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Documents\NSS DA9\capstone_da9\data\"/>
    </mc:Choice>
  </mc:AlternateContent>
  <xr:revisionPtr revIDLastSave="0" documentId="13_ncr:1_{A18B3422-630B-4F07-8DD3-9772C462617D}" xr6:coauthVersionLast="47" xr6:coauthVersionMax="47" xr10:uidLastSave="{00000000-0000-0000-0000-000000000000}"/>
  <bookViews>
    <workbookView xWindow="-108" yWindow="-108" windowWidth="30936" windowHeight="16776" firstSheet="2" activeTab="8" xr2:uid="{3EC2733F-E7AB-4910-AA4F-3A2CDF5CDF4D}"/>
  </bookViews>
  <sheets>
    <sheet name="raw" sheetId="1" r:id="rId1"/>
    <sheet name="years as columns" sheetId="4" r:id="rId2"/>
    <sheet name="top and bottom 10" sheetId="12" r:id="rId3"/>
    <sheet name="summaries" sheetId="11" r:id="rId4"/>
    <sheet name="active superfund sites" sheetId="15" r:id="rId5"/>
    <sheet name="old superfund sites" sheetId="13" r:id="rId6"/>
    <sheet name="notes" sheetId="14" r:id="rId7"/>
    <sheet name="dashboard data" sheetId="16" r:id="rId8"/>
    <sheet name="tn only" sheetId="19" r:id="rId9"/>
    <sheet name="Persons in poverty, percent - (" sheetId="18" r:id="rId10"/>
  </sheets>
  <definedNames>
    <definedName name="ExternalData_1" localSheetId="9" hidden="1">'Persons in poverty, percent - ('!$A$1:$B$96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9" l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2" i="16"/>
  <c r="E15" i="11"/>
  <c r="E13" i="11"/>
  <c r="E11" i="11"/>
  <c r="E10" i="11"/>
  <c r="E9" i="11"/>
  <c r="E8" i="11"/>
  <c r="E7" i="11"/>
  <c r="E6" i="11"/>
  <c r="E5" i="11"/>
  <c r="E4" i="11"/>
  <c r="E3" i="11"/>
  <c r="E2" i="11"/>
  <c r="D15" i="11"/>
  <c r="C15" i="11"/>
  <c r="B15" i="11"/>
  <c r="D13" i="11"/>
  <c r="C13" i="11"/>
  <c r="B13" i="11"/>
  <c r="C12" i="11"/>
  <c r="B12" i="11"/>
  <c r="D14" i="11"/>
  <c r="C11" i="11"/>
  <c r="B11" i="11"/>
  <c r="D11" i="11" s="1"/>
  <c r="C10" i="11"/>
  <c r="B10" i="11"/>
  <c r="C9" i="11"/>
  <c r="B9" i="11"/>
  <c r="C8" i="11"/>
  <c r="B8" i="11"/>
  <c r="D8" i="11" s="1"/>
  <c r="C7" i="11"/>
  <c r="B7" i="11"/>
  <c r="D7" i="11" s="1"/>
  <c r="C6" i="11"/>
  <c r="B6" i="11"/>
  <c r="D6" i="11" s="1"/>
  <c r="C5" i="11"/>
  <c r="B5" i="11"/>
  <c r="C4" i="11"/>
  <c r="B4" i="11"/>
  <c r="D4" i="11" s="1"/>
  <c r="C3" i="11"/>
  <c r="B3" i="11"/>
  <c r="D3" i="11" s="1"/>
  <c r="C2" i="11"/>
  <c r="B2" i="11"/>
  <c r="D2" i="11" s="1"/>
  <c r="G97" i="4"/>
  <c r="D10" i="11" l="1"/>
  <c r="D9" i="11"/>
  <c r="D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AE27FD-0622-4FEA-82FC-46AC500B7D4F}" keepAlive="1" name="Query - Persons in poverty, percent - (Percent)" description="Connection to the 'Persons in poverty, percent - (Percent)' query in the workbook." type="5" refreshedVersion="8" background="1" saveData="1">
    <dbPr connection="Provider=Microsoft.Mashup.OleDb.1;Data Source=$Workbook$;Location=&quot;Persons in poverty, percent - (Percent)&quot;;Extended Properties=&quot;&quot;" command="SELECT * FROM [Persons in poverty, percent - (Percent)]"/>
  </connection>
  <connection id="2" xr16:uid="{6822D38F-95D8-48BD-B763-08E539023027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3" xr16:uid="{C90A7326-A692-42CF-9B55-B6B79FEAE619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<sst xmlns="http://schemas.openxmlformats.org/spreadsheetml/2006/main" count="2120" uniqueCount="637">
  <si>
    <t>County</t>
  </si>
  <si>
    <t>HANCOCK</t>
  </si>
  <si>
    <t>CHESTER</t>
  </si>
  <si>
    <t>LAWRENCE</t>
  </si>
  <si>
    <t>GRAINGER</t>
  </si>
  <si>
    <t>DYER</t>
  </si>
  <si>
    <t>BEDFORD</t>
  </si>
  <si>
    <t>CLAIBORNE</t>
  </si>
  <si>
    <t>PUTNAM</t>
  </si>
  <si>
    <t>CARROLL</t>
  </si>
  <si>
    <t>MCNAIRY</t>
  </si>
  <si>
    <t>UNION</t>
  </si>
  <si>
    <t>HENRY</t>
  </si>
  <si>
    <t>SEQUATCHIE</t>
  </si>
  <si>
    <t>COCKE</t>
  </si>
  <si>
    <t>GILES</t>
  </si>
  <si>
    <t>year</t>
  </si>
  <si>
    <t>STEWART</t>
  </si>
  <si>
    <t>HENDERSON</t>
  </si>
  <si>
    <t>WEAKLEY</t>
  </si>
  <si>
    <t>CANNON</t>
  </si>
  <si>
    <t>GREENE</t>
  </si>
  <si>
    <t>HUMPHREYS</t>
  </si>
  <si>
    <t>MADISON</t>
  </si>
  <si>
    <t>DAVIDSON</t>
  </si>
  <si>
    <t>MACON</t>
  </si>
  <si>
    <t>MORGAN</t>
  </si>
  <si>
    <t>CROCKETT</t>
  </si>
  <si>
    <t>LOUDON</t>
  </si>
  <si>
    <t>FAYETTE</t>
  </si>
  <si>
    <t>RHEA</t>
  </si>
  <si>
    <t>KNOX</t>
  </si>
  <si>
    <t>SHELBY</t>
  </si>
  <si>
    <t>HARDIN</t>
  </si>
  <si>
    <t>ROANE</t>
  </si>
  <si>
    <t>MEIGS</t>
  </si>
  <si>
    <t>HARDEMAN</t>
  </si>
  <si>
    <t>IOHNSON</t>
  </si>
  <si>
    <t>MAURY</t>
  </si>
  <si>
    <t>CHEATHAM</t>
  </si>
  <si>
    <t>HAMILTON</t>
  </si>
  <si>
    <t>HICKMAN</t>
  </si>
  <si>
    <t>MONROE</t>
  </si>
  <si>
    <t>POLK</t>
  </si>
  <si>
    <t>GIBSON</t>
  </si>
  <si>
    <t>CARTER</t>
  </si>
  <si>
    <t>UNICOI</t>
  </si>
  <si>
    <t>SMITH</t>
  </si>
  <si>
    <t>HAMBLEN</t>
  </si>
  <si>
    <t>MCMINN</t>
  </si>
  <si>
    <t>WASHINGTON</t>
  </si>
  <si>
    <t>OBION</t>
  </si>
  <si>
    <t>SUMNER</t>
  </si>
  <si>
    <t>FRANKLIN</t>
  </si>
  <si>
    <t>BLOUNT</t>
  </si>
  <si>
    <t>LAUDERDALE</t>
  </si>
  <si>
    <t>MONTGOMERY</t>
  </si>
  <si>
    <t>SEVIER</t>
  </si>
  <si>
    <t>ANDERSON</t>
  </si>
  <si>
    <t>LINCOLN</t>
  </si>
  <si>
    <t>JEFFERSON</t>
  </si>
  <si>
    <t>SULLIVAN</t>
  </si>
  <si>
    <t>ROBERTSON</t>
  </si>
  <si>
    <t>RUTHERFOR</t>
  </si>
  <si>
    <t>HAWKINS</t>
  </si>
  <si>
    <t>WILSON</t>
  </si>
  <si>
    <t>COFFEE</t>
  </si>
  <si>
    <t>CAMPBELL</t>
  </si>
  <si>
    <t>BRADLEY</t>
  </si>
  <si>
    <t>WILLIAMSON</t>
  </si>
  <si>
    <t>county</t>
  </si>
  <si>
    <t>OVERTON</t>
  </si>
  <si>
    <t>TROUSDALE</t>
  </si>
  <si>
    <t>WHITE</t>
  </si>
  <si>
    <t>MARSHALL</t>
  </si>
  <si>
    <t>FENTRESS</t>
  </si>
  <si>
    <t>LAUDERDAL</t>
  </si>
  <si>
    <t>DICKSON</t>
  </si>
  <si>
    <t>TIPTON</t>
  </si>
  <si>
    <t>BENTON</t>
  </si>
  <si>
    <t>GRUNDY</t>
  </si>
  <si>
    <t>LAKE</t>
  </si>
  <si>
    <t>LEWIS</t>
  </si>
  <si>
    <t>SCOTT</t>
  </si>
  <si>
    <t>HAYWOOD</t>
  </si>
  <si>
    <t>PAYFTTF</t>
  </si>
  <si>
    <t>WARREN</t>
  </si>
  <si>
    <t>CUMBERLAND</t>
  </si>
  <si>
    <t>WAYNE</t>
  </si>
  <si>
    <t>MARION</t>
  </si>
  <si>
    <t>HOUSTON</t>
  </si>
  <si>
    <t>PERRY</t>
  </si>
  <si>
    <t>DEKALB</t>
  </si>
  <si>
    <t>ebll_per_1000</t>
  </si>
  <si>
    <t>2018_ebll</t>
  </si>
  <si>
    <t>2019_ebll</t>
  </si>
  <si>
    <t>2020_ebll</t>
  </si>
  <si>
    <t>2021_ebll</t>
  </si>
  <si>
    <t>2022_rbll</t>
  </si>
  <si>
    <t>avg_ebll</t>
  </si>
  <si>
    <t>poverty_avg</t>
  </si>
  <si>
    <t>dpi</t>
  </si>
  <si>
    <t>homes_before_1979</t>
  </si>
  <si>
    <t>rank</t>
  </si>
  <si>
    <t>metric</t>
  </si>
  <si>
    <t>worst</t>
  </si>
  <si>
    <t>best</t>
  </si>
  <si>
    <t>premature_death</t>
  </si>
  <si>
    <t>difference</t>
  </si>
  <si>
    <t>associates</t>
  </si>
  <si>
    <t>high_school</t>
  </si>
  <si>
    <t>cognitive</t>
  </si>
  <si>
    <t>Tennessee</t>
  </si>
  <si>
    <t>id</t>
  </si>
  <si>
    <t>premature_deaths</t>
  </si>
  <si>
    <t>associates_degree</t>
  </si>
  <si>
    <t>bachelors_degree</t>
  </si>
  <si>
    <t>built_before_1979</t>
  </si>
  <si>
    <t>infant_mortality</t>
  </si>
  <si>
    <t>population</t>
  </si>
  <si>
    <t>Site Name</t>
  </si>
  <si>
    <t>City</t>
  </si>
  <si>
    <t>Site EPA ID</t>
  </si>
  <si>
    <t>Listing Date</t>
  </si>
  <si>
    <t>Site Score</t>
  </si>
  <si>
    <t>Alamo Contaminated Ground Water</t>
  </si>
  <si>
    <t>Alamo</t>
  </si>
  <si>
    <t>TNN000410203</t>
  </si>
  <si>
    <t>American Creosote Works, Inc. (Jackson Plant)</t>
  </si>
  <si>
    <t>Jackson</t>
  </si>
  <si>
    <t>TND007018799</t>
  </si>
  <si>
    <t>Arlington Blending &amp; Packaging</t>
  </si>
  <si>
    <t>Arlington</t>
  </si>
  <si>
    <t>TND980468557</t>
  </si>
  <si>
    <t>Carrier Air Conditioning Co.</t>
  </si>
  <si>
    <t>Collierville</t>
  </si>
  <si>
    <t>TND044062222</t>
  </si>
  <si>
    <t>Clinch River Corporation</t>
  </si>
  <si>
    <t>Harriman</t>
  </si>
  <si>
    <t>TND987768587</t>
  </si>
  <si>
    <t>Former Custom Cleaners</t>
  </si>
  <si>
    <t>Memphis</t>
  </si>
  <si>
    <t>TNN000402275</t>
  </si>
  <si>
    <t>Mallory Capacitor Co.</t>
  </si>
  <si>
    <t>Waynesboro</t>
  </si>
  <si>
    <t>TND075453688</t>
  </si>
  <si>
    <t>Memphis Defense Depot (DLA)</t>
  </si>
  <si>
    <t>TN4210020570</t>
  </si>
  <si>
    <t>Milan Army Ammunition Plant</t>
  </si>
  <si>
    <t>Milan</t>
  </si>
  <si>
    <t>TN0210020582</t>
  </si>
  <si>
    <t>Murray-Ohio Dump</t>
  </si>
  <si>
    <t>Lawrenceburg</t>
  </si>
  <si>
    <t>TND980728836</t>
  </si>
  <si>
    <t>National Fireworks</t>
  </si>
  <si>
    <t>Cordova</t>
  </si>
  <si>
    <t>TNSFN0407047</t>
  </si>
  <si>
    <t>Oak Ridge Reservation (USDOE)</t>
  </si>
  <si>
    <t>Oak Ridge</t>
  </si>
  <si>
    <t>TN1890090003</t>
  </si>
  <si>
    <t>Ross Metals Inc.</t>
  </si>
  <si>
    <t>Rossville</t>
  </si>
  <si>
    <t>TND096070396</t>
  </si>
  <si>
    <t>Smalley-Piper</t>
  </si>
  <si>
    <t>TNN000407378</t>
  </si>
  <si>
    <t>Smokey Mountain Smelters</t>
  </si>
  <si>
    <t>Knoxville</t>
  </si>
  <si>
    <t>TND098071061</t>
  </si>
  <si>
    <t>Southside Chattanooga Lead</t>
  </si>
  <si>
    <t>Chattanooga</t>
  </si>
  <si>
    <t>TNN000410686</t>
  </si>
  <si>
    <t>Velsicol Chemical Corp. (Hardeman County)</t>
  </si>
  <si>
    <t>Toone</t>
  </si>
  <si>
    <t>TND980559033</t>
  </si>
  <si>
    <t>Walker Machine Products, Inc.</t>
  </si>
  <si>
    <t>TNN000410124</t>
  </si>
  <si>
    <t>Wrigley Charcoal Plant</t>
  </si>
  <si>
    <t>Wrigley</t>
  </si>
  <si>
    <t>TND980844781</t>
  </si>
  <si>
    <t>Wilson County, TN</t>
  </si>
  <si>
    <t>Houston County, TN</t>
  </si>
  <si>
    <t>Coffee County, TN</t>
  </si>
  <si>
    <t>Sullivan County, TN</t>
  </si>
  <si>
    <t>Bradley County, TN</t>
  </si>
  <si>
    <t>Rutherford County, TN</t>
  </si>
  <si>
    <t>Warren County, TN</t>
  </si>
  <si>
    <t>Sumner County, TN</t>
  </si>
  <si>
    <t>Lauderdale County, TN</t>
  </si>
  <si>
    <t>Blount County, TN</t>
  </si>
  <si>
    <t>1-5 have the highest EBLL, 6-10 have the lowest EBLL</t>
  </si>
  <si>
    <t>Average percentage of population below poverty line, 2012-2021</t>
  </si>
  <si>
    <t>Percentage of available homes built before 1979</t>
  </si>
  <si>
    <t>Age adjusted premature deaths per 100,000</t>
  </si>
  <si>
    <t>Percentage of population that have completed high school or an equivalency</t>
  </si>
  <si>
    <t>Percentage of population that have completed an associate's degree</t>
  </si>
  <si>
    <t>Percentage of population that have completed a bachelor's degree</t>
  </si>
  <si>
    <t>Number of infant deaths per 1,000 live births</t>
  </si>
  <si>
    <t>McMinn County, TN</t>
  </si>
  <si>
    <t>Hancock County, TN</t>
  </si>
  <si>
    <t>Wayne County, TN</t>
  </si>
  <si>
    <t>Benton County, TN</t>
  </si>
  <si>
    <t>Marion County, TN</t>
  </si>
  <si>
    <t>Lake County, TN</t>
  </si>
  <si>
    <t>Dyer County, TN</t>
  </si>
  <si>
    <t>Henry County, TN</t>
  </si>
  <si>
    <t>Grundy County, TN</t>
  </si>
  <si>
    <t>Fentress County, TN</t>
  </si>
  <si>
    <t>365 Superfund sites in TN, 54 in the 20 counties</t>
  </si>
  <si>
    <t>EPA ID</t>
  </si>
  <si>
    <t>State</t>
  </si>
  <si>
    <t>Street Address</t>
  </si>
  <si>
    <t>Zip Code</t>
  </si>
  <si>
    <t>Region</t>
  </si>
  <si>
    <t>NPL Status</t>
  </si>
  <si>
    <t>Partial NPL Deletion</t>
  </si>
  <si>
    <t>Superfund Alternative Approach</t>
  </si>
  <si>
    <t>Site-wide Ready for Anticipated Use</t>
  </si>
  <si>
    <t>Human Exposure Under Control</t>
  </si>
  <si>
    <t>Groundwater Migration Under Control</t>
  </si>
  <si>
    <t>Construction Complete</t>
  </si>
  <si>
    <t>Construction Completion Date</t>
  </si>
  <si>
    <t>Non-NPL Status Category</t>
  </si>
  <si>
    <t>Non-NPL Status Subcategory</t>
  </si>
  <si>
    <t>Non-NPL Status</t>
  </si>
  <si>
    <t>Site Status</t>
  </si>
  <si>
    <t>Site Type</t>
  </si>
  <si>
    <t>Site Type Subcategory</t>
  </si>
  <si>
    <t>Federal Agency</t>
  </si>
  <si>
    <t>Native American Interest (NAI)</t>
  </si>
  <si>
    <t>Indian Entity (NAI Status)</t>
  </si>
  <si>
    <t>HRS Score</t>
  </si>
  <si>
    <t>Federal Facility Indicator</t>
  </si>
  <si>
    <t>Alias/Alternative Site Name</t>
  </si>
  <si>
    <t>Non-NPL Status Date</t>
  </si>
  <si>
    <t>Superfund Site Profile Page URL</t>
  </si>
  <si>
    <t>RCRA Handler ID - RCRA Handler Name</t>
  </si>
  <si>
    <t>TNN000410471</t>
  </si>
  <si>
    <t>GIBSON MERCURY WELL</t>
  </si>
  <si>
    <t>CAMDEN</t>
  </si>
  <si>
    <t>TN</t>
  </si>
  <si>
    <t>1290 OLD HIGHWAY 70 EAST</t>
  </si>
  <si>
    <t> 38320 </t>
  </si>
  <si>
    <t>R04</t>
  </si>
  <si>
    <t>Not NPL</t>
  </si>
  <si>
    <t>No</t>
  </si>
  <si>
    <t>Status Unavailable</t>
  </si>
  <si>
    <t>Referred to Cleanup Program</t>
  </si>
  <si>
    <t>Submitted to or Addressed by Superfund Removal Program</t>
  </si>
  <si>
    <t>Removal Only Site (No Site Assessment Work Needed)</t>
  </si>
  <si>
    <t>Active</t>
  </si>
  <si>
    <t>Other</t>
  </si>
  <si>
    <t>Spill or other one-time event</t>
  </si>
  <si>
    <t>TNN000405355</t>
  </si>
  <si>
    <t>LAKE FRONT ROAD DRUM</t>
  </si>
  <si>
    <t>EVA</t>
  </si>
  <si>
    <t>End of Lake Front Road</t>
  </si>
  <si>
    <t> 38333 </t>
  </si>
  <si>
    <t>Unknown</t>
  </si>
  <si>
    <t>TNN000406510</t>
  </si>
  <si>
    <t>MAGPRO COMPANY MAGNESIUM FIRE</t>
  </si>
  <si>
    <t>245 Foundry Lane</t>
  </si>
  <si>
    <t> 30901 </t>
  </si>
  <si>
    <t>Manufacturing/Processing/Maintenance</t>
  </si>
  <si>
    <t>Chemicals and allied products</t>
  </si>
  <si>
    <t>TND982146912</t>
  </si>
  <si>
    <t>MAGPRO FIRE</t>
  </si>
  <si>
    <t>245 FOUNDRY LANE</t>
  </si>
  <si>
    <t>TND003383551</t>
  </si>
  <si>
    <t>ALUMINUM CO OF AMERICA</t>
  </si>
  <si>
    <t>ALCOA</t>
  </si>
  <si>
    <t>300 N HALL RD</t>
  </si>
  <si>
    <t> 37701 </t>
  </si>
  <si>
    <t>Long-term Cleanup Attention Needed/Ongoing under State Program</t>
  </si>
  <si>
    <t>Other Cleanup Activity: State-Lead Cleanup</t>
  </si>
  <si>
    <t>TND987766136</t>
  </si>
  <si>
    <t>ALUMINUM COMPANY OF AMERICA-NORTH PLANT</t>
  </si>
  <si>
    <t>HUNT ROAD</t>
  </si>
  <si>
    <t>TNN000404051</t>
  </si>
  <si>
    <t>CSX MARYVILLE FIRE</t>
  </si>
  <si>
    <t>MARYVILLE</t>
  </si>
  <si>
    <t>Mt. Tabor Road and Old Mt. Tabor Road</t>
  </si>
  <si>
    <t> 37801 </t>
  </si>
  <si>
    <t>Transportation (e.g., railroad yards, airport, barge docking site)</t>
  </si>
  <si>
    <t>TN4570024196</t>
  </si>
  <si>
    <t>USAF MCGHEE TYSON ANG BASE</t>
  </si>
  <si>
    <t>MCGHEE TYSON AIRPORT (KNOXVILLE)-HWY 129</t>
  </si>
  <si>
    <t> 37901 </t>
  </si>
  <si>
    <t>Department of Defense</t>
  </si>
  <si>
    <t>TNN000406761</t>
  </si>
  <si>
    <t>ARCH CHEMICALS FIRE</t>
  </si>
  <si>
    <t>CHARLESTON</t>
  </si>
  <si>
    <t>1200 Lower River Road</t>
  </si>
  <si>
    <t> 37310 </t>
  </si>
  <si>
    <t>TND981022395</t>
  </si>
  <si>
    <t>JACK GOINS WASTE OIL</t>
  </si>
  <si>
    <t>CLEVELAND</t>
  </si>
  <si>
    <t>801 15TH STREET N.E.</t>
  </si>
  <si>
    <t> 37311 </t>
  </si>
  <si>
    <t>Not Eligible for the NPL/No Further Remedial Action Planned</t>
  </si>
  <si>
    <t>NFRAP-Site does not qualify for the NPL based on existing information</t>
  </si>
  <si>
    <t>TNN000409799</t>
  </si>
  <si>
    <t>QUALITY DIST TANKER ACCIDENT</t>
  </si>
  <si>
    <t>Postal Address is unavailable for the Site</t>
  </si>
  <si>
    <t>  </t>
  </si>
  <si>
    <t>TNSFN0406939</t>
  </si>
  <si>
    <t>CSX TRAIN DERAILMENT</t>
  </si>
  <si>
    <t>WARTRACE</t>
  </si>
  <si>
    <t>COFFEE COUNTY</t>
  </si>
  <si>
    <t> 37183 </t>
  </si>
  <si>
    <t>TNN000400644</t>
  </si>
  <si>
    <t>LYNDELL BELL ROAD DRUM</t>
  </si>
  <si>
    <t>MANCHESTER</t>
  </si>
  <si>
    <t>420 LYNDELL BELL ROAD</t>
  </si>
  <si>
    <t> 37355 </t>
  </si>
  <si>
    <t>Recycling</t>
  </si>
  <si>
    <t>Drums/tanks</t>
  </si>
  <si>
    <t>TNN000410079</t>
  </si>
  <si>
    <t>VAUGHAN HOLLOW ROAD LANDFILL FIRE</t>
  </si>
  <si>
    <t>VAUGHAN HOLLOW ROAD</t>
  </si>
  <si>
    <t>TNN000411011</t>
  </si>
  <si>
    <t>P&amp;S AUTO SALVAGE</t>
  </si>
  <si>
    <t>DYERSBURG</t>
  </si>
  <si>
    <t>Assessment Needed or Ongoing</t>
  </si>
  <si>
    <t>Status not specified</t>
  </si>
  <si>
    <t>Status Not Specified</t>
  </si>
  <si>
    <t>Automobiles/tires</t>
  </si>
  <si>
    <t>TND987781309</t>
  </si>
  <si>
    <t>CELOTEX CORPORATION</t>
  </si>
  <si>
    <t>PARIS</t>
  </si>
  <si>
    <t>COUNTY HOME ROAD</t>
  </si>
  <si>
    <t> 38242 </t>
  </si>
  <si>
    <t>TND980844823</t>
  </si>
  <si>
    <t>HENRY COUNTY BONEYARD</t>
  </si>
  <si>
    <t>OLD WHITLOCK PARIS RD</t>
  </si>
  <si>
    <t>TN0002323350</t>
  </si>
  <si>
    <t>PARIS DRUG LAB SITE</t>
  </si>
  <si>
    <t>BUCHANAN</t>
  </si>
  <si>
    <t>500 EAGLE NEST ROAD</t>
  </si>
  <si>
    <t> 38222-4133 </t>
  </si>
  <si>
    <t>TN1690399042</t>
  </si>
  <si>
    <t>U.S. COAST GUARD SHORE SIDE DETACHMENT PAR</t>
  </si>
  <si>
    <t>700 COAST GUARD RD</t>
  </si>
  <si>
    <t> 38222 </t>
  </si>
  <si>
    <t>Initial Assessment Needed/Ongoing</t>
  </si>
  <si>
    <t>Fed Fac Preliminary Assessment Review Start Needed</t>
  </si>
  <si>
    <t>Department of Homeland Security</t>
  </si>
  <si>
    <t>Yes</t>
  </si>
  <si>
    <t>TN1690399042 - US COAST GUARD SHORE SIDE DETACHMENT PAR</t>
  </si>
  <si>
    <t>TN0000408693</t>
  </si>
  <si>
    <t>RIDGELY PRECISION BOMB RANGE NO 2</t>
  </si>
  <si>
    <t>RIDGELY</t>
  </si>
  <si>
    <t> 38080 </t>
  </si>
  <si>
    <t>TNN000410917</t>
  </si>
  <si>
    <t>ALLIED RE-PROCESSING FIRE</t>
  </si>
  <si>
    <t>RIPLEY</t>
  </si>
  <si>
    <t>536 SOUTH JEFFERSON STREET</t>
  </si>
  <si>
    <t> 37204 </t>
  </si>
  <si>
    <t>ALLIED REPROCESSING FIRE</t>
  </si>
  <si>
    <t>TNN000407231</t>
  </si>
  <si>
    <t>DYERSBURG ARMY AIRFIELD</t>
  </si>
  <si>
    <t>HALLS</t>
  </si>
  <si>
    <t>STATE ROUTE 3</t>
  </si>
  <si>
    <t>TNN000409988</t>
  </si>
  <si>
    <t>UIS POLYMER FIRE</t>
  </si>
  <si>
    <t>HWY 209 AT BEECH BLUFF CEMETARY ROAD</t>
  </si>
  <si>
    <t> 38046 </t>
  </si>
  <si>
    <t>TND003329539</t>
  </si>
  <si>
    <t>ABITIBIBOWATER BLACK LIQUOR</t>
  </si>
  <si>
    <t>CALHOUN</t>
  </si>
  <si>
    <t>5020 HWY 11 SOUTH</t>
  </si>
  <si>
    <t> 37309 </t>
  </si>
  <si>
    <t>ABITIBI BOWATER BLACK LIQUOR</t>
  </si>
  <si>
    <t>TND000814525</t>
  </si>
  <si>
    <t>ATHENS FURNITURE INDUSTRIES, SITE</t>
  </si>
  <si>
    <t>ATHENS</t>
  </si>
  <si>
    <t>1241 FYRE STREET</t>
  </si>
  <si>
    <t> 37303 </t>
  </si>
  <si>
    <t>Lumber and wood products/wood preserving/treatment</t>
  </si>
  <si>
    <t>ATHENS FURNITURE INDUSTRIES</t>
  </si>
  <si>
    <t>TN0001119130</t>
  </si>
  <si>
    <t>DAVID PRUETT- CLEARWATER ROAD SITE</t>
  </si>
  <si>
    <t>845 CLEARWATER ROAD</t>
  </si>
  <si>
    <t>CLEARWATER ROAD DUMP</t>
  </si>
  <si>
    <t>TND987766326</t>
  </si>
  <si>
    <t>DAVID PRUETT-SOUTH LIBERTY</t>
  </si>
  <si>
    <t>MCMINN CNTY RD 655-2.6 MI TO DRIVEWAY</t>
  </si>
  <si>
    <t>Additional Assessment Needed/Ongoing</t>
  </si>
  <si>
    <t>Site Reassessment Ongoing</t>
  </si>
  <si>
    <t>TNN000407646</t>
  </si>
  <si>
    <t>JM HUBER SODIUM SULFATE</t>
  </si>
  <si>
    <t>ETOWAH</t>
  </si>
  <si>
    <t>TND987779485</t>
  </si>
  <si>
    <t>MINE ROAD LANDFILL</t>
  </si>
  <si>
    <t>MINE ROAD/HWY 30</t>
  </si>
  <si>
    <t>TNN000407349</t>
  </si>
  <si>
    <t>ITT-SWF AUTO ELECTRIC SITE</t>
  </si>
  <si>
    <t>SELMER</t>
  </si>
  <si>
    <t>640 MULBERRY AVENUE/HWY 45</t>
  </si>
  <si>
    <t> 38375 </t>
  </si>
  <si>
    <t>Waste Management</t>
  </si>
  <si>
    <t>Industrial waste facility (non-generator)</t>
  </si>
  <si>
    <t>ITT-SWF AUTO ELECTRIC SITR</t>
  </si>
  <si>
    <t>TNN000402938</t>
  </si>
  <si>
    <t>HARD CHROME PLATERS</t>
  </si>
  <si>
    <t>LAVERGNE</t>
  </si>
  <si>
    <t>RUTHERFORD</t>
  </si>
  <si>
    <t>310 SANDHILL ROAD</t>
  </si>
  <si>
    <t> 37086 </t>
  </si>
  <si>
    <t>TNN000405142</t>
  </si>
  <si>
    <t>MURFREESBORO TRACTOR TRAILER FIRE</t>
  </si>
  <si>
    <t>MURFREESBORO</t>
  </si>
  <si>
    <t>MM 84 between Joe B Jackson Pkwy &amp; Epps Mile Rd</t>
  </si>
  <si>
    <t> 38369 </t>
  </si>
  <si>
    <t>TNN000407328</t>
  </si>
  <si>
    <t>ROCKVALE GOLF COURSE BATTERY CHIP SITE</t>
  </si>
  <si>
    <t>ROCKVALE</t>
  </si>
  <si>
    <t>14626 MT. PLEASANT ROAD</t>
  </si>
  <si>
    <t> 37128 </t>
  </si>
  <si>
    <t>ROCKVALE GOLF COURSE BATTERY CHIP</t>
  </si>
  <si>
    <t>TND987787058</t>
  </si>
  <si>
    <t>ROSEBANK DUMP</t>
  </si>
  <si>
    <t>ROSEBANK DR</t>
  </si>
  <si>
    <t> 37133 </t>
  </si>
  <si>
    <t>TNN000410931</t>
  </si>
  <si>
    <t>VA MEDICAL CENTER</t>
  </si>
  <si>
    <t>3400 LEBANON PIKE</t>
  </si>
  <si>
    <t> 37129 </t>
  </si>
  <si>
    <t>Department of Veterans Affairs</t>
  </si>
  <si>
    <t>TNN000407100</t>
  </si>
  <si>
    <t>VOLUNTEER OIL SPILL</t>
  </si>
  <si>
    <t>129 South Cannon Avenue</t>
  </si>
  <si>
    <t>TN0000076893</t>
  </si>
  <si>
    <t>APPALACHIAN SMELTING AND REFINERY</t>
  </si>
  <si>
    <t>BRISTOL</t>
  </si>
  <si>
    <t>SOUTH HOLSTON LAKE</t>
  </si>
  <si>
    <t> 37620 </t>
  </si>
  <si>
    <t>Tennessee Valley Authority</t>
  </si>
  <si>
    <t>BATTERY COVE</t>
  </si>
  <si>
    <t>TNN000407767</t>
  </si>
  <si>
    <t>BETHEL DRIVE DRUMS</t>
  </si>
  <si>
    <t>TNN000407320</t>
  </si>
  <si>
    <t>EASTMAN ACETONE RELEASE</t>
  </si>
  <si>
    <t>KINGSPORT</t>
  </si>
  <si>
    <t>TNN000405790</t>
  </si>
  <si>
    <t>EASTMAN KINGSPORT EXPLOSION</t>
  </si>
  <si>
    <t>100 Eastman Road</t>
  </si>
  <si>
    <t> 37660 </t>
  </si>
  <si>
    <t>TN0640006631</t>
  </si>
  <si>
    <t>FORT PATRICK HENRY HYDRO</t>
  </si>
  <si>
    <t>3657 FT HENRY DRIVE</t>
  </si>
  <si>
    <t> 37664 </t>
  </si>
  <si>
    <t>TN0640006631 - TVA, FORT PATRICK HENRY HYDRO PLANT</t>
  </si>
  <si>
    <t>TNN000410389</t>
  </si>
  <si>
    <t>HARRELL CONSTRUCTION ABANDONDED DRUMS</t>
  </si>
  <si>
    <t>JOHNSON CITY</t>
  </si>
  <si>
    <t>622 EMBREEVILLE ROAD</t>
  </si>
  <si>
    <t> 37604 </t>
  </si>
  <si>
    <t>HARRELL CONSTRUCTION ABANDONED DRUMS</t>
  </si>
  <si>
    <t>TNN000407626</t>
  </si>
  <si>
    <t>VANCE TANK ROAD BATTERY SITE</t>
  </si>
  <si>
    <t>1896 AND 1912 VANCE TANK ROAD</t>
  </si>
  <si>
    <t>Batteries/scrap metals/secondary smelting/precious metal recovery</t>
  </si>
  <si>
    <t>VANCE TANK ROAD BATTERY</t>
  </si>
  <si>
    <t>TNN000410086</t>
  </si>
  <si>
    <t>WIDENER ROAD MERCURY SPILL</t>
  </si>
  <si>
    <t>404 WIDENER ROAD</t>
  </si>
  <si>
    <t> 37663 </t>
  </si>
  <si>
    <t>TNSFN0407116</t>
  </si>
  <si>
    <t>FLEET DESIGN ACID SPILL</t>
  </si>
  <si>
    <t>PORTLAND</t>
  </si>
  <si>
    <t>TNSFN0406845</t>
  </si>
  <si>
    <t>OLD MITCHELLVILLE SCHOOL</t>
  </si>
  <si>
    <t>MITCHELLVILLE</t>
  </si>
  <si>
    <t>HIGHWAY 259</t>
  </si>
  <si>
    <t> 37119 </t>
  </si>
  <si>
    <t>TNN000405506</t>
  </si>
  <si>
    <t>ROCKLAND ROAD SULFURIC ACID RELEASE</t>
  </si>
  <si>
    <t>HENDERSONVILLE</t>
  </si>
  <si>
    <t>317 Rockland Road</t>
  </si>
  <si>
    <t> 37075 </t>
  </si>
  <si>
    <t>TN7640006634</t>
  </si>
  <si>
    <t>GREAT FALLS HYDRO</t>
  </si>
  <si>
    <t>ROCK ISLAND</t>
  </si>
  <si>
    <t>1778 GREAT FALLS ROAD</t>
  </si>
  <si>
    <t> 38581 </t>
  </si>
  <si>
    <t>TN7640006634 - TVA, GREAT FALLS HYDRO PLANT</t>
  </si>
  <si>
    <t>TNN000410901</t>
  </si>
  <si>
    <t>BEECH CREEK</t>
  </si>
  <si>
    <t>WAYNESBORO</t>
  </si>
  <si>
    <t>Intersection of US HWY 64 and Clifton Turnpike</t>
  </si>
  <si>
    <t> 38485 </t>
  </si>
  <si>
    <t>MALLORY CAPACITOR CO.</t>
  </si>
  <si>
    <t>BELEW DRIVE</t>
  </si>
  <si>
    <t>Final NPL</t>
  </si>
  <si>
    <t>Electronic/electrical equipment</t>
  </si>
  <si>
    <t>MALLORY CAPACITOR CO, MALLORY CAPACITOR CO, MALLORY CAPACITOR CO., MALLORY CAPACITOR CO.</t>
  </si>
  <si>
    <t>www.epa.gov/superfund/mallory-capacitor</t>
  </si>
  <si>
    <t>TND980848436</t>
  </si>
  <si>
    <t>WAYNESBORO CITY LDFL</t>
  </si>
  <si>
    <t>NE OF WAYNESBORO &amp; BEECH CREEK</t>
  </si>
  <si>
    <t>Municipal solid waste landfill</t>
  </si>
  <si>
    <t>WAYNESBORO CNTY LDFL</t>
  </si>
  <si>
    <t>TNSFN0406934</t>
  </si>
  <si>
    <t>CAMPBELL HAUSFELD MERCURY SPILL</t>
  </si>
  <si>
    <t>MOUNT JULIET</t>
  </si>
  <si>
    <t>WILSON COUNTY</t>
  </si>
  <si>
    <t> 37122 </t>
  </si>
  <si>
    <t>TNN000404603</t>
  </si>
  <si>
    <t>TVA WILSON 500 KV SUBSTATION</t>
  </si>
  <si>
    <t>2280 Beckwith Road</t>
  </si>
  <si>
    <t>TNN000406927</t>
  </si>
  <si>
    <t>WILSON COUNTY TIRE FIRM</t>
  </si>
  <si>
    <t>LEBANON</t>
  </si>
  <si>
    <t>790 Canesville Road</t>
  </si>
  <si>
    <t> 37087 </t>
  </si>
  <si>
    <t>Hancock</t>
  </si>
  <si>
    <t>Houston</t>
  </si>
  <si>
    <t>Wayne</t>
  </si>
  <si>
    <t>Benton</t>
  </si>
  <si>
    <t>Marion</t>
  </si>
  <si>
    <t>Lake</t>
  </si>
  <si>
    <t>Dyer</t>
  </si>
  <si>
    <t>Henry</t>
  </si>
  <si>
    <t>Grundy</t>
  </si>
  <si>
    <t>Fentress</t>
  </si>
  <si>
    <t>Stewart</t>
  </si>
  <si>
    <t>Lawrence</t>
  </si>
  <si>
    <t>Chester</t>
  </si>
  <si>
    <t>White</t>
  </si>
  <si>
    <t>Union</t>
  </si>
  <si>
    <t>Overton</t>
  </si>
  <si>
    <t>Trousdale</t>
  </si>
  <si>
    <t>Bedford</t>
  </si>
  <si>
    <t>Crockett</t>
  </si>
  <si>
    <t>Grainger</t>
  </si>
  <si>
    <t>Hickman</t>
  </si>
  <si>
    <t>McNairy</t>
  </si>
  <si>
    <t>Marshall</t>
  </si>
  <si>
    <t>Henderson</t>
  </si>
  <si>
    <t>Sequatchie</t>
  </si>
  <si>
    <t>Perry</t>
  </si>
  <si>
    <t>Monroe</t>
  </si>
  <si>
    <t>Weakley</t>
  </si>
  <si>
    <t>Unicoi</t>
  </si>
  <si>
    <t>Scott</t>
  </si>
  <si>
    <t>Haywood</t>
  </si>
  <si>
    <t>Cannon</t>
  </si>
  <si>
    <t>Lewis</t>
  </si>
  <si>
    <t>Claiborne</t>
  </si>
  <si>
    <t>Giles</t>
  </si>
  <si>
    <t>Shelby</t>
  </si>
  <si>
    <t>Putnam</t>
  </si>
  <si>
    <t>Carroll</t>
  </si>
  <si>
    <t>Meigs</t>
  </si>
  <si>
    <t>Cocke</t>
  </si>
  <si>
    <t>Loudon</t>
  </si>
  <si>
    <t>Morgan</t>
  </si>
  <si>
    <t>DeKalb</t>
  </si>
  <si>
    <t>Hardeman</t>
  </si>
  <si>
    <t>Humphreys</t>
  </si>
  <si>
    <t>Lincoln</t>
  </si>
  <si>
    <t>Franklin</t>
  </si>
  <si>
    <t>Gibson</t>
  </si>
  <si>
    <t>Polk</t>
  </si>
  <si>
    <t>Hamilton</t>
  </si>
  <si>
    <t>Johnson</t>
  </si>
  <si>
    <t>Davidson</t>
  </si>
  <si>
    <t>Macon</t>
  </si>
  <si>
    <t>Greene</t>
  </si>
  <si>
    <t>Jefferson</t>
  </si>
  <si>
    <t>Obion</t>
  </si>
  <si>
    <t>Washington</t>
  </si>
  <si>
    <t>Hawkins</t>
  </si>
  <si>
    <t>Campbell</t>
  </si>
  <si>
    <t>Dickson</t>
  </si>
  <si>
    <t>Fayette</t>
  </si>
  <si>
    <t>Tipton</t>
  </si>
  <si>
    <t>Rhea</t>
  </si>
  <si>
    <t>Anderson</t>
  </si>
  <si>
    <t>Roane</t>
  </si>
  <si>
    <t>Maury</t>
  </si>
  <si>
    <t>Madison</t>
  </si>
  <si>
    <t>Smith</t>
  </si>
  <si>
    <t>Knox</t>
  </si>
  <si>
    <t>Robertson</t>
  </si>
  <si>
    <t>Hardin</t>
  </si>
  <si>
    <t>Montgomery</t>
  </si>
  <si>
    <t>Sevier</t>
  </si>
  <si>
    <t>Williamson</t>
  </si>
  <si>
    <t>Cumberland</t>
  </si>
  <si>
    <t>Cheatham</t>
  </si>
  <si>
    <t>Hamblen</t>
  </si>
  <si>
    <t>Carter</t>
  </si>
  <si>
    <t>McMinn</t>
  </si>
  <si>
    <t>Blount</t>
  </si>
  <si>
    <t>Lauderdale</t>
  </si>
  <si>
    <t>Sumner</t>
  </si>
  <si>
    <t>Warren</t>
  </si>
  <si>
    <t>Rutherford</t>
  </si>
  <si>
    <t>Bradley</t>
  </si>
  <si>
    <t>Sullivan</t>
  </si>
  <si>
    <t>Coffee</t>
  </si>
  <si>
    <t>Wilson</t>
  </si>
  <si>
    <t>Decatur</t>
  </si>
  <si>
    <t>Pickett</t>
  </si>
  <si>
    <t>Van Buren</t>
  </si>
  <si>
    <t>Bledsoe</t>
  </si>
  <si>
    <t>Moore</t>
  </si>
  <si>
    <t>Clay</t>
  </si>
  <si>
    <t>TN ranks 46th worst in infant mortality</t>
  </si>
  <si>
    <t>Confirmed EBLL rate per 1,000 children under 6</t>
  </si>
  <si>
    <t>Amnicola Dump</t>
  </si>
  <si>
    <t>Chemet Co.</t>
  </si>
  <si>
    <t>Copper Basin Mining District</t>
  </si>
  <si>
    <t>Copperhill</t>
  </si>
  <si>
    <t>Gallaway Pits</t>
  </si>
  <si>
    <t>ICG Iselin Railroad Yard</t>
  </si>
  <si>
    <t>Illinois Central Railroad Company's Johnston Yard</t>
  </si>
  <si>
    <t>Lewisburg Dump</t>
  </si>
  <si>
    <t>North Hollywood Dump</t>
  </si>
  <si>
    <t>Sixty One Industrial Park</t>
  </si>
  <si>
    <t>Tennessee Products</t>
  </si>
  <si>
    <t>Lewisburg</t>
  </si>
  <si>
    <t>Somerville</t>
  </si>
  <si>
    <t>superfunds</t>
  </si>
  <si>
    <t>median_income</t>
  </si>
  <si>
    <t>cancer_rates</t>
  </si>
  <si>
    <t>Age-Adjusted incidence rate of cancer cases per 100,000</t>
  </si>
  <si>
    <t>Hancock county has the lowest median income in TN. In the 1950s, Zinc was discovered in Hancock and mined heavily until 1971. They had 14 mines in total.</t>
  </si>
  <si>
    <t>hearing_all</t>
  </si>
  <si>
    <t>hearing_kids</t>
  </si>
  <si>
    <t>Percentage of children with a cognitive disability</t>
  </si>
  <si>
    <t>Average EBLL</t>
  </si>
  <si>
    <t>Poverty Rate</t>
  </si>
  <si>
    <t>Cognitive Disability Rate</t>
  </si>
  <si>
    <t>Hearing Loss Rate</t>
  </si>
  <si>
    <t>Infant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</si>
</sst>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/>
    <xf numFmtId="165" fontId="0" fillId="0" borderId="0" xfId="0" applyNumberFormat="1"/>
    <xf numFmtId="164" fontId="0" fillId="3" borderId="0" xfId="0" applyNumberFormat="1" applyFill="1"/>
    <xf numFmtId="10" fontId="0" fillId="3" borderId="0" xfId="0" applyNumberFormat="1" applyFill="1"/>
    <xf numFmtId="9" fontId="0" fillId="3" borderId="0" xfId="0" applyNumberFormat="1" applyFill="1"/>
    <xf numFmtId="165" fontId="0" fillId="3" borderId="0" xfId="0" applyNumberFormat="1" applyFill="1"/>
    <xf numFmtId="164" fontId="0" fillId="2" borderId="0" xfId="0" applyNumberFormat="1" applyFill="1"/>
    <xf numFmtId="10" fontId="0" fillId="2" borderId="0" xfId="0" applyNumberFormat="1" applyFill="1"/>
    <xf numFmtId="9" fontId="0" fillId="2" borderId="0" xfId="0" applyNumberFormat="1" applyFill="1"/>
    <xf numFmtId="165" fontId="0" fillId="2" borderId="0" xfId="0" applyNumberFormat="1" applyFill="1"/>
    <xf numFmtId="3" fontId="0" fillId="3" borderId="0" xfId="1" applyNumberFormat="1" applyFont="1" applyFill="1"/>
    <xf numFmtId="3" fontId="0" fillId="3" borderId="0" xfId="0" applyNumberFormat="1" applyFill="1"/>
    <xf numFmtId="3" fontId="3" fillId="2" borderId="0" xfId="0" applyNumberFormat="1" applyFont="1" applyFill="1"/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3" fontId="0" fillId="0" borderId="0" xfId="0" applyNumberFormat="1"/>
    <xf numFmtId="3" fontId="3" fillId="0" borderId="0" xfId="0" applyNumberFormat="1" applyFont="1"/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NumberFormat="1"/>
    <xf numFmtId="2" fontId="1" fillId="0" borderId="0" xfId="0" applyNumberFormat="1" applyFont="1" applyAlignment="1">
      <alignment horizontal="right"/>
    </xf>
    <xf numFmtId="165" fontId="1" fillId="0" borderId="0" xfId="0" applyNumberFormat="1" applyFon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5</xdr:col>
      <xdr:colOff>114799</xdr:colOff>
      <xdr:row>37</xdr:row>
      <xdr:rowOff>152714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6D2671-F6A7-A415-CAE1-C09C3DBB8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3560" y="3291840"/>
          <a:ext cx="5753599" cy="362743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D1FB37-B36C-451F-AE4F-27489FC70A7A}" autoFormatId="16" applyNumberFormats="0" applyBorderFormats="0" applyFontFormats="0" applyPatternFormats="0" applyAlignmentFormats="0" applyWidthHeightFormats="0">
  <queryTableRefresh nextId="3">
    <queryTableFields count="2">
      <queryTableField id="1" name="County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ABDBF9-AFFD-4522-AA48-27A75DC07913}" name="Persons_in_poverty__percent____Percent" displayName="Persons_in_poverty__percent____Percent" ref="A1:B96" tableType="queryTable" totalsRowShown="0">
  <autoFilter ref="A1:B96" xr:uid="{16ABDBF9-AFFD-4522-AA48-27A75DC07913}"/>
  <tableColumns count="2">
    <tableColumn id="1" xr3:uid="{ECB8440D-ED68-49A4-B1CE-EFD1D0E3C7EB}" uniqueName="1" name="County" queryTableFieldId="1" dataDxfId="0"/>
    <tableColumn id="2" xr3:uid="{AC44041D-B40C-49FA-8431-EF14BDF025E6}" uniqueName="2" name="Poverty Rat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7262-B419-4D85-9EF0-687F1AD97690}">
  <dimension ref="A1:C337"/>
  <sheetViews>
    <sheetView topLeftCell="A128" workbookViewId="0">
      <selection activeCell="A248" sqref="A248"/>
    </sheetView>
  </sheetViews>
  <sheetFormatPr defaultRowHeight="14.4" x14ac:dyDescent="0.3"/>
  <cols>
    <col min="1" max="1" width="13.5546875" bestFit="1" customWidth="1"/>
    <col min="2" max="2" width="16.6640625" bestFit="1" customWidth="1"/>
    <col min="3" max="3" width="5.33203125" bestFit="1" customWidth="1"/>
    <col min="4" max="4" width="8" customWidth="1"/>
    <col min="5" max="5" width="1.88671875" bestFit="1" customWidth="1"/>
    <col min="6" max="6" width="5.88671875" bestFit="1" customWidth="1"/>
  </cols>
  <sheetData>
    <row r="1" spans="1:3" x14ac:dyDescent="0.3">
      <c r="A1" t="s">
        <v>0</v>
      </c>
      <c r="B1" t="s">
        <v>93</v>
      </c>
      <c r="C1" t="s">
        <v>16</v>
      </c>
    </row>
    <row r="2" spans="1:3" x14ac:dyDescent="0.3">
      <c r="A2" t="s">
        <v>58</v>
      </c>
      <c r="B2">
        <v>3.4009999999999998</v>
      </c>
      <c r="C2">
        <v>2022</v>
      </c>
    </row>
    <row r="3" spans="1:3" x14ac:dyDescent="0.3">
      <c r="A3" t="s">
        <v>6</v>
      </c>
      <c r="B3" s="1">
        <v>12.773999999999999</v>
      </c>
      <c r="C3">
        <v>2022</v>
      </c>
    </row>
    <row r="4" spans="1:3" x14ac:dyDescent="0.3">
      <c r="A4" t="s">
        <v>54</v>
      </c>
      <c r="B4">
        <v>3.5089999999999999</v>
      </c>
      <c r="C4">
        <v>2022</v>
      </c>
    </row>
    <row r="5" spans="1:3" x14ac:dyDescent="0.3">
      <c r="A5" t="s">
        <v>68</v>
      </c>
      <c r="B5">
        <v>1.242</v>
      </c>
      <c r="C5">
        <v>2022</v>
      </c>
    </row>
    <row r="6" spans="1:3" x14ac:dyDescent="0.3">
      <c r="A6" t="s">
        <v>67</v>
      </c>
      <c r="B6">
        <v>2.6040000000000001</v>
      </c>
      <c r="C6">
        <v>2022</v>
      </c>
    </row>
    <row r="7" spans="1:3" x14ac:dyDescent="0.3">
      <c r="A7" t="s">
        <v>20</v>
      </c>
      <c r="B7">
        <v>6.6230000000000002</v>
      </c>
      <c r="C7">
        <v>2022</v>
      </c>
    </row>
    <row r="8" spans="1:3" x14ac:dyDescent="0.3">
      <c r="A8" t="s">
        <v>9</v>
      </c>
      <c r="B8" s="1">
        <v>10.381</v>
      </c>
      <c r="C8">
        <v>2022</v>
      </c>
    </row>
    <row r="9" spans="1:3" x14ac:dyDescent="0.3">
      <c r="A9" t="s">
        <v>45</v>
      </c>
      <c r="B9">
        <v>4.3730000000000002</v>
      </c>
      <c r="C9">
        <v>2022</v>
      </c>
    </row>
    <row r="10" spans="1:3" x14ac:dyDescent="0.3">
      <c r="A10" t="s">
        <v>39</v>
      </c>
      <c r="B10">
        <v>4.5979999999999999</v>
      </c>
      <c r="C10">
        <v>2022</v>
      </c>
    </row>
    <row r="11" spans="1:3" x14ac:dyDescent="0.3">
      <c r="A11" t="s">
        <v>2</v>
      </c>
      <c r="B11" s="1">
        <v>15.266999999999999</v>
      </c>
      <c r="C11">
        <v>2022</v>
      </c>
    </row>
    <row r="12" spans="1:3" x14ac:dyDescent="0.3">
      <c r="A12" t="s">
        <v>7</v>
      </c>
      <c r="B12" s="1">
        <v>11.798999999999999</v>
      </c>
      <c r="C12">
        <v>2022</v>
      </c>
    </row>
    <row r="13" spans="1:3" x14ac:dyDescent="0.3">
      <c r="A13" t="s">
        <v>14</v>
      </c>
      <c r="B13" s="1">
        <v>7.8490000000000002</v>
      </c>
      <c r="C13">
        <v>2022</v>
      </c>
    </row>
    <row r="14" spans="1:3" x14ac:dyDescent="0.3">
      <c r="A14" t="s">
        <v>66</v>
      </c>
      <c r="B14">
        <v>2.6349999999999998</v>
      </c>
      <c r="C14">
        <v>2022</v>
      </c>
    </row>
    <row r="15" spans="1:3" x14ac:dyDescent="0.3">
      <c r="A15" t="s">
        <v>27</v>
      </c>
      <c r="B15">
        <v>5.7469999999999999</v>
      </c>
      <c r="C15">
        <v>2022</v>
      </c>
    </row>
    <row r="16" spans="1:3" x14ac:dyDescent="0.3">
      <c r="A16" t="s">
        <v>87</v>
      </c>
      <c r="B16">
        <v>4.1669999999999998</v>
      </c>
      <c r="C16">
        <v>2022</v>
      </c>
    </row>
    <row r="17" spans="1:3" x14ac:dyDescent="0.3">
      <c r="A17" t="s">
        <v>24</v>
      </c>
      <c r="B17">
        <v>6.3330000000000002</v>
      </c>
      <c r="C17">
        <v>2022</v>
      </c>
    </row>
    <row r="18" spans="1:3" x14ac:dyDescent="0.3">
      <c r="A18" t="s">
        <v>5</v>
      </c>
      <c r="B18" s="1">
        <v>12.821</v>
      </c>
      <c r="C18">
        <v>2022</v>
      </c>
    </row>
    <row r="19" spans="1:3" x14ac:dyDescent="0.3">
      <c r="A19" t="s">
        <v>29</v>
      </c>
      <c r="B19">
        <v>5.3760000000000003</v>
      </c>
      <c r="C19">
        <v>2022</v>
      </c>
    </row>
    <row r="20" spans="1:3" x14ac:dyDescent="0.3">
      <c r="A20" t="s">
        <v>53</v>
      </c>
      <c r="B20">
        <v>3.5209999999999999</v>
      </c>
      <c r="C20">
        <v>2022</v>
      </c>
    </row>
    <row r="21" spans="1:3" x14ac:dyDescent="0.3">
      <c r="A21" t="s">
        <v>44</v>
      </c>
      <c r="B21">
        <v>4.3860000000000001</v>
      </c>
      <c r="C21">
        <v>2022</v>
      </c>
    </row>
    <row r="22" spans="1:3" x14ac:dyDescent="0.3">
      <c r="A22" t="s">
        <v>15</v>
      </c>
      <c r="B22" s="1">
        <v>7.6920000000000002</v>
      </c>
      <c r="C22">
        <v>2022</v>
      </c>
    </row>
    <row r="23" spans="1:3" x14ac:dyDescent="0.3">
      <c r="A23" t="s">
        <v>4</v>
      </c>
      <c r="B23" s="1">
        <v>13.1</v>
      </c>
      <c r="C23">
        <v>2022</v>
      </c>
    </row>
    <row r="24" spans="1:3" x14ac:dyDescent="0.3">
      <c r="A24" t="s">
        <v>21</v>
      </c>
      <c r="B24">
        <v>6.41</v>
      </c>
      <c r="C24">
        <v>2022</v>
      </c>
    </row>
    <row r="25" spans="1:3" x14ac:dyDescent="0.3">
      <c r="A25" t="s">
        <v>48</v>
      </c>
      <c r="B25">
        <v>4.1929999999999996</v>
      </c>
      <c r="C25">
        <v>2022</v>
      </c>
    </row>
    <row r="26" spans="1:3" x14ac:dyDescent="0.3">
      <c r="A26" t="s">
        <v>40</v>
      </c>
      <c r="B26">
        <v>4.4640000000000004</v>
      </c>
      <c r="C26">
        <v>2022</v>
      </c>
    </row>
    <row r="27" spans="1:3" x14ac:dyDescent="0.3">
      <c r="A27" t="s">
        <v>1</v>
      </c>
      <c r="B27" s="1">
        <v>15.385</v>
      </c>
      <c r="C27">
        <v>2022</v>
      </c>
    </row>
    <row r="28" spans="1:3" x14ac:dyDescent="0.3">
      <c r="A28" t="s">
        <v>36</v>
      </c>
      <c r="B28">
        <v>4.9260000000000002</v>
      </c>
      <c r="C28">
        <v>2022</v>
      </c>
    </row>
    <row r="29" spans="1:3" x14ac:dyDescent="0.3">
      <c r="A29" t="s">
        <v>33</v>
      </c>
      <c r="B29">
        <v>5.0380000000000003</v>
      </c>
      <c r="C29">
        <v>2022</v>
      </c>
    </row>
    <row r="30" spans="1:3" x14ac:dyDescent="0.3">
      <c r="A30" t="s">
        <v>64</v>
      </c>
      <c r="B30">
        <v>2.7930000000000001</v>
      </c>
      <c r="C30">
        <v>2022</v>
      </c>
    </row>
    <row r="31" spans="1:3" x14ac:dyDescent="0.3">
      <c r="A31" t="s">
        <v>18</v>
      </c>
      <c r="B31">
        <v>7.407</v>
      </c>
      <c r="C31">
        <v>2022</v>
      </c>
    </row>
    <row r="32" spans="1:3" x14ac:dyDescent="0.3">
      <c r="A32" t="s">
        <v>12</v>
      </c>
      <c r="B32" s="1">
        <v>10.050000000000001</v>
      </c>
      <c r="C32">
        <v>2022</v>
      </c>
    </row>
    <row r="33" spans="1:3" x14ac:dyDescent="0.3">
      <c r="A33" t="s">
        <v>41</v>
      </c>
      <c r="B33">
        <v>4.4640000000000004</v>
      </c>
      <c r="C33">
        <v>2022</v>
      </c>
    </row>
    <row r="34" spans="1:3" x14ac:dyDescent="0.3">
      <c r="A34" t="s">
        <v>22</v>
      </c>
      <c r="B34">
        <v>6.3689999999999998</v>
      </c>
      <c r="C34">
        <v>2022</v>
      </c>
    </row>
    <row r="35" spans="1:3" x14ac:dyDescent="0.3">
      <c r="A35" t="s">
        <v>37</v>
      </c>
      <c r="B35">
        <v>4.8079999999999998</v>
      </c>
      <c r="C35">
        <v>2022</v>
      </c>
    </row>
    <row r="36" spans="1:3" x14ac:dyDescent="0.3">
      <c r="A36" t="s">
        <v>60</v>
      </c>
      <c r="B36">
        <v>3.17</v>
      </c>
      <c r="C36">
        <v>2022</v>
      </c>
    </row>
    <row r="37" spans="1:3" x14ac:dyDescent="0.3">
      <c r="A37" t="s">
        <v>31</v>
      </c>
      <c r="B37">
        <v>5.0890000000000004</v>
      </c>
      <c r="C37">
        <v>2022</v>
      </c>
    </row>
    <row r="38" spans="1:3" x14ac:dyDescent="0.3">
      <c r="A38" t="s">
        <v>55</v>
      </c>
      <c r="B38">
        <v>3.4359999999999999</v>
      </c>
      <c r="C38">
        <v>2022</v>
      </c>
    </row>
    <row r="39" spans="1:3" x14ac:dyDescent="0.3">
      <c r="A39" t="s">
        <v>3</v>
      </c>
      <c r="B39" s="1">
        <v>13.452999999999999</v>
      </c>
      <c r="C39">
        <v>2022</v>
      </c>
    </row>
    <row r="40" spans="1:3" x14ac:dyDescent="0.3">
      <c r="A40" t="s">
        <v>59</v>
      </c>
      <c r="B40">
        <v>3.2149999999999999</v>
      </c>
      <c r="C40">
        <v>2022</v>
      </c>
    </row>
    <row r="41" spans="1:3" x14ac:dyDescent="0.3">
      <c r="A41" t="s">
        <v>28</v>
      </c>
      <c r="B41">
        <v>5.4790000000000001</v>
      </c>
      <c r="C41">
        <v>2022</v>
      </c>
    </row>
    <row r="42" spans="1:3" x14ac:dyDescent="0.3">
      <c r="A42" t="s">
        <v>25</v>
      </c>
      <c r="B42">
        <v>6.0609999999999999</v>
      </c>
      <c r="C42">
        <v>2022</v>
      </c>
    </row>
    <row r="43" spans="1:3" x14ac:dyDescent="0.3">
      <c r="A43" t="s">
        <v>23</v>
      </c>
      <c r="B43">
        <v>6.3460000000000001</v>
      </c>
      <c r="C43">
        <v>2022</v>
      </c>
    </row>
    <row r="44" spans="1:3" x14ac:dyDescent="0.3">
      <c r="A44" t="s">
        <v>38</v>
      </c>
      <c r="B44">
        <v>4.6950000000000003</v>
      </c>
      <c r="C44">
        <v>2022</v>
      </c>
    </row>
    <row r="45" spans="1:3" x14ac:dyDescent="0.3">
      <c r="A45" t="s">
        <v>49</v>
      </c>
      <c r="B45">
        <v>3.968</v>
      </c>
      <c r="C45">
        <v>2022</v>
      </c>
    </row>
    <row r="46" spans="1:3" x14ac:dyDescent="0.3">
      <c r="A46" t="s">
        <v>10</v>
      </c>
      <c r="B46" s="1">
        <v>10.381</v>
      </c>
      <c r="C46">
        <v>2022</v>
      </c>
    </row>
    <row r="47" spans="1:3" x14ac:dyDescent="0.3">
      <c r="A47" t="s">
        <v>35</v>
      </c>
      <c r="B47">
        <v>4.95</v>
      </c>
      <c r="C47">
        <v>2022</v>
      </c>
    </row>
    <row r="48" spans="1:3" x14ac:dyDescent="0.3">
      <c r="A48" t="s">
        <v>42</v>
      </c>
      <c r="B48">
        <v>4.4640000000000004</v>
      </c>
      <c r="C48">
        <v>2022</v>
      </c>
    </row>
    <row r="49" spans="1:3" x14ac:dyDescent="0.3">
      <c r="A49" t="s">
        <v>56</v>
      </c>
      <c r="B49">
        <v>4.0819999999999999</v>
      </c>
      <c r="C49">
        <v>2022</v>
      </c>
    </row>
    <row r="50" spans="1:3" x14ac:dyDescent="0.3">
      <c r="A50" t="s">
        <v>26</v>
      </c>
      <c r="B50">
        <v>5.8140000000000001</v>
      </c>
      <c r="C50">
        <v>2022</v>
      </c>
    </row>
    <row r="51" spans="1:3" x14ac:dyDescent="0.3">
      <c r="A51" t="s">
        <v>51</v>
      </c>
      <c r="B51">
        <v>3.5840000000000001</v>
      </c>
      <c r="C51">
        <v>2022</v>
      </c>
    </row>
    <row r="52" spans="1:3" x14ac:dyDescent="0.3">
      <c r="A52" t="s">
        <v>43</v>
      </c>
      <c r="B52">
        <v>4.444</v>
      </c>
      <c r="C52">
        <v>2022</v>
      </c>
    </row>
    <row r="53" spans="1:3" x14ac:dyDescent="0.3">
      <c r="A53" t="s">
        <v>8</v>
      </c>
      <c r="B53" s="1">
        <v>10.989000000000001</v>
      </c>
      <c r="C53">
        <v>2022</v>
      </c>
    </row>
    <row r="54" spans="1:3" x14ac:dyDescent="0.3">
      <c r="A54" t="s">
        <v>30</v>
      </c>
      <c r="B54">
        <v>5.1459999999999999</v>
      </c>
      <c r="C54">
        <v>2022</v>
      </c>
    </row>
    <row r="55" spans="1:3" x14ac:dyDescent="0.3">
      <c r="A55" t="s">
        <v>34</v>
      </c>
      <c r="B55">
        <v>5</v>
      </c>
      <c r="C55">
        <v>2022</v>
      </c>
    </row>
    <row r="56" spans="1:3" x14ac:dyDescent="0.3">
      <c r="A56" t="s">
        <v>62</v>
      </c>
      <c r="B56">
        <v>3.0430000000000001</v>
      </c>
      <c r="C56">
        <v>2022</v>
      </c>
    </row>
    <row r="57" spans="1:3" x14ac:dyDescent="0.3">
      <c r="A57" t="s">
        <v>63</v>
      </c>
      <c r="B57">
        <v>2.9390000000000001</v>
      </c>
      <c r="C57">
        <v>2022</v>
      </c>
    </row>
    <row r="58" spans="1:3" x14ac:dyDescent="0.3">
      <c r="A58" t="s">
        <v>13</v>
      </c>
      <c r="B58" s="1">
        <v>8</v>
      </c>
      <c r="C58">
        <v>2022</v>
      </c>
    </row>
    <row r="59" spans="1:3" x14ac:dyDescent="0.3">
      <c r="A59" t="s">
        <v>57</v>
      </c>
      <c r="B59">
        <v>3.4129999999999998</v>
      </c>
      <c r="C59">
        <v>2022</v>
      </c>
    </row>
    <row r="60" spans="1:3" x14ac:dyDescent="0.3">
      <c r="A60" t="s">
        <v>32</v>
      </c>
      <c r="B60">
        <v>5.048</v>
      </c>
      <c r="C60">
        <v>2022</v>
      </c>
    </row>
    <row r="61" spans="1:3" x14ac:dyDescent="0.3">
      <c r="A61" t="s">
        <v>47</v>
      </c>
      <c r="B61">
        <v>4.2370000000000001</v>
      </c>
      <c r="C61">
        <v>2022</v>
      </c>
    </row>
    <row r="62" spans="1:3" x14ac:dyDescent="0.3">
      <c r="A62" t="s">
        <v>17</v>
      </c>
      <c r="B62">
        <v>7.6920000000000002</v>
      </c>
      <c r="C62">
        <v>2022</v>
      </c>
    </row>
    <row r="63" spans="1:3" x14ac:dyDescent="0.3">
      <c r="A63" t="s">
        <v>61</v>
      </c>
      <c r="B63">
        <v>3.0710000000000002</v>
      </c>
      <c r="C63">
        <v>2022</v>
      </c>
    </row>
    <row r="64" spans="1:3" x14ac:dyDescent="0.3">
      <c r="A64" t="s">
        <v>52</v>
      </c>
      <c r="B64">
        <v>3.5640000000000001</v>
      </c>
      <c r="C64">
        <v>2022</v>
      </c>
    </row>
    <row r="65" spans="1:3" x14ac:dyDescent="0.3">
      <c r="A65" t="s">
        <v>46</v>
      </c>
      <c r="B65">
        <v>4.2919999999999998</v>
      </c>
      <c r="C65">
        <v>2022</v>
      </c>
    </row>
    <row r="66" spans="1:3" x14ac:dyDescent="0.3">
      <c r="A66" t="s">
        <v>11</v>
      </c>
      <c r="B66" s="1">
        <v>10.204000000000001</v>
      </c>
      <c r="C66">
        <v>2022</v>
      </c>
    </row>
    <row r="67" spans="1:3" x14ac:dyDescent="0.3">
      <c r="A67" t="s">
        <v>50</v>
      </c>
      <c r="B67">
        <v>3.9390000000000001</v>
      </c>
      <c r="C67">
        <v>2022</v>
      </c>
    </row>
    <row r="68" spans="1:3" x14ac:dyDescent="0.3">
      <c r="A68" t="s">
        <v>19</v>
      </c>
      <c r="B68">
        <v>7.0419999999999998</v>
      </c>
      <c r="C68">
        <v>2022</v>
      </c>
    </row>
    <row r="69" spans="1:3" x14ac:dyDescent="0.3">
      <c r="A69" t="s">
        <v>69</v>
      </c>
      <c r="B69">
        <v>1.081</v>
      </c>
      <c r="C69">
        <v>2022</v>
      </c>
    </row>
    <row r="70" spans="1:3" x14ac:dyDescent="0.3">
      <c r="A70" t="s">
        <v>65</v>
      </c>
      <c r="B70">
        <v>2.7589999999999999</v>
      </c>
      <c r="C70">
        <v>2022</v>
      </c>
    </row>
    <row r="71" spans="1:3" x14ac:dyDescent="0.3">
      <c r="A71" t="s">
        <v>58</v>
      </c>
      <c r="B71">
        <v>2.8170000000000002</v>
      </c>
      <c r="C71">
        <v>2021</v>
      </c>
    </row>
    <row r="72" spans="1:3" x14ac:dyDescent="0.3">
      <c r="A72" t="s">
        <v>6</v>
      </c>
      <c r="B72">
        <v>6.1980000000000004</v>
      </c>
      <c r="C72">
        <v>2021</v>
      </c>
    </row>
    <row r="73" spans="1:3" x14ac:dyDescent="0.3">
      <c r="A73" t="s">
        <v>54</v>
      </c>
      <c r="B73">
        <v>3.9140000000000001</v>
      </c>
      <c r="C73">
        <v>2021</v>
      </c>
    </row>
    <row r="74" spans="1:3" x14ac:dyDescent="0.3">
      <c r="A74" t="s">
        <v>67</v>
      </c>
      <c r="B74">
        <v>2.6949999999999998</v>
      </c>
      <c r="C74">
        <v>2021</v>
      </c>
    </row>
    <row r="75" spans="1:3" x14ac:dyDescent="0.3">
      <c r="A75" t="s">
        <v>20</v>
      </c>
      <c r="B75">
        <v>7.2990000000000004</v>
      </c>
      <c r="C75">
        <v>2021</v>
      </c>
    </row>
    <row r="76" spans="1:3" x14ac:dyDescent="0.3">
      <c r="A76" t="s">
        <v>9</v>
      </c>
      <c r="B76">
        <v>2.8250000000000002</v>
      </c>
      <c r="C76">
        <v>2021</v>
      </c>
    </row>
    <row r="77" spans="1:3" x14ac:dyDescent="0.3">
      <c r="A77" t="s">
        <v>45</v>
      </c>
      <c r="B77">
        <v>1.5109999999999999</v>
      </c>
      <c r="C77">
        <v>2021</v>
      </c>
    </row>
    <row r="78" spans="1:3" x14ac:dyDescent="0.3">
      <c r="A78" t="s">
        <v>39</v>
      </c>
      <c r="B78">
        <v>7.9160000000000004</v>
      </c>
      <c r="C78">
        <v>2021</v>
      </c>
    </row>
    <row r="79" spans="1:3" x14ac:dyDescent="0.3">
      <c r="A79" t="s">
        <v>7</v>
      </c>
      <c r="B79">
        <v>3.3109999999999999</v>
      </c>
      <c r="C79">
        <v>2021</v>
      </c>
    </row>
    <row r="80" spans="1:3" x14ac:dyDescent="0.3">
      <c r="A80" t="s">
        <v>14</v>
      </c>
      <c r="B80">
        <v>3.9220000000000002</v>
      </c>
      <c r="C80">
        <v>2021</v>
      </c>
    </row>
    <row r="81" spans="1:3" x14ac:dyDescent="0.3">
      <c r="A81" t="s">
        <v>66</v>
      </c>
      <c r="B81">
        <v>7.7160000000000002</v>
      </c>
      <c r="C81">
        <v>2021</v>
      </c>
    </row>
    <row r="82" spans="1:3" x14ac:dyDescent="0.3">
      <c r="A82" t="s">
        <v>24</v>
      </c>
      <c r="B82">
        <v>2.5960000000000001</v>
      </c>
      <c r="C82">
        <v>2021</v>
      </c>
    </row>
    <row r="83" spans="1:3" x14ac:dyDescent="0.3">
      <c r="A83" t="s">
        <v>77</v>
      </c>
      <c r="B83">
        <v>2.532</v>
      </c>
      <c r="C83">
        <v>2021</v>
      </c>
    </row>
    <row r="84" spans="1:3" x14ac:dyDescent="0.3">
      <c r="A84" t="s">
        <v>5</v>
      </c>
      <c r="B84">
        <v>9.4120000000000008</v>
      </c>
      <c r="C84">
        <v>2021</v>
      </c>
    </row>
    <row r="85" spans="1:3" x14ac:dyDescent="0.3">
      <c r="A85" t="s">
        <v>29</v>
      </c>
      <c r="B85">
        <v>6.024</v>
      </c>
      <c r="C85">
        <v>2021</v>
      </c>
    </row>
    <row r="86" spans="1:3" x14ac:dyDescent="0.3">
      <c r="A86" t="s">
        <v>75</v>
      </c>
      <c r="B86">
        <v>4.4249999999999998</v>
      </c>
      <c r="C86">
        <v>2021</v>
      </c>
    </row>
    <row r="87" spans="1:3" x14ac:dyDescent="0.3">
      <c r="A87" t="s">
        <v>44</v>
      </c>
      <c r="B87">
        <v>9.39</v>
      </c>
      <c r="C87">
        <v>2021</v>
      </c>
    </row>
    <row r="88" spans="1:3" x14ac:dyDescent="0.3">
      <c r="A88" t="s">
        <v>21</v>
      </c>
      <c r="B88">
        <v>2.2679999999999998</v>
      </c>
      <c r="C88">
        <v>2021</v>
      </c>
    </row>
    <row r="89" spans="1:3" x14ac:dyDescent="0.3">
      <c r="A89" t="s">
        <v>48</v>
      </c>
      <c r="B89">
        <v>1.2969999999999999</v>
      </c>
      <c r="C89">
        <v>2021</v>
      </c>
    </row>
    <row r="90" spans="1:3" x14ac:dyDescent="0.3">
      <c r="A90" t="s">
        <v>40</v>
      </c>
      <c r="B90">
        <v>3.1080000000000001</v>
      </c>
      <c r="C90">
        <v>2021</v>
      </c>
    </row>
    <row r="91" spans="1:3" x14ac:dyDescent="0.3">
      <c r="A91" t="s">
        <v>33</v>
      </c>
      <c r="B91">
        <v>9.1739999999999995</v>
      </c>
      <c r="C91">
        <v>2021</v>
      </c>
    </row>
    <row r="92" spans="1:3" x14ac:dyDescent="0.3">
      <c r="A92" t="s">
        <v>64</v>
      </c>
      <c r="B92">
        <v>1.4790000000000001</v>
      </c>
      <c r="C92">
        <v>2021</v>
      </c>
    </row>
    <row r="93" spans="1:3" x14ac:dyDescent="0.3">
      <c r="A93" t="s">
        <v>12</v>
      </c>
      <c r="B93">
        <v>7.0670000000000002</v>
      </c>
      <c r="C93">
        <v>2021</v>
      </c>
    </row>
    <row r="94" spans="1:3" x14ac:dyDescent="0.3">
      <c r="A94" t="s">
        <v>41</v>
      </c>
      <c r="B94">
        <v>5.6180000000000003</v>
      </c>
      <c r="C94">
        <v>2021</v>
      </c>
    </row>
    <row r="95" spans="1:3" x14ac:dyDescent="0.3">
      <c r="A95" t="s">
        <v>60</v>
      </c>
      <c r="B95">
        <v>5.1459999999999999</v>
      </c>
      <c r="C95">
        <v>2021</v>
      </c>
    </row>
    <row r="96" spans="1:3" x14ac:dyDescent="0.3">
      <c r="A96" t="s">
        <v>31</v>
      </c>
      <c r="B96">
        <v>5.0629999999999997</v>
      </c>
      <c r="C96">
        <v>2021</v>
      </c>
    </row>
    <row r="97" spans="1:3" x14ac:dyDescent="0.3">
      <c r="A97" t="s">
        <v>76</v>
      </c>
      <c r="B97">
        <v>3.7589999999999999</v>
      </c>
      <c r="C97">
        <v>2021</v>
      </c>
    </row>
    <row r="98" spans="1:3" x14ac:dyDescent="0.3">
      <c r="A98" t="s">
        <v>3</v>
      </c>
      <c r="B98">
        <v>17.856999999999999</v>
      </c>
      <c r="C98">
        <v>2021</v>
      </c>
    </row>
    <row r="99" spans="1:3" x14ac:dyDescent="0.3">
      <c r="A99" t="s">
        <v>59</v>
      </c>
      <c r="B99">
        <v>4.484</v>
      </c>
      <c r="C99">
        <v>2021</v>
      </c>
    </row>
    <row r="100" spans="1:3" x14ac:dyDescent="0.3">
      <c r="A100" t="s">
        <v>25</v>
      </c>
      <c r="B100">
        <v>9.7089999999999996</v>
      </c>
      <c r="C100">
        <v>2021</v>
      </c>
    </row>
    <row r="101" spans="1:3" x14ac:dyDescent="0.3">
      <c r="A101" t="s">
        <v>23</v>
      </c>
      <c r="B101">
        <v>1.3049999999999999</v>
      </c>
      <c r="C101">
        <v>2021</v>
      </c>
    </row>
    <row r="102" spans="1:3" x14ac:dyDescent="0.3">
      <c r="A102" t="s">
        <v>74</v>
      </c>
      <c r="B102">
        <v>6.8730000000000002</v>
      </c>
      <c r="C102">
        <v>2021</v>
      </c>
    </row>
    <row r="103" spans="1:3" x14ac:dyDescent="0.3">
      <c r="A103" t="s">
        <v>38</v>
      </c>
      <c r="B103">
        <v>3.831</v>
      </c>
      <c r="C103">
        <v>2021</v>
      </c>
    </row>
    <row r="104" spans="1:3" x14ac:dyDescent="0.3">
      <c r="A104" t="s">
        <v>49</v>
      </c>
      <c r="B104">
        <v>1.6180000000000001</v>
      </c>
      <c r="C104">
        <v>2021</v>
      </c>
    </row>
    <row r="105" spans="1:3" x14ac:dyDescent="0.3">
      <c r="A105" t="s">
        <v>10</v>
      </c>
      <c r="B105">
        <v>6.8029999999999999</v>
      </c>
      <c r="C105">
        <v>2021</v>
      </c>
    </row>
    <row r="106" spans="1:3" x14ac:dyDescent="0.3">
      <c r="A106" t="s">
        <v>42</v>
      </c>
      <c r="B106">
        <v>7.5380000000000003</v>
      </c>
      <c r="C106">
        <v>2021</v>
      </c>
    </row>
    <row r="107" spans="1:3" x14ac:dyDescent="0.3">
      <c r="A107" t="s">
        <v>56</v>
      </c>
      <c r="B107">
        <v>5.7729999999999997</v>
      </c>
      <c r="C107">
        <v>2021</v>
      </c>
    </row>
    <row r="108" spans="1:3" x14ac:dyDescent="0.3">
      <c r="A108" t="s">
        <v>26</v>
      </c>
      <c r="B108">
        <v>7.194</v>
      </c>
      <c r="C108">
        <v>2021</v>
      </c>
    </row>
    <row r="109" spans="1:3" x14ac:dyDescent="0.3">
      <c r="A109" t="s">
        <v>51</v>
      </c>
      <c r="B109">
        <v>17.544</v>
      </c>
      <c r="C109">
        <v>2021</v>
      </c>
    </row>
    <row r="110" spans="1:3" x14ac:dyDescent="0.3">
      <c r="A110" t="s">
        <v>71</v>
      </c>
      <c r="B110">
        <v>13.333</v>
      </c>
      <c r="C110">
        <v>2021</v>
      </c>
    </row>
    <row r="111" spans="1:3" x14ac:dyDescent="0.3">
      <c r="A111" t="s">
        <v>8</v>
      </c>
      <c r="B111">
        <v>9.5239999999999991</v>
      </c>
      <c r="C111">
        <v>2021</v>
      </c>
    </row>
    <row r="112" spans="1:3" x14ac:dyDescent="0.3">
      <c r="A112" t="s">
        <v>30</v>
      </c>
      <c r="B112">
        <v>2.5449999999999999</v>
      </c>
      <c r="C112">
        <v>2021</v>
      </c>
    </row>
    <row r="113" spans="1:3" x14ac:dyDescent="0.3">
      <c r="A113" t="s">
        <v>34</v>
      </c>
      <c r="B113">
        <v>5.5659999999999998</v>
      </c>
      <c r="C113">
        <v>2021</v>
      </c>
    </row>
    <row r="114" spans="1:3" x14ac:dyDescent="0.3">
      <c r="A114" t="s">
        <v>62</v>
      </c>
      <c r="B114">
        <v>2.3839999999999999</v>
      </c>
      <c r="C114">
        <v>2021</v>
      </c>
    </row>
    <row r="115" spans="1:3" x14ac:dyDescent="0.3">
      <c r="A115" t="s">
        <v>63</v>
      </c>
      <c r="B115">
        <v>2.08</v>
      </c>
      <c r="C115">
        <v>2021</v>
      </c>
    </row>
    <row r="116" spans="1:3" x14ac:dyDescent="0.3">
      <c r="A116" t="s">
        <v>13</v>
      </c>
      <c r="B116">
        <v>11.111000000000001</v>
      </c>
      <c r="C116">
        <v>2021</v>
      </c>
    </row>
    <row r="117" spans="1:3" x14ac:dyDescent="0.3">
      <c r="A117" t="s">
        <v>57</v>
      </c>
      <c r="B117">
        <v>3.2050000000000001</v>
      </c>
      <c r="C117">
        <v>2021</v>
      </c>
    </row>
    <row r="118" spans="1:3" x14ac:dyDescent="0.3">
      <c r="A118" t="s">
        <v>32</v>
      </c>
      <c r="B118">
        <v>6.3979999999999997</v>
      </c>
      <c r="C118">
        <v>2021</v>
      </c>
    </row>
    <row r="119" spans="1:3" x14ac:dyDescent="0.3">
      <c r="A119" t="s">
        <v>17</v>
      </c>
      <c r="B119">
        <v>12.195</v>
      </c>
      <c r="C119">
        <v>2021</v>
      </c>
    </row>
    <row r="120" spans="1:3" x14ac:dyDescent="0.3">
      <c r="A120" t="s">
        <v>61</v>
      </c>
      <c r="B120">
        <v>2.5249999999999999</v>
      </c>
      <c r="C120">
        <v>2021</v>
      </c>
    </row>
    <row r="121" spans="1:3" x14ac:dyDescent="0.3">
      <c r="A121" t="s">
        <v>52</v>
      </c>
      <c r="B121">
        <v>2.3149999999999999</v>
      </c>
      <c r="C121">
        <v>2021</v>
      </c>
    </row>
    <row r="122" spans="1:3" x14ac:dyDescent="0.3">
      <c r="A122" t="s">
        <v>78</v>
      </c>
      <c r="B122">
        <v>1.859</v>
      </c>
      <c r="C122">
        <v>2021</v>
      </c>
    </row>
    <row r="123" spans="1:3" x14ac:dyDescent="0.3">
      <c r="A123" t="s">
        <v>72</v>
      </c>
      <c r="B123">
        <v>9.8040000000000003</v>
      </c>
      <c r="C123">
        <v>2021</v>
      </c>
    </row>
    <row r="124" spans="1:3" x14ac:dyDescent="0.3">
      <c r="A124" t="s">
        <v>46</v>
      </c>
      <c r="B124">
        <v>4.9020000000000001</v>
      </c>
      <c r="C124">
        <v>2021</v>
      </c>
    </row>
    <row r="125" spans="1:3" x14ac:dyDescent="0.3">
      <c r="A125" t="s">
        <v>11</v>
      </c>
      <c r="B125">
        <v>10.101000000000001</v>
      </c>
      <c r="C125">
        <v>2021</v>
      </c>
    </row>
    <row r="126" spans="1:3" x14ac:dyDescent="0.3">
      <c r="A126" t="s">
        <v>50</v>
      </c>
      <c r="B126">
        <v>4.327</v>
      </c>
      <c r="C126">
        <v>2021</v>
      </c>
    </row>
    <row r="127" spans="1:3" x14ac:dyDescent="0.3">
      <c r="A127" t="s">
        <v>19</v>
      </c>
      <c r="B127">
        <v>8.1969999999999992</v>
      </c>
      <c r="C127">
        <v>2021</v>
      </c>
    </row>
    <row r="128" spans="1:3" x14ac:dyDescent="0.3">
      <c r="A128" t="s">
        <v>73</v>
      </c>
      <c r="B128">
        <v>9.8040000000000003</v>
      </c>
      <c r="C128">
        <v>2021</v>
      </c>
    </row>
    <row r="129" spans="1:3" x14ac:dyDescent="0.3">
      <c r="A129" t="s">
        <v>69</v>
      </c>
      <c r="B129">
        <v>3.161</v>
      </c>
      <c r="C129">
        <v>2021</v>
      </c>
    </row>
    <row r="130" spans="1:3" x14ac:dyDescent="0.3">
      <c r="A130" t="s">
        <v>65</v>
      </c>
      <c r="B130">
        <v>2.7269999999999999</v>
      </c>
      <c r="C130">
        <v>2021</v>
      </c>
    </row>
    <row r="131" spans="1:3" x14ac:dyDescent="0.3">
      <c r="A131" t="s">
        <v>58</v>
      </c>
      <c r="B131">
        <v>4.6669999999999998</v>
      </c>
      <c r="C131">
        <v>2020</v>
      </c>
    </row>
    <row r="132" spans="1:3" x14ac:dyDescent="0.3">
      <c r="A132" t="s">
        <v>6</v>
      </c>
      <c r="B132">
        <v>12.026999999999999</v>
      </c>
      <c r="C132">
        <v>2020</v>
      </c>
    </row>
    <row r="133" spans="1:3" x14ac:dyDescent="0.3">
      <c r="A133" t="s">
        <v>79</v>
      </c>
      <c r="B133">
        <v>20.832999999999998</v>
      </c>
      <c r="C133">
        <v>2020</v>
      </c>
    </row>
    <row r="134" spans="1:3" x14ac:dyDescent="0.3">
      <c r="A134" t="s">
        <v>54</v>
      </c>
      <c r="B134">
        <v>4.7060000000000004</v>
      </c>
      <c r="C134">
        <v>2020</v>
      </c>
    </row>
    <row r="135" spans="1:3" x14ac:dyDescent="0.3">
      <c r="A135" t="s">
        <v>68</v>
      </c>
      <c r="B135">
        <v>1.1859999999999999</v>
      </c>
      <c r="C135">
        <v>2020</v>
      </c>
    </row>
    <row r="136" spans="1:3" x14ac:dyDescent="0.3">
      <c r="A136" t="s">
        <v>20</v>
      </c>
      <c r="B136">
        <v>8.6210000000000004</v>
      </c>
      <c r="C136">
        <v>2020</v>
      </c>
    </row>
    <row r="137" spans="1:3" x14ac:dyDescent="0.3">
      <c r="A137" t="s">
        <v>9</v>
      </c>
      <c r="B137">
        <v>7.0670000000000002</v>
      </c>
      <c r="C137">
        <v>2020</v>
      </c>
    </row>
    <row r="138" spans="1:3" x14ac:dyDescent="0.3">
      <c r="A138" t="s">
        <v>45</v>
      </c>
      <c r="B138">
        <v>1.623</v>
      </c>
      <c r="C138">
        <v>2020</v>
      </c>
    </row>
    <row r="139" spans="1:3" x14ac:dyDescent="0.3">
      <c r="A139" t="s">
        <v>39</v>
      </c>
      <c r="B139">
        <v>2.415</v>
      </c>
      <c r="C139">
        <v>2020</v>
      </c>
    </row>
    <row r="140" spans="1:3" x14ac:dyDescent="0.3">
      <c r="A140" t="s">
        <v>2</v>
      </c>
      <c r="B140">
        <v>11.364000000000001</v>
      </c>
      <c r="C140">
        <v>2020</v>
      </c>
    </row>
    <row r="141" spans="1:3" x14ac:dyDescent="0.3">
      <c r="A141" t="s">
        <v>7</v>
      </c>
      <c r="B141">
        <v>3.2149999999999999</v>
      </c>
      <c r="C141">
        <v>2020</v>
      </c>
    </row>
    <row r="142" spans="1:3" x14ac:dyDescent="0.3">
      <c r="A142" t="s">
        <v>14</v>
      </c>
      <c r="B142">
        <v>2.7549999999999999</v>
      </c>
      <c r="C142">
        <v>2020</v>
      </c>
    </row>
    <row r="143" spans="1:3" x14ac:dyDescent="0.3">
      <c r="A143" t="s">
        <v>66</v>
      </c>
      <c r="B143">
        <v>1.3440000000000001</v>
      </c>
      <c r="C143">
        <v>2020</v>
      </c>
    </row>
    <row r="144" spans="1:3" x14ac:dyDescent="0.3">
      <c r="A144" t="s">
        <v>87</v>
      </c>
      <c r="B144">
        <v>1.821</v>
      </c>
      <c r="C144">
        <v>2020</v>
      </c>
    </row>
    <row r="145" spans="1:3" x14ac:dyDescent="0.3">
      <c r="A145" t="s">
        <v>24</v>
      </c>
      <c r="B145">
        <v>4.0460000000000003</v>
      </c>
      <c r="C145">
        <v>2020</v>
      </c>
    </row>
    <row r="146" spans="1:3" x14ac:dyDescent="0.3">
      <c r="A146" t="s">
        <v>92</v>
      </c>
      <c r="B146">
        <v>4.7169999999999996</v>
      </c>
      <c r="C146">
        <v>2020</v>
      </c>
    </row>
    <row r="147" spans="1:3" x14ac:dyDescent="0.3">
      <c r="A147" t="s">
        <v>77</v>
      </c>
      <c r="B147">
        <v>4.4640000000000004</v>
      </c>
      <c r="C147">
        <v>2020</v>
      </c>
    </row>
    <row r="148" spans="1:3" x14ac:dyDescent="0.3">
      <c r="A148" t="s">
        <v>5</v>
      </c>
      <c r="B148">
        <v>16.786999999999999</v>
      </c>
      <c r="C148">
        <v>2020</v>
      </c>
    </row>
    <row r="149" spans="1:3" x14ac:dyDescent="0.3">
      <c r="A149" t="s">
        <v>75</v>
      </c>
      <c r="B149">
        <v>25.907</v>
      </c>
      <c r="C149">
        <v>2020</v>
      </c>
    </row>
    <row r="150" spans="1:3" x14ac:dyDescent="0.3">
      <c r="A150" t="s">
        <v>53</v>
      </c>
      <c r="B150">
        <v>7.3259999999999996</v>
      </c>
      <c r="C150">
        <v>2020</v>
      </c>
    </row>
    <row r="151" spans="1:3" x14ac:dyDescent="0.3">
      <c r="A151" t="s">
        <v>44</v>
      </c>
      <c r="B151">
        <v>6.24</v>
      </c>
      <c r="C151">
        <v>2020</v>
      </c>
    </row>
    <row r="152" spans="1:3" x14ac:dyDescent="0.3">
      <c r="A152" t="s">
        <v>15</v>
      </c>
      <c r="B152">
        <v>9.3019999999999996</v>
      </c>
      <c r="C152">
        <v>2020</v>
      </c>
    </row>
    <row r="153" spans="1:3" x14ac:dyDescent="0.3">
      <c r="A153" t="s">
        <v>4</v>
      </c>
      <c r="B153">
        <v>3.6760000000000002</v>
      </c>
      <c r="C153">
        <v>2020</v>
      </c>
    </row>
    <row r="154" spans="1:3" x14ac:dyDescent="0.3">
      <c r="A154" t="s">
        <v>21</v>
      </c>
      <c r="B154">
        <v>2.577</v>
      </c>
      <c r="C154">
        <v>2020</v>
      </c>
    </row>
    <row r="155" spans="1:3" x14ac:dyDescent="0.3">
      <c r="A155" t="s">
        <v>80</v>
      </c>
      <c r="B155">
        <v>15.789</v>
      </c>
      <c r="C155">
        <v>2020</v>
      </c>
    </row>
    <row r="156" spans="1:3" x14ac:dyDescent="0.3">
      <c r="A156" t="s">
        <v>48</v>
      </c>
      <c r="B156">
        <v>2.71</v>
      </c>
      <c r="C156">
        <v>2020</v>
      </c>
    </row>
    <row r="157" spans="1:3" x14ac:dyDescent="0.3">
      <c r="A157" t="s">
        <v>40</v>
      </c>
      <c r="B157">
        <v>4.766</v>
      </c>
      <c r="C157">
        <v>2020</v>
      </c>
    </row>
    <row r="158" spans="1:3" x14ac:dyDescent="0.3">
      <c r="A158" t="s">
        <v>36</v>
      </c>
      <c r="B158">
        <v>4.63</v>
      </c>
      <c r="C158">
        <v>2020</v>
      </c>
    </row>
    <row r="159" spans="1:3" x14ac:dyDescent="0.3">
      <c r="A159" t="s">
        <v>33</v>
      </c>
      <c r="B159">
        <v>3.2360000000000002</v>
      </c>
      <c r="C159">
        <v>2020</v>
      </c>
    </row>
    <row r="160" spans="1:3" x14ac:dyDescent="0.3">
      <c r="A160" t="s">
        <v>64</v>
      </c>
      <c r="B160">
        <v>4.1719999999999997</v>
      </c>
      <c r="C160">
        <v>2020</v>
      </c>
    </row>
    <row r="161" spans="1:3" x14ac:dyDescent="0.3">
      <c r="A161" t="s">
        <v>84</v>
      </c>
      <c r="B161">
        <v>4.8540000000000001</v>
      </c>
      <c r="C161">
        <v>2020</v>
      </c>
    </row>
    <row r="162" spans="1:3" x14ac:dyDescent="0.3">
      <c r="A162" t="s">
        <v>12</v>
      </c>
      <c r="B162">
        <v>9.0909999999999993</v>
      </c>
      <c r="C162">
        <v>2020</v>
      </c>
    </row>
    <row r="163" spans="1:3" x14ac:dyDescent="0.3">
      <c r="A163" t="s">
        <v>41</v>
      </c>
      <c r="B163">
        <v>13.042999999999999</v>
      </c>
      <c r="C163">
        <v>2020</v>
      </c>
    </row>
    <row r="164" spans="1:3" x14ac:dyDescent="0.3">
      <c r="A164" t="s">
        <v>60</v>
      </c>
      <c r="B164">
        <v>3.552</v>
      </c>
      <c r="C164">
        <v>2020</v>
      </c>
    </row>
    <row r="165" spans="1:3" x14ac:dyDescent="0.3">
      <c r="A165" t="s">
        <v>31</v>
      </c>
      <c r="B165">
        <v>3.008</v>
      </c>
      <c r="C165">
        <v>2020</v>
      </c>
    </row>
    <row r="166" spans="1:3" x14ac:dyDescent="0.3">
      <c r="A166" t="s">
        <v>81</v>
      </c>
      <c r="B166">
        <v>14.493</v>
      </c>
      <c r="C166">
        <v>2020</v>
      </c>
    </row>
    <row r="167" spans="1:3" x14ac:dyDescent="0.3">
      <c r="A167" t="s">
        <v>55</v>
      </c>
      <c r="B167">
        <v>3.484</v>
      </c>
      <c r="C167">
        <v>2020</v>
      </c>
    </row>
    <row r="168" spans="1:3" x14ac:dyDescent="0.3">
      <c r="A168" t="s">
        <v>82</v>
      </c>
      <c r="B168">
        <v>6.9930000000000003</v>
      </c>
      <c r="C168">
        <v>2020</v>
      </c>
    </row>
    <row r="169" spans="1:3" x14ac:dyDescent="0.3">
      <c r="A169" t="s">
        <v>28</v>
      </c>
      <c r="B169">
        <v>6.0609999999999999</v>
      </c>
      <c r="C169">
        <v>2020</v>
      </c>
    </row>
    <row r="170" spans="1:3" x14ac:dyDescent="0.3">
      <c r="A170" t="s">
        <v>23</v>
      </c>
      <c r="B170">
        <v>4.1189999999999998</v>
      </c>
      <c r="C170">
        <v>2020</v>
      </c>
    </row>
    <row r="171" spans="1:3" x14ac:dyDescent="0.3">
      <c r="A171" t="s">
        <v>74</v>
      </c>
      <c r="B171">
        <v>5.9880000000000004</v>
      </c>
      <c r="C171">
        <v>2020</v>
      </c>
    </row>
    <row r="172" spans="1:3" x14ac:dyDescent="0.3">
      <c r="A172" t="s">
        <v>38</v>
      </c>
      <c r="B172">
        <v>3.056</v>
      </c>
      <c r="C172">
        <v>2020</v>
      </c>
    </row>
    <row r="173" spans="1:3" x14ac:dyDescent="0.3">
      <c r="A173" t="s">
        <v>35</v>
      </c>
      <c r="B173">
        <v>9.6620000000000008</v>
      </c>
      <c r="C173">
        <v>2020</v>
      </c>
    </row>
    <row r="174" spans="1:3" x14ac:dyDescent="0.3">
      <c r="A174" t="s">
        <v>42</v>
      </c>
      <c r="B174">
        <v>4.2190000000000003</v>
      </c>
      <c r="C174">
        <v>2020</v>
      </c>
    </row>
    <row r="175" spans="1:3" x14ac:dyDescent="0.3">
      <c r="A175" t="s">
        <v>56</v>
      </c>
      <c r="B175">
        <v>3.7989999999999999</v>
      </c>
      <c r="C175">
        <v>2020</v>
      </c>
    </row>
    <row r="176" spans="1:3" x14ac:dyDescent="0.3">
      <c r="A176" t="s">
        <v>85</v>
      </c>
      <c r="B176">
        <v>4.149</v>
      </c>
      <c r="C176">
        <v>2020</v>
      </c>
    </row>
    <row r="177" spans="1:3" x14ac:dyDescent="0.3">
      <c r="A177" t="s">
        <v>43</v>
      </c>
      <c r="B177">
        <v>4.7169999999999996</v>
      </c>
      <c r="C177">
        <v>2020</v>
      </c>
    </row>
    <row r="178" spans="1:3" x14ac:dyDescent="0.3">
      <c r="A178" t="s">
        <v>8</v>
      </c>
      <c r="B178">
        <v>5.0510000000000002</v>
      </c>
      <c r="C178">
        <v>2020</v>
      </c>
    </row>
    <row r="179" spans="1:3" x14ac:dyDescent="0.3">
      <c r="A179" t="s">
        <v>30</v>
      </c>
      <c r="B179">
        <v>2.0529999999999999</v>
      </c>
      <c r="C179">
        <v>2020</v>
      </c>
    </row>
    <row r="180" spans="1:3" x14ac:dyDescent="0.3">
      <c r="A180" t="s">
        <v>34</v>
      </c>
      <c r="B180">
        <v>5.1020000000000003</v>
      </c>
      <c r="C180">
        <v>2020</v>
      </c>
    </row>
    <row r="181" spans="1:3" x14ac:dyDescent="0.3">
      <c r="A181" t="s">
        <v>62</v>
      </c>
      <c r="B181">
        <v>3.141</v>
      </c>
      <c r="C181">
        <v>2020</v>
      </c>
    </row>
    <row r="182" spans="1:3" x14ac:dyDescent="0.3">
      <c r="A182" t="s">
        <v>63</v>
      </c>
      <c r="B182">
        <v>2.6389999999999998</v>
      </c>
      <c r="C182">
        <v>2020</v>
      </c>
    </row>
    <row r="183" spans="1:3" x14ac:dyDescent="0.3">
      <c r="A183" t="s">
        <v>83</v>
      </c>
      <c r="B183">
        <v>4.95</v>
      </c>
      <c r="C183">
        <v>2020</v>
      </c>
    </row>
    <row r="184" spans="1:3" x14ac:dyDescent="0.3">
      <c r="A184" t="s">
        <v>13</v>
      </c>
      <c r="B184">
        <v>8</v>
      </c>
      <c r="C184">
        <v>2020</v>
      </c>
    </row>
    <row r="185" spans="1:3" x14ac:dyDescent="0.3">
      <c r="A185" t="s">
        <v>57</v>
      </c>
      <c r="B185">
        <v>0.77600000000000002</v>
      </c>
      <c r="C185">
        <v>2020</v>
      </c>
    </row>
    <row r="186" spans="1:3" x14ac:dyDescent="0.3">
      <c r="A186" t="s">
        <v>32</v>
      </c>
      <c r="B186">
        <v>6.84</v>
      </c>
      <c r="C186">
        <v>2020</v>
      </c>
    </row>
    <row r="187" spans="1:3" x14ac:dyDescent="0.3">
      <c r="A187" t="s">
        <v>47</v>
      </c>
      <c r="B187">
        <v>4.1319999999999997</v>
      </c>
      <c r="C187">
        <v>2020</v>
      </c>
    </row>
    <row r="188" spans="1:3" x14ac:dyDescent="0.3">
      <c r="A188" t="s">
        <v>17</v>
      </c>
      <c r="B188">
        <v>15.872999999999999</v>
      </c>
      <c r="C188">
        <v>2020</v>
      </c>
    </row>
    <row r="189" spans="1:3" x14ac:dyDescent="0.3">
      <c r="A189" t="s">
        <v>61</v>
      </c>
      <c r="B189">
        <v>1.5489999999999999</v>
      </c>
      <c r="C189">
        <v>2020</v>
      </c>
    </row>
    <row r="190" spans="1:3" x14ac:dyDescent="0.3">
      <c r="A190" t="s">
        <v>52</v>
      </c>
      <c r="B190">
        <v>1.1060000000000001</v>
      </c>
      <c r="C190">
        <v>2020</v>
      </c>
    </row>
    <row r="191" spans="1:3" x14ac:dyDescent="0.3">
      <c r="A191" t="s">
        <v>78</v>
      </c>
      <c r="B191">
        <v>4.5590000000000002</v>
      </c>
      <c r="C191">
        <v>2020</v>
      </c>
    </row>
    <row r="192" spans="1:3" x14ac:dyDescent="0.3">
      <c r="A192" t="s">
        <v>46</v>
      </c>
      <c r="B192">
        <v>8.9689999999999994</v>
      </c>
      <c r="C192">
        <v>2020</v>
      </c>
    </row>
    <row r="193" spans="1:3" x14ac:dyDescent="0.3">
      <c r="A193" t="s">
        <v>86</v>
      </c>
      <c r="B193">
        <v>1.7330000000000001</v>
      </c>
      <c r="C193">
        <v>2020</v>
      </c>
    </row>
    <row r="194" spans="1:3" x14ac:dyDescent="0.3">
      <c r="A194" t="s">
        <v>50</v>
      </c>
      <c r="B194">
        <v>2.7309999999999999</v>
      </c>
      <c r="C194">
        <v>2020</v>
      </c>
    </row>
    <row r="195" spans="1:3" x14ac:dyDescent="0.3">
      <c r="A195" t="s">
        <v>19</v>
      </c>
      <c r="B195">
        <v>7.38</v>
      </c>
      <c r="C195">
        <v>2020</v>
      </c>
    </row>
    <row r="196" spans="1:3" x14ac:dyDescent="0.3">
      <c r="A196" t="s">
        <v>69</v>
      </c>
      <c r="B196">
        <v>2.93</v>
      </c>
      <c r="C196">
        <v>2020</v>
      </c>
    </row>
    <row r="197" spans="1:3" x14ac:dyDescent="0.3">
      <c r="A197" t="s">
        <v>65</v>
      </c>
      <c r="B197">
        <v>1.2410000000000001</v>
      </c>
      <c r="C197">
        <v>2020</v>
      </c>
    </row>
    <row r="198" spans="1:3" x14ac:dyDescent="0.3">
      <c r="A198" t="s">
        <v>58</v>
      </c>
      <c r="B198">
        <v>6.1920000000000002</v>
      </c>
      <c r="C198">
        <v>2019</v>
      </c>
    </row>
    <row r="199" spans="1:3" x14ac:dyDescent="0.3">
      <c r="A199" t="s">
        <v>6</v>
      </c>
      <c r="B199">
        <v>8.1080000000000005</v>
      </c>
      <c r="C199">
        <v>2019</v>
      </c>
    </row>
    <row r="200" spans="1:3" x14ac:dyDescent="0.3">
      <c r="A200" t="s">
        <v>79</v>
      </c>
      <c r="B200">
        <v>6.8490000000000002</v>
      </c>
      <c r="C200">
        <v>2019</v>
      </c>
    </row>
    <row r="201" spans="1:3" x14ac:dyDescent="0.3">
      <c r="A201" t="s">
        <v>54</v>
      </c>
      <c r="B201">
        <v>0.67800000000000005</v>
      </c>
      <c r="C201">
        <v>2019</v>
      </c>
    </row>
    <row r="202" spans="1:3" x14ac:dyDescent="0.3">
      <c r="A202" t="s">
        <v>68</v>
      </c>
      <c r="B202">
        <v>2.875</v>
      </c>
      <c r="C202">
        <v>2019</v>
      </c>
    </row>
    <row r="203" spans="1:3" x14ac:dyDescent="0.3">
      <c r="A203" t="s">
        <v>67</v>
      </c>
      <c r="B203">
        <v>6.3419999999999996</v>
      </c>
      <c r="C203">
        <v>2019</v>
      </c>
    </row>
    <row r="204" spans="1:3" x14ac:dyDescent="0.3">
      <c r="A204" t="s">
        <v>20</v>
      </c>
      <c r="B204">
        <v>6.173</v>
      </c>
      <c r="C204">
        <v>2019</v>
      </c>
    </row>
    <row r="205" spans="1:3" x14ac:dyDescent="0.3">
      <c r="A205" t="s">
        <v>9</v>
      </c>
      <c r="B205">
        <v>2.4209999999999998</v>
      </c>
      <c r="C205">
        <v>2019</v>
      </c>
    </row>
    <row r="206" spans="1:3" x14ac:dyDescent="0.3">
      <c r="A206" t="s">
        <v>45</v>
      </c>
      <c r="B206">
        <v>4.1150000000000002</v>
      </c>
      <c r="C206">
        <v>2019</v>
      </c>
    </row>
    <row r="207" spans="1:3" x14ac:dyDescent="0.3">
      <c r="A207" t="s">
        <v>2</v>
      </c>
      <c r="B207">
        <v>5.5869999999999997</v>
      </c>
      <c r="C207">
        <v>2019</v>
      </c>
    </row>
    <row r="208" spans="1:3" x14ac:dyDescent="0.3">
      <c r="A208" t="s">
        <v>7</v>
      </c>
      <c r="B208">
        <v>5.7469999999999999</v>
      </c>
      <c r="C208">
        <v>2019</v>
      </c>
    </row>
    <row r="209" spans="1:3" x14ac:dyDescent="0.3">
      <c r="A209" t="s">
        <v>14</v>
      </c>
      <c r="B209">
        <v>8.2420000000000009</v>
      </c>
      <c r="C209">
        <v>2019</v>
      </c>
    </row>
    <row r="210" spans="1:3" x14ac:dyDescent="0.3">
      <c r="A210" t="s">
        <v>66</v>
      </c>
      <c r="B210">
        <v>2.2450000000000001</v>
      </c>
      <c r="C210">
        <v>2019</v>
      </c>
    </row>
    <row r="211" spans="1:3" x14ac:dyDescent="0.3">
      <c r="A211" t="s">
        <v>27</v>
      </c>
      <c r="B211">
        <v>13.635999999999999</v>
      </c>
      <c r="C211">
        <v>2019</v>
      </c>
    </row>
    <row r="212" spans="1:3" x14ac:dyDescent="0.3">
      <c r="A212" t="s">
        <v>24</v>
      </c>
      <c r="B212">
        <v>4.0730000000000004</v>
      </c>
      <c r="C212">
        <v>2019</v>
      </c>
    </row>
    <row r="213" spans="1:3" x14ac:dyDescent="0.3">
      <c r="A213" t="s">
        <v>77</v>
      </c>
      <c r="B213">
        <v>5.1109999999999998</v>
      </c>
      <c r="C213">
        <v>2019</v>
      </c>
    </row>
    <row r="214" spans="1:3" x14ac:dyDescent="0.3">
      <c r="A214" t="s">
        <v>5</v>
      </c>
      <c r="B214">
        <v>8.4890000000000008</v>
      </c>
      <c r="C214">
        <v>2019</v>
      </c>
    </row>
    <row r="215" spans="1:3" x14ac:dyDescent="0.3">
      <c r="A215" t="s">
        <v>29</v>
      </c>
      <c r="B215">
        <v>3.4359999999999999</v>
      </c>
      <c r="C215">
        <v>2019</v>
      </c>
    </row>
    <row r="216" spans="1:3" x14ac:dyDescent="0.3">
      <c r="A216" t="s">
        <v>53</v>
      </c>
      <c r="B216">
        <v>5.3049999999999997</v>
      </c>
      <c r="C216">
        <v>2019</v>
      </c>
    </row>
    <row r="217" spans="1:3" x14ac:dyDescent="0.3">
      <c r="A217" t="s">
        <v>44</v>
      </c>
      <c r="B217">
        <v>5.181</v>
      </c>
      <c r="C217">
        <v>2019</v>
      </c>
    </row>
    <row r="218" spans="1:3" x14ac:dyDescent="0.3">
      <c r="A218" t="s">
        <v>15</v>
      </c>
      <c r="B218">
        <v>3.226</v>
      </c>
      <c r="C218">
        <v>2019</v>
      </c>
    </row>
    <row r="219" spans="1:3" x14ac:dyDescent="0.3">
      <c r="A219" t="s">
        <v>4</v>
      </c>
      <c r="B219">
        <v>11.194000000000001</v>
      </c>
      <c r="C219">
        <v>2019</v>
      </c>
    </row>
    <row r="220" spans="1:3" x14ac:dyDescent="0.3">
      <c r="A220" t="s">
        <v>21</v>
      </c>
      <c r="B220">
        <v>5.44</v>
      </c>
      <c r="C220">
        <v>2019</v>
      </c>
    </row>
    <row r="221" spans="1:3" x14ac:dyDescent="0.3">
      <c r="A221" t="s">
        <v>80</v>
      </c>
      <c r="B221">
        <v>14.706</v>
      </c>
      <c r="C221">
        <v>2019</v>
      </c>
    </row>
    <row r="222" spans="1:3" x14ac:dyDescent="0.3">
      <c r="A222" t="s">
        <v>48</v>
      </c>
      <c r="B222">
        <v>3.2469999999999999</v>
      </c>
      <c r="C222">
        <v>2019</v>
      </c>
    </row>
    <row r="223" spans="1:3" x14ac:dyDescent="0.3">
      <c r="A223" t="s">
        <v>40</v>
      </c>
      <c r="B223">
        <v>6.11</v>
      </c>
      <c r="C223">
        <v>2019</v>
      </c>
    </row>
    <row r="224" spans="1:3" x14ac:dyDescent="0.3">
      <c r="A224" t="s">
        <v>36</v>
      </c>
      <c r="B224">
        <v>7.6050000000000004</v>
      </c>
      <c r="C224">
        <v>2019</v>
      </c>
    </row>
    <row r="225" spans="1:3" x14ac:dyDescent="0.3">
      <c r="A225" t="s">
        <v>33</v>
      </c>
      <c r="B225">
        <v>3.2360000000000002</v>
      </c>
      <c r="C225">
        <v>2019</v>
      </c>
    </row>
    <row r="226" spans="1:3" x14ac:dyDescent="0.3">
      <c r="A226" t="s">
        <v>64</v>
      </c>
      <c r="B226">
        <v>6.8869999999999996</v>
      </c>
      <c r="C226">
        <v>2019</v>
      </c>
    </row>
    <row r="227" spans="1:3" x14ac:dyDescent="0.3">
      <c r="A227" t="s">
        <v>84</v>
      </c>
      <c r="B227">
        <v>11.194000000000001</v>
      </c>
      <c r="C227">
        <v>2019</v>
      </c>
    </row>
    <row r="228" spans="1:3" x14ac:dyDescent="0.3">
      <c r="A228" t="s">
        <v>12</v>
      </c>
      <c r="B228">
        <v>16.529</v>
      </c>
      <c r="C228">
        <v>2019</v>
      </c>
    </row>
    <row r="229" spans="1:3" x14ac:dyDescent="0.3">
      <c r="A229" t="s">
        <v>90</v>
      </c>
      <c r="B229">
        <v>18.018000000000001</v>
      </c>
      <c r="C229">
        <v>2019</v>
      </c>
    </row>
    <row r="230" spans="1:3" x14ac:dyDescent="0.3">
      <c r="A230" t="s">
        <v>22</v>
      </c>
      <c r="B230">
        <v>5</v>
      </c>
      <c r="C230">
        <v>2019</v>
      </c>
    </row>
    <row r="231" spans="1:3" x14ac:dyDescent="0.3">
      <c r="A231" t="s">
        <v>60</v>
      </c>
      <c r="B231">
        <v>7.8129999999999997</v>
      </c>
      <c r="C231">
        <v>2019</v>
      </c>
    </row>
    <row r="232" spans="1:3" x14ac:dyDescent="0.3">
      <c r="A232" t="s">
        <v>31</v>
      </c>
      <c r="B232">
        <v>4.0019999999999998</v>
      </c>
      <c r="C232">
        <v>2019</v>
      </c>
    </row>
    <row r="233" spans="1:3" x14ac:dyDescent="0.3">
      <c r="A233" t="s">
        <v>81</v>
      </c>
      <c r="B233">
        <v>14.085000000000001</v>
      </c>
      <c r="C233">
        <v>2019</v>
      </c>
    </row>
    <row r="234" spans="1:3" x14ac:dyDescent="0.3">
      <c r="A234" t="s">
        <v>55</v>
      </c>
      <c r="B234">
        <v>2.7469999999999999</v>
      </c>
      <c r="C234">
        <v>2019</v>
      </c>
    </row>
    <row r="235" spans="1:3" x14ac:dyDescent="0.3">
      <c r="A235" t="s">
        <v>3</v>
      </c>
      <c r="B235">
        <v>9.07</v>
      </c>
      <c r="C235">
        <v>2019</v>
      </c>
    </row>
    <row r="236" spans="1:3" x14ac:dyDescent="0.3">
      <c r="A236" t="s">
        <v>28</v>
      </c>
      <c r="B236">
        <v>3.1850000000000001</v>
      </c>
      <c r="C236">
        <v>2019</v>
      </c>
    </row>
    <row r="237" spans="1:3" x14ac:dyDescent="0.3">
      <c r="A237" t="s">
        <v>25</v>
      </c>
      <c r="B237">
        <v>5.6820000000000004</v>
      </c>
      <c r="C237">
        <v>2019</v>
      </c>
    </row>
    <row r="238" spans="1:3" x14ac:dyDescent="0.3">
      <c r="A238" t="s">
        <v>23</v>
      </c>
      <c r="B238">
        <v>2.3039999999999998</v>
      </c>
      <c r="C238">
        <v>2019</v>
      </c>
    </row>
    <row r="239" spans="1:3" x14ac:dyDescent="0.3">
      <c r="A239" t="s">
        <v>89</v>
      </c>
      <c r="B239">
        <v>20.832999999999998</v>
      </c>
      <c r="C239">
        <v>2019</v>
      </c>
    </row>
    <row r="240" spans="1:3" x14ac:dyDescent="0.3">
      <c r="A240" t="s">
        <v>74</v>
      </c>
      <c r="B240">
        <v>8.6579999999999995</v>
      </c>
      <c r="C240">
        <v>2019</v>
      </c>
    </row>
    <row r="241" spans="1:3" x14ac:dyDescent="0.3">
      <c r="A241" t="s">
        <v>38</v>
      </c>
      <c r="B241">
        <v>2.6459999999999999</v>
      </c>
      <c r="C241">
        <v>2019</v>
      </c>
    </row>
    <row r="242" spans="1:3" x14ac:dyDescent="0.3">
      <c r="A242" t="s">
        <v>49</v>
      </c>
      <c r="B242">
        <v>4.5179999999999998</v>
      </c>
      <c r="C242">
        <v>2019</v>
      </c>
    </row>
    <row r="243" spans="1:3" x14ac:dyDescent="0.3">
      <c r="A243" t="s">
        <v>10</v>
      </c>
      <c r="B243">
        <v>5.4640000000000004</v>
      </c>
      <c r="C243">
        <v>2019</v>
      </c>
    </row>
    <row r="244" spans="1:3" x14ac:dyDescent="0.3">
      <c r="A244" t="s">
        <v>35</v>
      </c>
      <c r="B244">
        <v>3.6360000000000001</v>
      </c>
      <c r="C244">
        <v>2019</v>
      </c>
    </row>
    <row r="245" spans="1:3" x14ac:dyDescent="0.3">
      <c r="A245" t="s">
        <v>42</v>
      </c>
      <c r="B245">
        <v>7.4630000000000001</v>
      </c>
      <c r="C245">
        <v>2019</v>
      </c>
    </row>
    <row r="246" spans="1:3" x14ac:dyDescent="0.3">
      <c r="A246" t="s">
        <v>56</v>
      </c>
      <c r="B246">
        <v>3.8690000000000002</v>
      </c>
      <c r="C246">
        <v>2019</v>
      </c>
    </row>
    <row r="247" spans="1:3" x14ac:dyDescent="0.3">
      <c r="A247" t="s">
        <v>51</v>
      </c>
      <c r="B247">
        <v>5.97</v>
      </c>
      <c r="C247">
        <v>2019</v>
      </c>
    </row>
    <row r="248" spans="1:3" x14ac:dyDescent="0.3">
      <c r="A248" t="s">
        <v>91</v>
      </c>
      <c r="B248">
        <v>8.1969999999999992</v>
      </c>
      <c r="C248">
        <v>2019</v>
      </c>
    </row>
    <row r="249" spans="1:3" x14ac:dyDescent="0.3">
      <c r="A249" t="s">
        <v>43</v>
      </c>
      <c r="B249">
        <v>8.1630000000000003</v>
      </c>
      <c r="C249">
        <v>2019</v>
      </c>
    </row>
    <row r="250" spans="1:3" x14ac:dyDescent="0.3">
      <c r="A250" t="s">
        <v>30</v>
      </c>
      <c r="B250">
        <v>4.9749999999999996</v>
      </c>
      <c r="C250">
        <v>2019</v>
      </c>
    </row>
    <row r="251" spans="1:3" x14ac:dyDescent="0.3">
      <c r="A251" t="s">
        <v>34</v>
      </c>
      <c r="B251">
        <v>3.1749999999999998</v>
      </c>
      <c r="C251">
        <v>2019</v>
      </c>
    </row>
    <row r="252" spans="1:3" x14ac:dyDescent="0.3">
      <c r="A252" t="s">
        <v>63</v>
      </c>
      <c r="B252">
        <v>2.552</v>
      </c>
      <c r="C252">
        <v>2019</v>
      </c>
    </row>
    <row r="253" spans="1:3" x14ac:dyDescent="0.3">
      <c r="A253" t="s">
        <v>83</v>
      </c>
      <c r="B253">
        <v>9.8520000000000003</v>
      </c>
      <c r="C253">
        <v>2019</v>
      </c>
    </row>
    <row r="254" spans="1:3" x14ac:dyDescent="0.3">
      <c r="A254" t="s">
        <v>13</v>
      </c>
      <c r="B254">
        <v>5.4050000000000002</v>
      </c>
      <c r="C254">
        <v>2019</v>
      </c>
    </row>
    <row r="255" spans="1:3" x14ac:dyDescent="0.3">
      <c r="A255" t="s">
        <v>57</v>
      </c>
      <c r="B255">
        <v>2.9609999999999999</v>
      </c>
      <c r="C255">
        <v>2019</v>
      </c>
    </row>
    <row r="256" spans="1:3" x14ac:dyDescent="0.3">
      <c r="A256" t="s">
        <v>32</v>
      </c>
      <c r="B256">
        <v>7.532</v>
      </c>
      <c r="C256">
        <v>2019</v>
      </c>
    </row>
    <row r="257" spans="1:3" x14ac:dyDescent="0.3">
      <c r="A257" t="s">
        <v>61</v>
      </c>
      <c r="B257">
        <v>2.2090000000000001</v>
      </c>
      <c r="C257">
        <v>2019</v>
      </c>
    </row>
    <row r="258" spans="1:3" x14ac:dyDescent="0.3">
      <c r="A258" t="s">
        <v>52</v>
      </c>
      <c r="B258">
        <v>2.698</v>
      </c>
      <c r="C258">
        <v>2019</v>
      </c>
    </row>
    <row r="259" spans="1:3" x14ac:dyDescent="0.3">
      <c r="A259" t="s">
        <v>78</v>
      </c>
      <c r="B259">
        <v>1.89</v>
      </c>
      <c r="C259">
        <v>2019</v>
      </c>
    </row>
    <row r="260" spans="1:3" x14ac:dyDescent="0.3">
      <c r="A260" t="s">
        <v>46</v>
      </c>
      <c r="B260">
        <v>9.0909999999999993</v>
      </c>
      <c r="C260">
        <v>2019</v>
      </c>
    </row>
    <row r="261" spans="1:3" x14ac:dyDescent="0.3">
      <c r="A261" t="s">
        <v>86</v>
      </c>
      <c r="B261">
        <v>1.7669999999999999</v>
      </c>
      <c r="C261">
        <v>2019</v>
      </c>
    </row>
    <row r="262" spans="1:3" x14ac:dyDescent="0.3">
      <c r="A262" t="s">
        <v>50</v>
      </c>
      <c r="B262">
        <v>6.3159999999999998</v>
      </c>
      <c r="C262">
        <v>2019</v>
      </c>
    </row>
    <row r="263" spans="1:3" x14ac:dyDescent="0.3">
      <c r="A263" t="s">
        <v>88</v>
      </c>
      <c r="B263">
        <v>26.143999999999998</v>
      </c>
      <c r="C263">
        <v>2019</v>
      </c>
    </row>
    <row r="264" spans="1:3" x14ac:dyDescent="0.3">
      <c r="A264" t="s">
        <v>19</v>
      </c>
      <c r="B264">
        <v>8.3569999999999993</v>
      </c>
      <c r="C264">
        <v>2019</v>
      </c>
    </row>
    <row r="265" spans="1:3" x14ac:dyDescent="0.3">
      <c r="A265" t="s">
        <v>73</v>
      </c>
      <c r="B265">
        <v>10.695</v>
      </c>
      <c r="C265">
        <v>2019</v>
      </c>
    </row>
    <row r="266" spans="1:3" x14ac:dyDescent="0.3">
      <c r="A266" t="s">
        <v>69</v>
      </c>
      <c r="B266">
        <v>3.9289999999999998</v>
      </c>
      <c r="C266">
        <v>2019</v>
      </c>
    </row>
    <row r="267" spans="1:3" x14ac:dyDescent="0.3">
      <c r="A267" t="s">
        <v>65</v>
      </c>
      <c r="B267">
        <v>0.83799999999999997</v>
      </c>
      <c r="C267">
        <v>2019</v>
      </c>
    </row>
    <row r="268" spans="1:3" x14ac:dyDescent="0.3">
      <c r="A268" t="s">
        <v>6</v>
      </c>
      <c r="B268">
        <v>7.702</v>
      </c>
      <c r="C268">
        <v>2018</v>
      </c>
    </row>
    <row r="269" spans="1:3" x14ac:dyDescent="0.3">
      <c r="A269" t="s">
        <v>79</v>
      </c>
      <c r="B269">
        <v>15.038</v>
      </c>
      <c r="C269">
        <v>2018</v>
      </c>
    </row>
    <row r="270" spans="1:3" x14ac:dyDescent="0.3">
      <c r="A270" t="s">
        <v>54</v>
      </c>
      <c r="B270">
        <v>3.7709999999999999</v>
      </c>
      <c r="C270">
        <v>2018</v>
      </c>
    </row>
    <row r="271" spans="1:3" x14ac:dyDescent="0.3">
      <c r="A271" t="s">
        <v>68</v>
      </c>
      <c r="B271">
        <v>3.7010000000000001</v>
      </c>
      <c r="C271">
        <v>2018</v>
      </c>
    </row>
    <row r="272" spans="1:3" x14ac:dyDescent="0.3">
      <c r="A272" t="s">
        <v>9</v>
      </c>
      <c r="B272">
        <v>10.73</v>
      </c>
      <c r="C272">
        <v>2018</v>
      </c>
    </row>
    <row r="273" spans="1:3" x14ac:dyDescent="0.3">
      <c r="A273" t="s">
        <v>45</v>
      </c>
      <c r="B273">
        <v>4.8940000000000001</v>
      </c>
      <c r="C273">
        <v>2018</v>
      </c>
    </row>
    <row r="274" spans="1:3" x14ac:dyDescent="0.3">
      <c r="A274" t="s">
        <v>2</v>
      </c>
      <c r="B274">
        <v>10</v>
      </c>
      <c r="C274">
        <v>2018</v>
      </c>
    </row>
    <row r="275" spans="1:3" x14ac:dyDescent="0.3">
      <c r="A275" t="s">
        <v>7</v>
      </c>
      <c r="B275">
        <v>3.7879999999999998</v>
      </c>
      <c r="C275">
        <v>2018</v>
      </c>
    </row>
    <row r="276" spans="1:3" x14ac:dyDescent="0.3">
      <c r="A276" t="s">
        <v>14</v>
      </c>
      <c r="B276">
        <v>7.5759999999999996</v>
      </c>
      <c r="C276">
        <v>2018</v>
      </c>
    </row>
    <row r="277" spans="1:3" x14ac:dyDescent="0.3">
      <c r="A277" t="s">
        <v>66</v>
      </c>
      <c r="B277">
        <v>5.6429999999999998</v>
      </c>
      <c r="C277">
        <v>2018</v>
      </c>
    </row>
    <row r="278" spans="1:3" x14ac:dyDescent="0.3">
      <c r="A278" t="s">
        <v>27</v>
      </c>
      <c r="B278">
        <v>14.493</v>
      </c>
      <c r="C278">
        <v>2018</v>
      </c>
    </row>
    <row r="279" spans="1:3" x14ac:dyDescent="0.3">
      <c r="A279" t="s">
        <v>87</v>
      </c>
      <c r="B279">
        <v>4.5869999999999997</v>
      </c>
      <c r="C279">
        <v>2018</v>
      </c>
    </row>
    <row r="280" spans="1:3" x14ac:dyDescent="0.3">
      <c r="A280" t="s">
        <v>24</v>
      </c>
      <c r="B280">
        <v>5.226</v>
      </c>
      <c r="C280">
        <v>2018</v>
      </c>
    </row>
    <row r="281" spans="1:3" x14ac:dyDescent="0.3">
      <c r="A281" t="s">
        <v>92</v>
      </c>
      <c r="B281">
        <v>6.7569999999999997</v>
      </c>
      <c r="C281">
        <v>2018</v>
      </c>
    </row>
    <row r="282" spans="1:3" x14ac:dyDescent="0.3">
      <c r="A282" t="s">
        <v>77</v>
      </c>
      <c r="B282">
        <v>5.5970000000000004</v>
      </c>
      <c r="C282">
        <v>2018</v>
      </c>
    </row>
    <row r="283" spans="1:3" x14ac:dyDescent="0.3">
      <c r="A283" t="s">
        <v>5</v>
      </c>
      <c r="B283">
        <v>6.4720000000000004</v>
      </c>
      <c r="C283">
        <v>2018</v>
      </c>
    </row>
    <row r="284" spans="1:3" x14ac:dyDescent="0.3">
      <c r="A284" t="s">
        <v>75</v>
      </c>
      <c r="B284">
        <v>4.9020000000000001</v>
      </c>
      <c r="C284">
        <v>2018</v>
      </c>
    </row>
    <row r="285" spans="1:3" x14ac:dyDescent="0.3">
      <c r="A285" t="s">
        <v>44</v>
      </c>
      <c r="B285">
        <v>3.7080000000000002</v>
      </c>
      <c r="C285">
        <v>2018</v>
      </c>
    </row>
    <row r="286" spans="1:3" x14ac:dyDescent="0.3">
      <c r="A286" t="s">
        <v>15</v>
      </c>
      <c r="B286">
        <v>5.141</v>
      </c>
      <c r="C286">
        <v>2018</v>
      </c>
    </row>
    <row r="287" spans="1:3" x14ac:dyDescent="0.3">
      <c r="A287" t="s">
        <v>4</v>
      </c>
      <c r="B287">
        <v>5.7140000000000004</v>
      </c>
      <c r="C287">
        <v>2018</v>
      </c>
    </row>
    <row r="288" spans="1:3" x14ac:dyDescent="0.3">
      <c r="A288" t="s">
        <v>21</v>
      </c>
      <c r="B288">
        <v>1.046</v>
      </c>
      <c r="C288">
        <v>2018</v>
      </c>
    </row>
    <row r="289" spans="1:3" x14ac:dyDescent="0.3">
      <c r="A289" t="s">
        <v>80</v>
      </c>
      <c r="B289">
        <v>4.95</v>
      </c>
      <c r="C289">
        <v>2018</v>
      </c>
    </row>
    <row r="290" spans="1:3" x14ac:dyDescent="0.3">
      <c r="A290" t="s">
        <v>48</v>
      </c>
      <c r="B290">
        <v>3.448</v>
      </c>
      <c r="C290">
        <v>2018</v>
      </c>
    </row>
    <row r="291" spans="1:3" x14ac:dyDescent="0.3">
      <c r="A291" t="s">
        <v>40</v>
      </c>
      <c r="B291">
        <v>4.2610000000000001</v>
      </c>
      <c r="C291">
        <v>2018</v>
      </c>
    </row>
    <row r="292" spans="1:3" x14ac:dyDescent="0.3">
      <c r="A292" t="s">
        <v>1</v>
      </c>
      <c r="B292">
        <v>51.545999999999999</v>
      </c>
      <c r="C292">
        <v>2018</v>
      </c>
    </row>
    <row r="293" spans="1:3" x14ac:dyDescent="0.3">
      <c r="A293" t="s">
        <v>36</v>
      </c>
      <c r="B293">
        <v>9.7089999999999996</v>
      </c>
      <c r="C293">
        <v>2018</v>
      </c>
    </row>
    <row r="294" spans="1:3" x14ac:dyDescent="0.3">
      <c r="A294" t="s">
        <v>33</v>
      </c>
      <c r="B294">
        <v>5.4950000000000001</v>
      </c>
      <c r="C294">
        <v>2018</v>
      </c>
    </row>
    <row r="295" spans="1:3" x14ac:dyDescent="0.3">
      <c r="A295" t="s">
        <v>64</v>
      </c>
      <c r="B295">
        <v>3.0859999999999999</v>
      </c>
      <c r="C295">
        <v>2018</v>
      </c>
    </row>
    <row r="296" spans="1:3" x14ac:dyDescent="0.3">
      <c r="A296" t="s">
        <v>84</v>
      </c>
      <c r="B296">
        <v>6.0419999999999998</v>
      </c>
      <c r="C296">
        <v>2018</v>
      </c>
    </row>
    <row r="297" spans="1:3" x14ac:dyDescent="0.3">
      <c r="A297" t="s">
        <v>18</v>
      </c>
      <c r="B297">
        <v>9.4039999999999999</v>
      </c>
      <c r="C297">
        <v>2018</v>
      </c>
    </row>
    <row r="298" spans="1:3" x14ac:dyDescent="0.3">
      <c r="A298" t="s">
        <v>41</v>
      </c>
      <c r="B298">
        <v>10.452999999999999</v>
      </c>
      <c r="C298">
        <v>2018</v>
      </c>
    </row>
    <row r="299" spans="1:3" x14ac:dyDescent="0.3">
      <c r="A299" t="s">
        <v>60</v>
      </c>
      <c r="B299">
        <v>5.8710000000000004</v>
      </c>
      <c r="C299">
        <v>2018</v>
      </c>
    </row>
    <row r="300" spans="1:3" x14ac:dyDescent="0.3">
      <c r="A300" t="s">
        <v>31</v>
      </c>
      <c r="B300">
        <v>4.2839999999999998</v>
      </c>
      <c r="C300">
        <v>2018</v>
      </c>
    </row>
    <row r="301" spans="1:3" x14ac:dyDescent="0.3">
      <c r="A301" t="s">
        <v>81</v>
      </c>
      <c r="B301">
        <v>11.494</v>
      </c>
      <c r="C301">
        <v>2018</v>
      </c>
    </row>
    <row r="302" spans="1:3" x14ac:dyDescent="0.3">
      <c r="A302" t="s">
        <v>55</v>
      </c>
      <c r="B302">
        <v>2.778</v>
      </c>
      <c r="C302">
        <v>2018</v>
      </c>
    </row>
    <row r="303" spans="1:3" x14ac:dyDescent="0.3">
      <c r="A303" t="s">
        <v>3</v>
      </c>
      <c r="B303">
        <v>9.39</v>
      </c>
      <c r="C303">
        <v>2018</v>
      </c>
    </row>
    <row r="304" spans="1:3" x14ac:dyDescent="0.3">
      <c r="A304" t="s">
        <v>59</v>
      </c>
      <c r="B304">
        <v>7.6529999999999996</v>
      </c>
      <c r="C304">
        <v>2018</v>
      </c>
    </row>
    <row r="305" spans="1:3" x14ac:dyDescent="0.3">
      <c r="A305" t="s">
        <v>28</v>
      </c>
      <c r="B305">
        <v>9.0359999999999996</v>
      </c>
      <c r="C305">
        <v>2018</v>
      </c>
    </row>
    <row r="306" spans="1:3" x14ac:dyDescent="0.3">
      <c r="A306" t="s">
        <v>25</v>
      </c>
      <c r="B306">
        <v>2.778</v>
      </c>
      <c r="C306">
        <v>2018</v>
      </c>
    </row>
    <row r="307" spans="1:3" x14ac:dyDescent="0.3">
      <c r="A307" t="s">
        <v>23</v>
      </c>
      <c r="B307">
        <v>4.0190000000000001</v>
      </c>
      <c r="C307">
        <v>2018</v>
      </c>
    </row>
    <row r="308" spans="1:3" x14ac:dyDescent="0.3">
      <c r="A308" t="s">
        <v>89</v>
      </c>
      <c r="B308">
        <v>6.1159999999999997</v>
      </c>
      <c r="C308">
        <v>2018</v>
      </c>
    </row>
    <row r="309" spans="1:3" x14ac:dyDescent="0.3">
      <c r="A309" t="s">
        <v>74</v>
      </c>
      <c r="B309">
        <v>13.1</v>
      </c>
      <c r="C309">
        <v>2018</v>
      </c>
    </row>
    <row r="310" spans="1:3" x14ac:dyDescent="0.3">
      <c r="A310" t="s">
        <v>38</v>
      </c>
      <c r="B310">
        <v>6.5359999999999996</v>
      </c>
      <c r="C310">
        <v>2018</v>
      </c>
    </row>
    <row r="311" spans="1:3" x14ac:dyDescent="0.3">
      <c r="A311" t="s">
        <v>49</v>
      </c>
      <c r="B311">
        <v>1.504</v>
      </c>
      <c r="C311">
        <v>2018</v>
      </c>
    </row>
    <row r="312" spans="1:3" x14ac:dyDescent="0.3">
      <c r="A312" t="s">
        <v>10</v>
      </c>
      <c r="B312">
        <v>11.682</v>
      </c>
      <c r="C312">
        <v>2018</v>
      </c>
    </row>
    <row r="313" spans="1:3" x14ac:dyDescent="0.3">
      <c r="A313" t="s">
        <v>35</v>
      </c>
      <c r="B313">
        <v>7.117</v>
      </c>
      <c r="C313">
        <v>2018</v>
      </c>
    </row>
    <row r="314" spans="1:3" x14ac:dyDescent="0.3">
      <c r="A314" t="s">
        <v>42</v>
      </c>
      <c r="B314">
        <v>14.634</v>
      </c>
      <c r="C314">
        <v>2018</v>
      </c>
    </row>
    <row r="315" spans="1:3" x14ac:dyDescent="0.3">
      <c r="A315" t="s">
        <v>56</v>
      </c>
      <c r="B315">
        <v>3.3719999999999999</v>
      </c>
      <c r="C315">
        <v>2018</v>
      </c>
    </row>
    <row r="316" spans="1:3" x14ac:dyDescent="0.3">
      <c r="A316" t="s">
        <v>51</v>
      </c>
      <c r="B316">
        <v>18.867999999999999</v>
      </c>
      <c r="C316">
        <v>2018</v>
      </c>
    </row>
    <row r="317" spans="1:3" x14ac:dyDescent="0.3">
      <c r="A317" t="s">
        <v>71</v>
      </c>
      <c r="B317">
        <v>7.0419999999999998</v>
      </c>
      <c r="C317">
        <v>2018</v>
      </c>
    </row>
    <row r="318" spans="1:3" x14ac:dyDescent="0.3">
      <c r="A318" t="s">
        <v>43</v>
      </c>
      <c r="B318">
        <v>3.5840000000000001</v>
      </c>
      <c r="C318">
        <v>2018</v>
      </c>
    </row>
    <row r="319" spans="1:3" x14ac:dyDescent="0.3">
      <c r="A319" t="s">
        <v>8</v>
      </c>
      <c r="B319">
        <v>3.8759999999999999</v>
      </c>
      <c r="C319">
        <v>2018</v>
      </c>
    </row>
    <row r="320" spans="1:3" x14ac:dyDescent="0.3">
      <c r="A320" t="s">
        <v>30</v>
      </c>
      <c r="B320">
        <v>5.2169999999999996</v>
      </c>
      <c r="C320">
        <v>2018</v>
      </c>
    </row>
    <row r="321" spans="1:3" x14ac:dyDescent="0.3">
      <c r="A321" t="s">
        <v>34</v>
      </c>
      <c r="B321">
        <v>3.69</v>
      </c>
      <c r="C321">
        <v>2018</v>
      </c>
    </row>
    <row r="322" spans="1:3" x14ac:dyDescent="0.3">
      <c r="A322" t="s">
        <v>62</v>
      </c>
      <c r="B322">
        <v>5.3360000000000003</v>
      </c>
      <c r="C322">
        <v>2018</v>
      </c>
    </row>
    <row r="323" spans="1:3" x14ac:dyDescent="0.3">
      <c r="A323" t="s">
        <v>63</v>
      </c>
      <c r="B323">
        <v>1.681</v>
      </c>
      <c r="C323">
        <v>2018</v>
      </c>
    </row>
    <row r="324" spans="1:3" x14ac:dyDescent="0.3">
      <c r="A324" t="s">
        <v>13</v>
      </c>
      <c r="B324">
        <v>12.146000000000001</v>
      </c>
      <c r="C324">
        <v>2018</v>
      </c>
    </row>
    <row r="325" spans="1:3" x14ac:dyDescent="0.3">
      <c r="A325" t="s">
        <v>57</v>
      </c>
      <c r="B325">
        <v>7.3979999999999997</v>
      </c>
      <c r="C325">
        <v>2018</v>
      </c>
    </row>
    <row r="326" spans="1:3" x14ac:dyDescent="0.3">
      <c r="A326" t="s">
        <v>32</v>
      </c>
      <c r="B326">
        <v>7.4379999999999997</v>
      </c>
      <c r="C326">
        <v>2018</v>
      </c>
    </row>
    <row r="327" spans="1:3" x14ac:dyDescent="0.3">
      <c r="A327" t="s">
        <v>17</v>
      </c>
      <c r="B327">
        <v>11.364000000000001</v>
      </c>
      <c r="C327">
        <v>2018</v>
      </c>
    </row>
    <row r="328" spans="1:3" x14ac:dyDescent="0.3">
      <c r="A328" t="s">
        <v>61</v>
      </c>
      <c r="B328">
        <v>1.7629999999999999</v>
      </c>
      <c r="C328">
        <v>2018</v>
      </c>
    </row>
    <row r="329" spans="1:3" x14ac:dyDescent="0.3">
      <c r="A329" t="s">
        <v>52</v>
      </c>
      <c r="B329">
        <v>3.2679999999999998</v>
      </c>
      <c r="C329">
        <v>2018</v>
      </c>
    </row>
    <row r="330" spans="1:3" x14ac:dyDescent="0.3">
      <c r="A330" t="s">
        <v>78</v>
      </c>
      <c r="B330">
        <v>9.1739999999999995</v>
      </c>
      <c r="C330">
        <v>2018</v>
      </c>
    </row>
    <row r="331" spans="1:3" x14ac:dyDescent="0.3">
      <c r="A331" t="s">
        <v>72</v>
      </c>
      <c r="B331">
        <v>10.308999999999999</v>
      </c>
      <c r="C331">
        <v>2018</v>
      </c>
    </row>
    <row r="332" spans="1:3" x14ac:dyDescent="0.3">
      <c r="A332" t="s">
        <v>86</v>
      </c>
      <c r="B332">
        <v>3.8679999999999999</v>
      </c>
      <c r="C332">
        <v>2018</v>
      </c>
    </row>
    <row r="333" spans="1:3" x14ac:dyDescent="0.3">
      <c r="A333" t="s">
        <v>50</v>
      </c>
      <c r="B333">
        <v>6.0209999999999999</v>
      </c>
      <c r="C333">
        <v>2018</v>
      </c>
    </row>
    <row r="334" spans="1:3" x14ac:dyDescent="0.3">
      <c r="A334" t="s">
        <v>88</v>
      </c>
      <c r="B334">
        <v>5.65</v>
      </c>
      <c r="C334">
        <v>2018</v>
      </c>
    </row>
    <row r="335" spans="1:3" x14ac:dyDescent="0.3">
      <c r="A335" t="s">
        <v>19</v>
      </c>
      <c r="B335">
        <v>7.3890000000000002</v>
      </c>
      <c r="C335">
        <v>2018</v>
      </c>
    </row>
    <row r="336" spans="1:3" x14ac:dyDescent="0.3">
      <c r="A336" t="s">
        <v>69</v>
      </c>
      <c r="B336">
        <v>6.3630000000000004</v>
      </c>
      <c r="C336">
        <v>2018</v>
      </c>
    </row>
    <row r="337" spans="1:3" x14ac:dyDescent="0.3">
      <c r="A337" t="s">
        <v>65</v>
      </c>
      <c r="B337">
        <v>2.363</v>
      </c>
      <c r="C337">
        <v>2018</v>
      </c>
    </row>
  </sheetData>
  <sortState xmlns:xlrd2="http://schemas.microsoft.com/office/spreadsheetml/2017/richdata2" ref="A2:C339">
    <sortCondition descending="1" ref="C1:C33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C18D-5E87-4695-A5E3-6B8588792C2D}">
  <dimension ref="A1:B96"/>
  <sheetViews>
    <sheetView workbookViewId="0">
      <selection activeCell="G4" sqref="G4"/>
    </sheetView>
  </sheetViews>
  <sheetFormatPr defaultRowHeight="14.4" x14ac:dyDescent="0.3"/>
  <cols>
    <col min="1" max="1" width="11.5546875" bestFit="1" customWidth="1"/>
    <col min="2" max="2" width="14" bestFit="1" customWidth="1"/>
  </cols>
  <sheetData>
    <row r="1" spans="1:2" x14ac:dyDescent="0.3">
      <c r="A1" t="s">
        <v>0</v>
      </c>
      <c r="B1" t="s">
        <v>633</v>
      </c>
    </row>
    <row r="2" spans="1:2" x14ac:dyDescent="0.3">
      <c r="A2" s="34" t="s">
        <v>578</v>
      </c>
      <c r="B2">
        <v>16.5</v>
      </c>
    </row>
    <row r="3" spans="1:2" x14ac:dyDescent="0.3">
      <c r="A3" s="34" t="s">
        <v>532</v>
      </c>
      <c r="B3">
        <v>14.4</v>
      </c>
    </row>
    <row r="4" spans="1:2" x14ac:dyDescent="0.3">
      <c r="A4" s="34" t="s">
        <v>518</v>
      </c>
      <c r="B4">
        <v>19.2</v>
      </c>
    </row>
    <row r="5" spans="1:2" x14ac:dyDescent="0.3">
      <c r="A5" s="34" t="s">
        <v>606</v>
      </c>
      <c r="B5">
        <v>26.7</v>
      </c>
    </row>
    <row r="6" spans="1:2" x14ac:dyDescent="0.3">
      <c r="A6" s="34" t="s">
        <v>594</v>
      </c>
      <c r="B6">
        <v>9.9</v>
      </c>
    </row>
    <row r="7" spans="1:2" x14ac:dyDescent="0.3">
      <c r="A7" s="34" t="s">
        <v>599</v>
      </c>
      <c r="B7">
        <v>14.7</v>
      </c>
    </row>
    <row r="8" spans="1:2" x14ac:dyDescent="0.3">
      <c r="A8" s="34" t="s">
        <v>573</v>
      </c>
      <c r="B8">
        <v>21.6</v>
      </c>
    </row>
    <row r="9" spans="1:2" x14ac:dyDescent="0.3">
      <c r="A9" s="34" t="s">
        <v>546</v>
      </c>
      <c r="B9">
        <v>14.2</v>
      </c>
    </row>
    <row r="10" spans="1:2" x14ac:dyDescent="0.3">
      <c r="A10" s="34" t="s">
        <v>552</v>
      </c>
      <c r="B10">
        <v>18.600000000000001</v>
      </c>
    </row>
    <row r="11" spans="1:2" x14ac:dyDescent="0.3">
      <c r="A11" s="34" t="s">
        <v>592</v>
      </c>
      <c r="B11">
        <v>19.100000000000001</v>
      </c>
    </row>
    <row r="12" spans="1:2" x14ac:dyDescent="0.3">
      <c r="A12" s="34" t="s">
        <v>590</v>
      </c>
      <c r="B12">
        <v>10.3</v>
      </c>
    </row>
    <row r="13" spans="1:2" x14ac:dyDescent="0.3">
      <c r="A13" s="34" t="s">
        <v>527</v>
      </c>
      <c r="B13">
        <v>15.9</v>
      </c>
    </row>
    <row r="14" spans="1:2" x14ac:dyDescent="0.3">
      <c r="A14" s="34" t="s">
        <v>548</v>
      </c>
      <c r="B14">
        <v>23.4</v>
      </c>
    </row>
    <row r="15" spans="1:2" x14ac:dyDescent="0.3">
      <c r="A15" s="34" t="s">
        <v>608</v>
      </c>
      <c r="B15">
        <v>21</v>
      </c>
    </row>
    <row r="16" spans="1:2" x14ac:dyDescent="0.3">
      <c r="A16" s="34" t="s">
        <v>554</v>
      </c>
      <c r="B16">
        <v>22.5</v>
      </c>
    </row>
    <row r="17" spans="1:2" x14ac:dyDescent="0.3">
      <c r="A17" s="34" t="s">
        <v>601</v>
      </c>
      <c r="B17">
        <v>15.9</v>
      </c>
    </row>
    <row r="18" spans="1:2" x14ac:dyDescent="0.3">
      <c r="A18" s="34" t="s">
        <v>533</v>
      </c>
      <c r="B18">
        <v>19.399999999999999</v>
      </c>
    </row>
    <row r="19" spans="1:2" x14ac:dyDescent="0.3">
      <c r="A19" s="34" t="s">
        <v>589</v>
      </c>
      <c r="B19">
        <v>14.4</v>
      </c>
    </row>
    <row r="20" spans="1:2" x14ac:dyDescent="0.3">
      <c r="A20" s="34" t="s">
        <v>566</v>
      </c>
      <c r="B20">
        <v>15.4</v>
      </c>
    </row>
    <row r="21" spans="1:2" x14ac:dyDescent="0.3">
      <c r="A21" s="34" t="s">
        <v>603</v>
      </c>
      <c r="B21">
        <v>18.2</v>
      </c>
    </row>
    <row r="22" spans="1:2" x14ac:dyDescent="0.3">
      <c r="A22" s="34" t="s">
        <v>557</v>
      </c>
      <c r="B22">
        <v>17.399999999999999</v>
      </c>
    </row>
    <row r="23" spans="1:2" x14ac:dyDescent="0.3">
      <c r="A23" s="34" t="s">
        <v>574</v>
      </c>
      <c r="B23">
        <v>13.8</v>
      </c>
    </row>
    <row r="24" spans="1:2" x14ac:dyDescent="0.3">
      <c r="A24" s="34" t="s">
        <v>521</v>
      </c>
      <c r="B24">
        <v>18.399999999999999</v>
      </c>
    </row>
    <row r="25" spans="1:2" x14ac:dyDescent="0.3">
      <c r="A25" s="34" t="s">
        <v>575</v>
      </c>
      <c r="B25">
        <v>13.1</v>
      </c>
    </row>
    <row r="26" spans="1:2" x14ac:dyDescent="0.3">
      <c r="A26" s="34" t="s">
        <v>524</v>
      </c>
      <c r="B26">
        <v>20.6</v>
      </c>
    </row>
    <row r="27" spans="1:2" x14ac:dyDescent="0.3">
      <c r="A27" s="34" t="s">
        <v>561</v>
      </c>
      <c r="B27">
        <v>16</v>
      </c>
    </row>
    <row r="28" spans="1:2" x14ac:dyDescent="0.3">
      <c r="A28" s="34" t="s">
        <v>562</v>
      </c>
      <c r="B28">
        <v>16.5</v>
      </c>
    </row>
    <row r="29" spans="1:2" x14ac:dyDescent="0.3">
      <c r="A29" s="34" t="s">
        <v>549</v>
      </c>
      <c r="B29">
        <v>14.5</v>
      </c>
    </row>
    <row r="30" spans="1:2" x14ac:dyDescent="0.3">
      <c r="A30" s="34" t="s">
        <v>534</v>
      </c>
      <c r="B30">
        <v>18.399999999999999</v>
      </c>
    </row>
    <row r="31" spans="1:2" x14ac:dyDescent="0.3">
      <c r="A31" s="34" t="s">
        <v>568</v>
      </c>
      <c r="B31">
        <v>15.1</v>
      </c>
    </row>
    <row r="32" spans="1:2" x14ac:dyDescent="0.3">
      <c r="A32" s="34" t="s">
        <v>523</v>
      </c>
      <c r="B32">
        <v>21.2</v>
      </c>
    </row>
    <row r="33" spans="1:2" x14ac:dyDescent="0.3">
      <c r="A33" s="34" t="s">
        <v>591</v>
      </c>
      <c r="B33">
        <v>17.100000000000001</v>
      </c>
    </row>
    <row r="34" spans="1:2" x14ac:dyDescent="0.3">
      <c r="A34" s="34" t="s">
        <v>564</v>
      </c>
      <c r="B34">
        <v>13</v>
      </c>
    </row>
    <row r="35" spans="1:2" x14ac:dyDescent="0.3">
      <c r="A35" s="34" t="s">
        <v>515</v>
      </c>
      <c r="B35">
        <v>29.9</v>
      </c>
    </row>
    <row r="36" spans="1:2" x14ac:dyDescent="0.3">
      <c r="A36" s="34" t="s">
        <v>558</v>
      </c>
      <c r="B36">
        <v>23.5</v>
      </c>
    </row>
    <row r="37" spans="1:2" x14ac:dyDescent="0.3">
      <c r="A37" s="34" t="s">
        <v>585</v>
      </c>
      <c r="B37">
        <v>20.3</v>
      </c>
    </row>
    <row r="38" spans="1:2" x14ac:dyDescent="0.3">
      <c r="A38" s="34" t="s">
        <v>572</v>
      </c>
      <c r="B38">
        <v>18.399999999999999</v>
      </c>
    </row>
    <row r="39" spans="1:2" x14ac:dyDescent="0.3">
      <c r="A39" s="34" t="s">
        <v>545</v>
      </c>
      <c r="B39">
        <v>20.5</v>
      </c>
    </row>
    <row r="40" spans="1:2" x14ac:dyDescent="0.3">
      <c r="A40" s="34" t="s">
        <v>538</v>
      </c>
      <c r="B40">
        <v>18</v>
      </c>
    </row>
    <row r="41" spans="1:2" x14ac:dyDescent="0.3">
      <c r="A41" s="34" t="s">
        <v>522</v>
      </c>
      <c r="B41">
        <v>18.8</v>
      </c>
    </row>
    <row r="42" spans="1:2" x14ac:dyDescent="0.3">
      <c r="A42" s="34" t="s">
        <v>535</v>
      </c>
      <c r="B42">
        <v>16.3</v>
      </c>
    </row>
    <row r="43" spans="1:2" x14ac:dyDescent="0.3">
      <c r="A43" s="34" t="s">
        <v>516</v>
      </c>
      <c r="B43">
        <v>16.7</v>
      </c>
    </row>
    <row r="44" spans="1:2" x14ac:dyDescent="0.3">
      <c r="A44" s="34" t="s">
        <v>559</v>
      </c>
      <c r="B44">
        <v>13.6</v>
      </c>
    </row>
    <row r="45" spans="1:2" x14ac:dyDescent="0.3">
      <c r="A45" s="34" t="s">
        <v>129</v>
      </c>
      <c r="B45">
        <v>19.8</v>
      </c>
    </row>
    <row r="46" spans="1:2" x14ac:dyDescent="0.3">
      <c r="A46" s="34" t="s">
        <v>569</v>
      </c>
      <c r="B46">
        <v>13.8</v>
      </c>
    </row>
    <row r="47" spans="1:2" x14ac:dyDescent="0.3">
      <c r="A47" s="34" t="s">
        <v>565</v>
      </c>
      <c r="B47">
        <v>20.7</v>
      </c>
    </row>
    <row r="48" spans="1:2" x14ac:dyDescent="0.3">
      <c r="A48" s="34" t="s">
        <v>583</v>
      </c>
      <c r="B48">
        <v>13.2</v>
      </c>
    </row>
    <row r="49" spans="1:2" x14ac:dyDescent="0.3">
      <c r="A49" s="34" t="s">
        <v>520</v>
      </c>
      <c r="B49">
        <v>36.5</v>
      </c>
    </row>
    <row r="50" spans="1:2" x14ac:dyDescent="0.3">
      <c r="A50" s="34" t="s">
        <v>595</v>
      </c>
      <c r="B50">
        <v>24.9</v>
      </c>
    </row>
    <row r="51" spans="1:2" x14ac:dyDescent="0.3">
      <c r="A51" s="34" t="s">
        <v>526</v>
      </c>
      <c r="B51">
        <v>17.7</v>
      </c>
    </row>
    <row r="52" spans="1:2" x14ac:dyDescent="0.3">
      <c r="A52" s="34" t="s">
        <v>547</v>
      </c>
      <c r="B52">
        <v>17.5</v>
      </c>
    </row>
    <row r="53" spans="1:2" x14ac:dyDescent="0.3">
      <c r="A53" s="34" t="s">
        <v>560</v>
      </c>
      <c r="B53">
        <v>14.4</v>
      </c>
    </row>
    <row r="54" spans="1:2" x14ac:dyDescent="0.3">
      <c r="A54" s="34" t="s">
        <v>555</v>
      </c>
      <c r="B54">
        <v>9.1</v>
      </c>
    </row>
    <row r="55" spans="1:2" x14ac:dyDescent="0.3">
      <c r="A55" s="34" t="s">
        <v>567</v>
      </c>
      <c r="B55">
        <v>18.100000000000001</v>
      </c>
    </row>
    <row r="56" spans="1:2" x14ac:dyDescent="0.3">
      <c r="A56" s="34" t="s">
        <v>581</v>
      </c>
      <c r="B56">
        <v>17.8</v>
      </c>
    </row>
    <row r="57" spans="1:2" x14ac:dyDescent="0.3">
      <c r="A57" s="34" t="s">
        <v>519</v>
      </c>
      <c r="B57">
        <v>15.3</v>
      </c>
    </row>
    <row r="58" spans="1:2" x14ac:dyDescent="0.3">
      <c r="A58" s="34" t="s">
        <v>537</v>
      </c>
      <c r="B58">
        <v>14.1</v>
      </c>
    </row>
    <row r="59" spans="1:2" x14ac:dyDescent="0.3">
      <c r="A59" s="34" t="s">
        <v>580</v>
      </c>
      <c r="B59">
        <v>10.8</v>
      </c>
    </row>
    <row r="60" spans="1:2" x14ac:dyDescent="0.3">
      <c r="A60" s="34" t="s">
        <v>593</v>
      </c>
      <c r="B60">
        <v>15.9</v>
      </c>
    </row>
    <row r="61" spans="1:2" x14ac:dyDescent="0.3">
      <c r="A61" s="34" t="s">
        <v>536</v>
      </c>
      <c r="B61">
        <v>17.399999999999999</v>
      </c>
    </row>
    <row r="62" spans="1:2" x14ac:dyDescent="0.3">
      <c r="A62" s="34" t="s">
        <v>553</v>
      </c>
      <c r="B62">
        <v>17.8</v>
      </c>
    </row>
    <row r="63" spans="1:2" x14ac:dyDescent="0.3">
      <c r="A63" s="34" t="s">
        <v>541</v>
      </c>
      <c r="B63">
        <v>15.7</v>
      </c>
    </row>
    <row r="64" spans="1:2" x14ac:dyDescent="0.3">
      <c r="A64" s="34" t="s">
        <v>586</v>
      </c>
      <c r="B64">
        <v>12</v>
      </c>
    </row>
    <row r="65" spans="1:2" x14ac:dyDescent="0.3">
      <c r="A65" s="34" t="s">
        <v>607</v>
      </c>
      <c r="B65">
        <v>9.1</v>
      </c>
    </row>
    <row r="66" spans="1:2" x14ac:dyDescent="0.3">
      <c r="A66" s="34" t="s">
        <v>556</v>
      </c>
      <c r="B66">
        <v>20.399999999999999</v>
      </c>
    </row>
    <row r="67" spans="1:2" x14ac:dyDescent="0.3">
      <c r="A67" s="34" t="s">
        <v>570</v>
      </c>
      <c r="B67">
        <v>17.7</v>
      </c>
    </row>
    <row r="68" spans="1:2" x14ac:dyDescent="0.3">
      <c r="A68" s="34" t="s">
        <v>530</v>
      </c>
      <c r="B68">
        <v>15</v>
      </c>
    </row>
    <row r="69" spans="1:2" x14ac:dyDescent="0.3">
      <c r="A69" s="34" t="s">
        <v>540</v>
      </c>
      <c r="B69">
        <v>17.600000000000001</v>
      </c>
    </row>
    <row r="70" spans="1:2" x14ac:dyDescent="0.3">
      <c r="A70" s="34" t="s">
        <v>604</v>
      </c>
      <c r="B70">
        <v>16</v>
      </c>
    </row>
    <row r="71" spans="1:2" x14ac:dyDescent="0.3">
      <c r="A71" s="34" t="s">
        <v>563</v>
      </c>
      <c r="B71">
        <v>15.8</v>
      </c>
    </row>
    <row r="72" spans="1:2" x14ac:dyDescent="0.3">
      <c r="A72" s="34" t="s">
        <v>551</v>
      </c>
      <c r="B72">
        <v>14.5</v>
      </c>
    </row>
    <row r="73" spans="1:2" x14ac:dyDescent="0.3">
      <c r="A73" s="34" t="s">
        <v>577</v>
      </c>
      <c r="B73">
        <v>18.399999999999999</v>
      </c>
    </row>
    <row r="74" spans="1:2" x14ac:dyDescent="0.3">
      <c r="A74" s="34" t="s">
        <v>579</v>
      </c>
      <c r="B74">
        <v>14.8</v>
      </c>
    </row>
    <row r="75" spans="1:2" x14ac:dyDescent="0.3">
      <c r="A75" s="34" t="s">
        <v>584</v>
      </c>
      <c r="B75">
        <v>10.6</v>
      </c>
    </row>
    <row r="76" spans="1:2" x14ac:dyDescent="0.3">
      <c r="A76" s="34" t="s">
        <v>598</v>
      </c>
      <c r="B76">
        <v>10.4</v>
      </c>
    </row>
    <row r="77" spans="1:2" x14ac:dyDescent="0.3">
      <c r="A77" s="34" t="s">
        <v>544</v>
      </c>
      <c r="B77">
        <v>21.2</v>
      </c>
    </row>
    <row r="78" spans="1:2" x14ac:dyDescent="0.3">
      <c r="A78" s="34" t="s">
        <v>539</v>
      </c>
      <c r="B78">
        <v>16</v>
      </c>
    </row>
    <row r="79" spans="1:2" x14ac:dyDescent="0.3">
      <c r="A79" s="34" t="s">
        <v>587</v>
      </c>
      <c r="B79">
        <v>13.9</v>
      </c>
    </row>
    <row r="80" spans="1:2" x14ac:dyDescent="0.3">
      <c r="A80" s="34" t="s">
        <v>550</v>
      </c>
      <c r="B80">
        <v>21.7</v>
      </c>
    </row>
    <row r="81" spans="1:2" x14ac:dyDescent="0.3">
      <c r="A81" s="34" t="s">
        <v>582</v>
      </c>
      <c r="B81">
        <v>13.9</v>
      </c>
    </row>
    <row r="82" spans="1:2" x14ac:dyDescent="0.3">
      <c r="A82" s="34" t="s">
        <v>525</v>
      </c>
      <c r="B82">
        <v>13.9</v>
      </c>
    </row>
    <row r="83" spans="1:2" x14ac:dyDescent="0.3">
      <c r="A83" s="34" t="s">
        <v>600</v>
      </c>
      <c r="B83">
        <v>16.5</v>
      </c>
    </row>
    <row r="84" spans="1:2" x14ac:dyDescent="0.3">
      <c r="A84" s="34" t="s">
        <v>596</v>
      </c>
      <c r="B84">
        <v>8.9</v>
      </c>
    </row>
    <row r="85" spans="1:2" x14ac:dyDescent="0.3">
      <c r="A85" s="34" t="s">
        <v>576</v>
      </c>
      <c r="B85">
        <v>12</v>
      </c>
    </row>
    <row r="86" spans="1:2" x14ac:dyDescent="0.3">
      <c r="A86" s="34" t="s">
        <v>531</v>
      </c>
      <c r="B86">
        <v>18.600000000000001</v>
      </c>
    </row>
    <row r="87" spans="1:2" x14ac:dyDescent="0.3">
      <c r="A87" s="34" t="s">
        <v>543</v>
      </c>
      <c r="B87">
        <v>16.100000000000001</v>
      </c>
    </row>
    <row r="88" spans="1:2" x14ac:dyDescent="0.3">
      <c r="A88" s="34" t="s">
        <v>529</v>
      </c>
      <c r="B88">
        <v>19.8</v>
      </c>
    </row>
    <row r="89" spans="1:2" x14ac:dyDescent="0.3">
      <c r="A89" s="34" t="s">
        <v>605</v>
      </c>
      <c r="B89">
        <v>16.3</v>
      </c>
    </row>
    <row r="90" spans="1:2" x14ac:dyDescent="0.3">
      <c r="A90" s="34" t="s">
        <v>597</v>
      </c>
      <c r="B90">
        <v>22.5</v>
      </c>
    </row>
    <row r="91" spans="1:2" x14ac:dyDescent="0.3">
      <c r="A91" s="34" t="s">
        <v>571</v>
      </c>
      <c r="B91">
        <v>14.9</v>
      </c>
    </row>
    <row r="92" spans="1:2" x14ac:dyDescent="0.3">
      <c r="A92" s="34" t="s">
        <v>517</v>
      </c>
      <c r="B92">
        <v>21.3</v>
      </c>
    </row>
    <row r="93" spans="1:2" x14ac:dyDescent="0.3">
      <c r="A93" s="34" t="s">
        <v>542</v>
      </c>
      <c r="B93">
        <v>19.7</v>
      </c>
    </row>
    <row r="94" spans="1:2" x14ac:dyDescent="0.3">
      <c r="A94" s="34" t="s">
        <v>528</v>
      </c>
      <c r="B94">
        <v>17.3</v>
      </c>
    </row>
    <row r="95" spans="1:2" x14ac:dyDescent="0.3">
      <c r="A95" s="34" t="s">
        <v>588</v>
      </c>
      <c r="B95">
        <v>3.8</v>
      </c>
    </row>
    <row r="96" spans="1:2" x14ac:dyDescent="0.3">
      <c r="A96" s="34" t="s">
        <v>602</v>
      </c>
      <c r="B96">
        <v>7.8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DAFB-7B24-4A9A-BB1C-86365C0DBB4C}">
  <dimension ref="A1:G97"/>
  <sheetViews>
    <sheetView workbookViewId="0">
      <selection activeCell="G1" sqref="G1:G1048576"/>
    </sheetView>
  </sheetViews>
  <sheetFormatPr defaultRowHeight="14.4" x14ac:dyDescent="0.3"/>
  <cols>
    <col min="1" max="1" width="17.6640625" bestFit="1" customWidth="1"/>
  </cols>
  <sheetData>
    <row r="1" spans="1:7" x14ac:dyDescent="0.3">
      <c r="A1" s="4" t="s">
        <v>70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</row>
    <row r="2" spans="1:7" x14ac:dyDescent="0.3">
      <c r="A2" t="s">
        <v>578</v>
      </c>
      <c r="B2">
        <v>0</v>
      </c>
      <c r="C2">
        <v>6.1920000000000002</v>
      </c>
      <c r="D2">
        <v>4.6669999999999998</v>
      </c>
      <c r="E2">
        <v>2.8170000000000002</v>
      </c>
      <c r="F2">
        <v>3.4009999999999998</v>
      </c>
      <c r="G2">
        <v>4.2692499999999995</v>
      </c>
    </row>
    <row r="3" spans="1:7" x14ac:dyDescent="0.3">
      <c r="A3" t="s">
        <v>532</v>
      </c>
      <c r="B3">
        <v>0</v>
      </c>
      <c r="C3">
        <v>8.1080000000000005</v>
      </c>
      <c r="D3">
        <v>12.026999999999999</v>
      </c>
      <c r="E3">
        <v>6.1980000000000004</v>
      </c>
      <c r="F3">
        <v>12.773999999999999</v>
      </c>
      <c r="G3">
        <v>9.7767499999999998</v>
      </c>
    </row>
    <row r="4" spans="1:7" x14ac:dyDescent="0.3">
      <c r="A4" t="s">
        <v>518</v>
      </c>
      <c r="B4">
        <v>0</v>
      </c>
      <c r="C4">
        <v>0</v>
      </c>
      <c r="D4">
        <v>15.038</v>
      </c>
      <c r="E4">
        <v>6.8490000000000002</v>
      </c>
      <c r="F4">
        <v>20.832999999999998</v>
      </c>
      <c r="G4">
        <v>14.24</v>
      </c>
    </row>
    <row r="5" spans="1:7" x14ac:dyDescent="0.3">
      <c r="A5" t="s">
        <v>606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594</v>
      </c>
      <c r="B6">
        <v>3.7709999999999999</v>
      </c>
      <c r="C6">
        <v>0.67800000000000005</v>
      </c>
      <c r="D6">
        <v>4.7060000000000004</v>
      </c>
      <c r="E6">
        <v>3.9140000000000001</v>
      </c>
      <c r="F6">
        <v>3.5089999999999999</v>
      </c>
      <c r="G6">
        <v>3.3156000000000008</v>
      </c>
    </row>
    <row r="7" spans="1:7" x14ac:dyDescent="0.3">
      <c r="A7" t="s">
        <v>599</v>
      </c>
      <c r="B7">
        <v>3.7010000000000001</v>
      </c>
      <c r="C7">
        <v>2.875</v>
      </c>
      <c r="D7">
        <v>1.1859999999999999</v>
      </c>
      <c r="E7">
        <v>0</v>
      </c>
      <c r="F7">
        <v>1.242</v>
      </c>
      <c r="G7">
        <v>2.2509999999999999</v>
      </c>
    </row>
    <row r="8" spans="1:7" x14ac:dyDescent="0.3">
      <c r="A8" t="s">
        <v>573</v>
      </c>
      <c r="B8">
        <v>0</v>
      </c>
      <c r="C8">
        <v>6.3419999999999996</v>
      </c>
      <c r="D8">
        <v>0</v>
      </c>
      <c r="E8">
        <v>0</v>
      </c>
      <c r="F8">
        <v>2.6040000000000001</v>
      </c>
      <c r="G8">
        <v>4.4729999999999999</v>
      </c>
    </row>
    <row r="9" spans="1:7" x14ac:dyDescent="0.3">
      <c r="A9" t="s">
        <v>546</v>
      </c>
      <c r="B9">
        <v>0</v>
      </c>
      <c r="C9">
        <v>6.173</v>
      </c>
      <c r="D9">
        <v>8.6210000000000004</v>
      </c>
      <c r="E9">
        <v>0</v>
      </c>
      <c r="F9">
        <v>6.6230000000000002</v>
      </c>
      <c r="G9">
        <v>7.1390000000000002</v>
      </c>
    </row>
    <row r="10" spans="1:7" x14ac:dyDescent="0.3">
      <c r="A10" t="s">
        <v>552</v>
      </c>
      <c r="B10">
        <v>0</v>
      </c>
      <c r="C10">
        <v>2.4209999999999998</v>
      </c>
      <c r="D10">
        <v>7.0670000000000002</v>
      </c>
      <c r="E10">
        <v>0</v>
      </c>
      <c r="F10">
        <v>10.381</v>
      </c>
      <c r="G10">
        <v>6.6230000000000002</v>
      </c>
    </row>
    <row r="11" spans="1:7" x14ac:dyDescent="0.3">
      <c r="A11" t="s">
        <v>592</v>
      </c>
      <c r="B11">
        <v>0</v>
      </c>
      <c r="C11">
        <v>4.1150000000000002</v>
      </c>
      <c r="D11">
        <v>1.623</v>
      </c>
      <c r="E11">
        <v>0</v>
      </c>
      <c r="F11">
        <v>4.3730000000000002</v>
      </c>
      <c r="G11">
        <v>3.3703333333333334</v>
      </c>
    </row>
    <row r="12" spans="1:7" x14ac:dyDescent="0.3">
      <c r="A12" t="s">
        <v>590</v>
      </c>
      <c r="B12">
        <v>0</v>
      </c>
      <c r="C12">
        <v>0</v>
      </c>
      <c r="D12">
        <v>2.415</v>
      </c>
      <c r="E12">
        <v>0</v>
      </c>
      <c r="F12">
        <v>4.5979999999999999</v>
      </c>
      <c r="G12">
        <v>3.5065</v>
      </c>
    </row>
    <row r="13" spans="1:7" x14ac:dyDescent="0.3">
      <c r="A13" t="s">
        <v>527</v>
      </c>
      <c r="B13">
        <v>0</v>
      </c>
      <c r="C13">
        <v>5.5869999999999997</v>
      </c>
      <c r="D13">
        <v>11.364000000000001</v>
      </c>
      <c r="E13">
        <v>0</v>
      </c>
      <c r="F13">
        <v>15.266999999999999</v>
      </c>
      <c r="G13">
        <v>10.739333333333335</v>
      </c>
    </row>
    <row r="14" spans="1:7" x14ac:dyDescent="0.3">
      <c r="A14" t="s">
        <v>548</v>
      </c>
      <c r="B14">
        <v>0</v>
      </c>
      <c r="C14">
        <v>5.7469999999999999</v>
      </c>
      <c r="D14">
        <v>3.2149999999999999</v>
      </c>
      <c r="E14">
        <v>0</v>
      </c>
      <c r="F14">
        <v>11.798999999999999</v>
      </c>
      <c r="G14">
        <v>6.9203333333333328</v>
      </c>
    </row>
    <row r="15" spans="1:7" x14ac:dyDescent="0.3">
      <c r="A15" t="s">
        <v>608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554</v>
      </c>
      <c r="B16">
        <v>0</v>
      </c>
      <c r="C16">
        <v>8.2420000000000009</v>
      </c>
      <c r="D16">
        <v>2.7549999999999999</v>
      </c>
      <c r="E16">
        <v>0</v>
      </c>
      <c r="F16">
        <v>7.8490000000000002</v>
      </c>
      <c r="G16">
        <v>6.282</v>
      </c>
    </row>
    <row r="17" spans="1:7" x14ac:dyDescent="0.3">
      <c r="A17" t="s">
        <v>601</v>
      </c>
      <c r="B17">
        <v>0</v>
      </c>
      <c r="C17">
        <v>2.2450000000000001</v>
      </c>
      <c r="D17">
        <v>1.3440000000000001</v>
      </c>
      <c r="E17">
        <v>0</v>
      </c>
      <c r="F17">
        <v>2.6349999999999998</v>
      </c>
      <c r="G17">
        <v>2.0746666666666669</v>
      </c>
    </row>
    <row r="18" spans="1:7" x14ac:dyDescent="0.3">
      <c r="A18" t="s">
        <v>533</v>
      </c>
      <c r="B18">
        <v>0</v>
      </c>
      <c r="C18">
        <v>13.635999999999999</v>
      </c>
      <c r="D18">
        <v>0</v>
      </c>
      <c r="E18">
        <v>0</v>
      </c>
      <c r="F18">
        <v>5.7469999999999999</v>
      </c>
      <c r="G18">
        <v>9.6914999999999996</v>
      </c>
    </row>
    <row r="19" spans="1:7" x14ac:dyDescent="0.3">
      <c r="A19" t="s">
        <v>589</v>
      </c>
      <c r="B19">
        <v>4.5869999999999997</v>
      </c>
      <c r="C19">
        <v>0</v>
      </c>
      <c r="D19">
        <v>1.821</v>
      </c>
      <c r="E19">
        <v>0</v>
      </c>
      <c r="F19">
        <v>4.1669999999999998</v>
      </c>
      <c r="G19">
        <v>3.5249999999999999</v>
      </c>
    </row>
    <row r="20" spans="1:7" x14ac:dyDescent="0.3">
      <c r="A20" t="s">
        <v>566</v>
      </c>
      <c r="B20">
        <v>0</v>
      </c>
      <c r="C20">
        <v>5.226</v>
      </c>
      <c r="D20">
        <v>4.0730000000000004</v>
      </c>
      <c r="E20">
        <v>4.0460000000000003</v>
      </c>
      <c r="F20">
        <v>6.3330000000000002</v>
      </c>
      <c r="G20">
        <v>4.9195000000000002</v>
      </c>
    </row>
    <row r="21" spans="1:7" x14ac:dyDescent="0.3">
      <c r="A21" t="s">
        <v>603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t="s">
        <v>557</v>
      </c>
      <c r="B22">
        <v>0</v>
      </c>
      <c r="C22">
        <v>6.7569999999999997</v>
      </c>
      <c r="D22">
        <v>0</v>
      </c>
      <c r="E22">
        <v>0</v>
      </c>
      <c r="F22">
        <v>4.7169999999999996</v>
      </c>
      <c r="G22">
        <v>5.7370000000000001</v>
      </c>
    </row>
    <row r="23" spans="1:7" x14ac:dyDescent="0.3">
      <c r="A23" t="s">
        <v>574</v>
      </c>
      <c r="B23">
        <v>0</v>
      </c>
      <c r="C23">
        <v>5.5970000000000004</v>
      </c>
      <c r="D23">
        <v>5.1109999999999998</v>
      </c>
      <c r="E23">
        <v>4.4640000000000004</v>
      </c>
      <c r="F23">
        <v>2.532</v>
      </c>
      <c r="G23">
        <v>4.4260000000000002</v>
      </c>
    </row>
    <row r="24" spans="1:7" x14ac:dyDescent="0.3">
      <c r="A24" t="s">
        <v>521</v>
      </c>
      <c r="B24">
        <v>0</v>
      </c>
      <c r="C24">
        <v>8.4890000000000008</v>
      </c>
      <c r="D24">
        <v>16.786999999999999</v>
      </c>
      <c r="E24">
        <v>0</v>
      </c>
      <c r="F24">
        <v>12.821</v>
      </c>
      <c r="G24">
        <v>12.698999999999998</v>
      </c>
    </row>
    <row r="25" spans="1:7" x14ac:dyDescent="0.3">
      <c r="A25" t="s">
        <v>575</v>
      </c>
      <c r="B25">
        <v>0</v>
      </c>
      <c r="C25">
        <v>3.4359999999999999</v>
      </c>
      <c r="D25">
        <v>0</v>
      </c>
      <c r="E25">
        <v>0</v>
      </c>
      <c r="F25">
        <v>5.3760000000000003</v>
      </c>
      <c r="G25">
        <v>4.4060000000000006</v>
      </c>
    </row>
    <row r="26" spans="1:7" x14ac:dyDescent="0.3">
      <c r="A26" t="s">
        <v>524</v>
      </c>
      <c r="B26">
        <v>0</v>
      </c>
      <c r="C26">
        <v>4.9020000000000001</v>
      </c>
      <c r="D26">
        <v>0</v>
      </c>
      <c r="E26">
        <v>25.907</v>
      </c>
      <c r="F26">
        <v>4.4249999999999998</v>
      </c>
      <c r="G26">
        <v>11.744666666666667</v>
      </c>
    </row>
    <row r="27" spans="1:7" x14ac:dyDescent="0.3">
      <c r="A27" t="s">
        <v>561</v>
      </c>
      <c r="B27">
        <v>0</v>
      </c>
      <c r="C27">
        <v>5.3049999999999997</v>
      </c>
      <c r="D27">
        <v>7.3259999999999996</v>
      </c>
      <c r="E27">
        <v>0</v>
      </c>
      <c r="F27">
        <v>3.5209999999999999</v>
      </c>
      <c r="G27">
        <v>5.3840000000000003</v>
      </c>
    </row>
    <row r="28" spans="1:7" x14ac:dyDescent="0.3">
      <c r="A28" t="s">
        <v>562</v>
      </c>
      <c r="B28">
        <v>0</v>
      </c>
      <c r="C28">
        <v>5.181</v>
      </c>
      <c r="D28">
        <v>6.24</v>
      </c>
      <c r="E28">
        <v>0</v>
      </c>
      <c r="F28">
        <v>4.3860000000000001</v>
      </c>
      <c r="G28">
        <v>5.269000000000001</v>
      </c>
    </row>
    <row r="29" spans="1:7" x14ac:dyDescent="0.3">
      <c r="A29" t="s">
        <v>549</v>
      </c>
      <c r="B29">
        <v>0</v>
      </c>
      <c r="C29">
        <v>3.226</v>
      </c>
      <c r="D29">
        <v>9.3019999999999996</v>
      </c>
      <c r="E29">
        <v>0</v>
      </c>
      <c r="F29">
        <v>7.6920000000000002</v>
      </c>
      <c r="G29">
        <v>6.7399999999999993</v>
      </c>
    </row>
    <row r="30" spans="1:7" x14ac:dyDescent="0.3">
      <c r="A30" t="s">
        <v>534</v>
      </c>
      <c r="B30">
        <v>0</v>
      </c>
      <c r="C30">
        <v>11.194000000000001</v>
      </c>
      <c r="D30">
        <v>3.6760000000000002</v>
      </c>
      <c r="E30">
        <v>0</v>
      </c>
      <c r="F30">
        <v>13.1</v>
      </c>
      <c r="G30">
        <v>9.3233333333333324</v>
      </c>
    </row>
    <row r="31" spans="1:7" x14ac:dyDescent="0.3">
      <c r="A31" t="s">
        <v>568</v>
      </c>
      <c r="B31">
        <v>0</v>
      </c>
      <c r="C31">
        <v>5.44</v>
      </c>
      <c r="D31">
        <v>2.577</v>
      </c>
      <c r="E31">
        <v>0</v>
      </c>
      <c r="F31">
        <v>6.41</v>
      </c>
      <c r="G31">
        <v>4.8090000000000002</v>
      </c>
    </row>
    <row r="32" spans="1:7" x14ac:dyDescent="0.3">
      <c r="A32" t="s">
        <v>523</v>
      </c>
      <c r="B32">
        <v>0</v>
      </c>
      <c r="C32">
        <v>4.95</v>
      </c>
      <c r="D32">
        <v>14.706</v>
      </c>
      <c r="E32">
        <v>15.789</v>
      </c>
      <c r="F32">
        <v>0</v>
      </c>
      <c r="G32">
        <v>11.815</v>
      </c>
    </row>
    <row r="33" spans="1:7" x14ac:dyDescent="0.3">
      <c r="A33" t="s">
        <v>591</v>
      </c>
      <c r="B33">
        <v>0</v>
      </c>
      <c r="C33">
        <v>3.2469999999999999</v>
      </c>
      <c r="D33">
        <v>2.71</v>
      </c>
      <c r="E33">
        <v>0</v>
      </c>
      <c r="F33">
        <v>4.1929999999999996</v>
      </c>
      <c r="G33">
        <v>3.3833333333333329</v>
      </c>
    </row>
    <row r="34" spans="1:7" x14ac:dyDescent="0.3">
      <c r="A34" t="s">
        <v>564</v>
      </c>
      <c r="B34">
        <v>0</v>
      </c>
      <c r="C34">
        <v>6.11</v>
      </c>
      <c r="D34">
        <v>4.766</v>
      </c>
      <c r="E34">
        <v>0</v>
      </c>
      <c r="F34">
        <v>4.4640000000000004</v>
      </c>
      <c r="G34">
        <v>5.1133333333333333</v>
      </c>
    </row>
    <row r="35" spans="1:7" x14ac:dyDescent="0.3">
      <c r="A35" t="s">
        <v>515</v>
      </c>
      <c r="B35">
        <v>0</v>
      </c>
      <c r="C35">
        <v>51.545999999999999</v>
      </c>
      <c r="D35">
        <v>0</v>
      </c>
      <c r="E35">
        <v>0</v>
      </c>
      <c r="F35">
        <v>15.385</v>
      </c>
      <c r="G35">
        <v>33.465499999999999</v>
      </c>
    </row>
    <row r="36" spans="1:7" x14ac:dyDescent="0.3">
      <c r="A36" t="s">
        <v>558</v>
      </c>
      <c r="B36">
        <v>0</v>
      </c>
      <c r="C36">
        <v>7.6050000000000004</v>
      </c>
      <c r="D36">
        <v>4.63</v>
      </c>
      <c r="E36">
        <v>0</v>
      </c>
      <c r="F36">
        <v>4.9260000000000002</v>
      </c>
      <c r="G36">
        <v>5.7203333333333335</v>
      </c>
    </row>
    <row r="37" spans="1:7" x14ac:dyDescent="0.3">
      <c r="A37" t="s">
        <v>585</v>
      </c>
      <c r="B37">
        <v>0</v>
      </c>
      <c r="C37">
        <v>3.2360000000000002</v>
      </c>
      <c r="D37">
        <v>3.2360000000000002</v>
      </c>
      <c r="E37">
        <v>0</v>
      </c>
      <c r="F37">
        <v>5.0380000000000003</v>
      </c>
      <c r="G37">
        <v>3.8366666666666673</v>
      </c>
    </row>
    <row r="38" spans="1:7" x14ac:dyDescent="0.3">
      <c r="A38" t="s">
        <v>572</v>
      </c>
      <c r="B38">
        <v>0</v>
      </c>
      <c r="C38">
        <v>6.8869999999999996</v>
      </c>
      <c r="D38">
        <v>4.1719999999999997</v>
      </c>
      <c r="E38">
        <v>0</v>
      </c>
      <c r="F38">
        <v>2.7930000000000001</v>
      </c>
      <c r="G38">
        <v>4.6173333333333337</v>
      </c>
    </row>
    <row r="39" spans="1:7" x14ac:dyDescent="0.3">
      <c r="A39" t="s">
        <v>545</v>
      </c>
      <c r="B39">
        <v>0</v>
      </c>
      <c r="C39">
        <v>6.0419999999999998</v>
      </c>
      <c r="D39">
        <v>11.194000000000001</v>
      </c>
      <c r="E39">
        <v>4.8540000000000001</v>
      </c>
      <c r="F39">
        <v>0</v>
      </c>
      <c r="G39">
        <v>7.3633333333333342</v>
      </c>
    </row>
    <row r="40" spans="1:7" x14ac:dyDescent="0.3">
      <c r="A40" t="s">
        <v>538</v>
      </c>
      <c r="B40">
        <v>9.4039999999999999</v>
      </c>
      <c r="C40">
        <v>0</v>
      </c>
      <c r="D40">
        <v>0</v>
      </c>
      <c r="E40">
        <v>0</v>
      </c>
      <c r="F40">
        <v>7.407</v>
      </c>
      <c r="G40">
        <v>8.4055</v>
      </c>
    </row>
    <row r="41" spans="1:7" x14ac:dyDescent="0.3">
      <c r="A41" t="s">
        <v>522</v>
      </c>
      <c r="B41">
        <v>0</v>
      </c>
      <c r="C41">
        <v>16.529</v>
      </c>
      <c r="D41">
        <v>9.0909999999999993</v>
      </c>
      <c r="E41">
        <v>0</v>
      </c>
      <c r="F41">
        <v>10.050000000000001</v>
      </c>
      <c r="G41">
        <v>11.89</v>
      </c>
    </row>
    <row r="42" spans="1:7" x14ac:dyDescent="0.3">
      <c r="A42" t="s">
        <v>535</v>
      </c>
      <c r="B42">
        <v>0</v>
      </c>
      <c r="C42">
        <v>10.452999999999999</v>
      </c>
      <c r="D42">
        <v>13.042999999999999</v>
      </c>
      <c r="E42">
        <v>0</v>
      </c>
      <c r="F42">
        <v>4.4640000000000004</v>
      </c>
      <c r="G42">
        <v>9.3199999999999985</v>
      </c>
    </row>
    <row r="43" spans="1:7" x14ac:dyDescent="0.3">
      <c r="A43" t="s">
        <v>516</v>
      </c>
      <c r="B43">
        <v>0</v>
      </c>
      <c r="C43">
        <v>0</v>
      </c>
      <c r="D43">
        <v>18.018000000000001</v>
      </c>
      <c r="E43">
        <v>0</v>
      </c>
      <c r="F43">
        <v>0</v>
      </c>
      <c r="G43">
        <v>18.018000000000001</v>
      </c>
    </row>
    <row r="44" spans="1:7" x14ac:dyDescent="0.3">
      <c r="A44" t="s">
        <v>559</v>
      </c>
      <c r="B44">
        <v>0</v>
      </c>
      <c r="C44">
        <v>5</v>
      </c>
      <c r="D44">
        <v>0</v>
      </c>
      <c r="E44">
        <v>0</v>
      </c>
      <c r="F44">
        <v>6.3689999999999998</v>
      </c>
      <c r="G44">
        <v>5.6844999999999999</v>
      </c>
    </row>
    <row r="45" spans="1:7" x14ac:dyDescent="0.3">
      <c r="A45" t="s">
        <v>129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569</v>
      </c>
      <c r="B46">
        <v>0</v>
      </c>
      <c r="C46">
        <v>0</v>
      </c>
      <c r="D46">
        <v>0</v>
      </c>
      <c r="E46">
        <v>0</v>
      </c>
      <c r="F46">
        <v>4.8079999999999998</v>
      </c>
      <c r="G46">
        <v>4.8079999999999998</v>
      </c>
    </row>
    <row r="47" spans="1:7" x14ac:dyDescent="0.3">
      <c r="A47" t="s">
        <v>565</v>
      </c>
      <c r="B47">
        <v>0</v>
      </c>
      <c r="C47">
        <v>5.8710000000000004</v>
      </c>
      <c r="D47">
        <v>7.8129999999999997</v>
      </c>
      <c r="E47">
        <v>3.552</v>
      </c>
      <c r="F47">
        <v>3.17</v>
      </c>
      <c r="G47">
        <v>5.1014999999999997</v>
      </c>
    </row>
    <row r="48" spans="1:7" x14ac:dyDescent="0.3">
      <c r="A48" t="s">
        <v>583</v>
      </c>
      <c r="B48">
        <v>0</v>
      </c>
      <c r="C48">
        <v>4.2839999999999998</v>
      </c>
      <c r="D48">
        <v>4.0019999999999998</v>
      </c>
      <c r="E48">
        <v>3.008</v>
      </c>
      <c r="F48">
        <v>5.0890000000000004</v>
      </c>
      <c r="G48">
        <v>4.0957499999999998</v>
      </c>
    </row>
    <row r="49" spans="1:7" x14ac:dyDescent="0.3">
      <c r="A49" t="s">
        <v>520</v>
      </c>
      <c r="B49">
        <v>0</v>
      </c>
      <c r="C49">
        <v>11.494</v>
      </c>
      <c r="D49">
        <v>14.085000000000001</v>
      </c>
      <c r="E49">
        <v>14.493</v>
      </c>
      <c r="F49">
        <v>0</v>
      </c>
      <c r="G49">
        <v>13.357333333333335</v>
      </c>
    </row>
    <row r="50" spans="1:7" x14ac:dyDescent="0.3">
      <c r="A50" t="s">
        <v>595</v>
      </c>
      <c r="B50">
        <v>2.778</v>
      </c>
      <c r="C50">
        <v>2.7469999999999999</v>
      </c>
      <c r="D50">
        <v>3.484</v>
      </c>
      <c r="E50">
        <v>3.7589999999999999</v>
      </c>
      <c r="F50">
        <v>3.4359999999999999</v>
      </c>
      <c r="G50">
        <v>3.2408000000000001</v>
      </c>
    </row>
    <row r="51" spans="1:7" x14ac:dyDescent="0.3">
      <c r="A51" t="s">
        <v>526</v>
      </c>
      <c r="B51">
        <v>0</v>
      </c>
      <c r="C51">
        <v>9.07</v>
      </c>
      <c r="D51">
        <v>0</v>
      </c>
      <c r="E51">
        <v>0</v>
      </c>
      <c r="F51">
        <v>13.452999999999999</v>
      </c>
      <c r="G51">
        <v>11.2615</v>
      </c>
    </row>
    <row r="52" spans="1:7" x14ac:dyDescent="0.3">
      <c r="A52" t="s">
        <v>547</v>
      </c>
      <c r="B52">
        <v>0</v>
      </c>
      <c r="C52">
        <v>0</v>
      </c>
      <c r="D52">
        <v>0</v>
      </c>
      <c r="E52">
        <v>6.9930000000000003</v>
      </c>
      <c r="F52">
        <v>0</v>
      </c>
      <c r="G52">
        <v>6.9930000000000003</v>
      </c>
    </row>
    <row r="53" spans="1:7" x14ac:dyDescent="0.3">
      <c r="A53" t="s">
        <v>560</v>
      </c>
      <c r="B53">
        <v>0</v>
      </c>
      <c r="C53">
        <v>7.6529999999999996</v>
      </c>
      <c r="D53">
        <v>0</v>
      </c>
      <c r="E53">
        <v>0</v>
      </c>
      <c r="F53">
        <v>3.2149999999999999</v>
      </c>
      <c r="G53">
        <v>5.4339999999999993</v>
      </c>
    </row>
    <row r="54" spans="1:7" x14ac:dyDescent="0.3">
      <c r="A54" t="s">
        <v>555</v>
      </c>
      <c r="B54">
        <v>0</v>
      </c>
      <c r="C54">
        <v>9.0359999999999996</v>
      </c>
      <c r="D54">
        <v>3.1850000000000001</v>
      </c>
      <c r="E54">
        <v>6.0609999999999999</v>
      </c>
      <c r="F54">
        <v>5.4790000000000001</v>
      </c>
      <c r="G54">
        <v>5.9402499999999998</v>
      </c>
    </row>
    <row r="55" spans="1:7" x14ac:dyDescent="0.3">
      <c r="A55" t="s">
        <v>567</v>
      </c>
      <c r="B55">
        <v>0</v>
      </c>
      <c r="C55">
        <v>2.778</v>
      </c>
      <c r="D55">
        <v>5.6820000000000004</v>
      </c>
      <c r="E55">
        <v>0</v>
      </c>
      <c r="F55">
        <v>6.0609999999999999</v>
      </c>
      <c r="G55">
        <v>4.8403333333333336</v>
      </c>
    </row>
    <row r="56" spans="1:7" x14ac:dyDescent="0.3">
      <c r="A56" t="s">
        <v>581</v>
      </c>
      <c r="B56">
        <v>0</v>
      </c>
      <c r="C56">
        <v>4.0190000000000001</v>
      </c>
      <c r="D56">
        <v>2.3039999999999998</v>
      </c>
      <c r="E56">
        <v>4.1189999999999998</v>
      </c>
      <c r="F56">
        <v>6.3460000000000001</v>
      </c>
      <c r="G56">
        <v>4.1970000000000001</v>
      </c>
    </row>
    <row r="57" spans="1:7" x14ac:dyDescent="0.3">
      <c r="A57" t="s">
        <v>519</v>
      </c>
      <c r="B57">
        <v>0</v>
      </c>
      <c r="C57">
        <v>6.1159999999999997</v>
      </c>
      <c r="D57">
        <v>20.832999999999998</v>
      </c>
      <c r="E57">
        <v>0</v>
      </c>
      <c r="F57">
        <v>0</v>
      </c>
      <c r="G57">
        <v>13.474499999999999</v>
      </c>
    </row>
    <row r="58" spans="1:7" x14ac:dyDescent="0.3">
      <c r="A58" t="s">
        <v>537</v>
      </c>
      <c r="B58">
        <v>0</v>
      </c>
      <c r="C58">
        <v>13.1</v>
      </c>
      <c r="D58">
        <v>8.6579999999999995</v>
      </c>
      <c r="E58">
        <v>5.9880000000000004</v>
      </c>
      <c r="F58">
        <v>6.8730000000000002</v>
      </c>
      <c r="G58">
        <v>8.6547499999999999</v>
      </c>
    </row>
    <row r="59" spans="1:7" x14ac:dyDescent="0.3">
      <c r="A59" t="s">
        <v>580</v>
      </c>
      <c r="B59">
        <v>6.5359999999999996</v>
      </c>
      <c r="C59">
        <v>2.6459999999999999</v>
      </c>
      <c r="D59">
        <v>0</v>
      </c>
      <c r="E59">
        <v>3.056</v>
      </c>
      <c r="F59">
        <v>4.6950000000000003</v>
      </c>
      <c r="G59">
        <v>4.23325</v>
      </c>
    </row>
    <row r="60" spans="1:7" x14ac:dyDescent="0.3">
      <c r="A60" t="s">
        <v>593</v>
      </c>
      <c r="B60">
        <v>1.504</v>
      </c>
      <c r="C60">
        <v>4.5179999999999998</v>
      </c>
      <c r="D60">
        <v>0</v>
      </c>
      <c r="E60">
        <v>0</v>
      </c>
      <c r="F60">
        <v>3.968</v>
      </c>
      <c r="G60">
        <v>3.33</v>
      </c>
    </row>
    <row r="61" spans="1:7" x14ac:dyDescent="0.3">
      <c r="A61" t="s">
        <v>536</v>
      </c>
      <c r="B61">
        <v>11.682</v>
      </c>
      <c r="C61">
        <v>5.4640000000000004</v>
      </c>
      <c r="D61">
        <v>0</v>
      </c>
      <c r="E61">
        <v>0</v>
      </c>
      <c r="F61">
        <v>10.381</v>
      </c>
      <c r="G61">
        <v>9.1756666666666664</v>
      </c>
    </row>
    <row r="62" spans="1:7" x14ac:dyDescent="0.3">
      <c r="A62" t="s">
        <v>553</v>
      </c>
      <c r="B62">
        <v>7.117</v>
      </c>
      <c r="C62">
        <v>3.6360000000000001</v>
      </c>
      <c r="D62">
        <v>0</v>
      </c>
      <c r="E62">
        <v>9.6620000000000008</v>
      </c>
      <c r="F62">
        <v>4.95</v>
      </c>
      <c r="G62">
        <v>6.3412500000000005</v>
      </c>
    </row>
    <row r="63" spans="1:7" x14ac:dyDescent="0.3">
      <c r="A63" t="s">
        <v>541</v>
      </c>
      <c r="B63">
        <v>14.634</v>
      </c>
      <c r="C63">
        <v>7.4630000000000001</v>
      </c>
      <c r="D63">
        <v>0</v>
      </c>
      <c r="E63">
        <v>4.2190000000000003</v>
      </c>
      <c r="F63">
        <v>4.4640000000000004</v>
      </c>
      <c r="G63">
        <v>7.6950000000000003</v>
      </c>
    </row>
    <row r="64" spans="1:7" x14ac:dyDescent="0.3">
      <c r="A64" t="s">
        <v>586</v>
      </c>
      <c r="B64">
        <v>3.3719999999999999</v>
      </c>
      <c r="C64">
        <v>3.8690000000000002</v>
      </c>
      <c r="D64">
        <v>0</v>
      </c>
      <c r="E64">
        <v>3.7989999999999999</v>
      </c>
      <c r="F64">
        <v>4.0819999999999999</v>
      </c>
      <c r="G64">
        <v>3.7805</v>
      </c>
    </row>
    <row r="65" spans="1:7" x14ac:dyDescent="0.3">
      <c r="A65" t="s">
        <v>607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t="s">
        <v>556</v>
      </c>
      <c r="B66">
        <v>0</v>
      </c>
      <c r="C66">
        <v>0</v>
      </c>
      <c r="D66">
        <v>0</v>
      </c>
      <c r="E66">
        <v>0</v>
      </c>
      <c r="F66">
        <v>5.8140000000000001</v>
      </c>
      <c r="G66">
        <v>5.8140000000000001</v>
      </c>
    </row>
    <row r="67" spans="1:7" x14ac:dyDescent="0.3">
      <c r="A67" t="s">
        <v>570</v>
      </c>
      <c r="B67">
        <v>0</v>
      </c>
      <c r="C67">
        <v>5.97</v>
      </c>
      <c r="D67">
        <v>0</v>
      </c>
      <c r="E67">
        <v>0</v>
      </c>
      <c r="F67">
        <v>3.5840000000000001</v>
      </c>
      <c r="G67">
        <v>4.7770000000000001</v>
      </c>
    </row>
    <row r="68" spans="1:7" x14ac:dyDescent="0.3">
      <c r="A68" t="s">
        <v>530</v>
      </c>
      <c r="B68">
        <v>0</v>
      </c>
      <c r="C68">
        <v>7.0419999999999998</v>
      </c>
      <c r="D68">
        <v>0</v>
      </c>
      <c r="E68">
        <v>0</v>
      </c>
      <c r="F68">
        <v>13.333</v>
      </c>
      <c r="G68">
        <v>10.1875</v>
      </c>
    </row>
    <row r="69" spans="1:7" x14ac:dyDescent="0.3">
      <c r="A69" t="s">
        <v>540</v>
      </c>
      <c r="B69">
        <v>0</v>
      </c>
      <c r="C69">
        <v>8.1969999999999992</v>
      </c>
      <c r="D69">
        <v>0</v>
      </c>
      <c r="E69">
        <v>0</v>
      </c>
      <c r="F69">
        <v>0</v>
      </c>
      <c r="G69">
        <v>8.1969999999999992</v>
      </c>
    </row>
    <row r="70" spans="1:7" x14ac:dyDescent="0.3">
      <c r="A70" t="s">
        <v>604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">
        <v>563</v>
      </c>
      <c r="B71">
        <v>3.5840000000000001</v>
      </c>
      <c r="C71">
        <v>8.1630000000000003</v>
      </c>
      <c r="D71">
        <v>0</v>
      </c>
      <c r="E71">
        <v>4.7169999999999996</v>
      </c>
      <c r="F71">
        <v>4.444</v>
      </c>
      <c r="G71">
        <v>5.2269999999999994</v>
      </c>
    </row>
    <row r="72" spans="1:7" x14ac:dyDescent="0.3">
      <c r="A72" t="s">
        <v>551</v>
      </c>
      <c r="B72">
        <v>3.8759999999999999</v>
      </c>
      <c r="C72">
        <v>0</v>
      </c>
      <c r="D72">
        <v>0</v>
      </c>
      <c r="E72">
        <v>5.0510000000000002</v>
      </c>
      <c r="F72">
        <v>10.989000000000001</v>
      </c>
      <c r="G72">
        <v>6.6386666666666665</v>
      </c>
    </row>
    <row r="73" spans="1:7" x14ac:dyDescent="0.3">
      <c r="A73" t="s">
        <v>577</v>
      </c>
      <c r="B73">
        <v>5.2169999999999996</v>
      </c>
      <c r="C73">
        <v>4.9749999999999996</v>
      </c>
      <c r="D73">
        <v>0</v>
      </c>
      <c r="E73">
        <v>2.0529999999999999</v>
      </c>
      <c r="F73">
        <v>5.1459999999999999</v>
      </c>
      <c r="G73">
        <v>4.3477499999999996</v>
      </c>
    </row>
    <row r="74" spans="1:7" x14ac:dyDescent="0.3">
      <c r="A74" t="s">
        <v>579</v>
      </c>
      <c r="B74">
        <v>3.69</v>
      </c>
      <c r="C74">
        <v>3.1749999999999998</v>
      </c>
      <c r="D74">
        <v>0</v>
      </c>
      <c r="E74">
        <v>5.1020000000000003</v>
      </c>
      <c r="F74">
        <v>5</v>
      </c>
      <c r="G74">
        <v>4.2417500000000006</v>
      </c>
    </row>
    <row r="75" spans="1:7" x14ac:dyDescent="0.3">
      <c r="A75" t="s">
        <v>584</v>
      </c>
      <c r="B75">
        <v>5.3360000000000003</v>
      </c>
      <c r="C75">
        <v>0</v>
      </c>
      <c r="D75">
        <v>0</v>
      </c>
      <c r="E75">
        <v>3.141</v>
      </c>
      <c r="F75">
        <v>3.0430000000000001</v>
      </c>
      <c r="G75">
        <v>3.84</v>
      </c>
    </row>
    <row r="76" spans="1:7" x14ac:dyDescent="0.3">
      <c r="A76" t="s">
        <v>598</v>
      </c>
      <c r="B76">
        <v>1.681</v>
      </c>
      <c r="C76">
        <v>0</v>
      </c>
      <c r="D76">
        <v>2.552</v>
      </c>
      <c r="E76">
        <v>2.6389999999999998</v>
      </c>
      <c r="F76">
        <v>2.9390000000000001</v>
      </c>
      <c r="G76">
        <v>2.45275</v>
      </c>
    </row>
    <row r="77" spans="1:7" x14ac:dyDescent="0.3">
      <c r="A77" t="s">
        <v>544</v>
      </c>
      <c r="B77">
        <v>0</v>
      </c>
      <c r="C77">
        <v>0</v>
      </c>
      <c r="D77">
        <v>9.8520000000000003</v>
      </c>
      <c r="E77">
        <v>4.95</v>
      </c>
      <c r="F77">
        <v>0</v>
      </c>
      <c r="G77">
        <v>7.4009999999999998</v>
      </c>
    </row>
    <row r="78" spans="1:7" x14ac:dyDescent="0.3">
      <c r="A78" t="s">
        <v>539</v>
      </c>
      <c r="B78">
        <v>12.146000000000001</v>
      </c>
      <c r="C78">
        <v>5.4050000000000002</v>
      </c>
      <c r="D78">
        <v>0</v>
      </c>
      <c r="E78">
        <v>8</v>
      </c>
      <c r="F78">
        <v>8</v>
      </c>
      <c r="G78">
        <v>8.3877500000000005</v>
      </c>
    </row>
    <row r="79" spans="1:7" x14ac:dyDescent="0.3">
      <c r="A79" t="s">
        <v>587</v>
      </c>
      <c r="B79">
        <v>7.3979999999999997</v>
      </c>
      <c r="C79">
        <v>2.9609999999999999</v>
      </c>
      <c r="D79">
        <v>0</v>
      </c>
      <c r="E79">
        <v>0.77600000000000002</v>
      </c>
      <c r="F79">
        <v>3.4129999999999998</v>
      </c>
      <c r="G79">
        <v>3.637</v>
      </c>
    </row>
    <row r="80" spans="1:7" x14ac:dyDescent="0.3">
      <c r="A80" t="s">
        <v>550</v>
      </c>
      <c r="B80">
        <v>7.4379999999999997</v>
      </c>
      <c r="C80">
        <v>7.532</v>
      </c>
      <c r="D80">
        <v>0</v>
      </c>
      <c r="E80">
        <v>6.84</v>
      </c>
      <c r="F80">
        <v>5.048</v>
      </c>
      <c r="G80">
        <v>6.7145000000000001</v>
      </c>
    </row>
    <row r="81" spans="1:7" x14ac:dyDescent="0.3">
      <c r="A81" t="s">
        <v>582</v>
      </c>
      <c r="B81">
        <v>0</v>
      </c>
      <c r="C81">
        <v>0</v>
      </c>
      <c r="D81">
        <v>0</v>
      </c>
      <c r="E81">
        <v>4.1319999999999997</v>
      </c>
      <c r="F81">
        <v>4.2370000000000001</v>
      </c>
      <c r="G81">
        <v>4.1844999999999999</v>
      </c>
    </row>
    <row r="82" spans="1:7" x14ac:dyDescent="0.3">
      <c r="A82" t="s">
        <v>525</v>
      </c>
      <c r="B82">
        <v>0</v>
      </c>
      <c r="C82">
        <v>11.364000000000001</v>
      </c>
      <c r="D82">
        <v>0</v>
      </c>
      <c r="E82">
        <v>15.872999999999999</v>
      </c>
      <c r="F82">
        <v>7.6920000000000002</v>
      </c>
      <c r="G82">
        <v>11.643000000000001</v>
      </c>
    </row>
    <row r="83" spans="1:7" x14ac:dyDescent="0.3">
      <c r="A83" t="s">
        <v>600</v>
      </c>
      <c r="B83">
        <v>0</v>
      </c>
      <c r="C83">
        <v>1.7629999999999999</v>
      </c>
      <c r="D83">
        <v>2.2090000000000001</v>
      </c>
      <c r="E83">
        <v>1.5489999999999999</v>
      </c>
      <c r="F83">
        <v>3.0710000000000002</v>
      </c>
      <c r="G83">
        <v>2.1480000000000001</v>
      </c>
    </row>
    <row r="84" spans="1:7" x14ac:dyDescent="0.3">
      <c r="A84" t="s">
        <v>596</v>
      </c>
      <c r="B84">
        <v>0</v>
      </c>
      <c r="C84">
        <v>3.2679999999999998</v>
      </c>
      <c r="D84">
        <v>2.698</v>
      </c>
      <c r="E84">
        <v>1.1060000000000001</v>
      </c>
      <c r="F84">
        <v>3.5640000000000001</v>
      </c>
      <c r="G84">
        <v>2.6589999999999998</v>
      </c>
    </row>
    <row r="85" spans="1:7" x14ac:dyDescent="0.3">
      <c r="A85" t="s">
        <v>576</v>
      </c>
      <c r="B85">
        <v>0</v>
      </c>
      <c r="C85">
        <v>9.1739999999999995</v>
      </c>
      <c r="D85">
        <v>1.89</v>
      </c>
      <c r="E85">
        <v>4.5590000000000002</v>
      </c>
      <c r="F85">
        <v>1.859</v>
      </c>
      <c r="G85">
        <v>4.3704999999999998</v>
      </c>
    </row>
    <row r="86" spans="1:7" x14ac:dyDescent="0.3">
      <c r="A86" t="s">
        <v>531</v>
      </c>
      <c r="B86">
        <v>0</v>
      </c>
      <c r="C86">
        <v>10.308999999999999</v>
      </c>
      <c r="D86">
        <v>0</v>
      </c>
      <c r="E86">
        <v>0</v>
      </c>
      <c r="F86">
        <v>9.8040000000000003</v>
      </c>
      <c r="G86">
        <v>10.0565</v>
      </c>
    </row>
    <row r="87" spans="1:7" x14ac:dyDescent="0.3">
      <c r="A87" t="s">
        <v>543</v>
      </c>
      <c r="B87">
        <v>0</v>
      </c>
      <c r="C87">
        <v>0</v>
      </c>
      <c r="D87">
        <v>9.0909999999999993</v>
      </c>
      <c r="E87">
        <v>8.9689999999999994</v>
      </c>
      <c r="F87">
        <v>4.2919999999999998</v>
      </c>
      <c r="G87">
        <v>7.4506666666666659</v>
      </c>
    </row>
    <row r="88" spans="1:7" x14ac:dyDescent="0.3">
      <c r="A88" t="s">
        <v>529</v>
      </c>
      <c r="B88">
        <v>0</v>
      </c>
      <c r="C88">
        <v>0</v>
      </c>
      <c r="D88">
        <v>0</v>
      </c>
      <c r="E88">
        <v>0</v>
      </c>
      <c r="F88">
        <v>10.204000000000001</v>
      </c>
      <c r="G88">
        <v>10.204000000000001</v>
      </c>
    </row>
    <row r="89" spans="1:7" x14ac:dyDescent="0.3">
      <c r="A89" t="s">
        <v>605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">
        <v>597</v>
      </c>
      <c r="B90">
        <v>0</v>
      </c>
      <c r="C90">
        <v>3.8679999999999999</v>
      </c>
      <c r="D90">
        <v>1.7669999999999999</v>
      </c>
      <c r="E90">
        <v>1.7330000000000001</v>
      </c>
      <c r="F90">
        <v>0</v>
      </c>
      <c r="G90">
        <v>2.456</v>
      </c>
    </row>
    <row r="91" spans="1:7" x14ac:dyDescent="0.3">
      <c r="A91" t="s">
        <v>571</v>
      </c>
      <c r="B91">
        <v>6.0209999999999999</v>
      </c>
      <c r="C91">
        <v>0</v>
      </c>
      <c r="D91">
        <v>6.3159999999999998</v>
      </c>
      <c r="E91">
        <v>2.7309999999999999</v>
      </c>
      <c r="F91">
        <v>3.9390000000000001</v>
      </c>
      <c r="G91">
        <v>4.7517500000000004</v>
      </c>
    </row>
    <row r="92" spans="1:7" x14ac:dyDescent="0.3">
      <c r="A92" t="s">
        <v>517</v>
      </c>
      <c r="B92">
        <v>0</v>
      </c>
      <c r="C92">
        <v>5.65</v>
      </c>
      <c r="D92">
        <v>26.143999999999998</v>
      </c>
      <c r="E92">
        <v>0</v>
      </c>
      <c r="F92">
        <v>0</v>
      </c>
      <c r="G92">
        <v>15.896999999999998</v>
      </c>
    </row>
    <row r="93" spans="1:7" x14ac:dyDescent="0.3">
      <c r="A93" t="s">
        <v>542</v>
      </c>
      <c r="B93">
        <v>7.3890000000000002</v>
      </c>
      <c r="C93">
        <v>8.3569999999999993</v>
      </c>
      <c r="D93">
        <v>0</v>
      </c>
      <c r="E93">
        <v>7.38</v>
      </c>
      <c r="F93">
        <v>7.0419999999999998</v>
      </c>
      <c r="G93">
        <v>7.5419999999999998</v>
      </c>
    </row>
    <row r="94" spans="1:7" x14ac:dyDescent="0.3">
      <c r="A94" t="s">
        <v>528</v>
      </c>
      <c r="B94">
        <v>0</v>
      </c>
      <c r="C94">
        <v>0</v>
      </c>
      <c r="D94">
        <v>10.695</v>
      </c>
      <c r="E94">
        <v>0</v>
      </c>
      <c r="F94">
        <v>9.8040000000000003</v>
      </c>
      <c r="G94">
        <v>10.249500000000001</v>
      </c>
    </row>
    <row r="95" spans="1:7" x14ac:dyDescent="0.3">
      <c r="A95" t="s">
        <v>588</v>
      </c>
      <c r="B95">
        <v>6.3630000000000004</v>
      </c>
      <c r="C95">
        <v>3.9289999999999998</v>
      </c>
      <c r="D95">
        <v>0</v>
      </c>
      <c r="E95">
        <v>2.93</v>
      </c>
      <c r="F95">
        <v>1.081</v>
      </c>
      <c r="G95">
        <v>3.5757500000000002</v>
      </c>
    </row>
    <row r="96" spans="1:7" x14ac:dyDescent="0.3">
      <c r="A96" t="s">
        <v>602</v>
      </c>
      <c r="B96">
        <v>2.363</v>
      </c>
      <c r="C96">
        <v>0.83799999999999997</v>
      </c>
      <c r="D96">
        <v>0</v>
      </c>
      <c r="E96">
        <v>1.2410000000000001</v>
      </c>
      <c r="F96">
        <v>2.7589999999999999</v>
      </c>
      <c r="G96">
        <v>1.8002500000000001</v>
      </c>
    </row>
    <row r="97" spans="7:7" x14ac:dyDescent="0.3">
      <c r="G97">
        <f>AVERAGE(G2:G96)</f>
        <v>6.4115164912280704</v>
      </c>
    </row>
  </sheetData>
  <sortState xmlns:xlrd2="http://schemas.microsoft.com/office/spreadsheetml/2017/richdata2" ref="A2:G97">
    <sortCondition ref="A1:A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8FA0-A0E0-4A69-AFEA-B0927D1B7F6E}">
  <dimension ref="A1:R22"/>
  <sheetViews>
    <sheetView workbookViewId="0">
      <selection activeCell="O2" sqref="O2"/>
    </sheetView>
  </sheetViews>
  <sheetFormatPr defaultRowHeight="14.4" x14ac:dyDescent="0.3"/>
  <cols>
    <col min="2" max="2" width="19.6640625" bestFit="1" customWidth="1"/>
    <col min="4" max="4" width="11.5546875" bestFit="1" customWidth="1"/>
    <col min="6" max="6" width="16.33203125" bestFit="1" customWidth="1"/>
    <col min="7" max="7" width="10.6640625" bestFit="1" customWidth="1"/>
    <col min="8" max="9" width="16" bestFit="1" customWidth="1"/>
    <col min="10" max="10" width="8.6640625" bestFit="1" customWidth="1"/>
    <col min="11" max="11" width="16.44140625" bestFit="1" customWidth="1"/>
    <col min="12" max="12" width="14.77734375" bestFit="1" customWidth="1"/>
    <col min="13" max="13" width="13.109375" bestFit="1" customWidth="1"/>
    <col min="14" max="14" width="14.6640625" bestFit="1" customWidth="1"/>
    <col min="15" max="15" width="10.44140625" bestFit="1" customWidth="1"/>
    <col min="16" max="16" width="11.77734375" bestFit="1" customWidth="1"/>
    <col min="17" max="17" width="10.21875" bestFit="1" customWidth="1"/>
    <col min="18" max="18" width="11.6640625" bestFit="1" customWidth="1"/>
  </cols>
  <sheetData>
    <row r="1" spans="1:18" s="2" customFormat="1" x14ac:dyDescent="0.3">
      <c r="A1" s="2" t="s">
        <v>113</v>
      </c>
      <c r="B1" s="2" t="s">
        <v>70</v>
      </c>
      <c r="C1" s="2" t="s">
        <v>99</v>
      </c>
      <c r="D1" s="2" t="s">
        <v>100</v>
      </c>
      <c r="E1" s="2" t="s">
        <v>101</v>
      </c>
      <c r="F1" s="2" t="s">
        <v>114</v>
      </c>
      <c r="G1" s="2" t="s">
        <v>110</v>
      </c>
      <c r="H1" s="2" t="s">
        <v>115</v>
      </c>
      <c r="I1" s="2" t="s">
        <v>116</v>
      </c>
      <c r="J1" s="2" t="s">
        <v>111</v>
      </c>
      <c r="K1" s="2" t="s">
        <v>117</v>
      </c>
      <c r="L1" s="2" t="s">
        <v>118</v>
      </c>
      <c r="M1" s="2" t="s">
        <v>119</v>
      </c>
      <c r="N1" s="2" t="s">
        <v>625</v>
      </c>
      <c r="O1" s="2" t="s">
        <v>624</v>
      </c>
      <c r="P1" s="2" t="s">
        <v>626</v>
      </c>
      <c r="Q1" s="2" t="s">
        <v>629</v>
      </c>
      <c r="R1" s="2" t="s">
        <v>630</v>
      </c>
    </row>
    <row r="2" spans="1:18" x14ac:dyDescent="0.3">
      <c r="A2" s="9">
        <v>1</v>
      </c>
      <c r="B2" s="9" t="s">
        <v>179</v>
      </c>
      <c r="C2" s="12">
        <v>1.8002500000000001</v>
      </c>
      <c r="D2" s="15">
        <v>8.4000000000000005E-2</v>
      </c>
      <c r="E2" s="16">
        <v>1.26E-2</v>
      </c>
      <c r="F2" s="9">
        <v>426.7</v>
      </c>
      <c r="G2" s="17">
        <v>0.34</v>
      </c>
      <c r="H2" s="16">
        <v>7.3999999999999996E-2</v>
      </c>
      <c r="I2" s="16">
        <v>0.35899999999999999</v>
      </c>
      <c r="J2" s="16">
        <v>5.0999999999999997E-2</v>
      </c>
      <c r="K2" s="17">
        <v>0.27</v>
      </c>
      <c r="L2" s="18">
        <v>3.9</v>
      </c>
      <c r="M2" s="23">
        <v>147737</v>
      </c>
      <c r="N2" s="23">
        <v>36286</v>
      </c>
      <c r="O2" s="9">
        <v>3</v>
      </c>
      <c r="P2" s="9">
        <v>512.6</v>
      </c>
      <c r="Q2" s="9">
        <v>4.0999999999999996</v>
      </c>
      <c r="R2" s="9">
        <v>0.2</v>
      </c>
    </row>
    <row r="3" spans="1:18" x14ac:dyDescent="0.3">
      <c r="A3" s="9">
        <v>2</v>
      </c>
      <c r="B3" s="9" t="s">
        <v>181</v>
      </c>
      <c r="C3" s="12">
        <v>2.0746666666666669</v>
      </c>
      <c r="D3" s="15">
        <v>0.16</v>
      </c>
      <c r="E3" s="16">
        <v>1.49E-2</v>
      </c>
      <c r="F3" s="9">
        <v>591.70000000000005</v>
      </c>
      <c r="G3" s="16">
        <v>0.52200000000000002</v>
      </c>
      <c r="H3" s="16">
        <v>0.08</v>
      </c>
      <c r="I3" s="16">
        <v>0.22800000000000001</v>
      </c>
      <c r="J3" s="16">
        <v>9.0999999999999998E-2</v>
      </c>
      <c r="K3" s="17">
        <v>0.43</v>
      </c>
      <c r="L3" s="18">
        <v>6.3</v>
      </c>
      <c r="M3" s="24">
        <v>57889</v>
      </c>
      <c r="N3" s="24">
        <v>26370</v>
      </c>
      <c r="O3" s="9">
        <v>3</v>
      </c>
      <c r="P3" s="9">
        <v>522.20000000000005</v>
      </c>
      <c r="Q3" s="9">
        <v>6.4</v>
      </c>
      <c r="R3" s="9">
        <v>0.6</v>
      </c>
    </row>
    <row r="4" spans="1:18" x14ac:dyDescent="0.3">
      <c r="A4" s="9">
        <v>3</v>
      </c>
      <c r="B4" s="9" t="s">
        <v>182</v>
      </c>
      <c r="C4" s="12">
        <v>2.1480000000000001</v>
      </c>
      <c r="D4" s="15">
        <v>0.156</v>
      </c>
      <c r="E4" s="16">
        <v>1.4E-2</v>
      </c>
      <c r="F4" s="9">
        <v>577.6</v>
      </c>
      <c r="G4" s="16">
        <v>0.376</v>
      </c>
      <c r="H4" s="16">
        <v>9.6000000000000002E-2</v>
      </c>
      <c r="I4" s="16">
        <v>0.25700000000000001</v>
      </c>
      <c r="J4" s="16">
        <v>8.4000000000000005E-2</v>
      </c>
      <c r="K4" s="17">
        <v>0.56999999999999995</v>
      </c>
      <c r="L4" s="18">
        <v>8.1</v>
      </c>
      <c r="M4" s="24">
        <v>158163</v>
      </c>
      <c r="N4" s="24">
        <v>25192</v>
      </c>
      <c r="O4" s="9">
        <v>0</v>
      </c>
      <c r="P4" s="9">
        <v>510.4</v>
      </c>
      <c r="Q4" s="9">
        <v>6.1</v>
      </c>
      <c r="R4" s="9">
        <v>0.9</v>
      </c>
    </row>
    <row r="5" spans="1:18" x14ac:dyDescent="0.3">
      <c r="A5" s="9">
        <v>4</v>
      </c>
      <c r="B5" s="9" t="s">
        <v>183</v>
      </c>
      <c r="C5" s="12">
        <v>2.2509999999999999</v>
      </c>
      <c r="D5" s="15">
        <v>0.14199999999999999</v>
      </c>
      <c r="E5" s="16">
        <v>1.47E-2</v>
      </c>
      <c r="F5" s="9">
        <v>499.1</v>
      </c>
      <c r="G5" s="16">
        <v>0.31</v>
      </c>
      <c r="H5" s="16">
        <v>9.4E-2</v>
      </c>
      <c r="I5" s="16">
        <v>0.22900000000000001</v>
      </c>
      <c r="J5" s="16">
        <v>8.1000000000000003E-2</v>
      </c>
      <c r="K5" s="17">
        <v>0.42</v>
      </c>
      <c r="L5" s="18">
        <v>6.4</v>
      </c>
      <c r="M5" s="24">
        <v>108620</v>
      </c>
      <c r="N5" s="24">
        <v>26793</v>
      </c>
      <c r="O5" s="9">
        <v>3</v>
      </c>
      <c r="P5" s="9">
        <v>478.9</v>
      </c>
      <c r="Q5" s="9">
        <v>4.9000000000000004</v>
      </c>
      <c r="R5" s="9">
        <v>0.5</v>
      </c>
    </row>
    <row r="6" spans="1:18" x14ac:dyDescent="0.3">
      <c r="A6" s="9">
        <v>5</v>
      </c>
      <c r="B6" s="9" t="s">
        <v>184</v>
      </c>
      <c r="C6" s="12">
        <v>2.45275</v>
      </c>
      <c r="D6" s="15">
        <v>0.10199999999999999</v>
      </c>
      <c r="E6" s="16">
        <v>1.41E-2</v>
      </c>
      <c r="F6" s="9">
        <v>428</v>
      </c>
      <c r="G6" s="16">
        <v>0.35699999999999998</v>
      </c>
      <c r="H6" s="16">
        <v>8.3000000000000004E-2</v>
      </c>
      <c r="I6" s="16">
        <v>0.33500000000000002</v>
      </c>
      <c r="J6" s="16">
        <v>4.3999999999999997E-2</v>
      </c>
      <c r="K6" s="17">
        <v>0.21</v>
      </c>
      <c r="L6" s="18">
        <v>5.3</v>
      </c>
      <c r="M6" s="24">
        <v>341896</v>
      </c>
      <c r="N6" s="24">
        <v>33593</v>
      </c>
      <c r="O6" s="9">
        <v>6</v>
      </c>
      <c r="P6" s="9">
        <v>499</v>
      </c>
      <c r="Q6" s="9">
        <v>2.7</v>
      </c>
      <c r="R6" s="9">
        <v>0.4</v>
      </c>
    </row>
    <row r="7" spans="1:18" x14ac:dyDescent="0.3">
      <c r="A7" s="9">
        <v>6</v>
      </c>
      <c r="B7" s="9" t="s">
        <v>185</v>
      </c>
      <c r="C7" s="12">
        <v>2.456</v>
      </c>
      <c r="D7" s="15">
        <v>0.191</v>
      </c>
      <c r="E7" s="16">
        <v>1.54E-2</v>
      </c>
      <c r="F7" s="9">
        <v>554.70000000000005</v>
      </c>
      <c r="G7" s="16">
        <v>0.441</v>
      </c>
      <c r="H7" s="16">
        <v>6.4000000000000001E-2</v>
      </c>
      <c r="I7" s="16">
        <v>0.14299999999999999</v>
      </c>
      <c r="J7" s="16">
        <v>9.1999999999999998E-2</v>
      </c>
      <c r="K7" s="17">
        <v>0.55000000000000004</v>
      </c>
      <c r="L7" s="18">
        <v>8.5</v>
      </c>
      <c r="M7" s="24">
        <v>40953</v>
      </c>
      <c r="N7" s="24">
        <v>24456</v>
      </c>
      <c r="O7" s="9">
        <v>1</v>
      </c>
      <c r="P7" s="9">
        <v>546.79999999999995</v>
      </c>
      <c r="Q7" s="9">
        <v>5.7</v>
      </c>
      <c r="R7" s="9">
        <v>0.9</v>
      </c>
    </row>
    <row r="8" spans="1:18" x14ac:dyDescent="0.3">
      <c r="A8" s="9">
        <v>7</v>
      </c>
      <c r="B8" s="9" t="s">
        <v>186</v>
      </c>
      <c r="C8" s="12">
        <v>2.6589999999999998</v>
      </c>
      <c r="D8" s="15">
        <v>9.8000000000000004E-2</v>
      </c>
      <c r="E8" s="16">
        <v>1.34E-2</v>
      </c>
      <c r="F8" s="9">
        <v>425.1</v>
      </c>
      <c r="G8" s="16">
        <v>0.34300000000000003</v>
      </c>
      <c r="H8" s="16">
        <v>8.7999999999999995E-2</v>
      </c>
      <c r="I8" s="16">
        <v>0.29799999999999999</v>
      </c>
      <c r="J8" s="16">
        <v>5.3999999999999999E-2</v>
      </c>
      <c r="K8" s="17">
        <v>0.34</v>
      </c>
      <c r="L8" s="18">
        <v>7.2</v>
      </c>
      <c r="M8" s="24">
        <v>196281</v>
      </c>
      <c r="N8" s="24">
        <v>32861</v>
      </c>
      <c r="O8" s="9">
        <v>3</v>
      </c>
      <c r="P8" s="9">
        <v>516.1</v>
      </c>
      <c r="Q8" s="9">
        <v>4</v>
      </c>
      <c r="R8" s="9">
        <v>0.4</v>
      </c>
    </row>
    <row r="9" spans="1:18" x14ac:dyDescent="0.3">
      <c r="A9" s="9">
        <v>8</v>
      </c>
      <c r="B9" s="9" t="s">
        <v>187</v>
      </c>
      <c r="C9" s="12">
        <v>3.2408000000000001</v>
      </c>
      <c r="D9" s="15">
        <v>0.186</v>
      </c>
      <c r="E9" s="16">
        <v>1.44E-2</v>
      </c>
      <c r="F9" s="9">
        <v>638.9</v>
      </c>
      <c r="G9" s="16">
        <v>0.52600000000000002</v>
      </c>
      <c r="H9" s="16">
        <v>6.2E-2</v>
      </c>
      <c r="I9" s="16">
        <v>9.1999999999999998E-2</v>
      </c>
      <c r="J9" s="16">
        <v>0.11799999999999999</v>
      </c>
      <c r="K9" s="17">
        <v>0.47</v>
      </c>
      <c r="L9" s="18">
        <v>0</v>
      </c>
      <c r="M9" s="24">
        <v>25143</v>
      </c>
      <c r="N9" s="24">
        <v>24597</v>
      </c>
      <c r="O9" s="9">
        <v>3</v>
      </c>
      <c r="P9" s="9">
        <v>504.1</v>
      </c>
      <c r="Q9" s="9">
        <v>6.4</v>
      </c>
      <c r="R9" s="9">
        <v>1.2</v>
      </c>
    </row>
    <row r="10" spans="1:18" x14ac:dyDescent="0.3">
      <c r="A10" s="9">
        <v>9</v>
      </c>
      <c r="B10" s="9" t="s">
        <v>188</v>
      </c>
      <c r="C10" s="12">
        <v>3.3156000000000008</v>
      </c>
      <c r="D10" s="15">
        <v>9.5000000000000001E-2</v>
      </c>
      <c r="E10" s="16">
        <v>1.38E-2</v>
      </c>
      <c r="F10" s="9">
        <v>424.2</v>
      </c>
      <c r="G10" s="16">
        <v>0.42</v>
      </c>
      <c r="H10" s="16">
        <v>7.9000000000000001E-2</v>
      </c>
      <c r="I10" s="16">
        <v>0.254</v>
      </c>
      <c r="J10" s="16">
        <v>5.6000000000000001E-2</v>
      </c>
      <c r="K10" s="17">
        <v>0.4</v>
      </c>
      <c r="L10" s="18">
        <v>5.6</v>
      </c>
      <c r="M10" s="24">
        <v>135280</v>
      </c>
      <c r="N10" s="24">
        <v>30024</v>
      </c>
      <c r="O10" s="9">
        <v>4</v>
      </c>
      <c r="P10" s="9">
        <v>514.29999999999995</v>
      </c>
      <c r="Q10" s="9">
        <v>4.5</v>
      </c>
      <c r="R10" s="9">
        <v>0.5</v>
      </c>
    </row>
    <row r="11" spans="1:18" x14ac:dyDescent="0.3">
      <c r="A11" s="9">
        <v>10</v>
      </c>
      <c r="B11" s="9" t="s">
        <v>197</v>
      </c>
      <c r="C11" s="12">
        <v>3.33</v>
      </c>
      <c r="D11" s="15">
        <v>0.159</v>
      </c>
      <c r="E11" s="16">
        <v>1.43E-2</v>
      </c>
      <c r="F11" s="9">
        <v>628.5</v>
      </c>
      <c r="G11" s="16">
        <v>0.39400000000000002</v>
      </c>
      <c r="H11" s="16">
        <v>0.09</v>
      </c>
      <c r="I11" s="16">
        <v>0.17899999999999999</v>
      </c>
      <c r="J11" s="16">
        <v>7.6999999999999999E-2</v>
      </c>
      <c r="K11" s="17">
        <v>0.46</v>
      </c>
      <c r="L11" s="18">
        <v>5.4</v>
      </c>
      <c r="M11" s="24">
        <v>53794</v>
      </c>
      <c r="N11" s="24">
        <v>24298</v>
      </c>
      <c r="O11" s="9">
        <v>6</v>
      </c>
      <c r="P11" s="9">
        <v>535.79999999999995</v>
      </c>
      <c r="Q11" s="9">
        <v>6.4</v>
      </c>
      <c r="R11" s="9">
        <v>0.7</v>
      </c>
    </row>
    <row r="12" spans="1:18" x14ac:dyDescent="0.3">
      <c r="A12" s="8">
        <v>11</v>
      </c>
      <c r="B12" s="8" t="s">
        <v>198</v>
      </c>
      <c r="C12" s="11">
        <v>33.465499999999999</v>
      </c>
      <c r="D12" s="19">
        <v>0.29099999999999998</v>
      </c>
      <c r="E12" s="20">
        <v>1.6199999999999999E-2</v>
      </c>
      <c r="F12" s="8">
        <v>711.6</v>
      </c>
      <c r="G12" s="20">
        <v>0.60699999999999998</v>
      </c>
      <c r="H12" s="20">
        <v>3.4000000000000002E-2</v>
      </c>
      <c r="I12" s="20">
        <v>0.111</v>
      </c>
      <c r="J12" s="20">
        <v>7.1999999999999995E-2</v>
      </c>
      <c r="K12" s="21">
        <v>0.42</v>
      </c>
      <c r="L12" s="22">
        <v>4.8</v>
      </c>
      <c r="M12" s="25">
        <v>6662</v>
      </c>
      <c r="N12" s="25">
        <v>19165</v>
      </c>
      <c r="O12" s="8">
        <v>0</v>
      </c>
      <c r="P12" s="8">
        <v>578.1</v>
      </c>
      <c r="Q12" s="8">
        <v>7</v>
      </c>
      <c r="R12" s="8">
        <v>0.4</v>
      </c>
    </row>
    <row r="13" spans="1:18" x14ac:dyDescent="0.3">
      <c r="A13" s="8">
        <v>12</v>
      </c>
      <c r="B13" s="8" t="s">
        <v>180</v>
      </c>
      <c r="C13" s="11">
        <v>18.018000000000001</v>
      </c>
      <c r="D13" s="19">
        <v>0.13900000000000001</v>
      </c>
      <c r="E13" s="20">
        <v>1.5100000000000001E-2</v>
      </c>
      <c r="F13" s="8">
        <v>763.4</v>
      </c>
      <c r="G13" s="20">
        <v>0.50800000000000001</v>
      </c>
      <c r="H13" s="20">
        <v>8.5999999999999993E-2</v>
      </c>
      <c r="I13" s="20">
        <v>0.13200000000000001</v>
      </c>
      <c r="J13" s="20">
        <v>7.4999999999999997E-2</v>
      </c>
      <c r="K13" s="21">
        <v>0.53</v>
      </c>
      <c r="L13" s="22">
        <v>7.8</v>
      </c>
      <c r="M13" s="25">
        <v>8283</v>
      </c>
      <c r="N13" s="25">
        <v>22684</v>
      </c>
      <c r="O13" s="8">
        <v>0</v>
      </c>
      <c r="P13" s="8">
        <v>620.79999999999995</v>
      </c>
      <c r="Q13" s="8">
        <v>5.0999999999999996</v>
      </c>
      <c r="R13" s="8">
        <v>0.4</v>
      </c>
    </row>
    <row r="14" spans="1:18" x14ac:dyDescent="0.3">
      <c r="A14" s="8">
        <v>13</v>
      </c>
      <c r="B14" s="8" t="s">
        <v>199</v>
      </c>
      <c r="C14" s="11">
        <v>15.896999999999998</v>
      </c>
      <c r="D14" s="19">
        <v>0.17799999999999999</v>
      </c>
      <c r="E14" s="20">
        <v>1.3899999999999999E-2</v>
      </c>
      <c r="F14" s="8">
        <v>543.6</v>
      </c>
      <c r="G14" s="20">
        <v>0.51500000000000001</v>
      </c>
      <c r="H14" s="20">
        <v>6.3E-2</v>
      </c>
      <c r="I14" s="20">
        <v>0.114</v>
      </c>
      <c r="J14" s="20">
        <v>6.7000000000000004E-2</v>
      </c>
      <c r="K14" s="21">
        <v>0.45</v>
      </c>
      <c r="L14" s="22">
        <v>9</v>
      </c>
      <c r="M14" s="25">
        <v>16232</v>
      </c>
      <c r="N14" s="25">
        <v>23219</v>
      </c>
      <c r="O14" s="8">
        <v>3</v>
      </c>
      <c r="P14" s="8">
        <v>494.9</v>
      </c>
      <c r="Q14" s="8">
        <v>6.1</v>
      </c>
      <c r="R14" s="8">
        <v>0.1</v>
      </c>
    </row>
    <row r="15" spans="1:18" x14ac:dyDescent="0.3">
      <c r="A15" s="8">
        <v>14</v>
      </c>
      <c r="B15" s="8" t="s">
        <v>200</v>
      </c>
      <c r="C15" s="11">
        <v>14.24</v>
      </c>
      <c r="D15" s="19">
        <v>0.18099999999999999</v>
      </c>
      <c r="E15" s="20">
        <v>1.4709301100000001E-2</v>
      </c>
      <c r="F15" s="8">
        <v>674.2</v>
      </c>
      <c r="G15" s="20">
        <v>0.44800000000000001</v>
      </c>
      <c r="H15" s="20">
        <v>6.5000000000000002E-2</v>
      </c>
      <c r="I15" s="20">
        <v>0.121</v>
      </c>
      <c r="J15" s="21">
        <v>0.13</v>
      </c>
      <c r="K15" s="21">
        <v>0.46</v>
      </c>
      <c r="L15" s="22">
        <v>6.3</v>
      </c>
      <c r="M15" s="25">
        <v>15864</v>
      </c>
      <c r="N15" s="25">
        <v>21145</v>
      </c>
      <c r="O15" s="8">
        <v>4</v>
      </c>
      <c r="P15" s="8">
        <v>576.70000000000005</v>
      </c>
      <c r="Q15" s="8">
        <v>8.4</v>
      </c>
      <c r="R15" s="8">
        <v>3.7</v>
      </c>
    </row>
    <row r="16" spans="1:18" x14ac:dyDescent="0.3">
      <c r="A16" s="8">
        <v>15</v>
      </c>
      <c r="B16" s="8" t="s">
        <v>201</v>
      </c>
      <c r="C16" s="11">
        <v>13.474499999999999</v>
      </c>
      <c r="D16" s="19">
        <v>0.16600000000000001</v>
      </c>
      <c r="E16" s="20">
        <v>1.49E-2</v>
      </c>
      <c r="F16" s="8">
        <v>568.6</v>
      </c>
      <c r="G16" s="20">
        <v>0.42299999999999999</v>
      </c>
      <c r="H16" s="20">
        <v>7.9000000000000001E-2</v>
      </c>
      <c r="I16" s="20">
        <v>0.14000000000000001</v>
      </c>
      <c r="J16" s="20">
        <v>7.1999999999999995E-2</v>
      </c>
      <c r="K16" s="21">
        <v>0.41</v>
      </c>
      <c r="L16" s="22">
        <v>6.8</v>
      </c>
      <c r="M16" s="25">
        <v>28837</v>
      </c>
      <c r="N16" s="25">
        <v>24015</v>
      </c>
      <c r="O16" s="8">
        <v>0</v>
      </c>
      <c r="P16" s="8">
        <v>575.5</v>
      </c>
      <c r="Q16" s="8">
        <v>7.4</v>
      </c>
      <c r="R16" s="8">
        <v>0.3</v>
      </c>
    </row>
    <row r="17" spans="1:18" x14ac:dyDescent="0.3">
      <c r="A17" s="8">
        <v>16</v>
      </c>
      <c r="B17" s="8" t="s">
        <v>202</v>
      </c>
      <c r="C17" s="11">
        <v>13.357333333333335</v>
      </c>
      <c r="D17" s="19">
        <v>0.27800000000000002</v>
      </c>
      <c r="E17" s="20">
        <v>1.8599999999999998E-2</v>
      </c>
      <c r="F17" s="8">
        <v>703.4</v>
      </c>
      <c r="G17" s="20">
        <v>0.59799999999999998</v>
      </c>
      <c r="H17" s="20">
        <v>3.7999999999999999E-2</v>
      </c>
      <c r="I17" s="20">
        <v>0.115</v>
      </c>
      <c r="J17" s="20">
        <v>0.109</v>
      </c>
      <c r="K17" s="21">
        <v>0.56000000000000005</v>
      </c>
      <c r="L17" s="22">
        <v>4.8</v>
      </c>
      <c r="M17" s="25">
        <v>7005</v>
      </c>
      <c r="N17" s="25">
        <v>18397</v>
      </c>
      <c r="O17" s="8">
        <v>1</v>
      </c>
      <c r="P17" s="8">
        <v>479.5</v>
      </c>
      <c r="Q17" s="8">
        <v>6.7</v>
      </c>
      <c r="R17" s="8">
        <v>1.9</v>
      </c>
    </row>
    <row r="18" spans="1:18" x14ac:dyDescent="0.3">
      <c r="A18" s="8">
        <v>17</v>
      </c>
      <c r="B18" s="8" t="s">
        <v>203</v>
      </c>
      <c r="C18" s="11">
        <v>12.698999999999998</v>
      </c>
      <c r="D18" s="19">
        <v>0.17399999999999999</v>
      </c>
      <c r="E18" s="20">
        <v>1.5699999999999999E-2</v>
      </c>
      <c r="F18" s="8">
        <v>725</v>
      </c>
      <c r="G18" s="21">
        <v>0.42</v>
      </c>
      <c r="H18" s="20">
        <v>8.1000000000000003E-2</v>
      </c>
      <c r="I18" s="20">
        <v>0.20200000000000001</v>
      </c>
      <c r="J18" s="20">
        <v>7.9000000000000001E-2</v>
      </c>
      <c r="K18" s="21">
        <v>0.55000000000000004</v>
      </c>
      <c r="L18" s="22">
        <v>13.7</v>
      </c>
      <c r="M18" s="25">
        <v>36801</v>
      </c>
      <c r="N18" s="25">
        <v>26730</v>
      </c>
      <c r="O18" s="8">
        <v>1</v>
      </c>
      <c r="P18" s="8">
        <v>526.9</v>
      </c>
      <c r="Q18" s="8">
        <v>5.6</v>
      </c>
      <c r="R18" s="8">
        <v>0</v>
      </c>
    </row>
    <row r="19" spans="1:18" x14ac:dyDescent="0.3">
      <c r="A19" s="8">
        <v>18</v>
      </c>
      <c r="B19" s="8" t="s">
        <v>204</v>
      </c>
      <c r="C19" s="11">
        <v>11.89</v>
      </c>
      <c r="D19" s="19">
        <v>0.19900000000000001</v>
      </c>
      <c r="E19" s="20">
        <v>1.4500000000000001E-2</v>
      </c>
      <c r="F19" s="8">
        <v>638.29999999999995</v>
      </c>
      <c r="G19" s="20">
        <v>0.438</v>
      </c>
      <c r="H19" s="20">
        <v>4.3999999999999997E-2</v>
      </c>
      <c r="I19" s="20">
        <v>0.18099999999999999</v>
      </c>
      <c r="J19" s="20">
        <v>0.106</v>
      </c>
      <c r="K19" s="21">
        <v>0.46</v>
      </c>
      <c r="L19" s="22">
        <v>12</v>
      </c>
      <c r="M19" s="25">
        <v>32199</v>
      </c>
      <c r="N19" s="25">
        <v>25013</v>
      </c>
      <c r="O19" s="8">
        <v>4</v>
      </c>
      <c r="P19" s="8">
        <v>555.70000000000005</v>
      </c>
      <c r="Q19" s="8">
        <v>6.2</v>
      </c>
      <c r="R19" s="8">
        <v>0.4</v>
      </c>
    </row>
    <row r="20" spans="1:18" x14ac:dyDescent="0.3">
      <c r="A20" s="8">
        <v>19</v>
      </c>
      <c r="B20" s="8" t="s">
        <v>205</v>
      </c>
      <c r="C20" s="11">
        <v>11.815</v>
      </c>
      <c r="D20" s="19">
        <v>0.17199999999999999</v>
      </c>
      <c r="E20" s="20">
        <v>1.6500000000000001E-2</v>
      </c>
      <c r="F20" s="8">
        <v>860.8</v>
      </c>
      <c r="G20" s="20">
        <v>0.61499999999999999</v>
      </c>
      <c r="H20" s="20">
        <v>7.0999999999999994E-2</v>
      </c>
      <c r="I20" s="20">
        <v>0.14799999999999999</v>
      </c>
      <c r="J20" s="20">
        <v>0.11600000000000001</v>
      </c>
      <c r="K20" s="21">
        <v>0.45</v>
      </c>
      <c r="L20" s="22">
        <v>6.5</v>
      </c>
      <c r="M20" s="25">
        <v>13529</v>
      </c>
      <c r="N20" s="25">
        <v>21777</v>
      </c>
      <c r="O20" s="8">
        <v>0</v>
      </c>
      <c r="P20" s="8">
        <v>545.4</v>
      </c>
      <c r="Q20" s="8">
        <v>8.6999999999999993</v>
      </c>
      <c r="R20" s="8">
        <v>0.7</v>
      </c>
    </row>
    <row r="21" spans="1:18" x14ac:dyDescent="0.3">
      <c r="A21" s="8">
        <v>20</v>
      </c>
      <c r="B21" s="8" t="s">
        <v>206</v>
      </c>
      <c r="C21" s="11">
        <v>11.744666666666667</v>
      </c>
      <c r="D21" s="19">
        <v>0.20499999999999999</v>
      </c>
      <c r="E21" s="20">
        <v>1.52E-2</v>
      </c>
      <c r="F21" s="8">
        <v>695.4</v>
      </c>
      <c r="G21" s="20">
        <v>0.56200000000000006</v>
      </c>
      <c r="H21" s="20">
        <v>7.3999999999999996E-2</v>
      </c>
      <c r="I21" s="21">
        <v>0.16</v>
      </c>
      <c r="J21" s="20">
        <v>8.8999999999999996E-2</v>
      </c>
      <c r="K21" s="21">
        <v>0.37</v>
      </c>
      <c r="L21" s="22">
        <v>6</v>
      </c>
      <c r="M21" s="25">
        <v>18489</v>
      </c>
      <c r="N21" s="25">
        <v>19940</v>
      </c>
      <c r="O21" s="8">
        <v>0</v>
      </c>
      <c r="P21" s="8">
        <v>551.5</v>
      </c>
      <c r="Q21" s="8">
        <v>8.9</v>
      </c>
      <c r="R21" s="8">
        <v>2.5</v>
      </c>
    </row>
    <row r="22" spans="1:18" x14ac:dyDescent="0.3">
      <c r="A22">
        <v>21</v>
      </c>
      <c r="B22" t="s">
        <v>112</v>
      </c>
      <c r="C22" s="13">
        <v>6.9215234848484837</v>
      </c>
      <c r="D22" s="10">
        <v>0.13300000000000001</v>
      </c>
      <c r="E22" s="7">
        <v>1.46E-2</v>
      </c>
      <c r="F22">
        <v>493.4</v>
      </c>
      <c r="G22" s="7">
        <v>0.36</v>
      </c>
      <c r="H22" s="7">
        <v>7.5999999999999998E-2</v>
      </c>
      <c r="I22" s="7">
        <v>0.28999999999999998</v>
      </c>
      <c r="J22" s="7">
        <v>6.4000000000000001E-2</v>
      </c>
      <c r="K22" s="5">
        <v>0.43</v>
      </c>
      <c r="L22" s="14">
        <v>7.2</v>
      </c>
      <c r="N22" s="31">
        <v>28995</v>
      </c>
      <c r="P22">
        <v>514.70000000000005</v>
      </c>
      <c r="Q22" s="7">
        <v>4.2999999999999997E-2</v>
      </c>
      <c r="R22">
        <v>0.6</v>
      </c>
    </row>
  </sheetData>
  <sortState xmlns:xlrd2="http://schemas.microsoft.com/office/spreadsheetml/2017/richdata2" ref="A2:M22">
    <sortCondition ref="A1:A2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F946-04A7-4B69-985C-4CC51394433A}">
  <dimension ref="A1:E16"/>
  <sheetViews>
    <sheetView zoomScale="150" zoomScaleNormal="150" workbookViewId="0">
      <selection activeCell="B5" sqref="B5"/>
    </sheetView>
  </sheetViews>
  <sheetFormatPr defaultRowHeight="14.4" x14ac:dyDescent="0.3"/>
  <cols>
    <col min="1" max="1" width="18.109375" bestFit="1" customWidth="1"/>
    <col min="2" max="3" width="12" bestFit="1" customWidth="1"/>
    <col min="4" max="4" width="13.21875" customWidth="1"/>
  </cols>
  <sheetData>
    <row r="1" spans="1:5" s="2" customFormat="1" x14ac:dyDescent="0.3">
      <c r="A1" s="2" t="s">
        <v>104</v>
      </c>
      <c r="B1" s="2" t="s">
        <v>105</v>
      </c>
      <c r="C1" s="2" t="s">
        <v>106</v>
      </c>
      <c r="D1" s="2" t="s">
        <v>108</v>
      </c>
      <c r="E1" s="2" t="s">
        <v>239</v>
      </c>
    </row>
    <row r="2" spans="1:5" x14ac:dyDescent="0.3">
      <c r="A2" t="s">
        <v>99</v>
      </c>
      <c r="B2" s="13">
        <f>AVERAGE('top and bottom 10'!C12:C21)</f>
        <v>15.6601</v>
      </c>
      <c r="C2" s="13">
        <f>AVERAGE('top and bottom 10'!C2:C11)</f>
        <v>2.5728066666666662</v>
      </c>
      <c r="D2" s="13">
        <f>B2-C2</f>
        <v>13.087293333333333</v>
      </c>
      <c r="E2" s="13">
        <f>'top and bottom 10'!C22</f>
        <v>6.9215234848484837</v>
      </c>
    </row>
    <row r="3" spans="1:5" x14ac:dyDescent="0.3">
      <c r="A3" t="s">
        <v>100</v>
      </c>
      <c r="B3" s="7">
        <f>AVERAGE('top and bottom 10'!D12:D21)</f>
        <v>0.1983</v>
      </c>
      <c r="C3" s="7">
        <f>AVERAGE('top and bottom 10'!D2:D11)</f>
        <v>0.13730000000000001</v>
      </c>
      <c r="D3" s="6">
        <f t="shared" ref="D3:D15" si="0">B3-C3</f>
        <v>6.0999999999999999E-2</v>
      </c>
      <c r="E3" s="7">
        <f>'top and bottom 10'!D22</f>
        <v>0.13300000000000001</v>
      </c>
    </row>
    <row r="4" spans="1:5" x14ac:dyDescent="0.3">
      <c r="A4" t="s">
        <v>101</v>
      </c>
      <c r="B4" s="7">
        <f>AVERAGE('top and bottom 10'!E12:E21)</f>
        <v>1.5530930109999999E-2</v>
      </c>
      <c r="C4" s="7">
        <f>AVERAGE('top and bottom 10'!E2:E11)</f>
        <v>1.4160000000000001E-2</v>
      </c>
      <c r="D4" s="6">
        <f t="shared" si="0"/>
        <v>1.3709301099999981E-3</v>
      </c>
      <c r="E4" s="7">
        <f>'top and bottom 10'!E22</f>
        <v>1.46E-2</v>
      </c>
    </row>
    <row r="5" spans="1:5" x14ac:dyDescent="0.3">
      <c r="A5" t="s">
        <v>102</v>
      </c>
      <c r="B5" s="10">
        <f>AVERAGE('top and bottom 10'!K12:K21)</f>
        <v>0.46600000000000003</v>
      </c>
      <c r="C5" s="10">
        <f>AVERAGE('top and bottom 10'!K2:K11)</f>
        <v>0.41200000000000003</v>
      </c>
      <c r="D5" s="32">
        <f t="shared" si="0"/>
        <v>5.3999999999999992E-2</v>
      </c>
      <c r="E5" s="5">
        <f>'top and bottom 10'!K22</f>
        <v>0.43</v>
      </c>
    </row>
    <row r="6" spans="1:5" x14ac:dyDescent="0.3">
      <c r="A6" t="s">
        <v>107</v>
      </c>
      <c r="B6">
        <f>AVERAGE('top and bottom 10'!F12:F21)</f>
        <v>688.43000000000006</v>
      </c>
      <c r="C6">
        <f>AVERAGE('top and bottom 10'!F2:F11)</f>
        <v>519.45000000000005</v>
      </c>
      <c r="D6" s="13">
        <f t="shared" si="0"/>
        <v>168.98000000000002</v>
      </c>
      <c r="E6">
        <f>'top and bottom 10'!F22</f>
        <v>493.4</v>
      </c>
    </row>
    <row r="7" spans="1:5" x14ac:dyDescent="0.3">
      <c r="A7" t="s">
        <v>109</v>
      </c>
      <c r="B7" s="6">
        <f>AVERAGE('top and bottom 10'!H12:H21)</f>
        <v>6.3499999999999987E-2</v>
      </c>
      <c r="C7" s="6">
        <f>AVERAGE('top and bottom 10'!H2:H11)</f>
        <v>8.0999999999999989E-2</v>
      </c>
      <c r="D7" s="6">
        <f t="shared" si="0"/>
        <v>-1.7500000000000002E-2</v>
      </c>
      <c r="E7" s="7">
        <f>'top and bottom 10'!H22</f>
        <v>7.5999999999999998E-2</v>
      </c>
    </row>
    <row r="8" spans="1:5" x14ac:dyDescent="0.3">
      <c r="A8" t="s">
        <v>110</v>
      </c>
      <c r="B8" s="7">
        <f>AVERAGE('top and bottom 10'!G12:G21)</f>
        <v>0.51340000000000008</v>
      </c>
      <c r="C8" s="7">
        <f>AVERAGE('top and bottom 10'!G2:G11)</f>
        <v>0.40289999999999998</v>
      </c>
      <c r="D8" s="6">
        <f t="shared" si="0"/>
        <v>0.1105000000000001</v>
      </c>
      <c r="E8" s="7">
        <f>'top and bottom 10'!G22</f>
        <v>0.36</v>
      </c>
    </row>
    <row r="9" spans="1:5" x14ac:dyDescent="0.3">
      <c r="A9" t="s">
        <v>116</v>
      </c>
      <c r="B9" s="7">
        <f>AVERAGE('top and bottom 10'!I12:I21)</f>
        <v>0.1424</v>
      </c>
      <c r="C9" s="7">
        <f>AVERAGE('top and bottom 10'!I2:I11)</f>
        <v>0.2374</v>
      </c>
      <c r="D9" s="6">
        <f t="shared" si="0"/>
        <v>-9.5000000000000001E-2</v>
      </c>
      <c r="E9" s="7">
        <f>'top and bottom 10'!I22</f>
        <v>0.28999999999999998</v>
      </c>
    </row>
    <row r="10" spans="1:5" x14ac:dyDescent="0.3">
      <c r="A10" t="s">
        <v>111</v>
      </c>
      <c r="B10" s="7">
        <f>AVERAGE('top and bottom 10'!J12:J21)</f>
        <v>9.1499999999999998E-2</v>
      </c>
      <c r="C10" s="7">
        <f>AVERAGE('top and bottom 10'!J2:J11)</f>
        <v>7.4800000000000005E-2</v>
      </c>
      <c r="D10" s="6">
        <f t="shared" si="0"/>
        <v>1.6699999999999993E-2</v>
      </c>
      <c r="E10" s="7">
        <f>'top and bottom 10'!J22</f>
        <v>6.4000000000000001E-2</v>
      </c>
    </row>
    <row r="11" spans="1:5" x14ac:dyDescent="0.3">
      <c r="A11" t="s">
        <v>118</v>
      </c>
      <c r="B11">
        <f>AVERAGE('top and bottom 10'!L12:L21)</f>
        <v>7.7700000000000005</v>
      </c>
      <c r="C11">
        <f>AVERAGE('top and bottom 10'!L2:L11)</f>
        <v>5.67</v>
      </c>
      <c r="D11" s="13">
        <f t="shared" si="0"/>
        <v>2.1000000000000005</v>
      </c>
      <c r="E11">
        <f>'top and bottom 10'!L22</f>
        <v>7.2</v>
      </c>
    </row>
    <row r="12" spans="1:5" x14ac:dyDescent="0.3">
      <c r="A12" t="s">
        <v>119</v>
      </c>
      <c r="B12" s="30">
        <f>AVERAGE('top and bottom 10'!M12:M21)</f>
        <v>18390.099999999999</v>
      </c>
      <c r="C12" s="30">
        <f>AVERAGE('top and bottom 10'!M2:M11)</f>
        <v>126575.6</v>
      </c>
      <c r="D12" s="30">
        <v>108186</v>
      </c>
      <c r="E12">
        <v>0</v>
      </c>
    </row>
    <row r="13" spans="1:5" x14ac:dyDescent="0.3">
      <c r="A13" t="s">
        <v>625</v>
      </c>
      <c r="B13" s="30">
        <f>AVERAGE('top and bottom 10'!N12:N21)</f>
        <v>22208.5</v>
      </c>
      <c r="C13" s="30">
        <f>AVERAGE('top and bottom 10'!N2:N11)</f>
        <v>28447</v>
      </c>
      <c r="D13" s="30">
        <f>B13-C13</f>
        <v>-6238.5</v>
      </c>
      <c r="E13" s="30">
        <f>'top and bottom 10'!N22</f>
        <v>28995</v>
      </c>
    </row>
    <row r="14" spans="1:5" x14ac:dyDescent="0.3">
      <c r="A14" t="s">
        <v>624</v>
      </c>
      <c r="B14">
        <v>13</v>
      </c>
      <c r="C14">
        <v>32</v>
      </c>
      <c r="D14" s="13">
        <f t="shared" si="0"/>
        <v>-19</v>
      </c>
      <c r="E14">
        <v>0</v>
      </c>
    </row>
    <row r="15" spans="1:5" x14ac:dyDescent="0.3">
      <c r="A15" t="s">
        <v>626</v>
      </c>
      <c r="B15">
        <f>AVERAGE('top and bottom 10'!P12:P21)</f>
        <v>550.5</v>
      </c>
      <c r="C15">
        <f>AVERAGE('top and bottom 10'!P2:P11)</f>
        <v>514.0200000000001</v>
      </c>
      <c r="D15" s="13">
        <f t="shared" si="0"/>
        <v>36.479999999999905</v>
      </c>
      <c r="E15">
        <f>'top and bottom 10'!P22</f>
        <v>514.70000000000005</v>
      </c>
    </row>
    <row r="16" spans="1:5" x14ac:dyDescent="0.3">
      <c r="A16" t="s">
        <v>630</v>
      </c>
      <c r="B16" s="7">
        <v>1.15E-2</v>
      </c>
      <c r="C16" s="7">
        <v>6.3E-3</v>
      </c>
      <c r="D16" s="33">
        <v>5.1999999999999998E-3</v>
      </c>
      <c r="E16" s="7">
        <v>6.0000000000000001E-3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DD80-CD79-4893-974E-EAD9BFF5408C}">
  <dimension ref="A1:AE55"/>
  <sheetViews>
    <sheetView workbookViewId="0">
      <selection activeCell="D2" sqref="D2"/>
    </sheetView>
  </sheetViews>
  <sheetFormatPr defaultRowHeight="14.4" x14ac:dyDescent="0.3"/>
  <cols>
    <col min="1" max="1" width="20.21875" bestFit="1" customWidth="1"/>
    <col min="2" max="2" width="35.5546875" bestFit="1" customWidth="1"/>
    <col min="3" max="3" width="24.109375" bestFit="1" customWidth="1"/>
    <col min="4" max="4" width="13.77734375" bestFit="1" customWidth="1"/>
    <col min="5" max="5" width="5.33203125" bestFit="1" customWidth="1"/>
    <col min="6" max="6" width="35.5546875" bestFit="1" customWidth="1"/>
    <col min="7" max="7" width="11.5546875" bestFit="1" customWidth="1"/>
    <col min="8" max="8" width="6.77734375" bestFit="1" customWidth="1"/>
    <col min="9" max="9" width="16.88671875" bestFit="1" customWidth="1"/>
    <col min="10" max="10" width="17.77734375" bestFit="1" customWidth="1"/>
    <col min="11" max="11" width="28.6640625" bestFit="1" customWidth="1"/>
    <col min="12" max="12" width="31.5546875" bestFit="1" customWidth="1"/>
    <col min="13" max="13" width="28" bestFit="1" customWidth="1"/>
    <col min="14" max="14" width="33.77734375" bestFit="1" customWidth="1"/>
    <col min="15" max="15" width="20.5546875" bestFit="1" customWidth="1"/>
    <col min="16" max="16" width="26.77734375" bestFit="1" customWidth="1"/>
    <col min="17" max="19" width="35.5546875" bestFit="1" customWidth="1"/>
    <col min="20" max="20" width="9.77734375" bestFit="1" customWidth="1"/>
    <col min="21" max="22" width="35.5546875" bestFit="1" customWidth="1"/>
    <col min="23" max="23" width="29.109375" bestFit="1" customWidth="1"/>
    <col min="24" max="24" width="27.109375" bestFit="1" customWidth="1"/>
    <col min="25" max="25" width="22.5546875" bestFit="1" customWidth="1"/>
    <col min="26" max="26" width="9.44140625" bestFit="1" customWidth="1"/>
    <col min="27" max="27" width="21.6640625" bestFit="1" customWidth="1"/>
    <col min="28" max="28" width="35.5546875" bestFit="1" customWidth="1"/>
    <col min="29" max="29" width="18.77734375" bestFit="1" customWidth="1"/>
    <col min="30" max="31" width="35.5546875" bestFit="1" customWidth="1"/>
  </cols>
  <sheetData>
    <row r="1" spans="1:31" x14ac:dyDescent="0.3">
      <c r="A1" s="27" t="s">
        <v>208</v>
      </c>
      <c r="B1" s="27" t="s">
        <v>120</v>
      </c>
      <c r="C1" s="27" t="s">
        <v>121</v>
      </c>
      <c r="D1" s="27" t="s">
        <v>0</v>
      </c>
      <c r="E1" s="27" t="s">
        <v>209</v>
      </c>
      <c r="F1" s="27" t="s">
        <v>210</v>
      </c>
      <c r="G1" s="27" t="s">
        <v>211</v>
      </c>
      <c r="H1" s="27" t="s">
        <v>212</v>
      </c>
      <c r="I1" s="27" t="s">
        <v>213</v>
      </c>
      <c r="J1" s="27" t="s">
        <v>214</v>
      </c>
      <c r="K1" s="27" t="s">
        <v>215</v>
      </c>
      <c r="L1" s="27" t="s">
        <v>216</v>
      </c>
      <c r="M1" s="27" t="s">
        <v>217</v>
      </c>
      <c r="N1" s="27" t="s">
        <v>218</v>
      </c>
      <c r="O1" s="27" t="s">
        <v>219</v>
      </c>
      <c r="P1" s="27" t="s">
        <v>220</v>
      </c>
      <c r="Q1" s="27" t="s">
        <v>221</v>
      </c>
      <c r="R1" s="27" t="s">
        <v>222</v>
      </c>
      <c r="S1" s="27" t="s">
        <v>223</v>
      </c>
      <c r="T1" s="27" t="s">
        <v>224</v>
      </c>
      <c r="U1" s="27" t="s">
        <v>225</v>
      </c>
      <c r="V1" s="27" t="s">
        <v>226</v>
      </c>
      <c r="W1" s="27" t="s">
        <v>227</v>
      </c>
      <c r="X1" s="27" t="s">
        <v>228</v>
      </c>
      <c r="Y1" s="27" t="s">
        <v>229</v>
      </c>
      <c r="Z1" s="27" t="s">
        <v>230</v>
      </c>
      <c r="AA1" s="27" t="s">
        <v>231</v>
      </c>
      <c r="AB1" s="27" t="s">
        <v>232</v>
      </c>
      <c r="AC1" s="27" t="s">
        <v>233</v>
      </c>
      <c r="AD1" s="27" t="s">
        <v>234</v>
      </c>
      <c r="AE1" s="27" t="s">
        <v>235</v>
      </c>
    </row>
    <row r="2" spans="1:31" ht="28.8" x14ac:dyDescent="0.3">
      <c r="A2" s="28" t="s">
        <v>236</v>
      </c>
      <c r="B2" s="28" t="s">
        <v>237</v>
      </c>
      <c r="C2" s="28" t="s">
        <v>238</v>
      </c>
      <c r="D2" s="28" t="s">
        <v>79</v>
      </c>
      <c r="E2" s="28" t="s">
        <v>239</v>
      </c>
      <c r="F2" s="28" t="s">
        <v>240</v>
      </c>
      <c r="G2" s="28" t="s">
        <v>241</v>
      </c>
      <c r="H2" s="28" t="s">
        <v>242</v>
      </c>
      <c r="I2" s="28" t="s">
        <v>243</v>
      </c>
      <c r="J2" s="28" t="s">
        <v>244</v>
      </c>
      <c r="K2" s="28" t="s">
        <v>244</v>
      </c>
      <c r="L2" s="28" t="s">
        <v>244</v>
      </c>
      <c r="M2" s="28" t="s">
        <v>245</v>
      </c>
      <c r="N2" s="28" t="s">
        <v>245</v>
      </c>
      <c r="O2" s="28" t="s">
        <v>244</v>
      </c>
      <c r="P2" s="28"/>
      <c r="Q2" s="28" t="s">
        <v>246</v>
      </c>
      <c r="R2" s="28" t="s">
        <v>247</v>
      </c>
      <c r="S2" s="28" t="s">
        <v>248</v>
      </c>
      <c r="T2" s="28" t="s">
        <v>249</v>
      </c>
      <c r="U2" s="28" t="s">
        <v>250</v>
      </c>
      <c r="V2" s="28" t="s">
        <v>251</v>
      </c>
      <c r="W2" s="28"/>
      <c r="X2" s="28" t="s">
        <v>244</v>
      </c>
      <c r="Y2" s="28"/>
      <c r="Z2" s="28"/>
      <c r="AA2" s="28" t="s">
        <v>244</v>
      </c>
      <c r="AB2" s="28"/>
      <c r="AC2" s="29">
        <v>40073</v>
      </c>
      <c r="AD2" s="28"/>
      <c r="AE2" s="28"/>
    </row>
    <row r="3" spans="1:31" ht="28.8" x14ac:dyDescent="0.3">
      <c r="A3" s="28" t="s">
        <v>252</v>
      </c>
      <c r="B3" s="28" t="s">
        <v>253</v>
      </c>
      <c r="C3" s="28" t="s">
        <v>254</v>
      </c>
      <c r="D3" s="28" t="s">
        <v>79</v>
      </c>
      <c r="E3" s="28" t="s">
        <v>239</v>
      </c>
      <c r="F3" s="28" t="s">
        <v>255</v>
      </c>
      <c r="G3" s="28" t="s">
        <v>256</v>
      </c>
      <c r="H3" s="28" t="s">
        <v>242</v>
      </c>
      <c r="I3" s="28" t="s">
        <v>243</v>
      </c>
      <c r="J3" s="28" t="s">
        <v>244</v>
      </c>
      <c r="K3" s="28" t="s">
        <v>244</v>
      </c>
      <c r="L3" s="28" t="s">
        <v>244</v>
      </c>
      <c r="M3" s="28" t="s">
        <v>245</v>
      </c>
      <c r="N3" s="28" t="s">
        <v>245</v>
      </c>
      <c r="O3" s="28" t="s">
        <v>244</v>
      </c>
      <c r="P3" s="28"/>
      <c r="Q3" s="28" t="s">
        <v>246</v>
      </c>
      <c r="R3" s="28" t="s">
        <v>247</v>
      </c>
      <c r="S3" s="28" t="s">
        <v>248</v>
      </c>
      <c r="T3" s="28" t="s">
        <v>249</v>
      </c>
      <c r="U3" s="28" t="s">
        <v>250</v>
      </c>
      <c r="V3" s="28" t="s">
        <v>257</v>
      </c>
      <c r="W3" s="28"/>
      <c r="X3" s="28" t="s">
        <v>244</v>
      </c>
      <c r="Y3" s="28"/>
      <c r="Z3" s="28"/>
      <c r="AA3" s="28" t="s">
        <v>244</v>
      </c>
      <c r="AB3" s="28"/>
      <c r="AC3" s="29">
        <v>42802</v>
      </c>
      <c r="AD3" s="28"/>
      <c r="AE3" s="28"/>
    </row>
    <row r="4" spans="1:31" ht="28.8" x14ac:dyDescent="0.3">
      <c r="A4" s="28" t="s">
        <v>258</v>
      </c>
      <c r="B4" s="28" t="s">
        <v>259</v>
      </c>
      <c r="C4" s="28" t="s">
        <v>238</v>
      </c>
      <c r="D4" s="28" t="s">
        <v>79</v>
      </c>
      <c r="E4" s="28" t="s">
        <v>239</v>
      </c>
      <c r="F4" s="28" t="s">
        <v>260</v>
      </c>
      <c r="G4" s="28" t="s">
        <v>261</v>
      </c>
      <c r="H4" s="28" t="s">
        <v>242</v>
      </c>
      <c r="I4" s="28" t="s">
        <v>243</v>
      </c>
      <c r="J4" s="28" t="s">
        <v>244</v>
      </c>
      <c r="K4" s="28" t="s">
        <v>244</v>
      </c>
      <c r="L4" s="28" t="s">
        <v>244</v>
      </c>
      <c r="M4" s="28" t="s">
        <v>245</v>
      </c>
      <c r="N4" s="28" t="s">
        <v>245</v>
      </c>
      <c r="O4" s="28" t="s">
        <v>244</v>
      </c>
      <c r="P4" s="28"/>
      <c r="Q4" s="28" t="s">
        <v>246</v>
      </c>
      <c r="R4" s="28" t="s">
        <v>247</v>
      </c>
      <c r="S4" s="28" t="s">
        <v>248</v>
      </c>
      <c r="T4" s="28" t="s">
        <v>249</v>
      </c>
      <c r="U4" s="28" t="s">
        <v>262</v>
      </c>
      <c r="V4" s="28" t="s">
        <v>263</v>
      </c>
      <c r="W4" s="28"/>
      <c r="X4" s="28" t="s">
        <v>244</v>
      </c>
      <c r="Y4" s="28"/>
      <c r="Z4" s="28"/>
      <c r="AA4" s="28" t="s">
        <v>244</v>
      </c>
      <c r="AB4" s="28"/>
      <c r="AC4" s="29">
        <v>43213</v>
      </c>
      <c r="AD4" s="28"/>
      <c r="AE4" s="28"/>
    </row>
    <row r="5" spans="1:31" ht="28.8" x14ac:dyDescent="0.3">
      <c r="A5" s="28" t="s">
        <v>264</v>
      </c>
      <c r="B5" s="28" t="s">
        <v>265</v>
      </c>
      <c r="C5" s="28" t="s">
        <v>238</v>
      </c>
      <c r="D5" s="28" t="s">
        <v>79</v>
      </c>
      <c r="E5" s="28" t="s">
        <v>239</v>
      </c>
      <c r="F5" s="28" t="s">
        <v>266</v>
      </c>
      <c r="G5" s="28" t="s">
        <v>241</v>
      </c>
      <c r="H5" s="28" t="s">
        <v>242</v>
      </c>
      <c r="I5" s="28" t="s">
        <v>243</v>
      </c>
      <c r="J5" s="28" t="s">
        <v>244</v>
      </c>
      <c r="K5" s="28" t="s">
        <v>244</v>
      </c>
      <c r="L5" s="28" t="s">
        <v>244</v>
      </c>
      <c r="M5" s="28" t="s">
        <v>245</v>
      </c>
      <c r="N5" s="28" t="s">
        <v>245</v>
      </c>
      <c r="O5" s="28" t="s">
        <v>244</v>
      </c>
      <c r="P5" s="28"/>
      <c r="Q5" s="28" t="s">
        <v>246</v>
      </c>
      <c r="R5" s="28" t="s">
        <v>247</v>
      </c>
      <c r="S5" s="28" t="s">
        <v>248</v>
      </c>
      <c r="T5" s="28" t="s">
        <v>249</v>
      </c>
      <c r="U5" s="28" t="s">
        <v>250</v>
      </c>
      <c r="V5" s="28" t="s">
        <v>251</v>
      </c>
      <c r="W5" s="28"/>
      <c r="X5" s="28" t="s">
        <v>244</v>
      </c>
      <c r="Y5" s="28"/>
      <c r="Z5" s="28"/>
      <c r="AA5" s="28" t="s">
        <v>244</v>
      </c>
      <c r="AB5" s="28"/>
      <c r="AC5" s="29">
        <v>39336</v>
      </c>
      <c r="AD5" s="28"/>
      <c r="AE5" s="28"/>
    </row>
    <row r="6" spans="1:31" ht="28.8" x14ac:dyDescent="0.3">
      <c r="A6" s="28" t="s">
        <v>267</v>
      </c>
      <c r="B6" s="28" t="s">
        <v>268</v>
      </c>
      <c r="C6" s="28" t="s">
        <v>269</v>
      </c>
      <c r="D6" s="28" t="s">
        <v>54</v>
      </c>
      <c r="E6" s="28" t="s">
        <v>239</v>
      </c>
      <c r="F6" s="28" t="s">
        <v>270</v>
      </c>
      <c r="G6" s="28" t="s">
        <v>271</v>
      </c>
      <c r="H6" s="28" t="s">
        <v>242</v>
      </c>
      <c r="I6" s="28" t="s">
        <v>243</v>
      </c>
      <c r="J6" s="28" t="s">
        <v>244</v>
      </c>
      <c r="K6" s="28" t="s">
        <v>244</v>
      </c>
      <c r="L6" s="28" t="s">
        <v>244</v>
      </c>
      <c r="M6" s="28" t="s">
        <v>245</v>
      </c>
      <c r="N6" s="28" t="s">
        <v>245</v>
      </c>
      <c r="O6" s="28" t="s">
        <v>244</v>
      </c>
      <c r="P6" s="28"/>
      <c r="Q6" s="28" t="s">
        <v>246</v>
      </c>
      <c r="R6" s="28" t="s">
        <v>272</v>
      </c>
      <c r="S6" s="28" t="s">
        <v>273</v>
      </c>
      <c r="T6" s="28" t="s">
        <v>249</v>
      </c>
      <c r="U6" s="28"/>
      <c r="V6" s="28"/>
      <c r="W6" s="28"/>
      <c r="X6" s="28" t="s">
        <v>244</v>
      </c>
      <c r="Y6" s="28"/>
      <c r="Z6" s="28"/>
      <c r="AA6" s="28" t="s">
        <v>244</v>
      </c>
      <c r="AB6" s="28" t="s">
        <v>268</v>
      </c>
      <c r="AC6" s="29">
        <v>37351</v>
      </c>
      <c r="AD6" s="28"/>
      <c r="AE6" s="28"/>
    </row>
    <row r="7" spans="1:31" ht="28.8" x14ac:dyDescent="0.3">
      <c r="A7" s="28" t="s">
        <v>274</v>
      </c>
      <c r="B7" s="28" t="s">
        <v>275</v>
      </c>
      <c r="C7" s="28" t="s">
        <v>269</v>
      </c>
      <c r="D7" s="28" t="s">
        <v>54</v>
      </c>
      <c r="E7" s="28" t="s">
        <v>239</v>
      </c>
      <c r="F7" s="28" t="s">
        <v>276</v>
      </c>
      <c r="G7" s="28" t="s">
        <v>271</v>
      </c>
      <c r="H7" s="28" t="s">
        <v>242</v>
      </c>
      <c r="I7" s="28" t="s">
        <v>243</v>
      </c>
      <c r="J7" s="28" t="s">
        <v>244</v>
      </c>
      <c r="K7" s="28" t="s">
        <v>244</v>
      </c>
      <c r="L7" s="28" t="s">
        <v>244</v>
      </c>
      <c r="M7" s="28" t="s">
        <v>245</v>
      </c>
      <c r="N7" s="28" t="s">
        <v>245</v>
      </c>
      <c r="O7" s="28" t="s">
        <v>244</v>
      </c>
      <c r="P7" s="28"/>
      <c r="Q7" s="28" t="s">
        <v>246</v>
      </c>
      <c r="R7" s="28" t="s">
        <v>272</v>
      </c>
      <c r="S7" s="28" t="s">
        <v>273</v>
      </c>
      <c r="T7" s="28" t="s">
        <v>249</v>
      </c>
      <c r="U7" s="28"/>
      <c r="V7" s="28"/>
      <c r="W7" s="28"/>
      <c r="X7" s="28" t="s">
        <v>244</v>
      </c>
      <c r="Y7" s="28"/>
      <c r="Z7" s="28"/>
      <c r="AA7" s="28" t="s">
        <v>244</v>
      </c>
      <c r="AB7" s="28"/>
      <c r="AC7" s="29">
        <v>37351</v>
      </c>
      <c r="AD7" s="28"/>
      <c r="AE7" s="28"/>
    </row>
    <row r="8" spans="1:31" ht="28.8" x14ac:dyDescent="0.3">
      <c r="A8" s="28" t="s">
        <v>277</v>
      </c>
      <c r="B8" s="28" t="s">
        <v>278</v>
      </c>
      <c r="C8" s="28" t="s">
        <v>279</v>
      </c>
      <c r="D8" s="28" t="s">
        <v>54</v>
      </c>
      <c r="E8" s="28" t="s">
        <v>239</v>
      </c>
      <c r="F8" s="28" t="s">
        <v>280</v>
      </c>
      <c r="G8" s="28" t="s">
        <v>281</v>
      </c>
      <c r="H8" s="28" t="s">
        <v>242</v>
      </c>
      <c r="I8" s="28" t="s">
        <v>243</v>
      </c>
      <c r="J8" s="28" t="s">
        <v>244</v>
      </c>
      <c r="K8" s="28" t="s">
        <v>244</v>
      </c>
      <c r="L8" s="28" t="s">
        <v>244</v>
      </c>
      <c r="M8" s="28" t="s">
        <v>245</v>
      </c>
      <c r="N8" s="28" t="s">
        <v>245</v>
      </c>
      <c r="O8" s="28" t="s">
        <v>244</v>
      </c>
      <c r="P8" s="28"/>
      <c r="Q8" s="28" t="s">
        <v>246</v>
      </c>
      <c r="R8" s="28" t="s">
        <v>247</v>
      </c>
      <c r="S8" s="28" t="s">
        <v>248</v>
      </c>
      <c r="T8" s="28" t="s">
        <v>249</v>
      </c>
      <c r="U8" s="28" t="s">
        <v>250</v>
      </c>
      <c r="V8" s="28" t="s">
        <v>282</v>
      </c>
      <c r="W8" s="28"/>
      <c r="X8" s="28" t="s">
        <v>244</v>
      </c>
      <c r="Y8" s="28"/>
      <c r="Z8" s="28"/>
      <c r="AA8" s="28" t="s">
        <v>244</v>
      </c>
      <c r="AB8" s="28"/>
      <c r="AC8" s="29">
        <v>42191</v>
      </c>
      <c r="AD8" s="28"/>
      <c r="AE8" s="28"/>
    </row>
    <row r="9" spans="1:31" ht="28.8" x14ac:dyDescent="0.3">
      <c r="A9" s="28" t="s">
        <v>283</v>
      </c>
      <c r="B9" s="28" t="s">
        <v>284</v>
      </c>
      <c r="C9" s="28" t="s">
        <v>269</v>
      </c>
      <c r="D9" s="28" t="s">
        <v>54</v>
      </c>
      <c r="E9" s="28" t="s">
        <v>239</v>
      </c>
      <c r="F9" s="28" t="s">
        <v>285</v>
      </c>
      <c r="G9" s="28" t="s">
        <v>286</v>
      </c>
      <c r="H9" s="28" t="s">
        <v>242</v>
      </c>
      <c r="I9" s="28" t="s">
        <v>243</v>
      </c>
      <c r="J9" s="28" t="s">
        <v>244</v>
      </c>
      <c r="K9" s="28" t="s">
        <v>244</v>
      </c>
      <c r="L9" s="28" t="s">
        <v>244</v>
      </c>
      <c r="M9" s="28" t="s">
        <v>245</v>
      </c>
      <c r="N9" s="28" t="s">
        <v>245</v>
      </c>
      <c r="O9" s="28" t="s">
        <v>244</v>
      </c>
      <c r="P9" s="28"/>
      <c r="Q9" s="28" t="s">
        <v>246</v>
      </c>
      <c r="R9" s="28" t="s">
        <v>272</v>
      </c>
      <c r="S9" s="28" t="s">
        <v>273</v>
      </c>
      <c r="T9" s="28" t="s">
        <v>249</v>
      </c>
      <c r="U9" s="28" t="s">
        <v>250</v>
      </c>
      <c r="V9" s="28" t="s">
        <v>257</v>
      </c>
      <c r="W9" s="28" t="s">
        <v>287</v>
      </c>
      <c r="X9" s="28" t="s">
        <v>244</v>
      </c>
      <c r="Y9" s="28"/>
      <c r="Z9" s="28"/>
      <c r="AA9" s="28" t="s">
        <v>244</v>
      </c>
      <c r="AB9" s="28" t="s">
        <v>284</v>
      </c>
      <c r="AC9" s="29">
        <v>31519</v>
      </c>
      <c r="AD9" s="28"/>
      <c r="AE9" s="28"/>
    </row>
    <row r="10" spans="1:31" ht="28.8" x14ac:dyDescent="0.3">
      <c r="A10" s="28" t="s">
        <v>288</v>
      </c>
      <c r="B10" s="28" t="s">
        <v>289</v>
      </c>
      <c r="C10" s="28" t="s">
        <v>290</v>
      </c>
      <c r="D10" s="28" t="s">
        <v>68</v>
      </c>
      <c r="E10" s="28" t="s">
        <v>239</v>
      </c>
      <c r="F10" s="28" t="s">
        <v>291</v>
      </c>
      <c r="G10" s="28" t="s">
        <v>292</v>
      </c>
      <c r="H10" s="28" t="s">
        <v>242</v>
      </c>
      <c r="I10" s="28" t="s">
        <v>243</v>
      </c>
      <c r="J10" s="28" t="s">
        <v>244</v>
      </c>
      <c r="K10" s="28" t="s">
        <v>244</v>
      </c>
      <c r="L10" s="28" t="s">
        <v>244</v>
      </c>
      <c r="M10" s="28" t="s">
        <v>245</v>
      </c>
      <c r="N10" s="28" t="s">
        <v>245</v>
      </c>
      <c r="O10" s="28" t="s">
        <v>244</v>
      </c>
      <c r="P10" s="28"/>
      <c r="Q10" s="28" t="s">
        <v>246</v>
      </c>
      <c r="R10" s="28" t="s">
        <v>247</v>
      </c>
      <c r="S10" s="28" t="s">
        <v>248</v>
      </c>
      <c r="T10" s="28" t="s">
        <v>249</v>
      </c>
      <c r="U10" s="28" t="s">
        <v>262</v>
      </c>
      <c r="V10" s="28" t="s">
        <v>263</v>
      </c>
      <c r="W10" s="28"/>
      <c r="X10" s="28" t="s">
        <v>244</v>
      </c>
      <c r="Y10" s="28"/>
      <c r="Z10" s="28"/>
      <c r="AA10" s="28" t="s">
        <v>244</v>
      </c>
      <c r="AB10" s="28"/>
      <c r="AC10" s="29">
        <v>43280</v>
      </c>
      <c r="AD10" s="28"/>
      <c r="AE10" s="28"/>
    </row>
    <row r="11" spans="1:31" ht="28.8" x14ac:dyDescent="0.3">
      <c r="A11" s="28" t="s">
        <v>293</v>
      </c>
      <c r="B11" s="28" t="s">
        <v>294</v>
      </c>
      <c r="C11" s="28" t="s">
        <v>295</v>
      </c>
      <c r="D11" s="28" t="s">
        <v>68</v>
      </c>
      <c r="E11" s="28" t="s">
        <v>239</v>
      </c>
      <c r="F11" s="28" t="s">
        <v>296</v>
      </c>
      <c r="G11" s="28" t="s">
        <v>297</v>
      </c>
      <c r="H11" s="28" t="s">
        <v>242</v>
      </c>
      <c r="I11" s="28" t="s">
        <v>243</v>
      </c>
      <c r="J11" s="28" t="s">
        <v>244</v>
      </c>
      <c r="K11" s="28" t="s">
        <v>244</v>
      </c>
      <c r="L11" s="28" t="s">
        <v>244</v>
      </c>
      <c r="M11" s="28" t="s">
        <v>245</v>
      </c>
      <c r="N11" s="28" t="s">
        <v>245</v>
      </c>
      <c r="O11" s="28" t="s">
        <v>244</v>
      </c>
      <c r="P11" s="28"/>
      <c r="Q11" s="28" t="s">
        <v>298</v>
      </c>
      <c r="R11" s="28"/>
      <c r="S11" s="28" t="s">
        <v>299</v>
      </c>
      <c r="T11" s="28" t="s">
        <v>249</v>
      </c>
      <c r="U11" s="28"/>
      <c r="V11" s="28"/>
      <c r="W11" s="28"/>
      <c r="X11" s="28" t="s">
        <v>244</v>
      </c>
      <c r="Y11" s="28"/>
      <c r="Z11" s="28"/>
      <c r="AA11" s="28" t="s">
        <v>244</v>
      </c>
      <c r="AB11" s="28"/>
      <c r="AC11" s="29">
        <v>37139</v>
      </c>
      <c r="AD11" s="28"/>
      <c r="AE11" s="28"/>
    </row>
    <row r="12" spans="1:31" ht="28.8" x14ac:dyDescent="0.3">
      <c r="A12" s="28" t="s">
        <v>300</v>
      </c>
      <c r="B12" s="28" t="s">
        <v>301</v>
      </c>
      <c r="C12" s="28" t="s">
        <v>295</v>
      </c>
      <c r="D12" s="28" t="s">
        <v>68</v>
      </c>
      <c r="E12" s="28" t="s">
        <v>239</v>
      </c>
      <c r="F12" s="28" t="s">
        <v>302</v>
      </c>
      <c r="G12" s="28" t="s">
        <v>303</v>
      </c>
      <c r="H12" s="28" t="s">
        <v>242</v>
      </c>
      <c r="I12" s="28" t="s">
        <v>243</v>
      </c>
      <c r="J12" s="28" t="s">
        <v>244</v>
      </c>
      <c r="K12" s="28" t="s">
        <v>244</v>
      </c>
      <c r="L12" s="28" t="s">
        <v>244</v>
      </c>
      <c r="M12" s="28" t="s">
        <v>245</v>
      </c>
      <c r="N12" s="28" t="s">
        <v>245</v>
      </c>
      <c r="O12" s="28" t="s">
        <v>244</v>
      </c>
      <c r="P12" s="28"/>
      <c r="Q12" s="28" t="s">
        <v>246</v>
      </c>
      <c r="R12" s="28" t="s">
        <v>247</v>
      </c>
      <c r="S12" s="28" t="s">
        <v>248</v>
      </c>
      <c r="T12" s="28" t="s">
        <v>249</v>
      </c>
      <c r="U12" s="28" t="s">
        <v>250</v>
      </c>
      <c r="V12" s="28" t="s">
        <v>251</v>
      </c>
      <c r="W12" s="28"/>
      <c r="X12" s="28" t="s">
        <v>244</v>
      </c>
      <c r="Y12" s="28"/>
      <c r="Z12" s="28"/>
      <c r="AA12" s="28" t="s">
        <v>244</v>
      </c>
      <c r="AB12" s="28"/>
      <c r="AC12" s="29">
        <v>38512</v>
      </c>
      <c r="AD12" s="28"/>
      <c r="AE12" s="28"/>
    </row>
    <row r="13" spans="1:31" ht="28.8" x14ac:dyDescent="0.3">
      <c r="A13" s="28" t="s">
        <v>304</v>
      </c>
      <c r="B13" s="28" t="s">
        <v>305</v>
      </c>
      <c r="C13" s="28" t="s">
        <v>306</v>
      </c>
      <c r="D13" s="28" t="s">
        <v>66</v>
      </c>
      <c r="E13" s="28" t="s">
        <v>239</v>
      </c>
      <c r="F13" s="28" t="s">
        <v>307</v>
      </c>
      <c r="G13" s="28" t="s">
        <v>308</v>
      </c>
      <c r="H13" s="28" t="s">
        <v>242</v>
      </c>
      <c r="I13" s="28" t="s">
        <v>243</v>
      </c>
      <c r="J13" s="28" t="s">
        <v>244</v>
      </c>
      <c r="K13" s="28" t="s">
        <v>244</v>
      </c>
      <c r="L13" s="28" t="s">
        <v>244</v>
      </c>
      <c r="M13" s="28" t="s">
        <v>245</v>
      </c>
      <c r="N13" s="28" t="s">
        <v>245</v>
      </c>
      <c r="O13" s="28" t="s">
        <v>244</v>
      </c>
      <c r="P13" s="28"/>
      <c r="Q13" s="28" t="s">
        <v>246</v>
      </c>
      <c r="R13" s="28" t="s">
        <v>247</v>
      </c>
      <c r="S13" s="28" t="s">
        <v>248</v>
      </c>
      <c r="T13" s="28" t="s">
        <v>249</v>
      </c>
      <c r="U13" s="28"/>
      <c r="V13" s="28"/>
      <c r="W13" s="28"/>
      <c r="X13" s="28" t="s">
        <v>244</v>
      </c>
      <c r="Y13" s="28"/>
      <c r="Z13" s="28"/>
      <c r="AA13" s="28" t="s">
        <v>244</v>
      </c>
      <c r="AB13" s="28"/>
      <c r="AC13" s="29">
        <v>37012</v>
      </c>
      <c r="AD13" s="28"/>
      <c r="AE13" s="28"/>
    </row>
    <row r="14" spans="1:31" ht="28.8" x14ac:dyDescent="0.3">
      <c r="A14" s="28" t="s">
        <v>309</v>
      </c>
      <c r="B14" s="28" t="s">
        <v>310</v>
      </c>
      <c r="C14" s="28" t="s">
        <v>311</v>
      </c>
      <c r="D14" s="28" t="s">
        <v>66</v>
      </c>
      <c r="E14" s="28" t="s">
        <v>239</v>
      </c>
      <c r="F14" s="28" t="s">
        <v>312</v>
      </c>
      <c r="G14" s="28" t="s">
        <v>313</v>
      </c>
      <c r="H14" s="28" t="s">
        <v>242</v>
      </c>
      <c r="I14" s="28" t="s">
        <v>243</v>
      </c>
      <c r="J14" s="28" t="s">
        <v>244</v>
      </c>
      <c r="K14" s="28" t="s">
        <v>244</v>
      </c>
      <c r="L14" s="28" t="s">
        <v>244</v>
      </c>
      <c r="M14" s="28" t="s">
        <v>245</v>
      </c>
      <c r="N14" s="28" t="s">
        <v>245</v>
      </c>
      <c r="O14" s="28" t="s">
        <v>244</v>
      </c>
      <c r="P14" s="28"/>
      <c r="Q14" s="28" t="s">
        <v>246</v>
      </c>
      <c r="R14" s="28" t="s">
        <v>247</v>
      </c>
      <c r="S14" s="28" t="s">
        <v>248</v>
      </c>
      <c r="T14" s="28" t="s">
        <v>249</v>
      </c>
      <c r="U14" s="28" t="s">
        <v>314</v>
      </c>
      <c r="V14" s="28" t="s">
        <v>315</v>
      </c>
      <c r="W14" s="28"/>
      <c r="X14" s="28" t="s">
        <v>244</v>
      </c>
      <c r="Y14" s="28"/>
      <c r="Z14" s="28"/>
      <c r="AA14" s="28" t="s">
        <v>244</v>
      </c>
      <c r="AB14" s="28"/>
      <c r="AC14" s="29">
        <v>41725</v>
      </c>
      <c r="AD14" s="28"/>
      <c r="AE14" s="28"/>
    </row>
    <row r="15" spans="1:31" ht="28.8" x14ac:dyDescent="0.3">
      <c r="A15" s="28" t="s">
        <v>316</v>
      </c>
      <c r="B15" s="28" t="s">
        <v>317</v>
      </c>
      <c r="C15" s="28" t="s">
        <v>311</v>
      </c>
      <c r="D15" s="28" t="s">
        <v>66</v>
      </c>
      <c r="E15" s="28" t="s">
        <v>239</v>
      </c>
      <c r="F15" s="28" t="s">
        <v>318</v>
      </c>
      <c r="G15" s="28" t="s">
        <v>303</v>
      </c>
      <c r="H15" s="28" t="s">
        <v>242</v>
      </c>
      <c r="I15" s="28" t="s">
        <v>243</v>
      </c>
      <c r="J15" s="28" t="s">
        <v>244</v>
      </c>
      <c r="K15" s="28" t="s">
        <v>244</v>
      </c>
      <c r="L15" s="28" t="s">
        <v>244</v>
      </c>
      <c r="M15" s="28" t="s">
        <v>245</v>
      </c>
      <c r="N15" s="28" t="s">
        <v>245</v>
      </c>
      <c r="O15" s="28" t="s">
        <v>244</v>
      </c>
      <c r="P15" s="28"/>
      <c r="Q15" s="28" t="s">
        <v>246</v>
      </c>
      <c r="R15" s="28" t="s">
        <v>247</v>
      </c>
      <c r="S15" s="28" t="s">
        <v>248</v>
      </c>
      <c r="T15" s="28" t="s">
        <v>249</v>
      </c>
      <c r="U15" s="28" t="s">
        <v>250</v>
      </c>
      <c r="V15" s="28" t="s">
        <v>251</v>
      </c>
      <c r="W15" s="28"/>
      <c r="X15" s="28" t="s">
        <v>244</v>
      </c>
      <c r="Y15" s="28"/>
      <c r="Z15" s="28"/>
      <c r="AA15" s="28" t="s">
        <v>244</v>
      </c>
      <c r="AB15" s="28"/>
      <c r="AC15" s="29">
        <v>39318</v>
      </c>
      <c r="AD15" s="28"/>
      <c r="AE15" s="28"/>
    </row>
    <row r="16" spans="1:31" x14ac:dyDescent="0.3">
      <c r="A16" s="28" t="s">
        <v>319</v>
      </c>
      <c r="B16" s="28" t="s">
        <v>320</v>
      </c>
      <c r="C16" s="28" t="s">
        <v>321</v>
      </c>
      <c r="D16" s="28" t="s">
        <v>5</v>
      </c>
      <c r="E16" s="28" t="s">
        <v>239</v>
      </c>
      <c r="F16" s="28" t="s">
        <v>302</v>
      </c>
      <c r="G16" s="28" t="s">
        <v>303</v>
      </c>
      <c r="H16" s="28" t="s">
        <v>242</v>
      </c>
      <c r="I16" s="28" t="s">
        <v>243</v>
      </c>
      <c r="J16" s="28" t="s">
        <v>244</v>
      </c>
      <c r="K16" s="28" t="s">
        <v>244</v>
      </c>
      <c r="L16" s="28" t="s">
        <v>244</v>
      </c>
      <c r="M16" s="28" t="s">
        <v>245</v>
      </c>
      <c r="N16" s="28" t="s">
        <v>245</v>
      </c>
      <c r="O16" s="28" t="s">
        <v>244</v>
      </c>
      <c r="P16" s="28"/>
      <c r="Q16" s="28" t="s">
        <v>322</v>
      </c>
      <c r="R16" s="28" t="s">
        <v>323</v>
      </c>
      <c r="S16" s="28" t="s">
        <v>324</v>
      </c>
      <c r="T16" s="28" t="s">
        <v>249</v>
      </c>
      <c r="U16" s="28" t="s">
        <v>314</v>
      </c>
      <c r="V16" s="28" t="s">
        <v>325</v>
      </c>
      <c r="W16" s="28"/>
      <c r="X16" s="28" t="s">
        <v>244</v>
      </c>
      <c r="Y16" s="28"/>
      <c r="Z16" s="28"/>
      <c r="AA16" s="28" t="s">
        <v>244</v>
      </c>
      <c r="AB16" s="28"/>
      <c r="AC16" s="29">
        <v>41541</v>
      </c>
      <c r="AD16" s="28"/>
      <c r="AE16" s="28"/>
    </row>
    <row r="17" spans="1:31" ht="28.8" x14ac:dyDescent="0.3">
      <c r="A17" s="28" t="s">
        <v>326</v>
      </c>
      <c r="B17" s="28" t="s">
        <v>327</v>
      </c>
      <c r="C17" s="28" t="s">
        <v>328</v>
      </c>
      <c r="D17" s="28" t="s">
        <v>12</v>
      </c>
      <c r="E17" s="28" t="s">
        <v>239</v>
      </c>
      <c r="F17" s="28" t="s">
        <v>329</v>
      </c>
      <c r="G17" s="28" t="s">
        <v>330</v>
      </c>
      <c r="H17" s="28" t="s">
        <v>242</v>
      </c>
      <c r="I17" s="28" t="s">
        <v>243</v>
      </c>
      <c r="J17" s="28" t="s">
        <v>244</v>
      </c>
      <c r="K17" s="28" t="s">
        <v>244</v>
      </c>
      <c r="L17" s="28" t="s">
        <v>244</v>
      </c>
      <c r="M17" s="28" t="s">
        <v>245</v>
      </c>
      <c r="N17" s="28" t="s">
        <v>245</v>
      </c>
      <c r="O17" s="28" t="s">
        <v>244</v>
      </c>
      <c r="P17" s="28"/>
      <c r="Q17" s="28" t="s">
        <v>246</v>
      </c>
      <c r="R17" s="28" t="s">
        <v>272</v>
      </c>
      <c r="S17" s="28" t="s">
        <v>273</v>
      </c>
      <c r="T17" s="28" t="s">
        <v>249</v>
      </c>
      <c r="U17" s="28"/>
      <c r="V17" s="28"/>
      <c r="W17" s="28"/>
      <c r="X17" s="28" t="s">
        <v>244</v>
      </c>
      <c r="Y17" s="28"/>
      <c r="Z17" s="28"/>
      <c r="AA17" s="28" t="s">
        <v>244</v>
      </c>
      <c r="AB17" s="28"/>
      <c r="AC17" s="29">
        <v>37238</v>
      </c>
      <c r="AD17" s="28"/>
      <c r="AE17" s="28"/>
    </row>
    <row r="18" spans="1:31" ht="28.8" x14ac:dyDescent="0.3">
      <c r="A18" s="28" t="s">
        <v>331</v>
      </c>
      <c r="B18" s="28" t="s">
        <v>332</v>
      </c>
      <c r="C18" s="28" t="s">
        <v>328</v>
      </c>
      <c r="D18" s="28" t="s">
        <v>12</v>
      </c>
      <c r="E18" s="28" t="s">
        <v>239</v>
      </c>
      <c r="F18" s="28" t="s">
        <v>333</v>
      </c>
      <c r="G18" s="28" t="s">
        <v>330</v>
      </c>
      <c r="H18" s="28" t="s">
        <v>242</v>
      </c>
      <c r="I18" s="28" t="s">
        <v>243</v>
      </c>
      <c r="J18" s="28" t="s">
        <v>244</v>
      </c>
      <c r="K18" s="28" t="s">
        <v>244</v>
      </c>
      <c r="L18" s="28" t="s">
        <v>244</v>
      </c>
      <c r="M18" s="28" t="s">
        <v>245</v>
      </c>
      <c r="N18" s="28" t="s">
        <v>245</v>
      </c>
      <c r="O18" s="28" t="s">
        <v>244</v>
      </c>
      <c r="P18" s="28"/>
      <c r="Q18" s="28" t="s">
        <v>246</v>
      </c>
      <c r="R18" s="28" t="s">
        <v>272</v>
      </c>
      <c r="S18" s="28" t="s">
        <v>273</v>
      </c>
      <c r="T18" s="28" t="s">
        <v>249</v>
      </c>
      <c r="U18" s="28"/>
      <c r="V18" s="28"/>
      <c r="W18" s="28"/>
      <c r="X18" s="28" t="s">
        <v>244</v>
      </c>
      <c r="Y18" s="28"/>
      <c r="Z18" s="28"/>
      <c r="AA18" s="28" t="s">
        <v>244</v>
      </c>
      <c r="AB18" s="28" t="s">
        <v>332</v>
      </c>
      <c r="AC18" s="29">
        <v>36769</v>
      </c>
      <c r="AD18" s="28"/>
      <c r="AE18" s="28"/>
    </row>
    <row r="19" spans="1:31" ht="28.8" x14ac:dyDescent="0.3">
      <c r="A19" s="28" t="s">
        <v>334</v>
      </c>
      <c r="B19" s="28" t="s">
        <v>335</v>
      </c>
      <c r="C19" s="28" t="s">
        <v>336</v>
      </c>
      <c r="D19" s="28" t="s">
        <v>12</v>
      </c>
      <c r="E19" s="28" t="s">
        <v>239</v>
      </c>
      <c r="F19" s="28" t="s">
        <v>337</v>
      </c>
      <c r="G19" s="28" t="s">
        <v>338</v>
      </c>
      <c r="H19" s="28" t="s">
        <v>242</v>
      </c>
      <c r="I19" s="28" t="s">
        <v>243</v>
      </c>
      <c r="J19" s="28" t="s">
        <v>244</v>
      </c>
      <c r="K19" s="28" t="s">
        <v>244</v>
      </c>
      <c r="L19" s="28" t="s">
        <v>244</v>
      </c>
      <c r="M19" s="28" t="s">
        <v>245</v>
      </c>
      <c r="N19" s="28" t="s">
        <v>245</v>
      </c>
      <c r="O19" s="28" t="s">
        <v>244</v>
      </c>
      <c r="P19" s="28"/>
      <c r="Q19" s="28" t="s">
        <v>246</v>
      </c>
      <c r="R19" s="28" t="s">
        <v>247</v>
      </c>
      <c r="S19" s="28" t="s">
        <v>248</v>
      </c>
      <c r="T19" s="28" t="s">
        <v>249</v>
      </c>
      <c r="U19" s="28"/>
      <c r="V19" s="28"/>
      <c r="W19" s="28"/>
      <c r="X19" s="28" t="s">
        <v>244</v>
      </c>
      <c r="Y19" s="28"/>
      <c r="Z19" s="28"/>
      <c r="AA19" s="28" t="s">
        <v>244</v>
      </c>
      <c r="AB19" s="28"/>
      <c r="AC19" s="29">
        <v>37538</v>
      </c>
      <c r="AD19" s="28"/>
      <c r="AE19" s="28"/>
    </row>
    <row r="20" spans="1:31" ht="28.8" x14ac:dyDescent="0.3">
      <c r="A20" s="28" t="s">
        <v>339</v>
      </c>
      <c r="B20" s="28" t="s">
        <v>340</v>
      </c>
      <c r="C20" s="28" t="s">
        <v>336</v>
      </c>
      <c r="D20" s="28" t="s">
        <v>12</v>
      </c>
      <c r="E20" s="28" t="s">
        <v>239</v>
      </c>
      <c r="F20" s="28" t="s">
        <v>341</v>
      </c>
      <c r="G20" s="28" t="s">
        <v>342</v>
      </c>
      <c r="H20" s="28" t="s">
        <v>242</v>
      </c>
      <c r="I20" s="28" t="s">
        <v>243</v>
      </c>
      <c r="J20" s="28" t="s">
        <v>244</v>
      </c>
      <c r="K20" s="28" t="s">
        <v>244</v>
      </c>
      <c r="L20" s="28" t="s">
        <v>244</v>
      </c>
      <c r="M20" s="28" t="s">
        <v>245</v>
      </c>
      <c r="N20" s="28" t="s">
        <v>245</v>
      </c>
      <c r="O20" s="28" t="s">
        <v>244</v>
      </c>
      <c r="P20" s="28"/>
      <c r="Q20" s="28" t="s">
        <v>322</v>
      </c>
      <c r="R20" s="28" t="s">
        <v>343</v>
      </c>
      <c r="S20" s="28" t="s">
        <v>344</v>
      </c>
      <c r="T20" s="28" t="s">
        <v>249</v>
      </c>
      <c r="U20" s="28" t="s">
        <v>250</v>
      </c>
      <c r="V20" s="28" t="s">
        <v>257</v>
      </c>
      <c r="W20" s="28" t="s">
        <v>345</v>
      </c>
      <c r="X20" s="28" t="s">
        <v>244</v>
      </c>
      <c r="Y20" s="28"/>
      <c r="Z20" s="28"/>
      <c r="AA20" s="28" t="s">
        <v>346</v>
      </c>
      <c r="AB20" s="28"/>
      <c r="AC20" s="29">
        <v>42949</v>
      </c>
      <c r="AD20" s="28"/>
      <c r="AE20" s="28" t="s">
        <v>347</v>
      </c>
    </row>
    <row r="21" spans="1:31" ht="28.8" x14ac:dyDescent="0.3">
      <c r="A21" s="28" t="s">
        <v>348</v>
      </c>
      <c r="B21" s="28" t="s">
        <v>349</v>
      </c>
      <c r="C21" s="28" t="s">
        <v>350</v>
      </c>
      <c r="D21" s="28" t="s">
        <v>81</v>
      </c>
      <c r="E21" s="28" t="s">
        <v>239</v>
      </c>
      <c r="F21" s="28" t="s">
        <v>302</v>
      </c>
      <c r="G21" s="28" t="s">
        <v>351</v>
      </c>
      <c r="H21" s="28" t="s">
        <v>242</v>
      </c>
      <c r="I21" s="28" t="s">
        <v>243</v>
      </c>
      <c r="J21" s="28" t="s">
        <v>244</v>
      </c>
      <c r="K21" s="28" t="s">
        <v>244</v>
      </c>
      <c r="L21" s="28" t="s">
        <v>244</v>
      </c>
      <c r="M21" s="28" t="s">
        <v>245</v>
      </c>
      <c r="N21" s="28" t="s">
        <v>245</v>
      </c>
      <c r="O21" s="28" t="s">
        <v>244</v>
      </c>
      <c r="P21" s="28"/>
      <c r="Q21" s="28" t="s">
        <v>246</v>
      </c>
      <c r="R21" s="28" t="s">
        <v>247</v>
      </c>
      <c r="S21" s="28" t="s">
        <v>248</v>
      </c>
      <c r="T21" s="28" t="s">
        <v>249</v>
      </c>
      <c r="U21" s="28" t="s">
        <v>250</v>
      </c>
      <c r="V21" s="28" t="s">
        <v>251</v>
      </c>
      <c r="W21" s="28"/>
      <c r="X21" s="28" t="s">
        <v>244</v>
      </c>
      <c r="Y21" s="28"/>
      <c r="Z21" s="28"/>
      <c r="AA21" s="28" t="s">
        <v>244</v>
      </c>
      <c r="AB21" s="28"/>
      <c r="AC21" s="29">
        <v>42488</v>
      </c>
      <c r="AD21" s="28"/>
      <c r="AE21" s="28"/>
    </row>
    <row r="22" spans="1:31" ht="28.8" x14ac:dyDescent="0.3">
      <c r="A22" s="28" t="s">
        <v>352</v>
      </c>
      <c r="B22" s="28" t="s">
        <v>353</v>
      </c>
      <c r="C22" s="28" t="s">
        <v>354</v>
      </c>
      <c r="D22" s="28" t="s">
        <v>55</v>
      </c>
      <c r="E22" s="28" t="s">
        <v>239</v>
      </c>
      <c r="F22" s="28" t="s">
        <v>355</v>
      </c>
      <c r="G22" s="28" t="s">
        <v>356</v>
      </c>
      <c r="H22" s="28" t="s">
        <v>242</v>
      </c>
      <c r="I22" s="28" t="s">
        <v>243</v>
      </c>
      <c r="J22" s="28" t="s">
        <v>244</v>
      </c>
      <c r="K22" s="28" t="s">
        <v>244</v>
      </c>
      <c r="L22" s="28" t="s">
        <v>244</v>
      </c>
      <c r="M22" s="28" t="s">
        <v>245</v>
      </c>
      <c r="N22" s="28" t="s">
        <v>245</v>
      </c>
      <c r="O22" s="28" t="s">
        <v>244</v>
      </c>
      <c r="P22" s="28"/>
      <c r="Q22" s="28" t="s">
        <v>246</v>
      </c>
      <c r="R22" s="28" t="s">
        <v>247</v>
      </c>
      <c r="S22" s="28" t="s">
        <v>248</v>
      </c>
      <c r="T22" s="28" t="s">
        <v>249</v>
      </c>
      <c r="U22" s="28" t="s">
        <v>250</v>
      </c>
      <c r="V22" s="28" t="s">
        <v>251</v>
      </c>
      <c r="W22" s="28"/>
      <c r="X22" s="28" t="s">
        <v>244</v>
      </c>
      <c r="Y22" s="28"/>
      <c r="Z22" s="28"/>
      <c r="AA22" s="28" t="s">
        <v>244</v>
      </c>
      <c r="AB22" s="28" t="s">
        <v>357</v>
      </c>
      <c r="AC22" s="29">
        <v>41240</v>
      </c>
      <c r="AD22" s="28"/>
      <c r="AE22" s="28"/>
    </row>
    <row r="23" spans="1:31" ht="28.8" x14ac:dyDescent="0.3">
      <c r="A23" s="28" t="s">
        <v>358</v>
      </c>
      <c r="B23" s="28" t="s">
        <v>359</v>
      </c>
      <c r="C23" s="28" t="s">
        <v>360</v>
      </c>
      <c r="D23" s="28" t="s">
        <v>55</v>
      </c>
      <c r="E23" s="28" t="s">
        <v>239</v>
      </c>
      <c r="F23" s="28" t="s">
        <v>361</v>
      </c>
      <c r="G23" s="28" t="s">
        <v>303</v>
      </c>
      <c r="H23" s="28" t="s">
        <v>242</v>
      </c>
      <c r="I23" s="28" t="s">
        <v>243</v>
      </c>
      <c r="J23" s="28" t="s">
        <v>244</v>
      </c>
      <c r="K23" s="28" t="s">
        <v>244</v>
      </c>
      <c r="L23" s="28" t="s">
        <v>244</v>
      </c>
      <c r="M23" s="28" t="s">
        <v>245</v>
      </c>
      <c r="N23" s="28" t="s">
        <v>245</v>
      </c>
      <c r="O23" s="28" t="s">
        <v>244</v>
      </c>
      <c r="P23" s="28"/>
      <c r="Q23" s="28" t="s">
        <v>246</v>
      </c>
      <c r="R23" s="28" t="s">
        <v>272</v>
      </c>
      <c r="S23" s="28" t="s">
        <v>273</v>
      </c>
      <c r="T23" s="28" t="s">
        <v>249</v>
      </c>
      <c r="U23" s="28"/>
      <c r="V23" s="28"/>
      <c r="W23" s="28"/>
      <c r="X23" s="28" t="s">
        <v>244</v>
      </c>
      <c r="Y23" s="28"/>
      <c r="Z23" s="28"/>
      <c r="AA23" s="28" t="s">
        <v>244</v>
      </c>
      <c r="AB23" s="28"/>
      <c r="AC23" s="29">
        <v>37350</v>
      </c>
      <c r="AD23" s="28"/>
      <c r="AE23" s="28"/>
    </row>
    <row r="24" spans="1:31" ht="28.8" x14ac:dyDescent="0.3">
      <c r="A24" s="28" t="s">
        <v>362</v>
      </c>
      <c r="B24" s="28" t="s">
        <v>363</v>
      </c>
      <c r="C24" s="28" t="s">
        <v>360</v>
      </c>
      <c r="D24" s="28" t="s">
        <v>55</v>
      </c>
      <c r="E24" s="28" t="s">
        <v>239</v>
      </c>
      <c r="F24" s="28" t="s">
        <v>364</v>
      </c>
      <c r="G24" s="28" t="s">
        <v>365</v>
      </c>
      <c r="H24" s="28" t="s">
        <v>242</v>
      </c>
      <c r="I24" s="28" t="s">
        <v>243</v>
      </c>
      <c r="J24" s="28" t="s">
        <v>244</v>
      </c>
      <c r="K24" s="28" t="s">
        <v>244</v>
      </c>
      <c r="L24" s="28" t="s">
        <v>244</v>
      </c>
      <c r="M24" s="28" t="s">
        <v>245</v>
      </c>
      <c r="N24" s="28" t="s">
        <v>245</v>
      </c>
      <c r="O24" s="28" t="s">
        <v>244</v>
      </c>
      <c r="P24" s="28"/>
      <c r="Q24" s="28" t="s">
        <v>246</v>
      </c>
      <c r="R24" s="28" t="s">
        <v>247</v>
      </c>
      <c r="S24" s="28" t="s">
        <v>248</v>
      </c>
      <c r="T24" s="28" t="s">
        <v>249</v>
      </c>
      <c r="U24" s="28" t="s">
        <v>250</v>
      </c>
      <c r="V24" s="28" t="s">
        <v>251</v>
      </c>
      <c r="W24" s="28"/>
      <c r="X24" s="28" t="s">
        <v>244</v>
      </c>
      <c r="Y24" s="28"/>
      <c r="Z24" s="28"/>
      <c r="AA24" s="28" t="s">
        <v>244</v>
      </c>
      <c r="AB24" s="28"/>
      <c r="AC24" s="29">
        <v>39027</v>
      </c>
      <c r="AD24" s="28"/>
      <c r="AE24" s="28"/>
    </row>
    <row r="25" spans="1:31" ht="28.8" x14ac:dyDescent="0.3">
      <c r="A25" s="28" t="s">
        <v>366</v>
      </c>
      <c r="B25" s="28" t="s">
        <v>367</v>
      </c>
      <c r="C25" s="28" t="s">
        <v>368</v>
      </c>
      <c r="D25" s="28" t="s">
        <v>49</v>
      </c>
      <c r="E25" s="28" t="s">
        <v>239</v>
      </c>
      <c r="F25" s="28" t="s">
        <v>369</v>
      </c>
      <c r="G25" s="28" t="s">
        <v>370</v>
      </c>
      <c r="H25" s="28" t="s">
        <v>242</v>
      </c>
      <c r="I25" s="28" t="s">
        <v>243</v>
      </c>
      <c r="J25" s="28" t="s">
        <v>244</v>
      </c>
      <c r="K25" s="28" t="s">
        <v>244</v>
      </c>
      <c r="L25" s="28" t="s">
        <v>244</v>
      </c>
      <c r="M25" s="28" t="s">
        <v>245</v>
      </c>
      <c r="N25" s="28" t="s">
        <v>245</v>
      </c>
      <c r="O25" s="28" t="s">
        <v>244</v>
      </c>
      <c r="P25" s="28"/>
      <c r="Q25" s="28" t="s">
        <v>246</v>
      </c>
      <c r="R25" s="28" t="s">
        <v>247</v>
      </c>
      <c r="S25" s="28" t="s">
        <v>248</v>
      </c>
      <c r="T25" s="28" t="s">
        <v>249</v>
      </c>
      <c r="U25" s="28" t="s">
        <v>250</v>
      </c>
      <c r="V25" s="28" t="s">
        <v>251</v>
      </c>
      <c r="W25" s="28"/>
      <c r="X25" s="28" t="s">
        <v>244</v>
      </c>
      <c r="Y25" s="28"/>
      <c r="Z25" s="28"/>
      <c r="AA25" s="28" t="s">
        <v>244</v>
      </c>
      <c r="AB25" s="28" t="s">
        <v>371</v>
      </c>
      <c r="AC25" s="29">
        <v>40177</v>
      </c>
      <c r="AD25" s="28"/>
      <c r="AE25" s="28"/>
    </row>
    <row r="26" spans="1:31" ht="28.8" x14ac:dyDescent="0.3">
      <c r="A26" s="28" t="s">
        <v>372</v>
      </c>
      <c r="B26" s="28" t="s">
        <v>373</v>
      </c>
      <c r="C26" s="28" t="s">
        <v>374</v>
      </c>
      <c r="D26" s="28" t="s">
        <v>49</v>
      </c>
      <c r="E26" s="28" t="s">
        <v>239</v>
      </c>
      <c r="F26" s="28" t="s">
        <v>375</v>
      </c>
      <c r="G26" s="28" t="s">
        <v>376</v>
      </c>
      <c r="H26" s="28" t="s">
        <v>242</v>
      </c>
      <c r="I26" s="28" t="s">
        <v>243</v>
      </c>
      <c r="J26" s="28" t="s">
        <v>244</v>
      </c>
      <c r="K26" s="28" t="s">
        <v>244</v>
      </c>
      <c r="L26" s="28" t="s">
        <v>244</v>
      </c>
      <c r="M26" s="28" t="s">
        <v>245</v>
      </c>
      <c r="N26" s="28" t="s">
        <v>245</v>
      </c>
      <c r="O26" s="28" t="s">
        <v>244</v>
      </c>
      <c r="P26" s="28"/>
      <c r="Q26" s="28" t="s">
        <v>298</v>
      </c>
      <c r="R26" s="28"/>
      <c r="S26" s="28" t="s">
        <v>299</v>
      </c>
      <c r="T26" s="28" t="s">
        <v>249</v>
      </c>
      <c r="U26" s="28" t="s">
        <v>262</v>
      </c>
      <c r="V26" s="28" t="s">
        <v>377</v>
      </c>
      <c r="W26" s="28"/>
      <c r="X26" s="28" t="s">
        <v>244</v>
      </c>
      <c r="Y26" s="28"/>
      <c r="Z26" s="28"/>
      <c r="AA26" s="28" t="s">
        <v>244</v>
      </c>
      <c r="AB26" s="28" t="s">
        <v>378</v>
      </c>
      <c r="AC26" s="29">
        <v>39352</v>
      </c>
      <c r="AD26" s="28"/>
      <c r="AE26" s="28"/>
    </row>
    <row r="27" spans="1:31" ht="28.8" x14ac:dyDescent="0.3">
      <c r="A27" s="28" t="s">
        <v>379</v>
      </c>
      <c r="B27" s="28" t="s">
        <v>380</v>
      </c>
      <c r="C27" s="28" t="s">
        <v>374</v>
      </c>
      <c r="D27" s="28" t="s">
        <v>49</v>
      </c>
      <c r="E27" s="28" t="s">
        <v>239</v>
      </c>
      <c r="F27" s="28" t="s">
        <v>381</v>
      </c>
      <c r="G27" s="28" t="s">
        <v>376</v>
      </c>
      <c r="H27" s="28" t="s">
        <v>242</v>
      </c>
      <c r="I27" s="28" t="s">
        <v>243</v>
      </c>
      <c r="J27" s="28" t="s">
        <v>244</v>
      </c>
      <c r="K27" s="28" t="s">
        <v>244</v>
      </c>
      <c r="L27" s="28" t="s">
        <v>244</v>
      </c>
      <c r="M27" s="28" t="s">
        <v>245</v>
      </c>
      <c r="N27" s="28" t="s">
        <v>245</v>
      </c>
      <c r="O27" s="28" t="s">
        <v>244</v>
      </c>
      <c r="P27" s="28"/>
      <c r="Q27" s="28" t="s">
        <v>298</v>
      </c>
      <c r="R27" s="28"/>
      <c r="S27" s="28" t="s">
        <v>299</v>
      </c>
      <c r="T27" s="28" t="s">
        <v>249</v>
      </c>
      <c r="U27" s="28"/>
      <c r="V27" s="28"/>
      <c r="W27" s="28"/>
      <c r="X27" s="28" t="s">
        <v>244</v>
      </c>
      <c r="Y27" s="28"/>
      <c r="Z27" s="28"/>
      <c r="AA27" s="28" t="s">
        <v>244</v>
      </c>
      <c r="AB27" s="28" t="s">
        <v>382</v>
      </c>
      <c r="AC27" s="29">
        <v>35025</v>
      </c>
      <c r="AD27" s="28"/>
      <c r="AE27" s="28"/>
    </row>
    <row r="28" spans="1:31" ht="28.8" x14ac:dyDescent="0.3">
      <c r="A28" s="28" t="s">
        <v>383</v>
      </c>
      <c r="B28" s="28" t="s">
        <v>384</v>
      </c>
      <c r="C28" s="28" t="s">
        <v>374</v>
      </c>
      <c r="D28" s="28" t="s">
        <v>49</v>
      </c>
      <c r="E28" s="28" t="s">
        <v>239</v>
      </c>
      <c r="F28" s="28" t="s">
        <v>385</v>
      </c>
      <c r="G28" s="28" t="s">
        <v>376</v>
      </c>
      <c r="H28" s="28" t="s">
        <v>242</v>
      </c>
      <c r="I28" s="28" t="s">
        <v>243</v>
      </c>
      <c r="J28" s="28" t="s">
        <v>244</v>
      </c>
      <c r="K28" s="28" t="s">
        <v>244</v>
      </c>
      <c r="L28" s="28" t="s">
        <v>244</v>
      </c>
      <c r="M28" s="28" t="s">
        <v>245</v>
      </c>
      <c r="N28" s="28" t="s">
        <v>245</v>
      </c>
      <c r="O28" s="28" t="s">
        <v>244</v>
      </c>
      <c r="P28" s="28"/>
      <c r="Q28" s="28" t="s">
        <v>322</v>
      </c>
      <c r="R28" s="28" t="s">
        <v>386</v>
      </c>
      <c r="S28" s="28" t="s">
        <v>387</v>
      </c>
      <c r="T28" s="28" t="s">
        <v>249</v>
      </c>
      <c r="U28" s="28"/>
      <c r="V28" s="28"/>
      <c r="W28" s="28"/>
      <c r="X28" s="28" t="s">
        <v>244</v>
      </c>
      <c r="Y28" s="28"/>
      <c r="Z28" s="28"/>
      <c r="AA28" s="28" t="s">
        <v>244</v>
      </c>
      <c r="AB28" s="28" t="s">
        <v>384</v>
      </c>
      <c r="AC28" s="29">
        <v>39051</v>
      </c>
      <c r="AD28" s="28"/>
      <c r="AE28" s="28"/>
    </row>
    <row r="29" spans="1:31" ht="28.8" x14ac:dyDescent="0.3">
      <c r="A29" s="28" t="s">
        <v>388</v>
      </c>
      <c r="B29" s="28" t="s">
        <v>389</v>
      </c>
      <c r="C29" s="28" t="s">
        <v>390</v>
      </c>
      <c r="D29" s="28" t="s">
        <v>49</v>
      </c>
      <c r="E29" s="28" t="s">
        <v>239</v>
      </c>
      <c r="F29" s="28" t="s">
        <v>302</v>
      </c>
      <c r="G29" s="28" t="s">
        <v>303</v>
      </c>
      <c r="H29" s="28" t="s">
        <v>242</v>
      </c>
      <c r="I29" s="28" t="s">
        <v>243</v>
      </c>
      <c r="J29" s="28" t="s">
        <v>244</v>
      </c>
      <c r="K29" s="28" t="s">
        <v>244</v>
      </c>
      <c r="L29" s="28" t="s">
        <v>244</v>
      </c>
      <c r="M29" s="28" t="s">
        <v>245</v>
      </c>
      <c r="N29" s="28" t="s">
        <v>245</v>
      </c>
      <c r="O29" s="28" t="s">
        <v>244</v>
      </c>
      <c r="P29" s="28"/>
      <c r="Q29" s="28" t="s">
        <v>246</v>
      </c>
      <c r="R29" s="28" t="s">
        <v>247</v>
      </c>
      <c r="S29" s="28" t="s">
        <v>248</v>
      </c>
      <c r="T29" s="28" t="s">
        <v>249</v>
      </c>
      <c r="U29" s="28" t="s">
        <v>250</v>
      </c>
      <c r="V29" s="28" t="s">
        <v>251</v>
      </c>
      <c r="W29" s="28"/>
      <c r="X29" s="28" t="s">
        <v>244</v>
      </c>
      <c r="Y29" s="28"/>
      <c r="Z29" s="28"/>
      <c r="AA29" s="28" t="s">
        <v>244</v>
      </c>
      <c r="AB29" s="28"/>
      <c r="AC29" s="29">
        <v>37724</v>
      </c>
      <c r="AD29" s="28"/>
      <c r="AE29" s="28"/>
    </row>
    <row r="30" spans="1:31" ht="28.8" x14ac:dyDescent="0.3">
      <c r="A30" s="28" t="s">
        <v>391</v>
      </c>
      <c r="B30" s="28" t="s">
        <v>392</v>
      </c>
      <c r="C30" s="28" t="s">
        <v>374</v>
      </c>
      <c r="D30" s="28" t="s">
        <v>49</v>
      </c>
      <c r="E30" s="28" t="s">
        <v>239</v>
      </c>
      <c r="F30" s="28" t="s">
        <v>393</v>
      </c>
      <c r="G30" s="28" t="s">
        <v>376</v>
      </c>
      <c r="H30" s="28" t="s">
        <v>242</v>
      </c>
      <c r="I30" s="28" t="s">
        <v>243</v>
      </c>
      <c r="J30" s="28" t="s">
        <v>244</v>
      </c>
      <c r="K30" s="28" t="s">
        <v>244</v>
      </c>
      <c r="L30" s="28" t="s">
        <v>244</v>
      </c>
      <c r="M30" s="28" t="s">
        <v>245</v>
      </c>
      <c r="N30" s="28" t="s">
        <v>245</v>
      </c>
      <c r="O30" s="28" t="s">
        <v>244</v>
      </c>
      <c r="P30" s="28"/>
      <c r="Q30" s="28" t="s">
        <v>246</v>
      </c>
      <c r="R30" s="28" t="s">
        <v>272</v>
      </c>
      <c r="S30" s="28" t="s">
        <v>273</v>
      </c>
      <c r="T30" s="28" t="s">
        <v>249</v>
      </c>
      <c r="U30" s="28"/>
      <c r="V30" s="28"/>
      <c r="W30" s="28"/>
      <c r="X30" s="28" t="s">
        <v>244</v>
      </c>
      <c r="Y30" s="28"/>
      <c r="Z30" s="28"/>
      <c r="AA30" s="28" t="s">
        <v>244</v>
      </c>
      <c r="AB30" s="28"/>
      <c r="AC30" s="29">
        <v>36769</v>
      </c>
      <c r="AD30" s="28"/>
      <c r="AE30" s="28"/>
    </row>
    <row r="31" spans="1:31" ht="28.8" x14ac:dyDescent="0.3">
      <c r="A31" s="28" t="s">
        <v>394</v>
      </c>
      <c r="B31" s="28" t="s">
        <v>395</v>
      </c>
      <c r="C31" s="28" t="s">
        <v>396</v>
      </c>
      <c r="D31" s="28" t="s">
        <v>10</v>
      </c>
      <c r="E31" s="28" t="s">
        <v>239</v>
      </c>
      <c r="F31" s="28" t="s">
        <v>397</v>
      </c>
      <c r="G31" s="28" t="s">
        <v>398</v>
      </c>
      <c r="H31" s="28" t="s">
        <v>242</v>
      </c>
      <c r="I31" s="28" t="s">
        <v>243</v>
      </c>
      <c r="J31" s="28" t="s">
        <v>244</v>
      </c>
      <c r="K31" s="28" t="s">
        <v>244</v>
      </c>
      <c r="L31" s="28" t="s">
        <v>244</v>
      </c>
      <c r="M31" s="28" t="s">
        <v>245</v>
      </c>
      <c r="N31" s="28" t="s">
        <v>245</v>
      </c>
      <c r="O31" s="28" t="s">
        <v>244</v>
      </c>
      <c r="P31" s="28"/>
      <c r="Q31" s="28" t="s">
        <v>298</v>
      </c>
      <c r="R31" s="28"/>
      <c r="S31" s="28" t="s">
        <v>299</v>
      </c>
      <c r="T31" s="28" t="s">
        <v>249</v>
      </c>
      <c r="U31" s="28" t="s">
        <v>399</v>
      </c>
      <c r="V31" s="28" t="s">
        <v>400</v>
      </c>
      <c r="W31" s="28"/>
      <c r="X31" s="28" t="s">
        <v>244</v>
      </c>
      <c r="Y31" s="28"/>
      <c r="Z31" s="28"/>
      <c r="AA31" s="28" t="s">
        <v>244</v>
      </c>
      <c r="AB31" s="28" t="s">
        <v>401</v>
      </c>
      <c r="AC31" s="29">
        <v>37355</v>
      </c>
      <c r="AD31" s="28"/>
      <c r="AE31" s="28"/>
    </row>
    <row r="32" spans="1:31" ht="28.8" x14ac:dyDescent="0.3">
      <c r="A32" s="28" t="s">
        <v>402</v>
      </c>
      <c r="B32" s="28" t="s">
        <v>403</v>
      </c>
      <c r="C32" s="28" t="s">
        <v>404</v>
      </c>
      <c r="D32" s="28" t="s">
        <v>405</v>
      </c>
      <c r="E32" s="28" t="s">
        <v>239</v>
      </c>
      <c r="F32" s="28" t="s">
        <v>406</v>
      </c>
      <c r="G32" s="28" t="s">
        <v>407</v>
      </c>
      <c r="H32" s="28" t="s">
        <v>242</v>
      </c>
      <c r="I32" s="28" t="s">
        <v>243</v>
      </c>
      <c r="J32" s="28" t="s">
        <v>244</v>
      </c>
      <c r="K32" s="28" t="s">
        <v>244</v>
      </c>
      <c r="L32" s="28" t="s">
        <v>244</v>
      </c>
      <c r="M32" s="28" t="s">
        <v>245</v>
      </c>
      <c r="N32" s="28" t="s">
        <v>245</v>
      </c>
      <c r="O32" s="28" t="s">
        <v>244</v>
      </c>
      <c r="P32" s="28"/>
      <c r="Q32" s="28" t="s">
        <v>246</v>
      </c>
      <c r="R32" s="28" t="s">
        <v>247</v>
      </c>
      <c r="S32" s="28" t="s">
        <v>248</v>
      </c>
      <c r="T32" s="28" t="s">
        <v>249</v>
      </c>
      <c r="U32" s="28" t="s">
        <v>262</v>
      </c>
      <c r="V32" s="28" t="s">
        <v>257</v>
      </c>
      <c r="W32" s="28"/>
      <c r="X32" s="28" t="s">
        <v>244</v>
      </c>
      <c r="Y32" s="28"/>
      <c r="Z32" s="28"/>
      <c r="AA32" s="28" t="s">
        <v>244</v>
      </c>
      <c r="AB32" s="28"/>
      <c r="AC32" s="29">
        <v>41959</v>
      </c>
      <c r="AD32" s="28"/>
      <c r="AE32" s="28"/>
    </row>
    <row r="33" spans="1:31" ht="28.8" x14ac:dyDescent="0.3">
      <c r="A33" s="28" t="s">
        <v>408</v>
      </c>
      <c r="B33" s="28" t="s">
        <v>409</v>
      </c>
      <c r="C33" s="28" t="s">
        <v>410</v>
      </c>
      <c r="D33" s="28" t="s">
        <v>405</v>
      </c>
      <c r="E33" s="28" t="s">
        <v>239</v>
      </c>
      <c r="F33" s="28" t="s">
        <v>411</v>
      </c>
      <c r="G33" s="28" t="s">
        <v>412</v>
      </c>
      <c r="H33" s="28" t="s">
        <v>242</v>
      </c>
      <c r="I33" s="28" t="s">
        <v>243</v>
      </c>
      <c r="J33" s="28" t="s">
        <v>244</v>
      </c>
      <c r="K33" s="28" t="s">
        <v>244</v>
      </c>
      <c r="L33" s="28" t="s">
        <v>244</v>
      </c>
      <c r="M33" s="28" t="s">
        <v>245</v>
      </c>
      <c r="N33" s="28" t="s">
        <v>245</v>
      </c>
      <c r="O33" s="28" t="s">
        <v>244</v>
      </c>
      <c r="P33" s="28"/>
      <c r="Q33" s="28" t="s">
        <v>246</v>
      </c>
      <c r="R33" s="28" t="s">
        <v>247</v>
      </c>
      <c r="S33" s="28" t="s">
        <v>248</v>
      </c>
      <c r="T33" s="28" t="s">
        <v>249</v>
      </c>
      <c r="U33" s="28" t="s">
        <v>250</v>
      </c>
      <c r="V33" s="28" t="s">
        <v>251</v>
      </c>
      <c r="W33" s="28"/>
      <c r="X33" s="28" t="s">
        <v>244</v>
      </c>
      <c r="Y33" s="28"/>
      <c r="Z33" s="28"/>
      <c r="AA33" s="28" t="s">
        <v>244</v>
      </c>
      <c r="AB33" s="28"/>
      <c r="AC33" s="29">
        <v>42719</v>
      </c>
      <c r="AD33" s="28"/>
      <c r="AE33" s="28"/>
    </row>
    <row r="34" spans="1:31" ht="28.8" x14ac:dyDescent="0.3">
      <c r="A34" s="28" t="s">
        <v>413</v>
      </c>
      <c r="B34" s="28" t="s">
        <v>414</v>
      </c>
      <c r="C34" s="28" t="s">
        <v>415</v>
      </c>
      <c r="D34" s="28" t="s">
        <v>405</v>
      </c>
      <c r="E34" s="28" t="s">
        <v>239</v>
      </c>
      <c r="F34" s="28" t="s">
        <v>416</v>
      </c>
      <c r="G34" s="28" t="s">
        <v>417</v>
      </c>
      <c r="H34" s="28" t="s">
        <v>242</v>
      </c>
      <c r="I34" s="28" t="s">
        <v>243</v>
      </c>
      <c r="J34" s="28" t="s">
        <v>244</v>
      </c>
      <c r="K34" s="28" t="s">
        <v>244</v>
      </c>
      <c r="L34" s="28" t="s">
        <v>244</v>
      </c>
      <c r="M34" s="28" t="s">
        <v>245</v>
      </c>
      <c r="N34" s="28" t="s">
        <v>245</v>
      </c>
      <c r="O34" s="28" t="s">
        <v>244</v>
      </c>
      <c r="P34" s="28"/>
      <c r="Q34" s="28" t="s">
        <v>246</v>
      </c>
      <c r="R34" s="28" t="s">
        <v>247</v>
      </c>
      <c r="S34" s="28" t="s">
        <v>248</v>
      </c>
      <c r="T34" s="28" t="s">
        <v>249</v>
      </c>
      <c r="U34" s="28" t="s">
        <v>399</v>
      </c>
      <c r="V34" s="28" t="s">
        <v>400</v>
      </c>
      <c r="W34" s="28"/>
      <c r="X34" s="28" t="s">
        <v>244</v>
      </c>
      <c r="Y34" s="28"/>
      <c r="Z34" s="28"/>
      <c r="AA34" s="28" t="s">
        <v>244</v>
      </c>
      <c r="AB34" s="28" t="s">
        <v>418</v>
      </c>
      <c r="AC34" s="29">
        <v>37532</v>
      </c>
      <c r="AD34" s="28"/>
      <c r="AE34" s="28"/>
    </row>
    <row r="35" spans="1:31" ht="28.8" x14ac:dyDescent="0.3">
      <c r="A35" s="28" t="s">
        <v>419</v>
      </c>
      <c r="B35" s="28" t="s">
        <v>420</v>
      </c>
      <c r="C35" s="28" t="s">
        <v>410</v>
      </c>
      <c r="D35" s="28" t="s">
        <v>405</v>
      </c>
      <c r="E35" s="28" t="s">
        <v>239</v>
      </c>
      <c r="F35" s="28" t="s">
        <v>421</v>
      </c>
      <c r="G35" s="28" t="s">
        <v>422</v>
      </c>
      <c r="H35" s="28" t="s">
        <v>242</v>
      </c>
      <c r="I35" s="28" t="s">
        <v>243</v>
      </c>
      <c r="J35" s="28" t="s">
        <v>244</v>
      </c>
      <c r="K35" s="28" t="s">
        <v>244</v>
      </c>
      <c r="L35" s="28" t="s">
        <v>244</v>
      </c>
      <c r="M35" s="28" t="s">
        <v>245</v>
      </c>
      <c r="N35" s="28" t="s">
        <v>245</v>
      </c>
      <c r="O35" s="28" t="s">
        <v>244</v>
      </c>
      <c r="P35" s="28"/>
      <c r="Q35" s="28" t="s">
        <v>246</v>
      </c>
      <c r="R35" s="28" t="s">
        <v>272</v>
      </c>
      <c r="S35" s="28" t="s">
        <v>273</v>
      </c>
      <c r="T35" s="28" t="s">
        <v>249</v>
      </c>
      <c r="U35" s="28"/>
      <c r="V35" s="28"/>
      <c r="W35" s="28"/>
      <c r="X35" s="28" t="s">
        <v>244</v>
      </c>
      <c r="Y35" s="28"/>
      <c r="Z35" s="28"/>
      <c r="AA35" s="28" t="s">
        <v>244</v>
      </c>
      <c r="AB35" s="28"/>
      <c r="AC35" s="29">
        <v>36740</v>
      </c>
      <c r="AD35" s="28"/>
      <c r="AE35" s="28"/>
    </row>
    <row r="36" spans="1:31" ht="28.8" x14ac:dyDescent="0.3">
      <c r="A36" s="28" t="s">
        <v>423</v>
      </c>
      <c r="B36" s="28" t="s">
        <v>424</v>
      </c>
      <c r="C36" s="28" t="s">
        <v>410</v>
      </c>
      <c r="D36" s="28" t="s">
        <v>405</v>
      </c>
      <c r="E36" s="28" t="s">
        <v>239</v>
      </c>
      <c r="F36" s="28" t="s">
        <v>425</v>
      </c>
      <c r="G36" s="28" t="s">
        <v>426</v>
      </c>
      <c r="H36" s="28" t="s">
        <v>242</v>
      </c>
      <c r="I36" s="28" t="s">
        <v>243</v>
      </c>
      <c r="J36" s="28" t="s">
        <v>244</v>
      </c>
      <c r="K36" s="28" t="s">
        <v>244</v>
      </c>
      <c r="L36" s="28" t="s">
        <v>244</v>
      </c>
      <c r="M36" s="28" t="s">
        <v>245</v>
      </c>
      <c r="N36" s="28" t="s">
        <v>245</v>
      </c>
      <c r="O36" s="28" t="s">
        <v>244</v>
      </c>
      <c r="P36" s="28"/>
      <c r="Q36" s="28" t="s">
        <v>322</v>
      </c>
      <c r="R36" s="28" t="s">
        <v>343</v>
      </c>
      <c r="S36" s="28" t="s">
        <v>344</v>
      </c>
      <c r="T36" s="28" t="s">
        <v>249</v>
      </c>
      <c r="U36" s="28" t="s">
        <v>399</v>
      </c>
      <c r="V36" s="28" t="s">
        <v>250</v>
      </c>
      <c r="W36" s="28" t="s">
        <v>427</v>
      </c>
      <c r="X36" s="28" t="s">
        <v>244</v>
      </c>
      <c r="Y36" s="28"/>
      <c r="Z36" s="28"/>
      <c r="AA36" s="28" t="s">
        <v>346</v>
      </c>
      <c r="AB36" s="28"/>
      <c r="AC36" s="29">
        <v>41305</v>
      </c>
      <c r="AD36" s="28"/>
      <c r="AE36" s="28"/>
    </row>
    <row r="37" spans="1:31" ht="28.8" x14ac:dyDescent="0.3">
      <c r="A37" s="28" t="s">
        <v>428</v>
      </c>
      <c r="B37" s="28" t="s">
        <v>429</v>
      </c>
      <c r="C37" s="28" t="s">
        <v>410</v>
      </c>
      <c r="D37" s="28" t="s">
        <v>405</v>
      </c>
      <c r="E37" s="28" t="s">
        <v>239</v>
      </c>
      <c r="F37" s="28" t="s">
        <v>430</v>
      </c>
      <c r="G37" s="28" t="s">
        <v>426</v>
      </c>
      <c r="H37" s="28" t="s">
        <v>242</v>
      </c>
      <c r="I37" s="28" t="s">
        <v>243</v>
      </c>
      <c r="J37" s="28" t="s">
        <v>244</v>
      </c>
      <c r="K37" s="28" t="s">
        <v>244</v>
      </c>
      <c r="L37" s="28" t="s">
        <v>244</v>
      </c>
      <c r="M37" s="28" t="s">
        <v>245</v>
      </c>
      <c r="N37" s="28" t="s">
        <v>245</v>
      </c>
      <c r="O37" s="28" t="s">
        <v>244</v>
      </c>
      <c r="P37" s="28"/>
      <c r="Q37" s="28" t="s">
        <v>246</v>
      </c>
      <c r="R37" s="28" t="s">
        <v>247</v>
      </c>
      <c r="S37" s="28" t="s">
        <v>248</v>
      </c>
      <c r="T37" s="28" t="s">
        <v>249</v>
      </c>
      <c r="U37" s="28" t="s">
        <v>250</v>
      </c>
      <c r="V37" s="28" t="s">
        <v>251</v>
      </c>
      <c r="W37" s="28"/>
      <c r="X37" s="28" t="s">
        <v>244</v>
      </c>
      <c r="Y37" s="28"/>
      <c r="Z37" s="28"/>
      <c r="AA37" s="28" t="s">
        <v>244</v>
      </c>
      <c r="AB37" s="28"/>
      <c r="AC37" s="29">
        <v>43417</v>
      </c>
      <c r="AD37" s="28"/>
      <c r="AE37" s="28"/>
    </row>
    <row r="38" spans="1:31" ht="28.8" x14ac:dyDescent="0.3">
      <c r="A38" s="28" t="s">
        <v>431</v>
      </c>
      <c r="B38" s="28" t="s">
        <v>432</v>
      </c>
      <c r="C38" s="28" t="s">
        <v>433</v>
      </c>
      <c r="D38" s="28" t="s">
        <v>61</v>
      </c>
      <c r="E38" s="28" t="s">
        <v>239</v>
      </c>
      <c r="F38" s="28" t="s">
        <v>434</v>
      </c>
      <c r="G38" s="28" t="s">
        <v>435</v>
      </c>
      <c r="H38" s="28" t="s">
        <v>242</v>
      </c>
      <c r="I38" s="28" t="s">
        <v>243</v>
      </c>
      <c r="J38" s="28" t="s">
        <v>244</v>
      </c>
      <c r="K38" s="28" t="s">
        <v>244</v>
      </c>
      <c r="L38" s="28" t="s">
        <v>244</v>
      </c>
      <c r="M38" s="28" t="s">
        <v>245</v>
      </c>
      <c r="N38" s="28" t="s">
        <v>245</v>
      </c>
      <c r="O38" s="28" t="s">
        <v>244</v>
      </c>
      <c r="P38" s="28"/>
      <c r="Q38" s="28" t="s">
        <v>298</v>
      </c>
      <c r="R38" s="28"/>
      <c r="S38" s="28" t="s">
        <v>299</v>
      </c>
      <c r="T38" s="28" t="s">
        <v>249</v>
      </c>
      <c r="U38" s="28"/>
      <c r="V38" s="28"/>
      <c r="W38" s="28" t="s">
        <v>436</v>
      </c>
      <c r="X38" s="28" t="s">
        <v>244</v>
      </c>
      <c r="Y38" s="28"/>
      <c r="Z38" s="28"/>
      <c r="AA38" s="28" t="s">
        <v>346</v>
      </c>
      <c r="AB38" s="28" t="s">
        <v>437</v>
      </c>
      <c r="AC38" s="29">
        <v>34806</v>
      </c>
      <c r="AD38" s="28"/>
      <c r="AE38" s="28"/>
    </row>
    <row r="39" spans="1:31" ht="28.8" x14ac:dyDescent="0.3">
      <c r="A39" s="28" t="s">
        <v>438</v>
      </c>
      <c r="B39" s="28" t="s">
        <v>439</v>
      </c>
      <c r="C39" s="28" t="s">
        <v>433</v>
      </c>
      <c r="D39" s="28" t="s">
        <v>61</v>
      </c>
      <c r="E39" s="28" t="s">
        <v>239</v>
      </c>
      <c r="F39" s="28" t="s">
        <v>302</v>
      </c>
      <c r="G39" s="28" t="s">
        <v>303</v>
      </c>
      <c r="H39" s="28" t="s">
        <v>242</v>
      </c>
      <c r="I39" s="28" t="s">
        <v>243</v>
      </c>
      <c r="J39" s="28" t="s">
        <v>244</v>
      </c>
      <c r="K39" s="28" t="s">
        <v>244</v>
      </c>
      <c r="L39" s="28" t="s">
        <v>244</v>
      </c>
      <c r="M39" s="28" t="s">
        <v>245</v>
      </c>
      <c r="N39" s="28" t="s">
        <v>245</v>
      </c>
      <c r="O39" s="28" t="s">
        <v>244</v>
      </c>
      <c r="P39" s="28"/>
      <c r="Q39" s="28" t="s">
        <v>246</v>
      </c>
      <c r="R39" s="28" t="s">
        <v>247</v>
      </c>
      <c r="S39" s="28" t="s">
        <v>248</v>
      </c>
      <c r="T39" s="28" t="s">
        <v>249</v>
      </c>
      <c r="U39" s="28" t="s">
        <v>250</v>
      </c>
      <c r="V39" s="28" t="s">
        <v>251</v>
      </c>
      <c r="W39" s="28"/>
      <c r="X39" s="28" t="s">
        <v>244</v>
      </c>
      <c r="Y39" s="28"/>
      <c r="Z39" s="28"/>
      <c r="AA39" s="28" t="s">
        <v>244</v>
      </c>
      <c r="AB39" s="28"/>
      <c r="AC39" s="29">
        <v>37937</v>
      </c>
      <c r="AD39" s="28"/>
      <c r="AE39" s="28"/>
    </row>
    <row r="40" spans="1:31" ht="28.8" x14ac:dyDescent="0.3">
      <c r="A40" s="28" t="s">
        <v>440</v>
      </c>
      <c r="B40" s="28" t="s">
        <v>441</v>
      </c>
      <c r="C40" s="28" t="s">
        <v>442</v>
      </c>
      <c r="D40" s="28" t="s">
        <v>61</v>
      </c>
      <c r="E40" s="28" t="s">
        <v>239</v>
      </c>
      <c r="F40" s="28" t="s">
        <v>302</v>
      </c>
      <c r="G40" s="28" t="s">
        <v>303</v>
      </c>
      <c r="H40" s="28" t="s">
        <v>242</v>
      </c>
      <c r="I40" s="28" t="s">
        <v>243</v>
      </c>
      <c r="J40" s="28" t="s">
        <v>244</v>
      </c>
      <c r="K40" s="28" t="s">
        <v>244</v>
      </c>
      <c r="L40" s="28" t="s">
        <v>244</v>
      </c>
      <c r="M40" s="28" t="s">
        <v>245</v>
      </c>
      <c r="N40" s="28" t="s">
        <v>245</v>
      </c>
      <c r="O40" s="28" t="s">
        <v>244</v>
      </c>
      <c r="P40" s="28"/>
      <c r="Q40" s="28" t="s">
        <v>246</v>
      </c>
      <c r="R40" s="28" t="s">
        <v>247</v>
      </c>
      <c r="S40" s="28" t="s">
        <v>248</v>
      </c>
      <c r="T40" s="28" t="s">
        <v>249</v>
      </c>
      <c r="U40" s="28" t="s">
        <v>250</v>
      </c>
      <c r="V40" s="28" t="s">
        <v>251</v>
      </c>
      <c r="W40" s="28"/>
      <c r="X40" s="28" t="s">
        <v>244</v>
      </c>
      <c r="Y40" s="28"/>
      <c r="Z40" s="28"/>
      <c r="AA40" s="28" t="s">
        <v>244</v>
      </c>
      <c r="AB40" s="28"/>
      <c r="AC40" s="29">
        <v>37175</v>
      </c>
      <c r="AD40" s="28"/>
      <c r="AE40" s="28"/>
    </row>
    <row r="41" spans="1:31" ht="28.8" x14ac:dyDescent="0.3">
      <c r="A41" s="28" t="s">
        <v>443</v>
      </c>
      <c r="B41" s="28" t="s">
        <v>444</v>
      </c>
      <c r="C41" s="28" t="s">
        <v>442</v>
      </c>
      <c r="D41" s="28" t="s">
        <v>61</v>
      </c>
      <c r="E41" s="28" t="s">
        <v>239</v>
      </c>
      <c r="F41" s="28" t="s">
        <v>445</v>
      </c>
      <c r="G41" s="28" t="s">
        <v>446</v>
      </c>
      <c r="H41" s="28" t="s">
        <v>242</v>
      </c>
      <c r="I41" s="28" t="s">
        <v>243</v>
      </c>
      <c r="J41" s="28" t="s">
        <v>244</v>
      </c>
      <c r="K41" s="28" t="s">
        <v>244</v>
      </c>
      <c r="L41" s="28" t="s">
        <v>244</v>
      </c>
      <c r="M41" s="28" t="s">
        <v>245</v>
      </c>
      <c r="N41" s="28" t="s">
        <v>245</v>
      </c>
      <c r="O41" s="28" t="s">
        <v>244</v>
      </c>
      <c r="P41" s="28"/>
      <c r="Q41" s="28" t="s">
        <v>246</v>
      </c>
      <c r="R41" s="28" t="s">
        <v>247</v>
      </c>
      <c r="S41" s="28" t="s">
        <v>248</v>
      </c>
      <c r="T41" s="28" t="s">
        <v>249</v>
      </c>
      <c r="U41" s="28" t="s">
        <v>262</v>
      </c>
      <c r="V41" s="28" t="s">
        <v>263</v>
      </c>
      <c r="W41" s="28"/>
      <c r="X41" s="28" t="s">
        <v>244</v>
      </c>
      <c r="Y41" s="28"/>
      <c r="Z41" s="28"/>
      <c r="AA41" s="28" t="s">
        <v>244</v>
      </c>
      <c r="AB41" s="28"/>
      <c r="AC41" s="29">
        <v>43014</v>
      </c>
      <c r="AD41" s="28"/>
      <c r="AE41" s="28"/>
    </row>
    <row r="42" spans="1:31" ht="28.8" x14ac:dyDescent="0.3">
      <c r="A42" s="28" t="s">
        <v>447</v>
      </c>
      <c r="B42" s="28" t="s">
        <v>448</v>
      </c>
      <c r="C42" s="28" t="s">
        <v>442</v>
      </c>
      <c r="D42" s="28" t="s">
        <v>61</v>
      </c>
      <c r="E42" s="28" t="s">
        <v>239</v>
      </c>
      <c r="F42" s="28" t="s">
        <v>449</v>
      </c>
      <c r="G42" s="28" t="s">
        <v>450</v>
      </c>
      <c r="H42" s="28" t="s">
        <v>242</v>
      </c>
      <c r="I42" s="28" t="s">
        <v>243</v>
      </c>
      <c r="J42" s="28" t="s">
        <v>244</v>
      </c>
      <c r="K42" s="28" t="s">
        <v>244</v>
      </c>
      <c r="L42" s="28" t="s">
        <v>244</v>
      </c>
      <c r="M42" s="28" t="s">
        <v>245</v>
      </c>
      <c r="N42" s="28" t="s">
        <v>245</v>
      </c>
      <c r="O42" s="28" t="s">
        <v>244</v>
      </c>
      <c r="P42" s="28"/>
      <c r="Q42" s="28" t="s">
        <v>298</v>
      </c>
      <c r="R42" s="28"/>
      <c r="S42" s="28" t="s">
        <v>299</v>
      </c>
      <c r="T42" s="28" t="s">
        <v>249</v>
      </c>
      <c r="U42" s="28" t="s">
        <v>250</v>
      </c>
      <c r="V42" s="28" t="s">
        <v>257</v>
      </c>
      <c r="W42" s="28" t="s">
        <v>436</v>
      </c>
      <c r="X42" s="28" t="s">
        <v>244</v>
      </c>
      <c r="Y42" s="28"/>
      <c r="Z42" s="28"/>
      <c r="AA42" s="28" t="s">
        <v>346</v>
      </c>
      <c r="AB42" s="28"/>
      <c r="AC42" s="29">
        <v>45167</v>
      </c>
      <c r="AD42" s="28"/>
      <c r="AE42" s="28" t="s">
        <v>451</v>
      </c>
    </row>
    <row r="43" spans="1:31" ht="28.8" x14ac:dyDescent="0.3">
      <c r="A43" s="28" t="s">
        <v>452</v>
      </c>
      <c r="B43" s="28" t="s">
        <v>453</v>
      </c>
      <c r="C43" s="28" t="s">
        <v>454</v>
      </c>
      <c r="D43" s="28" t="s">
        <v>61</v>
      </c>
      <c r="E43" s="28" t="s">
        <v>239</v>
      </c>
      <c r="F43" s="28" t="s">
        <v>455</v>
      </c>
      <c r="G43" s="28" t="s">
        <v>456</v>
      </c>
      <c r="H43" s="28" t="s">
        <v>242</v>
      </c>
      <c r="I43" s="28" t="s">
        <v>243</v>
      </c>
      <c r="J43" s="28" t="s">
        <v>244</v>
      </c>
      <c r="K43" s="28" t="s">
        <v>244</v>
      </c>
      <c r="L43" s="28" t="s">
        <v>244</v>
      </c>
      <c r="M43" s="28" t="s">
        <v>245</v>
      </c>
      <c r="N43" s="28" t="s">
        <v>245</v>
      </c>
      <c r="O43" s="28" t="s">
        <v>244</v>
      </c>
      <c r="P43" s="28"/>
      <c r="Q43" s="28" t="s">
        <v>246</v>
      </c>
      <c r="R43" s="28" t="s">
        <v>247</v>
      </c>
      <c r="S43" s="28" t="s">
        <v>248</v>
      </c>
      <c r="T43" s="28" t="s">
        <v>249</v>
      </c>
      <c r="U43" s="28" t="s">
        <v>250</v>
      </c>
      <c r="V43" s="28" t="s">
        <v>251</v>
      </c>
      <c r="W43" s="28"/>
      <c r="X43" s="28" t="s">
        <v>244</v>
      </c>
      <c r="Y43" s="28"/>
      <c r="Z43" s="28"/>
      <c r="AA43" s="28" t="s">
        <v>244</v>
      </c>
      <c r="AB43" s="28" t="s">
        <v>457</v>
      </c>
      <c r="AC43" s="29">
        <v>39940</v>
      </c>
      <c r="AD43" s="28"/>
      <c r="AE43" s="28"/>
    </row>
    <row r="44" spans="1:31" ht="28.8" x14ac:dyDescent="0.3">
      <c r="A44" s="28" t="s">
        <v>458</v>
      </c>
      <c r="B44" s="28" t="s">
        <v>459</v>
      </c>
      <c r="C44" s="28" t="s">
        <v>433</v>
      </c>
      <c r="D44" s="28" t="s">
        <v>61</v>
      </c>
      <c r="E44" s="28" t="s">
        <v>239</v>
      </c>
      <c r="F44" s="28" t="s">
        <v>460</v>
      </c>
      <c r="G44" s="28" t="s">
        <v>435</v>
      </c>
      <c r="H44" s="28" t="s">
        <v>242</v>
      </c>
      <c r="I44" s="28" t="s">
        <v>243</v>
      </c>
      <c r="J44" s="28" t="s">
        <v>244</v>
      </c>
      <c r="K44" s="28" t="s">
        <v>244</v>
      </c>
      <c r="L44" s="28" t="s">
        <v>244</v>
      </c>
      <c r="M44" s="28" t="s">
        <v>245</v>
      </c>
      <c r="N44" s="28" t="s">
        <v>245</v>
      </c>
      <c r="O44" s="28" t="s">
        <v>244</v>
      </c>
      <c r="P44" s="28"/>
      <c r="Q44" s="28" t="s">
        <v>246</v>
      </c>
      <c r="R44" s="28" t="s">
        <v>247</v>
      </c>
      <c r="S44" s="28" t="s">
        <v>248</v>
      </c>
      <c r="T44" s="28" t="s">
        <v>249</v>
      </c>
      <c r="U44" s="28" t="s">
        <v>314</v>
      </c>
      <c r="V44" s="28" t="s">
        <v>461</v>
      </c>
      <c r="W44" s="28"/>
      <c r="X44" s="28" t="s">
        <v>244</v>
      </c>
      <c r="Y44" s="28"/>
      <c r="Z44" s="28"/>
      <c r="AA44" s="28" t="s">
        <v>244</v>
      </c>
      <c r="AB44" s="28" t="s">
        <v>462</v>
      </c>
      <c r="AC44" s="29">
        <v>37719</v>
      </c>
      <c r="AD44" s="28"/>
      <c r="AE44" s="28"/>
    </row>
    <row r="45" spans="1:31" ht="28.8" x14ac:dyDescent="0.3">
      <c r="A45" s="28" t="s">
        <v>463</v>
      </c>
      <c r="B45" s="28" t="s">
        <v>464</v>
      </c>
      <c r="C45" s="28" t="s">
        <v>442</v>
      </c>
      <c r="D45" s="28" t="s">
        <v>61</v>
      </c>
      <c r="E45" s="28" t="s">
        <v>239</v>
      </c>
      <c r="F45" s="28" t="s">
        <v>465</v>
      </c>
      <c r="G45" s="28" t="s">
        <v>466</v>
      </c>
      <c r="H45" s="28" t="s">
        <v>242</v>
      </c>
      <c r="I45" s="28" t="s">
        <v>243</v>
      </c>
      <c r="J45" s="28" t="s">
        <v>244</v>
      </c>
      <c r="K45" s="28" t="s">
        <v>244</v>
      </c>
      <c r="L45" s="28" t="s">
        <v>244</v>
      </c>
      <c r="M45" s="28" t="s">
        <v>245</v>
      </c>
      <c r="N45" s="28" t="s">
        <v>245</v>
      </c>
      <c r="O45" s="28" t="s">
        <v>244</v>
      </c>
      <c r="P45" s="28"/>
      <c r="Q45" s="28" t="s">
        <v>246</v>
      </c>
      <c r="R45" s="28" t="s">
        <v>247</v>
      </c>
      <c r="S45" s="28" t="s">
        <v>248</v>
      </c>
      <c r="T45" s="28" t="s">
        <v>249</v>
      </c>
      <c r="U45" s="28" t="s">
        <v>250</v>
      </c>
      <c r="V45" s="28" t="s">
        <v>251</v>
      </c>
      <c r="W45" s="28"/>
      <c r="X45" s="28" t="s">
        <v>244</v>
      </c>
      <c r="Y45" s="28"/>
      <c r="Z45" s="28"/>
      <c r="AA45" s="28" t="s">
        <v>244</v>
      </c>
      <c r="AB45" s="28"/>
      <c r="AC45" s="29">
        <v>39358</v>
      </c>
      <c r="AD45" s="28"/>
      <c r="AE45" s="28"/>
    </row>
    <row r="46" spans="1:31" ht="28.8" x14ac:dyDescent="0.3">
      <c r="A46" s="28" t="s">
        <v>467</v>
      </c>
      <c r="B46" s="28" t="s">
        <v>468</v>
      </c>
      <c r="C46" s="28" t="s">
        <v>469</v>
      </c>
      <c r="D46" s="28" t="s">
        <v>52</v>
      </c>
      <c r="E46" s="28" t="s">
        <v>239</v>
      </c>
      <c r="F46" s="28" t="s">
        <v>302</v>
      </c>
      <c r="G46" s="28" t="s">
        <v>303</v>
      </c>
      <c r="H46" s="28" t="s">
        <v>242</v>
      </c>
      <c r="I46" s="28" t="s">
        <v>243</v>
      </c>
      <c r="J46" s="28" t="s">
        <v>244</v>
      </c>
      <c r="K46" s="28" t="s">
        <v>244</v>
      </c>
      <c r="L46" s="28" t="s">
        <v>244</v>
      </c>
      <c r="M46" s="28" t="s">
        <v>245</v>
      </c>
      <c r="N46" s="28" t="s">
        <v>245</v>
      </c>
      <c r="O46" s="28" t="s">
        <v>244</v>
      </c>
      <c r="P46" s="28"/>
      <c r="Q46" s="28" t="s">
        <v>246</v>
      </c>
      <c r="R46" s="28" t="s">
        <v>247</v>
      </c>
      <c r="S46" s="28" t="s">
        <v>248</v>
      </c>
      <c r="T46" s="28" t="s">
        <v>249</v>
      </c>
      <c r="U46" s="28"/>
      <c r="V46" s="28"/>
      <c r="W46" s="28"/>
      <c r="X46" s="28" t="s">
        <v>244</v>
      </c>
      <c r="Y46" s="28"/>
      <c r="Z46" s="28"/>
      <c r="AA46" s="28" t="s">
        <v>244</v>
      </c>
      <c r="AB46" s="28"/>
      <c r="AC46" s="29">
        <v>37354</v>
      </c>
      <c r="AD46" s="28"/>
      <c r="AE46" s="28"/>
    </row>
    <row r="47" spans="1:31" ht="28.8" x14ac:dyDescent="0.3">
      <c r="A47" s="28" t="s">
        <v>470</v>
      </c>
      <c r="B47" s="28" t="s">
        <v>471</v>
      </c>
      <c r="C47" s="28" t="s">
        <v>472</v>
      </c>
      <c r="D47" s="28" t="s">
        <v>52</v>
      </c>
      <c r="E47" s="28" t="s">
        <v>239</v>
      </c>
      <c r="F47" s="28" t="s">
        <v>473</v>
      </c>
      <c r="G47" s="28" t="s">
        <v>474</v>
      </c>
      <c r="H47" s="28" t="s">
        <v>242</v>
      </c>
      <c r="I47" s="28" t="s">
        <v>243</v>
      </c>
      <c r="J47" s="28" t="s">
        <v>244</v>
      </c>
      <c r="K47" s="28" t="s">
        <v>244</v>
      </c>
      <c r="L47" s="28" t="s">
        <v>244</v>
      </c>
      <c r="M47" s="28" t="s">
        <v>245</v>
      </c>
      <c r="N47" s="28" t="s">
        <v>245</v>
      </c>
      <c r="O47" s="28" t="s">
        <v>244</v>
      </c>
      <c r="P47" s="28"/>
      <c r="Q47" s="28" t="s">
        <v>298</v>
      </c>
      <c r="R47" s="28"/>
      <c r="S47" s="28" t="s">
        <v>299</v>
      </c>
      <c r="T47" s="28" t="s">
        <v>249</v>
      </c>
      <c r="U47" s="28"/>
      <c r="V47" s="28"/>
      <c r="W47" s="28"/>
      <c r="X47" s="28" t="s">
        <v>244</v>
      </c>
      <c r="Y47" s="28"/>
      <c r="Z47" s="28"/>
      <c r="AA47" s="28" t="s">
        <v>244</v>
      </c>
      <c r="AB47" s="28"/>
      <c r="AC47" s="29">
        <v>38230</v>
      </c>
      <c r="AD47" s="28"/>
      <c r="AE47" s="28"/>
    </row>
    <row r="48" spans="1:31" ht="28.8" x14ac:dyDescent="0.3">
      <c r="A48" s="28" t="s">
        <v>475</v>
      </c>
      <c r="B48" s="28" t="s">
        <v>476</v>
      </c>
      <c r="C48" s="28" t="s">
        <v>477</v>
      </c>
      <c r="D48" s="28" t="s">
        <v>52</v>
      </c>
      <c r="E48" s="28" t="s">
        <v>239</v>
      </c>
      <c r="F48" s="28" t="s">
        <v>478</v>
      </c>
      <c r="G48" s="28" t="s">
        <v>479</v>
      </c>
      <c r="H48" s="28" t="s">
        <v>242</v>
      </c>
      <c r="I48" s="28" t="s">
        <v>243</v>
      </c>
      <c r="J48" s="28" t="s">
        <v>244</v>
      </c>
      <c r="K48" s="28" t="s">
        <v>244</v>
      </c>
      <c r="L48" s="28" t="s">
        <v>244</v>
      </c>
      <c r="M48" s="28" t="s">
        <v>245</v>
      </c>
      <c r="N48" s="28" t="s">
        <v>245</v>
      </c>
      <c r="O48" s="28" t="s">
        <v>244</v>
      </c>
      <c r="P48" s="28"/>
      <c r="Q48" s="28" t="s">
        <v>246</v>
      </c>
      <c r="R48" s="28" t="s">
        <v>247</v>
      </c>
      <c r="S48" s="28" t="s">
        <v>248</v>
      </c>
      <c r="T48" s="28" t="s">
        <v>249</v>
      </c>
      <c r="U48" s="28" t="s">
        <v>250</v>
      </c>
      <c r="V48" s="28" t="s">
        <v>282</v>
      </c>
      <c r="W48" s="28"/>
      <c r="X48" s="28" t="s">
        <v>244</v>
      </c>
      <c r="Y48" s="28"/>
      <c r="Z48" s="28"/>
      <c r="AA48" s="28" t="s">
        <v>244</v>
      </c>
      <c r="AB48" s="28"/>
      <c r="AC48" s="29">
        <v>42907</v>
      </c>
      <c r="AD48" s="28"/>
      <c r="AE48" s="28"/>
    </row>
    <row r="49" spans="1:31" ht="28.8" x14ac:dyDescent="0.3">
      <c r="A49" s="28" t="s">
        <v>480</v>
      </c>
      <c r="B49" s="28" t="s">
        <v>481</v>
      </c>
      <c r="C49" s="28" t="s">
        <v>482</v>
      </c>
      <c r="D49" s="28" t="s">
        <v>86</v>
      </c>
      <c r="E49" s="28" t="s">
        <v>239</v>
      </c>
      <c r="F49" s="28" t="s">
        <v>483</v>
      </c>
      <c r="G49" s="28" t="s">
        <v>484</v>
      </c>
      <c r="H49" s="28" t="s">
        <v>242</v>
      </c>
      <c r="I49" s="28" t="s">
        <v>243</v>
      </c>
      <c r="J49" s="28" t="s">
        <v>244</v>
      </c>
      <c r="K49" s="28" t="s">
        <v>244</v>
      </c>
      <c r="L49" s="28" t="s">
        <v>244</v>
      </c>
      <c r="M49" s="28" t="s">
        <v>245</v>
      </c>
      <c r="N49" s="28" t="s">
        <v>245</v>
      </c>
      <c r="O49" s="28" t="s">
        <v>244</v>
      </c>
      <c r="P49" s="28"/>
      <c r="Q49" s="28" t="s">
        <v>298</v>
      </c>
      <c r="R49" s="28"/>
      <c r="S49" s="28" t="s">
        <v>299</v>
      </c>
      <c r="T49" s="28" t="s">
        <v>249</v>
      </c>
      <c r="U49" s="28" t="s">
        <v>250</v>
      </c>
      <c r="V49" s="28" t="s">
        <v>257</v>
      </c>
      <c r="W49" s="28" t="s">
        <v>436</v>
      </c>
      <c r="X49" s="28" t="s">
        <v>244</v>
      </c>
      <c r="Y49" s="28"/>
      <c r="Z49" s="28"/>
      <c r="AA49" s="28" t="s">
        <v>346</v>
      </c>
      <c r="AB49" s="28"/>
      <c r="AC49" s="29">
        <v>45154</v>
      </c>
      <c r="AD49" s="28"/>
      <c r="AE49" s="28" t="s">
        <v>485</v>
      </c>
    </row>
    <row r="50" spans="1:31" ht="28.8" x14ac:dyDescent="0.3">
      <c r="A50" s="28" t="s">
        <v>486</v>
      </c>
      <c r="B50" s="28" t="s">
        <v>487</v>
      </c>
      <c r="C50" s="28" t="s">
        <v>488</v>
      </c>
      <c r="D50" s="28" t="s">
        <v>88</v>
      </c>
      <c r="E50" s="28" t="s">
        <v>239</v>
      </c>
      <c r="F50" s="28" t="s">
        <v>489</v>
      </c>
      <c r="G50" s="28" t="s">
        <v>490</v>
      </c>
      <c r="H50" s="28" t="s">
        <v>242</v>
      </c>
      <c r="I50" s="28" t="s">
        <v>243</v>
      </c>
      <c r="J50" s="28" t="s">
        <v>244</v>
      </c>
      <c r="K50" s="28" t="s">
        <v>244</v>
      </c>
      <c r="L50" s="28" t="s">
        <v>244</v>
      </c>
      <c r="M50" s="28" t="s">
        <v>245</v>
      </c>
      <c r="N50" s="28" t="s">
        <v>245</v>
      </c>
      <c r="O50" s="28" t="s">
        <v>244</v>
      </c>
      <c r="P50" s="28"/>
      <c r="Q50" s="28" t="s">
        <v>246</v>
      </c>
      <c r="R50" s="28" t="s">
        <v>247</v>
      </c>
      <c r="S50" s="28" t="s">
        <v>248</v>
      </c>
      <c r="T50" s="28" t="s">
        <v>249</v>
      </c>
      <c r="U50" s="28" t="s">
        <v>250</v>
      </c>
      <c r="V50" s="28" t="s">
        <v>251</v>
      </c>
      <c r="W50" s="28"/>
      <c r="X50" s="28" t="s">
        <v>244</v>
      </c>
      <c r="Y50" s="28"/>
      <c r="Z50" s="28"/>
      <c r="AA50" s="28" t="s">
        <v>244</v>
      </c>
      <c r="AB50" s="28"/>
      <c r="AC50" s="29">
        <v>41199</v>
      </c>
      <c r="AD50" s="28"/>
      <c r="AE50" s="28"/>
    </row>
    <row r="51" spans="1:31" ht="43.2" x14ac:dyDescent="0.3">
      <c r="A51" s="28" t="s">
        <v>145</v>
      </c>
      <c r="B51" s="28" t="s">
        <v>491</v>
      </c>
      <c r="C51" s="28" t="s">
        <v>488</v>
      </c>
      <c r="D51" s="28" t="s">
        <v>88</v>
      </c>
      <c r="E51" s="28" t="s">
        <v>239</v>
      </c>
      <c r="F51" s="28" t="s">
        <v>492</v>
      </c>
      <c r="G51" s="28" t="s">
        <v>490</v>
      </c>
      <c r="H51" s="28" t="s">
        <v>242</v>
      </c>
      <c r="I51" s="28" t="s">
        <v>493</v>
      </c>
      <c r="J51" s="28" t="s">
        <v>244</v>
      </c>
      <c r="K51" s="28" t="s">
        <v>244</v>
      </c>
      <c r="L51" s="28" t="s">
        <v>346</v>
      </c>
      <c r="M51" s="28" t="s">
        <v>346</v>
      </c>
      <c r="N51" s="28" t="s">
        <v>346</v>
      </c>
      <c r="O51" s="28" t="s">
        <v>346</v>
      </c>
      <c r="P51" s="29">
        <v>35332</v>
      </c>
      <c r="Q51" s="28"/>
      <c r="R51" s="28"/>
      <c r="S51" s="28"/>
      <c r="T51" s="28" t="s">
        <v>249</v>
      </c>
      <c r="U51" s="28" t="s">
        <v>262</v>
      </c>
      <c r="V51" s="28" t="s">
        <v>494</v>
      </c>
      <c r="W51" s="28"/>
      <c r="X51" s="28" t="s">
        <v>244</v>
      </c>
      <c r="Y51" s="28"/>
      <c r="Z51" s="28">
        <v>29.44</v>
      </c>
      <c r="AA51" s="28" t="s">
        <v>244</v>
      </c>
      <c r="AB51" s="28" t="s">
        <v>495</v>
      </c>
      <c r="AC51" s="29">
        <v>29434</v>
      </c>
      <c r="AD51" s="28" t="s">
        <v>496</v>
      </c>
      <c r="AE51" s="28"/>
    </row>
    <row r="52" spans="1:31" ht="28.8" x14ac:dyDescent="0.3">
      <c r="A52" s="28" t="s">
        <v>497</v>
      </c>
      <c r="B52" s="28" t="s">
        <v>498</v>
      </c>
      <c r="C52" s="28" t="s">
        <v>488</v>
      </c>
      <c r="D52" s="28" t="s">
        <v>88</v>
      </c>
      <c r="E52" s="28" t="s">
        <v>239</v>
      </c>
      <c r="F52" s="28" t="s">
        <v>499</v>
      </c>
      <c r="G52" s="28" t="s">
        <v>490</v>
      </c>
      <c r="H52" s="28" t="s">
        <v>242</v>
      </c>
      <c r="I52" s="28" t="s">
        <v>243</v>
      </c>
      <c r="J52" s="28" t="s">
        <v>244</v>
      </c>
      <c r="K52" s="28" t="s">
        <v>244</v>
      </c>
      <c r="L52" s="28" t="s">
        <v>244</v>
      </c>
      <c r="M52" s="28" t="s">
        <v>245</v>
      </c>
      <c r="N52" s="28" t="s">
        <v>245</v>
      </c>
      <c r="O52" s="28" t="s">
        <v>244</v>
      </c>
      <c r="P52" s="28"/>
      <c r="Q52" s="28" t="s">
        <v>246</v>
      </c>
      <c r="R52" s="28" t="s">
        <v>272</v>
      </c>
      <c r="S52" s="28" t="s">
        <v>273</v>
      </c>
      <c r="T52" s="28" t="s">
        <v>249</v>
      </c>
      <c r="U52" s="28" t="s">
        <v>399</v>
      </c>
      <c r="V52" s="28" t="s">
        <v>500</v>
      </c>
      <c r="W52" s="28"/>
      <c r="X52" s="28" t="s">
        <v>244</v>
      </c>
      <c r="Y52" s="28"/>
      <c r="Z52" s="28"/>
      <c r="AA52" s="28" t="s">
        <v>244</v>
      </c>
      <c r="AB52" s="28" t="s">
        <v>501</v>
      </c>
      <c r="AC52" s="29">
        <v>33910</v>
      </c>
      <c r="AD52" s="28"/>
      <c r="AE52" s="28"/>
    </row>
    <row r="53" spans="1:31" ht="28.8" x14ac:dyDescent="0.3">
      <c r="A53" s="28" t="s">
        <v>502</v>
      </c>
      <c r="B53" s="28" t="s">
        <v>503</v>
      </c>
      <c r="C53" s="28" t="s">
        <v>504</v>
      </c>
      <c r="D53" s="28" t="s">
        <v>65</v>
      </c>
      <c r="E53" s="28" t="s">
        <v>239</v>
      </c>
      <c r="F53" s="28" t="s">
        <v>505</v>
      </c>
      <c r="G53" s="28" t="s">
        <v>506</v>
      </c>
      <c r="H53" s="28" t="s">
        <v>242</v>
      </c>
      <c r="I53" s="28" t="s">
        <v>243</v>
      </c>
      <c r="J53" s="28" t="s">
        <v>244</v>
      </c>
      <c r="K53" s="28" t="s">
        <v>244</v>
      </c>
      <c r="L53" s="28" t="s">
        <v>244</v>
      </c>
      <c r="M53" s="28" t="s">
        <v>245</v>
      </c>
      <c r="N53" s="28" t="s">
        <v>245</v>
      </c>
      <c r="O53" s="28" t="s">
        <v>244</v>
      </c>
      <c r="P53" s="28"/>
      <c r="Q53" s="28" t="s">
        <v>246</v>
      </c>
      <c r="R53" s="28" t="s">
        <v>247</v>
      </c>
      <c r="S53" s="28" t="s">
        <v>248</v>
      </c>
      <c r="T53" s="28" t="s">
        <v>249</v>
      </c>
      <c r="U53" s="28"/>
      <c r="V53" s="28"/>
      <c r="W53" s="28"/>
      <c r="X53" s="28" t="s">
        <v>244</v>
      </c>
      <c r="Y53" s="28"/>
      <c r="Z53" s="28"/>
      <c r="AA53" s="28" t="s">
        <v>244</v>
      </c>
      <c r="AB53" s="28"/>
      <c r="AC53" s="29">
        <v>37354</v>
      </c>
      <c r="AD53" s="28"/>
      <c r="AE53" s="28"/>
    </row>
    <row r="54" spans="1:31" ht="28.8" x14ac:dyDescent="0.3">
      <c r="A54" s="28" t="s">
        <v>507</v>
      </c>
      <c r="B54" s="28" t="s">
        <v>508</v>
      </c>
      <c r="C54" s="28" t="s">
        <v>504</v>
      </c>
      <c r="D54" s="28" t="s">
        <v>65</v>
      </c>
      <c r="E54" s="28" t="s">
        <v>239</v>
      </c>
      <c r="F54" s="28" t="s">
        <v>509</v>
      </c>
      <c r="G54" s="28" t="s">
        <v>506</v>
      </c>
      <c r="H54" s="28" t="s">
        <v>242</v>
      </c>
      <c r="I54" s="28" t="s">
        <v>243</v>
      </c>
      <c r="J54" s="28" t="s">
        <v>244</v>
      </c>
      <c r="K54" s="28" t="s">
        <v>244</v>
      </c>
      <c r="L54" s="28" t="s">
        <v>244</v>
      </c>
      <c r="M54" s="28" t="s">
        <v>245</v>
      </c>
      <c r="N54" s="28" t="s">
        <v>245</v>
      </c>
      <c r="O54" s="28" t="s">
        <v>244</v>
      </c>
      <c r="P54" s="28"/>
      <c r="Q54" s="28" t="s">
        <v>298</v>
      </c>
      <c r="R54" s="28"/>
      <c r="S54" s="28" t="s">
        <v>299</v>
      </c>
      <c r="T54" s="28" t="s">
        <v>249</v>
      </c>
      <c r="U54" s="28" t="s">
        <v>250</v>
      </c>
      <c r="V54" s="28" t="s">
        <v>257</v>
      </c>
      <c r="W54" s="28" t="s">
        <v>436</v>
      </c>
      <c r="X54" s="28" t="s">
        <v>244</v>
      </c>
      <c r="Y54" s="28"/>
      <c r="Z54" s="28"/>
      <c r="AA54" s="28" t="s">
        <v>346</v>
      </c>
      <c r="AB54" s="28"/>
      <c r="AC54" s="29">
        <v>44620</v>
      </c>
      <c r="AD54" s="28"/>
      <c r="AE54" s="28"/>
    </row>
    <row r="55" spans="1:31" ht="28.8" x14ac:dyDescent="0.3">
      <c r="A55" s="28" t="s">
        <v>510</v>
      </c>
      <c r="B55" s="28" t="s">
        <v>511</v>
      </c>
      <c r="C55" s="28" t="s">
        <v>512</v>
      </c>
      <c r="D55" s="28" t="s">
        <v>65</v>
      </c>
      <c r="E55" s="28" t="s">
        <v>239</v>
      </c>
      <c r="F55" s="28" t="s">
        <v>513</v>
      </c>
      <c r="G55" s="28" t="s">
        <v>514</v>
      </c>
      <c r="H55" s="28" t="s">
        <v>242</v>
      </c>
      <c r="I55" s="28" t="s">
        <v>243</v>
      </c>
      <c r="J55" s="28" t="s">
        <v>244</v>
      </c>
      <c r="K55" s="28" t="s">
        <v>244</v>
      </c>
      <c r="L55" s="28" t="s">
        <v>244</v>
      </c>
      <c r="M55" s="28" t="s">
        <v>245</v>
      </c>
      <c r="N55" s="28" t="s">
        <v>245</v>
      </c>
      <c r="O55" s="28" t="s">
        <v>244</v>
      </c>
      <c r="P55" s="28"/>
      <c r="Q55" s="28" t="s">
        <v>246</v>
      </c>
      <c r="R55" s="28" t="s">
        <v>247</v>
      </c>
      <c r="S55" s="28" t="s">
        <v>248</v>
      </c>
      <c r="T55" s="28" t="s">
        <v>249</v>
      </c>
      <c r="U55" s="28" t="s">
        <v>314</v>
      </c>
      <c r="V55" s="28" t="s">
        <v>325</v>
      </c>
      <c r="W55" s="28"/>
      <c r="X55" s="28" t="s">
        <v>244</v>
      </c>
      <c r="Y55" s="28"/>
      <c r="Z55" s="28"/>
      <c r="AA55" s="28" t="s">
        <v>244</v>
      </c>
      <c r="AB55" s="28"/>
      <c r="AC55" s="29">
        <v>43339</v>
      </c>
      <c r="AD55" s="28"/>
      <c r="AE55" s="28"/>
    </row>
  </sheetData>
  <sortState xmlns:xlrd2="http://schemas.microsoft.com/office/spreadsheetml/2017/richdata2" ref="A2:AE55">
    <sortCondition ref="D1:D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6CDF-F6F6-486A-BF3A-E90CD57FEDD7}">
  <dimension ref="A1:G30"/>
  <sheetViews>
    <sheetView topLeftCell="A13" workbookViewId="0">
      <selection activeCell="D29" sqref="D29"/>
    </sheetView>
  </sheetViews>
  <sheetFormatPr defaultRowHeight="14.4" x14ac:dyDescent="0.3"/>
  <cols>
    <col min="1" max="1" width="43.44140625" bestFit="1" customWidth="1"/>
    <col min="2" max="2" width="12.77734375" bestFit="1" customWidth="1"/>
    <col min="3" max="4" width="12.44140625" customWidth="1"/>
    <col min="5" max="5" width="13.77734375" bestFit="1" customWidth="1"/>
    <col min="6" max="6" width="10.6640625" bestFit="1" customWidth="1"/>
    <col min="7" max="7" width="9.21875" bestFit="1" customWidth="1"/>
  </cols>
  <sheetData>
    <row r="1" spans="1:7" x14ac:dyDescent="0.3">
      <c r="A1" s="2" t="s">
        <v>120</v>
      </c>
      <c r="B1" s="2" t="s">
        <v>121</v>
      </c>
      <c r="C1" s="2" t="s">
        <v>209</v>
      </c>
      <c r="D1" s="2" t="s">
        <v>0</v>
      </c>
      <c r="E1" s="2" t="s">
        <v>122</v>
      </c>
      <c r="F1" s="2" t="s">
        <v>123</v>
      </c>
      <c r="G1" s="2" t="s">
        <v>124</v>
      </c>
    </row>
    <row r="2" spans="1:7" s="2" customFormat="1" x14ac:dyDescent="0.3">
      <c r="A2" t="s">
        <v>125</v>
      </c>
      <c r="B2" t="s">
        <v>126</v>
      </c>
      <c r="C2" t="s">
        <v>239</v>
      </c>
      <c r="D2" t="s">
        <v>533</v>
      </c>
      <c r="E2" t="s">
        <v>127</v>
      </c>
      <c r="F2" s="26">
        <v>40802</v>
      </c>
      <c r="G2">
        <v>50</v>
      </c>
    </row>
    <row r="3" spans="1:7" x14ac:dyDescent="0.3">
      <c r="A3" t="s">
        <v>128</v>
      </c>
      <c r="B3" t="s">
        <v>129</v>
      </c>
      <c r="C3" t="s">
        <v>239</v>
      </c>
      <c r="D3" t="s">
        <v>581</v>
      </c>
      <c r="E3" t="s">
        <v>130</v>
      </c>
      <c r="F3" s="26">
        <v>31573</v>
      </c>
      <c r="G3">
        <v>35.22</v>
      </c>
    </row>
    <row r="4" spans="1:7" x14ac:dyDescent="0.3">
      <c r="A4" t="s">
        <v>611</v>
      </c>
      <c r="B4" t="s">
        <v>169</v>
      </c>
      <c r="C4" t="s">
        <v>239</v>
      </c>
      <c r="D4" t="s">
        <v>564</v>
      </c>
      <c r="F4" s="26"/>
    </row>
    <row r="5" spans="1:7" x14ac:dyDescent="0.3">
      <c r="A5" t="s">
        <v>131</v>
      </c>
      <c r="B5" t="s">
        <v>132</v>
      </c>
      <c r="C5" t="s">
        <v>239</v>
      </c>
      <c r="D5" t="s">
        <v>550</v>
      </c>
      <c r="E5" t="s">
        <v>133</v>
      </c>
      <c r="F5" s="26">
        <v>31980</v>
      </c>
      <c r="G5">
        <v>39.03</v>
      </c>
    </row>
    <row r="6" spans="1:7" x14ac:dyDescent="0.3">
      <c r="A6" t="s">
        <v>134</v>
      </c>
      <c r="B6" t="s">
        <v>135</v>
      </c>
      <c r="C6" t="s">
        <v>239</v>
      </c>
      <c r="D6" t="s">
        <v>550</v>
      </c>
      <c r="E6" t="s">
        <v>136</v>
      </c>
      <c r="F6" s="26">
        <v>32925</v>
      </c>
      <c r="G6">
        <v>48.91</v>
      </c>
    </row>
    <row r="7" spans="1:7" x14ac:dyDescent="0.3">
      <c r="A7" t="s">
        <v>612</v>
      </c>
      <c r="B7" t="s">
        <v>623</v>
      </c>
      <c r="C7" t="s">
        <v>239</v>
      </c>
      <c r="D7" t="s">
        <v>575</v>
      </c>
      <c r="F7" s="26"/>
    </row>
    <row r="8" spans="1:7" x14ac:dyDescent="0.3">
      <c r="A8" t="s">
        <v>137</v>
      </c>
      <c r="B8" t="s">
        <v>138</v>
      </c>
      <c r="C8" t="s">
        <v>239</v>
      </c>
      <c r="D8" t="s">
        <v>579</v>
      </c>
      <c r="E8" t="s">
        <v>139</v>
      </c>
      <c r="F8" s="26">
        <v>41418</v>
      </c>
      <c r="G8">
        <v>48.03</v>
      </c>
    </row>
    <row r="9" spans="1:7" x14ac:dyDescent="0.3">
      <c r="A9" t="s">
        <v>613</v>
      </c>
      <c r="B9" t="s">
        <v>614</v>
      </c>
      <c r="C9" t="s">
        <v>239</v>
      </c>
      <c r="D9" t="s">
        <v>563</v>
      </c>
      <c r="F9" s="26"/>
    </row>
    <row r="10" spans="1:7" x14ac:dyDescent="0.3">
      <c r="A10" t="s">
        <v>140</v>
      </c>
      <c r="B10" t="s">
        <v>141</v>
      </c>
      <c r="C10" t="s">
        <v>239</v>
      </c>
      <c r="D10" t="s">
        <v>550</v>
      </c>
      <c r="E10" t="s">
        <v>142</v>
      </c>
      <c r="F10" s="26">
        <v>42950</v>
      </c>
      <c r="G10">
        <v>50</v>
      </c>
    </row>
    <row r="11" spans="1:7" x14ac:dyDescent="0.3">
      <c r="A11" t="s">
        <v>615</v>
      </c>
      <c r="B11" t="s">
        <v>575</v>
      </c>
      <c r="C11" t="s">
        <v>239</v>
      </c>
      <c r="D11" t="s">
        <v>575</v>
      </c>
      <c r="F11" s="26"/>
    </row>
    <row r="12" spans="1:7" x14ac:dyDescent="0.3">
      <c r="A12" t="s">
        <v>616</v>
      </c>
      <c r="B12" t="s">
        <v>129</v>
      </c>
      <c r="C12" t="s">
        <v>239</v>
      </c>
      <c r="D12" t="s">
        <v>581</v>
      </c>
      <c r="F12" s="26"/>
    </row>
    <row r="13" spans="1:7" x14ac:dyDescent="0.3">
      <c r="A13" t="s">
        <v>617</v>
      </c>
      <c r="B13" t="s">
        <v>141</v>
      </c>
      <c r="C13" t="s">
        <v>239</v>
      </c>
      <c r="D13" t="s">
        <v>550</v>
      </c>
      <c r="F13" s="26"/>
    </row>
    <row r="14" spans="1:7" x14ac:dyDescent="0.3">
      <c r="A14" t="s">
        <v>618</v>
      </c>
      <c r="B14" t="s">
        <v>622</v>
      </c>
      <c r="C14" t="s">
        <v>239</v>
      </c>
      <c r="D14" t="s">
        <v>537</v>
      </c>
      <c r="F14" s="26"/>
    </row>
    <row r="15" spans="1:7" x14ac:dyDescent="0.3">
      <c r="A15" t="s">
        <v>143</v>
      </c>
      <c r="B15" t="s">
        <v>144</v>
      </c>
      <c r="C15" t="s">
        <v>239</v>
      </c>
      <c r="D15" t="s">
        <v>517</v>
      </c>
      <c r="E15" t="s">
        <v>145</v>
      </c>
      <c r="F15" s="26">
        <v>32785</v>
      </c>
      <c r="G15">
        <v>29.44</v>
      </c>
    </row>
    <row r="16" spans="1:7" x14ac:dyDescent="0.3">
      <c r="A16" t="s">
        <v>146</v>
      </c>
      <c r="B16" t="s">
        <v>141</v>
      </c>
      <c r="C16" t="s">
        <v>239</v>
      </c>
      <c r="D16" t="s">
        <v>550</v>
      </c>
      <c r="E16" t="s">
        <v>147</v>
      </c>
      <c r="F16" s="26">
        <v>33891</v>
      </c>
      <c r="G16">
        <v>58.06</v>
      </c>
    </row>
    <row r="17" spans="1:7" x14ac:dyDescent="0.3">
      <c r="A17" t="s">
        <v>148</v>
      </c>
      <c r="B17" t="s">
        <v>149</v>
      </c>
      <c r="C17" t="s">
        <v>239</v>
      </c>
      <c r="D17" t="s">
        <v>562</v>
      </c>
      <c r="E17" t="s">
        <v>150</v>
      </c>
      <c r="F17" s="26">
        <v>31980</v>
      </c>
      <c r="G17">
        <v>58.15</v>
      </c>
    </row>
    <row r="18" spans="1:7" x14ac:dyDescent="0.3">
      <c r="A18" t="s">
        <v>151</v>
      </c>
      <c r="B18" t="s">
        <v>152</v>
      </c>
      <c r="C18" t="s">
        <v>239</v>
      </c>
      <c r="D18" t="s">
        <v>526</v>
      </c>
      <c r="E18" t="s">
        <v>153</v>
      </c>
      <c r="F18" s="26">
        <v>30567</v>
      </c>
      <c r="G18">
        <v>46.44</v>
      </c>
    </row>
    <row r="19" spans="1:7" x14ac:dyDescent="0.3">
      <c r="A19" t="s">
        <v>154</v>
      </c>
      <c r="B19" t="s">
        <v>155</v>
      </c>
      <c r="C19" t="s">
        <v>239</v>
      </c>
      <c r="D19" t="s">
        <v>550</v>
      </c>
      <c r="E19" t="s">
        <v>156</v>
      </c>
      <c r="F19" s="26">
        <v>44636</v>
      </c>
      <c r="G19">
        <v>50</v>
      </c>
    </row>
    <row r="20" spans="1:7" x14ac:dyDescent="0.3">
      <c r="A20" t="s">
        <v>619</v>
      </c>
      <c r="B20" t="s">
        <v>141</v>
      </c>
      <c r="C20" t="s">
        <v>239</v>
      </c>
      <c r="D20" t="s">
        <v>550</v>
      </c>
      <c r="F20" s="26"/>
    </row>
    <row r="21" spans="1:7" x14ac:dyDescent="0.3">
      <c r="A21" t="s">
        <v>157</v>
      </c>
      <c r="B21" t="s">
        <v>158</v>
      </c>
      <c r="C21" t="s">
        <v>239</v>
      </c>
      <c r="D21" t="s">
        <v>578</v>
      </c>
      <c r="E21" t="s">
        <v>159</v>
      </c>
      <c r="F21" s="26">
        <v>32833</v>
      </c>
      <c r="G21">
        <v>51.13</v>
      </c>
    </row>
    <row r="22" spans="1:7" x14ac:dyDescent="0.3">
      <c r="A22" t="s">
        <v>160</v>
      </c>
      <c r="B22" t="s">
        <v>161</v>
      </c>
      <c r="C22" t="s">
        <v>239</v>
      </c>
      <c r="D22" t="s">
        <v>575</v>
      </c>
      <c r="E22" t="s">
        <v>162</v>
      </c>
      <c r="F22" s="26">
        <v>35521</v>
      </c>
      <c r="G22">
        <v>37.65</v>
      </c>
    </row>
    <row r="23" spans="1:7" x14ac:dyDescent="0.3">
      <c r="A23" t="s">
        <v>620</v>
      </c>
      <c r="B23" t="s">
        <v>141</v>
      </c>
      <c r="C23" t="s">
        <v>239</v>
      </c>
      <c r="D23" t="s">
        <v>550</v>
      </c>
      <c r="F23" s="26"/>
    </row>
    <row r="24" spans="1:7" x14ac:dyDescent="0.3">
      <c r="A24" t="s">
        <v>163</v>
      </c>
      <c r="B24" t="s">
        <v>135</v>
      </c>
      <c r="C24" t="s">
        <v>239</v>
      </c>
      <c r="D24" t="s">
        <v>550</v>
      </c>
      <c r="E24" t="s">
        <v>164</v>
      </c>
      <c r="F24" s="26">
        <v>38469</v>
      </c>
      <c r="G24">
        <v>50</v>
      </c>
    </row>
    <row r="25" spans="1:7" x14ac:dyDescent="0.3">
      <c r="A25" t="s">
        <v>165</v>
      </c>
      <c r="B25" t="s">
        <v>166</v>
      </c>
      <c r="C25" t="s">
        <v>239</v>
      </c>
      <c r="D25" t="s">
        <v>583</v>
      </c>
      <c r="E25" t="s">
        <v>167</v>
      </c>
      <c r="F25" s="26">
        <v>40450</v>
      </c>
      <c r="G25">
        <v>50</v>
      </c>
    </row>
    <row r="26" spans="1:7" x14ac:dyDescent="0.3">
      <c r="A26" t="s">
        <v>168</v>
      </c>
      <c r="B26" t="s">
        <v>169</v>
      </c>
      <c r="C26" t="s">
        <v>239</v>
      </c>
      <c r="D26" t="s">
        <v>564</v>
      </c>
      <c r="E26" t="s">
        <v>170</v>
      </c>
      <c r="F26" s="26">
        <v>43356</v>
      </c>
      <c r="G26">
        <v>50</v>
      </c>
    </row>
    <row r="27" spans="1:7" x14ac:dyDescent="0.3">
      <c r="A27" t="s">
        <v>621</v>
      </c>
      <c r="B27" t="s">
        <v>169</v>
      </c>
      <c r="C27" t="s">
        <v>239</v>
      </c>
      <c r="D27" t="s">
        <v>564</v>
      </c>
      <c r="F27" s="26"/>
    </row>
    <row r="28" spans="1:7" x14ac:dyDescent="0.3">
      <c r="A28" t="s">
        <v>171</v>
      </c>
      <c r="B28" t="s">
        <v>172</v>
      </c>
      <c r="C28" t="s">
        <v>239</v>
      </c>
      <c r="D28" t="s">
        <v>558</v>
      </c>
      <c r="E28" t="s">
        <v>173</v>
      </c>
      <c r="F28" s="26">
        <v>30567</v>
      </c>
      <c r="G28">
        <v>47.71</v>
      </c>
    </row>
    <row r="29" spans="1:7" x14ac:dyDescent="0.3">
      <c r="A29" t="s">
        <v>174</v>
      </c>
      <c r="B29" t="s">
        <v>135</v>
      </c>
      <c r="C29" t="s">
        <v>239</v>
      </c>
      <c r="D29" t="s">
        <v>550</v>
      </c>
      <c r="E29" t="s">
        <v>175</v>
      </c>
      <c r="F29" s="26">
        <v>41771</v>
      </c>
      <c r="G29">
        <v>50</v>
      </c>
    </row>
    <row r="30" spans="1:7" x14ac:dyDescent="0.3">
      <c r="A30" t="s">
        <v>176</v>
      </c>
      <c r="B30" t="s">
        <v>177</v>
      </c>
      <c r="C30" t="s">
        <v>239</v>
      </c>
      <c r="D30" t="s">
        <v>535</v>
      </c>
      <c r="E30" t="s">
        <v>178</v>
      </c>
      <c r="F30" s="26">
        <v>32598</v>
      </c>
      <c r="G30">
        <v>36.14</v>
      </c>
    </row>
  </sheetData>
  <sortState xmlns:xlrd2="http://schemas.microsoft.com/office/spreadsheetml/2017/richdata2" ref="A2:G30">
    <sortCondition ref="A1:A3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B623-EEE1-40F2-BEEC-3DE3D8C2404B}">
  <dimension ref="A1:C15"/>
  <sheetViews>
    <sheetView topLeftCell="A7" workbookViewId="0">
      <selection activeCell="A16" sqref="A16"/>
    </sheetView>
  </sheetViews>
  <sheetFormatPr defaultRowHeight="14.4" x14ac:dyDescent="0.3"/>
  <cols>
    <col min="1" max="1" width="18.109375" bestFit="1" customWidth="1"/>
    <col min="2" max="2" width="8.33203125" customWidth="1"/>
    <col min="3" max="3" width="64.44140625" bestFit="1" customWidth="1"/>
  </cols>
  <sheetData>
    <row r="1" spans="1:3" x14ac:dyDescent="0.3">
      <c r="A1" t="s">
        <v>103</v>
      </c>
      <c r="C1" t="s">
        <v>189</v>
      </c>
    </row>
    <row r="2" spans="1:3" x14ac:dyDescent="0.3">
      <c r="A2" t="s">
        <v>99</v>
      </c>
      <c r="C2" t="s">
        <v>610</v>
      </c>
    </row>
    <row r="3" spans="1:3" x14ac:dyDescent="0.3">
      <c r="A3" t="s">
        <v>100</v>
      </c>
      <c r="C3" t="s">
        <v>190</v>
      </c>
    </row>
    <row r="4" spans="1:3" x14ac:dyDescent="0.3">
      <c r="A4" t="s">
        <v>102</v>
      </c>
      <c r="C4" t="s">
        <v>191</v>
      </c>
    </row>
    <row r="5" spans="1:3" x14ac:dyDescent="0.3">
      <c r="A5" t="s">
        <v>107</v>
      </c>
      <c r="C5" t="s">
        <v>192</v>
      </c>
    </row>
    <row r="6" spans="1:3" x14ac:dyDescent="0.3">
      <c r="A6" t="s">
        <v>110</v>
      </c>
      <c r="C6" t="s">
        <v>193</v>
      </c>
    </row>
    <row r="7" spans="1:3" x14ac:dyDescent="0.3">
      <c r="A7" t="s">
        <v>115</v>
      </c>
      <c r="C7" t="s">
        <v>194</v>
      </c>
    </row>
    <row r="8" spans="1:3" x14ac:dyDescent="0.3">
      <c r="A8" t="s">
        <v>116</v>
      </c>
      <c r="C8" t="s">
        <v>195</v>
      </c>
    </row>
    <row r="9" spans="1:3" x14ac:dyDescent="0.3">
      <c r="A9" t="s">
        <v>111</v>
      </c>
      <c r="C9" t="s">
        <v>631</v>
      </c>
    </row>
    <row r="10" spans="1:3" x14ac:dyDescent="0.3">
      <c r="A10" t="s">
        <v>118</v>
      </c>
      <c r="C10" t="s">
        <v>196</v>
      </c>
    </row>
    <row r="11" spans="1:3" x14ac:dyDescent="0.3">
      <c r="A11" t="s">
        <v>626</v>
      </c>
      <c r="C11" t="s">
        <v>627</v>
      </c>
    </row>
    <row r="13" spans="1:3" x14ac:dyDescent="0.3">
      <c r="A13" t="s">
        <v>207</v>
      </c>
    </row>
    <row r="14" spans="1:3" x14ac:dyDescent="0.3">
      <c r="A14" t="s">
        <v>609</v>
      </c>
    </row>
    <row r="15" spans="1:3" x14ac:dyDescent="0.3">
      <c r="A15" t="s">
        <v>628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21A8-B040-4B30-8414-042AEDC2505A}">
  <dimension ref="A1:F89"/>
  <sheetViews>
    <sheetView topLeftCell="A67" zoomScale="125" zoomScaleNormal="125" workbookViewId="0">
      <selection activeCell="A90" sqref="A90:XFD90"/>
    </sheetView>
  </sheetViews>
  <sheetFormatPr defaultRowHeight="14.4" x14ac:dyDescent="0.3"/>
  <cols>
    <col min="1" max="1" width="17.6640625" bestFit="1" customWidth="1"/>
    <col min="2" max="2" width="12.21875" style="13" bestFit="1" customWidth="1"/>
    <col min="3" max="3" width="11.44140625" style="14" bestFit="1" customWidth="1"/>
    <col min="4" max="4" width="15.5546875" style="14" bestFit="1" customWidth="1"/>
    <col min="5" max="5" width="21.5546875" style="14" bestFit="1" customWidth="1"/>
    <col min="6" max="6" width="14.5546875" bestFit="1" customWidth="1"/>
  </cols>
  <sheetData>
    <row r="1" spans="1:6" x14ac:dyDescent="0.3">
      <c r="A1" s="4" t="s">
        <v>0</v>
      </c>
      <c r="B1" s="35" t="s">
        <v>632</v>
      </c>
      <c r="C1" s="36" t="s">
        <v>633</v>
      </c>
      <c r="D1" s="36" t="s">
        <v>635</v>
      </c>
      <c r="E1" s="36" t="s">
        <v>634</v>
      </c>
      <c r="F1" s="2" t="s">
        <v>636</v>
      </c>
    </row>
    <row r="2" spans="1:6" x14ac:dyDescent="0.3">
      <c r="A2" t="s">
        <v>578</v>
      </c>
      <c r="B2" s="13">
        <v>4.2692499999999995</v>
      </c>
      <c r="C2" s="14">
        <f>_xlfn.XLOOKUP('dashboard data'!A2,'Persons in poverty, percent - ('!A:A,'Persons in poverty, percent - ('!B:B)</f>
        <v>16.5</v>
      </c>
      <c r="D2" s="14">
        <v>5.7</v>
      </c>
      <c r="E2" s="14">
        <v>10</v>
      </c>
      <c r="F2">
        <v>7.7</v>
      </c>
    </row>
    <row r="3" spans="1:6" x14ac:dyDescent="0.3">
      <c r="A3" t="s">
        <v>532</v>
      </c>
      <c r="B3" s="13">
        <v>9.7767499999999998</v>
      </c>
      <c r="C3" s="14">
        <f>_xlfn.XLOOKUP('dashboard data'!A3,'Persons in poverty, percent - ('!A:A,'Persons in poverty, percent - ('!B:B)</f>
        <v>14.4</v>
      </c>
      <c r="D3" s="14">
        <v>4.2</v>
      </c>
      <c r="E3" s="14">
        <v>5.6</v>
      </c>
      <c r="F3">
        <v>8.1</v>
      </c>
    </row>
    <row r="4" spans="1:6" x14ac:dyDescent="0.3">
      <c r="A4" t="s">
        <v>518</v>
      </c>
      <c r="B4" s="13">
        <v>14.24</v>
      </c>
      <c r="C4" s="14">
        <f>_xlfn.XLOOKUP('dashboard data'!A4,'Persons in poverty, percent - ('!A:A,'Persons in poverty, percent - ('!B:B)</f>
        <v>19.2</v>
      </c>
      <c r="D4" s="14">
        <v>84</v>
      </c>
      <c r="E4" s="14">
        <v>13</v>
      </c>
      <c r="F4">
        <v>8.1</v>
      </c>
    </row>
    <row r="5" spans="1:6" x14ac:dyDescent="0.3">
      <c r="A5" t="s">
        <v>594</v>
      </c>
      <c r="B5" s="13">
        <v>3.3156000000000008</v>
      </c>
      <c r="C5" s="14">
        <f>_xlfn.XLOOKUP('dashboard data'!A5,'Persons in poverty, percent - ('!A:A,'Persons in poverty, percent - ('!B:B)</f>
        <v>9.9</v>
      </c>
      <c r="D5" s="14">
        <v>4</v>
      </c>
      <c r="E5" s="14">
        <v>5.6</v>
      </c>
      <c r="F5">
        <v>5.6</v>
      </c>
    </row>
    <row r="6" spans="1:6" x14ac:dyDescent="0.3">
      <c r="A6" t="s">
        <v>599</v>
      </c>
      <c r="B6" s="13">
        <v>2.2509999999999999</v>
      </c>
      <c r="C6" s="14">
        <f>_xlfn.XLOOKUP('dashboard data'!A6,'Persons in poverty, percent - ('!A:A,'Persons in poverty, percent - ('!B:B)</f>
        <v>14.7</v>
      </c>
      <c r="D6" s="14">
        <v>4.9000000000000004</v>
      </c>
      <c r="E6" s="14">
        <v>8.1</v>
      </c>
      <c r="F6">
        <v>6.4</v>
      </c>
    </row>
    <row r="7" spans="1:6" x14ac:dyDescent="0.3">
      <c r="A7" t="s">
        <v>573</v>
      </c>
      <c r="B7" s="13">
        <v>4.4729999999999999</v>
      </c>
      <c r="C7" s="14">
        <f>_xlfn.XLOOKUP('dashboard data'!A7,'Persons in poverty, percent - ('!A:A,'Persons in poverty, percent - ('!B:B)</f>
        <v>21.6</v>
      </c>
      <c r="D7" s="14">
        <v>9.9</v>
      </c>
      <c r="E7" s="14">
        <v>12.7</v>
      </c>
      <c r="F7">
        <v>2.4</v>
      </c>
    </row>
    <row r="8" spans="1:6" x14ac:dyDescent="0.3">
      <c r="A8" t="s">
        <v>546</v>
      </c>
      <c r="B8" s="13">
        <v>7.1390000000000002</v>
      </c>
      <c r="C8" s="14">
        <f>_xlfn.XLOOKUP('dashboard data'!A8,'Persons in poverty, percent - ('!A:A,'Persons in poverty, percent - ('!B:B)</f>
        <v>14.2</v>
      </c>
      <c r="D8" s="14">
        <v>6.7</v>
      </c>
      <c r="E8" s="14">
        <v>8.6</v>
      </c>
      <c r="F8">
        <v>6.9</v>
      </c>
    </row>
    <row r="9" spans="1:6" x14ac:dyDescent="0.3">
      <c r="A9" t="s">
        <v>552</v>
      </c>
      <c r="B9" s="13">
        <v>6.6230000000000002</v>
      </c>
      <c r="C9" s="14">
        <f>_xlfn.XLOOKUP('dashboard data'!A9,'Persons in poverty, percent - ('!A:A,'Persons in poverty, percent - ('!B:B)</f>
        <v>18.600000000000001</v>
      </c>
      <c r="D9" s="14">
        <v>6.1</v>
      </c>
      <c r="E9" s="14">
        <v>9.4</v>
      </c>
      <c r="F9">
        <v>8.3000000000000007</v>
      </c>
    </row>
    <row r="10" spans="1:6" x14ac:dyDescent="0.3">
      <c r="A10" t="s">
        <v>592</v>
      </c>
      <c r="B10" s="13">
        <v>3.3703333333333334</v>
      </c>
      <c r="C10" s="14">
        <f>_xlfn.XLOOKUP('dashboard data'!A10,'Persons in poverty, percent - ('!A:A,'Persons in poverty, percent - ('!B:B)</f>
        <v>19.100000000000001</v>
      </c>
      <c r="D10" s="14">
        <v>8.1</v>
      </c>
      <c r="E10" s="14">
        <v>7.5</v>
      </c>
      <c r="F10">
        <v>9</v>
      </c>
    </row>
    <row r="11" spans="1:6" x14ac:dyDescent="0.3">
      <c r="A11" t="s">
        <v>590</v>
      </c>
      <c r="B11" s="13">
        <v>3.5065</v>
      </c>
      <c r="C11" s="14">
        <f>_xlfn.XLOOKUP('dashboard data'!A11,'Persons in poverty, percent - ('!A:A,'Persons in poverty, percent - ('!B:B)</f>
        <v>10.3</v>
      </c>
      <c r="D11" s="14">
        <v>4.7</v>
      </c>
      <c r="E11" s="14">
        <v>5</v>
      </c>
      <c r="F11">
        <v>7.8</v>
      </c>
    </row>
    <row r="12" spans="1:6" x14ac:dyDescent="0.3">
      <c r="A12" t="s">
        <v>527</v>
      </c>
      <c r="B12" s="13">
        <v>10.739333333333335</v>
      </c>
      <c r="C12" s="14">
        <f>_xlfn.XLOOKUP('dashboard data'!A12,'Persons in poverty, percent - ('!A:A,'Persons in poverty, percent - ('!B:B)</f>
        <v>15.9</v>
      </c>
      <c r="D12" s="14">
        <v>2.5</v>
      </c>
      <c r="E12" s="14">
        <v>4.8</v>
      </c>
      <c r="F12">
        <v>9</v>
      </c>
    </row>
    <row r="13" spans="1:6" x14ac:dyDescent="0.3">
      <c r="A13" t="s">
        <v>548</v>
      </c>
      <c r="B13" s="13">
        <v>6.9203333333333328</v>
      </c>
      <c r="C13" s="14">
        <f>_xlfn.XLOOKUP('dashboard data'!A13,'Persons in poverty, percent - ('!A:A,'Persons in poverty, percent - ('!B:B)</f>
        <v>23.4</v>
      </c>
      <c r="D13" s="14">
        <v>10</v>
      </c>
      <c r="E13" s="14">
        <v>11.7</v>
      </c>
      <c r="F13">
        <v>8.6</v>
      </c>
    </row>
    <row r="14" spans="1:6" x14ac:dyDescent="0.3">
      <c r="A14" t="s">
        <v>554</v>
      </c>
      <c r="B14" s="13">
        <v>6.282</v>
      </c>
      <c r="C14" s="14">
        <f>_xlfn.XLOOKUP('dashboard data'!A14,'Persons in poverty, percent - ('!A:A,'Persons in poverty, percent - ('!B:B)</f>
        <v>22.5</v>
      </c>
      <c r="D14" s="14">
        <v>5.8</v>
      </c>
      <c r="E14" s="14">
        <v>6.8</v>
      </c>
      <c r="F14">
        <v>4.4000000000000004</v>
      </c>
    </row>
    <row r="15" spans="1:6" x14ac:dyDescent="0.3">
      <c r="A15" t="s">
        <v>601</v>
      </c>
      <c r="B15" s="13">
        <v>2.0746666666666669</v>
      </c>
      <c r="C15" s="14">
        <f>_xlfn.XLOOKUP('dashboard data'!A15,'Persons in poverty, percent - ('!A:A,'Persons in poverty, percent - ('!B:B)</f>
        <v>15.9</v>
      </c>
      <c r="D15" s="14">
        <v>6.4</v>
      </c>
      <c r="E15" s="14">
        <v>9.1</v>
      </c>
      <c r="F15">
        <v>6.3</v>
      </c>
    </row>
    <row r="16" spans="1:6" x14ac:dyDescent="0.3">
      <c r="A16" t="s">
        <v>533</v>
      </c>
      <c r="B16" s="13">
        <v>9.6914999999999996</v>
      </c>
      <c r="C16" s="14">
        <f>_xlfn.XLOOKUP('dashboard data'!A16,'Persons in poverty, percent - ('!A:A,'Persons in poverty, percent - ('!B:B)</f>
        <v>19.399999999999999</v>
      </c>
      <c r="D16" s="14">
        <v>5.0999999999999996</v>
      </c>
      <c r="E16" s="14">
        <v>5.7</v>
      </c>
      <c r="F16">
        <v>9.3000000000000007</v>
      </c>
    </row>
    <row r="17" spans="1:6" x14ac:dyDescent="0.3">
      <c r="A17" t="s">
        <v>589</v>
      </c>
      <c r="B17" s="13">
        <v>3.5249999999999999</v>
      </c>
      <c r="C17" s="14">
        <f>_xlfn.XLOOKUP('dashboard data'!A17,'Persons in poverty, percent - ('!A:A,'Persons in poverty, percent - ('!B:B)</f>
        <v>14.4</v>
      </c>
      <c r="D17" s="14">
        <v>7.3</v>
      </c>
      <c r="E17" s="14">
        <v>7.3</v>
      </c>
      <c r="F17">
        <v>10.5</v>
      </c>
    </row>
    <row r="18" spans="1:6" x14ac:dyDescent="0.3">
      <c r="A18" t="s">
        <v>566</v>
      </c>
      <c r="B18" s="13">
        <v>4.9195000000000002</v>
      </c>
      <c r="C18" s="14">
        <f>_xlfn.XLOOKUP('dashboard data'!A18,'Persons in poverty, percent - ('!A:A,'Persons in poverty, percent - ('!B:B)</f>
        <v>15.4</v>
      </c>
      <c r="D18" s="14">
        <v>2.8</v>
      </c>
      <c r="E18" s="14">
        <v>4.7</v>
      </c>
      <c r="F18">
        <v>7.4</v>
      </c>
    </row>
    <row r="19" spans="1:6" x14ac:dyDescent="0.3">
      <c r="A19" t="s">
        <v>557</v>
      </c>
      <c r="B19" s="13">
        <v>5.7370000000000001</v>
      </c>
      <c r="C19" s="14">
        <f>_xlfn.XLOOKUP('dashboard data'!A19,'Persons in poverty, percent - ('!A:A,'Persons in poverty, percent - ('!B:B)</f>
        <v>17.399999999999999</v>
      </c>
      <c r="D19" s="14">
        <v>6.4</v>
      </c>
      <c r="E19" s="14">
        <v>8.3000000000000007</v>
      </c>
      <c r="F19">
        <v>5.8</v>
      </c>
    </row>
    <row r="20" spans="1:6" x14ac:dyDescent="0.3">
      <c r="A20" t="s">
        <v>574</v>
      </c>
      <c r="B20" s="13">
        <v>4.4260000000000002</v>
      </c>
      <c r="C20" s="14">
        <f>_xlfn.XLOOKUP('dashboard data'!A20,'Persons in poverty, percent - ('!A:A,'Persons in poverty, percent - ('!B:B)</f>
        <v>13.8</v>
      </c>
      <c r="D20" s="14">
        <v>6.2</v>
      </c>
      <c r="E20" s="14">
        <v>7.8</v>
      </c>
      <c r="F20">
        <v>5.5</v>
      </c>
    </row>
    <row r="21" spans="1:6" x14ac:dyDescent="0.3">
      <c r="A21" t="s">
        <v>521</v>
      </c>
      <c r="B21" s="13">
        <v>12.698999999999998</v>
      </c>
      <c r="C21" s="14">
        <f>_xlfn.XLOOKUP('dashboard data'!A21,'Persons in poverty, percent - ('!A:A,'Persons in poverty, percent - ('!B:B)</f>
        <v>18.399999999999999</v>
      </c>
      <c r="D21" s="14">
        <v>5.6</v>
      </c>
      <c r="E21" s="14">
        <v>7.9</v>
      </c>
      <c r="F21">
        <v>13.7</v>
      </c>
    </row>
    <row r="22" spans="1:6" x14ac:dyDescent="0.3">
      <c r="A22" t="s">
        <v>575</v>
      </c>
      <c r="B22" s="13">
        <v>4.4060000000000006</v>
      </c>
      <c r="C22" s="14">
        <f>_xlfn.XLOOKUP('dashboard data'!A22,'Persons in poverty, percent - ('!A:A,'Persons in poverty, percent - ('!B:B)</f>
        <v>13.1</v>
      </c>
      <c r="D22" s="14">
        <v>5.0999999999999996</v>
      </c>
      <c r="E22" s="14">
        <v>6.2</v>
      </c>
      <c r="F22">
        <v>6.9</v>
      </c>
    </row>
    <row r="23" spans="1:6" x14ac:dyDescent="0.3">
      <c r="A23" t="s">
        <v>524</v>
      </c>
      <c r="B23" s="13">
        <v>11.744666666666667</v>
      </c>
      <c r="C23" s="14">
        <f>_xlfn.XLOOKUP('dashboard data'!A23,'Persons in poverty, percent - ('!A:A,'Persons in poverty, percent - ('!B:B)</f>
        <v>20.6</v>
      </c>
      <c r="D23" s="14">
        <v>8.9</v>
      </c>
      <c r="E23" s="14">
        <v>8.9</v>
      </c>
      <c r="F23">
        <v>10.7</v>
      </c>
    </row>
    <row r="24" spans="1:6" x14ac:dyDescent="0.3">
      <c r="A24" t="s">
        <v>561</v>
      </c>
      <c r="B24" s="13">
        <v>5.3840000000000003</v>
      </c>
      <c r="C24" s="14">
        <f>_xlfn.XLOOKUP('dashboard data'!A24,'Persons in poverty, percent - ('!A:A,'Persons in poverty, percent - ('!B:B)</f>
        <v>16</v>
      </c>
      <c r="D24" s="14">
        <v>6.4</v>
      </c>
      <c r="E24" s="14">
        <v>9</v>
      </c>
      <c r="F24">
        <v>6.9</v>
      </c>
    </row>
    <row r="25" spans="1:6" x14ac:dyDescent="0.3">
      <c r="A25" t="s">
        <v>562</v>
      </c>
      <c r="B25" s="13">
        <v>5.269000000000001</v>
      </c>
      <c r="C25" s="14">
        <f>_xlfn.XLOOKUP('dashboard data'!A25,'Persons in poverty, percent - ('!A:A,'Persons in poverty, percent - ('!B:B)</f>
        <v>16.5</v>
      </c>
      <c r="D25" s="14">
        <v>6.7</v>
      </c>
      <c r="E25" s="14">
        <v>9.5</v>
      </c>
      <c r="F25">
        <v>7</v>
      </c>
    </row>
    <row r="26" spans="1:6" x14ac:dyDescent="0.3">
      <c r="A26" t="s">
        <v>549</v>
      </c>
      <c r="B26" s="13">
        <v>6.7399999999999993</v>
      </c>
      <c r="C26" s="14">
        <f>_xlfn.XLOOKUP('dashboard data'!A26,'Persons in poverty, percent - ('!A:A,'Persons in poverty, percent - ('!B:B)</f>
        <v>14.5</v>
      </c>
      <c r="D26" s="14">
        <v>4.3</v>
      </c>
      <c r="E26" s="14">
        <v>6.8</v>
      </c>
      <c r="F26">
        <v>3.4</v>
      </c>
    </row>
    <row r="27" spans="1:6" x14ac:dyDescent="0.3">
      <c r="A27" t="s">
        <v>534</v>
      </c>
      <c r="B27" s="13">
        <v>9.3233333333333324</v>
      </c>
      <c r="C27" s="14">
        <f>_xlfn.XLOOKUP('dashboard data'!A27,'Persons in poverty, percent - ('!A:A,'Persons in poverty, percent - ('!B:B)</f>
        <v>18.399999999999999</v>
      </c>
      <c r="D27" s="14">
        <v>7.7</v>
      </c>
      <c r="E27" s="14">
        <v>7.7</v>
      </c>
      <c r="F27">
        <v>8.8000000000000007</v>
      </c>
    </row>
    <row r="28" spans="1:6" x14ac:dyDescent="0.3">
      <c r="A28" t="s">
        <v>568</v>
      </c>
      <c r="B28" s="13">
        <v>4.8090000000000002</v>
      </c>
      <c r="C28" s="14">
        <f>_xlfn.XLOOKUP('dashboard data'!A28,'Persons in poverty, percent - ('!A:A,'Persons in poverty, percent - ('!B:B)</f>
        <v>15.1</v>
      </c>
      <c r="D28" s="14">
        <v>6.6</v>
      </c>
      <c r="E28" s="14">
        <v>10.199999999999999</v>
      </c>
      <c r="F28">
        <v>6.6</v>
      </c>
    </row>
    <row r="29" spans="1:6" x14ac:dyDescent="0.3">
      <c r="A29" t="s">
        <v>523</v>
      </c>
      <c r="B29" s="13">
        <v>11.815</v>
      </c>
      <c r="C29" s="14">
        <f>_xlfn.XLOOKUP('dashboard data'!A29,'Persons in poverty, percent - ('!A:A,'Persons in poverty, percent - ('!B:B)</f>
        <v>21.2</v>
      </c>
      <c r="D29" s="14">
        <v>8.6999999999999993</v>
      </c>
      <c r="E29" s="14">
        <v>11.6</v>
      </c>
      <c r="F29">
        <v>6.5</v>
      </c>
    </row>
    <row r="30" spans="1:6" x14ac:dyDescent="0.3">
      <c r="A30" t="s">
        <v>591</v>
      </c>
      <c r="B30" s="13">
        <v>3.3833333333333329</v>
      </c>
      <c r="C30" s="14">
        <f>_xlfn.XLOOKUP('dashboard data'!A30,'Persons in poverty, percent - ('!A:A,'Persons in poverty, percent - ('!B:B)</f>
        <v>17.100000000000001</v>
      </c>
      <c r="D30" s="14">
        <v>5</v>
      </c>
      <c r="E30" s="14">
        <v>5.3</v>
      </c>
      <c r="F30">
        <v>6.3</v>
      </c>
    </row>
    <row r="31" spans="1:6" x14ac:dyDescent="0.3">
      <c r="A31" t="s">
        <v>564</v>
      </c>
      <c r="B31" s="13">
        <v>5.1133333333333333</v>
      </c>
      <c r="C31" s="14">
        <f>_xlfn.XLOOKUP('dashboard data'!A31,'Persons in poverty, percent - ('!A:A,'Persons in poverty, percent - ('!B:B)</f>
        <v>13</v>
      </c>
      <c r="D31" s="14">
        <v>3.9</v>
      </c>
      <c r="E31" s="14">
        <v>6.2</v>
      </c>
      <c r="F31">
        <v>8.5</v>
      </c>
    </row>
    <row r="32" spans="1:6" x14ac:dyDescent="0.3">
      <c r="A32" t="s">
        <v>515</v>
      </c>
      <c r="B32" s="13">
        <v>33.465499999999999</v>
      </c>
      <c r="C32" s="14">
        <f>_xlfn.XLOOKUP('dashboard data'!A32,'Persons in poverty, percent - ('!A:A,'Persons in poverty, percent - ('!B:B)</f>
        <v>29.9</v>
      </c>
      <c r="D32" s="14">
        <v>7</v>
      </c>
      <c r="E32" s="14">
        <v>7.2</v>
      </c>
      <c r="F32">
        <v>4.8</v>
      </c>
    </row>
    <row r="33" spans="1:6" x14ac:dyDescent="0.3">
      <c r="A33" t="s">
        <v>558</v>
      </c>
      <c r="B33" s="13">
        <v>5.7203333333333335</v>
      </c>
      <c r="C33" s="14">
        <f>_xlfn.XLOOKUP('dashboard data'!A33,'Persons in poverty, percent - ('!A:A,'Persons in poverty, percent - ('!B:B)</f>
        <v>23.5</v>
      </c>
      <c r="D33" s="14">
        <v>7.6</v>
      </c>
      <c r="E33" s="14">
        <v>8.4</v>
      </c>
      <c r="F33">
        <v>10.9</v>
      </c>
    </row>
    <row r="34" spans="1:6" x14ac:dyDescent="0.3">
      <c r="A34" t="s">
        <v>585</v>
      </c>
      <c r="B34" s="13">
        <v>3.8366666666666673</v>
      </c>
      <c r="C34" s="14">
        <f>_xlfn.XLOOKUP('dashboard data'!A34,'Persons in poverty, percent - ('!A:A,'Persons in poverty, percent - ('!B:B)</f>
        <v>20.3</v>
      </c>
      <c r="D34" s="14">
        <v>4.2</v>
      </c>
      <c r="E34" s="14">
        <v>7.2</v>
      </c>
      <c r="F34">
        <v>6</v>
      </c>
    </row>
    <row r="35" spans="1:6" x14ac:dyDescent="0.3">
      <c r="A35" t="s">
        <v>572</v>
      </c>
      <c r="B35" s="13">
        <v>4.6173333333333337</v>
      </c>
      <c r="C35" s="14">
        <f>_xlfn.XLOOKUP('dashboard data'!A35,'Persons in poverty, percent - ('!A:A,'Persons in poverty, percent - ('!B:B)</f>
        <v>18.399999999999999</v>
      </c>
      <c r="D35" s="14">
        <v>6.7</v>
      </c>
      <c r="E35" s="14">
        <v>8.1999999999999993</v>
      </c>
      <c r="F35">
        <v>10.199999999999999</v>
      </c>
    </row>
    <row r="36" spans="1:6" x14ac:dyDescent="0.3">
      <c r="A36" t="s">
        <v>545</v>
      </c>
      <c r="B36" s="13">
        <v>7.3633333333333342</v>
      </c>
      <c r="C36" s="14">
        <f>_xlfn.XLOOKUP('dashboard data'!A36,'Persons in poverty, percent - ('!A:A,'Persons in poverty, percent - ('!B:B)</f>
        <v>20.5</v>
      </c>
      <c r="D36" s="14">
        <v>7</v>
      </c>
      <c r="E36" s="14">
        <v>12.5</v>
      </c>
      <c r="F36">
        <v>16.2</v>
      </c>
    </row>
    <row r="37" spans="1:6" x14ac:dyDescent="0.3">
      <c r="A37" t="s">
        <v>538</v>
      </c>
      <c r="B37" s="13">
        <v>8.4055</v>
      </c>
      <c r="C37" s="14">
        <f>_xlfn.XLOOKUP('dashboard data'!A37,'Persons in poverty, percent - ('!A:A,'Persons in poverty, percent - ('!B:B)</f>
        <v>18</v>
      </c>
      <c r="D37" s="14">
        <v>4.0999999999999996</v>
      </c>
      <c r="E37" s="14">
        <v>7.5</v>
      </c>
      <c r="F37">
        <v>8.1</v>
      </c>
    </row>
    <row r="38" spans="1:6" x14ac:dyDescent="0.3">
      <c r="A38" t="s">
        <v>522</v>
      </c>
      <c r="B38" s="13">
        <v>11.89</v>
      </c>
      <c r="C38" s="14">
        <f>_xlfn.XLOOKUP('dashboard data'!A38,'Persons in poverty, percent - ('!A:A,'Persons in poverty, percent - ('!B:B)</f>
        <v>18.8</v>
      </c>
      <c r="D38" s="14">
        <v>6.2</v>
      </c>
      <c r="E38" s="14">
        <v>10.6</v>
      </c>
      <c r="F38">
        <v>12</v>
      </c>
    </row>
    <row r="39" spans="1:6" x14ac:dyDescent="0.3">
      <c r="A39" t="s">
        <v>535</v>
      </c>
      <c r="B39" s="13">
        <v>9.3199999999999985</v>
      </c>
      <c r="C39" s="14">
        <f>_xlfn.XLOOKUP('dashboard data'!A39,'Persons in poverty, percent - ('!A:A,'Persons in poverty, percent - ('!B:B)</f>
        <v>16.3</v>
      </c>
      <c r="D39" s="14">
        <v>6.2</v>
      </c>
      <c r="E39" s="14">
        <v>5.7</v>
      </c>
      <c r="F39">
        <v>5.0999999999999996</v>
      </c>
    </row>
    <row r="40" spans="1:6" x14ac:dyDescent="0.3">
      <c r="A40" t="s">
        <v>516</v>
      </c>
      <c r="B40" s="13">
        <v>18.018000000000001</v>
      </c>
      <c r="C40" s="14">
        <f>_xlfn.XLOOKUP('dashboard data'!A40,'Persons in poverty, percent - ('!A:A,'Persons in poverty, percent - ('!B:B)</f>
        <v>16.7</v>
      </c>
      <c r="D40" s="14">
        <v>5.0999999999999996</v>
      </c>
      <c r="E40" s="14">
        <v>7.5</v>
      </c>
      <c r="F40">
        <v>7.8</v>
      </c>
    </row>
    <row r="41" spans="1:6" x14ac:dyDescent="0.3">
      <c r="A41" t="s">
        <v>559</v>
      </c>
      <c r="B41" s="13">
        <v>5.6844999999999999</v>
      </c>
      <c r="C41" s="14">
        <f>_xlfn.XLOOKUP('dashboard data'!A41,'Persons in poverty, percent - ('!A:A,'Persons in poverty, percent - ('!B:B)</f>
        <v>13.6</v>
      </c>
      <c r="D41" s="14">
        <v>5.5</v>
      </c>
      <c r="E41" s="14">
        <v>5.7</v>
      </c>
      <c r="F41">
        <v>7.9</v>
      </c>
    </row>
    <row r="42" spans="1:6" x14ac:dyDescent="0.3">
      <c r="A42" t="s">
        <v>569</v>
      </c>
      <c r="B42" s="13">
        <v>4.8079999999999998</v>
      </c>
      <c r="C42" s="14">
        <f>_xlfn.XLOOKUP('dashboard data'!A42,'Persons in poverty, percent - ('!A:A,'Persons in poverty, percent - ('!B:B)</f>
        <v>13.8</v>
      </c>
      <c r="D42" s="14">
        <v>5.7</v>
      </c>
      <c r="E42" s="14">
        <v>7.3</v>
      </c>
      <c r="F42">
        <v>7.5</v>
      </c>
    </row>
    <row r="43" spans="1:6" x14ac:dyDescent="0.3">
      <c r="A43" t="s">
        <v>565</v>
      </c>
      <c r="B43" s="13">
        <v>5.1014999999999997</v>
      </c>
      <c r="C43" s="14">
        <f>_xlfn.XLOOKUP('dashboard data'!A43,'Persons in poverty, percent - ('!A:A,'Persons in poverty, percent - ('!B:B)</f>
        <v>20.7</v>
      </c>
      <c r="D43" s="14">
        <v>7.7</v>
      </c>
      <c r="E43" s="14">
        <v>7.5</v>
      </c>
      <c r="F43">
        <v>9</v>
      </c>
    </row>
    <row r="44" spans="1:6" x14ac:dyDescent="0.3">
      <c r="A44" t="s">
        <v>583</v>
      </c>
      <c r="B44" s="13">
        <v>4.0957499999999998</v>
      </c>
      <c r="C44" s="14">
        <f>_xlfn.XLOOKUP('dashboard data'!A44,'Persons in poverty, percent - ('!A:A,'Persons in poverty, percent - ('!B:B)</f>
        <v>13.2</v>
      </c>
      <c r="D44" s="14">
        <v>3.2</v>
      </c>
      <c r="E44" s="14">
        <v>4.9000000000000004</v>
      </c>
      <c r="F44">
        <v>5.8</v>
      </c>
    </row>
    <row r="45" spans="1:6" x14ac:dyDescent="0.3">
      <c r="A45" t="s">
        <v>520</v>
      </c>
      <c r="B45" s="13">
        <v>13.357333333333335</v>
      </c>
      <c r="C45" s="14">
        <f>_xlfn.XLOOKUP('dashboard data'!A45,'Persons in poverty, percent - ('!A:A,'Persons in poverty, percent - ('!B:B)</f>
        <v>36.5</v>
      </c>
      <c r="D45" s="14">
        <v>6.7</v>
      </c>
      <c r="E45" s="14">
        <v>10.9</v>
      </c>
      <c r="F45">
        <v>4.8</v>
      </c>
    </row>
    <row r="46" spans="1:6" x14ac:dyDescent="0.3">
      <c r="A46" t="s">
        <v>595</v>
      </c>
      <c r="B46" s="13">
        <v>3.2408000000000001</v>
      </c>
      <c r="C46" s="14">
        <f>_xlfn.XLOOKUP('dashboard data'!A46,'Persons in poverty, percent - ('!A:A,'Persons in poverty, percent - ('!B:B)</f>
        <v>24.9</v>
      </c>
      <c r="D46" s="14">
        <v>6.4</v>
      </c>
      <c r="E46" s="14">
        <v>11.8</v>
      </c>
      <c r="F46">
        <v>16.100000000000001</v>
      </c>
    </row>
    <row r="47" spans="1:6" x14ac:dyDescent="0.3">
      <c r="A47" t="s">
        <v>526</v>
      </c>
      <c r="B47" s="13">
        <v>11.2615</v>
      </c>
      <c r="C47" s="14">
        <f>_xlfn.XLOOKUP('dashboard data'!A47,'Persons in poverty, percent - ('!A:A,'Persons in poverty, percent - ('!B:B)</f>
        <v>17.7</v>
      </c>
      <c r="D47" s="14">
        <v>4.8</v>
      </c>
      <c r="E47" s="14">
        <v>7.9</v>
      </c>
      <c r="F47">
        <v>7.8</v>
      </c>
    </row>
    <row r="48" spans="1:6" x14ac:dyDescent="0.3">
      <c r="A48" t="s">
        <v>547</v>
      </c>
      <c r="B48" s="13">
        <v>6.9930000000000003</v>
      </c>
      <c r="C48" s="14">
        <f>_xlfn.XLOOKUP('dashboard data'!A48,'Persons in poverty, percent - ('!A:A,'Persons in poverty, percent - ('!B:B)</f>
        <v>17.5</v>
      </c>
      <c r="D48" s="14">
        <v>6.2</v>
      </c>
      <c r="E48" s="14">
        <v>10.9</v>
      </c>
      <c r="F48">
        <v>2.7</v>
      </c>
    </row>
    <row r="49" spans="1:6" x14ac:dyDescent="0.3">
      <c r="A49" t="s">
        <v>560</v>
      </c>
      <c r="B49" s="13">
        <v>5.4339999999999993</v>
      </c>
      <c r="C49" s="14">
        <f>_xlfn.XLOOKUP('dashboard data'!A49,'Persons in poverty, percent - ('!A:A,'Persons in poverty, percent - ('!B:B)</f>
        <v>14.4</v>
      </c>
      <c r="D49" s="14">
        <v>5.9</v>
      </c>
      <c r="E49" s="14">
        <v>6.4</v>
      </c>
      <c r="F49">
        <v>10.199999999999999</v>
      </c>
    </row>
    <row r="50" spans="1:6" x14ac:dyDescent="0.3">
      <c r="A50" t="s">
        <v>555</v>
      </c>
      <c r="B50" s="13">
        <v>5.9402499999999998</v>
      </c>
      <c r="C50" s="14">
        <f>_xlfn.XLOOKUP('dashboard data'!A50,'Persons in poverty, percent - ('!A:A,'Persons in poverty, percent - ('!B:B)</f>
        <v>9.1</v>
      </c>
      <c r="D50" s="14">
        <v>4</v>
      </c>
      <c r="E50" s="14">
        <v>6.3</v>
      </c>
      <c r="F50">
        <v>3.8</v>
      </c>
    </row>
    <row r="51" spans="1:6" x14ac:dyDescent="0.3">
      <c r="A51" t="s">
        <v>567</v>
      </c>
      <c r="B51" s="13">
        <v>4.8403333333333336</v>
      </c>
      <c r="C51" s="14">
        <f>_xlfn.XLOOKUP('dashboard data'!A51,'Persons in poverty, percent - ('!A:A,'Persons in poverty, percent - ('!B:B)</f>
        <v>18.100000000000001</v>
      </c>
      <c r="D51" s="14">
        <v>6.8</v>
      </c>
      <c r="E51" s="14">
        <v>8</v>
      </c>
      <c r="F51">
        <v>4.3</v>
      </c>
    </row>
    <row r="52" spans="1:6" x14ac:dyDescent="0.3">
      <c r="A52" t="s">
        <v>581</v>
      </c>
      <c r="B52" s="13">
        <v>4.1970000000000001</v>
      </c>
      <c r="C52" s="14">
        <f>_xlfn.XLOOKUP('dashboard data'!A52,'Persons in poverty, percent - ('!A:A,'Persons in poverty, percent - ('!B:B)</f>
        <v>17.8</v>
      </c>
      <c r="D52" s="14">
        <v>4.4000000000000004</v>
      </c>
      <c r="E52" s="14">
        <v>6.4</v>
      </c>
      <c r="F52">
        <v>7.6</v>
      </c>
    </row>
    <row r="53" spans="1:6" x14ac:dyDescent="0.3">
      <c r="A53" t="s">
        <v>519</v>
      </c>
      <c r="B53" s="13">
        <v>13.474499999999999</v>
      </c>
      <c r="C53" s="14">
        <f>_xlfn.XLOOKUP('dashboard data'!A53,'Persons in poverty, percent - ('!A:A,'Persons in poverty, percent - ('!B:B)</f>
        <v>15.3</v>
      </c>
      <c r="D53" s="14">
        <v>7.4</v>
      </c>
      <c r="E53" s="14">
        <v>7.2</v>
      </c>
      <c r="F53">
        <v>6.8</v>
      </c>
    </row>
    <row r="54" spans="1:6" x14ac:dyDescent="0.3">
      <c r="A54" t="s">
        <v>537</v>
      </c>
      <c r="B54" s="13">
        <v>8.6547499999999999</v>
      </c>
      <c r="C54" s="14">
        <f>_xlfn.XLOOKUP('dashboard data'!A54,'Persons in poverty, percent - ('!A:A,'Persons in poverty, percent - ('!B:B)</f>
        <v>14.1</v>
      </c>
      <c r="D54" s="14">
        <v>4.0999999999999996</v>
      </c>
      <c r="E54" s="14">
        <v>6.7</v>
      </c>
      <c r="F54">
        <v>7.3</v>
      </c>
    </row>
    <row r="55" spans="1:6" x14ac:dyDescent="0.3">
      <c r="A55" t="s">
        <v>580</v>
      </c>
      <c r="B55" s="13">
        <v>4.23325</v>
      </c>
      <c r="C55" s="14">
        <f>_xlfn.XLOOKUP('dashboard data'!A55,'Persons in poverty, percent - ('!A:A,'Persons in poverty, percent - ('!B:B)</f>
        <v>10.8</v>
      </c>
      <c r="D55" s="14">
        <v>3.2</v>
      </c>
      <c r="E55" s="14">
        <v>4.4000000000000004</v>
      </c>
      <c r="F55">
        <v>6</v>
      </c>
    </row>
    <row r="56" spans="1:6" x14ac:dyDescent="0.3">
      <c r="A56" t="s">
        <v>593</v>
      </c>
      <c r="B56" s="13">
        <v>3.33</v>
      </c>
      <c r="C56" s="14">
        <f>_xlfn.XLOOKUP('dashboard data'!A56,'Persons in poverty, percent - ('!A:A,'Persons in poverty, percent - ('!B:B)</f>
        <v>15.9</v>
      </c>
      <c r="D56" s="14">
        <v>6.4</v>
      </c>
      <c r="E56" s="14">
        <v>7.7</v>
      </c>
      <c r="F56">
        <v>5.4</v>
      </c>
    </row>
    <row r="57" spans="1:6" x14ac:dyDescent="0.3">
      <c r="A57" t="s">
        <v>536</v>
      </c>
      <c r="B57" s="13">
        <v>9.1756666666666664</v>
      </c>
      <c r="C57" s="14">
        <f>_xlfn.XLOOKUP('dashboard data'!A57,'Persons in poverty, percent - ('!A:A,'Persons in poverty, percent - ('!B:B)</f>
        <v>17.399999999999999</v>
      </c>
      <c r="D57" s="14">
        <v>3.8</v>
      </c>
      <c r="E57" s="14">
        <v>5.3</v>
      </c>
      <c r="F57">
        <v>3.4</v>
      </c>
    </row>
    <row r="58" spans="1:6" x14ac:dyDescent="0.3">
      <c r="A58" t="s">
        <v>553</v>
      </c>
      <c r="B58" s="13">
        <v>6.3412500000000005</v>
      </c>
      <c r="C58" s="14">
        <f>_xlfn.XLOOKUP('dashboard data'!A58,'Persons in poverty, percent - ('!A:A,'Persons in poverty, percent - ('!B:B)</f>
        <v>17.8</v>
      </c>
      <c r="D58" s="14">
        <v>5.7</v>
      </c>
      <c r="E58" s="14">
        <v>8.3000000000000007</v>
      </c>
      <c r="F58">
        <v>6.1</v>
      </c>
    </row>
    <row r="59" spans="1:6" x14ac:dyDescent="0.3">
      <c r="A59" t="s">
        <v>541</v>
      </c>
      <c r="B59" s="13">
        <v>7.6950000000000003</v>
      </c>
      <c r="C59" s="14">
        <f>_xlfn.XLOOKUP('dashboard data'!A59,'Persons in poverty, percent - ('!A:A,'Persons in poverty, percent - ('!B:B)</f>
        <v>15.7</v>
      </c>
      <c r="D59" s="14">
        <v>6</v>
      </c>
      <c r="E59" s="14">
        <v>10.1</v>
      </c>
      <c r="F59">
        <v>4.9000000000000004</v>
      </c>
    </row>
    <row r="60" spans="1:6" x14ac:dyDescent="0.3">
      <c r="A60" t="s">
        <v>586</v>
      </c>
      <c r="B60" s="13">
        <v>3.7805</v>
      </c>
      <c r="C60" s="14">
        <f>_xlfn.XLOOKUP('dashboard data'!A60,'Persons in poverty, percent - ('!A:A,'Persons in poverty, percent - ('!B:B)</f>
        <v>12</v>
      </c>
      <c r="D60" s="14">
        <v>4.0999999999999996</v>
      </c>
      <c r="E60" s="14">
        <v>7.2</v>
      </c>
      <c r="F60">
        <v>6.7</v>
      </c>
    </row>
    <row r="61" spans="1:6" x14ac:dyDescent="0.3">
      <c r="A61" t="s">
        <v>556</v>
      </c>
      <c r="B61" s="13">
        <v>5.8140000000000001</v>
      </c>
      <c r="C61" s="14">
        <f>_xlfn.XLOOKUP('dashboard data'!A61,'Persons in poverty, percent - ('!A:A,'Persons in poverty, percent - ('!B:B)</f>
        <v>20.399999999999999</v>
      </c>
      <c r="D61" s="14">
        <v>9.5</v>
      </c>
      <c r="E61" s="14">
        <v>9.3000000000000007</v>
      </c>
      <c r="F61">
        <v>0</v>
      </c>
    </row>
    <row r="62" spans="1:6" x14ac:dyDescent="0.3">
      <c r="A62" t="s">
        <v>570</v>
      </c>
      <c r="B62" s="13">
        <v>4.7770000000000001</v>
      </c>
      <c r="C62" s="14">
        <f>_xlfn.XLOOKUP('dashboard data'!A62,'Persons in poverty, percent - ('!A:A,'Persons in poverty, percent - ('!B:B)</f>
        <v>17.7</v>
      </c>
      <c r="D62" s="14">
        <v>6.7</v>
      </c>
      <c r="E62" s="14">
        <v>9.3000000000000007</v>
      </c>
      <c r="F62">
        <v>0</v>
      </c>
    </row>
    <row r="63" spans="1:6" x14ac:dyDescent="0.3">
      <c r="A63" t="s">
        <v>530</v>
      </c>
      <c r="B63" s="13">
        <v>10.1875</v>
      </c>
      <c r="C63" s="14">
        <f>_xlfn.XLOOKUP('dashboard data'!A63,'Persons in poverty, percent - ('!A:A,'Persons in poverty, percent - ('!B:B)</f>
        <v>15</v>
      </c>
      <c r="D63" s="14">
        <v>4.9000000000000004</v>
      </c>
      <c r="E63" s="14">
        <v>6.8</v>
      </c>
      <c r="F63">
        <v>4</v>
      </c>
    </row>
    <row r="64" spans="1:6" x14ac:dyDescent="0.3">
      <c r="A64" t="s">
        <v>540</v>
      </c>
      <c r="B64" s="13">
        <v>8.1969999999999992</v>
      </c>
      <c r="C64" s="14">
        <f>_xlfn.XLOOKUP('dashboard data'!A64,'Persons in poverty, percent - ('!A:A,'Persons in poverty, percent - ('!B:B)</f>
        <v>17.600000000000001</v>
      </c>
      <c r="D64" s="14">
        <v>5.9</v>
      </c>
      <c r="E64" s="14">
        <v>5.7</v>
      </c>
      <c r="F64">
        <v>0</v>
      </c>
    </row>
    <row r="65" spans="1:6" x14ac:dyDescent="0.3">
      <c r="A65" t="s">
        <v>563</v>
      </c>
      <c r="B65" s="13">
        <v>5.2269999999999994</v>
      </c>
      <c r="C65" s="14">
        <f>_xlfn.XLOOKUP('dashboard data'!A65,'Persons in poverty, percent - ('!A:A,'Persons in poverty, percent - ('!B:B)</f>
        <v>15.8</v>
      </c>
      <c r="D65" s="14">
        <v>8</v>
      </c>
      <c r="E65" s="14">
        <v>9.1999999999999993</v>
      </c>
      <c r="F65">
        <v>20.399999999999999</v>
      </c>
    </row>
    <row r="66" spans="1:6" x14ac:dyDescent="0.3">
      <c r="A66" t="s">
        <v>551</v>
      </c>
      <c r="B66" s="13">
        <v>6.6386666666666665</v>
      </c>
      <c r="C66" s="14">
        <f>_xlfn.XLOOKUP('dashboard data'!A66,'Persons in poverty, percent - ('!A:A,'Persons in poverty, percent - ('!B:B)</f>
        <v>14.5</v>
      </c>
      <c r="D66" s="14">
        <v>4.3</v>
      </c>
      <c r="E66" s="14">
        <v>6.2</v>
      </c>
      <c r="F66">
        <v>3.7</v>
      </c>
    </row>
    <row r="67" spans="1:6" x14ac:dyDescent="0.3">
      <c r="A67" t="s">
        <v>577</v>
      </c>
      <c r="B67" s="13">
        <v>4.3477499999999996</v>
      </c>
      <c r="C67" s="14">
        <f>_xlfn.XLOOKUP('dashboard data'!A67,'Persons in poverty, percent - ('!A:A,'Persons in poverty, percent - ('!B:B)</f>
        <v>18.399999999999999</v>
      </c>
      <c r="D67" s="14">
        <v>6.3</v>
      </c>
      <c r="E67" s="14">
        <v>10.5</v>
      </c>
      <c r="F67">
        <v>9.5</v>
      </c>
    </row>
    <row r="68" spans="1:6" x14ac:dyDescent="0.3">
      <c r="A68" t="s">
        <v>579</v>
      </c>
      <c r="B68" s="13">
        <v>4.2417500000000006</v>
      </c>
      <c r="C68" s="14">
        <f>_xlfn.XLOOKUP('dashboard data'!A68,'Persons in poverty, percent - ('!A:A,'Persons in poverty, percent - ('!B:B)</f>
        <v>14.8</v>
      </c>
      <c r="D68" s="14">
        <v>7</v>
      </c>
      <c r="E68" s="14">
        <v>7.1</v>
      </c>
      <c r="F68">
        <v>8</v>
      </c>
    </row>
    <row r="69" spans="1:6" x14ac:dyDescent="0.3">
      <c r="A69" t="s">
        <v>584</v>
      </c>
      <c r="B69" s="13">
        <v>3.84</v>
      </c>
      <c r="C69" s="14">
        <f>_xlfn.XLOOKUP('dashboard data'!A69,'Persons in poverty, percent - ('!A:A,'Persons in poverty, percent - ('!B:B)</f>
        <v>10.6</v>
      </c>
      <c r="D69" s="14">
        <v>3.7</v>
      </c>
      <c r="E69" s="14">
        <v>6.2</v>
      </c>
      <c r="F69">
        <v>5.6</v>
      </c>
    </row>
    <row r="70" spans="1:6" x14ac:dyDescent="0.3">
      <c r="A70" t="s">
        <v>598</v>
      </c>
      <c r="B70" s="13">
        <v>2.45275</v>
      </c>
      <c r="C70" s="14">
        <f>_xlfn.XLOOKUP('dashboard data'!A70,'Persons in poverty, percent - ('!A:A,'Persons in poverty, percent - ('!B:B)</f>
        <v>10.4</v>
      </c>
      <c r="D70" s="14">
        <v>2.7</v>
      </c>
      <c r="E70" s="14">
        <v>4.4000000000000004</v>
      </c>
      <c r="F70">
        <v>5.3</v>
      </c>
    </row>
    <row r="71" spans="1:6" x14ac:dyDescent="0.3">
      <c r="A71" t="s">
        <v>544</v>
      </c>
      <c r="B71" s="13">
        <v>7.4009999999999998</v>
      </c>
      <c r="C71" s="14">
        <f>_xlfn.XLOOKUP('dashboard data'!A71,'Persons in poverty, percent - ('!A:A,'Persons in poverty, percent - ('!B:B)</f>
        <v>21.2</v>
      </c>
      <c r="D71" s="14">
        <v>9.6999999999999993</v>
      </c>
      <c r="E71" s="14">
        <v>14.3</v>
      </c>
      <c r="F71">
        <v>6.5</v>
      </c>
    </row>
    <row r="72" spans="1:6" x14ac:dyDescent="0.3">
      <c r="A72" t="s">
        <v>539</v>
      </c>
      <c r="B72" s="13">
        <v>8.3877500000000005</v>
      </c>
      <c r="C72" s="14">
        <f>_xlfn.XLOOKUP('dashboard data'!A72,'Persons in poverty, percent - ('!A:A,'Persons in poverty, percent - ('!B:B)</f>
        <v>16</v>
      </c>
      <c r="D72" s="14">
        <v>7</v>
      </c>
      <c r="E72" s="14">
        <v>8</v>
      </c>
      <c r="F72">
        <v>6.7</v>
      </c>
    </row>
    <row r="73" spans="1:6" x14ac:dyDescent="0.3">
      <c r="A73" t="s">
        <v>587</v>
      </c>
      <c r="B73" s="13">
        <v>3.637</v>
      </c>
      <c r="C73" s="14">
        <f>_xlfn.XLOOKUP('dashboard data'!A73,'Persons in poverty, percent - ('!A:A,'Persons in poverty, percent - ('!B:B)</f>
        <v>13.9</v>
      </c>
      <c r="D73" s="14">
        <v>5.2</v>
      </c>
      <c r="E73" s="14">
        <v>7.6</v>
      </c>
      <c r="F73">
        <v>6.1</v>
      </c>
    </row>
    <row r="74" spans="1:6" x14ac:dyDescent="0.3">
      <c r="A74" t="s">
        <v>550</v>
      </c>
      <c r="B74" s="13">
        <v>6.7145000000000001</v>
      </c>
      <c r="C74" s="14">
        <f>_xlfn.XLOOKUP('dashboard data'!A74,'Persons in poverty, percent - ('!A:A,'Persons in poverty, percent - ('!B:B)</f>
        <v>21.7</v>
      </c>
      <c r="D74" s="14">
        <v>2.4</v>
      </c>
      <c r="E74" s="14">
        <v>5.5</v>
      </c>
      <c r="F74">
        <v>10.199999999999999</v>
      </c>
    </row>
    <row r="75" spans="1:6" x14ac:dyDescent="0.3">
      <c r="A75" t="s">
        <v>582</v>
      </c>
      <c r="B75" s="13">
        <v>4.1844999999999999</v>
      </c>
      <c r="C75" s="14">
        <f>_xlfn.XLOOKUP('dashboard data'!A75,'Persons in poverty, percent - ('!A:A,'Persons in poverty, percent - ('!B:B)</f>
        <v>13.9</v>
      </c>
      <c r="D75" s="14">
        <v>4.0999999999999996</v>
      </c>
      <c r="E75" s="14">
        <v>6.9</v>
      </c>
      <c r="F75">
        <v>3.1</v>
      </c>
    </row>
    <row r="76" spans="1:6" x14ac:dyDescent="0.3">
      <c r="A76" t="s">
        <v>525</v>
      </c>
      <c r="B76" s="13">
        <v>11.643000000000001</v>
      </c>
      <c r="C76" s="14">
        <f>_xlfn.XLOOKUP('dashboard data'!A76,'Persons in poverty, percent - ('!A:A,'Persons in poverty, percent - ('!B:B)</f>
        <v>13.9</v>
      </c>
      <c r="D76" s="14">
        <v>5.3</v>
      </c>
      <c r="E76" s="14">
        <v>7.8</v>
      </c>
      <c r="F76">
        <v>4.9000000000000004</v>
      </c>
    </row>
    <row r="77" spans="1:6" x14ac:dyDescent="0.3">
      <c r="A77" t="s">
        <v>600</v>
      </c>
      <c r="B77" s="13">
        <v>2.1480000000000001</v>
      </c>
      <c r="C77" s="14">
        <f>_xlfn.XLOOKUP('dashboard data'!A77,'Persons in poverty, percent - ('!A:A,'Persons in poverty, percent - ('!B:B)</f>
        <v>16.5</v>
      </c>
      <c r="D77" s="14">
        <v>6.1</v>
      </c>
      <c r="E77" s="14">
        <v>8.4</v>
      </c>
      <c r="F77">
        <v>8.1</v>
      </c>
    </row>
    <row r="78" spans="1:6" x14ac:dyDescent="0.3">
      <c r="A78" t="s">
        <v>596</v>
      </c>
      <c r="B78" s="13">
        <v>2.6589999999999998</v>
      </c>
      <c r="C78" s="14">
        <f>_xlfn.XLOOKUP('dashboard data'!A78,'Persons in poverty, percent - ('!A:A,'Persons in poverty, percent - ('!B:B)</f>
        <v>8.9</v>
      </c>
      <c r="D78" s="14">
        <v>4</v>
      </c>
      <c r="E78" s="14">
        <v>5.4</v>
      </c>
      <c r="F78">
        <v>7.2</v>
      </c>
    </row>
    <row r="79" spans="1:6" x14ac:dyDescent="0.3">
      <c r="A79" t="s">
        <v>576</v>
      </c>
      <c r="B79" s="13">
        <v>4.3704999999999998</v>
      </c>
      <c r="C79" s="14">
        <f>_xlfn.XLOOKUP('dashboard data'!A79,'Persons in poverty, percent - ('!A:A,'Persons in poverty, percent - ('!B:B)</f>
        <v>12</v>
      </c>
      <c r="D79" s="14">
        <v>5.0999999999999996</v>
      </c>
      <c r="E79" s="14">
        <v>6.7</v>
      </c>
      <c r="F79">
        <v>5.8</v>
      </c>
    </row>
    <row r="80" spans="1:6" x14ac:dyDescent="0.3">
      <c r="A80" t="s">
        <v>531</v>
      </c>
      <c r="B80" s="13">
        <v>10.0565</v>
      </c>
      <c r="C80" s="14">
        <f>_xlfn.XLOOKUP('dashboard data'!A80,'Persons in poverty, percent - ('!A:A,'Persons in poverty, percent - ('!B:B)</f>
        <v>18.600000000000001</v>
      </c>
      <c r="D80" s="14">
        <v>3.9</v>
      </c>
      <c r="E80" s="14">
        <v>4.9000000000000004</v>
      </c>
      <c r="F80">
        <v>3.8</v>
      </c>
    </row>
    <row r="81" spans="1:6" x14ac:dyDescent="0.3">
      <c r="A81" t="s">
        <v>543</v>
      </c>
      <c r="B81" s="13">
        <v>7.4506666666666659</v>
      </c>
      <c r="C81" s="14">
        <f>_xlfn.XLOOKUP('dashboard data'!A81,'Persons in poverty, percent - ('!A:A,'Persons in poverty, percent - ('!B:B)</f>
        <v>16.100000000000001</v>
      </c>
      <c r="D81" s="14">
        <v>7.6</v>
      </c>
      <c r="E81" s="14">
        <v>7.4</v>
      </c>
      <c r="F81">
        <v>8.1999999999999993</v>
      </c>
    </row>
    <row r="82" spans="1:6" x14ac:dyDescent="0.3">
      <c r="A82" t="s">
        <v>529</v>
      </c>
      <c r="B82" s="13">
        <v>10.204000000000001</v>
      </c>
      <c r="C82" s="14">
        <f>_xlfn.XLOOKUP('dashboard data'!A82,'Persons in poverty, percent - ('!A:A,'Persons in poverty, percent - ('!B:B)</f>
        <v>19.8</v>
      </c>
      <c r="D82" s="14">
        <v>5.3</v>
      </c>
      <c r="E82" s="14">
        <v>8.5</v>
      </c>
      <c r="F82">
        <v>13.1</v>
      </c>
    </row>
    <row r="83" spans="1:6" x14ac:dyDescent="0.3">
      <c r="A83" t="s">
        <v>597</v>
      </c>
      <c r="B83" s="13">
        <v>2.456</v>
      </c>
      <c r="C83" s="14">
        <f>_xlfn.XLOOKUP('dashboard data'!A83,'Persons in poverty, percent - ('!A:A,'Persons in poverty, percent - ('!B:B)</f>
        <v>22.5</v>
      </c>
      <c r="D83" s="14">
        <v>5.7</v>
      </c>
      <c r="E83" s="14">
        <v>9.1999999999999993</v>
      </c>
      <c r="F83">
        <v>8.5</v>
      </c>
    </row>
    <row r="84" spans="1:6" x14ac:dyDescent="0.3">
      <c r="A84" t="s">
        <v>571</v>
      </c>
      <c r="B84" s="13">
        <v>4.7517500000000004</v>
      </c>
      <c r="C84" s="14">
        <f>_xlfn.XLOOKUP('dashboard data'!A84,'Persons in poverty, percent - ('!A:A,'Persons in poverty, percent - ('!B:B)</f>
        <v>14.9</v>
      </c>
      <c r="D84" s="14">
        <v>5.4</v>
      </c>
      <c r="E84" s="14">
        <v>6.5</v>
      </c>
      <c r="F84">
        <v>6.7</v>
      </c>
    </row>
    <row r="85" spans="1:6" x14ac:dyDescent="0.3">
      <c r="A85" t="s">
        <v>517</v>
      </c>
      <c r="B85" s="13">
        <v>15.896999999999998</v>
      </c>
      <c r="C85" s="14">
        <f>_xlfn.XLOOKUP('dashboard data'!A85,'Persons in poverty, percent - ('!A:A,'Persons in poverty, percent - ('!B:B)</f>
        <v>21.3</v>
      </c>
      <c r="D85" s="14">
        <v>6.1</v>
      </c>
      <c r="E85" s="14">
        <v>6.7</v>
      </c>
      <c r="F85">
        <v>9</v>
      </c>
    </row>
    <row r="86" spans="1:6" x14ac:dyDescent="0.3">
      <c r="A86" t="s">
        <v>542</v>
      </c>
      <c r="B86" s="13">
        <v>7.5419999999999998</v>
      </c>
      <c r="C86" s="14">
        <f>_xlfn.XLOOKUP('dashboard data'!A86,'Persons in poverty, percent - ('!A:A,'Persons in poverty, percent - ('!B:B)</f>
        <v>19.7</v>
      </c>
      <c r="D86" s="14">
        <v>5.2</v>
      </c>
      <c r="E86" s="14">
        <v>9.6</v>
      </c>
      <c r="F86">
        <v>0</v>
      </c>
    </row>
    <row r="87" spans="1:6" x14ac:dyDescent="0.3">
      <c r="A87" t="s">
        <v>528</v>
      </c>
      <c r="B87" s="13">
        <v>10.249500000000001</v>
      </c>
      <c r="C87" s="14">
        <f>_xlfn.XLOOKUP('dashboard data'!A87,'Persons in poverty, percent - ('!A:A,'Persons in poverty, percent - ('!B:B)</f>
        <v>17.3</v>
      </c>
      <c r="D87" s="14">
        <v>5.0999999999999996</v>
      </c>
      <c r="E87" s="14">
        <v>7</v>
      </c>
      <c r="F87">
        <v>6.9</v>
      </c>
    </row>
    <row r="88" spans="1:6" x14ac:dyDescent="0.3">
      <c r="A88" t="s">
        <v>588</v>
      </c>
      <c r="B88" s="13">
        <v>3.5757500000000002</v>
      </c>
      <c r="C88" s="14">
        <f>_xlfn.XLOOKUP('dashboard data'!A88,'Persons in poverty, percent - ('!A:A,'Persons in poverty, percent - ('!B:B)</f>
        <v>3.8</v>
      </c>
      <c r="D88" s="14">
        <v>2.2999999999999998</v>
      </c>
      <c r="E88" s="14">
        <v>2.7</v>
      </c>
      <c r="F88">
        <v>4.0999999999999996</v>
      </c>
    </row>
    <row r="89" spans="1:6" x14ac:dyDescent="0.3">
      <c r="A89" t="s">
        <v>602</v>
      </c>
      <c r="B89" s="13">
        <v>1.8002500000000001</v>
      </c>
      <c r="C89" s="14">
        <f>_xlfn.XLOOKUP('dashboard data'!A89,'Persons in poverty, percent - ('!A:A,'Persons in poverty, percent - ('!B:B)</f>
        <v>7.8</v>
      </c>
      <c r="D89" s="14">
        <v>4.0999999999999996</v>
      </c>
      <c r="E89" s="14">
        <v>5.0999999999999996</v>
      </c>
      <c r="F89">
        <v>3.9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5B9E5-AC80-43A5-AF0C-B80D425C9E8E}">
  <dimension ref="A1:F2"/>
  <sheetViews>
    <sheetView tabSelected="1" workbookViewId="0">
      <selection activeCell="B3" sqref="B3"/>
    </sheetView>
  </sheetViews>
  <sheetFormatPr defaultRowHeight="14.4" x14ac:dyDescent="0.3"/>
  <cols>
    <col min="1" max="1" width="9.5546875" bestFit="1" customWidth="1"/>
    <col min="2" max="2" width="12.21875" bestFit="1" customWidth="1"/>
    <col min="3" max="3" width="11.77734375" bestFit="1" customWidth="1"/>
    <col min="4" max="4" width="15.77734375" bestFit="1" customWidth="1"/>
    <col min="5" max="5" width="21.44140625" bestFit="1" customWidth="1"/>
    <col min="6" max="6" width="14.44140625" bestFit="1" customWidth="1"/>
  </cols>
  <sheetData>
    <row r="1" spans="1:6" x14ac:dyDescent="0.3">
      <c r="A1" s="4" t="s">
        <v>0</v>
      </c>
      <c r="B1" s="35" t="s">
        <v>632</v>
      </c>
      <c r="C1" s="36" t="s">
        <v>633</v>
      </c>
      <c r="D1" s="36" t="s">
        <v>635</v>
      </c>
      <c r="E1" s="36" t="s">
        <v>634</v>
      </c>
      <c r="F1" s="2" t="s">
        <v>636</v>
      </c>
    </row>
    <row r="2" spans="1:6" x14ac:dyDescent="0.3">
      <c r="A2" t="s">
        <v>112</v>
      </c>
      <c r="B2" s="13">
        <f>AVERAGE('dashboard data'!B2:B89)</f>
        <v>6.9215234848484846</v>
      </c>
      <c r="C2" s="14">
        <v>13.3</v>
      </c>
      <c r="D2" s="14">
        <v>4.3</v>
      </c>
      <c r="E2" s="14">
        <v>6.4</v>
      </c>
      <c r="F2">
        <v>6.8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0 F p c V 2 z C A t S k A A A A 9 w A A A B I A H A B D b 2 5 m a W c v U G F j a 2 F n Z S 5 4 b W w g o h g A K K A U A A A A A A A A A A A A A A A A A A A A A A A A A A A A h Y + 9 D o I w H M R 3 E 9 + B d K d f b q S U w V U S E 6 J x b a C B R v j X 0 G J 5 N w c f y V c Q o q i b 4 9 3 9 k r t 7 3 O 4 i G 7 s 2 u u r e G Q s p Y p i i y H k F l W o t 6 B S B R Z l c r 8 R e l W d V 6 2 i i w S W j q 1 L U e H 9 J C A k h 4 L D B t q 8 J p 5 S R U 7 4 r y k Z 3 C n 1 g 8 x + O D c y 1 p U Z S H F 9 r J M e M M 8 w p x 1 S Q x R S 5 g S 8 w 5 X R O f 0 y x H V o / 9 F p q i A + F I I s U 5 P 1 B P g F Q S w M E F A A C A A g A 0 F p c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B a X F c y S o j t o Q E A A J 8 E A A A T A B w A R m 9 y b X V s Y X M v U 2 V j d G l v b j E u b S C i G A A o o B Q A A A A A A A A A A A A A A A A A A A A A A A A A A A D F U 0 2 r 2 z A Q v B v y H 4 R z S c A f c X v p B z 2 U t I V C S w 0 J 7 c G E o N g b R z x 5 p W p X z T M h / 7 3 2 c 8 K j x C 2 l p V Q X r W a Q Z p h d E Z S s D I r V s G c v g 4 A O 0 k E l p u F a 7 j S I R S h e C Q 0 8 C U S 3 V s a 7 E j r k C + y S X N Y w 6 4 u l Q Q Z k m o U H Z k s v 0 h Q w O a o 7 Z a F S M j G u T v t T + k E R b 8 1 + W x q P r I C 2 C r d r Q A Q i g H A + j w a R N 5 L l o t M Y x E 6 L c 9 E j m w s 7 D Z c H i X V n c d 1 a 6 N 0 9 G E 3 W T i L t j W u W R v s G e 5 J m D 0 9 F p 1 M 4 g F k Y C e 4 I w X D P 5 0 h c 8 S c / w Z / + g J / n k 0 D h q I v b 3 L L / k 1 v 2 m F v 2 l 7 l l Q 2 6 d Z H s T z 7 v 3 + U q U p o L i 2 W Y k u / 6 O I J B c Z L f 0 W + J k D P / k V K 2 w e D 5 y g 9 v G a F O 3 Y 2 R u r N e y n 9 4 b 6 r U D W W S L z Z j a R 2 l / u 7 m T Y P L Y 3 h w c G S S h U F j z D R y 3 k b D Q B Y 4 s Y j H L h 3 L + R + 0 / H o + J w g r u G 4 + V S k r T p H t Z M q U e F U M V E 0 s G S r 9 6 V d 7 F A 8 P X O U g v J m K z j y 0 Y q 6 G v p N Z x p 0 e x w v h i d 8 p 9 3 / / 1 d x s d m 8 9 S e 7 i i 6 J s d u F 8 G / x 1 Q S w E C L Q A U A A I A C A D Q W l x X b M I C 1 K Q A A A D 3 A A A A E g A A A A A A A A A A A A A A A A A A A A A A Q 2 9 u Z m l n L 1 B h Y 2 t h Z 2 U u e G 1 s U E s B A i 0 A F A A C A A g A 0 F p c V 1 N y O C y b A A A A 4 Q A A A B M A A A A A A A A A A A A A A A A A 8 A A A A F t D b 2 5 0 Z W 5 0 X 1 R 5 c G V z X S 5 4 b W x Q S w E C L Q A U A A I A C A D Q W l x X M k q I 7 a E B A A C f B A A A E w A A A A A A A A A A A A A A A A D Y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H Q A A A A A A A L 4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y V D I w O j Q 4 O j E 5 L j E 5 N T E 2 M j Z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y w m c X V v d D t T Z W N 0 a W 9 u M S 9 U Y W J s Z S A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y w m c X V v d D t T Z W N 0 a W 9 u M S 9 U Y W J s Z S A w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y V D I w O j Q 5 O j A w L j Y z N z Y 5 O T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d W 5 0 e S Z x d W 9 0 O y w m c X V v d D t G S V B T I G N v Z G V b O F 0 m c X V v d D s s J n F 1 b 3 Q 7 Q 2 9 1 b n R 5 I H N l Y X R b M V 0 m c X V v d D s s J n F 1 b 3 Q 7 R X N 0 L l s x X S Z x d W 9 0 O y w m c X V v d D t P c m l n a W 5 b O V 0 m c X V v d D s s J n F 1 b 3 Q 7 R X R 5 b W 9 s b 2 d 5 W z l d J n F 1 b 3 Q 7 L C Z x d W 9 0 O 1 B v c H V s Y X R p b 2 4 m c X V v d D s s J n F 1 b 3 Q 7 Q X J l Y V s x M F 1 b M V 0 m c X V v d D s s J n F 1 b 3 Q 7 T W F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F 1 d G 9 S Z W 1 v d m V k Q 2 9 s d W 1 u c z E u e 0 N v d W 5 0 e S w w f S Z x d W 9 0 O y w m c X V v d D t T Z W N 0 a W 9 u M S 9 U Y W J s Z S A x L 0 F 1 d G 9 S Z W 1 v d m V k Q 2 9 s d W 1 u c z E u e 0 Z J U F M g Y 2 9 k Z V s 4 X S w x f S Z x d W 9 0 O y w m c X V v d D t T Z W N 0 a W 9 u M S 9 U Y W J s Z S A x L 0 F 1 d G 9 S Z W 1 v d m V k Q 2 9 s d W 1 u c z E u e 0 N v d W 5 0 e S B z Z W F 0 W z F d L D J 9 J n F 1 b 3 Q 7 L C Z x d W 9 0 O 1 N l Y 3 R p b 2 4 x L 1 R h Y m x l I D E v Q X V 0 b 1 J l b W 9 2 Z W R D b 2 x 1 b W 5 z M S 5 7 R X N 0 L l s x X S w z f S Z x d W 9 0 O y w m c X V v d D t T Z W N 0 a W 9 u M S 9 U Y W J s Z S A x L 0 F 1 d G 9 S Z W 1 v d m V k Q 2 9 s d W 1 u c z E u e 0 9 y a W d p b l s 5 X S w 0 f S Z x d W 9 0 O y w m c X V v d D t T Z W N 0 a W 9 u M S 9 U Y W J s Z S A x L 0 F 1 d G 9 S Z W 1 v d m V k Q 2 9 s d W 1 u c z E u e 0 V 0 e W 1 v b G 9 n e V s 5 X S w 1 f S Z x d W 9 0 O y w m c X V v d D t T Z W N 0 a W 9 u M S 9 U Y W J s Z S A x L 0 F 1 d G 9 S Z W 1 v d m V k Q 2 9 s d W 1 u c z E u e 1 B v c H V s Y X R p b 2 4 s N n 0 m c X V v d D s s J n F 1 b 3 Q 7 U 2 V j d G l v b j E v V G F i b G U g M S 9 B d X R v U m V t b 3 Z l Z E N v b H V t b n M x L n t B c m V h W z E w X V s x X S w 3 f S Z x d W 9 0 O y w m c X V v d D t T Z W N 0 a W 9 u M S 9 U Y W J s Z S A x L 0 F 1 d G 9 S Z W 1 v d m V k Q 2 9 s d W 1 u c z E u e 0 1 h c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x L 0 F 1 d G 9 S Z W 1 v d m V k Q 2 9 s d W 1 u c z E u e 0 N v d W 5 0 e S w w f S Z x d W 9 0 O y w m c X V v d D t T Z W N 0 a W 9 u M S 9 U Y W J s Z S A x L 0 F 1 d G 9 S Z W 1 v d m V k Q 2 9 s d W 1 u c z E u e 0 Z J U F M g Y 2 9 k Z V s 4 X S w x f S Z x d W 9 0 O y w m c X V v d D t T Z W N 0 a W 9 u M S 9 U Y W J s Z S A x L 0 F 1 d G 9 S Z W 1 v d m V k Q 2 9 s d W 1 u c z E u e 0 N v d W 5 0 e S B z Z W F 0 W z F d L D J 9 J n F 1 b 3 Q 7 L C Z x d W 9 0 O 1 N l Y 3 R p b 2 4 x L 1 R h Y m x l I D E v Q X V 0 b 1 J l b W 9 2 Z W R D b 2 x 1 b W 5 z M S 5 7 R X N 0 L l s x X S w z f S Z x d W 9 0 O y w m c X V v d D t T Z W N 0 a W 9 u M S 9 U Y W J s Z S A x L 0 F 1 d G 9 S Z W 1 v d m V k Q 2 9 s d W 1 u c z E u e 0 9 y a W d p b l s 5 X S w 0 f S Z x d W 9 0 O y w m c X V v d D t T Z W N 0 a W 9 u M S 9 U Y W J s Z S A x L 0 F 1 d G 9 S Z W 1 v d m V k Q 2 9 s d W 1 u c z E u e 0 V 0 e W 1 v b G 9 n e V s 5 X S w 1 f S Z x d W 9 0 O y w m c X V v d D t T Z W N 0 a W 9 u M S 9 U Y W J s Z S A x L 0 F 1 d G 9 S Z W 1 v d m V k Q 2 9 s d W 1 u c z E u e 1 B v c H V s Y X R p b 2 4 s N n 0 m c X V v d D s s J n F 1 b 3 Q 7 U 2 V j d G l v b j E v V G F i b G U g M S 9 B d X R v U m V t b 3 Z l Z E N v b H V t b n M x L n t B c m V h W z E w X V s x X S w 3 f S Z x d W 9 0 O y w m c X V v d D t T Z W N 0 a W 9 u M S 9 U Y W J s Z S A x L 0 F 1 d G 9 S Z W 1 v d m V k Q 2 9 s d W 1 u c z E u e 0 1 h c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l c n N v b n M l M j B p b i U y M H B v d m V y d H k l M k M l M j B w Z X J j Z W 5 0 J T I w L S U y M C h Q Z X J j Z W 5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l c n N v b n N f a W 5 f c G 9 2 Z X J 0 e V 9 f c G V y Y 2 V u d F 9 f X 1 9 Q Z X J j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4 V D E 1 O j I y O j M y L j Q w N j E 5 M T V a I i A v P j x F b n R y e S B U e X B l P S J G a W x s Q 2 9 s d W 1 u V H l w Z X M i I F Z h b H V l P S J z Q m d V P S I g L z 4 8 R W 5 0 c n k g V H l w Z T 0 i R m l s b E N v b H V t b k 5 h b W V z I i B W Y W x 1 Z T 0 i c 1 s m c X V v d D t D b 3 V u d H k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J z b 2 5 z I G l u I H B v d m V y d H k s I H B l c m N l b n Q g L S A o U G V y Y 2 V u d C k v Q X V 0 b 1 J l b W 9 2 Z W R D b 2 x 1 b W 5 z M S 5 7 Q 2 9 1 b n R 5 L D B 9 J n F 1 b 3 Q 7 L C Z x d W 9 0 O 1 N l Y 3 R p b 2 4 x L 1 B l c n N v b n M g a W 4 g c G 9 2 Z X J 0 e S w g c G V y Y 2 V u d C A t I C h Q Z X J j Z W 5 0 K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Z X J z b 2 5 z I G l u I H B v d m V y d H k s I H B l c m N l b n Q g L S A o U G V y Y 2 V u d C k v Q X V 0 b 1 J l b W 9 2 Z W R D b 2 x 1 b W 5 z M S 5 7 Q 2 9 1 b n R 5 L D B 9 J n F 1 b 3 Q 7 L C Z x d W 9 0 O 1 N l Y 3 R p b 2 4 x L 1 B l c n N v b n M g a W 4 g c G 9 2 Z X J 0 e S w g c G V y Y 2 V u d C A t I C h Q Z X J j Z W 5 0 K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y c 2 9 u c y U y M G l u J T I w c G 9 2 Z X J 0 e S U y Q y U y M H B l c m N l b n Q l M j A t J T I w K F B l c m N l b n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n M l M j B p b i U y M H B v d m V y d H k l M k M l M j B w Z X J j Z W 5 0 J T I w L S U y M C h Q Z X J j Z W 5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n M l M j B p b i U y M H B v d m V y d H k l M k M l M j B w Z X J j Z W 5 0 J T I w L S U y M C h Q Z X J j Z W 5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g h 4 I B e M T b X m I I W O T K V f A A A A A A I A A A A A A B B m A A A A A Q A A I A A A A O n e g S a a W t v 2 S O s a + W n j v Q C 7 m h 9 K 4 k 6 q w 4 z g p c Q m J k j 2 A A A A A A 6 A A A A A A g A A I A A A A M V i D W F N 9 C M e s B l L B y W c X 1 2 k A K u w + W m e a z i a z A k 3 6 6 I Q U A A A A D P n k 6 6 C J Q U 7 j O 6 m Z m P E b t V C j i x N W 4 Q a 1 / 6 N S X G 8 p w N x N I P r K F i E v O e 1 Q 5 n 1 b z 5 X s 7 R 2 E P S m K K A n q M P Q b C Y t 6 U 0 u W C z q S 1 8 7 M e w G 6 p R J l 0 C P Q A A A A P J M z a 0 2 z c 7 X d h q u 9 1 D f v f c s Z H o 8 m b g p N R P P t t N o K P k B q O A S 3 Y F e G 5 / t X 9 r j + H K y E / 1 6 f C z P 0 G i 1 F 8 F f r s P r p i I = < / D a t a M a s h u p > 
</file>

<file path=customXml/itemProps1.xml><?xml version="1.0" encoding="utf-8"?>
<ds:datastoreItem xmlns:ds="http://schemas.openxmlformats.org/officeDocument/2006/customXml" ds:itemID="{291133D4-3EC2-4945-BA87-4D8024852B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</vt:lpstr>
      <vt:lpstr>years as columns</vt:lpstr>
      <vt:lpstr>top and bottom 10</vt:lpstr>
      <vt:lpstr>summaries</vt:lpstr>
      <vt:lpstr>active superfund sites</vt:lpstr>
      <vt:lpstr>old superfund sites</vt:lpstr>
      <vt:lpstr>notes</vt:lpstr>
      <vt:lpstr>dashboard data</vt:lpstr>
      <vt:lpstr>tn only</vt:lpstr>
      <vt:lpstr>Persons in poverty, percent - (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Parker</dc:creator>
  <cp:lastModifiedBy>Robert Parker</cp:lastModifiedBy>
  <dcterms:created xsi:type="dcterms:W3CDTF">2023-10-12T17:07:34Z</dcterms:created>
  <dcterms:modified xsi:type="dcterms:W3CDTF">2023-10-28T17:00:33Z</dcterms:modified>
</cp:coreProperties>
</file>