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Учебка\2 курс\3sem\Физон\"/>
    </mc:Choice>
  </mc:AlternateContent>
  <bookViews>
    <workbookView xWindow="0" yWindow="0" windowWidth="17256" windowHeight="5628" xr2:uid="{42BB8D13-AEC7-4838-93B8-5BB5B7814563}"/>
  </bookViews>
  <sheets>
    <sheet name="Лист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J7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" i="1"/>
  <c r="J3" i="1"/>
  <c r="H25" i="1"/>
  <c r="Y2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  <c r="M5" i="1"/>
  <c r="J4" i="1"/>
</calcChain>
</file>

<file path=xl/sharedStrings.xml><?xml version="1.0" encoding="utf-8"?>
<sst xmlns="http://schemas.openxmlformats.org/spreadsheetml/2006/main" count="23" uniqueCount="15">
  <si>
    <t>i</t>
  </si>
  <si>
    <t>В</t>
  </si>
  <si>
    <t>А</t>
  </si>
  <si>
    <t>r=e/Ik</t>
  </si>
  <si>
    <t>r=</t>
  </si>
  <si>
    <t>n</t>
  </si>
  <si>
    <t>n=0,5</t>
  </si>
  <si>
    <t>p1max</t>
  </si>
  <si>
    <t>R, Ом</t>
  </si>
  <si>
    <t>I, А</t>
  </si>
  <si>
    <t>U, В</t>
  </si>
  <si>
    <t xml:space="preserve"> </t>
  </si>
  <si>
    <t>P</t>
  </si>
  <si>
    <t>P1</t>
  </si>
  <si>
    <t>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</si>
</sst>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9"/>
      <color rgb="FF595959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readingOrder="1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backward val="6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Лист1!$D$3:$D$18</c:f>
              <c:numCache>
                <c:formatCode>General</c:formatCode>
                <c:ptCount val="16"/>
                <c:pt idx="0">
                  <c:v>18</c:v>
                </c:pt>
                <c:pt idx="1">
                  <c:v>16</c:v>
                </c:pt>
                <c:pt idx="2">
                  <c:v>15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6</c:v>
                </c:pt>
                <c:pt idx="14">
                  <c:v>6</c:v>
                </c:pt>
              </c:numCache>
            </c:numRef>
          </c:xVal>
          <c:yVal>
            <c:numRef>
              <c:f>Лист1!$E$3:$E$18</c:f>
              <c:numCache>
                <c:formatCode>General</c:formatCode>
                <c:ptCount val="16"/>
                <c:pt idx="0">
                  <c:v>1.1000000000000001</c:v>
                </c:pt>
                <c:pt idx="1">
                  <c:v>2.5</c:v>
                </c:pt>
                <c:pt idx="2">
                  <c:v>3.5</c:v>
                </c:pt>
                <c:pt idx="3">
                  <c:v>4.9000000000000004</c:v>
                </c:pt>
                <c:pt idx="4">
                  <c:v>5.5</c:v>
                </c:pt>
                <c:pt idx="5">
                  <c:v>6.3</c:v>
                </c:pt>
                <c:pt idx="6">
                  <c:v>6.8</c:v>
                </c:pt>
                <c:pt idx="7">
                  <c:v>7.3</c:v>
                </c:pt>
                <c:pt idx="8">
                  <c:v>7.7</c:v>
                </c:pt>
                <c:pt idx="9">
                  <c:v>8.1</c:v>
                </c:pt>
                <c:pt idx="10">
                  <c:v>8.4</c:v>
                </c:pt>
                <c:pt idx="11">
                  <c:v>8.6999999999999993</c:v>
                </c:pt>
                <c:pt idx="12">
                  <c:v>8.9</c:v>
                </c:pt>
                <c:pt idx="13">
                  <c:v>9.1999999999999993</c:v>
                </c:pt>
                <c:pt idx="14">
                  <c:v>9.1999999999999993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D1-4866-BCF2-9F104350D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87328"/>
        <c:axId val="217005104"/>
      </c:scatterChart>
      <c:valAx>
        <c:axId val="10098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7005104"/>
        <c:crosses val="autoZero"/>
        <c:crossBetween val="midCat"/>
      </c:valAx>
      <c:valAx>
        <c:axId val="21700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98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1"/>
            <c:backward val="6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Лист1!$D$3:$D$17</c:f>
              <c:numCache>
                <c:formatCode>General</c:formatCode>
                <c:ptCount val="15"/>
                <c:pt idx="0">
                  <c:v>18</c:v>
                </c:pt>
                <c:pt idx="1">
                  <c:v>16</c:v>
                </c:pt>
                <c:pt idx="2">
                  <c:v>15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6</c:v>
                </c:pt>
                <c:pt idx="14">
                  <c:v>6</c:v>
                </c:pt>
              </c:numCache>
            </c:numRef>
          </c:xVal>
          <c:yVal>
            <c:numRef>
              <c:f>Лист1!$G$3:$G$17</c:f>
              <c:numCache>
                <c:formatCode>General</c:formatCode>
                <c:ptCount val="15"/>
                <c:pt idx="0">
                  <c:v>19.8</c:v>
                </c:pt>
                <c:pt idx="1">
                  <c:v>40</c:v>
                </c:pt>
                <c:pt idx="2">
                  <c:v>52.5</c:v>
                </c:pt>
                <c:pt idx="3">
                  <c:v>63.7</c:v>
                </c:pt>
                <c:pt idx="4">
                  <c:v>66</c:v>
                </c:pt>
                <c:pt idx="5">
                  <c:v>69.3</c:v>
                </c:pt>
                <c:pt idx="6">
                  <c:v>68</c:v>
                </c:pt>
                <c:pt idx="7">
                  <c:v>65.7</c:v>
                </c:pt>
                <c:pt idx="8">
                  <c:v>61.6</c:v>
                </c:pt>
                <c:pt idx="9">
                  <c:v>64.8</c:v>
                </c:pt>
                <c:pt idx="10">
                  <c:v>58.800000000000004</c:v>
                </c:pt>
                <c:pt idx="11">
                  <c:v>60.899999999999991</c:v>
                </c:pt>
                <c:pt idx="12">
                  <c:v>62.300000000000004</c:v>
                </c:pt>
                <c:pt idx="13">
                  <c:v>55.199999999999996</c:v>
                </c:pt>
                <c:pt idx="14">
                  <c:v>55.199999999999996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95-4108-A6FB-0127A9965CC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Лист1!$D$3:$D$17</c:f>
              <c:numCache>
                <c:formatCode>General</c:formatCode>
                <c:ptCount val="15"/>
                <c:pt idx="0">
                  <c:v>18</c:v>
                </c:pt>
                <c:pt idx="1">
                  <c:v>16</c:v>
                </c:pt>
                <c:pt idx="2">
                  <c:v>15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6</c:v>
                </c:pt>
                <c:pt idx="14">
                  <c:v>6</c:v>
                </c:pt>
              </c:numCache>
            </c:numRef>
          </c:xVal>
          <c:yVal>
            <c:numRef>
              <c:f>Лист1!$H$3:$H$17</c:f>
              <c:numCache>
                <c:formatCode>General</c:formatCode>
                <c:ptCount val="15"/>
                <c:pt idx="0">
                  <c:v>216.00000000000003</c:v>
                </c:pt>
                <c:pt idx="1">
                  <c:v>170.66666666666669</c:v>
                </c:pt>
                <c:pt idx="2">
                  <c:v>150.00000000000003</c:v>
                </c:pt>
                <c:pt idx="3">
                  <c:v>112.66666666666669</c:v>
                </c:pt>
                <c:pt idx="4">
                  <c:v>96.000000000000014</c:v>
                </c:pt>
                <c:pt idx="5">
                  <c:v>80.666666666666671</c:v>
                </c:pt>
                <c:pt idx="6">
                  <c:v>66.666666666666671</c:v>
                </c:pt>
                <c:pt idx="7">
                  <c:v>54.000000000000007</c:v>
                </c:pt>
                <c:pt idx="8">
                  <c:v>42.666666666666671</c:v>
                </c:pt>
                <c:pt idx="9">
                  <c:v>42.666666666666671</c:v>
                </c:pt>
                <c:pt idx="10">
                  <c:v>32.666666666666671</c:v>
                </c:pt>
                <c:pt idx="11">
                  <c:v>32.666666666666671</c:v>
                </c:pt>
                <c:pt idx="12">
                  <c:v>32.666666666666671</c:v>
                </c:pt>
                <c:pt idx="13">
                  <c:v>24.000000000000004</c:v>
                </c:pt>
                <c:pt idx="14">
                  <c:v>24.000000000000004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95-4108-A6FB-0127A9965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84416"/>
        <c:axId val="217010720"/>
      </c:scatterChart>
      <c:valAx>
        <c:axId val="10098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7010720"/>
        <c:crosses val="autoZero"/>
        <c:crossBetween val="midCat"/>
      </c:valAx>
      <c:valAx>
        <c:axId val="21701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98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backward val="6"/>
            <c:dispRSqr val="0"/>
            <c:dispEq val="1"/>
            <c:trendlineLbl>
              <c:layout>
                <c:manualLayout>
                  <c:x val="-0.18298556430446195"/>
                  <c:y val="-0.147299504228638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Лист1!$D$3:$D$17</c:f>
              <c:numCache>
                <c:formatCode>General</c:formatCode>
                <c:ptCount val="15"/>
                <c:pt idx="0">
                  <c:v>18</c:v>
                </c:pt>
                <c:pt idx="1">
                  <c:v>16</c:v>
                </c:pt>
                <c:pt idx="2">
                  <c:v>15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6</c:v>
                </c:pt>
                <c:pt idx="14">
                  <c:v>6</c:v>
                </c:pt>
              </c:numCache>
            </c:numRef>
          </c:xVal>
          <c:yVal>
            <c:numRef>
              <c:f>Лист1!$I$3:$I$17</c:f>
              <c:numCache>
                <c:formatCode>General</c:formatCode>
                <c:ptCount val="15"/>
                <c:pt idx="0">
                  <c:v>8.2500000000000004E-2</c:v>
                </c:pt>
                <c:pt idx="1">
                  <c:v>0.1875</c:v>
                </c:pt>
                <c:pt idx="2">
                  <c:v>0.26250000000000001</c:v>
                </c:pt>
                <c:pt idx="3">
                  <c:v>0.36749999999999999</c:v>
                </c:pt>
                <c:pt idx="4">
                  <c:v>0.41249999999999998</c:v>
                </c:pt>
                <c:pt idx="5">
                  <c:v>0.47249999999999998</c:v>
                </c:pt>
                <c:pt idx="6">
                  <c:v>0.51</c:v>
                </c:pt>
                <c:pt idx="7">
                  <c:v>0.54749999999999999</c:v>
                </c:pt>
                <c:pt idx="8">
                  <c:v>0.57750000000000001</c:v>
                </c:pt>
                <c:pt idx="9">
                  <c:v>0.60749999999999993</c:v>
                </c:pt>
                <c:pt idx="10">
                  <c:v>0.63</c:v>
                </c:pt>
                <c:pt idx="11">
                  <c:v>0.65249999999999997</c:v>
                </c:pt>
                <c:pt idx="12">
                  <c:v>0.66749999999999998</c:v>
                </c:pt>
                <c:pt idx="13">
                  <c:v>0.69</c:v>
                </c:pt>
                <c:pt idx="14">
                  <c:v>0.69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A-4AD9-B220-0632538B5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992880"/>
        <c:axId val="113989104"/>
      </c:scatterChart>
      <c:valAx>
        <c:axId val="22599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989104"/>
        <c:crosses val="autoZero"/>
        <c:crossBetween val="midCat"/>
      </c:valAx>
      <c:valAx>
        <c:axId val="11398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599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15240</xdr:colOff>
      <xdr:row>6</xdr:row>
      <xdr:rowOff>148590</xdr:rowOff>
    </xdr:from>
    <xdr:to>
      <xdr:col>28</xdr:col>
      <xdr:colOff>320040</xdr:colOff>
      <xdr:row>21</xdr:row>
      <xdr:rowOff>148590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3030D6C-3CD4-4B6A-A4FF-7695AE8B5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548640</xdr:colOff>
      <xdr:row>1</xdr:row>
      <xdr:rowOff>129540</xdr:rowOff>
    </xdr:from>
    <xdr:to>
      <xdr:col>18</xdr:col>
      <xdr:colOff>243840</xdr:colOff>
      <xdr:row>16</xdr:row>
      <xdr:rowOff>129540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2294709-76FE-4A50-B667-25423B18D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266700</xdr:colOff>
      <xdr:row>6</xdr:row>
      <xdr:rowOff>133350</xdr:rowOff>
    </xdr:from>
    <xdr:to>
      <xdr:col>17</xdr:col>
      <xdr:colOff>571500</xdr:colOff>
      <xdr:row>21</xdr:row>
      <xdr:rowOff>133350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C4A8C5B-4B7D-45D5-91E5-BADB1B1F5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44853-6EDE-43BA-8497-7A2DCCC0CA7C}">
  <dimension ref="C2:AC25"/>
  <sheetViews>
    <sheetView tabSelected="1" topLeftCell="D1" workbookViewId="0">
      <selection activeCell="H25" sqref="H25"/>
    </sheetView>
  </sheetViews>
  <sheetFormatPr defaultRowHeight="14.4" x14ac:dyDescent="0.3"/>
  <sheetData>
    <row r="2" spans="3:29" x14ac:dyDescent="0.3">
      <c r="C2" s="2" t="s">
        <v>8</v>
      </c>
      <c r="D2" s="2" t="s">
        <v>9</v>
      </c>
      <c r="E2" s="2" t="s">
        <v>10</v>
      </c>
      <c r="F2" s="2" t="s">
        <v>12</v>
      </c>
      <c r="G2" s="2" t="s">
        <v>13</v>
      </c>
      <c r="H2" s="2" t="s">
        <v>14</v>
      </c>
      <c r="I2" s="2" t="s">
        <v>5</v>
      </c>
      <c r="S2" t="s">
        <v>11</v>
      </c>
      <c r="T2" t="s">
        <v>11</v>
      </c>
      <c r="U2" t="s">
        <v>11</v>
      </c>
      <c r="V2" t="s">
        <v>11</v>
      </c>
      <c r="W2" t="s">
        <v>11</v>
      </c>
      <c r="X2" t="s">
        <v>11</v>
      </c>
      <c r="Y2" t="s">
        <v>11</v>
      </c>
      <c r="Z2" t="s">
        <v>11</v>
      </c>
      <c r="AA2" t="s">
        <v>11</v>
      </c>
      <c r="AB2">
        <v>1</v>
      </c>
      <c r="AC2">
        <v>1</v>
      </c>
    </row>
    <row r="3" spans="3:29" x14ac:dyDescent="0.3">
      <c r="C3" s="2">
        <v>100</v>
      </c>
      <c r="D3" s="2">
        <v>18</v>
      </c>
      <c r="E3" s="2">
        <v>1.1000000000000001</v>
      </c>
      <c r="F3" s="2">
        <f>D3*$J$4</f>
        <v>240</v>
      </c>
      <c r="G3" s="2">
        <f>D3*E3</f>
        <v>19.8</v>
      </c>
      <c r="H3" s="2">
        <f>D3*D3*$M$5</f>
        <v>216.00000000000003</v>
      </c>
      <c r="I3" s="2">
        <f>E3/$J$4</f>
        <v>8.2500000000000004E-2</v>
      </c>
      <c r="J3">
        <f>G3/F3</f>
        <v>8.2500000000000004E-2</v>
      </c>
    </row>
    <row r="4" spans="3:29" x14ac:dyDescent="0.3">
      <c r="C4" s="2">
        <v>200</v>
      </c>
      <c r="D4" s="2">
        <v>16</v>
      </c>
      <c r="E4" s="2">
        <v>2.5</v>
      </c>
      <c r="F4" s="2">
        <f t="shared" ref="F4:F17" si="0">D4*$J$4</f>
        <v>213.33333333333334</v>
      </c>
      <c r="G4" s="2">
        <f t="shared" ref="G4:G17" si="1">D4*E4</f>
        <v>40</v>
      </c>
      <c r="H4" s="2">
        <f t="shared" ref="H4:H17" si="2">D4*D4*$M$5</f>
        <v>170.66666666666669</v>
      </c>
      <c r="I4" s="2">
        <f t="shared" ref="I4:I17" si="3">E4/$J$4</f>
        <v>0.1875</v>
      </c>
      <c r="J4">
        <f>20/1.5</f>
        <v>13.333333333333334</v>
      </c>
      <c r="K4" t="s">
        <v>1</v>
      </c>
      <c r="L4" t="s">
        <v>3</v>
      </c>
    </row>
    <row r="5" spans="3:29" x14ac:dyDescent="0.3">
      <c r="C5" s="2">
        <v>300</v>
      </c>
      <c r="D5" s="2">
        <v>15</v>
      </c>
      <c r="E5" s="2">
        <v>3.5</v>
      </c>
      <c r="F5" s="2">
        <f t="shared" si="0"/>
        <v>200</v>
      </c>
      <c r="G5" s="2">
        <f t="shared" si="1"/>
        <v>52.5</v>
      </c>
      <c r="H5" s="2">
        <f t="shared" si="2"/>
        <v>150.00000000000003</v>
      </c>
      <c r="I5" s="2">
        <f t="shared" si="3"/>
        <v>0.26250000000000001</v>
      </c>
      <c r="J5">
        <v>20</v>
      </c>
      <c r="K5" t="s">
        <v>2</v>
      </c>
      <c r="L5" t="s">
        <v>4</v>
      </c>
      <c r="M5">
        <f>J4/J5</f>
        <v>0.66666666666666674</v>
      </c>
      <c r="Q5" s="1"/>
    </row>
    <row r="6" spans="3:29" x14ac:dyDescent="0.3">
      <c r="C6" s="2">
        <v>400</v>
      </c>
      <c r="D6" s="2">
        <v>13</v>
      </c>
      <c r="E6" s="2">
        <v>4.9000000000000004</v>
      </c>
      <c r="F6" s="2">
        <f t="shared" si="0"/>
        <v>173.33333333333334</v>
      </c>
      <c r="G6" s="2">
        <f t="shared" si="1"/>
        <v>63.7</v>
      </c>
      <c r="H6" s="2">
        <f t="shared" si="2"/>
        <v>112.66666666666669</v>
      </c>
      <c r="I6" s="2">
        <f t="shared" si="3"/>
        <v>0.36749999999999999</v>
      </c>
    </row>
    <row r="7" spans="3:29" x14ac:dyDescent="0.3">
      <c r="C7" s="2">
        <v>500</v>
      </c>
      <c r="D7" s="2">
        <v>12</v>
      </c>
      <c r="E7" s="2">
        <v>5.5</v>
      </c>
      <c r="F7" s="2">
        <f t="shared" si="0"/>
        <v>160</v>
      </c>
      <c r="G7" s="2">
        <f t="shared" si="1"/>
        <v>66</v>
      </c>
      <c r="H7" s="2">
        <f t="shared" si="2"/>
        <v>96.000000000000014</v>
      </c>
      <c r="I7" s="2">
        <f t="shared" si="3"/>
        <v>0.41249999999999998</v>
      </c>
      <c r="J7">
        <f>J4*J4/4/0.66</f>
        <v>67.34006734006735</v>
      </c>
    </row>
    <row r="8" spans="3:29" x14ac:dyDescent="0.3">
      <c r="C8" s="2">
        <v>600</v>
      </c>
      <c r="D8" s="2">
        <v>11</v>
      </c>
      <c r="E8" s="2">
        <v>6.3</v>
      </c>
      <c r="F8" s="2">
        <f t="shared" si="0"/>
        <v>146.66666666666669</v>
      </c>
      <c r="G8" s="2">
        <f t="shared" si="1"/>
        <v>69.3</v>
      </c>
      <c r="H8" s="2">
        <f t="shared" si="2"/>
        <v>80.666666666666671</v>
      </c>
      <c r="I8" s="2">
        <f t="shared" si="3"/>
        <v>0.47249999999999998</v>
      </c>
    </row>
    <row r="9" spans="3:29" x14ac:dyDescent="0.3">
      <c r="C9" s="2">
        <v>700</v>
      </c>
      <c r="D9" s="2">
        <v>10</v>
      </c>
      <c r="E9" s="2">
        <v>6.8</v>
      </c>
      <c r="F9" s="2">
        <f t="shared" si="0"/>
        <v>133.33333333333334</v>
      </c>
      <c r="G9" s="2">
        <f t="shared" si="1"/>
        <v>68</v>
      </c>
      <c r="H9" s="2">
        <f t="shared" si="2"/>
        <v>66.666666666666671</v>
      </c>
      <c r="I9" s="2">
        <f t="shared" si="3"/>
        <v>0.51</v>
      </c>
    </row>
    <row r="10" spans="3:29" x14ac:dyDescent="0.3">
      <c r="C10" s="2">
        <v>800</v>
      </c>
      <c r="D10" s="2">
        <v>9</v>
      </c>
      <c r="E10" s="2">
        <v>7.3</v>
      </c>
      <c r="F10" s="2">
        <f t="shared" si="0"/>
        <v>120</v>
      </c>
      <c r="G10" s="2">
        <f t="shared" si="1"/>
        <v>65.7</v>
      </c>
      <c r="H10" s="2">
        <f t="shared" si="2"/>
        <v>54.000000000000007</v>
      </c>
      <c r="I10" s="2">
        <f t="shared" si="3"/>
        <v>0.54749999999999999</v>
      </c>
    </row>
    <row r="11" spans="3:29" x14ac:dyDescent="0.3">
      <c r="C11" s="2">
        <v>900</v>
      </c>
      <c r="D11" s="2">
        <v>8</v>
      </c>
      <c r="E11" s="2">
        <v>7.7</v>
      </c>
      <c r="F11" s="2">
        <f t="shared" si="0"/>
        <v>106.66666666666667</v>
      </c>
      <c r="G11" s="2">
        <f t="shared" si="1"/>
        <v>61.6</v>
      </c>
      <c r="H11" s="2">
        <f t="shared" si="2"/>
        <v>42.666666666666671</v>
      </c>
      <c r="I11" s="2">
        <f t="shared" si="3"/>
        <v>0.57750000000000001</v>
      </c>
    </row>
    <row r="12" spans="3:29" x14ac:dyDescent="0.3">
      <c r="C12" s="2">
        <v>1000</v>
      </c>
      <c r="D12" s="2">
        <v>8</v>
      </c>
      <c r="E12" s="2">
        <v>8.1</v>
      </c>
      <c r="F12" s="2">
        <f t="shared" si="0"/>
        <v>106.66666666666667</v>
      </c>
      <c r="G12" s="2">
        <f t="shared" si="1"/>
        <v>64.8</v>
      </c>
      <c r="H12" s="2">
        <f t="shared" si="2"/>
        <v>42.666666666666671</v>
      </c>
      <c r="I12" s="2">
        <f t="shared" si="3"/>
        <v>0.60749999999999993</v>
      </c>
    </row>
    <row r="13" spans="3:29" x14ac:dyDescent="0.3">
      <c r="C13" s="2">
        <v>1100</v>
      </c>
      <c r="D13" s="2">
        <v>7</v>
      </c>
      <c r="E13" s="2">
        <v>8.4</v>
      </c>
      <c r="F13" s="2">
        <f t="shared" si="0"/>
        <v>93.333333333333343</v>
      </c>
      <c r="G13" s="2">
        <f t="shared" si="1"/>
        <v>58.800000000000004</v>
      </c>
      <c r="H13" s="2">
        <f t="shared" si="2"/>
        <v>32.666666666666671</v>
      </c>
      <c r="I13" s="2">
        <f t="shared" si="3"/>
        <v>0.63</v>
      </c>
    </row>
    <row r="14" spans="3:29" x14ac:dyDescent="0.3">
      <c r="C14" s="2">
        <v>1200</v>
      </c>
      <c r="D14" s="2">
        <v>7</v>
      </c>
      <c r="E14" s="2">
        <v>8.6999999999999993</v>
      </c>
      <c r="F14" s="2">
        <f t="shared" si="0"/>
        <v>93.333333333333343</v>
      </c>
      <c r="G14" s="2">
        <f t="shared" si="1"/>
        <v>60.899999999999991</v>
      </c>
      <c r="H14" s="2">
        <f t="shared" si="2"/>
        <v>32.666666666666671</v>
      </c>
      <c r="I14" s="2">
        <f t="shared" si="3"/>
        <v>0.65249999999999997</v>
      </c>
    </row>
    <row r="15" spans="3:29" x14ac:dyDescent="0.3">
      <c r="C15" s="2">
        <v>1300</v>
      </c>
      <c r="D15" s="2">
        <v>7</v>
      </c>
      <c r="E15" s="2">
        <v>8.9</v>
      </c>
      <c r="F15" s="2">
        <f t="shared" si="0"/>
        <v>93.333333333333343</v>
      </c>
      <c r="G15" s="2">
        <f t="shared" si="1"/>
        <v>62.300000000000004</v>
      </c>
      <c r="H15" s="2">
        <f t="shared" si="2"/>
        <v>32.666666666666671</v>
      </c>
      <c r="I15" s="2">
        <f t="shared" si="3"/>
        <v>0.66749999999999998</v>
      </c>
    </row>
    <row r="16" spans="3:29" x14ac:dyDescent="0.3">
      <c r="C16" s="2">
        <v>1400</v>
      </c>
      <c r="D16" s="2">
        <v>6</v>
      </c>
      <c r="E16" s="2">
        <v>9.1999999999999993</v>
      </c>
      <c r="F16" s="2">
        <f t="shared" si="0"/>
        <v>80</v>
      </c>
      <c r="G16" s="2">
        <f t="shared" si="1"/>
        <v>55.199999999999996</v>
      </c>
      <c r="H16" s="2">
        <f t="shared" si="2"/>
        <v>24.000000000000004</v>
      </c>
      <c r="I16" s="2">
        <f t="shared" si="3"/>
        <v>0.69</v>
      </c>
    </row>
    <row r="17" spans="3:25" x14ac:dyDescent="0.3">
      <c r="C17" s="2">
        <v>1500</v>
      </c>
      <c r="D17" s="2">
        <v>6</v>
      </c>
      <c r="E17" s="2">
        <v>9.1999999999999993</v>
      </c>
      <c r="F17" s="2">
        <f t="shared" si="0"/>
        <v>80</v>
      </c>
      <c r="G17" s="2">
        <f t="shared" si="1"/>
        <v>55.199999999999996</v>
      </c>
      <c r="H17" s="2">
        <f t="shared" si="2"/>
        <v>24.000000000000004</v>
      </c>
      <c r="I17" s="2">
        <f t="shared" si="3"/>
        <v>0.69</v>
      </c>
    </row>
    <row r="23" spans="3:25" x14ac:dyDescent="0.3">
      <c r="H23" t="s">
        <v>0</v>
      </c>
    </row>
    <row r="24" spans="3:25" x14ac:dyDescent="0.3">
      <c r="G24" t="s">
        <v>6</v>
      </c>
      <c r="H24">
        <f>(0.5-0.9976)/-0.0497</f>
        <v>10.012072434607646</v>
      </c>
      <c r="Y24">
        <f>-13.3/-0.6629</f>
        <v>20.063357972544878</v>
      </c>
    </row>
    <row r="25" spans="3:25" x14ac:dyDescent="0.3">
      <c r="G25" t="s">
        <v>7</v>
      </c>
      <c r="H25">
        <f>16.319/(0.7988*2)</f>
        <v>10.214697045568352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Ореховский Антон</dc:creator>
  <cp:lastModifiedBy>Ореховский Антон</cp:lastModifiedBy>
  <dcterms:created xsi:type="dcterms:W3CDTF">2018-03-21T22:28:54Z</dcterms:created>
  <dcterms:modified xsi:type="dcterms:W3CDTF">2018-03-22T21:05:15Z</dcterms:modified>
</cp:coreProperties>
</file>