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Антон\Dropbox\itmo\3\Life safety\"/>
    </mc:Choice>
  </mc:AlternateContent>
  <xr:revisionPtr revIDLastSave="0" documentId="13_ncr:1_{7DD83180-F30E-4884-A62E-D3C64D57B031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18" i="1"/>
  <c r="E21" i="1" l="1"/>
  <c r="E22" i="1" s="1"/>
  <c r="E16" i="1"/>
  <c r="E17" i="1"/>
  <c r="E9" i="1"/>
  <c r="E8" i="1"/>
</calcChain>
</file>

<file path=xl/sharedStrings.xml><?xml version="1.0" encoding="utf-8"?>
<sst xmlns="http://schemas.openxmlformats.org/spreadsheetml/2006/main" count="40" uniqueCount="39">
  <si>
    <t>№ вар</t>
  </si>
  <si>
    <t>Вид заземлителя</t>
  </si>
  <si>
    <t>Уголок</t>
  </si>
  <si>
    <t>Вид соединительной плосы</t>
  </si>
  <si>
    <t>Труба</t>
  </si>
  <si>
    <t>h, м</t>
  </si>
  <si>
    <t>l0, м</t>
  </si>
  <si>
    <t>Зазем- литель</t>
  </si>
  <si>
    <t>Соеденит. полоса</t>
  </si>
  <si>
    <t>dтр, мм</t>
  </si>
  <si>
    <t>bпу, мм</t>
  </si>
  <si>
    <t>b, мм</t>
  </si>
  <si>
    <t>a, м</t>
  </si>
  <si>
    <t>kсез</t>
  </si>
  <si>
    <r>
      <rPr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</rPr>
      <t>з</t>
    </r>
  </si>
  <si>
    <t>ηп</t>
  </si>
  <si>
    <t>ρ, Ом*м</t>
  </si>
  <si>
    <t>Длина заглубления заземлителя</t>
  </si>
  <si>
    <t>Длина зазаемлителя</t>
  </si>
  <si>
    <t>Ширина полки уголка</t>
  </si>
  <si>
    <t>Диаметр трубы</t>
  </si>
  <si>
    <t>Расстояние между соседними заземлителями</t>
  </si>
  <si>
    <t>Коэффициент взаимного экранирования заземлителей</t>
  </si>
  <si>
    <t>Коэффициент экранирования соединительной полосы</t>
  </si>
  <si>
    <t>Удельное сопротивление грунта</t>
  </si>
  <si>
    <t>Коэффициент промерзания грунта</t>
  </si>
  <si>
    <t>t</t>
  </si>
  <si>
    <t>Необходимое число вертикальных заземлителей</t>
  </si>
  <si>
    <t>n</t>
  </si>
  <si>
    <t>Rуг, Ом</t>
  </si>
  <si>
    <t>Допустимое сопротивление заземляющего устройства ( Rз&lt;=4)</t>
  </si>
  <si>
    <t>Rз, Ом</t>
  </si>
  <si>
    <t>l, м</t>
  </si>
  <si>
    <t>Длина соединительной полосы/трубы</t>
  </si>
  <si>
    <t>Сопротивление растеканию тока</t>
  </si>
  <si>
    <r>
      <t xml:space="preserve">сопротивление растеканию тока в земле одного верти-кального заземлителя </t>
    </r>
    <r>
      <rPr>
        <b/>
        <sz val="11"/>
        <color theme="1"/>
        <rFont val="Calibri"/>
        <family val="2"/>
        <scheme val="minor"/>
      </rPr>
      <t>R</t>
    </r>
    <r>
      <rPr>
        <b/>
        <sz val="9"/>
        <color theme="1"/>
        <rFont val="Arial"/>
        <family val="2"/>
        <charset val="204"/>
      </rPr>
      <t>o</t>
    </r>
  </si>
  <si>
    <t>Rп</t>
  </si>
  <si>
    <t>Полное сопротивление ЗУ растеканию тока</t>
  </si>
  <si>
    <t>Rзу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</si>
</sst>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workbookViewId="0">
      <selection activeCell="E22" sqref="E22"/>
    </sheetView>
  </sheetViews>
  <sheetFormatPr defaultRowHeight="15.05" x14ac:dyDescent="0.3"/>
  <cols>
    <col min="1" max="1" width="8.88671875" style="2" customWidth="1"/>
    <col min="2" max="2" width="72.21875" style="3" bestFit="1" customWidth="1"/>
    <col min="3" max="3" width="11.77734375" style="3" customWidth="1"/>
    <col min="4" max="4" width="7.44140625" style="1" bestFit="1" customWidth="1"/>
    <col min="5" max="5" width="7" style="2" bestFit="1" customWidth="1"/>
    <col min="6" max="6" width="8.88671875" style="2" customWidth="1"/>
    <col min="7" max="16384" width="8.88671875" style="2"/>
  </cols>
  <sheetData>
    <row r="2" spans="2:5" x14ac:dyDescent="0.3">
      <c r="B2" s="21"/>
      <c r="C2" s="13" t="s">
        <v>0</v>
      </c>
      <c r="D2" s="14"/>
      <c r="E2" s="22">
        <v>10</v>
      </c>
    </row>
    <row r="3" spans="2:5" x14ac:dyDescent="0.3">
      <c r="B3" s="21"/>
      <c r="C3" s="13" t="s">
        <v>1</v>
      </c>
      <c r="D3" s="14"/>
      <c r="E3" s="22" t="s">
        <v>2</v>
      </c>
    </row>
    <row r="4" spans="2:5" ht="29.45" customHeight="1" x14ac:dyDescent="0.3">
      <c r="B4" s="21"/>
      <c r="C4" s="15" t="s">
        <v>3</v>
      </c>
      <c r="D4" s="16"/>
      <c r="E4" s="22" t="s">
        <v>4</v>
      </c>
    </row>
    <row r="5" spans="2:5" x14ac:dyDescent="0.3">
      <c r="B5" s="5" t="s">
        <v>17</v>
      </c>
      <c r="C5" s="13" t="s">
        <v>5</v>
      </c>
      <c r="D5" s="14"/>
      <c r="E5" s="22">
        <v>0.6</v>
      </c>
    </row>
    <row r="6" spans="2:5" x14ac:dyDescent="0.3">
      <c r="B6" s="5" t="s">
        <v>18</v>
      </c>
      <c r="C6" s="13" t="s">
        <v>6</v>
      </c>
      <c r="D6" s="14"/>
      <c r="E6" s="22">
        <v>2.9</v>
      </c>
    </row>
    <row r="7" spans="2:5" ht="15.05" customHeight="1" x14ac:dyDescent="0.3">
      <c r="B7" s="21"/>
      <c r="C7" s="10" t="s">
        <v>7</v>
      </c>
      <c r="D7" s="12" t="s">
        <v>9</v>
      </c>
      <c r="E7" s="9"/>
    </row>
    <row r="8" spans="2:5" x14ac:dyDescent="0.3">
      <c r="B8" s="5" t="s">
        <v>19</v>
      </c>
      <c r="C8" s="11"/>
      <c r="D8" s="12" t="s">
        <v>10</v>
      </c>
      <c r="E8" s="22">
        <f>40/1000</f>
        <v>0.04</v>
      </c>
    </row>
    <row r="9" spans="2:5" ht="15.05" customHeight="1" x14ac:dyDescent="0.3">
      <c r="B9" s="5" t="s">
        <v>20</v>
      </c>
      <c r="C9" s="10" t="s">
        <v>8</v>
      </c>
      <c r="D9" s="12" t="s">
        <v>9</v>
      </c>
      <c r="E9" s="22">
        <f>40/1000</f>
        <v>0.04</v>
      </c>
    </row>
    <row r="10" spans="2:5" x14ac:dyDescent="0.3">
      <c r="B10" s="21"/>
      <c r="C10" s="11"/>
      <c r="D10" s="12" t="s">
        <v>11</v>
      </c>
      <c r="E10" s="9"/>
    </row>
    <row r="11" spans="2:5" x14ac:dyDescent="0.3">
      <c r="B11" s="5" t="s">
        <v>21</v>
      </c>
      <c r="C11" s="17" t="s">
        <v>12</v>
      </c>
      <c r="D11" s="18"/>
      <c r="E11" s="22">
        <v>5</v>
      </c>
    </row>
    <row r="12" spans="2:5" x14ac:dyDescent="0.3">
      <c r="B12" s="5" t="s">
        <v>25</v>
      </c>
      <c r="C12" s="17" t="s">
        <v>13</v>
      </c>
      <c r="D12" s="18"/>
      <c r="E12" s="22">
        <v>1.4</v>
      </c>
    </row>
    <row r="13" spans="2:5" x14ac:dyDescent="0.3">
      <c r="B13" s="5" t="s">
        <v>22</v>
      </c>
      <c r="C13" s="19" t="s">
        <v>14</v>
      </c>
      <c r="D13" s="20"/>
      <c r="E13" s="22">
        <v>0.75</v>
      </c>
    </row>
    <row r="14" spans="2:5" x14ac:dyDescent="0.3">
      <c r="B14" s="5" t="s">
        <v>23</v>
      </c>
      <c r="C14" s="17" t="s">
        <v>15</v>
      </c>
      <c r="D14" s="18"/>
      <c r="E14" s="22">
        <v>0.25</v>
      </c>
    </row>
    <row r="15" spans="2:5" x14ac:dyDescent="0.3">
      <c r="B15" s="5" t="s">
        <v>24</v>
      </c>
      <c r="C15" s="19" t="s">
        <v>16</v>
      </c>
      <c r="D15" s="20"/>
      <c r="E15" s="22">
        <v>40</v>
      </c>
    </row>
    <row r="16" spans="2:5" x14ac:dyDescent="0.3">
      <c r="B16" s="5" t="s">
        <v>35</v>
      </c>
      <c r="C16" s="8" t="s">
        <v>29</v>
      </c>
      <c r="D16" s="8"/>
      <c r="E16" s="23">
        <f>(E15*E12)/(2*3.14*E6)*(LN(4*E6/(0.95*E8)+0.5*LN((4*E17+E6)/(4*E17-E6))))</f>
        <v>17.595734743571072</v>
      </c>
    </row>
    <row r="17" spans="2:5" x14ac:dyDescent="0.3">
      <c r="B17" s="5"/>
      <c r="C17" s="8" t="s">
        <v>26</v>
      </c>
      <c r="D17" s="8"/>
      <c r="E17" s="23">
        <f>E5+E6/2</f>
        <v>2.0499999999999998</v>
      </c>
    </row>
    <row r="18" spans="2:5" x14ac:dyDescent="0.3">
      <c r="B18" s="5" t="s">
        <v>27</v>
      </c>
      <c r="C18" s="8" t="s">
        <v>28</v>
      </c>
      <c r="D18" s="8"/>
      <c r="E18" s="23">
        <f>ROUNDDOWN((E16/E19/E13), 0)</f>
        <v>5</v>
      </c>
    </row>
    <row r="19" spans="2:5" x14ac:dyDescent="0.3">
      <c r="B19" s="5" t="s">
        <v>30</v>
      </c>
      <c r="C19" s="7" t="s">
        <v>31</v>
      </c>
      <c r="D19" s="7"/>
      <c r="E19" s="23">
        <v>4</v>
      </c>
    </row>
    <row r="20" spans="2:5" x14ac:dyDescent="0.3">
      <c r="B20" s="5" t="s">
        <v>33</v>
      </c>
      <c r="C20" s="7" t="s">
        <v>32</v>
      </c>
      <c r="D20" s="7"/>
      <c r="E20" s="6">
        <f>1.05*E11*E18</f>
        <v>26.25</v>
      </c>
    </row>
    <row r="21" spans="2:5" x14ac:dyDescent="0.3">
      <c r="B21" s="5" t="s">
        <v>34</v>
      </c>
      <c r="C21" s="7" t="s">
        <v>36</v>
      </c>
      <c r="D21" s="7"/>
      <c r="E21" s="6">
        <f>E15*E12/(2*3.14*E20)*LN(E20*E20/(E9*E5))</f>
        <v>3.4870601874172253</v>
      </c>
    </row>
    <row r="22" spans="2:5" x14ac:dyDescent="0.3">
      <c r="B22" s="5" t="s">
        <v>37</v>
      </c>
      <c r="C22" s="7" t="s">
        <v>38</v>
      </c>
      <c r="D22" s="7"/>
      <c r="E22" s="6">
        <f>E16*E21/(E16*E14+E18*E21*E13)</f>
        <v>3.5110700257648881</v>
      </c>
    </row>
    <row r="23" spans="2:5" x14ac:dyDescent="0.3">
      <c r="C23" s="4"/>
      <c r="D23" s="4"/>
    </row>
    <row r="24" spans="2:5" x14ac:dyDescent="0.3">
      <c r="C24" s="4"/>
      <c r="D24" s="4"/>
    </row>
    <row r="25" spans="2:5" x14ac:dyDescent="0.3">
      <c r="C25" s="4"/>
      <c r="D25" s="4"/>
    </row>
  </sheetData>
  <mergeCells count="22">
    <mergeCell ref="C20:D20"/>
    <mergeCell ref="C9:C10"/>
    <mergeCell ref="C16:D16"/>
    <mergeCell ref="C17:D17"/>
    <mergeCell ref="C18:D18"/>
    <mergeCell ref="C19:D19"/>
    <mergeCell ref="C25:D25"/>
    <mergeCell ref="C24:D24"/>
    <mergeCell ref="C23:D23"/>
    <mergeCell ref="C22:D22"/>
    <mergeCell ref="C21:D21"/>
    <mergeCell ref="C6:D6"/>
    <mergeCell ref="C5:D5"/>
    <mergeCell ref="C3:D3"/>
    <mergeCell ref="C4:D4"/>
    <mergeCell ref="C2:D2"/>
    <mergeCell ref="C7:C8"/>
    <mergeCell ref="C15:D15"/>
    <mergeCell ref="C14:D14"/>
    <mergeCell ref="C13:D13"/>
    <mergeCell ref="C12:D12"/>
    <mergeCell ref="C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Ореховский Антон</cp:lastModifiedBy>
  <dcterms:created xsi:type="dcterms:W3CDTF">2015-06-05T18:19:34Z</dcterms:created>
  <dcterms:modified xsi:type="dcterms:W3CDTF">2019-12-03T19:19:11Z</dcterms:modified>
</cp:coreProperties>
</file>