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Антон\Dropbox\itmo\3\Modeling\CourseWork\"/>
    </mc:Choice>
  </mc:AlternateContent>
  <xr:revisionPtr revIDLastSave="0" documentId="13_ncr:1_{6DA47919-9DF6-4E27-8E8F-1A8F5DF8F0B8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AnyLogic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" l="1"/>
  <c r="G9" i="2" s="1"/>
  <c r="F10" i="2"/>
  <c r="F11" i="2"/>
  <c r="G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G17" i="2" s="1"/>
  <c r="F18" i="2"/>
  <c r="H18" i="2" s="1"/>
  <c r="F19" i="2"/>
  <c r="H19" i="2" s="1"/>
  <c r="F20" i="2"/>
  <c r="H20" i="2" s="1"/>
  <c r="F21" i="2"/>
  <c r="G21" i="2" s="1"/>
  <c r="F22" i="2"/>
  <c r="H22" i="2" s="1"/>
  <c r="F23" i="2"/>
  <c r="H23" i="2" s="1"/>
  <c r="H17" i="2"/>
  <c r="H11" i="2"/>
  <c r="H10" i="2"/>
  <c r="H9" i="2"/>
  <c r="H7" i="2"/>
  <c r="H6" i="2"/>
  <c r="H5" i="2"/>
  <c r="H4" i="2"/>
  <c r="G10" i="2"/>
  <c r="G13" i="2"/>
  <c r="G14" i="2"/>
  <c r="G15" i="2"/>
  <c r="G18" i="2"/>
  <c r="G22" i="2"/>
  <c r="G4" i="2"/>
  <c r="G5" i="2"/>
  <c r="G6" i="2"/>
  <c r="G7" i="2"/>
  <c r="F5" i="2"/>
  <c r="F6" i="2"/>
  <c r="F7" i="2"/>
  <c r="F8" i="2"/>
  <c r="G8" i="2" s="1"/>
  <c r="F4" i="2"/>
  <c r="D12" i="2"/>
  <c r="D13" i="2"/>
  <c r="D14" i="2"/>
  <c r="D15" i="2"/>
  <c r="D16" i="2"/>
  <c r="D17" i="2"/>
  <c r="D18" i="2"/>
  <c r="D19" i="2"/>
  <c r="D20" i="2"/>
  <c r="D21" i="2"/>
  <c r="D22" i="2"/>
  <c r="D23" i="2"/>
  <c r="D4" i="2"/>
  <c r="D5" i="2"/>
  <c r="D6" i="2"/>
  <c r="D7" i="2"/>
  <c r="D8" i="2"/>
  <c r="D9" i="2"/>
  <c r="D10" i="2"/>
  <c r="D11" i="2"/>
  <c r="F29" i="1"/>
  <c r="G29" i="1"/>
  <c r="H29" i="1"/>
  <c r="F30" i="1"/>
  <c r="G30" i="1" s="1"/>
  <c r="F31" i="1"/>
  <c r="H31" i="1" s="1"/>
  <c r="G31" i="1"/>
  <c r="F32" i="1"/>
  <c r="G32" i="1"/>
  <c r="H32" i="1"/>
  <c r="F33" i="1"/>
  <c r="G33" i="1"/>
  <c r="H33" i="1"/>
  <c r="F34" i="1"/>
  <c r="G34" i="1" s="1"/>
  <c r="F35" i="1"/>
  <c r="H35" i="1" s="1"/>
  <c r="G35" i="1"/>
  <c r="F36" i="1"/>
  <c r="G36" i="1"/>
  <c r="H36" i="1"/>
  <c r="F37" i="1"/>
  <c r="G37" i="1"/>
  <c r="H37" i="1"/>
  <c r="F38" i="1"/>
  <c r="G38" i="1" s="1"/>
  <c r="F39" i="1"/>
  <c r="H39" i="1" s="1"/>
  <c r="G39" i="1"/>
  <c r="F40" i="1"/>
  <c r="G40" i="1"/>
  <c r="H40" i="1"/>
  <c r="F41" i="1"/>
  <c r="G41" i="1"/>
  <c r="H41" i="1"/>
  <c r="F42" i="1"/>
  <c r="G42" i="1" s="1"/>
  <c r="F43" i="1"/>
  <c r="H43" i="1" s="1"/>
  <c r="G43" i="1"/>
  <c r="F44" i="1"/>
  <c r="G44" i="1"/>
  <c r="H44" i="1"/>
  <c r="F45" i="1"/>
  <c r="G45" i="1"/>
  <c r="H45" i="1"/>
  <c r="F46" i="1"/>
  <c r="G46" i="1" s="1"/>
  <c r="F47" i="1"/>
  <c r="H47" i="1" s="1"/>
  <c r="G47" i="1"/>
  <c r="F48" i="1"/>
  <c r="G48" i="1"/>
  <c r="H48" i="1"/>
  <c r="H28" i="1"/>
  <c r="G28" i="1"/>
  <c r="F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28" i="1"/>
  <c r="D29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M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L4" i="1" s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1" i="1"/>
  <c r="G22" i="1"/>
  <c r="G23" i="1"/>
  <c r="G24" i="1"/>
  <c r="G14" i="1"/>
  <c r="F15" i="1"/>
  <c r="H15" i="1" s="1"/>
  <c r="F16" i="1"/>
  <c r="H16" i="1" s="1"/>
  <c r="F17" i="1"/>
  <c r="F18" i="1"/>
  <c r="F19" i="1"/>
  <c r="H19" i="1" s="1"/>
  <c r="F20" i="1"/>
  <c r="H20" i="1" s="1"/>
  <c r="F21" i="1"/>
  <c r="F22" i="1"/>
  <c r="F23" i="1"/>
  <c r="H23" i="1" s="1"/>
  <c r="F24" i="1"/>
  <c r="H24" i="1" s="1"/>
  <c r="F4" i="1"/>
  <c r="H4" i="1" s="1"/>
  <c r="F5" i="1"/>
  <c r="H5" i="1" s="1"/>
  <c r="F6" i="1"/>
  <c r="H6" i="1" s="1"/>
  <c r="F7" i="1"/>
  <c r="H7" i="1" s="1"/>
  <c r="F8" i="1"/>
  <c r="F9" i="1"/>
  <c r="H9" i="1" s="1"/>
  <c r="F10" i="1"/>
  <c r="H10" i="1" s="1"/>
  <c r="F11" i="1"/>
  <c r="H11" i="1" s="1"/>
  <c r="F12" i="1"/>
  <c r="F13" i="1"/>
  <c r="H13" i="1" s="1"/>
  <c r="H8" i="1"/>
  <c r="H12" i="1"/>
  <c r="H17" i="1"/>
  <c r="H18" i="1"/>
  <c r="H21" i="1"/>
  <c r="H22" i="1"/>
  <c r="F14" i="1"/>
  <c r="H14" i="1" s="1"/>
  <c r="G23" i="2" l="1"/>
  <c r="H21" i="2"/>
  <c r="G19" i="2"/>
  <c r="H8" i="2"/>
  <c r="G20" i="2"/>
  <c r="G16" i="2"/>
  <c r="G12" i="2"/>
  <c r="H38" i="1"/>
  <c r="H46" i="1"/>
  <c r="H42" i="1"/>
  <c r="H34" i="1"/>
  <c r="H30" i="1"/>
</calcChain>
</file>

<file path=xl/sharedStrings.xml><?xml version="1.0" encoding="utf-8"?>
<sst xmlns="http://schemas.openxmlformats.org/spreadsheetml/2006/main" count="30" uniqueCount="11">
  <si>
    <t>Время на 1 ведро</t>
  </si>
  <si>
    <t>1 трактор</t>
  </si>
  <si>
    <t>2 трактора</t>
  </si>
  <si>
    <t>Потерено ведер</t>
  </si>
  <si>
    <t>Собрано грузовиков</t>
  </si>
  <si>
    <t>Собрано ведер</t>
  </si>
  <si>
    <t>Заскладировано ведер</t>
  </si>
  <si>
    <t>Профит</t>
  </si>
  <si>
    <t>Кол-во прицепов</t>
  </si>
  <si>
    <t>ec=6;truck=1;generate=20;</t>
  </si>
  <si>
    <t>ec=4;truck=1;generate=20;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</si>
</sst>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164" fontId="0" fillId="0" borderId="7" xfId="1" applyNumberFormat="1" applyFont="1" applyBorder="1"/>
    <xf numFmtId="0" fontId="0" fillId="2" borderId="6" xfId="0" applyFill="1" applyBorder="1"/>
    <xf numFmtId="164" fontId="0" fillId="2" borderId="7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3" borderId="9" xfId="0" applyFill="1" applyBorder="1"/>
    <xf numFmtId="164" fontId="0" fillId="0" borderId="10" xfId="1" applyNumberFormat="1" applyFont="1" applyBorder="1"/>
    <xf numFmtId="0" fontId="0" fillId="0" borderId="11" xfId="0" applyBorder="1"/>
    <xf numFmtId="0" fontId="0" fillId="0" borderId="12" xfId="0" applyBorder="1"/>
    <xf numFmtId="0" fontId="0" fillId="3" borderId="12" xfId="0" applyFill="1" applyBorder="1"/>
    <xf numFmtId="164" fontId="0" fillId="0" borderId="13" xfId="1" applyNumberFormat="1" applyFon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3" borderId="6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0" xfId="0" applyFill="1" applyBorder="1"/>
    <xf numFmtId="0" fontId="0" fillId="0" borderId="15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5" xfId="0" applyBorder="1"/>
    <xf numFmtId="0" fontId="0" fillId="0" borderId="4" xfId="0" applyBorder="1"/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2" borderId="2" xfId="0" applyFill="1" applyBorder="1"/>
    <xf numFmtId="0" fontId="0" fillId="0" borderId="1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AnyLogic!$C$4:$C$24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AnyLogic!$F$4:$F$24</c:f>
              <c:numCache>
                <c:formatCode>General</c:formatCode>
                <c:ptCount val="21"/>
                <c:pt idx="0">
                  <c:v>2130</c:v>
                </c:pt>
                <c:pt idx="1">
                  <c:v>2074</c:v>
                </c:pt>
                <c:pt idx="2">
                  <c:v>1900</c:v>
                </c:pt>
                <c:pt idx="3">
                  <c:v>1755</c:v>
                </c:pt>
                <c:pt idx="4">
                  <c:v>1680</c:v>
                </c:pt>
                <c:pt idx="5">
                  <c:v>1620</c:v>
                </c:pt>
                <c:pt idx="6">
                  <c:v>1521</c:v>
                </c:pt>
                <c:pt idx="7">
                  <c:v>1430</c:v>
                </c:pt>
                <c:pt idx="8">
                  <c:v>1351</c:v>
                </c:pt>
                <c:pt idx="9">
                  <c:v>1280</c:v>
                </c:pt>
                <c:pt idx="10">
                  <c:v>1260</c:v>
                </c:pt>
                <c:pt idx="11">
                  <c:v>1229</c:v>
                </c:pt>
                <c:pt idx="12">
                  <c:v>1173</c:v>
                </c:pt>
                <c:pt idx="13">
                  <c:v>1122</c:v>
                </c:pt>
                <c:pt idx="14">
                  <c:v>1076</c:v>
                </c:pt>
                <c:pt idx="15">
                  <c:v>1032</c:v>
                </c:pt>
                <c:pt idx="16">
                  <c:v>993</c:v>
                </c:pt>
                <c:pt idx="17">
                  <c:v>956</c:v>
                </c:pt>
                <c:pt idx="18">
                  <c:v>922</c:v>
                </c:pt>
                <c:pt idx="19">
                  <c:v>891</c:v>
                </c:pt>
                <c:pt idx="20">
                  <c:v>860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76-4C46-8E38-7A1DE1739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528304"/>
        <c:axId val="423528960"/>
      </c:scatterChart>
      <c:valAx>
        <c:axId val="42352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528960"/>
        <c:crosses val="autoZero"/>
        <c:crossBetween val="midCat"/>
      </c:valAx>
      <c:valAx>
        <c:axId val="4235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352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AnyLogic!$C$28:$C$48</c:f>
              <c:numCache>
                <c:formatCode>General</c:formatCode>
                <c:ptCount val="2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</c:numCache>
            </c:numRef>
          </c:xVal>
          <c:yVal>
            <c:numRef>
              <c:f>AnyLogic!$F$28:$F$48</c:f>
              <c:numCache>
                <c:formatCode>General</c:formatCode>
                <c:ptCount val="21"/>
                <c:pt idx="0">
                  <c:v>21300</c:v>
                </c:pt>
                <c:pt idx="1">
                  <c:v>19789</c:v>
                </c:pt>
                <c:pt idx="2">
                  <c:v>18500</c:v>
                </c:pt>
                <c:pt idx="3">
                  <c:v>17438</c:v>
                </c:pt>
                <c:pt idx="4">
                  <c:v>16398</c:v>
                </c:pt>
                <c:pt idx="5">
                  <c:v>15540</c:v>
                </c:pt>
                <c:pt idx="6">
                  <c:v>14745</c:v>
                </c:pt>
                <c:pt idx="7">
                  <c:v>14037</c:v>
                </c:pt>
                <c:pt idx="8">
                  <c:v>13427</c:v>
                </c:pt>
                <c:pt idx="9">
                  <c:v>12802</c:v>
                </c:pt>
                <c:pt idx="10">
                  <c:v>12225</c:v>
                </c:pt>
                <c:pt idx="11">
                  <c:v>11760</c:v>
                </c:pt>
                <c:pt idx="12">
                  <c:v>11322</c:v>
                </c:pt>
                <c:pt idx="13">
                  <c:v>10896</c:v>
                </c:pt>
                <c:pt idx="14">
                  <c:v>10500</c:v>
                </c:pt>
                <c:pt idx="15">
                  <c:v>10080</c:v>
                </c:pt>
                <c:pt idx="16">
                  <c:v>9765</c:v>
                </c:pt>
                <c:pt idx="17">
                  <c:v>9456</c:v>
                </c:pt>
                <c:pt idx="18">
                  <c:v>9172</c:v>
                </c:pt>
                <c:pt idx="19">
                  <c:v>8860</c:v>
                </c:pt>
                <c:pt idx="20">
                  <c:v>8600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37-4CEF-AEF5-F323A282C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06824"/>
        <c:axId val="526303544"/>
      </c:scatterChart>
      <c:valAx>
        <c:axId val="526306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6303544"/>
        <c:crosses val="autoZero"/>
        <c:crossBetween val="midCat"/>
      </c:valAx>
      <c:valAx>
        <c:axId val="52630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6306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контейнеров в тракторе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Лист1!$C$4:$C$8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Лист1!$E$4:$E$8</c:f>
              <c:numCache>
                <c:formatCode>General</c:formatCode>
                <c:ptCount val="5"/>
                <c:pt idx="0">
                  <c:v>725</c:v>
                </c:pt>
                <c:pt idx="1">
                  <c:v>288</c:v>
                </c:pt>
                <c:pt idx="2">
                  <c:v>180</c:v>
                </c:pt>
                <c:pt idx="3">
                  <c:v>116</c:v>
                </c:pt>
                <c:pt idx="4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F8-4DCE-98EA-E7C609CF4AD6}"/>
            </c:ext>
          </c:extLst>
        </c:ser>
        <c:ser>
          <c:idx val="1"/>
          <c:order val="1"/>
          <c:tx>
            <c:v>6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Лист1!$C$4:$C$8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Лист1!$E$9:$E$13</c:f>
              <c:numCache>
                <c:formatCode>General</c:formatCode>
                <c:ptCount val="5"/>
                <c:pt idx="0">
                  <c:v>750</c:v>
                </c:pt>
                <c:pt idx="1">
                  <c:v>300</c:v>
                </c:pt>
                <c:pt idx="2">
                  <c:v>180</c:v>
                </c:pt>
                <c:pt idx="3">
                  <c:v>120</c:v>
                </c:pt>
                <c:pt idx="4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F8-4DCE-98EA-E7C609CF4AD6}"/>
            </c:ext>
          </c:extLst>
        </c:ser>
        <c:ser>
          <c:idx val="2"/>
          <c:order val="2"/>
          <c:tx>
            <c:v>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Лист1!$C$4:$C$8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Лист1!$E$14:$E$18</c:f>
              <c:numCache>
                <c:formatCode>General</c:formatCode>
                <c:ptCount val="5"/>
                <c:pt idx="0">
                  <c:v>775</c:v>
                </c:pt>
                <c:pt idx="1">
                  <c:v>309</c:v>
                </c:pt>
                <c:pt idx="2">
                  <c:v>180</c:v>
                </c:pt>
                <c:pt idx="3">
                  <c:v>124</c:v>
                </c:pt>
                <c:pt idx="4">
                  <c:v>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F8-4DCE-98EA-E7C609CF4AD6}"/>
            </c:ext>
          </c:extLst>
        </c:ser>
        <c:ser>
          <c:idx val="3"/>
          <c:order val="3"/>
          <c:tx>
            <c:v>8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Лист1!$C$4:$C$8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Лист1!$E$19:$E$23</c:f>
              <c:numCache>
                <c:formatCode>General</c:formatCode>
                <c:ptCount val="5"/>
                <c:pt idx="0">
                  <c:v>780</c:v>
                </c:pt>
                <c:pt idx="1">
                  <c:v>318</c:v>
                </c:pt>
                <c:pt idx="2">
                  <c:v>180</c:v>
                </c:pt>
                <c:pt idx="3">
                  <c:v>128</c:v>
                </c:pt>
                <c:pt idx="4">
                  <c:v>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F8-4DCE-98EA-E7C609CF4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361984"/>
        <c:axId val="415362640"/>
      </c:scatterChart>
      <c:valAx>
        <c:axId val="41536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362640"/>
        <c:crosses val="autoZero"/>
        <c:crossBetween val="midCat"/>
      </c:valAx>
      <c:valAx>
        <c:axId val="41536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36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1167</xdr:colOff>
      <xdr:row>4</xdr:row>
      <xdr:rowOff>87698</xdr:rowOff>
    </xdr:from>
    <xdr:to>
      <xdr:col>20</xdr:col>
      <xdr:colOff>120437</xdr:colOff>
      <xdr:row>19</xdr:row>
      <xdr:rowOff>24555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133452B-145B-4016-8FB1-002CD24EDB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394056</xdr:colOff>
      <xdr:row>27</xdr:row>
      <xdr:rowOff>78344</xdr:rowOff>
    </xdr:from>
    <xdr:to>
      <xdr:col>17</xdr:col>
      <xdr:colOff>73664</xdr:colOff>
      <xdr:row>42</xdr:row>
      <xdr:rowOff>15200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7CA92AF-7040-4057-AD98-2536DED6F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182879</xdr:colOff>
      <xdr:row>2</xdr:row>
      <xdr:rowOff>361783</xdr:rowOff>
    </xdr:from>
    <xdr:to>
      <xdr:col>16</xdr:col>
      <xdr:colOff>302148</xdr:colOff>
      <xdr:row>17</xdr:row>
      <xdr:rowOff>3975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A61B5ED-5703-434B-A1D4-EC2D39F387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508884</xdr:colOff>
      <xdr:row>17</xdr:row>
      <xdr:rowOff>159026</xdr:rowOff>
    </xdr:from>
    <xdr:to>
      <xdr:col>14</xdr:col>
      <xdr:colOff>202011</xdr:colOff>
      <xdr:row>27</xdr:row>
      <xdr:rowOff>44759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7EA2281-0A88-4105-BF55-92FC274E3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4755" y="3641697"/>
          <a:ext cx="2873649" cy="1794046"/>
        </a:xfrm>
        <a:prstGeom prst="rect">
          <a:avLst/>
        </a:prstGeom>
      </xdr:spPr>
    </xdr:pic>
    <xdr:clientData/>
  </xdr:twoCellAnchor>
  <xdr:twoCellAnchor editAs="oneCell">
    <xdr:from>
      <xdr:col>16</xdr:col>
      <xdr:colOff>47707</xdr:colOff>
      <xdr:row>17</xdr:row>
      <xdr:rowOff>87464</xdr:rowOff>
    </xdr:from>
    <xdr:to>
      <xdr:col>20</xdr:col>
      <xdr:colOff>440445</xdr:colOff>
      <xdr:row>27</xdr:row>
      <xdr:rowOff>44642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B7B8D097-86F4-46E2-A7E5-8A4ADF085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6309" y="3570135"/>
          <a:ext cx="2937155" cy="18654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48"/>
  <sheetViews>
    <sheetView tabSelected="1" topLeftCell="A11" zoomScale="85" zoomScaleNormal="85" workbookViewId="0">
      <selection activeCell="F28" activeCellId="1" sqref="C28:C48 F28:F48"/>
    </sheetView>
  </sheetViews>
  <sheetFormatPr defaultRowHeight="15.05" x14ac:dyDescent="0.3"/>
  <cols>
    <col min="3" max="3" width="9.88671875" customWidth="1"/>
    <col min="4" max="4" width="9.5546875" customWidth="1"/>
    <col min="5" max="5" width="9.77734375" customWidth="1"/>
    <col min="6" max="6" width="11.21875" customWidth="1"/>
    <col min="7" max="7" width="10.77734375" customWidth="1"/>
    <col min="8" max="8" width="7.44140625" bestFit="1" customWidth="1"/>
    <col min="11" max="11" width="9.44140625" customWidth="1"/>
    <col min="12" max="12" width="11.21875" customWidth="1"/>
    <col min="13" max="13" width="12.109375" customWidth="1"/>
  </cols>
  <sheetData>
    <row r="1" spans="3:14" ht="15.65" thickBot="1" x14ac:dyDescent="0.35"/>
    <row r="2" spans="3:14" x14ac:dyDescent="0.3">
      <c r="C2" s="35" t="s">
        <v>1</v>
      </c>
      <c r="D2" s="36"/>
      <c r="E2" s="36"/>
      <c r="F2" s="36"/>
      <c r="G2" s="36"/>
      <c r="H2" s="37"/>
      <c r="I2" s="35" t="s">
        <v>2</v>
      </c>
      <c r="J2" s="36"/>
      <c r="K2" s="36"/>
      <c r="L2" s="36"/>
      <c r="M2" s="36"/>
      <c r="N2" s="37"/>
    </row>
    <row r="3" spans="3:14" ht="30.05" customHeight="1" thickBot="1" x14ac:dyDescent="0.35">
      <c r="C3" s="18" t="s">
        <v>0</v>
      </c>
      <c r="D3" s="19" t="s">
        <v>5</v>
      </c>
      <c r="E3" s="19" t="s">
        <v>3</v>
      </c>
      <c r="F3" s="20" t="s">
        <v>6</v>
      </c>
      <c r="G3" s="19" t="s">
        <v>4</v>
      </c>
      <c r="H3" s="21" t="s">
        <v>7</v>
      </c>
      <c r="I3" s="18" t="s">
        <v>0</v>
      </c>
      <c r="J3" s="19" t="s">
        <v>5</v>
      </c>
      <c r="K3" s="20" t="s">
        <v>3</v>
      </c>
      <c r="L3" s="19" t="s">
        <v>6</v>
      </c>
      <c r="M3" s="19" t="s">
        <v>4</v>
      </c>
      <c r="N3" s="21" t="s">
        <v>7</v>
      </c>
    </row>
    <row r="4" spans="3:14" x14ac:dyDescent="0.3">
      <c r="C4" s="14">
        <v>10</v>
      </c>
      <c r="D4" s="15">
        <v>2880</v>
      </c>
      <c r="E4" s="15">
        <v>750</v>
      </c>
      <c r="F4" s="15">
        <f t="shared" ref="F4:F24" si="0">D4-E4</f>
        <v>2130</v>
      </c>
      <c r="G4" s="16">
        <f>ROUNDUP(F4*5/350/6, 0)</f>
        <v>6</v>
      </c>
      <c r="H4" s="17">
        <f t="shared" ref="H4:H24" si="1">F4/E4</f>
        <v>2.84</v>
      </c>
      <c r="I4" s="14">
        <v>10</v>
      </c>
      <c r="J4" s="15">
        <f>ROUNDDOWN(28800/I4,0)</f>
        <v>2880</v>
      </c>
      <c r="K4" s="15">
        <v>0</v>
      </c>
      <c r="L4" s="15">
        <f>J4-K4</f>
        <v>2880</v>
      </c>
      <c r="M4" s="16">
        <f>ROUNDUP(L4*5/350/6, 0)</f>
        <v>7</v>
      </c>
      <c r="N4" s="23"/>
    </row>
    <row r="5" spans="3:14" x14ac:dyDescent="0.3">
      <c r="C5" s="6">
        <v>11</v>
      </c>
      <c r="D5" s="1">
        <v>2618</v>
      </c>
      <c r="E5" s="1">
        <v>544</v>
      </c>
      <c r="F5" s="1">
        <f t="shared" si="0"/>
        <v>2074</v>
      </c>
      <c r="G5" s="3">
        <f t="shared" ref="G5:G13" si="2">ROUNDUP(F5*5/350/6, 0)</f>
        <v>5</v>
      </c>
      <c r="H5" s="7">
        <f t="shared" si="1"/>
        <v>3.8125</v>
      </c>
      <c r="I5" s="6">
        <v>11</v>
      </c>
      <c r="J5" s="1">
        <f t="shared" ref="J5:J24" si="3">ROUNDDOWN(28800/I5,0)</f>
        <v>2618</v>
      </c>
      <c r="K5" s="1">
        <v>0</v>
      </c>
      <c r="L5" s="1">
        <f t="shared" ref="L5:L24" si="4">J5-K5</f>
        <v>2618</v>
      </c>
      <c r="M5" s="3">
        <f t="shared" ref="M5:M24" si="5">ROUNDUP(L5*5/350/6, 0)</f>
        <v>7</v>
      </c>
      <c r="N5" s="24"/>
    </row>
    <row r="6" spans="3:14" x14ac:dyDescent="0.3">
      <c r="C6" s="6">
        <v>12</v>
      </c>
      <c r="D6" s="1">
        <v>2400</v>
      </c>
      <c r="E6" s="1">
        <v>500</v>
      </c>
      <c r="F6" s="1">
        <f t="shared" si="0"/>
        <v>1900</v>
      </c>
      <c r="G6" s="3">
        <f t="shared" si="2"/>
        <v>5</v>
      </c>
      <c r="H6" s="7">
        <f t="shared" si="1"/>
        <v>3.8</v>
      </c>
      <c r="I6" s="6">
        <v>12</v>
      </c>
      <c r="J6" s="1">
        <f t="shared" si="3"/>
        <v>2400</v>
      </c>
      <c r="K6" s="1">
        <v>0</v>
      </c>
      <c r="L6" s="1">
        <f t="shared" si="4"/>
        <v>2400</v>
      </c>
      <c r="M6" s="3">
        <f t="shared" si="5"/>
        <v>6</v>
      </c>
      <c r="N6" s="24"/>
    </row>
    <row r="7" spans="3:14" x14ac:dyDescent="0.3">
      <c r="C7" s="6">
        <v>13</v>
      </c>
      <c r="D7" s="1">
        <v>2215</v>
      </c>
      <c r="E7" s="1">
        <v>460</v>
      </c>
      <c r="F7" s="1">
        <f t="shared" si="0"/>
        <v>1755</v>
      </c>
      <c r="G7" s="3">
        <f t="shared" si="2"/>
        <v>5</v>
      </c>
      <c r="H7" s="7">
        <f t="shared" si="1"/>
        <v>3.8152173913043477</v>
      </c>
      <c r="I7" s="6">
        <v>13</v>
      </c>
      <c r="J7" s="1">
        <f t="shared" si="3"/>
        <v>2215</v>
      </c>
      <c r="K7" s="1">
        <v>0</v>
      </c>
      <c r="L7" s="1">
        <f t="shared" si="4"/>
        <v>2215</v>
      </c>
      <c r="M7" s="3">
        <f t="shared" si="5"/>
        <v>6</v>
      </c>
      <c r="N7" s="24"/>
    </row>
    <row r="8" spans="3:14" x14ac:dyDescent="0.3">
      <c r="C8" s="6">
        <v>14</v>
      </c>
      <c r="D8" s="1">
        <v>2057</v>
      </c>
      <c r="E8" s="1">
        <v>377</v>
      </c>
      <c r="F8" s="1">
        <f t="shared" si="0"/>
        <v>1680</v>
      </c>
      <c r="G8" s="3">
        <f t="shared" si="2"/>
        <v>4</v>
      </c>
      <c r="H8" s="7">
        <f t="shared" si="1"/>
        <v>4.4562334217506629</v>
      </c>
      <c r="I8" s="6">
        <v>14</v>
      </c>
      <c r="J8" s="1">
        <f t="shared" si="3"/>
        <v>2057</v>
      </c>
      <c r="K8" s="1">
        <v>0</v>
      </c>
      <c r="L8" s="1">
        <f t="shared" si="4"/>
        <v>2057</v>
      </c>
      <c r="M8" s="3">
        <f t="shared" si="5"/>
        <v>5</v>
      </c>
      <c r="N8" s="24"/>
    </row>
    <row r="9" spans="3:14" x14ac:dyDescent="0.3">
      <c r="C9" s="6">
        <v>15</v>
      </c>
      <c r="D9" s="1">
        <v>1920</v>
      </c>
      <c r="E9" s="1">
        <v>300</v>
      </c>
      <c r="F9" s="1">
        <f t="shared" si="0"/>
        <v>1620</v>
      </c>
      <c r="G9" s="3">
        <f t="shared" si="2"/>
        <v>4</v>
      </c>
      <c r="H9" s="7">
        <f t="shared" si="1"/>
        <v>5.4</v>
      </c>
      <c r="I9" s="6">
        <v>15</v>
      </c>
      <c r="J9" s="1">
        <f t="shared" si="3"/>
        <v>1920</v>
      </c>
      <c r="K9" s="1">
        <v>0</v>
      </c>
      <c r="L9" s="1">
        <f t="shared" si="4"/>
        <v>1920</v>
      </c>
      <c r="M9" s="3">
        <f t="shared" si="5"/>
        <v>5</v>
      </c>
      <c r="N9" s="24"/>
    </row>
    <row r="10" spans="3:14" x14ac:dyDescent="0.3">
      <c r="C10" s="6">
        <v>16</v>
      </c>
      <c r="D10" s="1">
        <v>1800</v>
      </c>
      <c r="E10" s="1">
        <v>279</v>
      </c>
      <c r="F10" s="1">
        <f t="shared" si="0"/>
        <v>1521</v>
      </c>
      <c r="G10" s="3">
        <f t="shared" si="2"/>
        <v>4</v>
      </c>
      <c r="H10" s="7">
        <f t="shared" si="1"/>
        <v>5.4516129032258061</v>
      </c>
      <c r="I10" s="6">
        <v>16</v>
      </c>
      <c r="J10" s="1">
        <f t="shared" si="3"/>
        <v>1800</v>
      </c>
      <c r="K10" s="1">
        <v>0</v>
      </c>
      <c r="L10" s="1">
        <f t="shared" si="4"/>
        <v>1800</v>
      </c>
      <c r="M10" s="3">
        <f t="shared" si="5"/>
        <v>5</v>
      </c>
      <c r="N10" s="24"/>
    </row>
    <row r="11" spans="3:14" x14ac:dyDescent="0.3">
      <c r="C11" s="6">
        <v>17</v>
      </c>
      <c r="D11" s="1">
        <v>1694</v>
      </c>
      <c r="E11" s="1">
        <v>264</v>
      </c>
      <c r="F11" s="1">
        <f t="shared" si="0"/>
        <v>1430</v>
      </c>
      <c r="G11" s="3">
        <f t="shared" si="2"/>
        <v>4</v>
      </c>
      <c r="H11" s="7">
        <f t="shared" si="1"/>
        <v>5.416666666666667</v>
      </c>
      <c r="I11" s="6">
        <v>17</v>
      </c>
      <c r="J11" s="1">
        <f t="shared" si="3"/>
        <v>1694</v>
      </c>
      <c r="K11" s="1">
        <v>0</v>
      </c>
      <c r="L11" s="1">
        <f t="shared" si="4"/>
        <v>1694</v>
      </c>
      <c r="M11" s="3">
        <f t="shared" si="5"/>
        <v>5</v>
      </c>
      <c r="N11" s="24"/>
    </row>
    <row r="12" spans="3:14" x14ac:dyDescent="0.3">
      <c r="C12" s="6">
        <v>18</v>
      </c>
      <c r="D12" s="1">
        <v>1600</v>
      </c>
      <c r="E12" s="1">
        <v>249</v>
      </c>
      <c r="F12" s="1">
        <f t="shared" si="0"/>
        <v>1351</v>
      </c>
      <c r="G12" s="3">
        <f t="shared" si="2"/>
        <v>4</v>
      </c>
      <c r="H12" s="7">
        <f t="shared" si="1"/>
        <v>5.4257028112449799</v>
      </c>
      <c r="I12" s="6">
        <v>18</v>
      </c>
      <c r="J12" s="1">
        <f t="shared" si="3"/>
        <v>1600</v>
      </c>
      <c r="K12" s="1">
        <v>0</v>
      </c>
      <c r="L12" s="1">
        <f t="shared" si="4"/>
        <v>1600</v>
      </c>
      <c r="M12" s="3">
        <f t="shared" si="5"/>
        <v>4</v>
      </c>
      <c r="N12" s="24"/>
    </row>
    <row r="13" spans="3:14" x14ac:dyDescent="0.3">
      <c r="C13" s="6">
        <v>19</v>
      </c>
      <c r="D13" s="1">
        <v>1515</v>
      </c>
      <c r="E13" s="1">
        <v>235</v>
      </c>
      <c r="F13" s="1">
        <f t="shared" si="0"/>
        <v>1280</v>
      </c>
      <c r="G13" s="3">
        <f t="shared" si="2"/>
        <v>4</v>
      </c>
      <c r="H13" s="7">
        <f t="shared" si="1"/>
        <v>5.4468085106382977</v>
      </c>
      <c r="I13" s="6">
        <v>19</v>
      </c>
      <c r="J13" s="1">
        <f t="shared" si="3"/>
        <v>1515</v>
      </c>
      <c r="K13" s="1">
        <v>0</v>
      </c>
      <c r="L13" s="1">
        <f t="shared" si="4"/>
        <v>1515</v>
      </c>
      <c r="M13" s="3">
        <f t="shared" si="5"/>
        <v>4</v>
      </c>
      <c r="N13" s="24"/>
    </row>
    <row r="14" spans="3:14" x14ac:dyDescent="0.3">
      <c r="C14" s="8">
        <v>20</v>
      </c>
      <c r="D14" s="2">
        <v>1440</v>
      </c>
      <c r="E14" s="2">
        <v>180</v>
      </c>
      <c r="F14" s="2">
        <f t="shared" si="0"/>
        <v>1260</v>
      </c>
      <c r="G14" s="2">
        <f>ROUNDUP(F14*5/350/6, 0)</f>
        <v>3</v>
      </c>
      <c r="H14" s="9">
        <f t="shared" si="1"/>
        <v>7</v>
      </c>
      <c r="I14" s="6">
        <v>20</v>
      </c>
      <c r="J14" s="1">
        <f t="shared" si="3"/>
        <v>1440</v>
      </c>
      <c r="K14" s="1">
        <v>0</v>
      </c>
      <c r="L14" s="1">
        <f t="shared" si="4"/>
        <v>1440</v>
      </c>
      <c r="M14" s="3">
        <f t="shared" si="5"/>
        <v>4</v>
      </c>
      <c r="N14" s="24"/>
    </row>
    <row r="15" spans="3:14" x14ac:dyDescent="0.3">
      <c r="C15" s="6">
        <v>21</v>
      </c>
      <c r="D15" s="1">
        <v>1371</v>
      </c>
      <c r="E15" s="1">
        <v>142</v>
      </c>
      <c r="F15" s="1">
        <f t="shared" si="0"/>
        <v>1229</v>
      </c>
      <c r="G15" s="3">
        <f t="shared" ref="G15:G24" si="6">ROUNDUP(F15*5/350/6, 0)</f>
        <v>3</v>
      </c>
      <c r="H15" s="7">
        <f t="shared" si="1"/>
        <v>8.6549295774647881</v>
      </c>
      <c r="I15" s="6">
        <v>21</v>
      </c>
      <c r="J15" s="1">
        <f t="shared" si="3"/>
        <v>1371</v>
      </c>
      <c r="K15" s="1">
        <v>0</v>
      </c>
      <c r="L15" s="1">
        <f t="shared" si="4"/>
        <v>1371</v>
      </c>
      <c r="M15" s="3">
        <f t="shared" si="5"/>
        <v>4</v>
      </c>
      <c r="N15" s="24"/>
    </row>
    <row r="16" spans="3:14" x14ac:dyDescent="0.3">
      <c r="C16" s="6">
        <v>22</v>
      </c>
      <c r="D16" s="1">
        <v>1309</v>
      </c>
      <c r="E16" s="1">
        <v>136</v>
      </c>
      <c r="F16" s="1">
        <f t="shared" si="0"/>
        <v>1173</v>
      </c>
      <c r="G16" s="3">
        <f t="shared" si="6"/>
        <v>3</v>
      </c>
      <c r="H16" s="7">
        <f t="shared" si="1"/>
        <v>8.625</v>
      </c>
      <c r="I16" s="6">
        <v>22</v>
      </c>
      <c r="J16" s="1">
        <f t="shared" si="3"/>
        <v>1309</v>
      </c>
      <c r="K16" s="1">
        <v>0</v>
      </c>
      <c r="L16" s="1">
        <f t="shared" si="4"/>
        <v>1309</v>
      </c>
      <c r="M16" s="3">
        <f t="shared" si="5"/>
        <v>4</v>
      </c>
      <c r="N16" s="24"/>
    </row>
    <row r="17" spans="3:14" x14ac:dyDescent="0.3">
      <c r="C17" s="6">
        <v>23</v>
      </c>
      <c r="D17" s="1">
        <v>1252</v>
      </c>
      <c r="E17" s="1">
        <v>130</v>
      </c>
      <c r="F17" s="1">
        <f t="shared" si="0"/>
        <v>1122</v>
      </c>
      <c r="G17" s="3">
        <f t="shared" si="6"/>
        <v>3</v>
      </c>
      <c r="H17" s="7">
        <f t="shared" si="1"/>
        <v>8.6307692307692303</v>
      </c>
      <c r="I17" s="6">
        <v>23</v>
      </c>
      <c r="J17" s="1">
        <f t="shared" si="3"/>
        <v>1252</v>
      </c>
      <c r="K17" s="1">
        <v>0</v>
      </c>
      <c r="L17" s="1">
        <f t="shared" si="4"/>
        <v>1252</v>
      </c>
      <c r="M17" s="3">
        <f t="shared" si="5"/>
        <v>3</v>
      </c>
      <c r="N17" s="24"/>
    </row>
    <row r="18" spans="3:14" x14ac:dyDescent="0.3">
      <c r="C18" s="6">
        <v>24</v>
      </c>
      <c r="D18" s="1">
        <v>1200</v>
      </c>
      <c r="E18" s="1">
        <v>124</v>
      </c>
      <c r="F18" s="1">
        <f t="shared" si="0"/>
        <v>1076</v>
      </c>
      <c r="G18" s="3">
        <f t="shared" si="6"/>
        <v>3</v>
      </c>
      <c r="H18" s="7">
        <f t="shared" si="1"/>
        <v>8.67741935483871</v>
      </c>
      <c r="I18" s="6">
        <v>24</v>
      </c>
      <c r="J18" s="1">
        <f t="shared" si="3"/>
        <v>1200</v>
      </c>
      <c r="K18" s="1">
        <v>0</v>
      </c>
      <c r="L18" s="1">
        <f t="shared" si="4"/>
        <v>1200</v>
      </c>
      <c r="M18" s="3">
        <f t="shared" si="5"/>
        <v>3</v>
      </c>
      <c r="N18" s="24"/>
    </row>
    <row r="19" spans="3:14" x14ac:dyDescent="0.3">
      <c r="C19" s="6">
        <v>25</v>
      </c>
      <c r="D19" s="1">
        <v>1152</v>
      </c>
      <c r="E19" s="1">
        <v>120</v>
      </c>
      <c r="F19" s="1">
        <f t="shared" si="0"/>
        <v>1032</v>
      </c>
      <c r="G19" s="3">
        <f t="shared" si="6"/>
        <v>3</v>
      </c>
      <c r="H19" s="7">
        <f t="shared" si="1"/>
        <v>8.6</v>
      </c>
      <c r="I19" s="6">
        <v>25</v>
      </c>
      <c r="J19" s="1">
        <f t="shared" si="3"/>
        <v>1152</v>
      </c>
      <c r="K19" s="1">
        <v>0</v>
      </c>
      <c r="L19" s="1">
        <f t="shared" si="4"/>
        <v>1152</v>
      </c>
      <c r="M19" s="3">
        <f t="shared" si="5"/>
        <v>3</v>
      </c>
      <c r="N19" s="24"/>
    </row>
    <row r="20" spans="3:14" x14ac:dyDescent="0.3">
      <c r="C20" s="6">
        <v>26</v>
      </c>
      <c r="D20" s="1">
        <v>1107</v>
      </c>
      <c r="E20" s="1">
        <v>114</v>
      </c>
      <c r="F20" s="1">
        <f t="shared" si="0"/>
        <v>993</v>
      </c>
      <c r="G20" s="3">
        <f t="shared" si="6"/>
        <v>3</v>
      </c>
      <c r="H20" s="7">
        <f t="shared" si="1"/>
        <v>8.7105263157894743</v>
      </c>
      <c r="I20" s="6">
        <v>26</v>
      </c>
      <c r="J20" s="1">
        <f t="shared" si="3"/>
        <v>1107</v>
      </c>
      <c r="K20" s="1">
        <v>0</v>
      </c>
      <c r="L20" s="1">
        <f t="shared" si="4"/>
        <v>1107</v>
      </c>
      <c r="M20" s="3">
        <f t="shared" si="5"/>
        <v>3</v>
      </c>
      <c r="N20" s="24"/>
    </row>
    <row r="21" spans="3:14" x14ac:dyDescent="0.3">
      <c r="C21" s="6">
        <v>27</v>
      </c>
      <c r="D21" s="1">
        <v>1066</v>
      </c>
      <c r="E21" s="1">
        <v>110</v>
      </c>
      <c r="F21" s="1">
        <f t="shared" si="0"/>
        <v>956</v>
      </c>
      <c r="G21" s="3">
        <f t="shared" si="6"/>
        <v>3</v>
      </c>
      <c r="H21" s="7">
        <f t="shared" si="1"/>
        <v>8.6909090909090914</v>
      </c>
      <c r="I21" s="6">
        <v>27</v>
      </c>
      <c r="J21" s="1">
        <f t="shared" si="3"/>
        <v>1066</v>
      </c>
      <c r="K21" s="1">
        <v>0</v>
      </c>
      <c r="L21" s="1">
        <f t="shared" si="4"/>
        <v>1066</v>
      </c>
      <c r="M21" s="3">
        <f t="shared" si="5"/>
        <v>3</v>
      </c>
      <c r="N21" s="24"/>
    </row>
    <row r="22" spans="3:14" x14ac:dyDescent="0.3">
      <c r="C22" s="6">
        <v>28</v>
      </c>
      <c r="D22" s="1">
        <v>1028</v>
      </c>
      <c r="E22" s="1">
        <v>106</v>
      </c>
      <c r="F22" s="1">
        <f t="shared" si="0"/>
        <v>922</v>
      </c>
      <c r="G22" s="3">
        <f t="shared" si="6"/>
        <v>3</v>
      </c>
      <c r="H22" s="7">
        <f t="shared" si="1"/>
        <v>8.6981132075471699</v>
      </c>
      <c r="I22" s="6">
        <v>28</v>
      </c>
      <c r="J22" s="1">
        <f t="shared" si="3"/>
        <v>1028</v>
      </c>
      <c r="K22" s="1">
        <v>0</v>
      </c>
      <c r="L22" s="1">
        <f t="shared" si="4"/>
        <v>1028</v>
      </c>
      <c r="M22" s="3">
        <f t="shared" si="5"/>
        <v>3</v>
      </c>
      <c r="N22" s="24"/>
    </row>
    <row r="23" spans="3:14" x14ac:dyDescent="0.3">
      <c r="C23" s="6">
        <v>29</v>
      </c>
      <c r="D23" s="1">
        <v>993</v>
      </c>
      <c r="E23" s="1">
        <v>102</v>
      </c>
      <c r="F23" s="1">
        <f t="shared" si="0"/>
        <v>891</v>
      </c>
      <c r="G23" s="3">
        <f t="shared" si="6"/>
        <v>3</v>
      </c>
      <c r="H23" s="7">
        <f t="shared" si="1"/>
        <v>8.735294117647058</v>
      </c>
      <c r="I23" s="6">
        <v>29</v>
      </c>
      <c r="J23" s="1">
        <f t="shared" si="3"/>
        <v>993</v>
      </c>
      <c r="K23" s="1">
        <v>0</v>
      </c>
      <c r="L23" s="1">
        <f t="shared" si="4"/>
        <v>993</v>
      </c>
      <c r="M23" s="3">
        <f t="shared" si="5"/>
        <v>3</v>
      </c>
      <c r="N23" s="24"/>
    </row>
    <row r="24" spans="3:14" ht="15.65" thickBot="1" x14ac:dyDescent="0.35">
      <c r="C24" s="10">
        <v>30</v>
      </c>
      <c r="D24" s="11">
        <v>960</v>
      </c>
      <c r="E24" s="11">
        <v>100</v>
      </c>
      <c r="F24" s="11">
        <f t="shared" si="0"/>
        <v>860</v>
      </c>
      <c r="G24" s="12">
        <f t="shared" si="6"/>
        <v>3</v>
      </c>
      <c r="H24" s="13">
        <f t="shared" si="1"/>
        <v>8.6</v>
      </c>
      <c r="I24" s="10">
        <v>30</v>
      </c>
      <c r="J24" s="11">
        <f t="shared" si="3"/>
        <v>960</v>
      </c>
      <c r="K24" s="11">
        <v>0</v>
      </c>
      <c r="L24" s="11">
        <f t="shared" si="4"/>
        <v>960</v>
      </c>
      <c r="M24" s="12">
        <f t="shared" si="5"/>
        <v>3</v>
      </c>
      <c r="N24" s="25"/>
    </row>
    <row r="25" spans="3:14" ht="15.65" thickBot="1" x14ac:dyDescent="0.35"/>
    <row r="26" spans="3:14" x14ac:dyDescent="0.3">
      <c r="C26" s="35" t="s">
        <v>1</v>
      </c>
      <c r="D26" s="36"/>
      <c r="E26" s="36"/>
      <c r="F26" s="36"/>
      <c r="G26" s="36"/>
      <c r="H26" s="37"/>
    </row>
    <row r="27" spans="3:14" ht="30.7" thickBot="1" x14ac:dyDescent="0.35">
      <c r="C27" s="18" t="s">
        <v>0</v>
      </c>
      <c r="D27" s="19" t="s">
        <v>5</v>
      </c>
      <c r="E27" s="19" t="s">
        <v>3</v>
      </c>
      <c r="F27" s="20" t="s">
        <v>6</v>
      </c>
      <c r="G27" s="19" t="s">
        <v>4</v>
      </c>
      <c r="H27" s="21" t="s">
        <v>7</v>
      </c>
    </row>
    <row r="28" spans="3:14" x14ac:dyDescent="0.3">
      <c r="C28" s="14">
        <v>10</v>
      </c>
      <c r="D28" s="15">
        <f>ROUNDDOWN(288000/C28,0)</f>
        <v>28800</v>
      </c>
      <c r="E28" s="15">
        <v>7500</v>
      </c>
      <c r="F28" s="15">
        <f>D28-E28</f>
        <v>21300</v>
      </c>
      <c r="G28" s="3">
        <f t="shared" ref="G28:G48" si="7">ROUNDUP(F28*5/350/6, 0)</f>
        <v>51</v>
      </c>
      <c r="H28" s="7">
        <f>F28/E28</f>
        <v>2.84</v>
      </c>
    </row>
    <row r="29" spans="3:14" x14ac:dyDescent="0.3">
      <c r="C29" s="6">
        <v>11</v>
      </c>
      <c r="D29" s="15">
        <f>ROUNDDOWN(288000/C29,0)</f>
        <v>26181</v>
      </c>
      <c r="E29" s="1">
        <v>6392</v>
      </c>
      <c r="F29" s="15">
        <f t="shared" ref="F29:F48" si="8">D29-E29</f>
        <v>19789</v>
      </c>
      <c r="G29" s="3">
        <f t="shared" si="7"/>
        <v>48</v>
      </c>
      <c r="H29" s="7">
        <f t="shared" ref="H29:H48" si="9">F29/E29</f>
        <v>3.0959011264080099</v>
      </c>
    </row>
    <row r="30" spans="3:14" x14ac:dyDescent="0.3">
      <c r="C30" s="6">
        <v>12</v>
      </c>
      <c r="D30" s="15">
        <f t="shared" ref="D30:D48" si="10">ROUNDDOWN(288000/C30,0)</f>
        <v>24000</v>
      </c>
      <c r="E30" s="1">
        <v>5500</v>
      </c>
      <c r="F30" s="15">
        <f t="shared" si="8"/>
        <v>18500</v>
      </c>
      <c r="G30" s="3">
        <f t="shared" si="7"/>
        <v>45</v>
      </c>
      <c r="H30" s="7">
        <f t="shared" si="9"/>
        <v>3.3636363636363638</v>
      </c>
    </row>
    <row r="31" spans="3:14" x14ac:dyDescent="0.3">
      <c r="C31" s="6">
        <v>13</v>
      </c>
      <c r="D31" s="15">
        <f t="shared" si="10"/>
        <v>22153</v>
      </c>
      <c r="E31" s="1">
        <v>4715</v>
      </c>
      <c r="F31" s="15">
        <f t="shared" si="8"/>
        <v>17438</v>
      </c>
      <c r="G31" s="3">
        <f t="shared" si="7"/>
        <v>42</v>
      </c>
      <c r="H31" s="7">
        <f t="shared" si="9"/>
        <v>3.698409331919406</v>
      </c>
    </row>
    <row r="32" spans="3:14" x14ac:dyDescent="0.3">
      <c r="C32" s="6">
        <v>14</v>
      </c>
      <c r="D32" s="15">
        <f t="shared" si="10"/>
        <v>20571</v>
      </c>
      <c r="E32" s="1">
        <v>4173</v>
      </c>
      <c r="F32" s="15">
        <f t="shared" si="8"/>
        <v>16398</v>
      </c>
      <c r="G32" s="3">
        <f t="shared" si="7"/>
        <v>40</v>
      </c>
      <c r="H32" s="7">
        <f t="shared" si="9"/>
        <v>3.929547088425593</v>
      </c>
    </row>
    <row r="33" spans="3:8" x14ac:dyDescent="0.3">
      <c r="C33" s="6">
        <v>15</v>
      </c>
      <c r="D33" s="15">
        <f t="shared" si="10"/>
        <v>19200</v>
      </c>
      <c r="E33" s="1">
        <v>3660</v>
      </c>
      <c r="F33" s="15">
        <f t="shared" si="8"/>
        <v>15540</v>
      </c>
      <c r="G33" s="3">
        <f t="shared" si="7"/>
        <v>37</v>
      </c>
      <c r="H33" s="7">
        <f t="shared" si="9"/>
        <v>4.2459016393442619</v>
      </c>
    </row>
    <row r="34" spans="3:8" x14ac:dyDescent="0.3">
      <c r="C34" s="6">
        <v>16</v>
      </c>
      <c r="D34" s="15">
        <f t="shared" si="10"/>
        <v>18000</v>
      </c>
      <c r="E34" s="1">
        <v>3255</v>
      </c>
      <c r="F34" s="15">
        <f t="shared" si="8"/>
        <v>14745</v>
      </c>
      <c r="G34" s="3">
        <f t="shared" si="7"/>
        <v>36</v>
      </c>
      <c r="H34" s="7">
        <f t="shared" si="9"/>
        <v>4.5299539170506913</v>
      </c>
    </row>
    <row r="35" spans="3:8" x14ac:dyDescent="0.3">
      <c r="C35" s="6">
        <v>17</v>
      </c>
      <c r="D35" s="15">
        <f t="shared" si="10"/>
        <v>16941</v>
      </c>
      <c r="E35" s="1">
        <v>2904</v>
      </c>
      <c r="F35" s="15">
        <f t="shared" si="8"/>
        <v>14037</v>
      </c>
      <c r="G35" s="3">
        <f t="shared" si="7"/>
        <v>34</v>
      </c>
      <c r="H35" s="7">
        <f t="shared" si="9"/>
        <v>4.8336776859504136</v>
      </c>
    </row>
    <row r="36" spans="3:8" x14ac:dyDescent="0.3">
      <c r="C36" s="6">
        <v>18</v>
      </c>
      <c r="D36" s="15">
        <f t="shared" si="10"/>
        <v>16000</v>
      </c>
      <c r="E36" s="1">
        <v>2573</v>
      </c>
      <c r="F36" s="15">
        <f t="shared" si="8"/>
        <v>13427</v>
      </c>
      <c r="G36" s="3">
        <f t="shared" si="7"/>
        <v>32</v>
      </c>
      <c r="H36" s="7">
        <f t="shared" si="9"/>
        <v>5.2184220753983679</v>
      </c>
    </row>
    <row r="37" spans="3:8" x14ac:dyDescent="0.3">
      <c r="C37" s="6">
        <v>19</v>
      </c>
      <c r="D37" s="15">
        <f t="shared" si="10"/>
        <v>15157</v>
      </c>
      <c r="E37" s="1">
        <v>2355</v>
      </c>
      <c r="F37" s="15">
        <f t="shared" si="8"/>
        <v>12802</v>
      </c>
      <c r="G37" s="3">
        <f t="shared" si="7"/>
        <v>31</v>
      </c>
      <c r="H37" s="7">
        <f t="shared" si="9"/>
        <v>5.4360934182590235</v>
      </c>
    </row>
    <row r="38" spans="3:8" x14ac:dyDescent="0.3">
      <c r="C38" s="22">
        <v>20</v>
      </c>
      <c r="D38" s="15">
        <f t="shared" si="10"/>
        <v>14400</v>
      </c>
      <c r="E38" s="1">
        <v>2175</v>
      </c>
      <c r="F38" s="15">
        <f t="shared" si="8"/>
        <v>12225</v>
      </c>
      <c r="G38" s="3">
        <f t="shared" si="7"/>
        <v>30</v>
      </c>
      <c r="H38" s="7">
        <f t="shared" si="9"/>
        <v>5.6206896551724137</v>
      </c>
    </row>
    <row r="39" spans="3:8" x14ac:dyDescent="0.3">
      <c r="C39" s="6">
        <v>21</v>
      </c>
      <c r="D39" s="15">
        <f t="shared" si="10"/>
        <v>13714</v>
      </c>
      <c r="E39" s="1">
        <v>1954</v>
      </c>
      <c r="F39" s="15">
        <f t="shared" si="8"/>
        <v>11760</v>
      </c>
      <c r="G39" s="3">
        <f t="shared" si="7"/>
        <v>28</v>
      </c>
      <c r="H39" s="7">
        <f t="shared" si="9"/>
        <v>6.0184237461617194</v>
      </c>
    </row>
    <row r="40" spans="3:8" x14ac:dyDescent="0.3">
      <c r="C40" s="6">
        <v>22</v>
      </c>
      <c r="D40" s="15">
        <f t="shared" si="10"/>
        <v>13090</v>
      </c>
      <c r="E40" s="1">
        <v>1768</v>
      </c>
      <c r="F40" s="15">
        <f t="shared" si="8"/>
        <v>11322</v>
      </c>
      <c r="G40" s="3">
        <f t="shared" si="7"/>
        <v>27</v>
      </c>
      <c r="H40" s="7">
        <f t="shared" si="9"/>
        <v>6.4038461538461542</v>
      </c>
    </row>
    <row r="41" spans="3:8" x14ac:dyDescent="0.3">
      <c r="C41" s="6">
        <v>23</v>
      </c>
      <c r="D41" s="15">
        <f t="shared" si="10"/>
        <v>12521</v>
      </c>
      <c r="E41" s="1">
        <v>1625</v>
      </c>
      <c r="F41" s="15">
        <f t="shared" si="8"/>
        <v>10896</v>
      </c>
      <c r="G41" s="3">
        <f t="shared" si="7"/>
        <v>26</v>
      </c>
      <c r="H41" s="7">
        <f t="shared" si="9"/>
        <v>6.7052307692307691</v>
      </c>
    </row>
    <row r="42" spans="3:8" x14ac:dyDescent="0.3">
      <c r="C42" s="6">
        <v>24</v>
      </c>
      <c r="D42" s="15">
        <f t="shared" si="10"/>
        <v>12000</v>
      </c>
      <c r="E42" s="1">
        <v>1500</v>
      </c>
      <c r="F42" s="15">
        <f t="shared" si="8"/>
        <v>10500</v>
      </c>
      <c r="G42" s="3">
        <f t="shared" si="7"/>
        <v>25</v>
      </c>
      <c r="H42" s="7">
        <f t="shared" si="9"/>
        <v>7</v>
      </c>
    </row>
    <row r="43" spans="3:8" x14ac:dyDescent="0.3">
      <c r="C43" s="6">
        <v>25</v>
      </c>
      <c r="D43" s="15">
        <f t="shared" si="10"/>
        <v>11520</v>
      </c>
      <c r="E43" s="1">
        <v>1440</v>
      </c>
      <c r="F43" s="15">
        <f t="shared" si="8"/>
        <v>10080</v>
      </c>
      <c r="G43" s="3">
        <f t="shared" si="7"/>
        <v>24</v>
      </c>
      <c r="H43" s="7">
        <f t="shared" si="9"/>
        <v>7</v>
      </c>
    </row>
    <row r="44" spans="3:8" x14ac:dyDescent="0.3">
      <c r="C44" s="6">
        <v>26</v>
      </c>
      <c r="D44" s="15">
        <f t="shared" si="10"/>
        <v>11076</v>
      </c>
      <c r="E44" s="1">
        <v>1311</v>
      </c>
      <c r="F44" s="15">
        <f t="shared" si="8"/>
        <v>9765</v>
      </c>
      <c r="G44" s="3">
        <f t="shared" si="7"/>
        <v>24</v>
      </c>
      <c r="H44" s="7">
        <f t="shared" si="9"/>
        <v>7.4485125858123569</v>
      </c>
    </row>
    <row r="45" spans="3:8" x14ac:dyDescent="0.3">
      <c r="C45" s="6">
        <v>27</v>
      </c>
      <c r="D45" s="15">
        <f t="shared" si="10"/>
        <v>10666</v>
      </c>
      <c r="E45" s="1">
        <v>1210</v>
      </c>
      <c r="F45" s="15">
        <f t="shared" si="8"/>
        <v>9456</v>
      </c>
      <c r="G45" s="3">
        <f t="shared" si="7"/>
        <v>23</v>
      </c>
      <c r="H45" s="7">
        <f t="shared" si="9"/>
        <v>7.8148760330578515</v>
      </c>
    </row>
    <row r="46" spans="3:8" x14ac:dyDescent="0.3">
      <c r="C46" s="6">
        <v>28</v>
      </c>
      <c r="D46" s="15">
        <f t="shared" si="10"/>
        <v>10285</v>
      </c>
      <c r="E46" s="1">
        <v>1113</v>
      </c>
      <c r="F46" s="15">
        <f t="shared" si="8"/>
        <v>9172</v>
      </c>
      <c r="G46" s="3">
        <f t="shared" si="7"/>
        <v>22</v>
      </c>
      <c r="H46" s="7">
        <f t="shared" si="9"/>
        <v>8.2407906558849948</v>
      </c>
    </row>
    <row r="47" spans="3:8" x14ac:dyDescent="0.3">
      <c r="C47" s="6">
        <v>29</v>
      </c>
      <c r="D47" s="15">
        <f t="shared" si="10"/>
        <v>9931</v>
      </c>
      <c r="E47" s="1">
        <v>1071</v>
      </c>
      <c r="F47" s="15">
        <f t="shared" si="8"/>
        <v>8860</v>
      </c>
      <c r="G47" s="3">
        <f t="shared" si="7"/>
        <v>22</v>
      </c>
      <c r="H47" s="7">
        <f t="shared" si="9"/>
        <v>8.2726423902894499</v>
      </c>
    </row>
    <row r="48" spans="3:8" ht="15.65" thickBot="1" x14ac:dyDescent="0.35">
      <c r="C48" s="10">
        <v>30</v>
      </c>
      <c r="D48" s="15">
        <f t="shared" si="10"/>
        <v>9600</v>
      </c>
      <c r="E48" s="1">
        <v>1000</v>
      </c>
      <c r="F48" s="15">
        <f t="shared" si="8"/>
        <v>8600</v>
      </c>
      <c r="G48" s="3">
        <f t="shared" si="7"/>
        <v>21</v>
      </c>
      <c r="H48" s="7">
        <f t="shared" si="9"/>
        <v>8.6</v>
      </c>
    </row>
  </sheetData>
  <mergeCells count="3">
    <mergeCell ref="C2:H2"/>
    <mergeCell ref="I2:N2"/>
    <mergeCell ref="C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3911-6EC6-4C4F-9F70-9722EF5716E2}">
  <dimension ref="B3:U29"/>
  <sheetViews>
    <sheetView topLeftCell="A3" workbookViewId="0">
      <selection activeCell="G27" sqref="G27"/>
    </sheetView>
  </sheetViews>
  <sheetFormatPr defaultRowHeight="15.05" x14ac:dyDescent="0.3"/>
  <cols>
    <col min="2" max="2" width="10.44140625" customWidth="1"/>
    <col min="4" max="4" width="9.44140625" customWidth="1"/>
    <col min="5" max="5" width="9" customWidth="1"/>
    <col min="6" max="6" width="11.109375" customWidth="1"/>
    <col min="7" max="7" width="11.44140625" customWidth="1"/>
  </cols>
  <sheetData>
    <row r="3" spans="2:8" ht="32.6" customHeight="1" x14ac:dyDescent="0.3">
      <c r="B3" s="4" t="s">
        <v>8</v>
      </c>
      <c r="C3" s="30" t="s">
        <v>0</v>
      </c>
      <c r="D3" s="26" t="s">
        <v>5</v>
      </c>
      <c r="E3" s="26" t="s">
        <v>3</v>
      </c>
      <c r="F3" s="26" t="s">
        <v>6</v>
      </c>
      <c r="G3" s="26" t="s">
        <v>4</v>
      </c>
      <c r="H3" s="27" t="s">
        <v>7</v>
      </c>
    </row>
    <row r="4" spans="2:8" x14ac:dyDescent="0.3">
      <c r="B4" s="39">
        <v>5</v>
      </c>
      <c r="C4" s="5">
        <v>10</v>
      </c>
      <c r="D4" s="1">
        <f t="shared" ref="D4:D23" si="0">ROUNDDOWN(28800/C4,0)</f>
        <v>2880</v>
      </c>
      <c r="E4" s="1">
        <v>725</v>
      </c>
      <c r="F4" s="1">
        <f>D4-E4</f>
        <v>2155</v>
      </c>
      <c r="G4" s="3">
        <f t="shared" ref="G4:G23" si="1">ROUNDUP(F4*5/350/6, 0)</f>
        <v>6</v>
      </c>
      <c r="H4" s="1">
        <f>F4/E4</f>
        <v>2.9724137931034482</v>
      </c>
    </row>
    <row r="5" spans="2:8" x14ac:dyDescent="0.3">
      <c r="B5" s="39"/>
      <c r="C5" s="5">
        <v>15</v>
      </c>
      <c r="D5" s="1">
        <f t="shared" si="0"/>
        <v>1920</v>
      </c>
      <c r="E5" s="1">
        <v>288</v>
      </c>
      <c r="F5" s="1">
        <f t="shared" ref="F5:F23" si="2">D5-E5</f>
        <v>1632</v>
      </c>
      <c r="G5" s="3">
        <f t="shared" si="1"/>
        <v>4</v>
      </c>
      <c r="H5" s="1">
        <f t="shared" ref="H5:H23" si="3">F5/E5</f>
        <v>5.666666666666667</v>
      </c>
    </row>
    <row r="6" spans="2:8" x14ac:dyDescent="0.3">
      <c r="B6" s="39"/>
      <c r="C6" s="5">
        <v>20</v>
      </c>
      <c r="D6" s="1">
        <f t="shared" si="0"/>
        <v>1440</v>
      </c>
      <c r="E6" s="1">
        <v>180</v>
      </c>
      <c r="F6" s="1">
        <f t="shared" si="2"/>
        <v>1260</v>
      </c>
      <c r="G6" s="3">
        <f t="shared" si="1"/>
        <v>3</v>
      </c>
      <c r="H6" s="1">
        <f t="shared" si="3"/>
        <v>7</v>
      </c>
    </row>
    <row r="7" spans="2:8" x14ac:dyDescent="0.3">
      <c r="B7" s="39"/>
      <c r="C7" s="5">
        <v>25</v>
      </c>
      <c r="D7" s="1">
        <f t="shared" si="0"/>
        <v>1152</v>
      </c>
      <c r="E7" s="1">
        <v>116</v>
      </c>
      <c r="F7" s="1">
        <f t="shared" si="2"/>
        <v>1036</v>
      </c>
      <c r="G7" s="3">
        <f t="shared" si="1"/>
        <v>3</v>
      </c>
      <c r="H7" s="1">
        <f t="shared" si="3"/>
        <v>8.931034482758621</v>
      </c>
    </row>
    <row r="8" spans="2:8" ht="15.65" thickBot="1" x14ac:dyDescent="0.35">
      <c r="B8" s="39"/>
      <c r="C8" s="31">
        <v>30</v>
      </c>
      <c r="D8" s="1">
        <f t="shared" si="0"/>
        <v>960</v>
      </c>
      <c r="E8" s="28">
        <v>96</v>
      </c>
      <c r="F8" s="1">
        <f t="shared" si="2"/>
        <v>864</v>
      </c>
      <c r="G8" s="3">
        <f t="shared" ref="G8" si="4">ROUNDUP(F8*5/350/6, 0)</f>
        <v>3</v>
      </c>
      <c r="H8" s="1">
        <f t="shared" si="3"/>
        <v>9</v>
      </c>
    </row>
    <row r="9" spans="2:8" x14ac:dyDescent="0.3">
      <c r="B9" s="39">
        <v>6</v>
      </c>
      <c r="C9" s="32">
        <v>10</v>
      </c>
      <c r="D9" s="1">
        <f t="shared" si="0"/>
        <v>2880</v>
      </c>
      <c r="E9" s="29">
        <v>750</v>
      </c>
      <c r="F9" s="1">
        <f t="shared" si="2"/>
        <v>2130</v>
      </c>
      <c r="G9" s="3">
        <f t="shared" si="1"/>
        <v>6</v>
      </c>
      <c r="H9" s="1">
        <f t="shared" si="3"/>
        <v>2.84</v>
      </c>
    </row>
    <row r="10" spans="2:8" x14ac:dyDescent="0.3">
      <c r="B10" s="39"/>
      <c r="C10" s="5">
        <v>15</v>
      </c>
      <c r="D10" s="1">
        <f t="shared" si="0"/>
        <v>1920</v>
      </c>
      <c r="E10" s="1">
        <v>300</v>
      </c>
      <c r="F10" s="1">
        <f t="shared" si="2"/>
        <v>1620</v>
      </c>
      <c r="G10" s="3">
        <f t="shared" si="1"/>
        <v>4</v>
      </c>
      <c r="H10" s="1">
        <f t="shared" si="3"/>
        <v>5.4</v>
      </c>
    </row>
    <row r="11" spans="2:8" x14ac:dyDescent="0.3">
      <c r="B11" s="39"/>
      <c r="C11" s="33">
        <v>20</v>
      </c>
      <c r="D11" s="1">
        <f t="shared" ref="D11" si="5">ROUNDDOWN(28800/C11,0)</f>
        <v>1440</v>
      </c>
      <c r="E11" s="2">
        <v>180</v>
      </c>
      <c r="F11" s="1">
        <f t="shared" si="2"/>
        <v>1260</v>
      </c>
      <c r="G11" s="3">
        <f t="shared" si="1"/>
        <v>3</v>
      </c>
      <c r="H11" s="1">
        <f t="shared" si="3"/>
        <v>7</v>
      </c>
    </row>
    <row r="12" spans="2:8" x14ac:dyDescent="0.3">
      <c r="B12" s="39"/>
      <c r="C12" s="5">
        <v>25</v>
      </c>
      <c r="D12" s="1">
        <f t="shared" si="0"/>
        <v>1152</v>
      </c>
      <c r="E12" s="1">
        <v>120</v>
      </c>
      <c r="F12" s="1">
        <f t="shared" si="2"/>
        <v>1032</v>
      </c>
      <c r="G12" s="3">
        <f t="shared" si="1"/>
        <v>3</v>
      </c>
      <c r="H12" s="1">
        <f t="shared" si="3"/>
        <v>8.6</v>
      </c>
    </row>
    <row r="13" spans="2:8" ht="15.65" thickBot="1" x14ac:dyDescent="0.35">
      <c r="B13" s="39"/>
      <c r="C13" s="34">
        <v>30</v>
      </c>
      <c r="D13" s="1">
        <f t="shared" si="0"/>
        <v>960</v>
      </c>
      <c r="E13" s="11">
        <v>100</v>
      </c>
      <c r="F13" s="1">
        <f t="shared" si="2"/>
        <v>860</v>
      </c>
      <c r="G13" s="3">
        <f t="shared" si="1"/>
        <v>3</v>
      </c>
      <c r="H13" s="1">
        <f t="shared" si="3"/>
        <v>8.6</v>
      </c>
    </row>
    <row r="14" spans="2:8" x14ac:dyDescent="0.3">
      <c r="B14" s="39">
        <v>7</v>
      </c>
      <c r="C14" s="5">
        <v>10</v>
      </c>
      <c r="D14" s="1">
        <f t="shared" si="0"/>
        <v>2880</v>
      </c>
      <c r="E14" s="1">
        <v>775</v>
      </c>
      <c r="F14" s="1">
        <f t="shared" si="2"/>
        <v>2105</v>
      </c>
      <c r="G14" s="3">
        <f t="shared" si="1"/>
        <v>6</v>
      </c>
      <c r="H14" s="1">
        <f t="shared" si="3"/>
        <v>2.7161290322580647</v>
      </c>
    </row>
    <row r="15" spans="2:8" x14ac:dyDescent="0.3">
      <c r="B15" s="39"/>
      <c r="C15" s="5">
        <v>15</v>
      </c>
      <c r="D15" s="1">
        <f t="shared" si="0"/>
        <v>1920</v>
      </c>
      <c r="E15" s="1">
        <v>309</v>
      </c>
      <c r="F15" s="1">
        <f t="shared" si="2"/>
        <v>1611</v>
      </c>
      <c r="G15" s="3">
        <f t="shared" si="1"/>
        <v>4</v>
      </c>
      <c r="H15" s="1">
        <f t="shared" si="3"/>
        <v>5.2135922330097086</v>
      </c>
    </row>
    <row r="16" spans="2:8" x14ac:dyDescent="0.3">
      <c r="B16" s="39"/>
      <c r="C16" s="5">
        <v>20</v>
      </c>
      <c r="D16" s="1">
        <f t="shared" si="0"/>
        <v>1440</v>
      </c>
      <c r="E16" s="1">
        <v>180</v>
      </c>
      <c r="F16" s="1">
        <f t="shared" si="2"/>
        <v>1260</v>
      </c>
      <c r="G16" s="3">
        <f t="shared" si="1"/>
        <v>3</v>
      </c>
      <c r="H16" s="1">
        <f t="shared" si="3"/>
        <v>7</v>
      </c>
    </row>
    <row r="17" spans="2:21" x14ac:dyDescent="0.3">
      <c r="B17" s="39"/>
      <c r="C17" s="5">
        <v>25</v>
      </c>
      <c r="D17" s="1">
        <f t="shared" si="0"/>
        <v>1152</v>
      </c>
      <c r="E17" s="1">
        <v>124</v>
      </c>
      <c r="F17" s="1">
        <f t="shared" si="2"/>
        <v>1028</v>
      </c>
      <c r="G17" s="3">
        <f t="shared" si="1"/>
        <v>3</v>
      </c>
      <c r="H17" s="1">
        <f t="shared" si="3"/>
        <v>8.2903225806451619</v>
      </c>
    </row>
    <row r="18" spans="2:21" x14ac:dyDescent="0.3">
      <c r="B18" s="39"/>
      <c r="C18" s="5">
        <v>30</v>
      </c>
      <c r="D18" s="1">
        <f t="shared" si="0"/>
        <v>960</v>
      </c>
      <c r="E18" s="1">
        <v>102</v>
      </c>
      <c r="F18" s="1">
        <f t="shared" si="2"/>
        <v>858</v>
      </c>
      <c r="G18" s="3">
        <f t="shared" si="1"/>
        <v>3</v>
      </c>
      <c r="H18" s="1">
        <f t="shared" si="3"/>
        <v>8.4117647058823533</v>
      </c>
    </row>
    <row r="19" spans="2:21" x14ac:dyDescent="0.3">
      <c r="B19" s="39">
        <v>8</v>
      </c>
      <c r="C19" s="5">
        <v>10</v>
      </c>
      <c r="D19" s="1">
        <f t="shared" si="0"/>
        <v>2880</v>
      </c>
      <c r="E19" s="1">
        <v>780</v>
      </c>
      <c r="F19" s="1">
        <f t="shared" si="2"/>
        <v>2100</v>
      </c>
      <c r="G19" s="3">
        <f t="shared" si="1"/>
        <v>5</v>
      </c>
      <c r="H19" s="1">
        <f t="shared" si="3"/>
        <v>2.6923076923076925</v>
      </c>
    </row>
    <row r="20" spans="2:21" x14ac:dyDescent="0.3">
      <c r="B20" s="39"/>
      <c r="C20" s="5">
        <v>15</v>
      </c>
      <c r="D20" s="1">
        <f t="shared" si="0"/>
        <v>1920</v>
      </c>
      <c r="E20" s="1">
        <v>318</v>
      </c>
      <c r="F20" s="1">
        <f t="shared" si="2"/>
        <v>1602</v>
      </c>
      <c r="G20" s="3">
        <f t="shared" si="1"/>
        <v>4</v>
      </c>
      <c r="H20" s="1">
        <f t="shared" si="3"/>
        <v>5.0377358490566042</v>
      </c>
    </row>
    <row r="21" spans="2:21" x14ac:dyDescent="0.3">
      <c r="B21" s="39"/>
      <c r="C21" s="5">
        <v>20</v>
      </c>
      <c r="D21" s="1">
        <f t="shared" si="0"/>
        <v>1440</v>
      </c>
      <c r="E21" s="1">
        <v>180</v>
      </c>
      <c r="F21" s="1">
        <f t="shared" si="2"/>
        <v>1260</v>
      </c>
      <c r="G21" s="3">
        <f t="shared" si="1"/>
        <v>3</v>
      </c>
      <c r="H21" s="1">
        <f t="shared" si="3"/>
        <v>7</v>
      </c>
    </row>
    <row r="22" spans="2:21" x14ac:dyDescent="0.3">
      <c r="B22" s="39"/>
      <c r="C22" s="5">
        <v>25</v>
      </c>
      <c r="D22" s="1">
        <f t="shared" si="0"/>
        <v>1152</v>
      </c>
      <c r="E22" s="1">
        <v>128</v>
      </c>
      <c r="F22" s="1">
        <f t="shared" si="2"/>
        <v>1024</v>
      </c>
      <c r="G22" s="3">
        <f t="shared" si="1"/>
        <v>3</v>
      </c>
      <c r="H22" s="1">
        <f t="shared" si="3"/>
        <v>8</v>
      </c>
    </row>
    <row r="23" spans="2:21" x14ac:dyDescent="0.3">
      <c r="B23" s="39"/>
      <c r="C23" s="5">
        <v>30</v>
      </c>
      <c r="D23" s="1">
        <f t="shared" si="0"/>
        <v>960</v>
      </c>
      <c r="E23" s="1">
        <v>106</v>
      </c>
      <c r="F23" s="1">
        <f t="shared" si="2"/>
        <v>854</v>
      </c>
      <c r="G23" s="3">
        <f t="shared" si="1"/>
        <v>3</v>
      </c>
      <c r="H23" s="1">
        <f t="shared" si="3"/>
        <v>8.0566037735849054</v>
      </c>
    </row>
    <row r="29" spans="2:21" x14ac:dyDescent="0.3">
      <c r="K29" s="38" t="s">
        <v>9</v>
      </c>
      <c r="L29" s="38"/>
      <c r="M29" s="38"/>
      <c r="N29" s="38"/>
      <c r="O29" s="38"/>
      <c r="Q29" s="38" t="s">
        <v>10</v>
      </c>
      <c r="R29" s="38"/>
      <c r="S29" s="38"/>
      <c r="T29" s="38"/>
      <c r="U29" s="38"/>
    </row>
  </sheetData>
  <mergeCells count="6">
    <mergeCell ref="Q29:U29"/>
    <mergeCell ref="B4:B8"/>
    <mergeCell ref="B9:B13"/>
    <mergeCell ref="B14:B18"/>
    <mergeCell ref="B19:B23"/>
    <mergeCell ref="K29:O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AnyLogic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Ореховский Антон</cp:lastModifiedBy>
  <dcterms:created xsi:type="dcterms:W3CDTF">2015-06-05T18:19:34Z</dcterms:created>
  <dcterms:modified xsi:type="dcterms:W3CDTF">2019-12-11T18:30:12Z</dcterms:modified>
</cp:coreProperties>
</file>