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MOE001\Desktop\OFFSET\"/>
    </mc:Choice>
  </mc:AlternateContent>
  <xr:revisionPtr revIDLastSave="0" documentId="8_{2F3670AB-B1D9-4783-909A-0CAAAF376F55}" xr6:coauthVersionLast="47" xr6:coauthVersionMax="47" xr10:uidLastSave="{00000000-0000-0000-0000-000000000000}"/>
  <bookViews>
    <workbookView xWindow="-120" yWindow="-120" windowWidth="20730" windowHeight="11160" xr2:uid="{8AD5D3B1-3B5C-44C3-A71F-2606633B8932}"/>
  </bookViews>
  <sheets>
    <sheet name="material balance (3)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'material balance (3)'!$A$30:$GG$688</definedName>
    <definedName name="_xlnm.Criteria" localSheetId="0">'material balance (3)'!$FG$30:$GG$56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76" i="1" l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K28" i="1"/>
  <c r="DL693" i="1"/>
  <c r="FB688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Q707" i="1"/>
  <c r="S696" i="1"/>
  <c r="ED9" i="1" l="1"/>
  <c r="ED10" i="1"/>
  <c r="ED11" i="1"/>
  <c r="ED12" i="1"/>
  <c r="ED13" i="1"/>
  <c r="ED15" i="1"/>
  <c r="ED16" i="1"/>
  <c r="ED17" i="1"/>
  <c r="ED18" i="1"/>
  <c r="ED19" i="1"/>
  <c r="ED20" i="1"/>
  <c r="ED21" i="1"/>
  <c r="ED22" i="1"/>
  <c r="ED23" i="1"/>
  <c r="ED25" i="1"/>
  <c r="ED26" i="1"/>
  <c r="ED27" i="1"/>
  <c r="ED28" i="1"/>
  <c r="EK11" i="1"/>
  <c r="EM8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EK5" i="1"/>
  <c r="EL5" i="1"/>
  <c r="EM5" i="1"/>
  <c r="EO5" i="1"/>
  <c r="EP5" i="1"/>
  <c r="EQ5" i="1"/>
  <c r="ER5" i="1"/>
  <c r="ES5" i="1"/>
  <c r="EC5" i="1"/>
  <c r="ED5" i="1"/>
  <c r="EE5" i="1"/>
  <c r="EF5" i="1"/>
  <c r="EG5" i="1"/>
  <c r="EH5" i="1"/>
  <c r="EI5" i="1"/>
  <c r="EJ5" i="1"/>
  <c r="EN5" i="1"/>
  <c r="ET5" i="1"/>
  <c r="EU5" i="1"/>
  <c r="EV5" i="1"/>
  <c r="EW5" i="1"/>
  <c r="EX5" i="1"/>
  <c r="EY5" i="1"/>
  <c r="EZ5" i="1"/>
  <c r="EL6" i="1"/>
  <c r="EM6" i="1"/>
  <c r="EO6" i="1"/>
  <c r="EP6" i="1"/>
  <c r="EQ6" i="1"/>
  <c r="ER6" i="1"/>
  <c r="EC6" i="1"/>
  <c r="ED6" i="1"/>
  <c r="EE6" i="1"/>
  <c r="EF6" i="1"/>
  <c r="EG6" i="1"/>
  <c r="EH6" i="1"/>
  <c r="EI6" i="1"/>
  <c r="EJ6" i="1"/>
  <c r="EK6" i="1"/>
  <c r="EN6" i="1"/>
  <c r="ES6" i="1"/>
  <c r="ET6" i="1"/>
  <c r="EU6" i="1"/>
  <c r="EV6" i="1"/>
  <c r="EW6" i="1"/>
  <c r="EX6" i="1"/>
  <c r="EY6" i="1"/>
  <c r="EZ6" i="1"/>
  <c r="EM7" i="1"/>
  <c r="EO7" i="1"/>
  <c r="EC7" i="1"/>
  <c r="ED7" i="1"/>
  <c r="EE7" i="1"/>
  <c r="EF7" i="1"/>
  <c r="EG7" i="1"/>
  <c r="EH7" i="1"/>
  <c r="EI7" i="1"/>
  <c r="EJ7" i="1"/>
  <c r="EK7" i="1"/>
  <c r="EL7" i="1"/>
  <c r="EN7" i="1"/>
  <c r="EP7" i="1"/>
  <c r="EQ7" i="1"/>
  <c r="ER7" i="1"/>
  <c r="ES7" i="1"/>
  <c r="ET7" i="1"/>
  <c r="ET234" i="1" s="1" a="1"/>
  <c r="ET234" i="1" s="1"/>
  <c r="EU7" i="1"/>
  <c r="EV7" i="1"/>
  <c r="EW7" i="1"/>
  <c r="EX7" i="1"/>
  <c r="EY7" i="1"/>
  <c r="EY53" i="1" s="1" a="1"/>
  <c r="EY53" i="1" s="1"/>
  <c r="EZ7" i="1"/>
  <c r="EN8" i="1"/>
  <c r="EO8" i="1"/>
  <c r="EP8" i="1"/>
  <c r="EQ8" i="1"/>
  <c r="ER8" i="1"/>
  <c r="EC8" i="1"/>
  <c r="ED8" i="1"/>
  <c r="EE8" i="1"/>
  <c r="EF8" i="1"/>
  <c r="EG8" i="1"/>
  <c r="EH8" i="1"/>
  <c r="EI8" i="1"/>
  <c r="EJ8" i="1"/>
  <c r="EK8" i="1"/>
  <c r="EL8" i="1"/>
  <c r="ES8" i="1"/>
  <c r="ET8" i="1"/>
  <c r="EU8" i="1"/>
  <c r="EV8" i="1"/>
  <c r="EW8" i="1"/>
  <c r="EX8" i="1"/>
  <c r="EY8" i="1"/>
  <c r="EZ8" i="1"/>
  <c r="EK9" i="1"/>
  <c r="EO9" i="1"/>
  <c r="EP9" i="1"/>
  <c r="EQ9" i="1"/>
  <c r="ER9" i="1"/>
  <c r="EC9" i="1"/>
  <c r="EE9" i="1"/>
  <c r="EF9" i="1"/>
  <c r="EG9" i="1"/>
  <c r="EH9" i="1"/>
  <c r="EI9" i="1"/>
  <c r="EI131" i="1" s="1" a="1"/>
  <c r="EI131" i="1" s="1"/>
  <c r="EJ9" i="1"/>
  <c r="EL9" i="1"/>
  <c r="EM9" i="1"/>
  <c r="EN9" i="1"/>
  <c r="ES9" i="1"/>
  <c r="ET9" i="1"/>
  <c r="EU9" i="1"/>
  <c r="EV9" i="1"/>
  <c r="EW9" i="1"/>
  <c r="EX9" i="1"/>
  <c r="EY9" i="1"/>
  <c r="EZ9" i="1"/>
  <c r="EK10" i="1"/>
  <c r="EL10" i="1"/>
  <c r="EM10" i="1"/>
  <c r="EN10" i="1"/>
  <c r="EO10" i="1"/>
  <c r="EP10" i="1"/>
  <c r="EQ10" i="1"/>
  <c r="ER10" i="1"/>
  <c r="EC10" i="1"/>
  <c r="EE10" i="1"/>
  <c r="EF10" i="1"/>
  <c r="EG10" i="1"/>
  <c r="EH10" i="1"/>
  <c r="EI10" i="1"/>
  <c r="EJ10" i="1"/>
  <c r="ES10" i="1"/>
  <c r="ET10" i="1"/>
  <c r="EU10" i="1"/>
  <c r="EV10" i="1"/>
  <c r="EW10" i="1"/>
  <c r="EX10" i="1"/>
  <c r="EY10" i="1"/>
  <c r="EZ10" i="1"/>
  <c r="EL11" i="1"/>
  <c r="EM11" i="1"/>
  <c r="EN11" i="1"/>
  <c r="EO11" i="1"/>
  <c r="EP11" i="1"/>
  <c r="EQ11" i="1"/>
  <c r="ER11" i="1"/>
  <c r="EC11" i="1"/>
  <c r="EE11" i="1"/>
  <c r="EF11" i="1"/>
  <c r="EF104" i="1" s="1" a="1"/>
  <c r="EF104" i="1" s="1"/>
  <c r="EG11" i="1"/>
  <c r="EH11" i="1"/>
  <c r="EI11" i="1"/>
  <c r="EJ11" i="1"/>
  <c r="ES11" i="1"/>
  <c r="ET11" i="1"/>
  <c r="EU11" i="1"/>
  <c r="EV11" i="1"/>
  <c r="EW11" i="1"/>
  <c r="EX11" i="1"/>
  <c r="EY11" i="1"/>
  <c r="EZ11" i="1"/>
  <c r="EK12" i="1"/>
  <c r="EM12" i="1"/>
  <c r="EO12" i="1"/>
  <c r="ER12" i="1"/>
  <c r="EC12" i="1"/>
  <c r="EE12" i="1"/>
  <c r="EF12" i="1"/>
  <c r="EG12" i="1"/>
  <c r="EH12" i="1"/>
  <c r="EI12" i="1"/>
  <c r="EJ12" i="1"/>
  <c r="EL12" i="1"/>
  <c r="EN12" i="1"/>
  <c r="EP12" i="1"/>
  <c r="EQ12" i="1"/>
  <c r="ES12" i="1"/>
  <c r="ET12" i="1"/>
  <c r="EU12" i="1"/>
  <c r="EV12" i="1"/>
  <c r="EW12" i="1"/>
  <c r="EX12" i="1"/>
  <c r="EY12" i="1"/>
  <c r="EZ12" i="1"/>
  <c r="EK13" i="1"/>
  <c r="EL13" i="1"/>
  <c r="EM13" i="1"/>
  <c r="EN13" i="1"/>
  <c r="EO13" i="1"/>
  <c r="EP13" i="1"/>
  <c r="EQ13" i="1"/>
  <c r="ER13" i="1"/>
  <c r="EC13" i="1"/>
  <c r="EE13" i="1"/>
  <c r="EF13" i="1"/>
  <c r="EG13" i="1"/>
  <c r="EH13" i="1"/>
  <c r="EI13" i="1"/>
  <c r="EJ13" i="1"/>
  <c r="ES13" i="1"/>
  <c r="ET13" i="1"/>
  <c r="EU13" i="1"/>
  <c r="EV13" i="1"/>
  <c r="EW13" i="1"/>
  <c r="EX13" i="1"/>
  <c r="EY13" i="1"/>
  <c r="EZ13" i="1"/>
  <c r="EK14" i="1"/>
  <c r="EL14" i="1"/>
  <c r="EM14" i="1"/>
  <c r="EN14" i="1"/>
  <c r="EO14" i="1"/>
  <c r="EP14" i="1"/>
  <c r="EQ14" i="1"/>
  <c r="EC14" i="1"/>
  <c r="ED14" i="1"/>
  <c r="EE14" i="1"/>
  <c r="EF14" i="1"/>
  <c r="EG14" i="1"/>
  <c r="EH14" i="1"/>
  <c r="EI14" i="1"/>
  <c r="EJ14" i="1"/>
  <c r="ER14" i="1"/>
  <c r="ES14" i="1"/>
  <c r="ET14" i="1"/>
  <c r="EU14" i="1"/>
  <c r="EV14" i="1"/>
  <c r="EW14" i="1"/>
  <c r="EX14" i="1"/>
  <c r="EY14" i="1"/>
  <c r="EZ14" i="1"/>
  <c r="EK15" i="1"/>
  <c r="EL15" i="1"/>
  <c r="EM15" i="1"/>
  <c r="EN15" i="1"/>
  <c r="EO15" i="1"/>
  <c r="EP15" i="1"/>
  <c r="EQ15" i="1"/>
  <c r="ER15" i="1"/>
  <c r="EC15" i="1"/>
  <c r="EE15" i="1"/>
  <c r="EF15" i="1"/>
  <c r="EG15" i="1"/>
  <c r="EH15" i="1"/>
  <c r="EI15" i="1"/>
  <c r="EJ15" i="1"/>
  <c r="ES15" i="1"/>
  <c r="ET15" i="1"/>
  <c r="ET387" i="1" s="1" a="1"/>
  <c r="ET387" i="1" s="1"/>
  <c r="EU15" i="1"/>
  <c r="EV15" i="1"/>
  <c r="EW15" i="1"/>
  <c r="EX15" i="1"/>
  <c r="EY15" i="1"/>
  <c r="EZ15" i="1"/>
  <c r="EK16" i="1"/>
  <c r="EL16" i="1"/>
  <c r="EM16" i="1"/>
  <c r="EN16" i="1"/>
  <c r="EO16" i="1"/>
  <c r="EP16" i="1"/>
  <c r="EQ16" i="1"/>
  <c r="ER16" i="1"/>
  <c r="EC16" i="1"/>
  <c r="EE16" i="1"/>
  <c r="EF16" i="1"/>
  <c r="EG16" i="1"/>
  <c r="EH16" i="1"/>
  <c r="EI16" i="1"/>
  <c r="EJ16" i="1"/>
  <c r="ES16" i="1"/>
  <c r="ET16" i="1"/>
  <c r="EU16" i="1"/>
  <c r="EV16" i="1"/>
  <c r="EW16" i="1"/>
  <c r="EX16" i="1"/>
  <c r="EY16" i="1"/>
  <c r="EZ16" i="1"/>
  <c r="EK17" i="1"/>
  <c r="EL17" i="1"/>
  <c r="EM17" i="1"/>
  <c r="EN17" i="1"/>
  <c r="EO17" i="1"/>
  <c r="EQ17" i="1"/>
  <c r="EC17" i="1"/>
  <c r="EE17" i="1"/>
  <c r="EF17" i="1"/>
  <c r="EG17" i="1"/>
  <c r="EH17" i="1"/>
  <c r="EI17" i="1"/>
  <c r="EJ17" i="1"/>
  <c r="EP17" i="1"/>
  <c r="ER17" i="1"/>
  <c r="ES17" i="1"/>
  <c r="ET17" i="1"/>
  <c r="EU17" i="1"/>
  <c r="EV17" i="1"/>
  <c r="EW17" i="1"/>
  <c r="EX17" i="1"/>
  <c r="EY17" i="1"/>
  <c r="EZ17" i="1"/>
  <c r="EK18" i="1"/>
  <c r="EL18" i="1"/>
  <c r="EM18" i="1"/>
  <c r="EN18" i="1"/>
  <c r="EO18" i="1"/>
  <c r="EP18" i="1"/>
  <c r="EQ18" i="1"/>
  <c r="ER18" i="1"/>
  <c r="EC18" i="1"/>
  <c r="EE18" i="1"/>
  <c r="EF18" i="1"/>
  <c r="EG18" i="1"/>
  <c r="EH18" i="1"/>
  <c r="EI18" i="1"/>
  <c r="EJ18" i="1"/>
  <c r="ES18" i="1"/>
  <c r="ET18" i="1"/>
  <c r="EU18" i="1"/>
  <c r="EV18" i="1"/>
  <c r="EW18" i="1"/>
  <c r="EX18" i="1"/>
  <c r="EY18" i="1"/>
  <c r="EZ18" i="1"/>
  <c r="EK19" i="1"/>
  <c r="EN19" i="1"/>
  <c r="EO19" i="1"/>
  <c r="EP19" i="1"/>
  <c r="EQ19" i="1"/>
  <c r="ER19" i="1"/>
  <c r="EC19" i="1"/>
  <c r="EE19" i="1"/>
  <c r="EF19" i="1"/>
  <c r="EG19" i="1"/>
  <c r="EH19" i="1"/>
  <c r="EI19" i="1"/>
  <c r="EJ19" i="1"/>
  <c r="EL19" i="1"/>
  <c r="EM19" i="1"/>
  <c r="ES19" i="1"/>
  <c r="ET19" i="1"/>
  <c r="EU19" i="1"/>
  <c r="EV19" i="1"/>
  <c r="EW19" i="1"/>
  <c r="EX19" i="1"/>
  <c r="EY19" i="1"/>
  <c r="EZ19" i="1"/>
  <c r="EK20" i="1"/>
  <c r="EL20" i="1"/>
  <c r="EM20" i="1"/>
  <c r="EN20" i="1"/>
  <c r="EO20" i="1"/>
  <c r="EP20" i="1"/>
  <c r="EQ20" i="1"/>
  <c r="ER20" i="1"/>
  <c r="EC20" i="1"/>
  <c r="EE20" i="1"/>
  <c r="EF20" i="1"/>
  <c r="EG20" i="1"/>
  <c r="EH20" i="1"/>
  <c r="EI20" i="1"/>
  <c r="EJ20" i="1"/>
  <c r="ES20" i="1"/>
  <c r="ET20" i="1"/>
  <c r="EU20" i="1"/>
  <c r="EV20" i="1"/>
  <c r="EW20" i="1"/>
  <c r="EX20" i="1"/>
  <c r="EY20" i="1"/>
  <c r="EZ20" i="1"/>
  <c r="EK21" i="1"/>
  <c r="EL21" i="1"/>
  <c r="EM21" i="1"/>
  <c r="EN21" i="1"/>
  <c r="EO21" i="1"/>
  <c r="EP21" i="1"/>
  <c r="EQ21" i="1"/>
  <c r="ER21" i="1"/>
  <c r="EC21" i="1"/>
  <c r="EE21" i="1"/>
  <c r="EF21" i="1"/>
  <c r="EG21" i="1"/>
  <c r="EH21" i="1"/>
  <c r="EI21" i="1"/>
  <c r="EJ21" i="1"/>
  <c r="ES21" i="1"/>
  <c r="ET21" i="1"/>
  <c r="EU21" i="1"/>
  <c r="EV21" i="1"/>
  <c r="EW21" i="1"/>
  <c r="EX21" i="1"/>
  <c r="EY21" i="1"/>
  <c r="EZ21" i="1"/>
  <c r="EK22" i="1"/>
  <c r="EL22" i="1"/>
  <c r="EM22" i="1"/>
  <c r="EN22" i="1"/>
  <c r="EO22" i="1"/>
  <c r="EP22" i="1"/>
  <c r="EQ22" i="1"/>
  <c r="ER22" i="1"/>
  <c r="EC22" i="1"/>
  <c r="EE22" i="1"/>
  <c r="EF22" i="1"/>
  <c r="EG22" i="1"/>
  <c r="EH22" i="1"/>
  <c r="EI22" i="1"/>
  <c r="EJ22" i="1"/>
  <c r="ES22" i="1"/>
  <c r="ES604" i="1" s="1" a="1"/>
  <c r="ES604" i="1" s="1"/>
  <c r="ET22" i="1"/>
  <c r="EU22" i="1"/>
  <c r="EV22" i="1"/>
  <c r="EW22" i="1"/>
  <c r="EX22" i="1"/>
  <c r="EY22" i="1"/>
  <c r="EZ22" i="1"/>
  <c r="EN23" i="1"/>
  <c r="EO23" i="1"/>
  <c r="EP23" i="1"/>
  <c r="EQ23" i="1"/>
  <c r="ER23" i="1"/>
  <c r="EC23" i="1"/>
  <c r="EE23" i="1"/>
  <c r="EF23" i="1"/>
  <c r="EG23" i="1"/>
  <c r="EH23" i="1"/>
  <c r="EI23" i="1"/>
  <c r="EJ23" i="1"/>
  <c r="EK23" i="1"/>
  <c r="EL23" i="1"/>
  <c r="EM23" i="1"/>
  <c r="ES23" i="1"/>
  <c r="ET23" i="1"/>
  <c r="EU23" i="1"/>
  <c r="EV23" i="1"/>
  <c r="EW23" i="1"/>
  <c r="EX23" i="1"/>
  <c r="EY23" i="1"/>
  <c r="EZ23" i="1"/>
  <c r="EK24" i="1"/>
  <c r="EL24" i="1"/>
  <c r="EM24" i="1"/>
  <c r="EN24" i="1"/>
  <c r="EO24" i="1"/>
  <c r="EP24" i="1"/>
  <c r="EQ24" i="1"/>
  <c r="ER24" i="1"/>
  <c r="EC24" i="1"/>
  <c r="ED24" i="1"/>
  <c r="EE24" i="1"/>
  <c r="EF24" i="1"/>
  <c r="EG24" i="1"/>
  <c r="EH24" i="1"/>
  <c r="EI24" i="1"/>
  <c r="EJ24" i="1"/>
  <c r="ES24" i="1"/>
  <c r="ET24" i="1"/>
  <c r="EU24" i="1"/>
  <c r="EV24" i="1"/>
  <c r="EW24" i="1"/>
  <c r="EX24" i="1"/>
  <c r="EY24" i="1"/>
  <c r="EZ24" i="1"/>
  <c r="EK25" i="1"/>
  <c r="EL25" i="1"/>
  <c r="EM25" i="1"/>
  <c r="EN25" i="1"/>
  <c r="EO25" i="1"/>
  <c r="EQ25" i="1"/>
  <c r="ER25" i="1"/>
  <c r="EC25" i="1"/>
  <c r="EE25" i="1"/>
  <c r="EF25" i="1"/>
  <c r="EG25" i="1"/>
  <c r="EH25" i="1"/>
  <c r="EI25" i="1"/>
  <c r="EJ25" i="1"/>
  <c r="EP25" i="1"/>
  <c r="ES25" i="1"/>
  <c r="ET25" i="1"/>
  <c r="EU25" i="1"/>
  <c r="EV25" i="1"/>
  <c r="EW25" i="1"/>
  <c r="EX25" i="1"/>
  <c r="EY25" i="1"/>
  <c r="EZ25" i="1"/>
  <c r="D26" i="1"/>
  <c r="EK26" i="1"/>
  <c r="EL26" i="1"/>
  <c r="EO26" i="1"/>
  <c r="EP26" i="1"/>
  <c r="EQ26" i="1"/>
  <c r="ER26" i="1"/>
  <c r="EC26" i="1"/>
  <c r="EE26" i="1"/>
  <c r="EF26" i="1"/>
  <c r="EG26" i="1"/>
  <c r="EH26" i="1"/>
  <c r="EI26" i="1"/>
  <c r="EJ26" i="1"/>
  <c r="EM26" i="1"/>
  <c r="EN26" i="1"/>
  <c r="ES26" i="1"/>
  <c r="ET26" i="1"/>
  <c r="EU26" i="1"/>
  <c r="EV26" i="1"/>
  <c r="EW26" i="1"/>
  <c r="EX26" i="1"/>
  <c r="EY26" i="1"/>
  <c r="EZ26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EL27" i="1"/>
  <c r="EM27" i="1"/>
  <c r="EN27" i="1"/>
  <c r="EO27" i="1"/>
  <c r="EP27" i="1"/>
  <c r="EC27" i="1"/>
  <c r="EE27" i="1"/>
  <c r="EF27" i="1"/>
  <c r="EG27" i="1"/>
  <c r="EH27" i="1"/>
  <c r="EI27" i="1"/>
  <c r="EJ27" i="1"/>
  <c r="EK27" i="1"/>
  <c r="EQ27" i="1"/>
  <c r="ER27" i="1"/>
  <c r="ES27" i="1"/>
  <c r="ET27" i="1"/>
  <c r="EU27" i="1"/>
  <c r="EV27" i="1"/>
  <c r="EW27" i="1"/>
  <c r="EX27" i="1"/>
  <c r="EY27" i="1"/>
  <c r="EZ27" i="1"/>
  <c r="EK28" i="1"/>
  <c r="EL28" i="1"/>
  <c r="EM28" i="1"/>
  <c r="EN28" i="1"/>
  <c r="EO28" i="1"/>
  <c r="EP28" i="1"/>
  <c r="EQ28" i="1"/>
  <c r="ER28" i="1"/>
  <c r="EC28" i="1"/>
  <c r="EE28" i="1"/>
  <c r="EF28" i="1"/>
  <c r="EG28" i="1"/>
  <c r="EH28" i="1"/>
  <c r="EI28" i="1"/>
  <c r="EJ28" i="1"/>
  <c r="ES28" i="1"/>
  <c r="ET28" i="1"/>
  <c r="EU28" i="1"/>
  <c r="EV28" i="1"/>
  <c r="EW28" i="1"/>
  <c r="EX28" i="1"/>
  <c r="EY28" i="1"/>
  <c r="EZ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EK29" i="1"/>
  <c r="EL29" i="1"/>
  <c r="EM29" i="1"/>
  <c r="EN29" i="1"/>
  <c r="EO29" i="1"/>
  <c r="EP29" i="1"/>
  <c r="EQ29" i="1"/>
  <c r="ER29" i="1"/>
  <c r="EC29" i="1"/>
  <c r="ED29" i="1"/>
  <c r="EE29" i="1"/>
  <c r="EF29" i="1"/>
  <c r="EG29" i="1"/>
  <c r="EH29" i="1"/>
  <c r="EI29" i="1"/>
  <c r="EJ29" i="1"/>
  <c r="ES29" i="1"/>
  <c r="ET29" i="1"/>
  <c r="EU29" i="1"/>
  <c r="EV29" i="1"/>
  <c r="EW29" i="1"/>
  <c r="EX29" i="1"/>
  <c r="EY29" i="1"/>
  <c r="EZ29" i="1"/>
  <c r="AK31" i="1"/>
  <c r="AL31" i="1" s="1"/>
  <c r="AT31" i="1"/>
  <c r="AU31" i="1"/>
  <c r="J32" i="1"/>
  <c r="AK32" i="1"/>
  <c r="AL32" i="1" s="1"/>
  <c r="AN32" i="1" s="1"/>
  <c r="AT32" i="1"/>
  <c r="AU32" i="1"/>
  <c r="J33" i="1"/>
  <c r="AK33" i="1"/>
  <c r="AL33" i="1" s="1"/>
  <c r="AT33" i="1"/>
  <c r="AU33" i="1"/>
  <c r="J34" i="1"/>
  <c r="AK34" i="1"/>
  <c r="AT34" i="1"/>
  <c r="AU34" i="1"/>
  <c r="J35" i="1"/>
  <c r="AK35" i="1"/>
  <c r="AT35" i="1"/>
  <c r="AU35" i="1"/>
  <c r="J36" i="1"/>
  <c r="AK36" i="1"/>
  <c r="AT36" i="1"/>
  <c r="AU36" i="1"/>
  <c r="J37" i="1"/>
  <c r="AK37" i="1"/>
  <c r="AL37" i="1" s="1"/>
  <c r="AT37" i="1"/>
  <c r="AU37" i="1"/>
  <c r="J38" i="1"/>
  <c r="AK38" i="1"/>
  <c r="AT38" i="1"/>
  <c r="AU38" i="1"/>
  <c r="J39" i="1"/>
  <c r="AK39" i="1"/>
  <c r="AL39" i="1" s="1"/>
  <c r="AN39" i="1" s="1"/>
  <c r="AT39" i="1"/>
  <c r="AU39" i="1"/>
  <c r="J40" i="1"/>
  <c r="AK40" i="1"/>
  <c r="AL40" i="1" s="1"/>
  <c r="AN40" i="1" s="1"/>
  <c r="AT40" i="1"/>
  <c r="AU40" i="1"/>
  <c r="J41" i="1"/>
  <c r="AK41" i="1"/>
  <c r="AL41" i="1" s="1"/>
  <c r="AT41" i="1"/>
  <c r="AU41" i="1"/>
  <c r="J42" i="1"/>
  <c r="AK42" i="1"/>
  <c r="AT42" i="1"/>
  <c r="AU42" i="1"/>
  <c r="J43" i="1"/>
  <c r="AK43" i="1"/>
  <c r="AM43" i="1" s="1"/>
  <c r="AT43" i="1"/>
  <c r="AU43" i="1"/>
  <c r="J44" i="1"/>
  <c r="AK44" i="1"/>
  <c r="AL44" i="1" s="1"/>
  <c r="AT44" i="1"/>
  <c r="AU44" i="1"/>
  <c r="J45" i="1"/>
  <c r="AK45" i="1"/>
  <c r="AL45" i="1" s="1"/>
  <c r="AT45" i="1"/>
  <c r="AU45" i="1"/>
  <c r="J46" i="1"/>
  <c r="AK46" i="1"/>
  <c r="AL46" i="1" s="1"/>
  <c r="AT46" i="1"/>
  <c r="AU46" i="1"/>
  <c r="J47" i="1"/>
  <c r="AK47" i="1"/>
  <c r="AL47" i="1" s="1"/>
  <c r="AT47" i="1"/>
  <c r="AU47" i="1"/>
  <c r="J48" i="1"/>
  <c r="AK48" i="1"/>
  <c r="AL48" i="1" s="1"/>
  <c r="AT48" i="1"/>
  <c r="AU48" i="1"/>
  <c r="AK49" i="1"/>
  <c r="AL49" i="1" s="1"/>
  <c r="AT49" i="1"/>
  <c r="AU49" i="1"/>
  <c r="AK50" i="1"/>
  <c r="AL50" i="1" s="1"/>
  <c r="AT50" i="1"/>
  <c r="AU50" i="1"/>
  <c r="J51" i="1"/>
  <c r="AK51" i="1"/>
  <c r="AL51" i="1" s="1"/>
  <c r="AT51" i="1"/>
  <c r="AU51" i="1"/>
  <c r="AK52" i="1"/>
  <c r="AL52" i="1" s="1"/>
  <c r="AT52" i="1"/>
  <c r="AU52" i="1"/>
  <c r="J53" i="1"/>
  <c r="AK53" i="1"/>
  <c r="AL53" i="1" s="1"/>
  <c r="AT53" i="1"/>
  <c r="AU53" i="1"/>
  <c r="J54" i="1"/>
  <c r="AK54" i="1"/>
  <c r="AL54" i="1" s="1"/>
  <c r="AT54" i="1"/>
  <c r="AU54" i="1"/>
  <c r="J55" i="1"/>
  <c r="AK55" i="1"/>
  <c r="AL55" i="1" s="1"/>
  <c r="AT55" i="1"/>
  <c r="AU55" i="1"/>
  <c r="J56" i="1"/>
  <c r="AK56" i="1"/>
  <c r="AL56" i="1" s="1"/>
  <c r="AT56" i="1"/>
  <c r="AU56" i="1"/>
  <c r="J57" i="1"/>
  <c r="AK57" i="1"/>
  <c r="AL57" i="1" s="1"/>
  <c r="AT57" i="1"/>
  <c r="AU57" i="1"/>
  <c r="J58" i="1"/>
  <c r="AK58" i="1"/>
  <c r="AL58" i="1" s="1"/>
  <c r="AT58" i="1"/>
  <c r="AU58" i="1"/>
  <c r="J59" i="1"/>
  <c r="AK59" i="1"/>
  <c r="AL59" i="1" s="1"/>
  <c r="AT59" i="1"/>
  <c r="AU59" i="1"/>
  <c r="J60" i="1"/>
  <c r="AK60" i="1"/>
  <c r="AL60" i="1" s="1"/>
  <c r="AT60" i="1"/>
  <c r="AU60" i="1"/>
  <c r="J61" i="1"/>
  <c r="AK61" i="1"/>
  <c r="AL61" i="1" s="1"/>
  <c r="AT61" i="1"/>
  <c r="AU61" i="1"/>
  <c r="J62" i="1"/>
  <c r="AK62" i="1"/>
  <c r="AL62" i="1" s="1"/>
  <c r="AT62" i="1"/>
  <c r="AU62" i="1"/>
  <c r="J63" i="1"/>
  <c r="AK63" i="1"/>
  <c r="AL63" i="1" s="1"/>
  <c r="AT63" i="1"/>
  <c r="AU63" i="1"/>
  <c r="AK64" i="1"/>
  <c r="AL64" i="1" s="1"/>
  <c r="AT64" i="1"/>
  <c r="AU64" i="1"/>
  <c r="AK65" i="1"/>
  <c r="AL65" i="1" s="1"/>
  <c r="AT65" i="1"/>
  <c r="J66" i="1"/>
  <c r="AK66" i="1"/>
  <c r="AL66" i="1" s="1"/>
  <c r="AT66" i="1"/>
  <c r="AU66" i="1"/>
  <c r="AK67" i="1"/>
  <c r="AL67" i="1" s="1"/>
  <c r="AT67" i="1"/>
  <c r="AU67" i="1"/>
  <c r="J68" i="1"/>
  <c r="AK68" i="1"/>
  <c r="AL68" i="1" s="1"/>
  <c r="AT68" i="1"/>
  <c r="AU68" i="1"/>
  <c r="J69" i="1"/>
  <c r="AK69" i="1"/>
  <c r="AL69" i="1" s="1"/>
  <c r="AT69" i="1"/>
  <c r="AU69" i="1"/>
  <c r="J70" i="1"/>
  <c r="AK70" i="1"/>
  <c r="AL70" i="1" s="1"/>
  <c r="AT70" i="1"/>
  <c r="AU70" i="1"/>
  <c r="J71" i="1"/>
  <c r="AK71" i="1"/>
  <c r="AL71" i="1" s="1"/>
  <c r="AT71" i="1"/>
  <c r="AU71" i="1"/>
  <c r="J72" i="1"/>
  <c r="AK72" i="1"/>
  <c r="AL72" i="1" s="1"/>
  <c r="AT72" i="1"/>
  <c r="AU72" i="1"/>
  <c r="J73" i="1"/>
  <c r="AK73" i="1"/>
  <c r="AL73" i="1" s="1"/>
  <c r="AT73" i="1"/>
  <c r="AU73" i="1"/>
  <c r="EW73" i="1" a="1"/>
  <c r="EW73" i="1" s="1"/>
  <c r="J74" i="1"/>
  <c r="AK74" i="1"/>
  <c r="AL74" i="1" s="1"/>
  <c r="AT74" i="1"/>
  <c r="AU74" i="1"/>
  <c r="EW74" i="1" a="1"/>
  <c r="EW74" i="1" s="1"/>
  <c r="EX74" i="1" a="1"/>
  <c r="EX74" i="1" s="1"/>
  <c r="J75" i="1"/>
  <c r="AK75" i="1"/>
  <c r="AL75" i="1" s="1"/>
  <c r="AT75" i="1"/>
  <c r="AU75" i="1"/>
  <c r="J76" i="1"/>
  <c r="AL76" i="1"/>
  <c r="AT76" i="1"/>
  <c r="AU76" i="1"/>
  <c r="J77" i="1"/>
  <c r="AK77" i="1"/>
  <c r="AL77" i="1" s="1"/>
  <c r="AT77" i="1"/>
  <c r="AU77" i="1"/>
  <c r="J78" i="1"/>
  <c r="AK78" i="1"/>
  <c r="AL78" i="1" s="1"/>
  <c r="AT78" i="1"/>
  <c r="AU78" i="1"/>
  <c r="EI78" i="1" a="1"/>
  <c r="EI78" i="1" s="1"/>
  <c r="J79" i="1"/>
  <c r="AK79" i="1"/>
  <c r="AL79" i="1" s="1"/>
  <c r="AT79" i="1"/>
  <c r="AU79" i="1"/>
  <c r="J80" i="1"/>
  <c r="AK80" i="1"/>
  <c r="AL80" i="1" s="1"/>
  <c r="AT80" i="1"/>
  <c r="AU80" i="1"/>
  <c r="EW80" i="1" a="1"/>
  <c r="EW80" i="1" s="1"/>
  <c r="J81" i="1"/>
  <c r="AK81" i="1"/>
  <c r="AL81" i="1" s="1"/>
  <c r="AT81" i="1"/>
  <c r="AU81" i="1"/>
  <c r="J82" i="1"/>
  <c r="AK82" i="1"/>
  <c r="AL82" i="1" s="1"/>
  <c r="AT82" i="1"/>
  <c r="AU82" i="1"/>
  <c r="EX82" i="1" a="1"/>
  <c r="EX82" i="1" s="1"/>
  <c r="J83" i="1"/>
  <c r="AK83" i="1"/>
  <c r="AL83" i="1" s="1"/>
  <c r="AT83" i="1"/>
  <c r="AU83" i="1"/>
  <c r="J84" i="1"/>
  <c r="AK84" i="1"/>
  <c r="AL84" i="1" s="1"/>
  <c r="AT84" i="1"/>
  <c r="AU84" i="1"/>
  <c r="EH84" i="1" a="1"/>
  <c r="EH84" i="1" s="1"/>
  <c r="J85" i="1"/>
  <c r="AK85" i="1"/>
  <c r="AL85" i="1" s="1"/>
  <c r="AT85" i="1"/>
  <c r="AU85" i="1"/>
  <c r="J86" i="1"/>
  <c r="AK86" i="1"/>
  <c r="AL86" i="1" s="1"/>
  <c r="AT86" i="1"/>
  <c r="AU86" i="1"/>
  <c r="J87" i="1"/>
  <c r="AK87" i="1"/>
  <c r="AL87" i="1" s="1"/>
  <c r="AT87" i="1"/>
  <c r="AU87" i="1"/>
  <c r="EX87" i="1" a="1"/>
  <c r="EX87" i="1" s="1"/>
  <c r="J88" i="1"/>
  <c r="AK88" i="1"/>
  <c r="AL88" i="1" s="1"/>
  <c r="AT88" i="1"/>
  <c r="AU88" i="1"/>
  <c r="EX88" i="1" a="1"/>
  <c r="EX88" i="1" s="1"/>
  <c r="J89" i="1"/>
  <c r="AK89" i="1"/>
  <c r="AL89" i="1" s="1"/>
  <c r="AT89" i="1"/>
  <c r="AU89" i="1"/>
  <c r="J90" i="1"/>
  <c r="AK90" i="1"/>
  <c r="AL90" i="1" s="1"/>
  <c r="AT90" i="1"/>
  <c r="AU90" i="1"/>
  <c r="EW90" i="1" a="1"/>
  <c r="EW90" i="1" s="1"/>
  <c r="J91" i="1"/>
  <c r="AK91" i="1"/>
  <c r="AL91" i="1" s="1"/>
  <c r="AT91" i="1"/>
  <c r="AU91" i="1"/>
  <c r="J92" i="1"/>
  <c r="AK92" i="1"/>
  <c r="AL92" i="1" s="1"/>
  <c r="AT92" i="1"/>
  <c r="AU92" i="1"/>
  <c r="J93" i="1"/>
  <c r="AK93" i="1"/>
  <c r="AL93" i="1" s="1"/>
  <c r="AT93" i="1"/>
  <c r="AU93" i="1"/>
  <c r="J94" i="1"/>
  <c r="AK94" i="1"/>
  <c r="AL94" i="1" s="1"/>
  <c r="AT94" i="1"/>
  <c r="AU94" i="1"/>
  <c r="EH94" i="1" a="1"/>
  <c r="EH94" i="1" s="1"/>
  <c r="J95" i="1"/>
  <c r="AK95" i="1"/>
  <c r="AL95" i="1" s="1"/>
  <c r="AT95" i="1"/>
  <c r="AU95" i="1"/>
  <c r="J96" i="1"/>
  <c r="AK96" i="1"/>
  <c r="AL96" i="1" s="1"/>
  <c r="AT96" i="1"/>
  <c r="AU96" i="1"/>
  <c r="J97" i="1"/>
  <c r="AK97" i="1"/>
  <c r="AL97" i="1" s="1"/>
  <c r="AT97" i="1"/>
  <c r="AU97" i="1"/>
  <c r="J98" i="1"/>
  <c r="AK98" i="1"/>
  <c r="AL98" i="1" s="1"/>
  <c r="AT98" i="1"/>
  <c r="AU98" i="1"/>
  <c r="J99" i="1"/>
  <c r="AK99" i="1"/>
  <c r="AL99" i="1" s="1"/>
  <c r="AT99" i="1"/>
  <c r="AU99" i="1"/>
  <c r="J100" i="1"/>
  <c r="AK100" i="1"/>
  <c r="AL100" i="1" s="1"/>
  <c r="AT100" i="1"/>
  <c r="AU100" i="1"/>
  <c r="J101" i="1"/>
  <c r="AK101" i="1"/>
  <c r="AL101" i="1" s="1"/>
  <c r="AT101" i="1"/>
  <c r="AU101" i="1"/>
  <c r="EW101" i="1" a="1"/>
  <c r="EW101" i="1" s="1"/>
  <c r="J102" i="1"/>
  <c r="AK102" i="1"/>
  <c r="AL102" i="1" s="1"/>
  <c r="AT102" i="1"/>
  <c r="AU102" i="1"/>
  <c r="EC102" i="1" a="1"/>
  <c r="EC102" i="1" s="1"/>
  <c r="DE102" i="1" s="1"/>
  <c r="J103" i="1"/>
  <c r="AK103" i="1"/>
  <c r="AL103" i="1" s="1"/>
  <c r="AT103" i="1"/>
  <c r="AU103" i="1"/>
  <c r="EW103" i="1" a="1"/>
  <c r="EW103" i="1" s="1"/>
  <c r="J104" i="1"/>
  <c r="AK104" i="1"/>
  <c r="AL104" i="1" s="1"/>
  <c r="AT104" i="1"/>
  <c r="AU104" i="1"/>
  <c r="J105" i="1"/>
  <c r="AK105" i="1"/>
  <c r="AL105" i="1" s="1"/>
  <c r="AT105" i="1"/>
  <c r="AU105" i="1"/>
  <c r="EW105" i="1" a="1"/>
  <c r="EW105" i="1" s="1"/>
  <c r="EX105" i="1" a="1"/>
  <c r="EX105" i="1" s="1"/>
  <c r="J106" i="1"/>
  <c r="AK106" i="1"/>
  <c r="AL106" i="1" s="1"/>
  <c r="AT106" i="1"/>
  <c r="AU106" i="1"/>
  <c r="EC106" i="1" a="1"/>
  <c r="EC106" i="1" s="1"/>
  <c r="DE106" i="1" s="1"/>
  <c r="EW106" i="1" a="1"/>
  <c r="EW106" i="1" s="1"/>
  <c r="J107" i="1"/>
  <c r="AK107" i="1"/>
  <c r="AL107" i="1" s="1"/>
  <c r="AT107" i="1"/>
  <c r="AU107" i="1"/>
  <c r="EX107" i="1" a="1"/>
  <c r="EX107" i="1" s="1"/>
  <c r="J108" i="1"/>
  <c r="AK108" i="1"/>
  <c r="AL108" i="1" s="1"/>
  <c r="AT108" i="1"/>
  <c r="AU108" i="1"/>
  <c r="EE108" i="1" a="1"/>
  <c r="EE108" i="1" s="1"/>
  <c r="EX108" i="1" a="1"/>
  <c r="EX108" i="1" s="1"/>
  <c r="J109" i="1"/>
  <c r="AK109" i="1"/>
  <c r="AL109" i="1" s="1"/>
  <c r="AT109" i="1"/>
  <c r="AU109" i="1"/>
  <c r="EX109" i="1" a="1"/>
  <c r="EX109" i="1" s="1"/>
  <c r="J110" i="1"/>
  <c r="AK110" i="1"/>
  <c r="AL110" i="1" s="1"/>
  <c r="AT110" i="1"/>
  <c r="AU110" i="1"/>
  <c r="EH110" i="1" a="1"/>
  <c r="EH110" i="1" s="1"/>
  <c r="J111" i="1"/>
  <c r="AK111" i="1"/>
  <c r="AL111" i="1" s="1"/>
  <c r="AT111" i="1"/>
  <c r="AU111" i="1"/>
  <c r="J112" i="1"/>
  <c r="AK112" i="1"/>
  <c r="AL112" i="1" s="1"/>
  <c r="AT112" i="1"/>
  <c r="AU112" i="1"/>
  <c r="J113" i="1"/>
  <c r="AK113" i="1"/>
  <c r="AL113" i="1" s="1"/>
  <c r="AT113" i="1"/>
  <c r="AU113" i="1"/>
  <c r="EH113" i="1" a="1"/>
  <c r="EH113" i="1" s="1"/>
  <c r="J114" i="1"/>
  <c r="AK114" i="1"/>
  <c r="AL114" i="1" s="1"/>
  <c r="AT114" i="1"/>
  <c r="AU114" i="1"/>
  <c r="EC114" i="1" a="1"/>
  <c r="EC114" i="1" s="1"/>
  <c r="DE114" i="1" s="1"/>
  <c r="J115" i="1"/>
  <c r="AK115" i="1"/>
  <c r="AT115" i="1"/>
  <c r="AU115" i="1"/>
  <c r="EW115" i="1" a="1"/>
  <c r="EW115" i="1" s="1"/>
  <c r="J116" i="1"/>
  <c r="AK116" i="1"/>
  <c r="AT116" i="1"/>
  <c r="AU116" i="1"/>
  <c r="EX116" i="1" a="1"/>
  <c r="EX116" i="1" s="1"/>
  <c r="J117" i="1"/>
  <c r="AK117" i="1"/>
  <c r="AT117" i="1"/>
  <c r="AU117" i="1"/>
  <c r="EI117" i="1" a="1"/>
  <c r="EI117" i="1" s="1"/>
  <c r="EX117" i="1" a="1"/>
  <c r="EX117" i="1" s="1"/>
  <c r="J118" i="1"/>
  <c r="AK118" i="1"/>
  <c r="AL118" i="1" s="1"/>
  <c r="AT118" i="1"/>
  <c r="AU118" i="1"/>
  <c r="EI118" i="1" a="1"/>
  <c r="EI118" i="1" s="1"/>
  <c r="J119" i="1"/>
  <c r="AK119" i="1"/>
  <c r="AL119" i="1" s="1"/>
  <c r="AT119" i="1"/>
  <c r="AU119" i="1"/>
  <c r="J120" i="1"/>
  <c r="AK120" i="1"/>
  <c r="AL120" i="1" s="1"/>
  <c r="AT120" i="1"/>
  <c r="AU120" i="1"/>
  <c r="EU120" i="1" a="1"/>
  <c r="EU120" i="1" s="1"/>
  <c r="J121" i="1"/>
  <c r="AK121" i="1"/>
  <c r="AT121" i="1"/>
  <c r="AU121" i="1"/>
  <c r="EU121" i="1" a="1"/>
  <c r="EU121" i="1" s="1"/>
  <c r="J122" i="1"/>
  <c r="AK122" i="1"/>
  <c r="AT122" i="1"/>
  <c r="AU122" i="1"/>
  <c r="EF122" i="1" a="1"/>
  <c r="EF122" i="1" s="1"/>
  <c r="J123" i="1"/>
  <c r="AK123" i="1"/>
  <c r="AM123" i="1" s="1"/>
  <c r="AT123" i="1"/>
  <c r="AU123" i="1"/>
  <c r="EC123" i="1" a="1"/>
  <c r="EC123" i="1" s="1"/>
  <c r="DE123" i="1" s="1"/>
  <c r="EH123" i="1" a="1"/>
  <c r="EH123" i="1" s="1"/>
  <c r="J124" i="1"/>
  <c r="AK124" i="1"/>
  <c r="AT124" i="1"/>
  <c r="AU124" i="1"/>
  <c r="EH124" i="1" a="1"/>
  <c r="EH124" i="1" s="1"/>
  <c r="EI124" i="1" a="1"/>
  <c r="EI124" i="1" s="1"/>
  <c r="EX124" i="1" a="1"/>
  <c r="EX124" i="1" s="1"/>
  <c r="EY124" i="1" a="1"/>
  <c r="EY124" i="1" s="1"/>
  <c r="J125" i="1"/>
  <c r="AK125" i="1"/>
  <c r="AT125" i="1"/>
  <c r="AU125" i="1"/>
  <c r="EW125" i="1" a="1"/>
  <c r="EW125" i="1" s="1"/>
  <c r="J126" i="1"/>
  <c r="AK126" i="1"/>
  <c r="AL126" i="1" s="1"/>
  <c r="AT126" i="1"/>
  <c r="AU126" i="1"/>
  <c r="EF126" i="1" a="1"/>
  <c r="EF126" i="1" s="1"/>
  <c r="J127" i="1"/>
  <c r="AK127" i="1"/>
  <c r="AL127" i="1" s="1"/>
  <c r="AT127" i="1"/>
  <c r="AU127" i="1"/>
  <c r="EI127" i="1" a="1"/>
  <c r="EI127" i="1" s="1"/>
  <c r="EW127" i="1" a="1"/>
  <c r="EW127" i="1" s="1"/>
  <c r="J128" i="1"/>
  <c r="AK128" i="1"/>
  <c r="AT128" i="1"/>
  <c r="AU128" i="1"/>
  <c r="EW128" i="1" a="1"/>
  <c r="EW128" i="1" s="1"/>
  <c r="J129" i="1"/>
  <c r="AK129" i="1"/>
  <c r="AL129" i="1" s="1"/>
  <c r="AN129" i="1" s="1"/>
  <c r="AT129" i="1"/>
  <c r="AU129" i="1"/>
  <c r="EU129" i="1" a="1"/>
  <c r="EU129" i="1" s="1"/>
  <c r="J130" i="1"/>
  <c r="AK130" i="1"/>
  <c r="AM130" i="1" s="1"/>
  <c r="AT130" i="1"/>
  <c r="AU130" i="1"/>
  <c r="EH130" i="1" a="1"/>
  <c r="EH130" i="1" s="1"/>
  <c r="J131" i="1"/>
  <c r="AK131" i="1"/>
  <c r="AL131" i="1" s="1"/>
  <c r="AT131" i="1"/>
  <c r="AU131" i="1"/>
  <c r="J132" i="1"/>
  <c r="AK132" i="1"/>
  <c r="AL132" i="1" s="1"/>
  <c r="AT132" i="1"/>
  <c r="AU132" i="1"/>
  <c r="EC132" i="1" a="1"/>
  <c r="EC132" i="1" s="1"/>
  <c r="DE132" i="1" s="1"/>
  <c r="EW132" i="1" a="1"/>
  <c r="EW132" i="1" s="1"/>
  <c r="J133" i="1"/>
  <c r="AK133" i="1"/>
  <c r="AL133" i="1" s="1"/>
  <c r="AT133" i="1"/>
  <c r="AU133" i="1"/>
  <c r="J134" i="1"/>
  <c r="AK134" i="1"/>
  <c r="AL134" i="1" s="1"/>
  <c r="AT134" i="1"/>
  <c r="AU134" i="1"/>
  <c r="EX134" i="1" a="1"/>
  <c r="EX134" i="1" s="1"/>
  <c r="J135" i="1"/>
  <c r="AK135" i="1"/>
  <c r="AL135" i="1" s="1"/>
  <c r="AT135" i="1"/>
  <c r="AU135" i="1"/>
  <c r="EH135" i="1" a="1"/>
  <c r="EH135" i="1" s="1"/>
  <c r="EX135" i="1" a="1"/>
  <c r="EX135" i="1" s="1"/>
  <c r="J136" i="1"/>
  <c r="AK136" i="1"/>
  <c r="AL136" i="1" s="1"/>
  <c r="AT136" i="1"/>
  <c r="AU136" i="1"/>
  <c r="EU136" i="1" a="1"/>
  <c r="EU136" i="1" s="1"/>
  <c r="J137" i="1"/>
  <c r="AK137" i="1"/>
  <c r="AL137" i="1" s="1"/>
  <c r="AT137" i="1"/>
  <c r="AU137" i="1"/>
  <c r="EF137" i="1" a="1"/>
  <c r="EF137" i="1" s="1"/>
  <c r="EG137" i="1" a="1"/>
  <c r="EG137" i="1" s="1"/>
  <c r="EX137" i="1" a="1"/>
  <c r="EX137" i="1" s="1"/>
  <c r="J138" i="1"/>
  <c r="AK138" i="1"/>
  <c r="AL138" i="1" s="1"/>
  <c r="AT138" i="1"/>
  <c r="AU138" i="1"/>
  <c r="EC138" i="1" a="1"/>
  <c r="EC138" i="1" s="1"/>
  <c r="DE138" i="1" s="1"/>
  <c r="EE138" i="1" a="1"/>
  <c r="EE138" i="1" s="1"/>
  <c r="EF138" i="1" a="1"/>
  <c r="EF138" i="1" s="1"/>
  <c r="EG138" i="1" a="1"/>
  <c r="EG138" i="1" s="1"/>
  <c r="EI138" i="1" a="1"/>
  <c r="EI138" i="1" s="1"/>
  <c r="EW138" i="1" a="1"/>
  <c r="EW138" i="1" s="1"/>
  <c r="J139" i="1"/>
  <c r="AK139" i="1"/>
  <c r="AL139" i="1" s="1"/>
  <c r="AT139" i="1"/>
  <c r="AU139" i="1"/>
  <c r="EC139" i="1" a="1"/>
  <c r="EC139" i="1" s="1"/>
  <c r="DE139" i="1" s="1"/>
  <c r="EU139" i="1" a="1"/>
  <c r="EU139" i="1" s="1"/>
  <c r="EX139" i="1" a="1"/>
  <c r="EX139" i="1" s="1"/>
  <c r="J140" i="1"/>
  <c r="AK140" i="1"/>
  <c r="AL140" i="1" s="1"/>
  <c r="AT140" i="1"/>
  <c r="AU140" i="1"/>
  <c r="EH140" i="1" a="1"/>
  <c r="EH140" i="1" s="1"/>
  <c r="EI140" i="1" a="1"/>
  <c r="EI140" i="1" s="1"/>
  <c r="EW140" i="1" a="1"/>
  <c r="EW140" i="1" s="1"/>
  <c r="EX140" i="1" a="1"/>
  <c r="EX140" i="1" s="1"/>
  <c r="J141" i="1"/>
  <c r="AK141" i="1"/>
  <c r="AL141" i="1" s="1"/>
  <c r="AT141" i="1"/>
  <c r="AU141" i="1"/>
  <c r="EC141" i="1" a="1"/>
  <c r="EC141" i="1" s="1"/>
  <c r="DE141" i="1" s="1"/>
  <c r="EF141" i="1" a="1"/>
  <c r="EF141" i="1" s="1"/>
  <c r="EU141" i="1" a="1"/>
  <c r="EU141" i="1" s="1"/>
  <c r="J142" i="1"/>
  <c r="AK142" i="1"/>
  <c r="AL142" i="1" s="1"/>
  <c r="AT142" i="1"/>
  <c r="AU142" i="1"/>
  <c r="EF142" i="1" a="1"/>
  <c r="EF142" i="1" s="1"/>
  <c r="EI142" i="1" a="1"/>
  <c r="EI142" i="1" s="1"/>
  <c r="J143" i="1"/>
  <c r="AK143" i="1"/>
  <c r="AL143" i="1" s="1"/>
  <c r="AT143" i="1"/>
  <c r="AU143" i="1"/>
  <c r="EI143" i="1" a="1"/>
  <c r="EI143" i="1" s="1"/>
  <c r="EW143" i="1" a="1"/>
  <c r="EW143" i="1" s="1"/>
  <c r="AK144" i="1"/>
  <c r="AL144" i="1" s="1"/>
  <c r="AT144" i="1"/>
  <c r="AU144" i="1"/>
  <c r="EF144" i="1" a="1"/>
  <c r="EF144" i="1" s="1"/>
  <c r="EG144" i="1" a="1"/>
  <c r="EG144" i="1" s="1"/>
  <c r="EW144" i="1" a="1"/>
  <c r="EW144" i="1" s="1"/>
  <c r="EX144" i="1" a="1"/>
  <c r="EX144" i="1" s="1"/>
  <c r="J145" i="1"/>
  <c r="AK145" i="1"/>
  <c r="AL145" i="1" s="1"/>
  <c r="AT145" i="1"/>
  <c r="AU145" i="1"/>
  <c r="EC145" i="1" a="1"/>
  <c r="EC145" i="1" s="1"/>
  <c r="DE145" i="1" s="1"/>
  <c r="EI145" i="1" a="1"/>
  <c r="EI145" i="1" s="1"/>
  <c r="EX145" i="1" a="1"/>
  <c r="EX145" i="1" s="1"/>
  <c r="J146" i="1"/>
  <c r="AK146" i="1"/>
  <c r="AL146" i="1" s="1"/>
  <c r="AT146" i="1"/>
  <c r="AU146" i="1"/>
  <c r="EE146" i="1" a="1"/>
  <c r="EE146" i="1" s="1"/>
  <c r="EH146" i="1" a="1"/>
  <c r="EH146" i="1" s="1"/>
  <c r="J147" i="1"/>
  <c r="AK147" i="1"/>
  <c r="AM147" i="1" s="1"/>
  <c r="AT147" i="1"/>
  <c r="AU147" i="1"/>
  <c r="EC147" i="1" a="1"/>
  <c r="EC147" i="1" s="1"/>
  <c r="EH147" i="1" a="1"/>
  <c r="EH147" i="1" s="1"/>
  <c r="EI147" i="1" a="1"/>
  <c r="EI147" i="1" s="1"/>
  <c r="J148" i="1"/>
  <c r="AK148" i="1"/>
  <c r="AT148" i="1"/>
  <c r="AU148" i="1"/>
  <c r="EF148" i="1" a="1"/>
  <c r="EF148" i="1" s="1"/>
  <c r="EG148" i="1" a="1"/>
  <c r="EG148" i="1" s="1"/>
  <c r="EW148" i="1" a="1"/>
  <c r="EW148" i="1" s="1"/>
  <c r="J149" i="1"/>
  <c r="AK149" i="1"/>
  <c r="AL149" i="1" s="1"/>
  <c r="AT149" i="1"/>
  <c r="AU149" i="1"/>
  <c r="EH149" i="1" a="1"/>
  <c r="EH149" i="1" s="1"/>
  <c r="EI149" i="1" a="1"/>
  <c r="EI149" i="1" s="1"/>
  <c r="EW149" i="1" a="1"/>
  <c r="EW149" i="1" s="1"/>
  <c r="J150" i="1"/>
  <c r="AK150" i="1"/>
  <c r="AT150" i="1"/>
  <c r="AU150" i="1"/>
  <c r="EG150" i="1" a="1"/>
  <c r="EG150" i="1" s="1"/>
  <c r="EH150" i="1" a="1"/>
  <c r="EH150" i="1" s="1"/>
  <c r="EW150" i="1" a="1"/>
  <c r="EW150" i="1" s="1"/>
  <c r="EX150" i="1" a="1"/>
  <c r="EX150" i="1" s="1"/>
  <c r="J151" i="1"/>
  <c r="AK151" i="1"/>
  <c r="AL151" i="1" s="1"/>
  <c r="AT151" i="1"/>
  <c r="AU151" i="1"/>
  <c r="EC151" i="1" a="1"/>
  <c r="EC151" i="1" s="1"/>
  <c r="DE151" i="1" s="1"/>
  <c r="EF151" i="1" a="1"/>
  <c r="EF151" i="1" s="1"/>
  <c r="EI151" i="1" a="1"/>
  <c r="EI151" i="1" s="1"/>
  <c r="J152" i="1"/>
  <c r="AK152" i="1"/>
  <c r="AL152" i="1" s="1"/>
  <c r="AT152" i="1"/>
  <c r="AU152" i="1"/>
  <c r="EH152" i="1" a="1"/>
  <c r="EH152" i="1" s="1"/>
  <c r="EI152" i="1" a="1"/>
  <c r="EI152" i="1" s="1"/>
  <c r="EU152" i="1" a="1"/>
  <c r="EU152" i="1" s="1"/>
  <c r="EW152" i="1" a="1"/>
  <c r="EW152" i="1" s="1"/>
  <c r="EX152" i="1" a="1"/>
  <c r="EX152" i="1" s="1"/>
  <c r="J153" i="1"/>
  <c r="AK153" i="1"/>
  <c r="AL153" i="1" s="1"/>
  <c r="AT153" i="1"/>
  <c r="AU153" i="1"/>
  <c r="EG153" i="1" a="1"/>
  <c r="EG153" i="1" s="1"/>
  <c r="EH153" i="1" a="1"/>
  <c r="EH153" i="1" s="1"/>
  <c r="EI153" i="1" a="1"/>
  <c r="EI153" i="1" s="1"/>
  <c r="EU153" i="1" a="1"/>
  <c r="EU153" i="1" s="1"/>
  <c r="EW153" i="1" a="1"/>
  <c r="EW153" i="1" s="1"/>
  <c r="EX153" i="1" a="1"/>
  <c r="EX153" i="1" s="1"/>
  <c r="EY153" i="1" a="1"/>
  <c r="EY153" i="1" s="1"/>
  <c r="J154" i="1"/>
  <c r="AK154" i="1"/>
  <c r="AL154" i="1" s="1"/>
  <c r="AT154" i="1"/>
  <c r="AU154" i="1"/>
  <c r="EF154" i="1" a="1"/>
  <c r="EF154" i="1" s="1"/>
  <c r="EU154" i="1" a="1"/>
  <c r="EU154" i="1" s="1"/>
  <c r="EW154" i="1" a="1"/>
  <c r="EW154" i="1" s="1"/>
  <c r="EZ154" i="1" a="1"/>
  <c r="EZ154" i="1" s="1"/>
  <c r="J155" i="1"/>
  <c r="AK155" i="1"/>
  <c r="AL155" i="1" s="1"/>
  <c r="AT155" i="1"/>
  <c r="AU155" i="1"/>
  <c r="EC155" i="1" a="1"/>
  <c r="EC155" i="1" s="1"/>
  <c r="DE155" i="1" s="1"/>
  <c r="EF155" i="1" a="1"/>
  <c r="EF155" i="1" s="1"/>
  <c r="EU155" i="1" a="1"/>
  <c r="EU155" i="1" s="1"/>
  <c r="J156" i="1"/>
  <c r="AK156" i="1"/>
  <c r="AT156" i="1"/>
  <c r="AU156" i="1"/>
  <c r="EE156" i="1" a="1"/>
  <c r="EE156" i="1" s="1"/>
  <c r="EF156" i="1" a="1"/>
  <c r="EF156" i="1" s="1"/>
  <c r="EH156" i="1" a="1"/>
  <c r="EH156" i="1" s="1"/>
  <c r="EW156" i="1" a="1"/>
  <c r="EW156" i="1" s="1"/>
  <c r="J157" i="1"/>
  <c r="AK157" i="1"/>
  <c r="AL157" i="1" s="1"/>
  <c r="AT157" i="1"/>
  <c r="AU157" i="1"/>
  <c r="EC157" i="1" a="1"/>
  <c r="EC157" i="1" s="1"/>
  <c r="DE157" i="1" s="1"/>
  <c r="EF157" i="1" a="1"/>
  <c r="EF157" i="1" s="1"/>
  <c r="EH157" i="1" a="1"/>
  <c r="EH157" i="1" s="1"/>
  <c r="EU157" i="1" a="1"/>
  <c r="EU157" i="1" s="1"/>
  <c r="J158" i="1"/>
  <c r="AK158" i="1"/>
  <c r="AL158" i="1" s="1"/>
  <c r="AT158" i="1"/>
  <c r="AU158" i="1"/>
  <c r="EE158" i="1" a="1"/>
  <c r="EE158" i="1" s="1"/>
  <c r="EF158" i="1" a="1"/>
  <c r="EF158" i="1" s="1"/>
  <c r="EG158" i="1" a="1"/>
  <c r="EG158" i="1" s="1"/>
  <c r="EI158" i="1" a="1"/>
  <c r="EI158" i="1" s="1"/>
  <c r="EW158" i="1" a="1"/>
  <c r="EW158" i="1" s="1"/>
  <c r="J159" i="1"/>
  <c r="AK159" i="1"/>
  <c r="AL159" i="1" s="1"/>
  <c r="AT159" i="1"/>
  <c r="AU159" i="1"/>
  <c r="EC159" i="1" a="1"/>
  <c r="EC159" i="1" s="1"/>
  <c r="DE159" i="1" s="1"/>
  <c r="EF159" i="1" a="1"/>
  <c r="EF159" i="1" s="1"/>
  <c r="EI159" i="1" a="1"/>
  <c r="EI159" i="1" s="1"/>
  <c r="EU159" i="1" a="1"/>
  <c r="EU159" i="1" s="1"/>
  <c r="EW159" i="1" a="1"/>
  <c r="EW159" i="1" s="1"/>
  <c r="J160" i="1"/>
  <c r="AK160" i="1"/>
  <c r="AL160" i="1" s="1"/>
  <c r="AT160" i="1"/>
  <c r="AU160" i="1"/>
  <c r="EI160" i="1" a="1"/>
  <c r="EI160" i="1" s="1"/>
  <c r="EW160" i="1" a="1"/>
  <c r="EW160" i="1" s="1"/>
  <c r="EX160" i="1" a="1"/>
  <c r="EX160" i="1" s="1"/>
  <c r="J161" i="1"/>
  <c r="AK161" i="1"/>
  <c r="AL161" i="1" s="1"/>
  <c r="AT161" i="1"/>
  <c r="AU161" i="1"/>
  <c r="EC161" i="1" a="1"/>
  <c r="EC161" i="1" s="1"/>
  <c r="DE161" i="1" s="1"/>
  <c r="EH161" i="1" a="1"/>
  <c r="EH161" i="1" s="1"/>
  <c r="EW161" i="1" a="1"/>
  <c r="EW161" i="1" s="1"/>
  <c r="EY161" i="1" a="1"/>
  <c r="EY161" i="1" s="1"/>
  <c r="J162" i="1"/>
  <c r="AK162" i="1"/>
  <c r="AL162" i="1" s="1"/>
  <c r="AT162" i="1"/>
  <c r="AU162" i="1"/>
  <c r="EC162" i="1" a="1"/>
  <c r="EC162" i="1" s="1"/>
  <c r="EF162" i="1" a="1"/>
  <c r="EF162" i="1" s="1"/>
  <c r="EH162" i="1" a="1"/>
  <c r="EH162" i="1" s="1"/>
  <c r="EW162" i="1" a="1"/>
  <c r="EW162" i="1" s="1"/>
  <c r="EY162" i="1" a="1"/>
  <c r="EY162" i="1" s="1"/>
  <c r="J163" i="1"/>
  <c r="AK163" i="1"/>
  <c r="AL163" i="1" s="1"/>
  <c r="AT163" i="1"/>
  <c r="AU163" i="1"/>
  <c r="EF163" i="1" a="1"/>
  <c r="EF163" i="1" s="1"/>
  <c r="EH163" i="1" a="1"/>
  <c r="EH163" i="1" s="1"/>
  <c r="EW163" i="1" a="1"/>
  <c r="EW163" i="1" s="1"/>
  <c r="EX163" i="1" a="1"/>
  <c r="EX163" i="1" s="1"/>
  <c r="EZ163" i="1" a="1"/>
  <c r="EZ163" i="1" s="1"/>
  <c r="J164" i="1"/>
  <c r="AK164" i="1"/>
  <c r="AL164" i="1" s="1"/>
  <c r="AT164" i="1"/>
  <c r="AU164" i="1"/>
  <c r="EE164" i="1" a="1"/>
  <c r="EE164" i="1" s="1"/>
  <c r="EG164" i="1" a="1"/>
  <c r="EG164" i="1" s="1"/>
  <c r="EW164" i="1" a="1"/>
  <c r="EW164" i="1" s="1"/>
  <c r="EX164" i="1" a="1"/>
  <c r="EX164" i="1" s="1"/>
  <c r="AK165" i="1"/>
  <c r="AL165" i="1" s="1"/>
  <c r="AT165" i="1"/>
  <c r="AU165" i="1"/>
  <c r="EC165" i="1" a="1"/>
  <c r="EC165" i="1" s="1"/>
  <c r="DE165" i="1" s="1"/>
  <c r="EE165" i="1" a="1"/>
  <c r="EE165" i="1" s="1"/>
  <c r="EF165" i="1" a="1"/>
  <c r="EF165" i="1" s="1"/>
  <c r="EH165" i="1" a="1"/>
  <c r="EH165" i="1" s="1"/>
  <c r="EI165" i="1" a="1"/>
  <c r="EI165" i="1" s="1"/>
  <c r="AK166" i="1"/>
  <c r="AL166" i="1" s="1"/>
  <c r="AT166" i="1"/>
  <c r="AU166" i="1"/>
  <c r="EC166" i="1" a="1"/>
  <c r="EC166" i="1" s="1"/>
  <c r="DE166" i="1" s="1"/>
  <c r="EF166" i="1" a="1"/>
  <c r="EF166" i="1" s="1"/>
  <c r="EG166" i="1" a="1"/>
  <c r="EG166" i="1" s="1"/>
  <c r="EH166" i="1" a="1"/>
  <c r="EH166" i="1" s="1"/>
  <c r="EI166" i="1" a="1"/>
  <c r="EI166" i="1" s="1"/>
  <c r="EW166" i="1" a="1"/>
  <c r="EW166" i="1" s="1"/>
  <c r="J167" i="1"/>
  <c r="AK167" i="1"/>
  <c r="AL167" i="1" s="1"/>
  <c r="AT167" i="1"/>
  <c r="AU167" i="1"/>
  <c r="EF167" i="1" a="1"/>
  <c r="EF167" i="1" s="1"/>
  <c r="EG167" i="1" a="1"/>
  <c r="EG167" i="1" s="1"/>
  <c r="EH167" i="1" a="1"/>
  <c r="EH167" i="1" s="1"/>
  <c r="EU167" i="1" a="1"/>
  <c r="EU167" i="1" s="1"/>
  <c r="EW167" i="1" a="1"/>
  <c r="EW167" i="1" s="1"/>
  <c r="J168" i="1"/>
  <c r="AK168" i="1"/>
  <c r="AL168" i="1" s="1"/>
  <c r="AT168" i="1"/>
  <c r="AU168" i="1"/>
  <c r="EI168" i="1" a="1"/>
  <c r="EI168" i="1" s="1"/>
  <c r="EW168" i="1" a="1"/>
  <c r="EW168" i="1" s="1"/>
  <c r="EX168" i="1" a="1"/>
  <c r="EX168" i="1" s="1"/>
  <c r="J169" i="1"/>
  <c r="AK169" i="1"/>
  <c r="AL169" i="1" s="1"/>
  <c r="AT169" i="1"/>
  <c r="AU169" i="1"/>
  <c r="EC169" i="1" a="1"/>
  <c r="EC169" i="1" s="1"/>
  <c r="DE169" i="1" s="1"/>
  <c r="EH169" i="1" a="1"/>
  <c r="EH169" i="1" s="1"/>
  <c r="EW169" i="1" a="1"/>
  <c r="EW169" i="1" s="1"/>
  <c r="EZ169" i="1" a="1"/>
  <c r="EZ169" i="1" s="1"/>
  <c r="J170" i="1"/>
  <c r="AK170" i="1"/>
  <c r="AL170" i="1" s="1"/>
  <c r="AT170" i="1"/>
  <c r="AU170" i="1"/>
  <c r="EC170" i="1" a="1"/>
  <c r="EC170" i="1" s="1"/>
  <c r="DE170" i="1" s="1"/>
  <c r="EF170" i="1" a="1"/>
  <c r="EF170" i="1" s="1"/>
  <c r="EX170" i="1" a="1"/>
  <c r="EX170" i="1" s="1"/>
  <c r="J171" i="1"/>
  <c r="AK171" i="1"/>
  <c r="AL171" i="1" s="1"/>
  <c r="AT171" i="1"/>
  <c r="AU171" i="1"/>
  <c r="EC171" i="1" a="1"/>
  <c r="EC171" i="1" s="1"/>
  <c r="DE171" i="1" s="1"/>
  <c r="EE171" i="1" a="1"/>
  <c r="EE171" i="1" s="1"/>
  <c r="EF171" i="1" a="1"/>
  <c r="EF171" i="1" s="1"/>
  <c r="EH171" i="1" a="1"/>
  <c r="EH171" i="1" s="1"/>
  <c r="J172" i="1"/>
  <c r="AK172" i="1"/>
  <c r="AL172" i="1" s="1"/>
  <c r="AT172" i="1"/>
  <c r="AU172" i="1"/>
  <c r="EF172" i="1" a="1"/>
  <c r="EF172" i="1" s="1"/>
  <c r="EG172" i="1" a="1"/>
  <c r="EG172" i="1" s="1"/>
  <c r="EH172" i="1" a="1"/>
  <c r="EH172" i="1" s="1"/>
  <c r="EI172" i="1" a="1"/>
  <c r="EI172" i="1" s="1"/>
  <c r="EU172" i="1" a="1"/>
  <c r="EU172" i="1" s="1"/>
  <c r="EX172" i="1" a="1"/>
  <c r="EX172" i="1" s="1"/>
  <c r="J173" i="1"/>
  <c r="AK173" i="1"/>
  <c r="AL173" i="1" s="1"/>
  <c r="AT173" i="1"/>
  <c r="AU173" i="1"/>
  <c r="EC173" i="1" a="1"/>
  <c r="EC173" i="1" s="1"/>
  <c r="DE173" i="1" s="1"/>
  <c r="EF173" i="1" a="1"/>
  <c r="EF173" i="1" s="1"/>
  <c r="EG173" i="1" a="1"/>
  <c r="EG173" i="1" s="1"/>
  <c r="EH173" i="1" a="1"/>
  <c r="EH173" i="1" s="1"/>
  <c r="EI173" i="1" a="1"/>
  <c r="EI173" i="1" s="1"/>
  <c r="EU173" i="1" a="1"/>
  <c r="EU173" i="1" s="1"/>
  <c r="EW173" i="1" a="1"/>
  <c r="EW173" i="1" s="1"/>
  <c r="EZ173" i="1" a="1"/>
  <c r="EZ173" i="1" s="1"/>
  <c r="J174" i="1"/>
  <c r="AK174" i="1"/>
  <c r="AL174" i="1" s="1"/>
  <c r="AT174" i="1"/>
  <c r="AU174" i="1"/>
  <c r="EF174" i="1" a="1"/>
  <c r="EF174" i="1" s="1"/>
  <c r="EG174" i="1" a="1"/>
  <c r="EG174" i="1" s="1"/>
  <c r="EI174" i="1" a="1"/>
  <c r="EI174" i="1" s="1"/>
  <c r="EU174" i="1" a="1"/>
  <c r="EU174" i="1" s="1"/>
  <c r="EW174" i="1" a="1"/>
  <c r="EW174" i="1" s="1"/>
  <c r="EX174" i="1" a="1"/>
  <c r="EX174" i="1" s="1"/>
  <c r="EY174" i="1" a="1"/>
  <c r="EY174" i="1" s="1"/>
  <c r="J175" i="1"/>
  <c r="AK175" i="1"/>
  <c r="AL175" i="1" s="1"/>
  <c r="AT175" i="1"/>
  <c r="AU175" i="1"/>
  <c r="EG175" i="1" a="1"/>
  <c r="EG175" i="1" s="1"/>
  <c r="EH175" i="1" a="1"/>
  <c r="EH175" i="1" s="1"/>
  <c r="EI175" i="1" a="1"/>
  <c r="EI175" i="1" s="1"/>
  <c r="EW175" i="1" a="1"/>
  <c r="EW175" i="1" s="1"/>
  <c r="EX175" i="1" a="1"/>
  <c r="EX175" i="1" s="1"/>
  <c r="J176" i="1"/>
  <c r="AK176" i="1"/>
  <c r="AL176" i="1" s="1"/>
  <c r="AT176" i="1"/>
  <c r="AU176" i="1"/>
  <c r="EE176" i="1" a="1"/>
  <c r="EE176" i="1" s="1"/>
  <c r="EH176" i="1" a="1"/>
  <c r="EH176" i="1" s="1"/>
  <c r="EI176" i="1" a="1"/>
  <c r="EI176" i="1" s="1"/>
  <c r="EU176" i="1" a="1"/>
  <c r="EU176" i="1" s="1"/>
  <c r="EW176" i="1" a="1"/>
  <c r="EW176" i="1" s="1"/>
  <c r="EX176" i="1" a="1"/>
  <c r="EX176" i="1" s="1"/>
  <c r="EY176" i="1" a="1"/>
  <c r="EY176" i="1" s="1"/>
  <c r="J177" i="1"/>
  <c r="AK177" i="1"/>
  <c r="AL177" i="1" s="1"/>
  <c r="AT177" i="1"/>
  <c r="AU177" i="1"/>
  <c r="EC177" i="1" a="1"/>
  <c r="EC177" i="1" s="1"/>
  <c r="DE177" i="1" s="1"/>
  <c r="EF177" i="1" a="1"/>
  <c r="EF177" i="1" s="1"/>
  <c r="EI177" i="1" a="1"/>
  <c r="EI177" i="1" s="1"/>
  <c r="EU177" i="1" a="1"/>
  <c r="EU177" i="1" s="1"/>
  <c r="EW177" i="1" a="1"/>
  <c r="EW177" i="1" s="1"/>
  <c r="EX177" i="1" a="1"/>
  <c r="EX177" i="1" s="1"/>
  <c r="AK178" i="1"/>
  <c r="AL178" i="1" s="1"/>
  <c r="AT178" i="1"/>
  <c r="AU178" i="1"/>
  <c r="EC178" i="1" a="1"/>
  <c r="EC178" i="1" s="1"/>
  <c r="DE178" i="1" s="1"/>
  <c r="EH178" i="1" a="1"/>
  <c r="EH178" i="1" s="1"/>
  <c r="EU178" i="1" a="1"/>
  <c r="EU178" i="1" s="1"/>
  <c r="EW178" i="1" a="1"/>
  <c r="EW178" i="1" s="1"/>
  <c r="EY178" i="1" a="1"/>
  <c r="EY178" i="1" s="1"/>
  <c r="EZ178" i="1" a="1"/>
  <c r="EZ178" i="1" s="1"/>
  <c r="AK179" i="1"/>
  <c r="AL179" i="1" s="1"/>
  <c r="AT179" i="1"/>
  <c r="AU179" i="1"/>
  <c r="EF179" i="1" a="1"/>
  <c r="EF179" i="1" s="1"/>
  <c r="EW179" i="1" a="1"/>
  <c r="EW179" i="1" s="1"/>
  <c r="EX179" i="1" a="1"/>
  <c r="EX179" i="1" s="1"/>
  <c r="J180" i="1"/>
  <c r="AK180" i="1"/>
  <c r="AL180" i="1" s="1"/>
  <c r="AT180" i="1"/>
  <c r="AU180" i="1"/>
  <c r="EC180" i="1" a="1"/>
  <c r="EC180" i="1" s="1"/>
  <c r="DE180" i="1" s="1"/>
  <c r="EF180" i="1" a="1"/>
  <c r="EF180" i="1" s="1"/>
  <c r="EG180" i="1" a="1"/>
  <c r="EG180" i="1" s="1"/>
  <c r="EH180" i="1" a="1"/>
  <c r="EH180" i="1" s="1"/>
  <c r="EW180" i="1" a="1"/>
  <c r="EW180" i="1" s="1"/>
  <c r="EX180" i="1" a="1"/>
  <c r="EX180" i="1" s="1"/>
  <c r="EY180" i="1" a="1"/>
  <c r="EY180" i="1" s="1"/>
  <c r="EZ180" i="1" a="1"/>
  <c r="EZ180" i="1" s="1"/>
  <c r="J181" i="1"/>
  <c r="AK181" i="1"/>
  <c r="AL181" i="1" s="1"/>
  <c r="AT181" i="1"/>
  <c r="AU181" i="1"/>
  <c r="EC181" i="1" a="1"/>
  <c r="EC181" i="1" s="1"/>
  <c r="DE181" i="1" s="1"/>
  <c r="EF181" i="1" a="1"/>
  <c r="EF181" i="1" s="1"/>
  <c r="EG181" i="1" a="1"/>
  <c r="EG181" i="1" s="1"/>
  <c r="EH181" i="1" a="1"/>
  <c r="EH181" i="1" s="1"/>
  <c r="EW181" i="1" a="1"/>
  <c r="EW181" i="1" s="1"/>
  <c r="EX181" i="1" a="1"/>
  <c r="EX181" i="1" s="1"/>
  <c r="J182" i="1"/>
  <c r="AK182" i="1"/>
  <c r="AL182" i="1" s="1"/>
  <c r="AT182" i="1"/>
  <c r="AU182" i="1"/>
  <c r="EC182" i="1" a="1"/>
  <c r="EC182" i="1" s="1"/>
  <c r="DE182" i="1" s="1"/>
  <c r="EF182" i="1" a="1"/>
  <c r="EF182" i="1" s="1"/>
  <c r="EG182" i="1" a="1"/>
  <c r="EG182" i="1" s="1"/>
  <c r="EH182" i="1" a="1"/>
  <c r="EH182" i="1" s="1"/>
  <c r="EI182" i="1" a="1"/>
  <c r="EI182" i="1" s="1"/>
  <c r="EW182" i="1" a="1"/>
  <c r="EW182" i="1" s="1"/>
  <c r="J183" i="1"/>
  <c r="AK183" i="1"/>
  <c r="AL183" i="1" s="1"/>
  <c r="AT183" i="1"/>
  <c r="AU183" i="1"/>
  <c r="EC183" i="1" a="1"/>
  <c r="EC183" i="1" s="1"/>
  <c r="DE183" i="1" s="1"/>
  <c r="EE183" i="1" a="1"/>
  <c r="EE183" i="1" s="1"/>
  <c r="EG183" i="1" a="1"/>
  <c r="EG183" i="1" s="1"/>
  <c r="EH183" i="1" a="1"/>
  <c r="EH183" i="1" s="1"/>
  <c r="EI183" i="1" a="1"/>
  <c r="EI183" i="1" s="1"/>
  <c r="EU183" i="1" a="1"/>
  <c r="EU183" i="1" s="1"/>
  <c r="EW183" i="1" a="1"/>
  <c r="EW183" i="1" s="1"/>
  <c r="EX183" i="1" a="1"/>
  <c r="EX183" i="1" s="1"/>
  <c r="J184" i="1"/>
  <c r="AK184" i="1"/>
  <c r="AL184" i="1" s="1"/>
  <c r="AT184" i="1"/>
  <c r="AU184" i="1"/>
  <c r="EE184" i="1" a="1"/>
  <c r="EE184" i="1" s="1"/>
  <c r="EF184" i="1" a="1"/>
  <c r="EF184" i="1" s="1"/>
  <c r="EG184" i="1" a="1"/>
  <c r="EG184" i="1" s="1"/>
  <c r="EH184" i="1" a="1"/>
  <c r="EH184" i="1" s="1"/>
  <c r="EU184" i="1" a="1"/>
  <c r="EU184" i="1" s="1"/>
  <c r="EW184" i="1" a="1"/>
  <c r="EW184" i="1" s="1"/>
  <c r="EX184" i="1" a="1"/>
  <c r="EX184" i="1" s="1"/>
  <c r="EY184" i="1" a="1"/>
  <c r="EY184" i="1" s="1"/>
  <c r="J185" i="1"/>
  <c r="AK185" i="1"/>
  <c r="AL185" i="1" s="1"/>
  <c r="AT185" i="1"/>
  <c r="AU185" i="1"/>
  <c r="EH185" i="1" a="1"/>
  <c r="EH185" i="1" s="1"/>
  <c r="EI185" i="1" a="1"/>
  <c r="EI185" i="1" s="1"/>
  <c r="EU185" i="1" a="1"/>
  <c r="EU185" i="1" s="1"/>
  <c r="EW185" i="1" a="1"/>
  <c r="EW185" i="1" s="1"/>
  <c r="EX185" i="1" a="1"/>
  <c r="EX185" i="1" s="1"/>
  <c r="EY185" i="1" a="1"/>
  <c r="EY185" i="1" s="1"/>
  <c r="AK186" i="1"/>
  <c r="AL186" i="1" s="1"/>
  <c r="AT186" i="1"/>
  <c r="AU186" i="1"/>
  <c r="EC186" i="1" a="1"/>
  <c r="EC186" i="1" s="1"/>
  <c r="DE186" i="1" s="1"/>
  <c r="EF186" i="1" a="1"/>
  <c r="EF186" i="1" s="1"/>
  <c r="EU186" i="1" a="1"/>
  <c r="EU186" i="1" s="1"/>
  <c r="EX186" i="1" a="1"/>
  <c r="EX186" i="1" s="1"/>
  <c r="EZ186" i="1" a="1"/>
  <c r="EZ186" i="1" s="1"/>
  <c r="AK187" i="1"/>
  <c r="AL187" i="1" s="1"/>
  <c r="AT187" i="1"/>
  <c r="AU187" i="1"/>
  <c r="EC187" i="1" a="1"/>
  <c r="EC187" i="1" s="1"/>
  <c r="DE187" i="1" s="1"/>
  <c r="EF187" i="1" a="1"/>
  <c r="EF187" i="1" s="1"/>
  <c r="EG187" i="1" a="1"/>
  <c r="EG187" i="1" s="1"/>
  <c r="EU187" i="1" a="1"/>
  <c r="EU187" i="1" s="1"/>
  <c r="EW187" i="1" a="1"/>
  <c r="EW187" i="1" s="1"/>
  <c r="EX187" i="1" a="1"/>
  <c r="EX187" i="1" s="1"/>
  <c r="AK188" i="1"/>
  <c r="AL188" i="1" s="1"/>
  <c r="AT188" i="1"/>
  <c r="EC188" i="1" a="1"/>
  <c r="EC188" i="1" s="1"/>
  <c r="DE188" i="1" s="1"/>
  <c r="EE188" i="1" a="1"/>
  <c r="EE188" i="1" s="1"/>
  <c r="EF188" i="1" a="1"/>
  <c r="EF188" i="1" s="1"/>
  <c r="EG188" i="1" a="1"/>
  <c r="EG188" i="1" s="1"/>
  <c r="EH188" i="1" a="1"/>
  <c r="EH188" i="1" s="1"/>
  <c r="EI188" i="1" a="1"/>
  <c r="EI188" i="1" s="1"/>
  <c r="EW188" i="1" a="1"/>
  <c r="EW188" i="1" s="1"/>
  <c r="EX188" i="1" a="1"/>
  <c r="EX188" i="1" s="1"/>
  <c r="J189" i="1"/>
  <c r="AK189" i="1"/>
  <c r="AL189" i="1" s="1"/>
  <c r="AT189" i="1"/>
  <c r="AU189" i="1"/>
  <c r="EC189" i="1" a="1"/>
  <c r="EC189" i="1" s="1"/>
  <c r="DE189" i="1" s="1"/>
  <c r="EE189" i="1" a="1"/>
  <c r="EE189" i="1" s="1"/>
  <c r="EF189" i="1" a="1"/>
  <c r="EF189" i="1" s="1"/>
  <c r="EG189" i="1" a="1"/>
  <c r="EG189" i="1" s="1"/>
  <c r="EH189" i="1" a="1"/>
  <c r="EH189" i="1" s="1"/>
  <c r="EI189" i="1" a="1"/>
  <c r="EI189" i="1" s="1"/>
  <c r="EU189" i="1" a="1"/>
  <c r="EU189" i="1" s="1"/>
  <c r="EY189" i="1" a="1"/>
  <c r="EY189" i="1" s="1"/>
  <c r="EZ189" i="1" a="1"/>
  <c r="EZ189" i="1" s="1"/>
  <c r="J190" i="1"/>
  <c r="AK190" i="1"/>
  <c r="AL190" i="1" s="1"/>
  <c r="AT190" i="1"/>
  <c r="AU190" i="1"/>
  <c r="EC190" i="1" a="1"/>
  <c r="EC190" i="1" s="1"/>
  <c r="DE190" i="1" s="1"/>
  <c r="EF190" i="1" a="1"/>
  <c r="EF190" i="1" s="1"/>
  <c r="EG190" i="1" a="1"/>
  <c r="EG190" i="1" s="1"/>
  <c r="EH190" i="1" a="1"/>
  <c r="EH190" i="1" s="1"/>
  <c r="EI190" i="1" a="1"/>
  <c r="EI190" i="1" s="1"/>
  <c r="EU190" i="1" a="1"/>
  <c r="EU190" i="1" s="1"/>
  <c r="J191" i="1"/>
  <c r="AK191" i="1"/>
  <c r="AL191" i="1" s="1"/>
  <c r="AT191" i="1"/>
  <c r="AU191" i="1"/>
  <c r="EC191" i="1" a="1"/>
  <c r="EC191" i="1" s="1"/>
  <c r="DE191" i="1" s="1"/>
  <c r="EE191" i="1" a="1"/>
  <c r="EE191" i="1" s="1"/>
  <c r="EF191" i="1" a="1"/>
  <c r="EF191" i="1" s="1"/>
  <c r="EH191" i="1" a="1"/>
  <c r="EH191" i="1" s="1"/>
  <c r="EI191" i="1" a="1"/>
  <c r="EI191" i="1" s="1"/>
  <c r="EU191" i="1" a="1"/>
  <c r="EU191" i="1" s="1"/>
  <c r="EW191" i="1" a="1"/>
  <c r="EW191" i="1" s="1"/>
  <c r="J192" i="1"/>
  <c r="AK192" i="1"/>
  <c r="AL192" i="1" s="1"/>
  <c r="AT192" i="1"/>
  <c r="AU192" i="1"/>
  <c r="EC192" i="1" a="1"/>
  <c r="EC192" i="1" s="1"/>
  <c r="DE192" i="1" s="1"/>
  <c r="EF192" i="1" a="1"/>
  <c r="EF192" i="1" s="1"/>
  <c r="EG192" i="1" a="1"/>
  <c r="EG192" i="1" s="1"/>
  <c r="EH192" i="1" a="1"/>
  <c r="EH192" i="1" s="1"/>
  <c r="EI192" i="1" a="1"/>
  <c r="EI192" i="1" s="1"/>
  <c r="EU192" i="1" a="1"/>
  <c r="EU192" i="1" s="1"/>
  <c r="EW192" i="1" a="1"/>
  <c r="EW192" i="1" s="1"/>
  <c r="EX192" i="1" a="1"/>
  <c r="EX192" i="1" s="1"/>
  <c r="J193" i="1"/>
  <c r="AK193" i="1"/>
  <c r="AL193" i="1" s="1"/>
  <c r="AT193" i="1"/>
  <c r="AU193" i="1"/>
  <c r="EC193" i="1" a="1"/>
  <c r="EC193" i="1" s="1"/>
  <c r="DE193" i="1" s="1"/>
  <c r="EE193" i="1" a="1"/>
  <c r="EE193" i="1" s="1"/>
  <c r="EF193" i="1" a="1"/>
  <c r="EF193" i="1" s="1"/>
  <c r="EG193" i="1" a="1"/>
  <c r="EG193" i="1" s="1"/>
  <c r="EH193" i="1" a="1"/>
  <c r="EH193" i="1" s="1"/>
  <c r="EI193" i="1" a="1"/>
  <c r="EI193" i="1" s="1"/>
  <c r="EU193" i="1" a="1"/>
  <c r="EU193" i="1" s="1"/>
  <c r="EW193" i="1" a="1"/>
  <c r="EW193" i="1" s="1"/>
  <c r="EX193" i="1" a="1"/>
  <c r="EX193" i="1" s="1"/>
  <c r="AK194" i="1"/>
  <c r="AL194" i="1" s="1"/>
  <c r="AT194" i="1"/>
  <c r="AU194" i="1"/>
  <c r="EE194" i="1" a="1"/>
  <c r="EE194" i="1" s="1"/>
  <c r="EF194" i="1" a="1"/>
  <c r="EF194" i="1" s="1"/>
  <c r="EG194" i="1" a="1"/>
  <c r="EG194" i="1" s="1"/>
  <c r="EH194" i="1" a="1"/>
  <c r="EH194" i="1" s="1"/>
  <c r="EI194" i="1" a="1"/>
  <c r="EI194" i="1" s="1"/>
  <c r="EU194" i="1" a="1"/>
  <c r="EU194" i="1" s="1"/>
  <c r="EW194" i="1" a="1"/>
  <c r="EW194" i="1" s="1"/>
  <c r="EX194" i="1" a="1"/>
  <c r="EX194" i="1" s="1"/>
  <c r="EZ194" i="1" a="1"/>
  <c r="EZ194" i="1" s="1"/>
  <c r="AK195" i="1"/>
  <c r="AL195" i="1" s="1"/>
  <c r="AT195" i="1"/>
  <c r="AU195" i="1"/>
  <c r="EH195" i="1" a="1"/>
  <c r="EH195" i="1" s="1"/>
  <c r="EI195" i="1" a="1"/>
  <c r="EI195" i="1" s="1"/>
  <c r="EU195" i="1" a="1"/>
  <c r="EU195" i="1" s="1"/>
  <c r="EW195" i="1" a="1"/>
  <c r="EW195" i="1" s="1"/>
  <c r="EX195" i="1" a="1"/>
  <c r="EX195" i="1" s="1"/>
  <c r="AK196" i="1"/>
  <c r="AL196" i="1" s="1"/>
  <c r="AT196" i="1"/>
  <c r="AU196" i="1"/>
  <c r="EC196" i="1" a="1"/>
  <c r="EC196" i="1" s="1"/>
  <c r="DE196" i="1" s="1"/>
  <c r="EF196" i="1" a="1"/>
  <c r="EF196" i="1" s="1"/>
  <c r="EH196" i="1" a="1"/>
  <c r="EH196" i="1" s="1"/>
  <c r="EW196" i="1" a="1"/>
  <c r="EW196" i="1" s="1"/>
  <c r="EX196" i="1" a="1"/>
  <c r="EX196" i="1" s="1"/>
  <c r="AK197" i="1"/>
  <c r="AL197" i="1" s="1"/>
  <c r="AT197" i="1"/>
  <c r="AU197" i="1"/>
  <c r="EC197" i="1" a="1"/>
  <c r="EC197" i="1" s="1"/>
  <c r="DE197" i="1" s="1"/>
  <c r="EG197" i="1" a="1"/>
  <c r="EG197" i="1" s="1"/>
  <c r="EH197" i="1" a="1"/>
  <c r="EH197" i="1" s="1"/>
  <c r="EI197" i="1" a="1"/>
  <c r="EI197" i="1" s="1"/>
  <c r="EX197" i="1" a="1"/>
  <c r="EX197" i="1" s="1"/>
  <c r="AK198" i="1"/>
  <c r="AL198" i="1" s="1"/>
  <c r="AT198" i="1"/>
  <c r="AU198" i="1"/>
  <c r="EC198" i="1" a="1"/>
  <c r="EC198" i="1" s="1"/>
  <c r="DE198" i="1" s="1"/>
  <c r="EF198" i="1" a="1"/>
  <c r="EF198" i="1" s="1"/>
  <c r="EG198" i="1" a="1"/>
  <c r="EG198" i="1" s="1"/>
  <c r="EH198" i="1" a="1"/>
  <c r="EH198" i="1" s="1"/>
  <c r="EI198" i="1" a="1"/>
  <c r="EI198" i="1" s="1"/>
  <c r="EU198" i="1" a="1"/>
  <c r="EU198" i="1" s="1"/>
  <c r="EX198" i="1" a="1"/>
  <c r="EX198" i="1" s="1"/>
  <c r="AK199" i="1"/>
  <c r="AL199" i="1" s="1"/>
  <c r="AT199" i="1"/>
  <c r="AU199" i="1"/>
  <c r="EC199" i="1" a="1"/>
  <c r="EC199" i="1" s="1"/>
  <c r="EF199" i="1" a="1"/>
  <c r="EF199" i="1" s="1"/>
  <c r="EG199" i="1" a="1"/>
  <c r="EG199" i="1" s="1"/>
  <c r="EH199" i="1" a="1"/>
  <c r="EH199" i="1" s="1"/>
  <c r="EI199" i="1" a="1"/>
  <c r="EI199" i="1" s="1"/>
  <c r="EU199" i="1" a="1"/>
  <c r="EU199" i="1" s="1"/>
  <c r="EW199" i="1" a="1"/>
  <c r="EW199" i="1" s="1"/>
  <c r="EX199" i="1" a="1"/>
  <c r="EX199" i="1" s="1"/>
  <c r="AK200" i="1"/>
  <c r="AL200" i="1" s="1"/>
  <c r="AT200" i="1"/>
  <c r="AU200" i="1"/>
  <c r="EC200" i="1" a="1"/>
  <c r="EC200" i="1" s="1"/>
  <c r="DE200" i="1" s="1"/>
  <c r="EG200" i="1" a="1"/>
  <c r="EG200" i="1" s="1"/>
  <c r="EH200" i="1" a="1"/>
  <c r="EH200" i="1" s="1"/>
  <c r="EI200" i="1" a="1"/>
  <c r="EI200" i="1" s="1"/>
  <c r="EU200" i="1" a="1"/>
  <c r="EU200" i="1" s="1"/>
  <c r="EW200" i="1" a="1"/>
  <c r="EW200" i="1" s="1"/>
  <c r="EX200" i="1" a="1"/>
  <c r="EX200" i="1" s="1"/>
  <c r="AK201" i="1"/>
  <c r="AL201" i="1" s="1"/>
  <c r="AT201" i="1"/>
  <c r="AU201" i="1"/>
  <c r="EC201" i="1" a="1"/>
  <c r="EC201" i="1" s="1"/>
  <c r="DE201" i="1" s="1"/>
  <c r="EF201" i="1" a="1"/>
  <c r="EF201" i="1" s="1"/>
  <c r="EH201" i="1" a="1"/>
  <c r="EH201" i="1" s="1"/>
  <c r="EI201" i="1" a="1"/>
  <c r="EI201" i="1" s="1"/>
  <c r="EU201" i="1" a="1"/>
  <c r="EU201" i="1" s="1"/>
  <c r="EW201" i="1" a="1"/>
  <c r="EW201" i="1" s="1"/>
  <c r="EX201" i="1" a="1"/>
  <c r="EX201" i="1" s="1"/>
  <c r="EY201" i="1" a="1"/>
  <c r="EY201" i="1" s="1"/>
  <c r="EZ201" i="1" a="1"/>
  <c r="EZ201" i="1" s="1"/>
  <c r="AK202" i="1"/>
  <c r="AL202" i="1" s="1"/>
  <c r="AT202" i="1"/>
  <c r="AU202" i="1"/>
  <c r="EH202" i="1" a="1"/>
  <c r="EH202" i="1" s="1"/>
  <c r="EI202" i="1" a="1"/>
  <c r="EI202" i="1" s="1"/>
  <c r="EU202" i="1" a="1"/>
  <c r="EU202" i="1" s="1"/>
  <c r="EW202" i="1" a="1"/>
  <c r="EW202" i="1" s="1"/>
  <c r="EX202" i="1" a="1"/>
  <c r="EX202" i="1" s="1"/>
  <c r="EY202" i="1" a="1"/>
  <c r="EY202" i="1" s="1"/>
  <c r="EZ202" i="1" a="1"/>
  <c r="EZ202" i="1" s="1"/>
  <c r="AK203" i="1"/>
  <c r="AL203" i="1" s="1"/>
  <c r="AT203" i="1"/>
  <c r="AU203" i="1"/>
  <c r="EC203" i="1" a="1"/>
  <c r="EC203" i="1" s="1"/>
  <c r="DE203" i="1" s="1"/>
  <c r="EE203" i="1" a="1"/>
  <c r="EE203" i="1" s="1"/>
  <c r="EG203" i="1" a="1"/>
  <c r="EG203" i="1" s="1"/>
  <c r="EI203" i="1" a="1"/>
  <c r="EI203" i="1" s="1"/>
  <c r="EU203" i="1" a="1"/>
  <c r="EU203" i="1" s="1"/>
  <c r="EW203" i="1" a="1"/>
  <c r="EW203" i="1" s="1"/>
  <c r="EX203" i="1" a="1"/>
  <c r="EX203" i="1" s="1"/>
  <c r="EZ203" i="1" a="1"/>
  <c r="EZ203" i="1" s="1"/>
  <c r="AK204" i="1"/>
  <c r="AL204" i="1" s="1"/>
  <c r="AT204" i="1"/>
  <c r="AU204" i="1"/>
  <c r="EC204" i="1" a="1"/>
  <c r="EC204" i="1" s="1"/>
  <c r="DE204" i="1" s="1"/>
  <c r="EF204" i="1" a="1"/>
  <c r="EF204" i="1" s="1"/>
  <c r="EH204" i="1" a="1"/>
  <c r="EH204" i="1" s="1"/>
  <c r="EU204" i="1" a="1"/>
  <c r="EU204" i="1" s="1"/>
  <c r="EW204" i="1" a="1"/>
  <c r="EW204" i="1" s="1"/>
  <c r="EX204" i="1" a="1"/>
  <c r="EX204" i="1" s="1"/>
  <c r="EZ204" i="1" a="1"/>
  <c r="EZ204" i="1" s="1"/>
  <c r="AK205" i="1"/>
  <c r="AL205" i="1" s="1"/>
  <c r="AT205" i="1"/>
  <c r="AU205" i="1"/>
  <c r="EC205" i="1" a="1"/>
  <c r="EC205" i="1" s="1"/>
  <c r="DE205" i="1" s="1"/>
  <c r="EE205" i="1" a="1"/>
  <c r="EE205" i="1" s="1"/>
  <c r="EF205" i="1" a="1"/>
  <c r="EF205" i="1" s="1"/>
  <c r="EG205" i="1" a="1"/>
  <c r="EG205" i="1" s="1"/>
  <c r="EH205" i="1" a="1"/>
  <c r="EH205" i="1" s="1"/>
  <c r="EI205" i="1" a="1"/>
  <c r="EI205" i="1" s="1"/>
  <c r="AK206" i="1"/>
  <c r="AL206" i="1" s="1"/>
  <c r="AT206" i="1"/>
  <c r="AU206" i="1"/>
  <c r="EC206" i="1" a="1"/>
  <c r="EC206" i="1" s="1"/>
  <c r="DE206" i="1" s="1"/>
  <c r="EE206" i="1" a="1"/>
  <c r="EE206" i="1" s="1"/>
  <c r="EF206" i="1" a="1"/>
  <c r="EF206" i="1" s="1"/>
  <c r="EG206" i="1" a="1"/>
  <c r="EG206" i="1" s="1"/>
  <c r="EH206" i="1" a="1"/>
  <c r="EH206" i="1" s="1"/>
  <c r="EI206" i="1" a="1"/>
  <c r="EI206" i="1" s="1"/>
  <c r="EU206" i="1" a="1"/>
  <c r="EU206" i="1" s="1"/>
  <c r="EW206" i="1" a="1"/>
  <c r="EW206" i="1" s="1"/>
  <c r="EX206" i="1" a="1"/>
  <c r="EX206" i="1" s="1"/>
  <c r="EZ206" i="1" a="1"/>
  <c r="EZ206" i="1" s="1"/>
  <c r="AK207" i="1"/>
  <c r="AL207" i="1" s="1"/>
  <c r="AT207" i="1"/>
  <c r="AU207" i="1"/>
  <c r="EE207" i="1" a="1"/>
  <c r="EE207" i="1" s="1"/>
  <c r="EF207" i="1" a="1"/>
  <c r="EF207" i="1" s="1"/>
  <c r="EG207" i="1" a="1"/>
  <c r="EG207" i="1" s="1"/>
  <c r="EH207" i="1" a="1"/>
  <c r="EH207" i="1" s="1"/>
  <c r="EI207" i="1" a="1"/>
  <c r="EI207" i="1" s="1"/>
  <c r="EU207" i="1" a="1"/>
  <c r="EU207" i="1" s="1"/>
  <c r="EW207" i="1" a="1"/>
  <c r="EW207" i="1" s="1"/>
  <c r="EX207" i="1" a="1"/>
  <c r="EX207" i="1" s="1"/>
  <c r="EY207" i="1" a="1"/>
  <c r="EY207" i="1" s="1"/>
  <c r="AK208" i="1"/>
  <c r="AL208" i="1" s="1"/>
  <c r="AT208" i="1"/>
  <c r="AU208" i="1"/>
  <c r="EC208" i="1" a="1"/>
  <c r="EC208" i="1" s="1"/>
  <c r="EF208" i="1" a="1"/>
  <c r="EF208" i="1" s="1"/>
  <c r="EG208" i="1" a="1"/>
  <c r="EG208" i="1" s="1"/>
  <c r="EH208" i="1" a="1"/>
  <c r="EH208" i="1" s="1"/>
  <c r="EI208" i="1" a="1"/>
  <c r="EI208" i="1" s="1"/>
  <c r="EU208" i="1" a="1"/>
  <c r="EU208" i="1" s="1"/>
  <c r="EW208" i="1" a="1"/>
  <c r="EW208" i="1" s="1"/>
  <c r="EX208" i="1" a="1"/>
  <c r="EX208" i="1" s="1"/>
  <c r="EZ208" i="1" a="1"/>
  <c r="EZ208" i="1" s="1"/>
  <c r="J209" i="1"/>
  <c r="AK209" i="1"/>
  <c r="AM209" i="1" s="1"/>
  <c r="AT209" i="1"/>
  <c r="AU209" i="1"/>
  <c r="EC209" i="1" a="1"/>
  <c r="EC209" i="1" s="1"/>
  <c r="DE209" i="1" s="1"/>
  <c r="EG209" i="1" a="1"/>
  <c r="EG209" i="1" s="1"/>
  <c r="EH209" i="1" a="1"/>
  <c r="EH209" i="1" s="1"/>
  <c r="EI209" i="1" a="1"/>
  <c r="EI209" i="1" s="1"/>
  <c r="EU209" i="1" a="1"/>
  <c r="EU209" i="1" s="1"/>
  <c r="EW209" i="1" a="1"/>
  <c r="EW209" i="1" s="1"/>
  <c r="EX209" i="1" a="1"/>
  <c r="EX209" i="1" s="1"/>
  <c r="J210" i="1"/>
  <c r="AK210" i="1"/>
  <c r="AT210" i="1"/>
  <c r="AU210" i="1"/>
  <c r="EC210" i="1" a="1"/>
  <c r="EC210" i="1" s="1"/>
  <c r="DE210" i="1" s="1"/>
  <c r="EF210" i="1" a="1"/>
  <c r="EF210" i="1" s="1"/>
  <c r="EI210" i="1" a="1"/>
  <c r="EI210" i="1" s="1"/>
  <c r="EU210" i="1" a="1"/>
  <c r="EU210" i="1" s="1"/>
  <c r="EW210" i="1" a="1"/>
  <c r="EW210" i="1" s="1"/>
  <c r="EX210" i="1" a="1"/>
  <c r="EX210" i="1" s="1"/>
  <c r="EZ210" i="1" a="1"/>
  <c r="EZ210" i="1" s="1"/>
  <c r="J211" i="1"/>
  <c r="AK211" i="1"/>
  <c r="AL211" i="1" s="1"/>
  <c r="AT211" i="1"/>
  <c r="AU211" i="1"/>
  <c r="EC211" i="1" a="1"/>
  <c r="EC211" i="1" s="1"/>
  <c r="DE211" i="1" s="1"/>
  <c r="EF211" i="1" a="1"/>
  <c r="EF211" i="1" s="1"/>
  <c r="EG211" i="1" a="1"/>
  <c r="EG211" i="1" s="1"/>
  <c r="EH211" i="1" a="1"/>
  <c r="EH211" i="1" s="1"/>
  <c r="EI211" i="1" a="1"/>
  <c r="EI211" i="1" s="1"/>
  <c r="EU211" i="1" a="1"/>
  <c r="EU211" i="1" s="1"/>
  <c r="EW211" i="1" a="1"/>
  <c r="EW211" i="1" s="1"/>
  <c r="EX211" i="1" a="1"/>
  <c r="EX211" i="1" s="1"/>
  <c r="EZ211" i="1" a="1"/>
  <c r="EZ211" i="1" s="1"/>
  <c r="J212" i="1"/>
  <c r="AK212" i="1"/>
  <c r="AL212" i="1" s="1"/>
  <c r="AT212" i="1"/>
  <c r="AU212" i="1"/>
  <c r="EC212" i="1" a="1"/>
  <c r="EC212" i="1" s="1"/>
  <c r="DE212" i="1" s="1"/>
  <c r="EF212" i="1" a="1"/>
  <c r="EF212" i="1" s="1"/>
  <c r="EG212" i="1" a="1"/>
  <c r="EG212" i="1" s="1"/>
  <c r="EH212" i="1" a="1"/>
  <c r="EH212" i="1" s="1"/>
  <c r="EI212" i="1" a="1"/>
  <c r="EI212" i="1" s="1"/>
  <c r="EU212" i="1" a="1"/>
  <c r="EU212" i="1" s="1"/>
  <c r="EW212" i="1" a="1"/>
  <c r="EW212" i="1" s="1"/>
  <c r="EX212" i="1" a="1"/>
  <c r="EX212" i="1" s="1"/>
  <c r="EZ212" i="1" a="1"/>
  <c r="EZ212" i="1" s="1"/>
  <c r="J213" i="1"/>
  <c r="AK213" i="1"/>
  <c r="AT213" i="1"/>
  <c r="AU213" i="1"/>
  <c r="EC213" i="1" a="1"/>
  <c r="EC213" i="1" s="1"/>
  <c r="DE213" i="1" s="1"/>
  <c r="EE213" i="1" a="1"/>
  <c r="EE213" i="1" s="1"/>
  <c r="EF213" i="1" a="1"/>
  <c r="EF213" i="1" s="1"/>
  <c r="EG213" i="1" a="1"/>
  <c r="EG213" i="1" s="1"/>
  <c r="EH213" i="1" a="1"/>
  <c r="EH213" i="1" s="1"/>
  <c r="EI213" i="1" a="1"/>
  <c r="EI213" i="1" s="1"/>
  <c r="EU213" i="1" a="1"/>
  <c r="EU213" i="1" s="1"/>
  <c r="EW213" i="1" a="1"/>
  <c r="EW213" i="1" s="1"/>
  <c r="EX213" i="1" a="1"/>
  <c r="EX213" i="1" s="1"/>
  <c r="EY213" i="1" a="1"/>
  <c r="EY213" i="1" s="1"/>
  <c r="EZ213" i="1" a="1"/>
  <c r="EZ213" i="1" s="1"/>
  <c r="J214" i="1"/>
  <c r="AK214" i="1"/>
  <c r="AM214" i="1" s="1"/>
  <c r="AT214" i="1"/>
  <c r="AU214" i="1"/>
  <c r="EF214" i="1" a="1"/>
  <c r="EF214" i="1" s="1"/>
  <c r="EG214" i="1" a="1"/>
  <c r="EG214" i="1" s="1"/>
  <c r="EH214" i="1" a="1"/>
  <c r="EH214" i="1" s="1"/>
  <c r="EI214" i="1" a="1"/>
  <c r="EI214" i="1" s="1"/>
  <c r="EU214" i="1" a="1"/>
  <c r="EU214" i="1" s="1"/>
  <c r="EW214" i="1" a="1"/>
  <c r="EW214" i="1" s="1"/>
  <c r="EX214" i="1" a="1"/>
  <c r="EX214" i="1" s="1"/>
  <c r="EY214" i="1" a="1"/>
  <c r="EY214" i="1" s="1"/>
  <c r="J215" i="1"/>
  <c r="AK215" i="1"/>
  <c r="AL215" i="1" s="1"/>
  <c r="AT215" i="1"/>
  <c r="AU215" i="1"/>
  <c r="EF215" i="1" a="1"/>
  <c r="EF215" i="1" s="1"/>
  <c r="EG215" i="1" a="1"/>
  <c r="EG215" i="1" s="1"/>
  <c r="EH215" i="1" a="1"/>
  <c r="EH215" i="1" s="1"/>
  <c r="EI215" i="1" a="1"/>
  <c r="EI215" i="1" s="1"/>
  <c r="EU215" i="1" a="1"/>
  <c r="EU215" i="1" s="1"/>
  <c r="EW215" i="1" a="1"/>
  <c r="EW215" i="1" s="1"/>
  <c r="EX215" i="1" a="1"/>
  <c r="EX215" i="1" s="1"/>
  <c r="EZ215" i="1" a="1"/>
  <c r="EZ215" i="1" s="1"/>
  <c r="J216" i="1"/>
  <c r="AK216" i="1"/>
  <c r="AT216" i="1"/>
  <c r="AU216" i="1"/>
  <c r="EC216" i="1" a="1"/>
  <c r="EC216" i="1" s="1"/>
  <c r="DE216" i="1" s="1"/>
  <c r="EE216" i="1" a="1"/>
  <c r="EE216" i="1" s="1"/>
  <c r="EF216" i="1" a="1"/>
  <c r="EF216" i="1" s="1"/>
  <c r="EG216" i="1" a="1"/>
  <c r="EG216" i="1" s="1"/>
  <c r="EH216" i="1" a="1"/>
  <c r="EH216" i="1" s="1"/>
  <c r="EI216" i="1" a="1"/>
  <c r="EI216" i="1" s="1"/>
  <c r="EU216" i="1" a="1"/>
  <c r="EU216" i="1" s="1"/>
  <c r="EW216" i="1" a="1"/>
  <c r="EW216" i="1" s="1"/>
  <c r="EX216" i="1" a="1"/>
  <c r="EX216" i="1" s="1"/>
  <c r="J217" i="1"/>
  <c r="AK217" i="1"/>
  <c r="AL217" i="1" s="1"/>
  <c r="AT217" i="1"/>
  <c r="AU217" i="1"/>
  <c r="EC217" i="1" a="1"/>
  <c r="EC217" i="1" s="1"/>
  <c r="DE217" i="1" s="1"/>
  <c r="EG217" i="1" a="1"/>
  <c r="EG217" i="1" s="1"/>
  <c r="EH217" i="1" a="1"/>
  <c r="EH217" i="1" s="1"/>
  <c r="EI217" i="1" a="1"/>
  <c r="EI217" i="1" s="1"/>
  <c r="EU217" i="1" a="1"/>
  <c r="EU217" i="1" s="1"/>
  <c r="EW217" i="1" a="1"/>
  <c r="EW217" i="1" s="1"/>
  <c r="EX217" i="1" a="1"/>
  <c r="EX217" i="1" s="1"/>
  <c r="EY217" i="1" a="1"/>
  <c r="EY217" i="1" s="1"/>
  <c r="EZ217" i="1" a="1"/>
  <c r="EZ217" i="1" s="1"/>
  <c r="J218" i="1"/>
  <c r="AK218" i="1"/>
  <c r="AL218" i="1" s="1"/>
  <c r="AN218" i="1" s="1"/>
  <c r="AT218" i="1"/>
  <c r="AU218" i="1"/>
  <c r="EC218" i="1" a="1"/>
  <c r="EC218" i="1" s="1"/>
  <c r="DE218" i="1" s="1"/>
  <c r="EE218" i="1" a="1"/>
  <c r="EE218" i="1" s="1"/>
  <c r="EF218" i="1" a="1"/>
  <c r="EF218" i="1" s="1"/>
  <c r="EG218" i="1" a="1"/>
  <c r="EG218" i="1" s="1"/>
  <c r="EH218" i="1" a="1"/>
  <c r="EH218" i="1" s="1"/>
  <c r="EI218" i="1" a="1"/>
  <c r="EI218" i="1" s="1"/>
  <c r="EU218" i="1" a="1"/>
  <c r="EU218" i="1" s="1"/>
  <c r="EW218" i="1" a="1"/>
  <c r="EW218" i="1" s="1"/>
  <c r="EX218" i="1" a="1"/>
  <c r="EX218" i="1" s="1"/>
  <c r="EY218" i="1" a="1"/>
  <c r="EY218" i="1" s="1"/>
  <c r="J219" i="1"/>
  <c r="AK219" i="1"/>
  <c r="AL219" i="1" s="1"/>
  <c r="AN219" i="1" s="1"/>
  <c r="AT219" i="1"/>
  <c r="AU219" i="1"/>
  <c r="EC219" i="1" a="1"/>
  <c r="EC219" i="1" s="1"/>
  <c r="DE219" i="1" s="1"/>
  <c r="EF219" i="1" a="1"/>
  <c r="EF219" i="1" s="1"/>
  <c r="EG219" i="1" a="1"/>
  <c r="EG219" i="1" s="1"/>
  <c r="EH219" i="1" a="1"/>
  <c r="EH219" i="1" s="1"/>
  <c r="EI219" i="1" a="1"/>
  <c r="EI219" i="1" s="1"/>
  <c r="EU219" i="1" a="1"/>
  <c r="EU219" i="1" s="1"/>
  <c r="EW219" i="1" a="1"/>
  <c r="EW219" i="1" s="1"/>
  <c r="EX219" i="1" a="1"/>
  <c r="EX219" i="1" s="1"/>
  <c r="EZ219" i="1" a="1"/>
  <c r="EZ219" i="1" s="1"/>
  <c r="J220" i="1"/>
  <c r="AK220" i="1"/>
  <c r="AL220" i="1" s="1"/>
  <c r="AT220" i="1"/>
  <c r="AU220" i="1"/>
  <c r="EC220" i="1" a="1"/>
  <c r="EC220" i="1" s="1"/>
  <c r="DE220" i="1" s="1"/>
  <c r="EE220" i="1" a="1"/>
  <c r="EE220" i="1" s="1"/>
  <c r="EF220" i="1" a="1"/>
  <c r="EF220" i="1" s="1"/>
  <c r="EG220" i="1" a="1"/>
  <c r="EG220" i="1" s="1"/>
  <c r="EH220" i="1" a="1"/>
  <c r="EH220" i="1" s="1"/>
  <c r="EI220" i="1" a="1"/>
  <c r="EI220" i="1" s="1"/>
  <c r="EU220" i="1" a="1"/>
  <c r="EU220" i="1" s="1"/>
  <c r="EW220" i="1" a="1"/>
  <c r="EW220" i="1" s="1"/>
  <c r="EX220" i="1" a="1"/>
  <c r="EX220" i="1" s="1"/>
  <c r="J221" i="1"/>
  <c r="AK221" i="1"/>
  <c r="AT221" i="1"/>
  <c r="AU221" i="1"/>
  <c r="EC221" i="1" a="1"/>
  <c r="EC221" i="1" s="1"/>
  <c r="DE221" i="1" s="1"/>
  <c r="EF221" i="1" a="1"/>
  <c r="EF221" i="1" s="1"/>
  <c r="EG221" i="1" a="1"/>
  <c r="EG221" i="1" s="1"/>
  <c r="EH221" i="1" a="1"/>
  <c r="EH221" i="1" s="1"/>
  <c r="EI221" i="1" a="1"/>
  <c r="EI221" i="1" s="1"/>
  <c r="EU221" i="1" a="1"/>
  <c r="EU221" i="1" s="1"/>
  <c r="EW221" i="1" a="1"/>
  <c r="EW221" i="1" s="1"/>
  <c r="EX221" i="1" a="1"/>
  <c r="EX221" i="1" s="1"/>
  <c r="EY221" i="1" a="1"/>
  <c r="EY221" i="1" s="1"/>
  <c r="EZ221" i="1" a="1"/>
  <c r="EZ221" i="1" s="1"/>
  <c r="AK222" i="1"/>
  <c r="AL222" i="1" s="1"/>
  <c r="AT222" i="1"/>
  <c r="AU222" i="1"/>
  <c r="EC222" i="1" a="1"/>
  <c r="EC222" i="1" s="1"/>
  <c r="DE222" i="1" s="1"/>
  <c r="EE222" i="1" a="1"/>
  <c r="EE222" i="1" s="1"/>
  <c r="EF222" i="1" a="1"/>
  <c r="EF222" i="1" s="1"/>
  <c r="EG222" i="1" a="1"/>
  <c r="EG222" i="1" s="1"/>
  <c r="EH222" i="1" a="1"/>
  <c r="EH222" i="1" s="1"/>
  <c r="EI222" i="1" a="1"/>
  <c r="EI222" i="1" s="1"/>
  <c r="EU222" i="1" a="1"/>
  <c r="EU222" i="1" s="1"/>
  <c r="EW222" i="1" a="1"/>
  <c r="EW222" i="1" s="1"/>
  <c r="EX222" i="1" a="1"/>
  <c r="EX222" i="1" s="1"/>
  <c r="EY222" i="1" a="1"/>
  <c r="EY222" i="1" s="1"/>
  <c r="EZ222" i="1" a="1"/>
  <c r="EZ222" i="1" s="1"/>
  <c r="J223" i="1"/>
  <c r="AK223" i="1"/>
  <c r="AL223" i="1" s="1"/>
  <c r="AT223" i="1"/>
  <c r="AU223" i="1"/>
  <c r="EC223" i="1" a="1"/>
  <c r="EC223" i="1" s="1"/>
  <c r="DE223" i="1" s="1"/>
  <c r="EE223" i="1" a="1"/>
  <c r="EE223" i="1" s="1"/>
  <c r="EF223" i="1" a="1"/>
  <c r="EF223" i="1" s="1"/>
  <c r="EG223" i="1" a="1"/>
  <c r="EG223" i="1" s="1"/>
  <c r="EH223" i="1" a="1"/>
  <c r="EH223" i="1" s="1"/>
  <c r="EI223" i="1" a="1"/>
  <c r="EI223" i="1" s="1"/>
  <c r="EU223" i="1" a="1"/>
  <c r="EU223" i="1" s="1"/>
  <c r="EW223" i="1" a="1"/>
  <c r="EW223" i="1" s="1"/>
  <c r="EX223" i="1" a="1"/>
  <c r="EX223" i="1" s="1"/>
  <c r="EZ223" i="1" a="1"/>
  <c r="EZ223" i="1" s="1"/>
  <c r="J224" i="1"/>
  <c r="AK224" i="1"/>
  <c r="AL224" i="1" s="1"/>
  <c r="AT224" i="1"/>
  <c r="AU224" i="1"/>
  <c r="EC224" i="1" a="1"/>
  <c r="EC224" i="1" s="1"/>
  <c r="DE224" i="1" s="1"/>
  <c r="EE224" i="1" a="1"/>
  <c r="EE224" i="1" s="1"/>
  <c r="EF224" i="1" a="1"/>
  <c r="EF224" i="1" s="1"/>
  <c r="EG224" i="1" a="1"/>
  <c r="EG224" i="1" s="1"/>
  <c r="EH224" i="1" a="1"/>
  <c r="EH224" i="1" s="1"/>
  <c r="EI224" i="1" a="1"/>
  <c r="EI224" i="1" s="1"/>
  <c r="EU224" i="1" a="1"/>
  <c r="EU224" i="1" s="1"/>
  <c r="EW224" i="1" a="1"/>
  <c r="EW224" i="1" s="1"/>
  <c r="EX224" i="1" a="1"/>
  <c r="EX224" i="1" s="1"/>
  <c r="J225" i="1"/>
  <c r="AK225" i="1"/>
  <c r="AL225" i="1" s="1"/>
  <c r="AN225" i="1" s="1"/>
  <c r="AT225" i="1"/>
  <c r="AU225" i="1"/>
  <c r="EC225" i="1" a="1"/>
  <c r="EC225" i="1" s="1"/>
  <c r="DE225" i="1" s="1"/>
  <c r="EE225" i="1" a="1"/>
  <c r="EE225" i="1" s="1"/>
  <c r="EF225" i="1" a="1"/>
  <c r="EF225" i="1" s="1"/>
  <c r="EG225" i="1" a="1"/>
  <c r="EG225" i="1" s="1"/>
  <c r="EH225" i="1" a="1"/>
  <c r="EH225" i="1" s="1"/>
  <c r="EI225" i="1" a="1"/>
  <c r="EI225" i="1" s="1"/>
  <c r="EU225" i="1" a="1"/>
  <c r="EU225" i="1" s="1"/>
  <c r="EW225" i="1" a="1"/>
  <c r="EW225" i="1" s="1"/>
  <c r="EX225" i="1" a="1"/>
  <c r="EX225" i="1" s="1"/>
  <c r="EY225" i="1" a="1"/>
  <c r="EY225" i="1" s="1"/>
  <c r="EZ225" i="1" a="1"/>
  <c r="EZ225" i="1" s="1"/>
  <c r="J226" i="1"/>
  <c r="AK226" i="1"/>
  <c r="AM226" i="1" s="1"/>
  <c r="AT226" i="1"/>
  <c r="AU226" i="1"/>
  <c r="EC226" i="1" a="1"/>
  <c r="EC226" i="1" s="1"/>
  <c r="DE226" i="1" s="1"/>
  <c r="EF226" i="1" a="1"/>
  <c r="EF226" i="1" s="1"/>
  <c r="EG226" i="1" a="1"/>
  <c r="EG226" i="1" s="1"/>
  <c r="EH226" i="1" a="1"/>
  <c r="EH226" i="1" s="1"/>
  <c r="EI226" i="1" a="1"/>
  <c r="EI226" i="1" s="1"/>
  <c r="EU226" i="1" a="1"/>
  <c r="EU226" i="1" s="1"/>
  <c r="EW226" i="1" a="1"/>
  <c r="EW226" i="1" s="1"/>
  <c r="EX226" i="1" a="1"/>
  <c r="EX226" i="1" s="1"/>
  <c r="J227" i="1"/>
  <c r="AK227" i="1"/>
  <c r="AL227" i="1" s="1"/>
  <c r="AT227" i="1"/>
  <c r="AU227" i="1"/>
  <c r="EC227" i="1" a="1"/>
  <c r="EC227" i="1" s="1"/>
  <c r="DE227" i="1" s="1"/>
  <c r="EF227" i="1" a="1"/>
  <c r="EF227" i="1" s="1"/>
  <c r="EG227" i="1" a="1"/>
  <c r="EG227" i="1" s="1"/>
  <c r="EH227" i="1" a="1"/>
  <c r="EH227" i="1" s="1"/>
  <c r="EI227" i="1" a="1"/>
  <c r="EI227" i="1" s="1"/>
  <c r="EU227" i="1" a="1"/>
  <c r="EU227" i="1" s="1"/>
  <c r="EW227" i="1" a="1"/>
  <c r="EW227" i="1" s="1"/>
  <c r="EX227" i="1" a="1"/>
  <c r="EX227" i="1" s="1"/>
  <c r="EY227" i="1" a="1"/>
  <c r="EY227" i="1" s="1"/>
  <c r="J228" i="1"/>
  <c r="AK228" i="1"/>
  <c r="AT228" i="1"/>
  <c r="AU228" i="1"/>
  <c r="EC228" i="1" a="1"/>
  <c r="EC228" i="1" s="1"/>
  <c r="DE228" i="1" s="1"/>
  <c r="EE228" i="1" a="1"/>
  <c r="EE228" i="1" s="1"/>
  <c r="EF228" i="1" a="1"/>
  <c r="EF228" i="1" s="1"/>
  <c r="EG228" i="1" a="1"/>
  <c r="EG228" i="1" s="1"/>
  <c r="EH228" i="1" a="1"/>
  <c r="EH228" i="1" s="1"/>
  <c r="EI228" i="1" a="1"/>
  <c r="EI228" i="1" s="1"/>
  <c r="EU228" i="1" a="1"/>
  <c r="EU228" i="1" s="1"/>
  <c r="EW228" i="1" a="1"/>
  <c r="EW228" i="1" s="1"/>
  <c r="EX228" i="1" a="1"/>
  <c r="EX228" i="1" s="1"/>
  <c r="EY228" i="1" a="1"/>
  <c r="EY228" i="1" s="1"/>
  <c r="EZ228" i="1" a="1"/>
  <c r="EZ228" i="1" s="1"/>
  <c r="J229" i="1"/>
  <c r="AK229" i="1"/>
  <c r="AT229" i="1"/>
  <c r="AU229" i="1"/>
  <c r="EC229" i="1" a="1"/>
  <c r="EC229" i="1" s="1"/>
  <c r="EF229" i="1" a="1"/>
  <c r="EF229" i="1" s="1"/>
  <c r="EG229" i="1" a="1"/>
  <c r="EG229" i="1" s="1"/>
  <c r="EH229" i="1" a="1"/>
  <c r="EH229" i="1" s="1"/>
  <c r="EI229" i="1" a="1"/>
  <c r="EI229" i="1" s="1"/>
  <c r="EU229" i="1" a="1"/>
  <c r="EU229" i="1" s="1"/>
  <c r="EW229" i="1" a="1"/>
  <c r="EW229" i="1" s="1"/>
  <c r="EX229" i="1" a="1"/>
  <c r="EX229" i="1" s="1"/>
  <c r="EY229" i="1" a="1"/>
  <c r="EY229" i="1" s="1"/>
  <c r="EZ229" i="1" a="1"/>
  <c r="EZ229" i="1" s="1"/>
  <c r="J230" i="1"/>
  <c r="AK230" i="1"/>
  <c r="AL230" i="1" s="1"/>
  <c r="AT230" i="1"/>
  <c r="AU230" i="1"/>
  <c r="EC230" i="1" a="1"/>
  <c r="EC230" i="1" s="1"/>
  <c r="DE230" i="1" s="1"/>
  <c r="EE230" i="1" a="1"/>
  <c r="EE230" i="1" s="1"/>
  <c r="EF230" i="1" a="1"/>
  <c r="EF230" i="1" s="1"/>
  <c r="EG230" i="1" a="1"/>
  <c r="EG230" i="1" s="1"/>
  <c r="EH230" i="1" a="1"/>
  <c r="EH230" i="1" s="1"/>
  <c r="EI230" i="1" a="1"/>
  <c r="EI230" i="1" s="1"/>
  <c r="EU230" i="1" a="1"/>
  <c r="EU230" i="1" s="1"/>
  <c r="EW230" i="1" a="1"/>
  <c r="EW230" i="1" s="1"/>
  <c r="EX230" i="1" a="1"/>
  <c r="EX230" i="1" s="1"/>
  <c r="EY230" i="1" a="1"/>
  <c r="EY230" i="1" s="1"/>
  <c r="J231" i="1"/>
  <c r="AK231" i="1"/>
  <c r="AL231" i="1" s="1"/>
  <c r="AT231" i="1"/>
  <c r="AU231" i="1"/>
  <c r="EC231" i="1" a="1"/>
  <c r="EC231" i="1" s="1"/>
  <c r="DE231" i="1" s="1"/>
  <c r="EE231" i="1" a="1"/>
  <c r="EE231" i="1" s="1"/>
  <c r="EF231" i="1" a="1"/>
  <c r="EF231" i="1" s="1"/>
  <c r="EG231" i="1" a="1"/>
  <c r="EG231" i="1" s="1"/>
  <c r="EH231" i="1" a="1"/>
  <c r="EH231" i="1" s="1"/>
  <c r="EI231" i="1" a="1"/>
  <c r="EI231" i="1" s="1"/>
  <c r="EU231" i="1" a="1"/>
  <c r="EU231" i="1" s="1"/>
  <c r="EW231" i="1" a="1"/>
  <c r="EW231" i="1" s="1"/>
  <c r="EX231" i="1" a="1"/>
  <c r="EX231" i="1" s="1"/>
  <c r="J232" i="1"/>
  <c r="AK232" i="1"/>
  <c r="AT232" i="1"/>
  <c r="AU232" i="1"/>
  <c r="EC232" i="1" a="1"/>
  <c r="EC232" i="1" s="1"/>
  <c r="DE232" i="1" s="1"/>
  <c r="EF232" i="1" a="1"/>
  <c r="EF232" i="1" s="1"/>
  <c r="EG232" i="1" a="1"/>
  <c r="EG232" i="1" s="1"/>
  <c r="EH232" i="1" a="1"/>
  <c r="EH232" i="1" s="1"/>
  <c r="EI232" i="1" a="1"/>
  <c r="EI232" i="1" s="1"/>
  <c r="EU232" i="1" a="1"/>
  <c r="EU232" i="1" s="1"/>
  <c r="EW232" i="1" a="1"/>
  <c r="EW232" i="1" s="1"/>
  <c r="EX232" i="1" a="1"/>
  <c r="EX232" i="1" s="1"/>
  <c r="J233" i="1"/>
  <c r="AK233" i="1"/>
  <c r="AL233" i="1" s="1"/>
  <c r="AT233" i="1"/>
  <c r="AU233" i="1"/>
  <c r="EC233" i="1" a="1"/>
  <c r="EC233" i="1" s="1"/>
  <c r="DE233" i="1" s="1"/>
  <c r="EF233" i="1" a="1"/>
  <c r="EF233" i="1" s="1"/>
  <c r="EG233" i="1" a="1"/>
  <c r="EG233" i="1" s="1"/>
  <c r="EH233" i="1" a="1"/>
  <c r="EH233" i="1" s="1"/>
  <c r="EI233" i="1" a="1"/>
  <c r="EI233" i="1" s="1"/>
  <c r="EU233" i="1" a="1"/>
  <c r="EU233" i="1" s="1"/>
  <c r="EW233" i="1" a="1"/>
  <c r="EW233" i="1" s="1"/>
  <c r="EX233" i="1" a="1"/>
  <c r="EX233" i="1" s="1"/>
  <c r="EZ233" i="1" a="1"/>
  <c r="EZ233" i="1" s="1"/>
  <c r="J234" i="1"/>
  <c r="AK234" i="1"/>
  <c r="AL234" i="1" s="1"/>
  <c r="AN234" i="1" s="1"/>
  <c r="AT234" i="1"/>
  <c r="AU234" i="1"/>
  <c r="EC234" i="1" a="1"/>
  <c r="EC234" i="1" s="1"/>
  <c r="DE234" i="1" s="1"/>
  <c r="EF234" i="1" a="1"/>
  <c r="EF234" i="1" s="1"/>
  <c r="EG234" i="1" a="1"/>
  <c r="EG234" i="1" s="1"/>
  <c r="EH234" i="1" a="1"/>
  <c r="EH234" i="1" s="1"/>
  <c r="EI234" i="1" a="1"/>
  <c r="EI234" i="1" s="1"/>
  <c r="EU234" i="1" a="1"/>
  <c r="EU234" i="1" s="1"/>
  <c r="EW234" i="1" a="1"/>
  <c r="EW234" i="1" s="1"/>
  <c r="EX234" i="1" a="1"/>
  <c r="EX234" i="1" s="1"/>
  <c r="EY234" i="1" a="1"/>
  <c r="EY234" i="1" s="1"/>
  <c r="EZ234" i="1" a="1"/>
  <c r="EZ234" i="1" s="1"/>
  <c r="J235" i="1"/>
  <c r="AK235" i="1"/>
  <c r="AT235" i="1"/>
  <c r="AU235" i="1"/>
  <c r="EC235" i="1" a="1"/>
  <c r="EC235" i="1" s="1"/>
  <c r="DE235" i="1" s="1"/>
  <c r="EF235" i="1" a="1"/>
  <c r="EF235" i="1" s="1"/>
  <c r="EG235" i="1" a="1"/>
  <c r="EG235" i="1" s="1"/>
  <c r="EH235" i="1" a="1"/>
  <c r="EH235" i="1" s="1"/>
  <c r="EI235" i="1" a="1"/>
  <c r="EI235" i="1" s="1"/>
  <c r="EU235" i="1" a="1"/>
  <c r="EU235" i="1" s="1"/>
  <c r="EV235" i="1" a="1"/>
  <c r="EV235" i="1" s="1"/>
  <c r="EW235" i="1" a="1"/>
  <c r="EW235" i="1" s="1"/>
  <c r="EX235" i="1" a="1"/>
  <c r="EX235" i="1" s="1"/>
  <c r="EY235" i="1" a="1"/>
  <c r="EY235" i="1" s="1"/>
  <c r="J236" i="1"/>
  <c r="AK236" i="1"/>
  <c r="AT236" i="1"/>
  <c r="AU236" i="1"/>
  <c r="EC236" i="1" a="1"/>
  <c r="EC236" i="1" s="1"/>
  <c r="DE236" i="1" s="1"/>
  <c r="EE236" i="1" a="1"/>
  <c r="EE236" i="1" s="1"/>
  <c r="EF236" i="1" a="1"/>
  <c r="EF236" i="1" s="1"/>
  <c r="EG236" i="1" a="1"/>
  <c r="EG236" i="1" s="1"/>
  <c r="EH236" i="1" a="1"/>
  <c r="EH236" i="1" s="1"/>
  <c r="EI236" i="1" a="1"/>
  <c r="EI236" i="1" s="1"/>
  <c r="EU236" i="1" a="1"/>
  <c r="EU236" i="1" s="1"/>
  <c r="EW236" i="1" a="1"/>
  <c r="EW236" i="1" s="1"/>
  <c r="EX236" i="1" a="1"/>
  <c r="EX236" i="1" s="1"/>
  <c r="J237" i="1"/>
  <c r="AK237" i="1"/>
  <c r="AM237" i="1" s="1"/>
  <c r="AT237" i="1"/>
  <c r="AU237" i="1"/>
  <c r="EC237" i="1" a="1"/>
  <c r="EC237" i="1" s="1"/>
  <c r="DE237" i="1" s="1"/>
  <c r="EF237" i="1" a="1"/>
  <c r="EF237" i="1" s="1"/>
  <c r="EG237" i="1" a="1"/>
  <c r="EG237" i="1" s="1"/>
  <c r="EH237" i="1" a="1"/>
  <c r="EH237" i="1" s="1"/>
  <c r="EI237" i="1" a="1"/>
  <c r="EI237" i="1" s="1"/>
  <c r="EU237" i="1" a="1"/>
  <c r="EU237" i="1" s="1"/>
  <c r="EW237" i="1" a="1"/>
  <c r="EW237" i="1" s="1"/>
  <c r="EX237" i="1" a="1"/>
  <c r="EX237" i="1" s="1"/>
  <c r="EY237" i="1" a="1"/>
  <c r="EY237" i="1" s="1"/>
  <c r="J238" i="1"/>
  <c r="AK238" i="1"/>
  <c r="AL238" i="1" s="1"/>
  <c r="AT238" i="1"/>
  <c r="AU238" i="1"/>
  <c r="EC238" i="1" a="1"/>
  <c r="EC238" i="1" s="1"/>
  <c r="DE238" i="1" s="1"/>
  <c r="EE238" i="1" a="1"/>
  <c r="EE238" i="1" s="1"/>
  <c r="EF238" i="1" a="1"/>
  <c r="EF238" i="1" s="1"/>
  <c r="EG238" i="1" a="1"/>
  <c r="EG238" i="1" s="1"/>
  <c r="EH238" i="1" a="1"/>
  <c r="EH238" i="1" s="1"/>
  <c r="EI238" i="1" a="1"/>
  <c r="EI238" i="1" s="1"/>
  <c r="EU238" i="1" a="1"/>
  <c r="EU238" i="1" s="1"/>
  <c r="EW238" i="1" a="1"/>
  <c r="EW238" i="1" s="1"/>
  <c r="EX238" i="1" a="1"/>
  <c r="EX238" i="1" s="1"/>
  <c r="J239" i="1"/>
  <c r="AK239" i="1"/>
  <c r="AT239" i="1"/>
  <c r="AU239" i="1"/>
  <c r="EC239" i="1" a="1"/>
  <c r="EC239" i="1" s="1"/>
  <c r="DE239" i="1" s="1"/>
  <c r="EF239" i="1" a="1"/>
  <c r="EF239" i="1" s="1"/>
  <c r="EG239" i="1" a="1"/>
  <c r="EG239" i="1" s="1"/>
  <c r="EH239" i="1" a="1"/>
  <c r="EH239" i="1" s="1"/>
  <c r="EI239" i="1" a="1"/>
  <c r="EI239" i="1" s="1"/>
  <c r="EU239" i="1" a="1"/>
  <c r="EU239" i="1" s="1"/>
  <c r="EW239" i="1" a="1"/>
  <c r="EW239" i="1" s="1"/>
  <c r="EX239" i="1" a="1"/>
  <c r="EX239" i="1" s="1"/>
  <c r="J240" i="1"/>
  <c r="AK240" i="1"/>
  <c r="AL240" i="1" s="1"/>
  <c r="AN240" i="1" s="1"/>
  <c r="AT240" i="1"/>
  <c r="AU240" i="1"/>
  <c r="EC240" i="1" a="1"/>
  <c r="EC240" i="1" s="1"/>
  <c r="DE240" i="1" s="1"/>
  <c r="EF240" i="1" a="1"/>
  <c r="EF240" i="1" s="1"/>
  <c r="EG240" i="1" a="1"/>
  <c r="EG240" i="1" s="1"/>
  <c r="EH240" i="1" a="1"/>
  <c r="EH240" i="1" s="1"/>
  <c r="EI240" i="1" a="1"/>
  <c r="EI240" i="1" s="1"/>
  <c r="EU240" i="1" a="1"/>
  <c r="EU240" i="1" s="1"/>
  <c r="EW240" i="1" a="1"/>
  <c r="EW240" i="1" s="1"/>
  <c r="EX240" i="1" a="1"/>
  <c r="EX240" i="1" s="1"/>
  <c r="EZ240" i="1" a="1"/>
  <c r="EZ240" i="1" s="1"/>
  <c r="J241" i="1"/>
  <c r="AK241" i="1"/>
  <c r="AL241" i="1" s="1"/>
  <c r="AT241" i="1"/>
  <c r="AU241" i="1"/>
  <c r="EC241" i="1" a="1"/>
  <c r="EC241" i="1" s="1"/>
  <c r="DE241" i="1" s="1"/>
  <c r="EE241" i="1" a="1"/>
  <c r="EE241" i="1" s="1"/>
  <c r="EF241" i="1" a="1"/>
  <c r="EF241" i="1" s="1"/>
  <c r="EG241" i="1" a="1"/>
  <c r="EG241" i="1" s="1"/>
  <c r="EH241" i="1" a="1"/>
  <c r="EH241" i="1" s="1"/>
  <c r="EI241" i="1" a="1"/>
  <c r="EI241" i="1" s="1"/>
  <c r="EU241" i="1" a="1"/>
  <c r="EU241" i="1" s="1"/>
  <c r="EW241" i="1" a="1"/>
  <c r="EW241" i="1" s="1"/>
  <c r="EX241" i="1" a="1"/>
  <c r="EX241" i="1" s="1"/>
  <c r="J242" i="1"/>
  <c r="AK242" i="1"/>
  <c r="AT242" i="1"/>
  <c r="AU242" i="1"/>
  <c r="EC242" i="1" a="1"/>
  <c r="EC242" i="1" s="1"/>
  <c r="DE242" i="1" s="1"/>
  <c r="EE242" i="1" a="1"/>
  <c r="EE242" i="1" s="1"/>
  <c r="EF242" i="1" a="1"/>
  <c r="EF242" i="1" s="1"/>
  <c r="EG242" i="1" a="1"/>
  <c r="EG242" i="1" s="1"/>
  <c r="EH242" i="1" a="1"/>
  <c r="EH242" i="1" s="1"/>
  <c r="EI242" i="1" a="1"/>
  <c r="EI242" i="1" s="1"/>
  <c r="EU242" i="1" a="1"/>
  <c r="EU242" i="1" s="1"/>
  <c r="EW242" i="1" a="1"/>
  <c r="EW242" i="1" s="1"/>
  <c r="EX242" i="1" a="1"/>
  <c r="EX242" i="1" s="1"/>
  <c r="EY242" i="1" a="1"/>
  <c r="EY242" i="1" s="1"/>
  <c r="J243" i="1"/>
  <c r="AK243" i="1"/>
  <c r="AT243" i="1"/>
  <c r="AU243" i="1"/>
  <c r="EC243" i="1" a="1"/>
  <c r="EC243" i="1" s="1"/>
  <c r="DE243" i="1" s="1"/>
  <c r="EF243" i="1" a="1"/>
  <c r="EF243" i="1" s="1"/>
  <c r="EG243" i="1" a="1"/>
  <c r="EG243" i="1" s="1"/>
  <c r="EH243" i="1" a="1"/>
  <c r="EH243" i="1" s="1"/>
  <c r="EI243" i="1" a="1"/>
  <c r="EI243" i="1" s="1"/>
  <c r="EU243" i="1" a="1"/>
  <c r="EU243" i="1" s="1"/>
  <c r="EW243" i="1" a="1"/>
  <c r="EW243" i="1" s="1"/>
  <c r="EX243" i="1" a="1"/>
  <c r="EX243" i="1" s="1"/>
  <c r="EY243" i="1" a="1"/>
  <c r="EY243" i="1" s="1"/>
  <c r="EZ243" i="1" a="1"/>
  <c r="EZ243" i="1" s="1"/>
  <c r="J244" i="1"/>
  <c r="AK244" i="1"/>
  <c r="AT244" i="1"/>
  <c r="AU244" i="1"/>
  <c r="EC244" i="1" a="1"/>
  <c r="EC244" i="1" s="1"/>
  <c r="DE244" i="1" s="1"/>
  <c r="EF244" i="1" a="1"/>
  <c r="EF244" i="1" s="1"/>
  <c r="EG244" i="1" a="1"/>
  <c r="EG244" i="1" s="1"/>
  <c r="EH244" i="1" a="1"/>
  <c r="EH244" i="1" s="1"/>
  <c r="EI244" i="1" a="1"/>
  <c r="EI244" i="1" s="1"/>
  <c r="EU244" i="1" a="1"/>
  <c r="EU244" i="1" s="1"/>
  <c r="EW244" i="1" a="1"/>
  <c r="EW244" i="1" s="1"/>
  <c r="EX244" i="1" a="1"/>
  <c r="EX244" i="1" s="1"/>
  <c r="EZ244" i="1" a="1"/>
  <c r="EZ244" i="1" s="1"/>
  <c r="J245" i="1"/>
  <c r="AK245" i="1"/>
  <c r="AM245" i="1" s="1"/>
  <c r="AT245" i="1"/>
  <c r="AU245" i="1"/>
  <c r="EC245" i="1" a="1"/>
  <c r="EC245" i="1" s="1"/>
  <c r="DE245" i="1" s="1"/>
  <c r="EF245" i="1" a="1"/>
  <c r="EF245" i="1" s="1"/>
  <c r="EG245" i="1" a="1"/>
  <c r="EG245" i="1" s="1"/>
  <c r="EH245" i="1" a="1"/>
  <c r="EH245" i="1" s="1"/>
  <c r="EI245" i="1" a="1"/>
  <c r="EI245" i="1" s="1"/>
  <c r="EU245" i="1" a="1"/>
  <c r="EU245" i="1" s="1"/>
  <c r="EW245" i="1" a="1"/>
  <c r="EW245" i="1" s="1"/>
  <c r="EX245" i="1" a="1"/>
  <c r="EX245" i="1" s="1"/>
  <c r="EY245" i="1" a="1"/>
  <c r="EY245" i="1" s="1"/>
  <c r="EZ245" i="1" a="1"/>
  <c r="EZ245" i="1" s="1"/>
  <c r="J246" i="1"/>
  <c r="AK246" i="1"/>
  <c r="AL246" i="1" s="1"/>
  <c r="AN246" i="1" s="1"/>
  <c r="AT246" i="1"/>
  <c r="AU246" i="1"/>
  <c r="EC246" i="1" a="1"/>
  <c r="EC246" i="1" s="1"/>
  <c r="DE246" i="1" s="1"/>
  <c r="EE246" i="1" a="1"/>
  <c r="EE246" i="1" s="1"/>
  <c r="EF246" i="1" a="1"/>
  <c r="EF246" i="1" s="1"/>
  <c r="EG246" i="1" a="1"/>
  <c r="EG246" i="1" s="1"/>
  <c r="EH246" i="1" a="1"/>
  <c r="EH246" i="1" s="1"/>
  <c r="EI246" i="1" a="1"/>
  <c r="EI246" i="1" s="1"/>
  <c r="EU246" i="1" a="1"/>
  <c r="EU246" i="1" s="1"/>
  <c r="EW246" i="1" a="1"/>
  <c r="EW246" i="1" s="1"/>
  <c r="EX246" i="1" a="1"/>
  <c r="EX246" i="1" s="1"/>
  <c r="EZ246" i="1" a="1"/>
  <c r="EZ246" i="1" s="1"/>
  <c r="J247" i="1"/>
  <c r="AK247" i="1"/>
  <c r="AM247" i="1" s="1"/>
  <c r="AT247" i="1"/>
  <c r="AU247" i="1"/>
  <c r="EC247" i="1" a="1"/>
  <c r="EC247" i="1" s="1"/>
  <c r="DE247" i="1" s="1"/>
  <c r="EF247" i="1" a="1"/>
  <c r="EF247" i="1" s="1"/>
  <c r="EG247" i="1" a="1"/>
  <c r="EG247" i="1" s="1"/>
  <c r="EH247" i="1" a="1"/>
  <c r="EH247" i="1" s="1"/>
  <c r="EI247" i="1" a="1"/>
  <c r="EI247" i="1" s="1"/>
  <c r="EU247" i="1" a="1"/>
  <c r="EU247" i="1" s="1"/>
  <c r="EW247" i="1" a="1"/>
  <c r="EW247" i="1" s="1"/>
  <c r="EX247" i="1" a="1"/>
  <c r="EX247" i="1" s="1"/>
  <c r="EY247" i="1" a="1"/>
  <c r="EY247" i="1" s="1"/>
  <c r="J248" i="1"/>
  <c r="AK248" i="1"/>
  <c r="AT248" i="1"/>
  <c r="AU248" i="1"/>
  <c r="EC248" i="1" a="1"/>
  <c r="EC248" i="1" s="1"/>
  <c r="DE248" i="1" s="1"/>
  <c r="EE248" i="1" a="1"/>
  <c r="EE248" i="1" s="1"/>
  <c r="EF248" i="1" a="1"/>
  <c r="EF248" i="1" s="1"/>
  <c r="EG248" i="1" a="1"/>
  <c r="EG248" i="1" s="1"/>
  <c r="EH248" i="1" a="1"/>
  <c r="EH248" i="1" s="1"/>
  <c r="EI248" i="1" a="1"/>
  <c r="EI248" i="1" s="1"/>
  <c r="EU248" i="1" a="1"/>
  <c r="EU248" i="1" s="1"/>
  <c r="EW248" i="1" a="1"/>
  <c r="EW248" i="1" s="1"/>
  <c r="EX248" i="1" a="1"/>
  <c r="EX248" i="1" s="1"/>
  <c r="EY248" i="1" a="1"/>
  <c r="EY248" i="1" s="1"/>
  <c r="J249" i="1"/>
  <c r="AK249" i="1"/>
  <c r="AM249" i="1" s="1"/>
  <c r="AT249" i="1"/>
  <c r="AU249" i="1"/>
  <c r="EC249" i="1" a="1"/>
  <c r="EC249" i="1" s="1"/>
  <c r="DE249" i="1" s="1"/>
  <c r="EE249" i="1" a="1"/>
  <c r="EE249" i="1" s="1"/>
  <c r="EF249" i="1" a="1"/>
  <c r="EF249" i="1" s="1"/>
  <c r="EG249" i="1" a="1"/>
  <c r="EG249" i="1" s="1"/>
  <c r="EH249" i="1" a="1"/>
  <c r="EH249" i="1" s="1"/>
  <c r="EI249" i="1" a="1"/>
  <c r="EI249" i="1" s="1"/>
  <c r="EU249" i="1" a="1"/>
  <c r="EU249" i="1" s="1"/>
  <c r="EW249" i="1" a="1"/>
  <c r="EW249" i="1" s="1"/>
  <c r="EX249" i="1" a="1"/>
  <c r="EX249" i="1" s="1"/>
  <c r="EZ249" i="1" a="1"/>
  <c r="EZ249" i="1" s="1"/>
  <c r="J250" i="1"/>
  <c r="AK250" i="1"/>
  <c r="AT250" i="1"/>
  <c r="AU250" i="1"/>
  <c r="EC250" i="1" a="1"/>
  <c r="EC250" i="1" s="1"/>
  <c r="DE250" i="1" s="1"/>
  <c r="EE250" i="1" a="1"/>
  <c r="EE250" i="1" s="1"/>
  <c r="EF250" i="1" a="1"/>
  <c r="EF250" i="1" s="1"/>
  <c r="EG250" i="1" a="1"/>
  <c r="EG250" i="1" s="1"/>
  <c r="EH250" i="1" a="1"/>
  <c r="EH250" i="1" s="1"/>
  <c r="EI250" i="1" a="1"/>
  <c r="EI250" i="1" s="1"/>
  <c r="EU250" i="1" a="1"/>
  <c r="EU250" i="1" s="1"/>
  <c r="EW250" i="1" a="1"/>
  <c r="EW250" i="1" s="1"/>
  <c r="EX250" i="1" a="1"/>
  <c r="EX250" i="1" s="1"/>
  <c r="J251" i="1"/>
  <c r="AK251" i="1"/>
  <c r="AT251" i="1"/>
  <c r="AU251" i="1"/>
  <c r="EC251" i="1" a="1"/>
  <c r="EC251" i="1" s="1"/>
  <c r="DE251" i="1" s="1"/>
  <c r="EE251" i="1" a="1"/>
  <c r="EE251" i="1" s="1"/>
  <c r="EF251" i="1" a="1"/>
  <c r="EF251" i="1" s="1"/>
  <c r="EG251" i="1" a="1"/>
  <c r="EG251" i="1" s="1"/>
  <c r="EH251" i="1" a="1"/>
  <c r="EH251" i="1" s="1"/>
  <c r="EI251" i="1" a="1"/>
  <c r="EI251" i="1" s="1"/>
  <c r="EU251" i="1" a="1"/>
  <c r="EU251" i="1" s="1"/>
  <c r="EW251" i="1" a="1"/>
  <c r="EW251" i="1" s="1"/>
  <c r="EX251" i="1" a="1"/>
  <c r="EX251" i="1" s="1"/>
  <c r="EY251" i="1" a="1"/>
  <c r="EY251" i="1" s="1"/>
  <c r="EZ251" i="1" a="1"/>
  <c r="EZ251" i="1" s="1"/>
  <c r="J252" i="1"/>
  <c r="AK252" i="1"/>
  <c r="AM252" i="1" s="1"/>
  <c r="AT252" i="1"/>
  <c r="AU252" i="1"/>
  <c r="EC252" i="1" a="1"/>
  <c r="EC252" i="1" s="1"/>
  <c r="EE252" i="1" a="1"/>
  <c r="EE252" i="1" s="1"/>
  <c r="EF252" i="1" a="1"/>
  <c r="EF252" i="1" s="1"/>
  <c r="EG252" i="1" a="1"/>
  <c r="EG252" i="1" s="1"/>
  <c r="EH252" i="1" a="1"/>
  <c r="EH252" i="1" s="1"/>
  <c r="EI252" i="1" a="1"/>
  <c r="EI252" i="1" s="1"/>
  <c r="EU252" i="1" a="1"/>
  <c r="EU252" i="1" s="1"/>
  <c r="EW252" i="1" a="1"/>
  <c r="EW252" i="1" s="1"/>
  <c r="EX252" i="1" a="1"/>
  <c r="EX252" i="1" s="1"/>
  <c r="EY252" i="1" a="1"/>
  <c r="EY252" i="1" s="1"/>
  <c r="EZ252" i="1" a="1"/>
  <c r="EZ252" i="1" s="1"/>
  <c r="J253" i="1"/>
  <c r="AK253" i="1"/>
  <c r="AT253" i="1"/>
  <c r="AU253" i="1"/>
  <c r="EC253" i="1" a="1"/>
  <c r="EC253" i="1" s="1"/>
  <c r="DE253" i="1" s="1"/>
  <c r="EE253" i="1" a="1"/>
  <c r="EE253" i="1" s="1"/>
  <c r="EF253" i="1" a="1"/>
  <c r="EF253" i="1" s="1"/>
  <c r="EG253" i="1" a="1"/>
  <c r="EG253" i="1" s="1"/>
  <c r="EH253" i="1" a="1"/>
  <c r="EH253" i="1" s="1"/>
  <c r="EI253" i="1" a="1"/>
  <c r="EI253" i="1" s="1"/>
  <c r="EU253" i="1" a="1"/>
  <c r="EU253" i="1" s="1"/>
  <c r="EW253" i="1" a="1"/>
  <c r="EW253" i="1" s="1"/>
  <c r="EX253" i="1" a="1"/>
  <c r="EX253" i="1" s="1"/>
  <c r="EY253" i="1" a="1"/>
  <c r="EY253" i="1" s="1"/>
  <c r="EZ253" i="1" a="1"/>
  <c r="EZ253" i="1" s="1"/>
  <c r="J254" i="1"/>
  <c r="AK254" i="1"/>
  <c r="AL254" i="1" s="1"/>
  <c r="AN254" i="1" s="1"/>
  <c r="AT254" i="1"/>
  <c r="AU254" i="1"/>
  <c r="EC254" i="1" a="1"/>
  <c r="EC254" i="1" s="1"/>
  <c r="EF254" i="1" a="1"/>
  <c r="EF254" i="1" s="1"/>
  <c r="EG254" i="1" a="1"/>
  <c r="EG254" i="1" s="1"/>
  <c r="EH254" i="1" a="1"/>
  <c r="EH254" i="1" s="1"/>
  <c r="EI254" i="1" a="1"/>
  <c r="EI254" i="1" s="1"/>
  <c r="EU254" i="1" a="1"/>
  <c r="EU254" i="1" s="1"/>
  <c r="EW254" i="1" a="1"/>
  <c r="EW254" i="1" s="1"/>
  <c r="EX254" i="1" a="1"/>
  <c r="EX254" i="1" s="1"/>
  <c r="EZ254" i="1" a="1"/>
  <c r="EZ254" i="1" s="1"/>
  <c r="J255" i="1"/>
  <c r="AK255" i="1"/>
  <c r="AL255" i="1" s="1"/>
  <c r="AN255" i="1" s="1"/>
  <c r="AT255" i="1"/>
  <c r="AU255" i="1"/>
  <c r="EC255" i="1" a="1"/>
  <c r="EC255" i="1" s="1"/>
  <c r="DE255" i="1" s="1"/>
  <c r="EF255" i="1" a="1"/>
  <c r="EF255" i="1" s="1"/>
  <c r="EG255" i="1" a="1"/>
  <c r="EG255" i="1" s="1"/>
  <c r="EH255" i="1" a="1"/>
  <c r="EH255" i="1" s="1"/>
  <c r="EI255" i="1" a="1"/>
  <c r="EI255" i="1" s="1"/>
  <c r="EU255" i="1" a="1"/>
  <c r="EU255" i="1" s="1"/>
  <c r="EW255" i="1" a="1"/>
  <c r="EW255" i="1" s="1"/>
  <c r="EX255" i="1" a="1"/>
  <c r="EX255" i="1" s="1"/>
  <c r="EZ255" i="1" a="1"/>
  <c r="EZ255" i="1" s="1"/>
  <c r="J256" i="1"/>
  <c r="AK256" i="1"/>
  <c r="AL256" i="1" s="1"/>
  <c r="AT256" i="1"/>
  <c r="AU256" i="1"/>
  <c r="EC256" i="1" a="1"/>
  <c r="EC256" i="1" s="1"/>
  <c r="DE256" i="1" s="1"/>
  <c r="EE256" i="1" a="1"/>
  <c r="EE256" i="1" s="1"/>
  <c r="EF256" i="1" a="1"/>
  <c r="EF256" i="1" s="1"/>
  <c r="EG256" i="1" a="1"/>
  <c r="EG256" i="1" s="1"/>
  <c r="EH256" i="1" a="1"/>
  <c r="EH256" i="1" s="1"/>
  <c r="EI256" i="1" a="1"/>
  <c r="EI256" i="1" s="1"/>
  <c r="EU256" i="1" a="1"/>
  <c r="EU256" i="1" s="1"/>
  <c r="EW256" i="1" a="1"/>
  <c r="EW256" i="1" s="1"/>
  <c r="EX256" i="1" a="1"/>
  <c r="EX256" i="1" s="1"/>
  <c r="EY256" i="1" a="1"/>
  <c r="EY256" i="1" s="1"/>
  <c r="J257" i="1"/>
  <c r="AK257" i="1"/>
  <c r="AL257" i="1" s="1"/>
  <c r="AN257" i="1" s="1"/>
  <c r="AT257" i="1"/>
  <c r="AU257" i="1"/>
  <c r="EC257" i="1" a="1"/>
  <c r="EC257" i="1" s="1"/>
  <c r="DE257" i="1" s="1"/>
  <c r="EE257" i="1" a="1"/>
  <c r="EE257" i="1" s="1"/>
  <c r="EF257" i="1" a="1"/>
  <c r="EF257" i="1" s="1"/>
  <c r="EG257" i="1" a="1"/>
  <c r="EG257" i="1" s="1"/>
  <c r="EH257" i="1" a="1"/>
  <c r="EH257" i="1" s="1"/>
  <c r="EI257" i="1" a="1"/>
  <c r="EI257" i="1" s="1"/>
  <c r="EU257" i="1" a="1"/>
  <c r="EU257" i="1" s="1"/>
  <c r="EW257" i="1" a="1"/>
  <c r="EW257" i="1" s="1"/>
  <c r="EX257" i="1" a="1"/>
  <c r="EX257" i="1" s="1"/>
  <c r="J258" i="1"/>
  <c r="AK258" i="1"/>
  <c r="AT258" i="1"/>
  <c r="AU258" i="1"/>
  <c r="EC258" i="1" a="1"/>
  <c r="EC258" i="1" s="1"/>
  <c r="DE258" i="1" s="1"/>
  <c r="EF258" i="1" a="1"/>
  <c r="EF258" i="1" s="1"/>
  <c r="EG258" i="1" a="1"/>
  <c r="EG258" i="1" s="1"/>
  <c r="EH258" i="1" a="1"/>
  <c r="EH258" i="1" s="1"/>
  <c r="EI258" i="1" a="1"/>
  <c r="EI258" i="1" s="1"/>
  <c r="EU258" i="1" a="1"/>
  <c r="EU258" i="1" s="1"/>
  <c r="EW258" i="1" a="1"/>
  <c r="EW258" i="1" s="1"/>
  <c r="EX258" i="1" a="1"/>
  <c r="EX258" i="1" s="1"/>
  <c r="EY258" i="1" a="1"/>
  <c r="EY258" i="1" s="1"/>
  <c r="J259" i="1"/>
  <c r="AK259" i="1"/>
  <c r="AM259" i="1" s="1"/>
  <c r="AT259" i="1"/>
  <c r="AU259" i="1"/>
  <c r="EC259" i="1" a="1"/>
  <c r="EC259" i="1" s="1"/>
  <c r="DE259" i="1" s="1"/>
  <c r="EE259" i="1" a="1"/>
  <c r="EE259" i="1" s="1"/>
  <c r="EF259" i="1" a="1"/>
  <c r="EF259" i="1" s="1"/>
  <c r="EG259" i="1" a="1"/>
  <c r="EG259" i="1" s="1"/>
  <c r="EH259" i="1" a="1"/>
  <c r="EH259" i="1" s="1"/>
  <c r="EI259" i="1" a="1"/>
  <c r="EI259" i="1" s="1"/>
  <c r="EU259" i="1" a="1"/>
  <c r="EU259" i="1" s="1"/>
  <c r="EW259" i="1" a="1"/>
  <c r="EW259" i="1" s="1"/>
  <c r="EX259" i="1" a="1"/>
  <c r="EX259" i="1" s="1"/>
  <c r="EY259" i="1" a="1"/>
  <c r="EY259" i="1" s="1"/>
  <c r="EZ259" i="1" a="1"/>
  <c r="EZ259" i="1" s="1"/>
  <c r="J260" i="1"/>
  <c r="AK260" i="1"/>
  <c r="AL260" i="1" s="1"/>
  <c r="AN260" i="1" s="1"/>
  <c r="AT260" i="1"/>
  <c r="AU260" i="1"/>
  <c r="EC260" i="1" a="1"/>
  <c r="EC260" i="1" s="1"/>
  <c r="DE260" i="1" s="1"/>
  <c r="EF260" i="1" a="1"/>
  <c r="EF260" i="1" s="1"/>
  <c r="EG260" i="1" a="1"/>
  <c r="EG260" i="1" s="1"/>
  <c r="EH260" i="1" a="1"/>
  <c r="EH260" i="1" s="1"/>
  <c r="EI260" i="1" a="1"/>
  <c r="EI260" i="1" s="1"/>
  <c r="ES260" i="1" a="1"/>
  <c r="ES260" i="1" s="1"/>
  <c r="EU260" i="1" a="1"/>
  <c r="EU260" i="1" s="1"/>
  <c r="EW260" i="1" a="1"/>
  <c r="EW260" i="1" s="1"/>
  <c r="EX260" i="1" a="1"/>
  <c r="EX260" i="1" s="1"/>
  <c r="EY260" i="1" a="1"/>
  <c r="EY260" i="1" s="1"/>
  <c r="EZ260" i="1" a="1"/>
  <c r="EZ260" i="1" s="1"/>
  <c r="J261" i="1"/>
  <c r="AK261" i="1"/>
  <c r="AL261" i="1" s="1"/>
  <c r="AN261" i="1" s="1"/>
  <c r="AT261" i="1"/>
  <c r="AU261" i="1"/>
  <c r="EC261" i="1" a="1"/>
  <c r="EC261" i="1" s="1"/>
  <c r="DE261" i="1" s="1"/>
  <c r="EE261" i="1" a="1"/>
  <c r="EE261" i="1" s="1"/>
  <c r="EF261" i="1" a="1"/>
  <c r="EF261" i="1" s="1"/>
  <c r="EG261" i="1" a="1"/>
  <c r="EG261" i="1" s="1"/>
  <c r="EH261" i="1" a="1"/>
  <c r="EH261" i="1" s="1"/>
  <c r="EI261" i="1" a="1"/>
  <c r="EI261" i="1" s="1"/>
  <c r="EU261" i="1" a="1"/>
  <c r="EU261" i="1" s="1"/>
  <c r="EW261" i="1" a="1"/>
  <c r="EW261" i="1" s="1"/>
  <c r="EX261" i="1" a="1"/>
  <c r="EX261" i="1" s="1"/>
  <c r="EZ261" i="1" a="1"/>
  <c r="EZ261" i="1" s="1"/>
  <c r="J262" i="1"/>
  <c r="AK262" i="1"/>
  <c r="AT262" i="1"/>
  <c r="AU262" i="1"/>
  <c r="EC262" i="1" a="1"/>
  <c r="EC262" i="1" s="1"/>
  <c r="DE262" i="1" s="1"/>
  <c r="EE262" i="1" a="1"/>
  <c r="EE262" i="1" s="1"/>
  <c r="EF262" i="1" a="1"/>
  <c r="EF262" i="1" s="1"/>
  <c r="EG262" i="1" a="1"/>
  <c r="EG262" i="1" s="1"/>
  <c r="EH262" i="1" a="1"/>
  <c r="EH262" i="1" s="1"/>
  <c r="EI262" i="1" a="1"/>
  <c r="EI262" i="1" s="1"/>
  <c r="EU262" i="1" a="1"/>
  <c r="EU262" i="1" s="1"/>
  <c r="EW262" i="1" a="1"/>
  <c r="EW262" i="1" s="1"/>
  <c r="EX262" i="1" a="1"/>
  <c r="EX262" i="1" s="1"/>
  <c r="EY262" i="1" a="1"/>
  <c r="EY262" i="1" s="1"/>
  <c r="EZ262" i="1" a="1"/>
  <c r="EZ262" i="1" s="1"/>
  <c r="J263" i="1"/>
  <c r="AK263" i="1"/>
  <c r="AT263" i="1"/>
  <c r="AU263" i="1"/>
  <c r="EC263" i="1" a="1"/>
  <c r="EC263" i="1" s="1"/>
  <c r="DE263" i="1" s="1"/>
  <c r="EE263" i="1" a="1"/>
  <c r="EE263" i="1" s="1"/>
  <c r="EF263" i="1" a="1"/>
  <c r="EF263" i="1" s="1"/>
  <c r="EG263" i="1" a="1"/>
  <c r="EG263" i="1" s="1"/>
  <c r="EH263" i="1" a="1"/>
  <c r="EH263" i="1" s="1"/>
  <c r="EI263" i="1" a="1"/>
  <c r="EI263" i="1" s="1"/>
  <c r="EU263" i="1" a="1"/>
  <c r="EU263" i="1" s="1"/>
  <c r="EW263" i="1" a="1"/>
  <c r="EW263" i="1" s="1"/>
  <c r="EX263" i="1" a="1"/>
  <c r="EX263" i="1" s="1"/>
  <c r="EZ263" i="1" a="1"/>
  <c r="EZ263" i="1" s="1"/>
  <c r="J264" i="1"/>
  <c r="AK264" i="1"/>
  <c r="AU264" i="1"/>
  <c r="AY264" i="1"/>
  <c r="EC264" i="1" a="1"/>
  <c r="EC264" i="1" s="1"/>
  <c r="DE264" i="1" s="1"/>
  <c r="EE264" i="1" a="1"/>
  <c r="EE264" i="1" s="1"/>
  <c r="EF264" i="1" a="1"/>
  <c r="EF264" i="1" s="1"/>
  <c r="EG264" i="1" a="1"/>
  <c r="EG264" i="1" s="1"/>
  <c r="EH264" i="1" a="1"/>
  <c r="EH264" i="1" s="1"/>
  <c r="EI264" i="1" a="1"/>
  <c r="EI264" i="1" s="1"/>
  <c r="EU264" i="1" a="1"/>
  <c r="EU264" i="1" s="1"/>
  <c r="EW264" i="1" a="1"/>
  <c r="EW264" i="1" s="1"/>
  <c r="EX264" i="1" a="1"/>
  <c r="EX264" i="1" s="1"/>
  <c r="EZ264" i="1" a="1"/>
  <c r="EZ264" i="1" s="1"/>
  <c r="J265" i="1"/>
  <c r="AK265" i="1"/>
  <c r="AL265" i="1" s="1"/>
  <c r="AN265" i="1" s="1"/>
  <c r="AT265" i="1"/>
  <c r="AU265" i="1"/>
  <c r="EC265" i="1" a="1"/>
  <c r="EC265" i="1" s="1"/>
  <c r="DE265" i="1" s="1"/>
  <c r="EE265" i="1" a="1"/>
  <c r="EE265" i="1" s="1"/>
  <c r="EF265" i="1" a="1"/>
  <c r="EF265" i="1" s="1"/>
  <c r="EG265" i="1" a="1"/>
  <c r="EG265" i="1" s="1"/>
  <c r="EH265" i="1" a="1"/>
  <c r="EH265" i="1" s="1"/>
  <c r="EI265" i="1" a="1"/>
  <c r="EI265" i="1" s="1"/>
  <c r="EU265" i="1" a="1"/>
  <c r="EU265" i="1" s="1"/>
  <c r="EW265" i="1" a="1"/>
  <c r="EW265" i="1" s="1"/>
  <c r="EX265" i="1" a="1"/>
  <c r="EX265" i="1" s="1"/>
  <c r="J266" i="1"/>
  <c r="AK266" i="1"/>
  <c r="AM266" i="1" s="1"/>
  <c r="AT266" i="1"/>
  <c r="AU266" i="1"/>
  <c r="EC266" i="1" a="1"/>
  <c r="EC266" i="1" s="1"/>
  <c r="DE266" i="1" s="1"/>
  <c r="EF266" i="1" a="1"/>
  <c r="EF266" i="1" s="1"/>
  <c r="EG266" i="1" a="1"/>
  <c r="EG266" i="1" s="1"/>
  <c r="EH266" i="1" a="1"/>
  <c r="EH266" i="1" s="1"/>
  <c r="EI266" i="1" a="1"/>
  <c r="EI266" i="1" s="1"/>
  <c r="EU266" i="1" a="1"/>
  <c r="EU266" i="1" s="1"/>
  <c r="EW266" i="1" a="1"/>
  <c r="EW266" i="1" s="1"/>
  <c r="EX266" i="1" a="1"/>
  <c r="EX266" i="1" s="1"/>
  <c r="EY266" i="1" a="1"/>
  <c r="EY266" i="1" s="1"/>
  <c r="EZ266" i="1" a="1"/>
  <c r="EZ266" i="1" s="1"/>
  <c r="J267" i="1"/>
  <c r="AK267" i="1"/>
  <c r="AL267" i="1" s="1"/>
  <c r="AN267" i="1" s="1"/>
  <c r="AT267" i="1"/>
  <c r="AU267" i="1"/>
  <c r="EC267" i="1" a="1"/>
  <c r="EC267" i="1" s="1"/>
  <c r="DE267" i="1" s="1"/>
  <c r="EE267" i="1" a="1"/>
  <c r="EE267" i="1" s="1"/>
  <c r="EF267" i="1" a="1"/>
  <c r="EF267" i="1" s="1"/>
  <c r="EG267" i="1" a="1"/>
  <c r="EG267" i="1" s="1"/>
  <c r="EH267" i="1" a="1"/>
  <c r="EH267" i="1" s="1"/>
  <c r="EI267" i="1" a="1"/>
  <c r="EI267" i="1" s="1"/>
  <c r="EU267" i="1" a="1"/>
  <c r="EU267" i="1" s="1"/>
  <c r="EW267" i="1" a="1"/>
  <c r="EW267" i="1" s="1"/>
  <c r="EX267" i="1" a="1"/>
  <c r="EX267" i="1" s="1"/>
  <c r="EZ267" i="1" a="1"/>
  <c r="EZ267" i="1" s="1"/>
  <c r="J268" i="1"/>
  <c r="AK268" i="1"/>
  <c r="AL268" i="1" s="1"/>
  <c r="AN268" i="1" s="1"/>
  <c r="AT268" i="1"/>
  <c r="AU268" i="1"/>
  <c r="EC268" i="1" a="1"/>
  <c r="EC268" i="1" s="1"/>
  <c r="DE268" i="1" s="1"/>
  <c r="EE268" i="1" a="1"/>
  <c r="EE268" i="1" s="1"/>
  <c r="EF268" i="1" a="1"/>
  <c r="EF268" i="1" s="1"/>
  <c r="EG268" i="1" a="1"/>
  <c r="EG268" i="1" s="1"/>
  <c r="EH268" i="1" a="1"/>
  <c r="EH268" i="1" s="1"/>
  <c r="EI268" i="1" a="1"/>
  <c r="EI268" i="1" s="1"/>
  <c r="EU268" i="1" a="1"/>
  <c r="EU268" i="1" s="1"/>
  <c r="EW268" i="1" a="1"/>
  <c r="EW268" i="1" s="1"/>
  <c r="EX268" i="1" a="1"/>
  <c r="EX268" i="1" s="1"/>
  <c r="EY268" i="1" a="1"/>
  <c r="EY268" i="1" s="1"/>
  <c r="EZ268" i="1" a="1"/>
  <c r="EZ268" i="1" s="1"/>
  <c r="J269" i="1"/>
  <c r="AK269" i="1"/>
  <c r="AT269" i="1"/>
  <c r="AU269" i="1"/>
  <c r="EC269" i="1" a="1"/>
  <c r="EC269" i="1" s="1"/>
  <c r="DE269" i="1" s="1"/>
  <c r="EE269" i="1" a="1"/>
  <c r="EE269" i="1" s="1"/>
  <c r="EF269" i="1" a="1"/>
  <c r="EF269" i="1" s="1"/>
  <c r="EG269" i="1" a="1"/>
  <c r="EG269" i="1" s="1"/>
  <c r="EH269" i="1" a="1"/>
  <c r="EH269" i="1" s="1"/>
  <c r="EI269" i="1" a="1"/>
  <c r="EI269" i="1" s="1"/>
  <c r="EU269" i="1" a="1"/>
  <c r="EU269" i="1" s="1"/>
  <c r="EW269" i="1" a="1"/>
  <c r="EW269" i="1" s="1"/>
  <c r="EX269" i="1" a="1"/>
  <c r="EX269" i="1" s="1"/>
  <c r="EZ269" i="1" a="1"/>
  <c r="EZ269" i="1" s="1"/>
  <c r="J270" i="1"/>
  <c r="AK270" i="1"/>
  <c r="AM270" i="1" s="1"/>
  <c r="AT270" i="1"/>
  <c r="AU270" i="1"/>
  <c r="EC270" i="1" a="1"/>
  <c r="EC270" i="1" s="1"/>
  <c r="DE270" i="1" s="1"/>
  <c r="EF270" i="1" a="1"/>
  <c r="EF270" i="1" s="1"/>
  <c r="EG270" i="1" a="1"/>
  <c r="EG270" i="1" s="1"/>
  <c r="EH270" i="1" a="1"/>
  <c r="EH270" i="1" s="1"/>
  <c r="EI270" i="1" a="1"/>
  <c r="EI270" i="1" s="1"/>
  <c r="EU270" i="1" a="1"/>
  <c r="EU270" i="1" s="1"/>
  <c r="EW270" i="1" a="1"/>
  <c r="EW270" i="1" s="1"/>
  <c r="EX270" i="1" a="1"/>
  <c r="EX270" i="1" s="1"/>
  <c r="EY270" i="1" a="1"/>
  <c r="EY270" i="1" s="1"/>
  <c r="EZ270" i="1" a="1"/>
  <c r="EZ270" i="1" s="1"/>
  <c r="J271" i="1"/>
  <c r="AK271" i="1"/>
  <c r="AL271" i="1" s="1"/>
  <c r="AT271" i="1"/>
  <c r="AU271" i="1"/>
  <c r="EC271" i="1" a="1"/>
  <c r="EC271" i="1" s="1"/>
  <c r="DE271" i="1" s="1"/>
  <c r="EE271" i="1" a="1"/>
  <c r="EE271" i="1" s="1"/>
  <c r="EF271" i="1" a="1"/>
  <c r="EF271" i="1" s="1"/>
  <c r="EG271" i="1" a="1"/>
  <c r="EG271" i="1" s="1"/>
  <c r="EH271" i="1" a="1"/>
  <c r="EH271" i="1" s="1"/>
  <c r="EI271" i="1" a="1"/>
  <c r="EI271" i="1" s="1"/>
  <c r="EU271" i="1" a="1"/>
  <c r="EU271" i="1" s="1"/>
  <c r="EW271" i="1" a="1"/>
  <c r="EW271" i="1" s="1"/>
  <c r="EX271" i="1" a="1"/>
  <c r="EX271" i="1" s="1"/>
  <c r="EY271" i="1" a="1"/>
  <c r="EY271" i="1" s="1"/>
  <c r="EZ271" i="1" a="1"/>
  <c r="EZ271" i="1" s="1"/>
  <c r="J272" i="1"/>
  <c r="AK272" i="1"/>
  <c r="AT272" i="1"/>
  <c r="AU272" i="1"/>
  <c r="EC272" i="1" a="1"/>
  <c r="EC272" i="1" s="1"/>
  <c r="DE272" i="1" s="1"/>
  <c r="EE272" i="1" a="1"/>
  <c r="EE272" i="1" s="1"/>
  <c r="EF272" i="1" a="1"/>
  <c r="EF272" i="1" s="1"/>
  <c r="EG272" i="1" a="1"/>
  <c r="EG272" i="1" s="1"/>
  <c r="EH272" i="1" a="1"/>
  <c r="EH272" i="1" s="1"/>
  <c r="EI272" i="1" a="1"/>
  <c r="EI272" i="1" s="1"/>
  <c r="EU272" i="1" a="1"/>
  <c r="EU272" i="1" s="1"/>
  <c r="EW272" i="1" a="1"/>
  <c r="EW272" i="1" s="1"/>
  <c r="EX272" i="1" a="1"/>
  <c r="EX272" i="1" s="1"/>
  <c r="EY272" i="1" a="1"/>
  <c r="EY272" i="1" s="1"/>
  <c r="EZ272" i="1" a="1"/>
  <c r="EZ272" i="1" s="1"/>
  <c r="J273" i="1"/>
  <c r="AK273" i="1"/>
  <c r="AM273" i="1" s="1"/>
  <c r="AT273" i="1"/>
  <c r="AU273" i="1"/>
  <c r="EC273" i="1" a="1"/>
  <c r="EC273" i="1" s="1"/>
  <c r="DE273" i="1" s="1"/>
  <c r="EE273" i="1" a="1"/>
  <c r="EE273" i="1" s="1"/>
  <c r="EF273" i="1" a="1"/>
  <c r="EF273" i="1" s="1"/>
  <c r="EG273" i="1" a="1"/>
  <c r="EG273" i="1" s="1"/>
  <c r="EH273" i="1" a="1"/>
  <c r="EH273" i="1" s="1"/>
  <c r="EI273" i="1" a="1"/>
  <c r="EI273" i="1" s="1"/>
  <c r="EU273" i="1" a="1"/>
  <c r="EU273" i="1" s="1"/>
  <c r="EW273" i="1" a="1"/>
  <c r="EW273" i="1" s="1"/>
  <c r="EX273" i="1" a="1"/>
  <c r="EX273" i="1" s="1"/>
  <c r="EZ273" i="1" a="1"/>
  <c r="EZ273" i="1" s="1"/>
  <c r="J274" i="1"/>
  <c r="AK274" i="1"/>
  <c r="AL274" i="1" s="1"/>
  <c r="AN274" i="1" s="1"/>
  <c r="AT274" i="1"/>
  <c r="AU274" i="1"/>
  <c r="EC274" i="1" a="1"/>
  <c r="EC274" i="1" s="1"/>
  <c r="DE274" i="1" s="1"/>
  <c r="EE274" i="1" a="1"/>
  <c r="EE274" i="1" s="1"/>
  <c r="EF274" i="1" a="1"/>
  <c r="EF274" i="1" s="1"/>
  <c r="EG274" i="1" a="1"/>
  <c r="EG274" i="1" s="1"/>
  <c r="EH274" i="1" a="1"/>
  <c r="EH274" i="1" s="1"/>
  <c r="EI274" i="1" a="1"/>
  <c r="EI274" i="1" s="1"/>
  <c r="EU274" i="1" a="1"/>
  <c r="EU274" i="1" s="1"/>
  <c r="EW274" i="1" a="1"/>
  <c r="EW274" i="1" s="1"/>
  <c r="EX274" i="1" a="1"/>
  <c r="EX274" i="1" s="1"/>
  <c r="EY274" i="1" a="1"/>
  <c r="EY274" i="1" s="1"/>
  <c r="J275" i="1"/>
  <c r="AK275" i="1"/>
  <c r="AL275" i="1" s="1"/>
  <c r="AN275" i="1" s="1"/>
  <c r="AT275" i="1"/>
  <c r="AU275" i="1"/>
  <c r="EC275" i="1" a="1"/>
  <c r="EC275" i="1" s="1"/>
  <c r="DE275" i="1" s="1"/>
  <c r="EF275" i="1" a="1"/>
  <c r="EF275" i="1" s="1"/>
  <c r="EG275" i="1" a="1"/>
  <c r="EG275" i="1" s="1"/>
  <c r="EH275" i="1" a="1"/>
  <c r="EH275" i="1" s="1"/>
  <c r="EI275" i="1" a="1"/>
  <c r="EI275" i="1" s="1"/>
  <c r="EU275" i="1" a="1"/>
  <c r="EU275" i="1" s="1"/>
  <c r="EW275" i="1" a="1"/>
  <c r="EW275" i="1" s="1"/>
  <c r="EX275" i="1" a="1"/>
  <c r="EX275" i="1" s="1"/>
  <c r="EY275" i="1" a="1"/>
  <c r="EY275" i="1" s="1"/>
  <c r="EZ275" i="1" a="1"/>
  <c r="EZ275" i="1" s="1"/>
  <c r="J276" i="1"/>
  <c r="AK276" i="1"/>
  <c r="AT276" i="1"/>
  <c r="AU276" i="1"/>
  <c r="EC276" i="1" a="1"/>
  <c r="EC276" i="1" s="1"/>
  <c r="DE276" i="1" s="1"/>
  <c r="EF276" i="1" a="1"/>
  <c r="EF276" i="1" s="1"/>
  <c r="EG276" i="1" a="1"/>
  <c r="EG276" i="1" s="1"/>
  <c r="EH276" i="1" a="1"/>
  <c r="EH276" i="1" s="1"/>
  <c r="EI276" i="1" a="1"/>
  <c r="EI276" i="1" s="1"/>
  <c r="EU276" i="1" a="1"/>
  <c r="EU276" i="1" s="1"/>
  <c r="EW276" i="1" a="1"/>
  <c r="EW276" i="1" s="1"/>
  <c r="EX276" i="1" a="1"/>
  <c r="EX276" i="1" s="1"/>
  <c r="EZ276" i="1" a="1"/>
  <c r="EZ276" i="1" s="1"/>
  <c r="J277" i="1"/>
  <c r="AK277" i="1"/>
  <c r="AT277" i="1"/>
  <c r="AU277" i="1"/>
  <c r="EC277" i="1" a="1"/>
  <c r="EC277" i="1" s="1"/>
  <c r="DE277" i="1" s="1"/>
  <c r="EE277" i="1" a="1"/>
  <c r="EE277" i="1" s="1"/>
  <c r="EF277" i="1" a="1"/>
  <c r="EF277" i="1" s="1"/>
  <c r="EG277" i="1" a="1"/>
  <c r="EG277" i="1" s="1"/>
  <c r="EH277" i="1" a="1"/>
  <c r="EH277" i="1" s="1"/>
  <c r="EI277" i="1" a="1"/>
  <c r="EI277" i="1" s="1"/>
  <c r="EU277" i="1" a="1"/>
  <c r="EU277" i="1" s="1"/>
  <c r="EW277" i="1" a="1"/>
  <c r="EW277" i="1" s="1"/>
  <c r="EX277" i="1" a="1"/>
  <c r="EX277" i="1" s="1"/>
  <c r="EY277" i="1" a="1"/>
  <c r="EY277" i="1" s="1"/>
  <c r="EZ277" i="1" a="1"/>
  <c r="EZ277" i="1" s="1"/>
  <c r="J278" i="1"/>
  <c r="AK278" i="1"/>
  <c r="AL278" i="1" s="1"/>
  <c r="AN278" i="1" s="1"/>
  <c r="AT278" i="1"/>
  <c r="AU278" i="1"/>
  <c r="EC278" i="1" a="1"/>
  <c r="EC278" i="1" s="1"/>
  <c r="EF278" i="1" a="1"/>
  <c r="EF278" i="1" s="1"/>
  <c r="EG278" i="1" a="1"/>
  <c r="EG278" i="1" s="1"/>
  <c r="EH278" i="1" a="1"/>
  <c r="EH278" i="1" s="1"/>
  <c r="EI278" i="1" a="1"/>
  <c r="EI278" i="1" s="1"/>
  <c r="EU278" i="1" a="1"/>
  <c r="EU278" i="1" s="1"/>
  <c r="EW278" i="1" a="1"/>
  <c r="EW278" i="1" s="1"/>
  <c r="EX278" i="1" a="1"/>
  <c r="EX278" i="1" s="1"/>
  <c r="EY278" i="1" a="1"/>
  <c r="EY278" i="1" s="1"/>
  <c r="EZ278" i="1" a="1"/>
  <c r="EZ278" i="1" s="1"/>
  <c r="J279" i="1"/>
  <c r="AK279" i="1"/>
  <c r="AT279" i="1"/>
  <c r="AU279" i="1"/>
  <c r="EC279" i="1" a="1"/>
  <c r="EC279" i="1" s="1"/>
  <c r="DE279" i="1" s="1"/>
  <c r="EE279" i="1" a="1"/>
  <c r="EE279" i="1" s="1"/>
  <c r="EF279" i="1" a="1"/>
  <c r="EF279" i="1" s="1"/>
  <c r="EG279" i="1" a="1"/>
  <c r="EG279" i="1" s="1"/>
  <c r="EH279" i="1" a="1"/>
  <c r="EH279" i="1" s="1"/>
  <c r="EI279" i="1" a="1"/>
  <c r="EI279" i="1" s="1"/>
  <c r="EU279" i="1" a="1"/>
  <c r="EU279" i="1" s="1"/>
  <c r="EW279" i="1" a="1"/>
  <c r="EW279" i="1" s="1"/>
  <c r="EX279" i="1" a="1"/>
  <c r="EX279" i="1" s="1"/>
  <c r="EY279" i="1" a="1"/>
  <c r="EY279" i="1" s="1"/>
  <c r="J280" i="1"/>
  <c r="AK280" i="1"/>
  <c r="AT280" i="1"/>
  <c r="AU280" i="1"/>
  <c r="EC280" i="1" a="1"/>
  <c r="EC280" i="1" s="1"/>
  <c r="DE280" i="1" s="1"/>
  <c r="EE280" i="1" a="1"/>
  <c r="EE280" i="1" s="1"/>
  <c r="EF280" i="1" a="1"/>
  <c r="EF280" i="1" s="1"/>
  <c r="EG280" i="1" a="1"/>
  <c r="EG280" i="1" s="1"/>
  <c r="EH280" i="1" a="1"/>
  <c r="EH280" i="1" s="1"/>
  <c r="EI280" i="1" a="1"/>
  <c r="EI280" i="1" s="1"/>
  <c r="EU280" i="1" a="1"/>
  <c r="EU280" i="1" s="1"/>
  <c r="EW280" i="1" a="1"/>
  <c r="EW280" i="1" s="1"/>
  <c r="EX280" i="1" a="1"/>
  <c r="EX280" i="1" s="1"/>
  <c r="EY280" i="1" a="1"/>
  <c r="EY280" i="1" s="1"/>
  <c r="EZ280" i="1" a="1"/>
  <c r="EZ280" i="1" s="1"/>
  <c r="J281" i="1"/>
  <c r="AK281" i="1"/>
  <c r="AM281" i="1" s="1"/>
  <c r="AT281" i="1"/>
  <c r="AU281" i="1"/>
  <c r="EC281" i="1" a="1"/>
  <c r="EC281" i="1" s="1"/>
  <c r="DE281" i="1" s="1"/>
  <c r="EF281" i="1" a="1"/>
  <c r="EF281" i="1" s="1"/>
  <c r="EG281" i="1" a="1"/>
  <c r="EG281" i="1" s="1"/>
  <c r="EH281" i="1" a="1"/>
  <c r="EH281" i="1" s="1"/>
  <c r="EI281" i="1" a="1"/>
  <c r="EI281" i="1" s="1"/>
  <c r="EU281" i="1" a="1"/>
  <c r="EU281" i="1" s="1"/>
  <c r="EW281" i="1" a="1"/>
  <c r="EW281" i="1" s="1"/>
  <c r="EX281" i="1" a="1"/>
  <c r="EX281" i="1" s="1"/>
  <c r="EY281" i="1" a="1"/>
  <c r="EY281" i="1" s="1"/>
  <c r="EZ281" i="1" a="1"/>
  <c r="EZ281" i="1" s="1"/>
  <c r="J282" i="1"/>
  <c r="AK282" i="1"/>
  <c r="AT282" i="1"/>
  <c r="AU282" i="1"/>
  <c r="EC282" i="1" a="1"/>
  <c r="EC282" i="1" s="1"/>
  <c r="DE282" i="1" s="1"/>
  <c r="EE282" i="1" a="1"/>
  <c r="EE282" i="1" s="1"/>
  <c r="EF282" i="1" a="1"/>
  <c r="EF282" i="1" s="1"/>
  <c r="EG282" i="1" a="1"/>
  <c r="EG282" i="1" s="1"/>
  <c r="EH282" i="1" a="1"/>
  <c r="EH282" i="1" s="1"/>
  <c r="EI282" i="1" a="1"/>
  <c r="EI282" i="1" s="1"/>
  <c r="EU282" i="1" a="1"/>
  <c r="EU282" i="1" s="1"/>
  <c r="EW282" i="1" a="1"/>
  <c r="EW282" i="1" s="1"/>
  <c r="EX282" i="1" a="1"/>
  <c r="EX282" i="1" s="1"/>
  <c r="EZ282" i="1" a="1"/>
  <c r="EZ282" i="1" s="1"/>
  <c r="J283" i="1"/>
  <c r="AK283" i="1"/>
  <c r="AT283" i="1"/>
  <c r="AU283" i="1"/>
  <c r="EC283" i="1" a="1"/>
  <c r="EC283" i="1" s="1"/>
  <c r="DE283" i="1" s="1"/>
  <c r="EE283" i="1" a="1"/>
  <c r="EE283" i="1" s="1"/>
  <c r="EF283" i="1" a="1"/>
  <c r="EF283" i="1" s="1"/>
  <c r="EG283" i="1" a="1"/>
  <c r="EG283" i="1" s="1"/>
  <c r="EH283" i="1" a="1"/>
  <c r="EH283" i="1" s="1"/>
  <c r="EI283" i="1" a="1"/>
  <c r="EI283" i="1" s="1"/>
  <c r="EU283" i="1" a="1"/>
  <c r="EU283" i="1" s="1"/>
  <c r="EW283" i="1" a="1"/>
  <c r="EW283" i="1" s="1"/>
  <c r="EX283" i="1" a="1"/>
  <c r="EX283" i="1" s="1"/>
  <c r="EZ283" i="1" a="1"/>
  <c r="EZ283" i="1" s="1"/>
  <c r="J284" i="1"/>
  <c r="AK284" i="1"/>
  <c r="AT284" i="1"/>
  <c r="AU284" i="1"/>
  <c r="EC284" i="1" a="1"/>
  <c r="EC284" i="1" s="1"/>
  <c r="DE284" i="1" s="1"/>
  <c r="EE284" i="1" a="1"/>
  <c r="EE284" i="1" s="1"/>
  <c r="EF284" i="1" a="1"/>
  <c r="EF284" i="1" s="1"/>
  <c r="EG284" i="1" a="1"/>
  <c r="EG284" i="1" s="1"/>
  <c r="EH284" i="1" a="1"/>
  <c r="EH284" i="1" s="1"/>
  <c r="EI284" i="1" a="1"/>
  <c r="EI284" i="1" s="1"/>
  <c r="EU284" i="1" a="1"/>
  <c r="EU284" i="1" s="1"/>
  <c r="EW284" i="1" a="1"/>
  <c r="EW284" i="1" s="1"/>
  <c r="EX284" i="1" a="1"/>
  <c r="EX284" i="1" s="1"/>
  <c r="EY284" i="1" a="1"/>
  <c r="EY284" i="1" s="1"/>
  <c r="EZ284" i="1" a="1"/>
  <c r="EZ284" i="1" s="1"/>
  <c r="J285" i="1"/>
  <c r="AK285" i="1"/>
  <c r="AT285" i="1"/>
  <c r="AU285" i="1"/>
  <c r="EC285" i="1" a="1"/>
  <c r="EC285" i="1" s="1"/>
  <c r="DE285" i="1" s="1"/>
  <c r="EE285" i="1" a="1"/>
  <c r="EE285" i="1" s="1"/>
  <c r="EF285" i="1" a="1"/>
  <c r="EF285" i="1" s="1"/>
  <c r="EG285" i="1" a="1"/>
  <c r="EG285" i="1" s="1"/>
  <c r="EH285" i="1" a="1"/>
  <c r="EH285" i="1" s="1"/>
  <c r="EI285" i="1" a="1"/>
  <c r="EI285" i="1" s="1"/>
  <c r="EU285" i="1" a="1"/>
  <c r="EU285" i="1" s="1"/>
  <c r="EW285" i="1" a="1"/>
  <c r="EW285" i="1" s="1"/>
  <c r="EX285" i="1" a="1"/>
  <c r="EX285" i="1" s="1"/>
  <c r="EY285" i="1" a="1"/>
  <c r="EY285" i="1" s="1"/>
  <c r="J286" i="1"/>
  <c r="AK286" i="1"/>
  <c r="AT286" i="1"/>
  <c r="AU286" i="1"/>
  <c r="EC286" i="1" a="1"/>
  <c r="EC286" i="1" s="1"/>
  <c r="DE286" i="1" s="1"/>
  <c r="EF286" i="1" a="1"/>
  <c r="EF286" i="1" s="1"/>
  <c r="EG286" i="1" a="1"/>
  <c r="EG286" i="1" s="1"/>
  <c r="EH286" i="1" a="1"/>
  <c r="EH286" i="1" s="1"/>
  <c r="EI286" i="1" a="1"/>
  <c r="EI286" i="1" s="1"/>
  <c r="EU286" i="1" a="1"/>
  <c r="EU286" i="1" s="1"/>
  <c r="EW286" i="1" a="1"/>
  <c r="EW286" i="1" s="1"/>
  <c r="EX286" i="1" a="1"/>
  <c r="EX286" i="1" s="1"/>
  <c r="EZ286" i="1" a="1"/>
  <c r="EZ286" i="1" s="1"/>
  <c r="J287" i="1"/>
  <c r="AK287" i="1"/>
  <c r="AM287" i="1" s="1"/>
  <c r="AT287" i="1"/>
  <c r="AU287" i="1"/>
  <c r="EC287" i="1" a="1"/>
  <c r="EC287" i="1" s="1"/>
  <c r="DE287" i="1" s="1"/>
  <c r="EE287" i="1" a="1"/>
  <c r="EE287" i="1" s="1"/>
  <c r="EF287" i="1" a="1"/>
  <c r="EF287" i="1" s="1"/>
  <c r="EG287" i="1" a="1"/>
  <c r="EG287" i="1" s="1"/>
  <c r="EH287" i="1" a="1"/>
  <c r="EH287" i="1" s="1"/>
  <c r="EI287" i="1" a="1"/>
  <c r="EI287" i="1" s="1"/>
  <c r="EU287" i="1" a="1"/>
  <c r="EU287" i="1" s="1"/>
  <c r="EW287" i="1" a="1"/>
  <c r="EW287" i="1" s="1"/>
  <c r="EX287" i="1" a="1"/>
  <c r="EX287" i="1" s="1"/>
  <c r="EY287" i="1" a="1"/>
  <c r="EY287" i="1" s="1"/>
  <c r="EZ287" i="1" a="1"/>
  <c r="EZ287" i="1" s="1"/>
  <c r="J288" i="1"/>
  <c r="AK288" i="1"/>
  <c r="AM288" i="1" s="1"/>
  <c r="AT288" i="1"/>
  <c r="AU288" i="1"/>
  <c r="EC288" i="1" a="1"/>
  <c r="EC288" i="1" s="1"/>
  <c r="DE288" i="1" s="1"/>
  <c r="EF288" i="1" a="1"/>
  <c r="EF288" i="1" s="1"/>
  <c r="EG288" i="1" a="1"/>
  <c r="EG288" i="1" s="1"/>
  <c r="EH288" i="1" a="1"/>
  <c r="EH288" i="1" s="1"/>
  <c r="EI288" i="1" a="1"/>
  <c r="EI288" i="1" s="1"/>
  <c r="EU288" i="1" a="1"/>
  <c r="EU288" i="1" s="1"/>
  <c r="EW288" i="1" a="1"/>
  <c r="EW288" i="1" s="1"/>
  <c r="EX288" i="1" a="1"/>
  <c r="EX288" i="1" s="1"/>
  <c r="EY288" i="1" a="1"/>
  <c r="EY288" i="1" s="1"/>
  <c r="EZ288" i="1" a="1"/>
  <c r="EZ288" i="1" s="1"/>
  <c r="J289" i="1"/>
  <c r="AK289" i="1"/>
  <c r="AL289" i="1" s="1"/>
  <c r="AN289" i="1" s="1"/>
  <c r="AT289" i="1"/>
  <c r="AU289" i="1"/>
  <c r="EC289" i="1" a="1"/>
  <c r="EC289" i="1" s="1"/>
  <c r="DE289" i="1" s="1"/>
  <c r="EF289" i="1" a="1"/>
  <c r="EF289" i="1" s="1"/>
  <c r="EG289" i="1" a="1"/>
  <c r="EG289" i="1" s="1"/>
  <c r="EH289" i="1" a="1"/>
  <c r="EH289" i="1" s="1"/>
  <c r="EI289" i="1" a="1"/>
  <c r="EI289" i="1" s="1"/>
  <c r="EU289" i="1" a="1"/>
  <c r="EU289" i="1" s="1"/>
  <c r="EW289" i="1" a="1"/>
  <c r="EW289" i="1" s="1"/>
  <c r="EX289" i="1" a="1"/>
  <c r="EX289" i="1" s="1"/>
  <c r="EY289" i="1" a="1"/>
  <c r="EY289" i="1" s="1"/>
  <c r="EZ289" i="1" a="1"/>
  <c r="EZ289" i="1" s="1"/>
  <c r="J290" i="1"/>
  <c r="AK290" i="1"/>
  <c r="AL290" i="1" s="1"/>
  <c r="AN290" i="1" s="1"/>
  <c r="AT290" i="1"/>
  <c r="AU290" i="1"/>
  <c r="EC290" i="1" a="1"/>
  <c r="EC290" i="1" s="1"/>
  <c r="DE290" i="1" s="1"/>
  <c r="EE290" i="1" a="1"/>
  <c r="EE290" i="1" s="1"/>
  <c r="EF290" i="1" a="1"/>
  <c r="EF290" i="1" s="1"/>
  <c r="EG290" i="1" a="1"/>
  <c r="EG290" i="1" s="1"/>
  <c r="EH290" i="1" a="1"/>
  <c r="EH290" i="1" s="1"/>
  <c r="EI290" i="1" a="1"/>
  <c r="EI290" i="1" s="1"/>
  <c r="EU290" i="1" a="1"/>
  <c r="EU290" i="1" s="1"/>
  <c r="EW290" i="1" a="1"/>
  <c r="EW290" i="1" s="1"/>
  <c r="EX290" i="1" a="1"/>
  <c r="EX290" i="1" s="1"/>
  <c r="EY290" i="1" a="1"/>
  <c r="EY290" i="1" s="1"/>
  <c r="J291" i="1"/>
  <c r="AK291" i="1"/>
  <c r="AM291" i="1" s="1"/>
  <c r="AT291" i="1"/>
  <c r="AU291" i="1"/>
  <c r="EC291" i="1" a="1"/>
  <c r="EC291" i="1" s="1"/>
  <c r="DE291" i="1" s="1"/>
  <c r="EE291" i="1" a="1"/>
  <c r="EE291" i="1" s="1"/>
  <c r="EF291" i="1" a="1"/>
  <c r="EF291" i="1" s="1"/>
  <c r="EG291" i="1" a="1"/>
  <c r="EG291" i="1" s="1"/>
  <c r="EH291" i="1" a="1"/>
  <c r="EH291" i="1" s="1"/>
  <c r="EI291" i="1" a="1"/>
  <c r="EI291" i="1" s="1"/>
  <c r="EU291" i="1" a="1"/>
  <c r="EU291" i="1" s="1"/>
  <c r="EV291" i="1" a="1"/>
  <c r="EV291" i="1" s="1"/>
  <c r="EW291" i="1" a="1"/>
  <c r="EW291" i="1" s="1"/>
  <c r="EX291" i="1" a="1"/>
  <c r="EX291" i="1" s="1"/>
  <c r="EY291" i="1" a="1"/>
  <c r="EY291" i="1" s="1"/>
  <c r="EZ291" i="1" a="1"/>
  <c r="EZ291" i="1" s="1"/>
  <c r="J292" i="1"/>
  <c r="AK292" i="1"/>
  <c r="AL292" i="1" s="1"/>
  <c r="AT292" i="1"/>
  <c r="AU292" i="1"/>
  <c r="EC292" i="1" a="1"/>
  <c r="EC292" i="1" s="1"/>
  <c r="DE292" i="1" s="1"/>
  <c r="EE292" i="1" a="1"/>
  <c r="EE292" i="1" s="1"/>
  <c r="EF292" i="1" a="1"/>
  <c r="EF292" i="1" s="1"/>
  <c r="EG292" i="1" a="1"/>
  <c r="EG292" i="1" s="1"/>
  <c r="EH292" i="1" a="1"/>
  <c r="EH292" i="1" s="1"/>
  <c r="EI292" i="1" a="1"/>
  <c r="EI292" i="1" s="1"/>
  <c r="EU292" i="1" a="1"/>
  <c r="EU292" i="1" s="1"/>
  <c r="EW292" i="1" a="1"/>
  <c r="EW292" i="1" s="1"/>
  <c r="EX292" i="1" a="1"/>
  <c r="EX292" i="1" s="1"/>
  <c r="EZ292" i="1" a="1"/>
  <c r="EZ292" i="1" s="1"/>
  <c r="J293" i="1"/>
  <c r="AK293" i="1"/>
  <c r="AM293" i="1" s="1"/>
  <c r="AT293" i="1"/>
  <c r="AU293" i="1"/>
  <c r="EC293" i="1" a="1"/>
  <c r="EC293" i="1" s="1"/>
  <c r="EF293" i="1" a="1"/>
  <c r="EF293" i="1" s="1"/>
  <c r="EG293" i="1" a="1"/>
  <c r="EG293" i="1" s="1"/>
  <c r="EH293" i="1" a="1"/>
  <c r="EH293" i="1" s="1"/>
  <c r="EI293" i="1" a="1"/>
  <c r="EI293" i="1" s="1"/>
  <c r="EU293" i="1" a="1"/>
  <c r="EU293" i="1" s="1"/>
  <c r="EW293" i="1" a="1"/>
  <c r="EW293" i="1" s="1"/>
  <c r="EX293" i="1" a="1"/>
  <c r="EX293" i="1" s="1"/>
  <c r="EY293" i="1" a="1"/>
  <c r="EY293" i="1" s="1"/>
  <c r="EZ293" i="1" a="1"/>
  <c r="EZ293" i="1" s="1"/>
  <c r="J294" i="1"/>
  <c r="AK294" i="1"/>
  <c r="AT294" i="1"/>
  <c r="AU294" i="1"/>
  <c r="EC294" i="1" a="1"/>
  <c r="EC294" i="1" s="1"/>
  <c r="DE294" i="1" s="1"/>
  <c r="EE294" i="1" a="1"/>
  <c r="EE294" i="1" s="1"/>
  <c r="EF294" i="1" a="1"/>
  <c r="EF294" i="1" s="1"/>
  <c r="EG294" i="1" a="1"/>
  <c r="EG294" i="1" s="1"/>
  <c r="EH294" i="1" a="1"/>
  <c r="EH294" i="1" s="1"/>
  <c r="EI294" i="1" a="1"/>
  <c r="EI294" i="1" s="1"/>
  <c r="EU294" i="1" a="1"/>
  <c r="EU294" i="1" s="1"/>
  <c r="EW294" i="1" a="1"/>
  <c r="EW294" i="1" s="1"/>
  <c r="EX294" i="1" a="1"/>
  <c r="EX294" i="1" s="1"/>
  <c r="EZ294" i="1" a="1"/>
  <c r="EZ294" i="1" s="1"/>
  <c r="J295" i="1"/>
  <c r="AK295" i="1"/>
  <c r="AL295" i="1" s="1"/>
  <c r="AN295" i="1" s="1"/>
  <c r="AT295" i="1"/>
  <c r="AU295" i="1"/>
  <c r="EC295" i="1" a="1"/>
  <c r="EC295" i="1" s="1"/>
  <c r="DE295" i="1" s="1"/>
  <c r="EF295" i="1" a="1"/>
  <c r="EF295" i="1" s="1"/>
  <c r="EG295" i="1" a="1"/>
  <c r="EG295" i="1" s="1"/>
  <c r="EH295" i="1" a="1"/>
  <c r="EH295" i="1" s="1"/>
  <c r="EI295" i="1" a="1"/>
  <c r="EI295" i="1" s="1"/>
  <c r="EU295" i="1" a="1"/>
  <c r="EU295" i="1" s="1"/>
  <c r="EW295" i="1" a="1"/>
  <c r="EW295" i="1" s="1"/>
  <c r="EX295" i="1" a="1"/>
  <c r="EX295" i="1" s="1"/>
  <c r="EY295" i="1" a="1"/>
  <c r="EY295" i="1" s="1"/>
  <c r="EZ295" i="1" a="1"/>
  <c r="EZ295" i="1" s="1"/>
  <c r="J296" i="1"/>
  <c r="AK296" i="1"/>
  <c r="AM296" i="1" s="1"/>
  <c r="AT296" i="1"/>
  <c r="AU296" i="1"/>
  <c r="EC296" i="1" a="1"/>
  <c r="EC296" i="1" s="1"/>
  <c r="DE296" i="1" s="1"/>
  <c r="EE296" i="1" a="1"/>
  <c r="EE296" i="1" s="1"/>
  <c r="EF296" i="1" a="1"/>
  <c r="EF296" i="1" s="1"/>
  <c r="EG296" i="1" a="1"/>
  <c r="EG296" i="1" s="1"/>
  <c r="EH296" i="1" a="1"/>
  <c r="EH296" i="1" s="1"/>
  <c r="EI296" i="1" a="1"/>
  <c r="EI296" i="1" s="1"/>
  <c r="EU296" i="1" a="1"/>
  <c r="EU296" i="1" s="1"/>
  <c r="EW296" i="1" a="1"/>
  <c r="EW296" i="1" s="1"/>
  <c r="EX296" i="1" a="1"/>
  <c r="EX296" i="1" s="1"/>
  <c r="EZ296" i="1" a="1"/>
  <c r="EZ296" i="1" s="1"/>
  <c r="J297" i="1"/>
  <c r="AK297" i="1"/>
  <c r="AL297" i="1" s="1"/>
  <c r="AU297" i="1"/>
  <c r="AY297" i="1"/>
  <c r="EC297" i="1" a="1"/>
  <c r="EC297" i="1" s="1"/>
  <c r="DE297" i="1" s="1"/>
  <c r="EE297" i="1" a="1"/>
  <c r="EE297" i="1" s="1"/>
  <c r="EF297" i="1" a="1"/>
  <c r="EF297" i="1" s="1"/>
  <c r="EG297" i="1" a="1"/>
  <c r="EG297" i="1" s="1"/>
  <c r="EH297" i="1" a="1"/>
  <c r="EH297" i="1" s="1"/>
  <c r="EI297" i="1" a="1"/>
  <c r="EI297" i="1" s="1"/>
  <c r="EU297" i="1" a="1"/>
  <c r="EU297" i="1" s="1"/>
  <c r="EW297" i="1" a="1"/>
  <c r="EW297" i="1" s="1"/>
  <c r="EX297" i="1" a="1"/>
  <c r="EX297" i="1" s="1"/>
  <c r="EY297" i="1" a="1"/>
  <c r="EY297" i="1" s="1"/>
  <c r="EZ297" i="1" a="1"/>
  <c r="EZ297" i="1" s="1"/>
  <c r="J298" i="1"/>
  <c r="AK298" i="1"/>
  <c r="AT298" i="1"/>
  <c r="AU298" i="1"/>
  <c r="EC298" i="1" a="1"/>
  <c r="EC298" i="1" s="1"/>
  <c r="DE298" i="1" s="1"/>
  <c r="EF298" i="1" a="1"/>
  <c r="EF298" i="1" s="1"/>
  <c r="EG298" i="1" a="1"/>
  <c r="EG298" i="1" s="1"/>
  <c r="EH298" i="1" a="1"/>
  <c r="EH298" i="1" s="1"/>
  <c r="EI298" i="1" a="1"/>
  <c r="EI298" i="1" s="1"/>
  <c r="EU298" i="1" a="1"/>
  <c r="EU298" i="1" s="1"/>
  <c r="EW298" i="1" a="1"/>
  <c r="EW298" i="1" s="1"/>
  <c r="EX298" i="1" a="1"/>
  <c r="EX298" i="1" s="1"/>
  <c r="EY298" i="1" a="1"/>
  <c r="EY298" i="1" s="1"/>
  <c r="J299" i="1"/>
  <c r="AK299" i="1"/>
  <c r="AL299" i="1" s="1"/>
  <c r="AU299" i="1"/>
  <c r="AY299" i="1"/>
  <c r="EC299" i="1" a="1"/>
  <c r="EC299" i="1" s="1"/>
  <c r="DE299" i="1" s="1"/>
  <c r="EE299" i="1" a="1"/>
  <c r="EE299" i="1" s="1"/>
  <c r="EF299" i="1" a="1"/>
  <c r="EF299" i="1" s="1"/>
  <c r="EG299" i="1" a="1"/>
  <c r="EG299" i="1" s="1"/>
  <c r="EH299" i="1" a="1"/>
  <c r="EH299" i="1" s="1"/>
  <c r="EI299" i="1" a="1"/>
  <c r="EI299" i="1" s="1"/>
  <c r="EU299" i="1" a="1"/>
  <c r="EU299" i="1" s="1"/>
  <c r="EW299" i="1" a="1"/>
  <c r="EW299" i="1" s="1"/>
  <c r="EX299" i="1" a="1"/>
  <c r="EX299" i="1" s="1"/>
  <c r="EZ299" i="1" a="1"/>
  <c r="EZ299" i="1" s="1"/>
  <c r="J300" i="1"/>
  <c r="AK300" i="1"/>
  <c r="AT300" i="1"/>
  <c r="AU300" i="1"/>
  <c r="EC300" i="1" a="1"/>
  <c r="EC300" i="1" s="1"/>
  <c r="DE300" i="1" s="1"/>
  <c r="EE300" i="1" a="1"/>
  <c r="EE300" i="1" s="1"/>
  <c r="EF300" i="1" a="1"/>
  <c r="EF300" i="1" s="1"/>
  <c r="EG300" i="1" a="1"/>
  <c r="EG300" i="1" s="1"/>
  <c r="EH300" i="1" a="1"/>
  <c r="EH300" i="1" s="1"/>
  <c r="EI300" i="1" a="1"/>
  <c r="EI300" i="1" s="1"/>
  <c r="EU300" i="1" a="1"/>
  <c r="EU300" i="1" s="1"/>
  <c r="EW300" i="1" a="1"/>
  <c r="EW300" i="1" s="1"/>
  <c r="EX300" i="1" a="1"/>
  <c r="EX300" i="1" s="1"/>
  <c r="EY300" i="1" a="1"/>
  <c r="EY300" i="1" s="1"/>
  <c r="EZ300" i="1" a="1"/>
  <c r="EZ300" i="1" s="1"/>
  <c r="J301" i="1"/>
  <c r="AK301" i="1"/>
  <c r="AM301" i="1" s="1"/>
  <c r="AT301" i="1"/>
  <c r="AU301" i="1"/>
  <c r="EC301" i="1" a="1"/>
  <c r="EC301" i="1" s="1"/>
  <c r="DE301" i="1" s="1"/>
  <c r="EF301" i="1" a="1"/>
  <c r="EF301" i="1" s="1"/>
  <c r="EG301" i="1" a="1"/>
  <c r="EG301" i="1" s="1"/>
  <c r="EH301" i="1" a="1"/>
  <c r="EH301" i="1" s="1"/>
  <c r="EI301" i="1" a="1"/>
  <c r="EI301" i="1" s="1"/>
  <c r="EU301" i="1" a="1"/>
  <c r="EU301" i="1" s="1"/>
  <c r="EW301" i="1" a="1"/>
  <c r="EW301" i="1" s="1"/>
  <c r="EX301" i="1" a="1"/>
  <c r="EX301" i="1" s="1"/>
  <c r="EY301" i="1" a="1"/>
  <c r="EY301" i="1" s="1"/>
  <c r="EZ301" i="1" a="1"/>
  <c r="EZ301" i="1" s="1"/>
  <c r="J302" i="1"/>
  <c r="AK302" i="1"/>
  <c r="AU302" i="1"/>
  <c r="AY302" i="1"/>
  <c r="EC302" i="1" a="1"/>
  <c r="EC302" i="1" s="1"/>
  <c r="EE302" i="1" a="1"/>
  <c r="EE302" i="1" s="1"/>
  <c r="EF302" i="1" a="1"/>
  <c r="EF302" i="1" s="1"/>
  <c r="EG302" i="1" a="1"/>
  <c r="EG302" i="1" s="1"/>
  <c r="EH302" i="1" a="1"/>
  <c r="EH302" i="1" s="1"/>
  <c r="EI302" i="1" a="1"/>
  <c r="EI302" i="1" s="1"/>
  <c r="EU302" i="1" a="1"/>
  <c r="EU302" i="1" s="1"/>
  <c r="EW302" i="1" a="1"/>
  <c r="EW302" i="1" s="1"/>
  <c r="EX302" i="1" a="1"/>
  <c r="EX302" i="1" s="1"/>
  <c r="J303" i="1"/>
  <c r="AK303" i="1"/>
  <c r="AL303" i="1" s="1"/>
  <c r="AN303" i="1" s="1"/>
  <c r="AT303" i="1"/>
  <c r="AU303" i="1"/>
  <c r="EC303" i="1" a="1"/>
  <c r="EC303" i="1" s="1"/>
  <c r="EE303" i="1" a="1"/>
  <c r="EE303" i="1" s="1"/>
  <c r="EF303" i="1" a="1"/>
  <c r="EF303" i="1" s="1"/>
  <c r="EG303" i="1" a="1"/>
  <c r="EG303" i="1" s="1"/>
  <c r="EH303" i="1" a="1"/>
  <c r="EH303" i="1" s="1"/>
  <c r="EI303" i="1" a="1"/>
  <c r="EI303" i="1" s="1"/>
  <c r="EU303" i="1" a="1"/>
  <c r="EU303" i="1" s="1"/>
  <c r="EW303" i="1" a="1"/>
  <c r="EW303" i="1" s="1"/>
  <c r="EX303" i="1" a="1"/>
  <c r="EX303" i="1" s="1"/>
  <c r="EZ303" i="1" a="1"/>
  <c r="EZ303" i="1" s="1"/>
  <c r="J304" i="1"/>
  <c r="AK304" i="1"/>
  <c r="AT304" i="1"/>
  <c r="AU304" i="1"/>
  <c r="EC304" i="1" a="1"/>
  <c r="EC304" i="1" s="1"/>
  <c r="DE304" i="1" s="1"/>
  <c r="EE304" i="1" a="1"/>
  <c r="EE304" i="1" s="1"/>
  <c r="EF304" i="1" a="1"/>
  <c r="EF304" i="1" s="1"/>
  <c r="EG304" i="1" a="1"/>
  <c r="EG304" i="1" s="1"/>
  <c r="EH304" i="1" a="1"/>
  <c r="EH304" i="1" s="1"/>
  <c r="EI304" i="1" a="1"/>
  <c r="EI304" i="1" s="1"/>
  <c r="EU304" i="1" a="1"/>
  <c r="EU304" i="1" s="1"/>
  <c r="EW304" i="1" a="1"/>
  <c r="EW304" i="1" s="1"/>
  <c r="EX304" i="1" a="1"/>
  <c r="EX304" i="1" s="1"/>
  <c r="EY304" i="1" a="1"/>
  <c r="EY304" i="1" s="1"/>
  <c r="EZ304" i="1" a="1"/>
  <c r="EZ304" i="1" s="1"/>
  <c r="J305" i="1"/>
  <c r="AK305" i="1"/>
  <c r="AT305" i="1"/>
  <c r="AU305" i="1"/>
  <c r="EC305" i="1" a="1"/>
  <c r="EC305" i="1" s="1"/>
  <c r="DE305" i="1" s="1"/>
  <c r="EF305" i="1" a="1"/>
  <c r="EF305" i="1" s="1"/>
  <c r="EG305" i="1" a="1"/>
  <c r="EG305" i="1" s="1"/>
  <c r="EH305" i="1" a="1"/>
  <c r="EH305" i="1" s="1"/>
  <c r="EI305" i="1" a="1"/>
  <c r="EI305" i="1" s="1"/>
  <c r="EU305" i="1" a="1"/>
  <c r="EU305" i="1" s="1"/>
  <c r="EW305" i="1" a="1"/>
  <c r="EW305" i="1" s="1"/>
  <c r="EX305" i="1" a="1"/>
  <c r="EX305" i="1" s="1"/>
  <c r="EY305" i="1" a="1"/>
  <c r="EY305" i="1" s="1"/>
  <c r="EZ305" i="1" a="1"/>
  <c r="EZ305" i="1" s="1"/>
  <c r="J306" i="1"/>
  <c r="AK306" i="1"/>
  <c r="AT306" i="1"/>
  <c r="AU306" i="1"/>
  <c r="EC306" i="1" a="1"/>
  <c r="EC306" i="1" s="1"/>
  <c r="DE306" i="1" s="1"/>
  <c r="EE306" i="1" a="1"/>
  <c r="EE306" i="1" s="1"/>
  <c r="EF306" i="1" a="1"/>
  <c r="EF306" i="1" s="1"/>
  <c r="EG306" i="1" a="1"/>
  <c r="EG306" i="1" s="1"/>
  <c r="EH306" i="1" a="1"/>
  <c r="EH306" i="1" s="1"/>
  <c r="EI306" i="1" a="1"/>
  <c r="EI306" i="1" s="1"/>
  <c r="EU306" i="1" a="1"/>
  <c r="EU306" i="1" s="1"/>
  <c r="EW306" i="1" a="1"/>
  <c r="EW306" i="1" s="1"/>
  <c r="EX306" i="1" a="1"/>
  <c r="EX306" i="1" s="1"/>
  <c r="EY306" i="1" a="1"/>
  <c r="EY306" i="1" s="1"/>
  <c r="J307" i="1"/>
  <c r="AK307" i="1"/>
  <c r="AL307" i="1" s="1"/>
  <c r="AN307" i="1" s="1"/>
  <c r="AT307" i="1"/>
  <c r="AU307" i="1"/>
  <c r="EC307" i="1" a="1"/>
  <c r="EC307" i="1" s="1"/>
  <c r="DE307" i="1" s="1"/>
  <c r="EE307" i="1" a="1"/>
  <c r="EE307" i="1" s="1"/>
  <c r="EF307" i="1" a="1"/>
  <c r="EF307" i="1" s="1"/>
  <c r="EG307" i="1" a="1"/>
  <c r="EG307" i="1" s="1"/>
  <c r="EH307" i="1" a="1"/>
  <c r="EH307" i="1" s="1"/>
  <c r="EI307" i="1" a="1"/>
  <c r="EI307" i="1" s="1"/>
  <c r="EU307" i="1" a="1"/>
  <c r="EU307" i="1" s="1"/>
  <c r="EW307" i="1" a="1"/>
  <c r="EW307" i="1" s="1"/>
  <c r="EX307" i="1" a="1"/>
  <c r="EX307" i="1" s="1"/>
  <c r="EY307" i="1" a="1"/>
  <c r="EY307" i="1" s="1"/>
  <c r="EZ307" i="1" a="1"/>
  <c r="EZ307" i="1" s="1"/>
  <c r="J308" i="1"/>
  <c r="AK308" i="1"/>
  <c r="AT308" i="1"/>
  <c r="AU308" i="1"/>
  <c r="EC308" i="1" a="1"/>
  <c r="EC308" i="1" s="1"/>
  <c r="DE308" i="1" s="1"/>
  <c r="EF308" i="1" a="1"/>
  <c r="EF308" i="1" s="1"/>
  <c r="EG308" i="1" a="1"/>
  <c r="EG308" i="1" s="1"/>
  <c r="EH308" i="1" a="1"/>
  <c r="EH308" i="1" s="1"/>
  <c r="EI308" i="1" a="1"/>
  <c r="EI308" i="1" s="1"/>
  <c r="EU308" i="1" a="1"/>
  <c r="EU308" i="1" s="1"/>
  <c r="EW308" i="1" a="1"/>
  <c r="EW308" i="1" s="1"/>
  <c r="EX308" i="1" a="1"/>
  <c r="EX308" i="1" s="1"/>
  <c r="EY308" i="1" a="1"/>
  <c r="EY308" i="1" s="1"/>
  <c r="EZ308" i="1" a="1"/>
  <c r="EZ308" i="1" s="1"/>
  <c r="J309" i="1"/>
  <c r="AK309" i="1"/>
  <c r="AT309" i="1"/>
  <c r="AU309" i="1"/>
  <c r="EC309" i="1" a="1"/>
  <c r="EC309" i="1" s="1"/>
  <c r="DE309" i="1" s="1"/>
  <c r="EE309" i="1" a="1"/>
  <c r="EE309" i="1" s="1"/>
  <c r="EF309" i="1" a="1"/>
  <c r="EF309" i="1" s="1"/>
  <c r="EG309" i="1" a="1"/>
  <c r="EG309" i="1" s="1"/>
  <c r="EH309" i="1" a="1"/>
  <c r="EH309" i="1" s="1"/>
  <c r="EI309" i="1" a="1"/>
  <c r="EI309" i="1" s="1"/>
  <c r="EU309" i="1" a="1"/>
  <c r="EU309" i="1" s="1"/>
  <c r="EW309" i="1" a="1"/>
  <c r="EW309" i="1" s="1"/>
  <c r="EX309" i="1" a="1"/>
  <c r="EX309" i="1" s="1"/>
  <c r="EY309" i="1" a="1"/>
  <c r="EY309" i="1" s="1"/>
  <c r="J310" i="1"/>
  <c r="AK310" i="1"/>
  <c r="AL310" i="1" s="1"/>
  <c r="AN310" i="1" s="1"/>
  <c r="AT310" i="1"/>
  <c r="AU310" i="1"/>
  <c r="EC310" i="1" a="1"/>
  <c r="EC310" i="1" s="1"/>
  <c r="DE310" i="1" s="1"/>
  <c r="EE310" i="1" a="1"/>
  <c r="EE310" i="1" s="1"/>
  <c r="EF310" i="1" a="1"/>
  <c r="EF310" i="1" s="1"/>
  <c r="EG310" i="1" a="1"/>
  <c r="EG310" i="1" s="1"/>
  <c r="EH310" i="1" a="1"/>
  <c r="EH310" i="1" s="1"/>
  <c r="EI310" i="1" a="1"/>
  <c r="EI310" i="1" s="1"/>
  <c r="EU310" i="1" a="1"/>
  <c r="EU310" i="1" s="1"/>
  <c r="EW310" i="1" a="1"/>
  <c r="EW310" i="1" s="1"/>
  <c r="EX310" i="1" a="1"/>
  <c r="EX310" i="1" s="1"/>
  <c r="EY310" i="1" a="1"/>
  <c r="EY310" i="1" s="1"/>
  <c r="EZ310" i="1" a="1"/>
  <c r="EZ310" i="1" s="1"/>
  <c r="J311" i="1"/>
  <c r="AK311" i="1"/>
  <c r="AL311" i="1" s="1"/>
  <c r="AN311" i="1" s="1"/>
  <c r="AT311" i="1"/>
  <c r="AU311" i="1"/>
  <c r="EC311" i="1" a="1"/>
  <c r="EC311" i="1" s="1"/>
  <c r="DE311" i="1" s="1"/>
  <c r="EE311" i="1" a="1"/>
  <c r="EE311" i="1" s="1"/>
  <c r="EF311" i="1" a="1"/>
  <c r="EF311" i="1" s="1"/>
  <c r="EG311" i="1" a="1"/>
  <c r="EG311" i="1" s="1"/>
  <c r="EH311" i="1" a="1"/>
  <c r="EH311" i="1" s="1"/>
  <c r="EI311" i="1" a="1"/>
  <c r="EI311" i="1" s="1"/>
  <c r="EU311" i="1" a="1"/>
  <c r="EU311" i="1" s="1"/>
  <c r="EW311" i="1" a="1"/>
  <c r="EW311" i="1" s="1"/>
  <c r="EX311" i="1" a="1"/>
  <c r="EX311" i="1" s="1"/>
  <c r="EY311" i="1" a="1"/>
  <c r="EY311" i="1" s="1"/>
  <c r="EZ311" i="1" a="1"/>
  <c r="EZ311" i="1" s="1"/>
  <c r="J312" i="1"/>
  <c r="AK312" i="1"/>
  <c r="AL312" i="1" s="1"/>
  <c r="AN312" i="1" s="1"/>
  <c r="AT312" i="1"/>
  <c r="AU312" i="1"/>
  <c r="EC312" i="1" a="1"/>
  <c r="EC312" i="1" s="1"/>
  <c r="EE312" i="1" a="1"/>
  <c r="EE312" i="1" s="1"/>
  <c r="EF312" i="1" a="1"/>
  <c r="EF312" i="1" s="1"/>
  <c r="EG312" i="1" a="1"/>
  <c r="EG312" i="1" s="1"/>
  <c r="EH312" i="1" a="1"/>
  <c r="EH312" i="1" s="1"/>
  <c r="EI312" i="1" a="1"/>
  <c r="EI312" i="1" s="1"/>
  <c r="EU312" i="1" a="1"/>
  <c r="EU312" i="1" s="1"/>
  <c r="EW312" i="1" a="1"/>
  <c r="EW312" i="1" s="1"/>
  <c r="EX312" i="1" a="1"/>
  <c r="EX312" i="1" s="1"/>
  <c r="EY312" i="1" a="1"/>
  <c r="EY312" i="1" s="1"/>
  <c r="EZ312" i="1" a="1"/>
  <c r="EZ312" i="1" s="1"/>
  <c r="J313" i="1"/>
  <c r="AK313" i="1"/>
  <c r="AL313" i="1" s="1"/>
  <c r="AN313" i="1" s="1"/>
  <c r="AT313" i="1"/>
  <c r="AU313" i="1"/>
  <c r="EC313" i="1" a="1"/>
  <c r="EC313" i="1" s="1"/>
  <c r="DE313" i="1" s="1"/>
  <c r="EE313" i="1" a="1"/>
  <c r="EE313" i="1" s="1"/>
  <c r="EF313" i="1" a="1"/>
  <c r="EF313" i="1" s="1"/>
  <c r="EG313" i="1" a="1"/>
  <c r="EG313" i="1" s="1"/>
  <c r="EH313" i="1" a="1"/>
  <c r="EH313" i="1" s="1"/>
  <c r="EI313" i="1" a="1"/>
  <c r="EI313" i="1" s="1"/>
  <c r="EU313" i="1" a="1"/>
  <c r="EU313" i="1" s="1"/>
  <c r="EW313" i="1" a="1"/>
  <c r="EW313" i="1" s="1"/>
  <c r="EX313" i="1" a="1"/>
  <c r="EX313" i="1" s="1"/>
  <c r="EY313" i="1" a="1"/>
  <c r="EY313" i="1" s="1"/>
  <c r="EZ313" i="1" a="1"/>
  <c r="EZ313" i="1" s="1"/>
  <c r="J314" i="1"/>
  <c r="AK314" i="1"/>
  <c r="AM314" i="1" s="1"/>
  <c r="AT314" i="1"/>
  <c r="AU314" i="1"/>
  <c r="EC314" i="1" a="1"/>
  <c r="EC314" i="1" s="1"/>
  <c r="DE314" i="1" s="1"/>
  <c r="EF314" i="1" a="1"/>
  <c r="EF314" i="1" s="1"/>
  <c r="EG314" i="1" a="1"/>
  <c r="EG314" i="1" s="1"/>
  <c r="EH314" i="1" a="1"/>
  <c r="EH314" i="1" s="1"/>
  <c r="EI314" i="1" a="1"/>
  <c r="EI314" i="1" s="1"/>
  <c r="EU314" i="1" a="1"/>
  <c r="EU314" i="1" s="1"/>
  <c r="EW314" i="1" a="1"/>
  <c r="EW314" i="1" s="1"/>
  <c r="EX314" i="1" a="1"/>
  <c r="EX314" i="1" s="1"/>
  <c r="EY314" i="1" a="1"/>
  <c r="EY314" i="1" s="1"/>
  <c r="EZ314" i="1" a="1"/>
  <c r="EZ314" i="1" s="1"/>
  <c r="J315" i="1"/>
  <c r="AK315" i="1"/>
  <c r="AL315" i="1" s="1"/>
  <c r="AU315" i="1"/>
  <c r="AY315" i="1"/>
  <c r="EC315" i="1" a="1"/>
  <c r="EC315" i="1" s="1"/>
  <c r="DE315" i="1" s="1"/>
  <c r="EE315" i="1" a="1"/>
  <c r="EE315" i="1" s="1"/>
  <c r="EF315" i="1" a="1"/>
  <c r="EF315" i="1" s="1"/>
  <c r="EG315" i="1" a="1"/>
  <c r="EG315" i="1" s="1"/>
  <c r="EH315" i="1" a="1"/>
  <c r="EH315" i="1" s="1"/>
  <c r="EI315" i="1" a="1"/>
  <c r="EI315" i="1" s="1"/>
  <c r="EU315" i="1" a="1"/>
  <c r="EU315" i="1" s="1"/>
  <c r="EW315" i="1" a="1"/>
  <c r="EW315" i="1" s="1"/>
  <c r="EX315" i="1" a="1"/>
  <c r="EX315" i="1" s="1"/>
  <c r="EY315" i="1" a="1"/>
  <c r="EY315" i="1" s="1"/>
  <c r="J316" i="1"/>
  <c r="AK316" i="1"/>
  <c r="AL316" i="1" s="1"/>
  <c r="AN316" i="1" s="1"/>
  <c r="AT316" i="1"/>
  <c r="AU316" i="1"/>
  <c r="EC316" i="1" a="1"/>
  <c r="EC316" i="1" s="1"/>
  <c r="DE316" i="1" s="1"/>
  <c r="EE316" i="1" a="1"/>
  <c r="EE316" i="1" s="1"/>
  <c r="EF316" i="1" a="1"/>
  <c r="EF316" i="1" s="1"/>
  <c r="EG316" i="1" a="1"/>
  <c r="EG316" i="1" s="1"/>
  <c r="EH316" i="1" a="1"/>
  <c r="EH316" i="1" s="1"/>
  <c r="EI316" i="1" a="1"/>
  <c r="EI316" i="1" s="1"/>
  <c r="EU316" i="1" a="1"/>
  <c r="EU316" i="1" s="1"/>
  <c r="EW316" i="1" a="1"/>
  <c r="EW316" i="1" s="1"/>
  <c r="EX316" i="1" a="1"/>
  <c r="EX316" i="1" s="1"/>
  <c r="EY316" i="1" a="1"/>
  <c r="EY316" i="1" s="1"/>
  <c r="EZ316" i="1" a="1"/>
  <c r="EZ316" i="1" s="1"/>
  <c r="J317" i="1"/>
  <c r="AK317" i="1"/>
  <c r="AT317" i="1"/>
  <c r="AU317" i="1"/>
  <c r="EC317" i="1" a="1"/>
  <c r="EC317" i="1" s="1"/>
  <c r="DE317" i="1" s="1"/>
  <c r="EE317" i="1" a="1"/>
  <c r="EE317" i="1" s="1"/>
  <c r="EF317" i="1" a="1"/>
  <c r="EF317" i="1" s="1"/>
  <c r="EG317" i="1" a="1"/>
  <c r="EG317" i="1" s="1"/>
  <c r="EH317" i="1" a="1"/>
  <c r="EH317" i="1" s="1"/>
  <c r="EI317" i="1" a="1"/>
  <c r="EI317" i="1" s="1"/>
  <c r="EU317" i="1" a="1"/>
  <c r="EU317" i="1" s="1"/>
  <c r="EW317" i="1" a="1"/>
  <c r="EW317" i="1" s="1"/>
  <c r="EX317" i="1" a="1"/>
  <c r="EX317" i="1" s="1"/>
  <c r="EY317" i="1" a="1"/>
  <c r="EY317" i="1" s="1"/>
  <c r="EZ317" i="1" a="1"/>
  <c r="EZ317" i="1" s="1"/>
  <c r="J318" i="1"/>
  <c r="AK318" i="1"/>
  <c r="AM318" i="1" s="1"/>
  <c r="AT318" i="1"/>
  <c r="AU318" i="1"/>
  <c r="EC318" i="1" a="1"/>
  <c r="EC318" i="1" s="1"/>
  <c r="EE318" i="1" a="1"/>
  <c r="EE318" i="1" s="1"/>
  <c r="EF318" i="1" a="1"/>
  <c r="EF318" i="1" s="1"/>
  <c r="EG318" i="1" a="1"/>
  <c r="EG318" i="1" s="1"/>
  <c r="EH318" i="1" a="1"/>
  <c r="EH318" i="1" s="1"/>
  <c r="EI318" i="1" a="1"/>
  <c r="EI318" i="1" s="1"/>
  <c r="EU318" i="1" a="1"/>
  <c r="EU318" i="1" s="1"/>
  <c r="EW318" i="1" a="1"/>
  <c r="EW318" i="1" s="1"/>
  <c r="EX318" i="1" a="1"/>
  <c r="EX318" i="1" s="1"/>
  <c r="EZ318" i="1" a="1"/>
  <c r="EZ318" i="1" s="1"/>
  <c r="J319" i="1"/>
  <c r="AK319" i="1"/>
  <c r="AM319" i="1" s="1"/>
  <c r="AT319" i="1"/>
  <c r="AU319" i="1"/>
  <c r="EC319" i="1" a="1"/>
  <c r="EC319" i="1" s="1"/>
  <c r="DE319" i="1" s="1"/>
  <c r="EE319" i="1" a="1"/>
  <c r="EE319" i="1" s="1"/>
  <c r="EF319" i="1" a="1"/>
  <c r="EF319" i="1" s="1"/>
  <c r="EG319" i="1" a="1"/>
  <c r="EG319" i="1" s="1"/>
  <c r="EH319" i="1" a="1"/>
  <c r="EH319" i="1" s="1"/>
  <c r="EI319" i="1" a="1"/>
  <c r="EI319" i="1" s="1"/>
  <c r="EU319" i="1" a="1"/>
  <c r="EU319" i="1" s="1"/>
  <c r="EW319" i="1" a="1"/>
  <c r="EW319" i="1" s="1"/>
  <c r="EX319" i="1" a="1"/>
  <c r="EX319" i="1" s="1"/>
  <c r="EY319" i="1" a="1"/>
  <c r="EY319" i="1" s="1"/>
  <c r="EZ319" i="1" a="1"/>
  <c r="EZ319" i="1" s="1"/>
  <c r="J320" i="1"/>
  <c r="AK320" i="1"/>
  <c r="AL320" i="1" s="1"/>
  <c r="AN320" i="1" s="1"/>
  <c r="AT320" i="1"/>
  <c r="AU320" i="1"/>
  <c r="EC320" i="1" a="1"/>
  <c r="EC320" i="1" s="1"/>
  <c r="DE320" i="1" s="1"/>
  <c r="EE320" i="1" a="1"/>
  <c r="EE320" i="1" s="1"/>
  <c r="EF320" i="1" a="1"/>
  <c r="EF320" i="1" s="1"/>
  <c r="EG320" i="1" a="1"/>
  <c r="EG320" i="1" s="1"/>
  <c r="EH320" i="1" a="1"/>
  <c r="EH320" i="1" s="1"/>
  <c r="EI320" i="1" a="1"/>
  <c r="EI320" i="1" s="1"/>
  <c r="EU320" i="1" a="1"/>
  <c r="EU320" i="1" s="1"/>
  <c r="EW320" i="1" a="1"/>
  <c r="EW320" i="1" s="1"/>
  <c r="EX320" i="1" a="1"/>
  <c r="EX320" i="1" s="1"/>
  <c r="EZ320" i="1" a="1"/>
  <c r="EZ320" i="1" s="1"/>
  <c r="J321" i="1"/>
  <c r="AK321" i="1"/>
  <c r="AT321" i="1"/>
  <c r="AU321" i="1"/>
  <c r="EC321" i="1" a="1"/>
  <c r="EC321" i="1" s="1"/>
  <c r="DE321" i="1" s="1"/>
  <c r="EE321" i="1" a="1"/>
  <c r="EE321" i="1" s="1"/>
  <c r="EF321" i="1" a="1"/>
  <c r="EF321" i="1" s="1"/>
  <c r="EG321" i="1" a="1"/>
  <c r="EG321" i="1" s="1"/>
  <c r="EH321" i="1" a="1"/>
  <c r="EH321" i="1" s="1"/>
  <c r="EI321" i="1" a="1"/>
  <c r="EI321" i="1" s="1"/>
  <c r="EU321" i="1" a="1"/>
  <c r="EU321" i="1" s="1"/>
  <c r="EW321" i="1" a="1"/>
  <c r="EW321" i="1" s="1"/>
  <c r="EX321" i="1" a="1"/>
  <c r="EX321" i="1" s="1"/>
  <c r="EY321" i="1" a="1"/>
  <c r="EY321" i="1" s="1"/>
  <c r="EZ321" i="1" a="1"/>
  <c r="EZ321" i="1" s="1"/>
  <c r="J322" i="1"/>
  <c r="AK322" i="1"/>
  <c r="AL322" i="1" s="1"/>
  <c r="AN322" i="1" s="1"/>
  <c r="AT322" i="1"/>
  <c r="AU322" i="1"/>
  <c r="EC322" i="1" a="1"/>
  <c r="EC322" i="1" s="1"/>
  <c r="DE322" i="1" s="1"/>
  <c r="EE322" i="1" a="1"/>
  <c r="EE322" i="1" s="1"/>
  <c r="EF322" i="1" a="1"/>
  <c r="EF322" i="1" s="1"/>
  <c r="EG322" i="1" a="1"/>
  <c r="EG322" i="1" s="1"/>
  <c r="EH322" i="1" a="1"/>
  <c r="EH322" i="1" s="1"/>
  <c r="EI322" i="1" a="1"/>
  <c r="EI322" i="1" s="1"/>
  <c r="EU322" i="1" a="1"/>
  <c r="EU322" i="1" s="1"/>
  <c r="EW322" i="1" a="1"/>
  <c r="EW322" i="1" s="1"/>
  <c r="EX322" i="1" a="1"/>
  <c r="EX322" i="1" s="1"/>
  <c r="EY322" i="1" a="1"/>
  <c r="EY322" i="1" s="1"/>
  <c r="EZ322" i="1" a="1"/>
  <c r="EZ322" i="1" s="1"/>
  <c r="J323" i="1"/>
  <c r="AK323" i="1"/>
  <c r="AL323" i="1" s="1"/>
  <c r="AN323" i="1" s="1"/>
  <c r="AT323" i="1"/>
  <c r="AU323" i="1"/>
  <c r="EC323" i="1" a="1"/>
  <c r="EC323" i="1" s="1"/>
  <c r="DE323" i="1" s="1"/>
  <c r="EE323" i="1" a="1"/>
  <c r="EE323" i="1" s="1"/>
  <c r="EF323" i="1" a="1"/>
  <c r="EF323" i="1" s="1"/>
  <c r="EG323" i="1" a="1"/>
  <c r="EG323" i="1" s="1"/>
  <c r="EH323" i="1" a="1"/>
  <c r="EH323" i="1" s="1"/>
  <c r="EI323" i="1" a="1"/>
  <c r="EI323" i="1" s="1"/>
  <c r="EU323" i="1" a="1"/>
  <c r="EU323" i="1" s="1"/>
  <c r="EW323" i="1" a="1"/>
  <c r="EW323" i="1" s="1"/>
  <c r="EX323" i="1" a="1"/>
  <c r="EX323" i="1" s="1"/>
  <c r="EY323" i="1" a="1"/>
  <c r="EY323" i="1" s="1"/>
  <c r="EZ323" i="1" a="1"/>
  <c r="EZ323" i="1" s="1"/>
  <c r="J324" i="1"/>
  <c r="AK324" i="1"/>
  <c r="AT324" i="1"/>
  <c r="AU324" i="1"/>
  <c r="EC324" i="1" a="1"/>
  <c r="EC324" i="1" s="1"/>
  <c r="DE324" i="1" s="1"/>
  <c r="EE324" i="1" a="1"/>
  <c r="EE324" i="1" s="1"/>
  <c r="EF324" i="1" a="1"/>
  <c r="EF324" i="1" s="1"/>
  <c r="EG324" i="1" a="1"/>
  <c r="EG324" i="1" s="1"/>
  <c r="EH324" i="1" a="1"/>
  <c r="EH324" i="1" s="1"/>
  <c r="EI324" i="1" a="1"/>
  <c r="EI324" i="1" s="1"/>
  <c r="EU324" i="1" a="1"/>
  <c r="EU324" i="1" s="1"/>
  <c r="EW324" i="1" a="1"/>
  <c r="EW324" i="1" s="1"/>
  <c r="EX324" i="1" a="1"/>
  <c r="EX324" i="1" s="1"/>
  <c r="EY324" i="1" a="1"/>
  <c r="EY324" i="1" s="1"/>
  <c r="EZ324" i="1" a="1"/>
  <c r="EZ324" i="1" s="1"/>
  <c r="J325" i="1"/>
  <c r="AK325" i="1"/>
  <c r="AL325" i="1" s="1"/>
  <c r="AN325" i="1" s="1"/>
  <c r="AT325" i="1"/>
  <c r="AU325" i="1"/>
  <c r="EC325" i="1" a="1"/>
  <c r="EC325" i="1" s="1"/>
  <c r="DE325" i="1" s="1"/>
  <c r="EE325" i="1" a="1"/>
  <c r="EE325" i="1" s="1"/>
  <c r="EF325" i="1" a="1"/>
  <c r="EF325" i="1" s="1"/>
  <c r="EG325" i="1" a="1"/>
  <c r="EG325" i="1" s="1"/>
  <c r="EH325" i="1" a="1"/>
  <c r="EH325" i="1" s="1"/>
  <c r="EI325" i="1" a="1"/>
  <c r="EI325" i="1" s="1"/>
  <c r="EU325" i="1" a="1"/>
  <c r="EU325" i="1" s="1"/>
  <c r="EW325" i="1" a="1"/>
  <c r="EW325" i="1" s="1"/>
  <c r="EX325" i="1" a="1"/>
  <c r="EX325" i="1" s="1"/>
  <c r="EY325" i="1" a="1"/>
  <c r="EY325" i="1" s="1"/>
  <c r="J326" i="1"/>
  <c r="AK326" i="1"/>
  <c r="AL326" i="1" s="1"/>
  <c r="AN326" i="1" s="1"/>
  <c r="AT326" i="1"/>
  <c r="AU326" i="1"/>
  <c r="EC326" i="1" a="1"/>
  <c r="EC326" i="1" s="1"/>
  <c r="DE326" i="1" s="1"/>
  <c r="EE326" i="1" a="1"/>
  <c r="EE326" i="1" s="1"/>
  <c r="EF326" i="1" a="1"/>
  <c r="EF326" i="1" s="1"/>
  <c r="EG326" i="1" a="1"/>
  <c r="EG326" i="1" s="1"/>
  <c r="EH326" i="1" a="1"/>
  <c r="EH326" i="1" s="1"/>
  <c r="EI326" i="1" a="1"/>
  <c r="EI326" i="1" s="1"/>
  <c r="EU326" i="1" a="1"/>
  <c r="EU326" i="1" s="1"/>
  <c r="EW326" i="1" a="1"/>
  <c r="EW326" i="1" s="1"/>
  <c r="EX326" i="1" a="1"/>
  <c r="EX326" i="1" s="1"/>
  <c r="EY326" i="1" a="1"/>
  <c r="EY326" i="1" s="1"/>
  <c r="EZ326" i="1" a="1"/>
  <c r="EZ326" i="1" s="1"/>
  <c r="J327" i="1"/>
  <c r="AK327" i="1"/>
  <c r="AT327" i="1"/>
  <c r="AU327" i="1"/>
  <c r="EC327" i="1" a="1"/>
  <c r="EC327" i="1" s="1"/>
  <c r="DE327" i="1" s="1"/>
  <c r="EF327" i="1" a="1"/>
  <c r="EF327" i="1" s="1"/>
  <c r="EG327" i="1" a="1"/>
  <c r="EG327" i="1" s="1"/>
  <c r="EH327" i="1" a="1"/>
  <c r="EH327" i="1" s="1"/>
  <c r="EI327" i="1" a="1"/>
  <c r="EI327" i="1" s="1"/>
  <c r="EU327" i="1" a="1"/>
  <c r="EU327" i="1" s="1"/>
  <c r="EW327" i="1" a="1"/>
  <c r="EW327" i="1" s="1"/>
  <c r="EX327" i="1" a="1"/>
  <c r="EX327" i="1" s="1"/>
  <c r="EY327" i="1" a="1"/>
  <c r="EY327" i="1" s="1"/>
  <c r="EZ327" i="1" a="1"/>
  <c r="EZ327" i="1" s="1"/>
  <c r="J328" i="1"/>
  <c r="AK328" i="1"/>
  <c r="AL328" i="1" s="1"/>
  <c r="AU328" i="1"/>
  <c r="AY328" i="1"/>
  <c r="EC328" i="1" a="1"/>
  <c r="EC328" i="1" s="1"/>
  <c r="DE328" i="1" s="1"/>
  <c r="EE328" i="1" a="1"/>
  <c r="EE328" i="1" s="1"/>
  <c r="EF328" i="1" a="1"/>
  <c r="EF328" i="1" s="1"/>
  <c r="EG328" i="1" a="1"/>
  <c r="EG328" i="1" s="1"/>
  <c r="EH328" i="1" a="1"/>
  <c r="EH328" i="1" s="1"/>
  <c r="EI328" i="1" a="1"/>
  <c r="EI328" i="1" s="1"/>
  <c r="EU328" i="1" a="1"/>
  <c r="EU328" i="1" s="1"/>
  <c r="EW328" i="1" a="1"/>
  <c r="EW328" i="1" s="1"/>
  <c r="EX328" i="1" a="1"/>
  <c r="EX328" i="1" s="1"/>
  <c r="EY328" i="1" a="1"/>
  <c r="EY328" i="1" s="1"/>
  <c r="EZ328" i="1" a="1"/>
  <c r="EZ328" i="1" s="1"/>
  <c r="J329" i="1"/>
  <c r="AK329" i="1"/>
  <c r="AL329" i="1" s="1"/>
  <c r="AU329" i="1"/>
  <c r="AY329" i="1"/>
  <c r="EC329" i="1" a="1"/>
  <c r="EC329" i="1" s="1"/>
  <c r="EE329" i="1" a="1"/>
  <c r="EE329" i="1" s="1"/>
  <c r="EF329" i="1" a="1"/>
  <c r="EF329" i="1" s="1"/>
  <c r="EG329" i="1" a="1"/>
  <c r="EG329" i="1" s="1"/>
  <c r="EH329" i="1" a="1"/>
  <c r="EH329" i="1" s="1"/>
  <c r="EI329" i="1" a="1"/>
  <c r="EI329" i="1" s="1"/>
  <c r="EJ329" i="1" a="1"/>
  <c r="EJ329" i="1" s="1"/>
  <c r="EU329" i="1" a="1"/>
  <c r="EU329" i="1" s="1"/>
  <c r="EW329" i="1" a="1"/>
  <c r="EW329" i="1" s="1"/>
  <c r="EX329" i="1" a="1"/>
  <c r="EX329" i="1" s="1"/>
  <c r="EZ329" i="1" a="1"/>
  <c r="EZ329" i="1" s="1"/>
  <c r="J330" i="1"/>
  <c r="AK330" i="1"/>
  <c r="AM330" i="1" s="1"/>
  <c r="AT330" i="1"/>
  <c r="AU330" i="1"/>
  <c r="EC330" i="1" a="1"/>
  <c r="EC330" i="1" s="1"/>
  <c r="DE330" i="1" s="1"/>
  <c r="EE330" i="1" a="1"/>
  <c r="EE330" i="1" s="1"/>
  <c r="EF330" i="1" a="1"/>
  <c r="EF330" i="1" s="1"/>
  <c r="EG330" i="1" a="1"/>
  <c r="EG330" i="1" s="1"/>
  <c r="EH330" i="1" a="1"/>
  <c r="EH330" i="1" s="1"/>
  <c r="EI330" i="1" a="1"/>
  <c r="EI330" i="1" s="1"/>
  <c r="EU330" i="1" a="1"/>
  <c r="EU330" i="1" s="1"/>
  <c r="EW330" i="1" a="1"/>
  <c r="EW330" i="1" s="1"/>
  <c r="EX330" i="1" a="1"/>
  <c r="EX330" i="1" s="1"/>
  <c r="EY330" i="1" a="1"/>
  <c r="EY330" i="1" s="1"/>
  <c r="EZ330" i="1" a="1"/>
  <c r="EZ330" i="1" s="1"/>
  <c r="J331" i="1"/>
  <c r="AK331" i="1"/>
  <c r="AL331" i="1" s="1"/>
  <c r="AN331" i="1" s="1"/>
  <c r="AT331" i="1"/>
  <c r="AU331" i="1"/>
  <c r="EC331" i="1" a="1"/>
  <c r="EC331" i="1" s="1"/>
  <c r="DE331" i="1" s="1"/>
  <c r="EE331" i="1" a="1"/>
  <c r="EE331" i="1" s="1"/>
  <c r="EF331" i="1" a="1"/>
  <c r="EF331" i="1" s="1"/>
  <c r="EG331" i="1" a="1"/>
  <c r="EG331" i="1" s="1"/>
  <c r="EH331" i="1" a="1"/>
  <c r="EH331" i="1" s="1"/>
  <c r="EI331" i="1" a="1"/>
  <c r="EI331" i="1" s="1"/>
  <c r="EU331" i="1" a="1"/>
  <c r="EU331" i="1" s="1"/>
  <c r="EW331" i="1" a="1"/>
  <c r="EW331" i="1" s="1"/>
  <c r="EX331" i="1" a="1"/>
  <c r="EX331" i="1" s="1"/>
  <c r="EY331" i="1" a="1"/>
  <c r="EY331" i="1" s="1"/>
  <c r="EZ331" i="1" a="1"/>
  <c r="EZ331" i="1" s="1"/>
  <c r="J332" i="1"/>
  <c r="AK332" i="1"/>
  <c r="AT332" i="1"/>
  <c r="AU332" i="1"/>
  <c r="EC332" i="1" a="1"/>
  <c r="EC332" i="1" s="1"/>
  <c r="DE332" i="1" s="1"/>
  <c r="EE332" i="1" a="1"/>
  <c r="EE332" i="1" s="1"/>
  <c r="EF332" i="1" a="1"/>
  <c r="EF332" i="1" s="1"/>
  <c r="EG332" i="1" a="1"/>
  <c r="EG332" i="1" s="1"/>
  <c r="EH332" i="1" a="1"/>
  <c r="EH332" i="1" s="1"/>
  <c r="EI332" i="1" a="1"/>
  <c r="EI332" i="1" s="1"/>
  <c r="EU332" i="1" a="1"/>
  <c r="EU332" i="1" s="1"/>
  <c r="EW332" i="1" a="1"/>
  <c r="EW332" i="1" s="1"/>
  <c r="EX332" i="1" a="1"/>
  <c r="EX332" i="1" s="1"/>
  <c r="EY332" i="1" a="1"/>
  <c r="EY332" i="1" s="1"/>
  <c r="EZ332" i="1" a="1"/>
  <c r="EZ332" i="1" s="1"/>
  <c r="J333" i="1"/>
  <c r="AK333" i="1"/>
  <c r="AM333" i="1" s="1"/>
  <c r="AT333" i="1"/>
  <c r="AU333" i="1"/>
  <c r="EC333" i="1" a="1"/>
  <c r="EC333" i="1" s="1"/>
  <c r="DE333" i="1" s="1"/>
  <c r="EE333" i="1" a="1"/>
  <c r="EE333" i="1" s="1"/>
  <c r="EF333" i="1" a="1"/>
  <c r="EF333" i="1" s="1"/>
  <c r="EG333" i="1" a="1"/>
  <c r="EG333" i="1" s="1"/>
  <c r="EH333" i="1" a="1"/>
  <c r="EH333" i="1" s="1"/>
  <c r="EI333" i="1" a="1"/>
  <c r="EI333" i="1" s="1"/>
  <c r="EU333" i="1" a="1"/>
  <c r="EU333" i="1" s="1"/>
  <c r="EW333" i="1" a="1"/>
  <c r="EW333" i="1" s="1"/>
  <c r="EX333" i="1" a="1"/>
  <c r="EX333" i="1" s="1"/>
  <c r="EY333" i="1" a="1"/>
  <c r="EY333" i="1" s="1"/>
  <c r="EZ333" i="1" a="1"/>
  <c r="EZ333" i="1" s="1"/>
  <c r="J334" i="1"/>
  <c r="AK334" i="1"/>
  <c r="AL334" i="1" s="1"/>
  <c r="AN334" i="1" s="1"/>
  <c r="AT334" i="1"/>
  <c r="AU334" i="1"/>
  <c r="EC334" i="1" a="1"/>
  <c r="EC334" i="1" s="1"/>
  <c r="DE334" i="1" s="1"/>
  <c r="EE334" i="1" a="1"/>
  <c r="EE334" i="1" s="1"/>
  <c r="EF334" i="1" a="1"/>
  <c r="EF334" i="1" s="1"/>
  <c r="EG334" i="1" a="1"/>
  <c r="EG334" i="1" s="1"/>
  <c r="EH334" i="1" a="1"/>
  <c r="EH334" i="1" s="1"/>
  <c r="EI334" i="1" a="1"/>
  <c r="EI334" i="1" s="1"/>
  <c r="EU334" i="1" a="1"/>
  <c r="EU334" i="1" s="1"/>
  <c r="EW334" i="1" a="1"/>
  <c r="EW334" i="1" s="1"/>
  <c r="EX334" i="1" a="1"/>
  <c r="EX334" i="1" s="1"/>
  <c r="EY334" i="1" a="1"/>
  <c r="EY334" i="1" s="1"/>
  <c r="EZ334" i="1" a="1"/>
  <c r="EZ334" i="1" s="1"/>
  <c r="J335" i="1"/>
  <c r="AK335" i="1"/>
  <c r="AL335" i="1" s="1"/>
  <c r="AN335" i="1" s="1"/>
  <c r="AT335" i="1"/>
  <c r="AU335" i="1"/>
  <c r="EC335" i="1" a="1"/>
  <c r="EC335" i="1" s="1"/>
  <c r="DE335" i="1" s="1"/>
  <c r="EE335" i="1" a="1"/>
  <c r="EE335" i="1" s="1"/>
  <c r="EF335" i="1" a="1"/>
  <c r="EF335" i="1" s="1"/>
  <c r="EG335" i="1" a="1"/>
  <c r="EG335" i="1" s="1"/>
  <c r="EH335" i="1" a="1"/>
  <c r="EH335" i="1" s="1"/>
  <c r="EI335" i="1" a="1"/>
  <c r="EI335" i="1" s="1"/>
  <c r="EU335" i="1" a="1"/>
  <c r="EU335" i="1" s="1"/>
  <c r="EW335" i="1" a="1"/>
  <c r="EW335" i="1" s="1"/>
  <c r="EX335" i="1" a="1"/>
  <c r="EX335" i="1" s="1"/>
  <c r="EY335" i="1" a="1"/>
  <c r="EY335" i="1" s="1"/>
  <c r="EZ335" i="1" a="1"/>
  <c r="EZ335" i="1" s="1"/>
  <c r="J336" i="1"/>
  <c r="AK336" i="1"/>
  <c r="AM336" i="1" s="1"/>
  <c r="AT336" i="1"/>
  <c r="AU336" i="1"/>
  <c r="EC336" i="1" a="1"/>
  <c r="EC336" i="1" s="1"/>
  <c r="DE336" i="1" s="1"/>
  <c r="EE336" i="1" a="1"/>
  <c r="EE336" i="1" s="1"/>
  <c r="EF336" i="1" a="1"/>
  <c r="EF336" i="1" s="1"/>
  <c r="EG336" i="1" a="1"/>
  <c r="EG336" i="1" s="1"/>
  <c r="EH336" i="1" a="1"/>
  <c r="EH336" i="1" s="1"/>
  <c r="EI336" i="1" a="1"/>
  <c r="EI336" i="1" s="1"/>
  <c r="EU336" i="1" a="1"/>
  <c r="EU336" i="1" s="1"/>
  <c r="EW336" i="1" a="1"/>
  <c r="EW336" i="1" s="1"/>
  <c r="EX336" i="1" a="1"/>
  <c r="EX336" i="1" s="1"/>
  <c r="EY336" i="1" a="1"/>
  <c r="EY336" i="1" s="1"/>
  <c r="EZ336" i="1" a="1"/>
  <c r="EZ336" i="1" s="1"/>
  <c r="J337" i="1"/>
  <c r="AK337" i="1"/>
  <c r="AL337" i="1" s="1"/>
  <c r="AU337" i="1"/>
  <c r="AY337" i="1"/>
  <c r="EC337" i="1" a="1"/>
  <c r="EC337" i="1" s="1"/>
  <c r="DE337" i="1" s="1"/>
  <c r="EE337" i="1" a="1"/>
  <c r="EE337" i="1" s="1"/>
  <c r="EF337" i="1" a="1"/>
  <c r="EF337" i="1" s="1"/>
  <c r="EG337" i="1" a="1"/>
  <c r="EG337" i="1" s="1"/>
  <c r="EH337" i="1" a="1"/>
  <c r="EH337" i="1" s="1"/>
  <c r="EI337" i="1" a="1"/>
  <c r="EI337" i="1" s="1"/>
  <c r="EU337" i="1" a="1"/>
  <c r="EU337" i="1" s="1"/>
  <c r="EW337" i="1" a="1"/>
  <c r="EW337" i="1" s="1"/>
  <c r="EX337" i="1" a="1"/>
  <c r="EX337" i="1" s="1"/>
  <c r="EY337" i="1" a="1"/>
  <c r="EY337" i="1" s="1"/>
  <c r="EZ337" i="1" a="1"/>
  <c r="EZ337" i="1" s="1"/>
  <c r="J338" i="1"/>
  <c r="AK338" i="1"/>
  <c r="AL338" i="1" s="1"/>
  <c r="AN338" i="1" s="1"/>
  <c r="AT338" i="1"/>
  <c r="AU338" i="1"/>
  <c r="EC338" i="1" a="1"/>
  <c r="EC338" i="1" s="1"/>
  <c r="EE338" i="1" a="1"/>
  <c r="EE338" i="1" s="1"/>
  <c r="EF338" i="1" a="1"/>
  <c r="EF338" i="1" s="1"/>
  <c r="EG338" i="1" a="1"/>
  <c r="EG338" i="1" s="1"/>
  <c r="EH338" i="1" a="1"/>
  <c r="EH338" i="1" s="1"/>
  <c r="EI338" i="1" a="1"/>
  <c r="EI338" i="1" s="1"/>
  <c r="EU338" i="1" a="1"/>
  <c r="EU338" i="1" s="1"/>
  <c r="EW338" i="1" a="1"/>
  <c r="EW338" i="1" s="1"/>
  <c r="EX338" i="1" a="1"/>
  <c r="EX338" i="1" s="1"/>
  <c r="EY338" i="1" a="1"/>
  <c r="EY338" i="1" s="1"/>
  <c r="EZ338" i="1" a="1"/>
  <c r="EZ338" i="1" s="1"/>
  <c r="J339" i="1"/>
  <c r="AK339" i="1"/>
  <c r="AT339" i="1"/>
  <c r="AU339" i="1"/>
  <c r="EC339" i="1" a="1"/>
  <c r="EC339" i="1" s="1"/>
  <c r="DE339" i="1" s="1"/>
  <c r="EE339" i="1" a="1"/>
  <c r="EE339" i="1" s="1"/>
  <c r="EF339" i="1" a="1"/>
  <c r="EF339" i="1" s="1"/>
  <c r="EG339" i="1" a="1"/>
  <c r="EG339" i="1" s="1"/>
  <c r="EH339" i="1" a="1"/>
  <c r="EH339" i="1" s="1"/>
  <c r="EI339" i="1" a="1"/>
  <c r="EI339" i="1" s="1"/>
  <c r="EU339" i="1" a="1"/>
  <c r="EU339" i="1" s="1"/>
  <c r="EW339" i="1" a="1"/>
  <c r="EW339" i="1" s="1"/>
  <c r="EX339" i="1" a="1"/>
  <c r="EX339" i="1" s="1"/>
  <c r="EY339" i="1" a="1"/>
  <c r="EY339" i="1" s="1"/>
  <c r="EZ339" i="1" a="1"/>
  <c r="EZ339" i="1" s="1"/>
  <c r="J340" i="1"/>
  <c r="AK340" i="1"/>
  <c r="AU340" i="1"/>
  <c r="AY340" i="1"/>
  <c r="EC340" i="1" a="1"/>
  <c r="EC340" i="1" s="1"/>
  <c r="DE340" i="1" s="1"/>
  <c r="EF340" i="1" a="1"/>
  <c r="EF340" i="1" s="1"/>
  <c r="EG340" i="1" a="1"/>
  <c r="EG340" i="1" s="1"/>
  <c r="EH340" i="1" a="1"/>
  <c r="EH340" i="1" s="1"/>
  <c r="EI340" i="1" a="1"/>
  <c r="EI340" i="1" s="1"/>
  <c r="EU340" i="1" a="1"/>
  <c r="EU340" i="1" s="1"/>
  <c r="EW340" i="1" a="1"/>
  <c r="EW340" i="1" s="1"/>
  <c r="EX340" i="1" a="1"/>
  <c r="EX340" i="1" s="1"/>
  <c r="EZ340" i="1" a="1"/>
  <c r="EZ340" i="1" s="1"/>
  <c r="J341" i="1"/>
  <c r="AK341" i="1"/>
  <c r="AT341" i="1"/>
  <c r="AU341" i="1"/>
  <c r="EC341" i="1" a="1"/>
  <c r="EC341" i="1" s="1"/>
  <c r="DE341" i="1" s="1"/>
  <c r="EE341" i="1" a="1"/>
  <c r="EE341" i="1" s="1"/>
  <c r="EF341" i="1" a="1"/>
  <c r="EF341" i="1" s="1"/>
  <c r="EG341" i="1" a="1"/>
  <c r="EG341" i="1" s="1"/>
  <c r="EH341" i="1" a="1"/>
  <c r="EH341" i="1" s="1"/>
  <c r="EI341" i="1" a="1"/>
  <c r="EI341" i="1" s="1"/>
  <c r="EJ341" i="1" a="1"/>
  <c r="EJ341" i="1" s="1"/>
  <c r="EU341" i="1" a="1"/>
  <c r="EU341" i="1" s="1"/>
  <c r="EW341" i="1" a="1"/>
  <c r="EW341" i="1" s="1"/>
  <c r="EX341" i="1" a="1"/>
  <c r="EX341" i="1" s="1"/>
  <c r="EY341" i="1" a="1"/>
  <c r="EY341" i="1" s="1"/>
  <c r="EZ341" i="1" a="1"/>
  <c r="EZ341" i="1" s="1"/>
  <c r="J342" i="1"/>
  <c r="AK342" i="1"/>
  <c r="AT342" i="1"/>
  <c r="AU342" i="1"/>
  <c r="EC342" i="1" a="1"/>
  <c r="EC342" i="1" s="1"/>
  <c r="DE342" i="1" s="1"/>
  <c r="EE342" i="1" a="1"/>
  <c r="EE342" i="1" s="1"/>
  <c r="EF342" i="1" a="1"/>
  <c r="EF342" i="1" s="1"/>
  <c r="EG342" i="1" a="1"/>
  <c r="EG342" i="1" s="1"/>
  <c r="EH342" i="1" a="1"/>
  <c r="EH342" i="1" s="1"/>
  <c r="EI342" i="1" a="1"/>
  <c r="EI342" i="1" s="1"/>
  <c r="EU342" i="1" a="1"/>
  <c r="EU342" i="1" s="1"/>
  <c r="EW342" i="1" a="1"/>
  <c r="EW342" i="1" s="1"/>
  <c r="EX342" i="1" a="1"/>
  <c r="EX342" i="1" s="1"/>
  <c r="EY342" i="1" a="1"/>
  <c r="EY342" i="1" s="1"/>
  <c r="EZ342" i="1" a="1"/>
  <c r="EZ342" i="1" s="1"/>
  <c r="J343" i="1"/>
  <c r="AK343" i="1"/>
  <c r="AT343" i="1"/>
  <c r="AU343" i="1"/>
  <c r="EC343" i="1" a="1"/>
  <c r="EC343" i="1" s="1"/>
  <c r="DE343" i="1" s="1"/>
  <c r="EE343" i="1" a="1"/>
  <c r="EE343" i="1" s="1"/>
  <c r="EF343" i="1" a="1"/>
  <c r="EF343" i="1" s="1"/>
  <c r="EG343" i="1" a="1"/>
  <c r="EG343" i="1" s="1"/>
  <c r="EH343" i="1" a="1"/>
  <c r="EH343" i="1" s="1"/>
  <c r="EI343" i="1" a="1"/>
  <c r="EI343" i="1" s="1"/>
  <c r="EU343" i="1" a="1"/>
  <c r="EU343" i="1" s="1"/>
  <c r="EW343" i="1" a="1"/>
  <c r="EW343" i="1" s="1"/>
  <c r="EX343" i="1" a="1"/>
  <c r="EX343" i="1" s="1"/>
  <c r="EY343" i="1" a="1"/>
  <c r="EY343" i="1" s="1"/>
  <c r="EZ343" i="1" a="1"/>
  <c r="EZ343" i="1" s="1"/>
  <c r="J344" i="1"/>
  <c r="AK344" i="1"/>
  <c r="AL344" i="1" s="1"/>
  <c r="AN344" i="1" s="1"/>
  <c r="AT344" i="1"/>
  <c r="AU344" i="1"/>
  <c r="EC344" i="1" a="1"/>
  <c r="EC344" i="1" s="1"/>
  <c r="DE344" i="1" s="1"/>
  <c r="EE344" i="1" a="1"/>
  <c r="EE344" i="1" s="1"/>
  <c r="EF344" i="1" a="1"/>
  <c r="EF344" i="1" s="1"/>
  <c r="EG344" i="1" a="1"/>
  <c r="EG344" i="1" s="1"/>
  <c r="EH344" i="1" a="1"/>
  <c r="EH344" i="1" s="1"/>
  <c r="EI344" i="1" a="1"/>
  <c r="EI344" i="1" s="1"/>
  <c r="EU344" i="1" a="1"/>
  <c r="EU344" i="1" s="1"/>
  <c r="EW344" i="1" a="1"/>
  <c r="EW344" i="1" s="1"/>
  <c r="EX344" i="1" a="1"/>
  <c r="EX344" i="1" s="1"/>
  <c r="EZ344" i="1" a="1"/>
  <c r="EZ344" i="1" s="1"/>
  <c r="J345" i="1"/>
  <c r="AK345" i="1"/>
  <c r="AL345" i="1" s="1"/>
  <c r="AN345" i="1" s="1"/>
  <c r="AT345" i="1"/>
  <c r="AU345" i="1"/>
  <c r="EC345" i="1" a="1"/>
  <c r="EC345" i="1" s="1"/>
  <c r="EE345" i="1" a="1"/>
  <c r="EE345" i="1" s="1"/>
  <c r="EF345" i="1" a="1"/>
  <c r="EF345" i="1" s="1"/>
  <c r="EG345" i="1" a="1"/>
  <c r="EG345" i="1" s="1"/>
  <c r="EH345" i="1" a="1"/>
  <c r="EH345" i="1" s="1"/>
  <c r="EI345" i="1" a="1"/>
  <c r="EI345" i="1" s="1"/>
  <c r="EU345" i="1" a="1"/>
  <c r="EU345" i="1" s="1"/>
  <c r="EW345" i="1" a="1"/>
  <c r="EW345" i="1" s="1"/>
  <c r="EX345" i="1" a="1"/>
  <c r="EX345" i="1" s="1"/>
  <c r="EY345" i="1" a="1"/>
  <c r="EY345" i="1" s="1"/>
  <c r="EZ345" i="1" a="1"/>
  <c r="EZ345" i="1" s="1"/>
  <c r="J346" i="1"/>
  <c r="AK346" i="1"/>
  <c r="AT346" i="1"/>
  <c r="AU346" i="1"/>
  <c r="EC346" i="1" a="1"/>
  <c r="EC346" i="1" s="1"/>
  <c r="EE346" i="1" a="1"/>
  <c r="EE346" i="1" s="1"/>
  <c r="EF346" i="1" a="1"/>
  <c r="EF346" i="1" s="1"/>
  <c r="EG346" i="1" a="1"/>
  <c r="EG346" i="1" s="1"/>
  <c r="EH346" i="1" a="1"/>
  <c r="EH346" i="1" s="1"/>
  <c r="EI346" i="1" a="1"/>
  <c r="EI346" i="1" s="1"/>
  <c r="EU346" i="1" a="1"/>
  <c r="EU346" i="1" s="1"/>
  <c r="EW346" i="1" a="1"/>
  <c r="EW346" i="1" s="1"/>
  <c r="EX346" i="1" a="1"/>
  <c r="EX346" i="1" s="1"/>
  <c r="EY346" i="1" a="1"/>
  <c r="EY346" i="1" s="1"/>
  <c r="EZ346" i="1" a="1"/>
  <c r="EZ346" i="1" s="1"/>
  <c r="J347" i="1"/>
  <c r="AK347" i="1"/>
  <c r="AT347" i="1"/>
  <c r="AU347" i="1"/>
  <c r="EC347" i="1" a="1"/>
  <c r="EC347" i="1" s="1"/>
  <c r="DE347" i="1" s="1"/>
  <c r="EE347" i="1" a="1"/>
  <c r="EE347" i="1" s="1"/>
  <c r="EF347" i="1" a="1"/>
  <c r="EF347" i="1" s="1"/>
  <c r="EG347" i="1" a="1"/>
  <c r="EG347" i="1" s="1"/>
  <c r="EH347" i="1" a="1"/>
  <c r="EH347" i="1" s="1"/>
  <c r="EI347" i="1" a="1"/>
  <c r="EI347" i="1" s="1"/>
  <c r="EU347" i="1" a="1"/>
  <c r="EU347" i="1" s="1"/>
  <c r="EW347" i="1" a="1"/>
  <c r="EW347" i="1" s="1"/>
  <c r="EX347" i="1" a="1"/>
  <c r="EX347" i="1" s="1"/>
  <c r="EY347" i="1" a="1"/>
  <c r="EY347" i="1" s="1"/>
  <c r="EZ347" i="1" a="1"/>
  <c r="EZ347" i="1" s="1"/>
  <c r="J348" i="1"/>
  <c r="AK348" i="1"/>
  <c r="AL348" i="1" s="1"/>
  <c r="AU348" i="1"/>
  <c r="AY348" i="1"/>
  <c r="EC348" i="1" a="1"/>
  <c r="EC348" i="1" s="1"/>
  <c r="DE348" i="1" s="1"/>
  <c r="EE348" i="1" a="1"/>
  <c r="EE348" i="1" s="1"/>
  <c r="EF348" i="1" a="1"/>
  <c r="EF348" i="1" s="1"/>
  <c r="EG348" i="1" a="1"/>
  <c r="EG348" i="1" s="1"/>
  <c r="EH348" i="1" a="1"/>
  <c r="EH348" i="1" s="1"/>
  <c r="EI348" i="1" a="1"/>
  <c r="EI348" i="1" s="1"/>
  <c r="EU348" i="1" a="1"/>
  <c r="EU348" i="1" s="1"/>
  <c r="EW348" i="1" a="1"/>
  <c r="EW348" i="1" s="1"/>
  <c r="EX348" i="1" a="1"/>
  <c r="EX348" i="1" s="1"/>
  <c r="EY348" i="1" a="1"/>
  <c r="EY348" i="1" s="1"/>
  <c r="EZ348" i="1" a="1"/>
  <c r="EZ348" i="1" s="1"/>
  <c r="J349" i="1"/>
  <c r="AK349" i="1"/>
  <c r="AL349" i="1" s="1"/>
  <c r="AN349" i="1" s="1"/>
  <c r="AT349" i="1"/>
  <c r="AU349" i="1"/>
  <c r="EC349" i="1" a="1"/>
  <c r="EC349" i="1" s="1"/>
  <c r="DE349" i="1" s="1"/>
  <c r="EE349" i="1" a="1"/>
  <c r="EE349" i="1" s="1"/>
  <c r="EF349" i="1" a="1"/>
  <c r="EF349" i="1" s="1"/>
  <c r="EG349" i="1" a="1"/>
  <c r="EG349" i="1" s="1"/>
  <c r="EH349" i="1" a="1"/>
  <c r="EH349" i="1" s="1"/>
  <c r="EI349" i="1" a="1"/>
  <c r="EI349" i="1" s="1"/>
  <c r="EU349" i="1" a="1"/>
  <c r="EU349" i="1" s="1"/>
  <c r="EW349" i="1" a="1"/>
  <c r="EW349" i="1" s="1"/>
  <c r="EX349" i="1" a="1"/>
  <c r="EX349" i="1" s="1"/>
  <c r="EY349" i="1" a="1"/>
  <c r="EY349" i="1" s="1"/>
  <c r="EZ349" i="1" a="1"/>
  <c r="EZ349" i="1" s="1"/>
  <c r="J350" i="1"/>
  <c r="AK350" i="1"/>
  <c r="AL350" i="1" s="1"/>
  <c r="AU350" i="1"/>
  <c r="AY350" i="1"/>
  <c r="EC350" i="1" a="1"/>
  <c r="EC350" i="1" s="1"/>
  <c r="DE350" i="1" s="1"/>
  <c r="EE350" i="1" a="1"/>
  <c r="EE350" i="1" s="1"/>
  <c r="EF350" i="1" a="1"/>
  <c r="EF350" i="1" s="1"/>
  <c r="EG350" i="1" a="1"/>
  <c r="EG350" i="1" s="1"/>
  <c r="EH350" i="1" a="1"/>
  <c r="EH350" i="1" s="1"/>
  <c r="EI350" i="1" a="1"/>
  <c r="EI350" i="1" s="1"/>
  <c r="EU350" i="1" a="1"/>
  <c r="EU350" i="1" s="1"/>
  <c r="EW350" i="1" a="1"/>
  <c r="EW350" i="1" s="1"/>
  <c r="EX350" i="1" a="1"/>
  <c r="EX350" i="1" s="1"/>
  <c r="EY350" i="1" a="1"/>
  <c r="EY350" i="1" s="1"/>
  <c r="EZ350" i="1" a="1"/>
  <c r="EZ350" i="1" s="1"/>
  <c r="J351" i="1"/>
  <c r="AK351" i="1"/>
  <c r="AM351" i="1" s="1"/>
  <c r="AT351" i="1"/>
  <c r="AU351" i="1"/>
  <c r="EC351" i="1" a="1"/>
  <c r="EC351" i="1" s="1"/>
  <c r="DE351" i="1" s="1"/>
  <c r="EE351" i="1" a="1"/>
  <c r="EE351" i="1" s="1"/>
  <c r="EF351" i="1" a="1"/>
  <c r="EF351" i="1" s="1"/>
  <c r="EG351" i="1" a="1"/>
  <c r="EG351" i="1" s="1"/>
  <c r="EH351" i="1" a="1"/>
  <c r="EH351" i="1" s="1"/>
  <c r="EI351" i="1" a="1"/>
  <c r="EI351" i="1" s="1"/>
  <c r="ES351" i="1" a="1"/>
  <c r="ES351" i="1" s="1"/>
  <c r="EU351" i="1" a="1"/>
  <c r="EU351" i="1" s="1"/>
  <c r="EW351" i="1" a="1"/>
  <c r="EW351" i="1" s="1"/>
  <c r="EX351" i="1" a="1"/>
  <c r="EX351" i="1" s="1"/>
  <c r="EY351" i="1" a="1"/>
  <c r="EY351" i="1" s="1"/>
  <c r="EZ351" i="1" a="1"/>
  <c r="EZ351" i="1" s="1"/>
  <c r="J352" i="1"/>
  <c r="AK352" i="1"/>
  <c r="AT352" i="1"/>
  <c r="AU352" i="1"/>
  <c r="EC352" i="1" a="1"/>
  <c r="EC352" i="1" s="1"/>
  <c r="DE352" i="1" s="1"/>
  <c r="EE352" i="1" a="1"/>
  <c r="EE352" i="1" s="1"/>
  <c r="EF352" i="1" a="1"/>
  <c r="EF352" i="1" s="1"/>
  <c r="EG352" i="1" a="1"/>
  <c r="EG352" i="1" s="1"/>
  <c r="EH352" i="1" a="1"/>
  <c r="EH352" i="1" s="1"/>
  <c r="EI352" i="1" a="1"/>
  <c r="EI352" i="1" s="1"/>
  <c r="EU352" i="1" a="1"/>
  <c r="EU352" i="1" s="1"/>
  <c r="EW352" i="1" a="1"/>
  <c r="EW352" i="1" s="1"/>
  <c r="EX352" i="1" a="1"/>
  <c r="EX352" i="1" s="1"/>
  <c r="EY352" i="1" a="1"/>
  <c r="EY352" i="1" s="1"/>
  <c r="EZ352" i="1" a="1"/>
  <c r="EZ352" i="1" s="1"/>
  <c r="J353" i="1"/>
  <c r="AK353" i="1"/>
  <c r="AU353" i="1"/>
  <c r="AY353" i="1"/>
  <c r="EC353" i="1" a="1"/>
  <c r="EC353" i="1" s="1"/>
  <c r="EE353" i="1" a="1"/>
  <c r="EE353" i="1" s="1"/>
  <c r="EF353" i="1" a="1"/>
  <c r="EF353" i="1" s="1"/>
  <c r="EG353" i="1" a="1"/>
  <c r="EG353" i="1" s="1"/>
  <c r="EH353" i="1" a="1"/>
  <c r="EH353" i="1" s="1"/>
  <c r="EI353" i="1" a="1"/>
  <c r="EI353" i="1" s="1"/>
  <c r="EU353" i="1" a="1"/>
  <c r="EU353" i="1" s="1"/>
  <c r="EW353" i="1" a="1"/>
  <c r="EW353" i="1" s="1"/>
  <c r="EX353" i="1" a="1"/>
  <c r="EX353" i="1" s="1"/>
  <c r="EY353" i="1" a="1"/>
  <c r="EY353" i="1" s="1"/>
  <c r="EZ353" i="1" a="1"/>
  <c r="EZ353" i="1" s="1"/>
  <c r="J354" i="1"/>
  <c r="AK354" i="1"/>
  <c r="AU354" i="1"/>
  <c r="AY354" i="1"/>
  <c r="EC354" i="1" a="1"/>
  <c r="EC354" i="1" s="1"/>
  <c r="DE354" i="1" s="1"/>
  <c r="EE354" i="1" a="1"/>
  <c r="EE354" i="1" s="1"/>
  <c r="EF354" i="1" a="1"/>
  <c r="EF354" i="1" s="1"/>
  <c r="EG354" i="1" a="1"/>
  <c r="EG354" i="1" s="1"/>
  <c r="EH354" i="1" a="1"/>
  <c r="EH354" i="1" s="1"/>
  <c r="EI354" i="1" a="1"/>
  <c r="EI354" i="1" s="1"/>
  <c r="EU354" i="1" a="1"/>
  <c r="EU354" i="1" s="1"/>
  <c r="EV354" i="1" a="1"/>
  <c r="EV354" i="1" s="1"/>
  <c r="EW354" i="1" a="1"/>
  <c r="EW354" i="1" s="1"/>
  <c r="EX354" i="1" a="1"/>
  <c r="EX354" i="1" s="1"/>
  <c r="EY354" i="1" a="1"/>
  <c r="EY354" i="1" s="1"/>
  <c r="EZ354" i="1" a="1"/>
  <c r="EZ354" i="1" s="1"/>
  <c r="J355" i="1"/>
  <c r="AK355" i="1"/>
  <c r="AU355" i="1"/>
  <c r="AY355" i="1"/>
  <c r="EC355" i="1" a="1"/>
  <c r="EC355" i="1" s="1"/>
  <c r="DE355" i="1" s="1"/>
  <c r="EE355" i="1" a="1"/>
  <c r="EE355" i="1" s="1"/>
  <c r="EF355" i="1" a="1"/>
  <c r="EF355" i="1" s="1"/>
  <c r="EG355" i="1" a="1"/>
  <c r="EG355" i="1" s="1"/>
  <c r="EH355" i="1" a="1"/>
  <c r="EH355" i="1" s="1"/>
  <c r="EI355" i="1" a="1"/>
  <c r="EI355" i="1" s="1"/>
  <c r="EU355" i="1" a="1"/>
  <c r="EU355" i="1" s="1"/>
  <c r="EW355" i="1" a="1"/>
  <c r="EW355" i="1" s="1"/>
  <c r="EX355" i="1" a="1"/>
  <c r="EX355" i="1" s="1"/>
  <c r="EY355" i="1" a="1"/>
  <c r="EY355" i="1" s="1"/>
  <c r="EZ355" i="1" a="1"/>
  <c r="EZ355" i="1" s="1"/>
  <c r="J356" i="1"/>
  <c r="AK356" i="1"/>
  <c r="AL356" i="1" s="1"/>
  <c r="AN356" i="1" s="1"/>
  <c r="AT356" i="1"/>
  <c r="AU356" i="1"/>
  <c r="EC356" i="1" a="1"/>
  <c r="EC356" i="1" s="1"/>
  <c r="DE356" i="1" s="1"/>
  <c r="EE356" i="1" a="1"/>
  <c r="EE356" i="1" s="1"/>
  <c r="EF356" i="1" a="1"/>
  <c r="EF356" i="1" s="1"/>
  <c r="EG356" i="1" a="1"/>
  <c r="EG356" i="1" s="1"/>
  <c r="EH356" i="1" a="1"/>
  <c r="EH356" i="1" s="1"/>
  <c r="EI356" i="1" a="1"/>
  <c r="EI356" i="1" s="1"/>
  <c r="EU356" i="1" a="1"/>
  <c r="EU356" i="1" s="1"/>
  <c r="EW356" i="1" a="1"/>
  <c r="EW356" i="1" s="1"/>
  <c r="EX356" i="1" a="1"/>
  <c r="EX356" i="1" s="1"/>
  <c r="EY356" i="1" a="1"/>
  <c r="EY356" i="1" s="1"/>
  <c r="EZ356" i="1" a="1"/>
  <c r="EZ356" i="1" s="1"/>
  <c r="J357" i="1"/>
  <c r="AK357" i="1"/>
  <c r="AM357" i="1" s="1"/>
  <c r="AT357" i="1"/>
  <c r="AU357" i="1"/>
  <c r="EC357" i="1" a="1"/>
  <c r="EC357" i="1" s="1"/>
  <c r="DE357" i="1" s="1"/>
  <c r="EE357" i="1" a="1"/>
  <c r="EE357" i="1" s="1"/>
  <c r="EF357" i="1" a="1"/>
  <c r="EF357" i="1" s="1"/>
  <c r="EG357" i="1" a="1"/>
  <c r="EG357" i="1" s="1"/>
  <c r="EH357" i="1" a="1"/>
  <c r="EH357" i="1" s="1"/>
  <c r="EI357" i="1" a="1"/>
  <c r="EI357" i="1" s="1"/>
  <c r="EU357" i="1" a="1"/>
  <c r="EU357" i="1" s="1"/>
  <c r="EW357" i="1" a="1"/>
  <c r="EW357" i="1" s="1"/>
  <c r="EX357" i="1" a="1"/>
  <c r="EX357" i="1" s="1"/>
  <c r="EY357" i="1" a="1"/>
  <c r="EY357" i="1" s="1"/>
  <c r="EZ357" i="1" a="1"/>
  <c r="EZ357" i="1" s="1"/>
  <c r="J358" i="1"/>
  <c r="AK358" i="1"/>
  <c r="AL358" i="1" s="1"/>
  <c r="AN358" i="1" s="1"/>
  <c r="AT358" i="1"/>
  <c r="AU358" i="1"/>
  <c r="EC358" i="1" a="1"/>
  <c r="EC358" i="1" s="1"/>
  <c r="DE358" i="1" s="1"/>
  <c r="EE358" i="1" a="1"/>
  <c r="EE358" i="1" s="1"/>
  <c r="EF358" i="1" a="1"/>
  <c r="EF358" i="1" s="1"/>
  <c r="EG358" i="1" a="1"/>
  <c r="EG358" i="1" s="1"/>
  <c r="EH358" i="1" a="1"/>
  <c r="EH358" i="1" s="1"/>
  <c r="EI358" i="1" a="1"/>
  <c r="EI358" i="1" s="1"/>
  <c r="EU358" i="1" a="1"/>
  <c r="EU358" i="1" s="1"/>
  <c r="EW358" i="1" a="1"/>
  <c r="EW358" i="1" s="1"/>
  <c r="EX358" i="1" a="1"/>
  <c r="EX358" i="1" s="1"/>
  <c r="EY358" i="1" a="1"/>
  <c r="EY358" i="1" s="1"/>
  <c r="EZ358" i="1" a="1"/>
  <c r="EZ358" i="1" s="1"/>
  <c r="J359" i="1"/>
  <c r="AK359" i="1"/>
  <c r="AM359" i="1" s="1"/>
  <c r="AT359" i="1"/>
  <c r="AU359" i="1"/>
  <c r="EC359" i="1" a="1"/>
  <c r="EC359" i="1" s="1"/>
  <c r="DE359" i="1" s="1"/>
  <c r="EE359" i="1" a="1"/>
  <c r="EE359" i="1" s="1"/>
  <c r="EF359" i="1" a="1"/>
  <c r="EF359" i="1" s="1"/>
  <c r="EG359" i="1" a="1"/>
  <c r="EG359" i="1" s="1"/>
  <c r="EH359" i="1" a="1"/>
  <c r="EH359" i="1" s="1"/>
  <c r="EI359" i="1" a="1"/>
  <c r="EI359" i="1" s="1"/>
  <c r="EU359" i="1" a="1"/>
  <c r="EU359" i="1" s="1"/>
  <c r="EW359" i="1" a="1"/>
  <c r="EW359" i="1" s="1"/>
  <c r="EX359" i="1" a="1"/>
  <c r="EX359" i="1" s="1"/>
  <c r="EY359" i="1" a="1"/>
  <c r="EY359" i="1" s="1"/>
  <c r="EZ359" i="1" a="1"/>
  <c r="EZ359" i="1" s="1"/>
  <c r="J360" i="1"/>
  <c r="AK360" i="1"/>
  <c r="AT360" i="1"/>
  <c r="AU360" i="1"/>
  <c r="EC360" i="1" a="1"/>
  <c r="EC360" i="1" s="1"/>
  <c r="DE360" i="1" s="1"/>
  <c r="EE360" i="1" a="1"/>
  <c r="EE360" i="1" s="1"/>
  <c r="EF360" i="1" a="1"/>
  <c r="EF360" i="1" s="1"/>
  <c r="EG360" i="1" a="1"/>
  <c r="EG360" i="1" s="1"/>
  <c r="EH360" i="1" a="1"/>
  <c r="EH360" i="1" s="1"/>
  <c r="EI360" i="1" a="1"/>
  <c r="EI360" i="1" s="1"/>
  <c r="EU360" i="1" a="1"/>
  <c r="EU360" i="1" s="1"/>
  <c r="EW360" i="1" a="1"/>
  <c r="EW360" i="1" s="1"/>
  <c r="EX360" i="1" a="1"/>
  <c r="EX360" i="1" s="1"/>
  <c r="EY360" i="1" a="1"/>
  <c r="EY360" i="1" s="1"/>
  <c r="EZ360" i="1" a="1"/>
  <c r="EZ360" i="1" s="1"/>
  <c r="J361" i="1"/>
  <c r="AK361" i="1"/>
  <c r="AT361" i="1"/>
  <c r="AU361" i="1"/>
  <c r="EC361" i="1" a="1"/>
  <c r="EC361" i="1" s="1"/>
  <c r="DE361" i="1" s="1"/>
  <c r="EE361" i="1" a="1"/>
  <c r="EE361" i="1" s="1"/>
  <c r="EF361" i="1" a="1"/>
  <c r="EF361" i="1" s="1"/>
  <c r="EG361" i="1" a="1"/>
  <c r="EG361" i="1" s="1"/>
  <c r="EH361" i="1" a="1"/>
  <c r="EH361" i="1" s="1"/>
  <c r="EI361" i="1" a="1"/>
  <c r="EI361" i="1" s="1"/>
  <c r="EU361" i="1" a="1"/>
  <c r="EU361" i="1" s="1"/>
  <c r="EW361" i="1" a="1"/>
  <c r="EW361" i="1" s="1"/>
  <c r="EX361" i="1" a="1"/>
  <c r="EX361" i="1" s="1"/>
  <c r="EY361" i="1" a="1"/>
  <c r="EY361" i="1" s="1"/>
  <c r="EZ361" i="1" a="1"/>
  <c r="EZ361" i="1" s="1"/>
  <c r="J362" i="1"/>
  <c r="AK362" i="1"/>
  <c r="AL362" i="1" s="1"/>
  <c r="AU362" i="1"/>
  <c r="AY362" i="1"/>
  <c r="EC362" i="1" a="1"/>
  <c r="EC362" i="1" s="1"/>
  <c r="DE362" i="1" s="1"/>
  <c r="EE362" i="1" a="1"/>
  <c r="EE362" i="1" s="1"/>
  <c r="EF362" i="1" a="1"/>
  <c r="EF362" i="1" s="1"/>
  <c r="EG362" i="1" a="1"/>
  <c r="EG362" i="1" s="1"/>
  <c r="EH362" i="1" a="1"/>
  <c r="EH362" i="1" s="1"/>
  <c r="EI362" i="1" a="1"/>
  <c r="EI362" i="1" s="1"/>
  <c r="EJ362" i="1" a="1"/>
  <c r="EJ362" i="1" s="1"/>
  <c r="EU362" i="1" a="1"/>
  <c r="EU362" i="1" s="1"/>
  <c r="EW362" i="1" a="1"/>
  <c r="EW362" i="1" s="1"/>
  <c r="EX362" i="1" a="1"/>
  <c r="EX362" i="1" s="1"/>
  <c r="EY362" i="1" a="1"/>
  <c r="EY362" i="1" s="1"/>
  <c r="EZ362" i="1" a="1"/>
  <c r="EZ362" i="1" s="1"/>
  <c r="J363" i="1"/>
  <c r="AK363" i="1"/>
  <c r="AM363" i="1" s="1"/>
  <c r="AT363" i="1"/>
  <c r="AU363" i="1"/>
  <c r="EC363" i="1" a="1"/>
  <c r="EC363" i="1" s="1"/>
  <c r="DE363" i="1" s="1"/>
  <c r="EE363" i="1" a="1"/>
  <c r="EE363" i="1" s="1"/>
  <c r="EF363" i="1" a="1"/>
  <c r="EF363" i="1" s="1"/>
  <c r="EG363" i="1" a="1"/>
  <c r="EG363" i="1" s="1"/>
  <c r="EH363" i="1" a="1"/>
  <c r="EH363" i="1" s="1"/>
  <c r="EI363" i="1" a="1"/>
  <c r="EI363" i="1" s="1"/>
  <c r="EU363" i="1" a="1"/>
  <c r="EU363" i="1" s="1"/>
  <c r="EW363" i="1" a="1"/>
  <c r="EW363" i="1" s="1"/>
  <c r="EX363" i="1" a="1"/>
  <c r="EX363" i="1" s="1"/>
  <c r="EY363" i="1" a="1"/>
  <c r="EY363" i="1" s="1"/>
  <c r="EZ363" i="1" a="1"/>
  <c r="EZ363" i="1" s="1"/>
  <c r="J364" i="1"/>
  <c r="AK364" i="1"/>
  <c r="AT364" i="1"/>
  <c r="AU364" i="1"/>
  <c r="EC364" i="1" a="1"/>
  <c r="EC364" i="1" s="1"/>
  <c r="DE364" i="1" s="1"/>
  <c r="EE364" i="1" a="1"/>
  <c r="EE364" i="1" s="1"/>
  <c r="EF364" i="1" a="1"/>
  <c r="EF364" i="1" s="1"/>
  <c r="EG364" i="1" a="1"/>
  <c r="EG364" i="1" s="1"/>
  <c r="EH364" i="1" a="1"/>
  <c r="EH364" i="1" s="1"/>
  <c r="EI364" i="1" a="1"/>
  <c r="EI364" i="1" s="1"/>
  <c r="ES364" i="1" a="1"/>
  <c r="ES364" i="1" s="1"/>
  <c r="EU364" i="1" a="1"/>
  <c r="EU364" i="1" s="1"/>
  <c r="EW364" i="1" a="1"/>
  <c r="EW364" i="1" s="1"/>
  <c r="EX364" i="1" a="1"/>
  <c r="EX364" i="1" s="1"/>
  <c r="EY364" i="1" a="1"/>
  <c r="EY364" i="1" s="1"/>
  <c r="EZ364" i="1" a="1"/>
  <c r="EZ364" i="1" s="1"/>
  <c r="J365" i="1"/>
  <c r="AK365" i="1"/>
  <c r="AL365" i="1" s="1"/>
  <c r="AN365" i="1" s="1"/>
  <c r="AT365" i="1"/>
  <c r="AU365" i="1"/>
  <c r="EC365" i="1" a="1"/>
  <c r="EC365" i="1" s="1"/>
  <c r="DE365" i="1" s="1"/>
  <c r="EE365" i="1" a="1"/>
  <c r="EE365" i="1" s="1"/>
  <c r="EF365" i="1" a="1"/>
  <c r="EF365" i="1" s="1"/>
  <c r="EG365" i="1" a="1"/>
  <c r="EG365" i="1" s="1"/>
  <c r="EH365" i="1" a="1"/>
  <c r="EH365" i="1" s="1"/>
  <c r="EI365" i="1" a="1"/>
  <c r="EI365" i="1" s="1"/>
  <c r="EU365" i="1" a="1"/>
  <c r="EU365" i="1" s="1"/>
  <c r="EW365" i="1" a="1"/>
  <c r="EW365" i="1" s="1"/>
  <c r="EX365" i="1" a="1"/>
  <c r="EX365" i="1" s="1"/>
  <c r="EY365" i="1" a="1"/>
  <c r="EY365" i="1" s="1"/>
  <c r="EZ365" i="1" a="1"/>
  <c r="EZ365" i="1" s="1"/>
  <c r="J366" i="1"/>
  <c r="AK366" i="1"/>
  <c r="AL366" i="1" s="1"/>
  <c r="AN366" i="1" s="1"/>
  <c r="AT366" i="1"/>
  <c r="AU366" i="1"/>
  <c r="EC366" i="1" a="1"/>
  <c r="EC366" i="1" s="1"/>
  <c r="DE366" i="1" s="1"/>
  <c r="EE366" i="1" a="1"/>
  <c r="EE366" i="1" s="1"/>
  <c r="EF366" i="1" a="1"/>
  <c r="EF366" i="1" s="1"/>
  <c r="EG366" i="1" a="1"/>
  <c r="EG366" i="1" s="1"/>
  <c r="EH366" i="1" a="1"/>
  <c r="EH366" i="1" s="1"/>
  <c r="EI366" i="1" a="1"/>
  <c r="EI366" i="1" s="1"/>
  <c r="EU366" i="1" a="1"/>
  <c r="EU366" i="1" s="1"/>
  <c r="EW366" i="1" a="1"/>
  <c r="EW366" i="1" s="1"/>
  <c r="EX366" i="1" a="1"/>
  <c r="EX366" i="1" s="1"/>
  <c r="EY366" i="1" a="1"/>
  <c r="EY366" i="1" s="1"/>
  <c r="EZ366" i="1" a="1"/>
  <c r="EZ366" i="1" s="1"/>
  <c r="J367" i="1"/>
  <c r="AK367" i="1"/>
  <c r="AL367" i="1" s="1"/>
  <c r="AN367" i="1" s="1"/>
  <c r="AT367" i="1"/>
  <c r="AU367" i="1"/>
  <c r="EC367" i="1" a="1"/>
  <c r="EC367" i="1" s="1"/>
  <c r="DE367" i="1" s="1"/>
  <c r="EE367" i="1" a="1"/>
  <c r="EE367" i="1" s="1"/>
  <c r="EF367" i="1" a="1"/>
  <c r="EF367" i="1" s="1"/>
  <c r="EG367" i="1" a="1"/>
  <c r="EG367" i="1" s="1"/>
  <c r="EH367" i="1" a="1"/>
  <c r="EH367" i="1" s="1"/>
  <c r="EI367" i="1" a="1"/>
  <c r="EI367" i="1" s="1"/>
  <c r="EU367" i="1" a="1"/>
  <c r="EU367" i="1" s="1"/>
  <c r="EW367" i="1" a="1"/>
  <c r="EW367" i="1" s="1"/>
  <c r="EX367" i="1" a="1"/>
  <c r="EX367" i="1" s="1"/>
  <c r="EY367" i="1" a="1"/>
  <c r="EY367" i="1" s="1"/>
  <c r="EZ367" i="1" a="1"/>
  <c r="EZ367" i="1" s="1"/>
  <c r="J368" i="1"/>
  <c r="AK368" i="1"/>
  <c r="AL368" i="1" s="1"/>
  <c r="AN368" i="1" s="1"/>
  <c r="AT368" i="1"/>
  <c r="AU368" i="1"/>
  <c r="EC368" i="1" a="1"/>
  <c r="EC368" i="1" s="1"/>
  <c r="DE368" i="1" s="1"/>
  <c r="EE368" i="1" a="1"/>
  <c r="EE368" i="1" s="1"/>
  <c r="EF368" i="1" a="1"/>
  <c r="EF368" i="1" s="1"/>
  <c r="EG368" i="1" a="1"/>
  <c r="EG368" i="1" s="1"/>
  <c r="EH368" i="1" a="1"/>
  <c r="EH368" i="1" s="1"/>
  <c r="EI368" i="1" a="1"/>
  <c r="EI368" i="1" s="1"/>
  <c r="EU368" i="1" a="1"/>
  <c r="EU368" i="1" s="1"/>
  <c r="EW368" i="1" a="1"/>
  <c r="EW368" i="1" s="1"/>
  <c r="EX368" i="1" a="1"/>
  <c r="EX368" i="1" s="1"/>
  <c r="EY368" i="1" a="1"/>
  <c r="EY368" i="1" s="1"/>
  <c r="EZ368" i="1" a="1"/>
  <c r="EZ368" i="1" s="1"/>
  <c r="J369" i="1"/>
  <c r="AK369" i="1"/>
  <c r="AT369" i="1"/>
  <c r="AU369" i="1"/>
  <c r="EC369" i="1" a="1"/>
  <c r="EC369" i="1" s="1"/>
  <c r="DE369" i="1" s="1"/>
  <c r="EE369" i="1" a="1"/>
  <c r="EE369" i="1" s="1"/>
  <c r="EF369" i="1" a="1"/>
  <c r="EF369" i="1" s="1"/>
  <c r="EG369" i="1" a="1"/>
  <c r="EG369" i="1" s="1"/>
  <c r="EH369" i="1" a="1"/>
  <c r="EH369" i="1" s="1"/>
  <c r="EI369" i="1" a="1"/>
  <c r="EI369" i="1" s="1"/>
  <c r="EU369" i="1" a="1"/>
  <c r="EU369" i="1" s="1"/>
  <c r="EW369" i="1" a="1"/>
  <c r="EW369" i="1" s="1"/>
  <c r="EX369" i="1" a="1"/>
  <c r="EX369" i="1" s="1"/>
  <c r="EY369" i="1" a="1"/>
  <c r="EY369" i="1" s="1"/>
  <c r="EZ369" i="1" a="1"/>
  <c r="EZ369" i="1" s="1"/>
  <c r="J370" i="1"/>
  <c r="AK370" i="1"/>
  <c r="AL370" i="1" s="1"/>
  <c r="AN370" i="1" s="1"/>
  <c r="AT370" i="1"/>
  <c r="AU370" i="1"/>
  <c r="EC370" i="1" a="1"/>
  <c r="EC370" i="1" s="1"/>
  <c r="DE370" i="1" s="1"/>
  <c r="EE370" i="1" a="1"/>
  <c r="EE370" i="1" s="1"/>
  <c r="EF370" i="1" a="1"/>
  <c r="EF370" i="1" s="1"/>
  <c r="EG370" i="1" a="1"/>
  <c r="EG370" i="1" s="1"/>
  <c r="EH370" i="1" a="1"/>
  <c r="EH370" i="1" s="1"/>
  <c r="EI370" i="1" a="1"/>
  <c r="EI370" i="1" s="1"/>
  <c r="EU370" i="1" a="1"/>
  <c r="EU370" i="1" s="1"/>
  <c r="EW370" i="1" a="1"/>
  <c r="EW370" i="1" s="1"/>
  <c r="EX370" i="1" a="1"/>
  <c r="EX370" i="1" s="1"/>
  <c r="EY370" i="1" a="1"/>
  <c r="EY370" i="1" s="1"/>
  <c r="EZ370" i="1" a="1"/>
  <c r="EZ370" i="1" s="1"/>
  <c r="J371" i="1"/>
  <c r="AK371" i="1"/>
  <c r="AT371" i="1"/>
  <c r="AU371" i="1"/>
  <c r="EC371" i="1" a="1"/>
  <c r="EC371" i="1" s="1"/>
  <c r="DE371" i="1" s="1"/>
  <c r="EE371" i="1" a="1"/>
  <c r="EE371" i="1" s="1"/>
  <c r="EF371" i="1" a="1"/>
  <c r="EF371" i="1" s="1"/>
  <c r="EG371" i="1" a="1"/>
  <c r="EG371" i="1" s="1"/>
  <c r="EH371" i="1" a="1"/>
  <c r="EH371" i="1" s="1"/>
  <c r="EI371" i="1" a="1"/>
  <c r="EI371" i="1" s="1"/>
  <c r="EU371" i="1" a="1"/>
  <c r="EU371" i="1" s="1"/>
  <c r="EW371" i="1" a="1"/>
  <c r="EW371" i="1" s="1"/>
  <c r="EX371" i="1" a="1"/>
  <c r="EX371" i="1" s="1"/>
  <c r="EY371" i="1" a="1"/>
  <c r="EY371" i="1" s="1"/>
  <c r="EZ371" i="1" a="1"/>
  <c r="EZ371" i="1" s="1"/>
  <c r="J372" i="1"/>
  <c r="AK372" i="1"/>
  <c r="AT372" i="1"/>
  <c r="AU372" i="1"/>
  <c r="EC372" i="1" a="1"/>
  <c r="EC372" i="1" s="1"/>
  <c r="DE372" i="1" s="1"/>
  <c r="EE372" i="1" a="1"/>
  <c r="EE372" i="1" s="1"/>
  <c r="EF372" i="1" a="1"/>
  <c r="EF372" i="1" s="1"/>
  <c r="EG372" i="1" a="1"/>
  <c r="EG372" i="1" s="1"/>
  <c r="EH372" i="1" a="1"/>
  <c r="EH372" i="1" s="1"/>
  <c r="EI372" i="1" a="1"/>
  <c r="EI372" i="1" s="1"/>
  <c r="EU372" i="1" a="1"/>
  <c r="EU372" i="1" s="1"/>
  <c r="EW372" i="1" a="1"/>
  <c r="EW372" i="1" s="1"/>
  <c r="EX372" i="1" a="1"/>
  <c r="EX372" i="1" s="1"/>
  <c r="EY372" i="1" a="1"/>
  <c r="EY372" i="1" s="1"/>
  <c r="EZ372" i="1" a="1"/>
  <c r="EZ372" i="1" s="1"/>
  <c r="J373" i="1"/>
  <c r="AK373" i="1"/>
  <c r="AL373" i="1" s="1"/>
  <c r="AU373" i="1"/>
  <c r="AY373" i="1"/>
  <c r="EC373" i="1" a="1"/>
  <c r="EC373" i="1" s="1"/>
  <c r="DE373" i="1" s="1"/>
  <c r="EE373" i="1" a="1"/>
  <c r="EE373" i="1" s="1"/>
  <c r="EF373" i="1" a="1"/>
  <c r="EF373" i="1" s="1"/>
  <c r="EG373" i="1" a="1"/>
  <c r="EG373" i="1" s="1"/>
  <c r="EH373" i="1" a="1"/>
  <c r="EH373" i="1" s="1"/>
  <c r="EI373" i="1" a="1"/>
  <c r="EI373" i="1" s="1"/>
  <c r="EJ373" i="1" a="1"/>
  <c r="EJ373" i="1" s="1"/>
  <c r="EU373" i="1" a="1"/>
  <c r="EU373" i="1" s="1"/>
  <c r="EW373" i="1" a="1"/>
  <c r="EW373" i="1" s="1"/>
  <c r="EX373" i="1" a="1"/>
  <c r="EX373" i="1" s="1"/>
  <c r="EY373" i="1" a="1"/>
  <c r="EY373" i="1" s="1"/>
  <c r="EZ373" i="1" a="1"/>
  <c r="EZ373" i="1" s="1"/>
  <c r="J374" i="1"/>
  <c r="AK374" i="1"/>
  <c r="AL374" i="1" s="1"/>
  <c r="AN374" i="1" s="1"/>
  <c r="AT374" i="1"/>
  <c r="AU374" i="1"/>
  <c r="EC374" i="1" a="1"/>
  <c r="EC374" i="1" s="1"/>
  <c r="DE374" i="1" s="1"/>
  <c r="EE374" i="1" a="1"/>
  <c r="EE374" i="1" s="1"/>
  <c r="EF374" i="1" a="1"/>
  <c r="EF374" i="1" s="1"/>
  <c r="EG374" i="1" a="1"/>
  <c r="EG374" i="1" s="1"/>
  <c r="EH374" i="1" a="1"/>
  <c r="EH374" i="1" s="1"/>
  <c r="EI374" i="1" a="1"/>
  <c r="EI374" i="1" s="1"/>
  <c r="EU374" i="1" a="1"/>
  <c r="EU374" i="1" s="1"/>
  <c r="EV374" i="1" a="1"/>
  <c r="EV374" i="1" s="1"/>
  <c r="EW374" i="1" a="1"/>
  <c r="EW374" i="1" s="1"/>
  <c r="EX374" i="1" a="1"/>
  <c r="EX374" i="1" s="1"/>
  <c r="EY374" i="1" a="1"/>
  <c r="EY374" i="1" s="1"/>
  <c r="EZ374" i="1" a="1"/>
  <c r="EZ374" i="1" s="1"/>
  <c r="J375" i="1"/>
  <c r="AK375" i="1"/>
  <c r="AT375" i="1"/>
  <c r="AU375" i="1"/>
  <c r="EC375" i="1" a="1"/>
  <c r="EC375" i="1" s="1"/>
  <c r="DE375" i="1" s="1"/>
  <c r="EE375" i="1" a="1"/>
  <c r="EE375" i="1" s="1"/>
  <c r="EF375" i="1" a="1"/>
  <c r="EF375" i="1" s="1"/>
  <c r="EG375" i="1" a="1"/>
  <c r="EG375" i="1" s="1"/>
  <c r="EH375" i="1" a="1"/>
  <c r="EH375" i="1" s="1"/>
  <c r="EI375" i="1" a="1"/>
  <c r="EI375" i="1" s="1"/>
  <c r="EJ375" i="1" a="1"/>
  <c r="EJ375" i="1" s="1"/>
  <c r="EU375" i="1" a="1"/>
  <c r="EU375" i="1" s="1"/>
  <c r="EW375" i="1" a="1"/>
  <c r="EW375" i="1" s="1"/>
  <c r="EX375" i="1" a="1"/>
  <c r="EX375" i="1" s="1"/>
  <c r="EY375" i="1" a="1"/>
  <c r="EY375" i="1" s="1"/>
  <c r="EZ375" i="1" a="1"/>
  <c r="EZ375" i="1" s="1"/>
  <c r="J376" i="1"/>
  <c r="AK376" i="1"/>
  <c r="AT376" i="1"/>
  <c r="AU376" i="1"/>
  <c r="EC376" i="1" a="1"/>
  <c r="EC376" i="1" s="1"/>
  <c r="DE376" i="1" s="1"/>
  <c r="EE376" i="1" a="1"/>
  <c r="EE376" i="1" s="1"/>
  <c r="EF376" i="1" a="1"/>
  <c r="EF376" i="1" s="1"/>
  <c r="EG376" i="1" a="1"/>
  <c r="EG376" i="1" s="1"/>
  <c r="EH376" i="1" a="1"/>
  <c r="EH376" i="1" s="1"/>
  <c r="EI376" i="1" a="1"/>
  <c r="EI376" i="1" s="1"/>
  <c r="EU376" i="1" a="1"/>
  <c r="EU376" i="1" s="1"/>
  <c r="EW376" i="1" a="1"/>
  <c r="EW376" i="1" s="1"/>
  <c r="EX376" i="1" a="1"/>
  <c r="EX376" i="1" s="1"/>
  <c r="EY376" i="1" a="1"/>
  <c r="EY376" i="1" s="1"/>
  <c r="EZ376" i="1" a="1"/>
  <c r="EZ376" i="1" s="1"/>
  <c r="J377" i="1"/>
  <c r="AK377" i="1"/>
  <c r="AL377" i="1" s="1"/>
  <c r="AN377" i="1" s="1"/>
  <c r="AT377" i="1"/>
  <c r="AU377" i="1"/>
  <c r="EC377" i="1" a="1"/>
  <c r="EC377" i="1" s="1"/>
  <c r="DE377" i="1" s="1"/>
  <c r="EE377" i="1" a="1"/>
  <c r="EE377" i="1" s="1"/>
  <c r="EF377" i="1" a="1"/>
  <c r="EF377" i="1" s="1"/>
  <c r="EG377" i="1" a="1"/>
  <c r="EG377" i="1" s="1"/>
  <c r="EH377" i="1" a="1"/>
  <c r="EH377" i="1" s="1"/>
  <c r="EI377" i="1" a="1"/>
  <c r="EI377" i="1" s="1"/>
  <c r="EJ377" i="1" a="1"/>
  <c r="EJ377" i="1" s="1"/>
  <c r="EU377" i="1" a="1"/>
  <c r="EU377" i="1" s="1"/>
  <c r="EW377" i="1" a="1"/>
  <c r="EW377" i="1" s="1"/>
  <c r="EX377" i="1" a="1"/>
  <c r="EX377" i="1" s="1"/>
  <c r="EY377" i="1" a="1"/>
  <c r="EY377" i="1" s="1"/>
  <c r="EZ377" i="1" a="1"/>
  <c r="EZ377" i="1" s="1"/>
  <c r="J378" i="1"/>
  <c r="AK378" i="1"/>
  <c r="AL378" i="1" s="1"/>
  <c r="AU378" i="1"/>
  <c r="AY378" i="1"/>
  <c r="EC378" i="1" a="1"/>
  <c r="EC378" i="1" s="1"/>
  <c r="DE378" i="1" s="1"/>
  <c r="EE378" i="1" a="1"/>
  <c r="EE378" i="1" s="1"/>
  <c r="EF378" i="1" a="1"/>
  <c r="EF378" i="1" s="1"/>
  <c r="EG378" i="1" a="1"/>
  <c r="EG378" i="1" s="1"/>
  <c r="EH378" i="1" a="1"/>
  <c r="EH378" i="1" s="1"/>
  <c r="EI378" i="1" a="1"/>
  <c r="EI378" i="1" s="1"/>
  <c r="EU378" i="1" a="1"/>
  <c r="EU378" i="1" s="1"/>
  <c r="EW378" i="1" a="1"/>
  <c r="EW378" i="1" s="1"/>
  <c r="EX378" i="1" a="1"/>
  <c r="EX378" i="1" s="1"/>
  <c r="EY378" i="1" a="1"/>
  <c r="EY378" i="1" s="1"/>
  <c r="EZ378" i="1" a="1"/>
  <c r="EZ378" i="1" s="1"/>
  <c r="J379" i="1"/>
  <c r="AK379" i="1"/>
  <c r="AT379" i="1"/>
  <c r="AU379" i="1"/>
  <c r="EC379" i="1" a="1"/>
  <c r="EC379" i="1" s="1"/>
  <c r="DE379" i="1" s="1"/>
  <c r="EE379" i="1" a="1"/>
  <c r="EE379" i="1" s="1"/>
  <c r="EF379" i="1" a="1"/>
  <c r="EF379" i="1" s="1"/>
  <c r="EG379" i="1" a="1"/>
  <c r="EG379" i="1" s="1"/>
  <c r="EH379" i="1" a="1"/>
  <c r="EH379" i="1" s="1"/>
  <c r="EI379" i="1" a="1"/>
  <c r="EI379" i="1" s="1"/>
  <c r="EU379" i="1" a="1"/>
  <c r="EU379" i="1" s="1"/>
  <c r="EW379" i="1" a="1"/>
  <c r="EW379" i="1" s="1"/>
  <c r="EX379" i="1" a="1"/>
  <c r="EX379" i="1" s="1"/>
  <c r="EY379" i="1" a="1"/>
  <c r="EY379" i="1" s="1"/>
  <c r="EZ379" i="1" a="1"/>
  <c r="EZ379" i="1" s="1"/>
  <c r="J380" i="1"/>
  <c r="AK380" i="1"/>
  <c r="AM380" i="1" s="1"/>
  <c r="AT380" i="1"/>
  <c r="AU380" i="1"/>
  <c r="EC380" i="1" a="1"/>
  <c r="EC380" i="1" s="1"/>
  <c r="DE380" i="1" s="1"/>
  <c r="EE380" i="1" a="1"/>
  <c r="EE380" i="1" s="1"/>
  <c r="EF380" i="1" a="1"/>
  <c r="EF380" i="1" s="1"/>
  <c r="EG380" i="1" a="1"/>
  <c r="EG380" i="1" s="1"/>
  <c r="EH380" i="1" a="1"/>
  <c r="EH380" i="1" s="1"/>
  <c r="EI380" i="1" a="1"/>
  <c r="EI380" i="1" s="1"/>
  <c r="EU380" i="1" a="1"/>
  <c r="EU380" i="1" s="1"/>
  <c r="EW380" i="1" a="1"/>
  <c r="EW380" i="1" s="1"/>
  <c r="EX380" i="1" a="1"/>
  <c r="EX380" i="1" s="1"/>
  <c r="EY380" i="1" a="1"/>
  <c r="EY380" i="1" s="1"/>
  <c r="EZ380" i="1" a="1"/>
  <c r="EZ380" i="1" s="1"/>
  <c r="J381" i="1"/>
  <c r="AK381" i="1"/>
  <c r="AL381" i="1" s="1"/>
  <c r="AU381" i="1"/>
  <c r="AY381" i="1"/>
  <c r="EC381" i="1" a="1"/>
  <c r="EC381" i="1" s="1"/>
  <c r="DE381" i="1" s="1"/>
  <c r="EE381" i="1" a="1"/>
  <c r="EE381" i="1" s="1"/>
  <c r="EF381" i="1" a="1"/>
  <c r="EF381" i="1" s="1"/>
  <c r="EG381" i="1" a="1"/>
  <c r="EG381" i="1" s="1"/>
  <c r="EH381" i="1" a="1"/>
  <c r="EH381" i="1" s="1"/>
  <c r="EI381" i="1" a="1"/>
  <c r="EI381" i="1" s="1"/>
  <c r="EU381" i="1" a="1"/>
  <c r="EU381" i="1" s="1"/>
  <c r="EW381" i="1" a="1"/>
  <c r="EW381" i="1" s="1"/>
  <c r="EX381" i="1" a="1"/>
  <c r="EX381" i="1" s="1"/>
  <c r="EY381" i="1" a="1"/>
  <c r="EY381" i="1" s="1"/>
  <c r="EZ381" i="1" a="1"/>
  <c r="EZ381" i="1" s="1"/>
  <c r="J382" i="1"/>
  <c r="AK382" i="1"/>
  <c r="AL382" i="1" s="1"/>
  <c r="AN382" i="1" s="1"/>
  <c r="AT382" i="1"/>
  <c r="AU382" i="1"/>
  <c r="EC382" i="1" a="1"/>
  <c r="EC382" i="1" s="1"/>
  <c r="EE382" i="1" a="1"/>
  <c r="EE382" i="1" s="1"/>
  <c r="EF382" i="1" a="1"/>
  <c r="EF382" i="1" s="1"/>
  <c r="EG382" i="1" a="1"/>
  <c r="EG382" i="1" s="1"/>
  <c r="EH382" i="1" a="1"/>
  <c r="EH382" i="1" s="1"/>
  <c r="EI382" i="1" a="1"/>
  <c r="EI382" i="1" s="1"/>
  <c r="EU382" i="1" a="1"/>
  <c r="EU382" i="1" s="1"/>
  <c r="EW382" i="1" a="1"/>
  <c r="EW382" i="1" s="1"/>
  <c r="EX382" i="1" a="1"/>
  <c r="EX382" i="1" s="1"/>
  <c r="EY382" i="1" a="1"/>
  <c r="EY382" i="1" s="1"/>
  <c r="EZ382" i="1" a="1"/>
  <c r="EZ382" i="1" s="1"/>
  <c r="J383" i="1"/>
  <c r="AK383" i="1"/>
  <c r="AU383" i="1"/>
  <c r="AY383" i="1"/>
  <c r="EC383" i="1" a="1"/>
  <c r="EC383" i="1" s="1"/>
  <c r="DE383" i="1" s="1"/>
  <c r="EE383" i="1" a="1"/>
  <c r="EE383" i="1" s="1"/>
  <c r="EF383" i="1" a="1"/>
  <c r="EF383" i="1" s="1"/>
  <c r="EG383" i="1" a="1"/>
  <c r="EG383" i="1" s="1"/>
  <c r="EH383" i="1" a="1"/>
  <c r="EH383" i="1" s="1"/>
  <c r="EI383" i="1" a="1"/>
  <c r="EI383" i="1" s="1"/>
  <c r="EU383" i="1" a="1"/>
  <c r="EU383" i="1" s="1"/>
  <c r="EV383" i="1" a="1"/>
  <c r="EV383" i="1" s="1"/>
  <c r="EW383" i="1" a="1"/>
  <c r="EW383" i="1" s="1"/>
  <c r="EX383" i="1" a="1"/>
  <c r="EX383" i="1" s="1"/>
  <c r="EY383" i="1" a="1"/>
  <c r="EY383" i="1" s="1"/>
  <c r="EZ383" i="1" a="1"/>
  <c r="EZ383" i="1" s="1"/>
  <c r="J384" i="1"/>
  <c r="AK384" i="1"/>
  <c r="AT384" i="1"/>
  <c r="AU384" i="1"/>
  <c r="EC384" i="1" a="1"/>
  <c r="EC384" i="1" s="1"/>
  <c r="DE384" i="1" s="1"/>
  <c r="EE384" i="1" a="1"/>
  <c r="EE384" i="1" s="1"/>
  <c r="EF384" i="1" a="1"/>
  <c r="EF384" i="1" s="1"/>
  <c r="EG384" i="1" a="1"/>
  <c r="EG384" i="1" s="1"/>
  <c r="EH384" i="1" a="1"/>
  <c r="EH384" i="1" s="1"/>
  <c r="EI384" i="1" a="1"/>
  <c r="EI384" i="1" s="1"/>
  <c r="EU384" i="1" a="1"/>
  <c r="EU384" i="1" s="1"/>
  <c r="EW384" i="1" a="1"/>
  <c r="EW384" i="1" s="1"/>
  <c r="EX384" i="1" a="1"/>
  <c r="EX384" i="1" s="1"/>
  <c r="EY384" i="1" a="1"/>
  <c r="EY384" i="1" s="1"/>
  <c r="EZ384" i="1" a="1"/>
  <c r="EZ384" i="1" s="1"/>
  <c r="J385" i="1"/>
  <c r="AK385" i="1"/>
  <c r="AL385" i="1" s="1"/>
  <c r="AN385" i="1" s="1"/>
  <c r="AT385" i="1"/>
  <c r="AU385" i="1"/>
  <c r="EC385" i="1" a="1"/>
  <c r="EC385" i="1" s="1"/>
  <c r="DE385" i="1" s="1"/>
  <c r="EE385" i="1" a="1"/>
  <c r="EE385" i="1" s="1"/>
  <c r="EF385" i="1" a="1"/>
  <c r="EF385" i="1" s="1"/>
  <c r="EG385" i="1" a="1"/>
  <c r="EG385" i="1" s="1"/>
  <c r="EH385" i="1" a="1"/>
  <c r="EH385" i="1" s="1"/>
  <c r="EI385" i="1" a="1"/>
  <c r="EI385" i="1" s="1"/>
  <c r="EU385" i="1" a="1"/>
  <c r="EU385" i="1" s="1"/>
  <c r="EW385" i="1" a="1"/>
  <c r="EW385" i="1" s="1"/>
  <c r="EX385" i="1" a="1"/>
  <c r="EX385" i="1" s="1"/>
  <c r="EY385" i="1" a="1"/>
  <c r="EY385" i="1" s="1"/>
  <c r="EZ385" i="1" a="1"/>
  <c r="EZ385" i="1" s="1"/>
  <c r="J386" i="1"/>
  <c r="AK386" i="1"/>
  <c r="AL386" i="1" s="1"/>
  <c r="AU386" i="1"/>
  <c r="AY386" i="1"/>
  <c r="EC386" i="1" a="1"/>
  <c r="EC386" i="1" s="1"/>
  <c r="DE386" i="1" s="1"/>
  <c r="EE386" i="1" a="1"/>
  <c r="EE386" i="1" s="1"/>
  <c r="EF386" i="1" a="1"/>
  <c r="EF386" i="1" s="1"/>
  <c r="EG386" i="1" a="1"/>
  <c r="EG386" i="1" s="1"/>
  <c r="EH386" i="1" a="1"/>
  <c r="EH386" i="1" s="1"/>
  <c r="EI386" i="1" a="1"/>
  <c r="EI386" i="1" s="1"/>
  <c r="EU386" i="1" a="1"/>
  <c r="EU386" i="1" s="1"/>
  <c r="EW386" i="1" a="1"/>
  <c r="EW386" i="1" s="1"/>
  <c r="EX386" i="1" a="1"/>
  <c r="EX386" i="1" s="1"/>
  <c r="EY386" i="1" a="1"/>
  <c r="EY386" i="1" s="1"/>
  <c r="EZ386" i="1" a="1"/>
  <c r="EZ386" i="1" s="1"/>
  <c r="J387" i="1"/>
  <c r="AK387" i="1"/>
  <c r="AU387" i="1"/>
  <c r="AY387" i="1"/>
  <c r="EC387" i="1" a="1"/>
  <c r="EC387" i="1" s="1"/>
  <c r="DE387" i="1" s="1"/>
  <c r="EE387" i="1" a="1"/>
  <c r="EE387" i="1" s="1"/>
  <c r="EF387" i="1" a="1"/>
  <c r="EF387" i="1" s="1"/>
  <c r="EG387" i="1" a="1"/>
  <c r="EG387" i="1" s="1"/>
  <c r="EH387" i="1" a="1"/>
  <c r="EH387" i="1" s="1"/>
  <c r="EI387" i="1" a="1"/>
  <c r="EI387" i="1" s="1"/>
  <c r="EU387" i="1" a="1"/>
  <c r="EU387" i="1" s="1"/>
  <c r="EW387" i="1" a="1"/>
  <c r="EW387" i="1" s="1"/>
  <c r="EX387" i="1" a="1"/>
  <c r="EX387" i="1" s="1"/>
  <c r="EY387" i="1" a="1"/>
  <c r="EY387" i="1" s="1"/>
  <c r="EZ387" i="1" a="1"/>
  <c r="EZ387" i="1" s="1"/>
  <c r="J388" i="1"/>
  <c r="AK388" i="1"/>
  <c r="AM388" i="1" s="1"/>
  <c r="AT388" i="1"/>
  <c r="AU388" i="1"/>
  <c r="EC388" i="1" a="1"/>
  <c r="EC388" i="1" s="1"/>
  <c r="DE388" i="1" s="1"/>
  <c r="EE388" i="1" a="1"/>
  <c r="EE388" i="1" s="1"/>
  <c r="EF388" i="1" a="1"/>
  <c r="EF388" i="1" s="1"/>
  <c r="EG388" i="1" a="1"/>
  <c r="EG388" i="1" s="1"/>
  <c r="EH388" i="1" a="1"/>
  <c r="EH388" i="1" s="1"/>
  <c r="EI388" i="1" a="1"/>
  <c r="EI388" i="1" s="1"/>
  <c r="EU388" i="1" a="1"/>
  <c r="EU388" i="1" s="1"/>
  <c r="EW388" i="1" a="1"/>
  <c r="EW388" i="1" s="1"/>
  <c r="EX388" i="1" a="1"/>
  <c r="EX388" i="1" s="1"/>
  <c r="EY388" i="1" a="1"/>
  <c r="EY388" i="1" s="1"/>
  <c r="EZ388" i="1" a="1"/>
  <c r="EZ388" i="1" s="1"/>
  <c r="J389" i="1"/>
  <c r="AK389" i="1"/>
  <c r="AL389" i="1" s="1"/>
  <c r="AN389" i="1" s="1"/>
  <c r="AT389" i="1"/>
  <c r="AU389" i="1"/>
  <c r="EC389" i="1" a="1"/>
  <c r="EC389" i="1" s="1"/>
  <c r="DE389" i="1" s="1"/>
  <c r="EE389" i="1" a="1"/>
  <c r="EE389" i="1" s="1"/>
  <c r="EF389" i="1" a="1"/>
  <c r="EF389" i="1" s="1"/>
  <c r="EG389" i="1" a="1"/>
  <c r="EG389" i="1" s="1"/>
  <c r="EH389" i="1" a="1"/>
  <c r="EH389" i="1" s="1"/>
  <c r="EI389" i="1" a="1"/>
  <c r="EI389" i="1" s="1"/>
  <c r="EU389" i="1" a="1"/>
  <c r="EU389" i="1" s="1"/>
  <c r="EW389" i="1" a="1"/>
  <c r="EW389" i="1" s="1"/>
  <c r="EX389" i="1" a="1"/>
  <c r="EX389" i="1" s="1"/>
  <c r="EY389" i="1" a="1"/>
  <c r="EY389" i="1" s="1"/>
  <c r="EZ389" i="1" a="1"/>
  <c r="EZ389" i="1" s="1"/>
  <c r="J390" i="1"/>
  <c r="AK390" i="1"/>
  <c r="AT390" i="1"/>
  <c r="AU390" i="1"/>
  <c r="EC390" i="1" a="1"/>
  <c r="EC390" i="1" s="1"/>
  <c r="DE390" i="1" s="1"/>
  <c r="EE390" i="1" a="1"/>
  <c r="EE390" i="1" s="1"/>
  <c r="EF390" i="1" a="1"/>
  <c r="EF390" i="1" s="1"/>
  <c r="EG390" i="1" a="1"/>
  <c r="EG390" i="1" s="1"/>
  <c r="EH390" i="1" a="1"/>
  <c r="EH390" i="1" s="1"/>
  <c r="EI390" i="1" a="1"/>
  <c r="EI390" i="1" s="1"/>
  <c r="EU390" i="1" a="1"/>
  <c r="EU390" i="1" s="1"/>
  <c r="EW390" i="1" a="1"/>
  <c r="EW390" i="1" s="1"/>
  <c r="EX390" i="1" a="1"/>
  <c r="EX390" i="1" s="1"/>
  <c r="EY390" i="1" a="1"/>
  <c r="EY390" i="1" s="1"/>
  <c r="EZ390" i="1" a="1"/>
  <c r="EZ390" i="1" s="1"/>
  <c r="J391" i="1"/>
  <c r="AK391" i="1"/>
  <c r="AU391" i="1"/>
  <c r="AY391" i="1"/>
  <c r="EC391" i="1" a="1"/>
  <c r="EC391" i="1" s="1"/>
  <c r="DE391" i="1" s="1"/>
  <c r="EE391" i="1" a="1"/>
  <c r="EE391" i="1" s="1"/>
  <c r="EF391" i="1" a="1"/>
  <c r="EF391" i="1" s="1"/>
  <c r="EG391" i="1" a="1"/>
  <c r="EG391" i="1" s="1"/>
  <c r="EH391" i="1" a="1"/>
  <c r="EH391" i="1" s="1"/>
  <c r="EI391" i="1" a="1"/>
  <c r="EI391" i="1" s="1"/>
  <c r="EU391" i="1" a="1"/>
  <c r="EU391" i="1" s="1"/>
  <c r="EW391" i="1" a="1"/>
  <c r="EW391" i="1" s="1"/>
  <c r="EX391" i="1" a="1"/>
  <c r="EX391" i="1" s="1"/>
  <c r="EY391" i="1" a="1"/>
  <c r="EY391" i="1" s="1"/>
  <c r="EZ391" i="1" a="1"/>
  <c r="EZ391" i="1" s="1"/>
  <c r="J392" i="1"/>
  <c r="AK392" i="1"/>
  <c r="AL392" i="1" s="1"/>
  <c r="AU392" i="1"/>
  <c r="AY392" i="1"/>
  <c r="EC392" i="1" a="1"/>
  <c r="EC392" i="1" s="1"/>
  <c r="DE392" i="1" s="1"/>
  <c r="EE392" i="1" a="1"/>
  <c r="EE392" i="1" s="1"/>
  <c r="EF392" i="1" a="1"/>
  <c r="EF392" i="1" s="1"/>
  <c r="EG392" i="1" a="1"/>
  <c r="EG392" i="1" s="1"/>
  <c r="EH392" i="1" a="1"/>
  <c r="EH392" i="1" s="1"/>
  <c r="EI392" i="1" a="1"/>
  <c r="EI392" i="1" s="1"/>
  <c r="EU392" i="1" a="1"/>
  <c r="EU392" i="1" s="1"/>
  <c r="EW392" i="1" a="1"/>
  <c r="EW392" i="1" s="1"/>
  <c r="EX392" i="1" a="1"/>
  <c r="EX392" i="1" s="1"/>
  <c r="EY392" i="1" a="1"/>
  <c r="EY392" i="1" s="1"/>
  <c r="EZ392" i="1" a="1"/>
  <c r="EZ392" i="1" s="1"/>
  <c r="J393" i="1"/>
  <c r="AK393" i="1"/>
  <c r="AM393" i="1" s="1"/>
  <c r="AT393" i="1"/>
  <c r="AU393" i="1"/>
  <c r="EC393" i="1" a="1"/>
  <c r="EC393" i="1" s="1"/>
  <c r="DE393" i="1" s="1"/>
  <c r="EE393" i="1" a="1"/>
  <c r="EE393" i="1" s="1"/>
  <c r="EF393" i="1" a="1"/>
  <c r="EF393" i="1" s="1"/>
  <c r="EG393" i="1" a="1"/>
  <c r="EG393" i="1" s="1"/>
  <c r="EH393" i="1" a="1"/>
  <c r="EH393" i="1" s="1"/>
  <c r="EI393" i="1" a="1"/>
  <c r="EI393" i="1" s="1"/>
  <c r="EU393" i="1" a="1"/>
  <c r="EU393" i="1" s="1"/>
  <c r="EW393" i="1" a="1"/>
  <c r="EW393" i="1" s="1"/>
  <c r="EX393" i="1" a="1"/>
  <c r="EX393" i="1" s="1"/>
  <c r="EY393" i="1" a="1"/>
  <c r="EY393" i="1" s="1"/>
  <c r="EZ393" i="1" a="1"/>
  <c r="EZ393" i="1" s="1"/>
  <c r="J394" i="1"/>
  <c r="AK394" i="1"/>
  <c r="AT394" i="1"/>
  <c r="AU394" i="1"/>
  <c r="EC394" i="1" a="1"/>
  <c r="EC394" i="1" s="1"/>
  <c r="DE394" i="1" s="1"/>
  <c r="EE394" i="1" a="1"/>
  <c r="EE394" i="1" s="1"/>
  <c r="EF394" i="1" a="1"/>
  <c r="EF394" i="1" s="1"/>
  <c r="EG394" i="1" a="1"/>
  <c r="EG394" i="1" s="1"/>
  <c r="EH394" i="1" a="1"/>
  <c r="EH394" i="1" s="1"/>
  <c r="EI394" i="1" a="1"/>
  <c r="EI394" i="1" s="1"/>
  <c r="EU394" i="1" a="1"/>
  <c r="EU394" i="1" s="1"/>
  <c r="EW394" i="1" a="1"/>
  <c r="EW394" i="1" s="1"/>
  <c r="EX394" i="1" a="1"/>
  <c r="EX394" i="1" s="1"/>
  <c r="EY394" i="1" a="1"/>
  <c r="EY394" i="1" s="1"/>
  <c r="EZ394" i="1" a="1"/>
  <c r="EZ394" i="1" s="1"/>
  <c r="J395" i="1"/>
  <c r="AK395" i="1"/>
  <c r="AL395" i="1" s="1"/>
  <c r="AU395" i="1"/>
  <c r="AY395" i="1"/>
  <c r="EC395" i="1" a="1"/>
  <c r="EC395" i="1" s="1"/>
  <c r="DE395" i="1" s="1"/>
  <c r="EE395" i="1" a="1"/>
  <c r="EE395" i="1" s="1"/>
  <c r="EF395" i="1" a="1"/>
  <c r="EF395" i="1" s="1"/>
  <c r="EG395" i="1" a="1"/>
  <c r="EG395" i="1" s="1"/>
  <c r="EH395" i="1" a="1"/>
  <c r="EH395" i="1" s="1"/>
  <c r="EI395" i="1" a="1"/>
  <c r="EI395" i="1" s="1"/>
  <c r="EU395" i="1" a="1"/>
  <c r="EU395" i="1" s="1"/>
  <c r="EW395" i="1" a="1"/>
  <c r="EW395" i="1" s="1"/>
  <c r="EX395" i="1" a="1"/>
  <c r="EX395" i="1" s="1"/>
  <c r="EY395" i="1" a="1"/>
  <c r="EY395" i="1" s="1"/>
  <c r="EZ395" i="1" a="1"/>
  <c r="EZ395" i="1" s="1"/>
  <c r="J396" i="1"/>
  <c r="AK396" i="1"/>
  <c r="AL396" i="1" s="1"/>
  <c r="AN396" i="1" s="1"/>
  <c r="AT396" i="1"/>
  <c r="AU396" i="1"/>
  <c r="EC396" i="1" a="1"/>
  <c r="EC396" i="1" s="1"/>
  <c r="DE396" i="1" s="1"/>
  <c r="EE396" i="1" a="1"/>
  <c r="EE396" i="1" s="1"/>
  <c r="EF396" i="1" a="1"/>
  <c r="EF396" i="1" s="1"/>
  <c r="EG396" i="1" a="1"/>
  <c r="EG396" i="1" s="1"/>
  <c r="EH396" i="1" a="1"/>
  <c r="EH396" i="1" s="1"/>
  <c r="EI396" i="1" a="1"/>
  <c r="EI396" i="1" s="1"/>
  <c r="EU396" i="1" a="1"/>
  <c r="EU396" i="1" s="1"/>
  <c r="EW396" i="1" a="1"/>
  <c r="EW396" i="1" s="1"/>
  <c r="EX396" i="1" a="1"/>
  <c r="EX396" i="1" s="1"/>
  <c r="EY396" i="1" a="1"/>
  <c r="EY396" i="1" s="1"/>
  <c r="EZ396" i="1" a="1"/>
  <c r="EZ396" i="1" s="1"/>
  <c r="J397" i="1"/>
  <c r="AK397" i="1"/>
  <c r="AL397" i="1" s="1"/>
  <c r="AN397" i="1" s="1"/>
  <c r="AT397" i="1"/>
  <c r="AU397" i="1"/>
  <c r="EC397" i="1" a="1"/>
  <c r="EC397" i="1" s="1"/>
  <c r="EE397" i="1" a="1"/>
  <c r="EE397" i="1" s="1"/>
  <c r="EF397" i="1" a="1"/>
  <c r="EF397" i="1" s="1"/>
  <c r="EG397" i="1" a="1"/>
  <c r="EG397" i="1" s="1"/>
  <c r="EH397" i="1" a="1"/>
  <c r="EH397" i="1" s="1"/>
  <c r="EI397" i="1" a="1"/>
  <c r="EI397" i="1" s="1"/>
  <c r="EU397" i="1" a="1"/>
  <c r="EU397" i="1" s="1"/>
  <c r="EW397" i="1" a="1"/>
  <c r="EW397" i="1" s="1"/>
  <c r="EX397" i="1" a="1"/>
  <c r="EX397" i="1" s="1"/>
  <c r="EY397" i="1" a="1"/>
  <c r="EY397" i="1" s="1"/>
  <c r="EZ397" i="1" a="1"/>
  <c r="EZ397" i="1" s="1"/>
  <c r="J398" i="1"/>
  <c r="AK398" i="1"/>
  <c r="AT398" i="1"/>
  <c r="AU398" i="1"/>
  <c r="EC398" i="1" a="1"/>
  <c r="EC398" i="1" s="1"/>
  <c r="DE398" i="1" s="1"/>
  <c r="EE398" i="1" a="1"/>
  <c r="EE398" i="1" s="1"/>
  <c r="EF398" i="1" a="1"/>
  <c r="EF398" i="1" s="1"/>
  <c r="EG398" i="1" a="1"/>
  <c r="EG398" i="1" s="1"/>
  <c r="EH398" i="1" a="1"/>
  <c r="EH398" i="1" s="1"/>
  <c r="EI398" i="1" a="1"/>
  <c r="EI398" i="1" s="1"/>
  <c r="EJ398" i="1" a="1"/>
  <c r="EJ398" i="1" s="1"/>
  <c r="EU398" i="1" a="1"/>
  <c r="EU398" i="1" s="1"/>
  <c r="EW398" i="1" a="1"/>
  <c r="EW398" i="1" s="1"/>
  <c r="EX398" i="1" a="1"/>
  <c r="EX398" i="1" s="1"/>
  <c r="EY398" i="1" a="1"/>
  <c r="EY398" i="1" s="1"/>
  <c r="EZ398" i="1" a="1"/>
  <c r="EZ398" i="1" s="1"/>
  <c r="J399" i="1"/>
  <c r="AK399" i="1"/>
  <c r="AT399" i="1"/>
  <c r="AU399" i="1"/>
  <c r="EC399" i="1" a="1"/>
  <c r="EC399" i="1" s="1"/>
  <c r="EE399" i="1" a="1"/>
  <c r="EE399" i="1" s="1"/>
  <c r="EF399" i="1" a="1"/>
  <c r="EF399" i="1" s="1"/>
  <c r="EG399" i="1" a="1"/>
  <c r="EG399" i="1" s="1"/>
  <c r="EH399" i="1" a="1"/>
  <c r="EH399" i="1" s="1"/>
  <c r="EI399" i="1" a="1"/>
  <c r="EI399" i="1" s="1"/>
  <c r="EU399" i="1" a="1"/>
  <c r="EU399" i="1" s="1"/>
  <c r="EW399" i="1" a="1"/>
  <c r="EW399" i="1" s="1"/>
  <c r="EX399" i="1" a="1"/>
  <c r="EX399" i="1" s="1"/>
  <c r="EY399" i="1" a="1"/>
  <c r="EY399" i="1" s="1"/>
  <c r="EZ399" i="1" a="1"/>
  <c r="EZ399" i="1" s="1"/>
  <c r="J400" i="1"/>
  <c r="AK400" i="1"/>
  <c r="AT400" i="1"/>
  <c r="AU400" i="1"/>
  <c r="EC400" i="1" a="1"/>
  <c r="EC400" i="1" s="1"/>
  <c r="DE400" i="1" s="1"/>
  <c r="EE400" i="1" a="1"/>
  <c r="EE400" i="1" s="1"/>
  <c r="EF400" i="1" a="1"/>
  <c r="EF400" i="1" s="1"/>
  <c r="EG400" i="1" a="1"/>
  <c r="EG400" i="1" s="1"/>
  <c r="EH400" i="1" a="1"/>
  <c r="EH400" i="1" s="1"/>
  <c r="EI400" i="1" a="1"/>
  <c r="EI400" i="1" s="1"/>
  <c r="EU400" i="1" a="1"/>
  <c r="EU400" i="1" s="1"/>
  <c r="EW400" i="1" a="1"/>
  <c r="EW400" i="1" s="1"/>
  <c r="EX400" i="1" a="1"/>
  <c r="EX400" i="1" s="1"/>
  <c r="EY400" i="1" a="1"/>
  <c r="EY400" i="1" s="1"/>
  <c r="EZ400" i="1" a="1"/>
  <c r="EZ400" i="1" s="1"/>
  <c r="J401" i="1"/>
  <c r="AK401" i="1"/>
  <c r="AT401" i="1"/>
  <c r="AU401" i="1"/>
  <c r="EC401" i="1" a="1"/>
  <c r="EC401" i="1" s="1"/>
  <c r="DE401" i="1" s="1"/>
  <c r="EE401" i="1" a="1"/>
  <c r="EE401" i="1" s="1"/>
  <c r="EF401" i="1" a="1"/>
  <c r="EF401" i="1" s="1"/>
  <c r="EG401" i="1" a="1"/>
  <c r="EG401" i="1" s="1"/>
  <c r="EH401" i="1" a="1"/>
  <c r="EH401" i="1" s="1"/>
  <c r="EI401" i="1" a="1"/>
  <c r="EI401" i="1" s="1"/>
  <c r="EU401" i="1" a="1"/>
  <c r="EU401" i="1" s="1"/>
  <c r="EW401" i="1" a="1"/>
  <c r="EW401" i="1" s="1"/>
  <c r="EX401" i="1" a="1"/>
  <c r="EX401" i="1" s="1"/>
  <c r="EY401" i="1" a="1"/>
  <c r="EY401" i="1" s="1"/>
  <c r="EZ401" i="1" a="1"/>
  <c r="EZ401" i="1" s="1"/>
  <c r="J402" i="1"/>
  <c r="AK402" i="1"/>
  <c r="AL402" i="1" s="1"/>
  <c r="AU402" i="1"/>
  <c r="AY402" i="1"/>
  <c r="EC402" i="1" a="1"/>
  <c r="EC402" i="1" s="1"/>
  <c r="EE402" i="1" a="1"/>
  <c r="EE402" i="1" s="1"/>
  <c r="EF402" i="1" a="1"/>
  <c r="EF402" i="1" s="1"/>
  <c r="EG402" i="1" a="1"/>
  <c r="EG402" i="1" s="1"/>
  <c r="EH402" i="1" a="1"/>
  <c r="EH402" i="1" s="1"/>
  <c r="EI402" i="1" a="1"/>
  <c r="EI402" i="1" s="1"/>
  <c r="EU402" i="1" a="1"/>
  <c r="EU402" i="1" s="1"/>
  <c r="EW402" i="1" a="1"/>
  <c r="EW402" i="1" s="1"/>
  <c r="EX402" i="1" a="1"/>
  <c r="EX402" i="1" s="1"/>
  <c r="EY402" i="1" a="1"/>
  <c r="EY402" i="1" s="1"/>
  <c r="EZ402" i="1" a="1"/>
  <c r="EZ402" i="1" s="1"/>
  <c r="J403" i="1"/>
  <c r="AK403" i="1"/>
  <c r="AL403" i="1" s="1"/>
  <c r="AU403" i="1"/>
  <c r="AY403" i="1"/>
  <c r="EC403" i="1" a="1"/>
  <c r="EC403" i="1" s="1"/>
  <c r="EE403" i="1" a="1"/>
  <c r="EE403" i="1" s="1"/>
  <c r="EF403" i="1" a="1"/>
  <c r="EF403" i="1" s="1"/>
  <c r="EG403" i="1" a="1"/>
  <c r="EG403" i="1" s="1"/>
  <c r="EH403" i="1" a="1"/>
  <c r="EH403" i="1" s="1"/>
  <c r="EI403" i="1" a="1"/>
  <c r="EI403" i="1" s="1"/>
  <c r="EU403" i="1" a="1"/>
  <c r="EU403" i="1" s="1"/>
  <c r="EW403" i="1" a="1"/>
  <c r="EW403" i="1" s="1"/>
  <c r="EX403" i="1" a="1"/>
  <c r="EX403" i="1" s="1"/>
  <c r="EY403" i="1" a="1"/>
  <c r="EY403" i="1" s="1"/>
  <c r="EZ403" i="1" a="1"/>
  <c r="EZ403" i="1" s="1"/>
  <c r="J404" i="1"/>
  <c r="AK404" i="1"/>
  <c r="AL404" i="1" s="1"/>
  <c r="AN404" i="1" s="1"/>
  <c r="AT404" i="1"/>
  <c r="AU404" i="1"/>
  <c r="EC404" i="1" a="1"/>
  <c r="EC404" i="1" s="1"/>
  <c r="DE404" i="1" s="1"/>
  <c r="EE404" i="1" a="1"/>
  <c r="EE404" i="1" s="1"/>
  <c r="EF404" i="1" a="1"/>
  <c r="EF404" i="1" s="1"/>
  <c r="EG404" i="1" a="1"/>
  <c r="EG404" i="1" s="1"/>
  <c r="EH404" i="1" a="1"/>
  <c r="EH404" i="1" s="1"/>
  <c r="EI404" i="1" a="1"/>
  <c r="EI404" i="1" s="1"/>
  <c r="EU404" i="1" a="1"/>
  <c r="EU404" i="1" s="1"/>
  <c r="EW404" i="1" a="1"/>
  <c r="EW404" i="1" s="1"/>
  <c r="EX404" i="1" a="1"/>
  <c r="EX404" i="1" s="1"/>
  <c r="EY404" i="1" a="1"/>
  <c r="EY404" i="1" s="1"/>
  <c r="EZ404" i="1" a="1"/>
  <c r="EZ404" i="1" s="1"/>
  <c r="J405" i="1"/>
  <c r="AK405" i="1"/>
  <c r="AT405" i="1"/>
  <c r="AU405" i="1"/>
  <c r="EC405" i="1" a="1"/>
  <c r="EC405" i="1" s="1"/>
  <c r="DE405" i="1" s="1"/>
  <c r="EE405" i="1" a="1"/>
  <c r="EE405" i="1" s="1"/>
  <c r="EF405" i="1" a="1"/>
  <c r="EF405" i="1" s="1"/>
  <c r="EG405" i="1" a="1"/>
  <c r="EG405" i="1" s="1"/>
  <c r="EH405" i="1" a="1"/>
  <c r="EH405" i="1" s="1"/>
  <c r="EI405" i="1" a="1"/>
  <c r="EI405" i="1" s="1"/>
  <c r="EU405" i="1" a="1"/>
  <c r="EU405" i="1" s="1"/>
  <c r="EW405" i="1" a="1"/>
  <c r="EW405" i="1" s="1"/>
  <c r="EX405" i="1" a="1"/>
  <c r="EX405" i="1" s="1"/>
  <c r="EY405" i="1" a="1"/>
  <c r="EY405" i="1" s="1"/>
  <c r="EZ405" i="1" a="1"/>
  <c r="EZ405" i="1" s="1"/>
  <c r="J406" i="1"/>
  <c r="AK406" i="1"/>
  <c r="AL406" i="1" s="1"/>
  <c r="AN406" i="1" s="1"/>
  <c r="AT406" i="1"/>
  <c r="AU406" i="1"/>
  <c r="EC406" i="1" a="1"/>
  <c r="EC406" i="1" s="1"/>
  <c r="DE406" i="1" s="1"/>
  <c r="EE406" i="1" a="1"/>
  <c r="EE406" i="1" s="1"/>
  <c r="EF406" i="1" a="1"/>
  <c r="EF406" i="1" s="1"/>
  <c r="EG406" i="1" a="1"/>
  <c r="EG406" i="1" s="1"/>
  <c r="EH406" i="1" a="1"/>
  <c r="EH406" i="1" s="1"/>
  <c r="EI406" i="1" a="1"/>
  <c r="EI406" i="1" s="1"/>
  <c r="EJ406" i="1" a="1"/>
  <c r="EJ406" i="1" s="1"/>
  <c r="EU406" i="1" a="1"/>
  <c r="EU406" i="1" s="1"/>
  <c r="EW406" i="1" a="1"/>
  <c r="EW406" i="1" s="1"/>
  <c r="EX406" i="1" a="1"/>
  <c r="EX406" i="1" s="1"/>
  <c r="EY406" i="1" a="1"/>
  <c r="EY406" i="1" s="1"/>
  <c r="EZ406" i="1" a="1"/>
  <c r="EZ406" i="1" s="1"/>
  <c r="J407" i="1"/>
  <c r="AK407" i="1"/>
  <c r="AU407" i="1"/>
  <c r="AY407" i="1"/>
  <c r="EC407" i="1" a="1"/>
  <c r="EC407" i="1" s="1"/>
  <c r="DE407" i="1" s="1"/>
  <c r="EE407" i="1" a="1"/>
  <c r="EE407" i="1" s="1"/>
  <c r="EF407" i="1" a="1"/>
  <c r="EF407" i="1" s="1"/>
  <c r="EG407" i="1" a="1"/>
  <c r="EG407" i="1" s="1"/>
  <c r="EH407" i="1" a="1"/>
  <c r="EH407" i="1" s="1"/>
  <c r="EI407" i="1" a="1"/>
  <c r="EI407" i="1" s="1"/>
  <c r="EJ407" i="1" a="1"/>
  <c r="EJ407" i="1" s="1"/>
  <c r="EU407" i="1" a="1"/>
  <c r="EU407" i="1" s="1"/>
  <c r="EW407" i="1" a="1"/>
  <c r="EW407" i="1" s="1"/>
  <c r="EX407" i="1" a="1"/>
  <c r="EX407" i="1" s="1"/>
  <c r="EY407" i="1" a="1"/>
  <c r="EY407" i="1" s="1"/>
  <c r="EZ407" i="1" a="1"/>
  <c r="EZ407" i="1" s="1"/>
  <c r="J408" i="1"/>
  <c r="AK408" i="1"/>
  <c r="AT408" i="1"/>
  <c r="AU408" i="1"/>
  <c r="EC408" i="1" a="1"/>
  <c r="EC408" i="1" s="1"/>
  <c r="DE408" i="1" s="1"/>
  <c r="EE408" i="1" a="1"/>
  <c r="EE408" i="1" s="1"/>
  <c r="EF408" i="1" a="1"/>
  <c r="EF408" i="1" s="1"/>
  <c r="EG408" i="1" a="1"/>
  <c r="EG408" i="1" s="1"/>
  <c r="EH408" i="1" a="1"/>
  <c r="EH408" i="1" s="1"/>
  <c r="EI408" i="1" a="1"/>
  <c r="EI408" i="1" s="1"/>
  <c r="EU408" i="1" a="1"/>
  <c r="EU408" i="1" s="1"/>
  <c r="EW408" i="1" a="1"/>
  <c r="EW408" i="1" s="1"/>
  <c r="EX408" i="1" a="1"/>
  <c r="EX408" i="1" s="1"/>
  <c r="EY408" i="1" a="1"/>
  <c r="EY408" i="1" s="1"/>
  <c r="EZ408" i="1" a="1"/>
  <c r="EZ408" i="1" s="1"/>
  <c r="J409" i="1"/>
  <c r="AK409" i="1"/>
  <c r="AL409" i="1" s="1"/>
  <c r="AN409" i="1" s="1"/>
  <c r="AT409" i="1"/>
  <c r="AU409" i="1"/>
  <c r="EC409" i="1" a="1"/>
  <c r="EC409" i="1" s="1"/>
  <c r="DE409" i="1" s="1"/>
  <c r="EE409" i="1" a="1"/>
  <c r="EE409" i="1" s="1"/>
  <c r="EF409" i="1" a="1"/>
  <c r="EF409" i="1" s="1"/>
  <c r="EG409" i="1" a="1"/>
  <c r="EG409" i="1" s="1"/>
  <c r="EH409" i="1" a="1"/>
  <c r="EH409" i="1" s="1"/>
  <c r="EI409" i="1" a="1"/>
  <c r="EI409" i="1" s="1"/>
  <c r="EU409" i="1" a="1"/>
  <c r="EU409" i="1" s="1"/>
  <c r="EW409" i="1" a="1"/>
  <c r="EW409" i="1" s="1"/>
  <c r="EX409" i="1" a="1"/>
  <c r="EX409" i="1" s="1"/>
  <c r="EY409" i="1" a="1"/>
  <c r="EY409" i="1" s="1"/>
  <c r="EZ409" i="1" a="1"/>
  <c r="EZ409" i="1" s="1"/>
  <c r="J410" i="1"/>
  <c r="AK410" i="1"/>
  <c r="AL410" i="1" s="1"/>
  <c r="AN410" i="1" s="1"/>
  <c r="AT410" i="1"/>
  <c r="AU410" i="1"/>
  <c r="EC410" i="1" a="1"/>
  <c r="EC410" i="1" s="1"/>
  <c r="DE410" i="1" s="1"/>
  <c r="EE410" i="1" a="1"/>
  <c r="EE410" i="1" s="1"/>
  <c r="EF410" i="1" a="1"/>
  <c r="EF410" i="1" s="1"/>
  <c r="EG410" i="1" a="1"/>
  <c r="EG410" i="1" s="1"/>
  <c r="EH410" i="1" a="1"/>
  <c r="EH410" i="1" s="1"/>
  <c r="EI410" i="1" a="1"/>
  <c r="EI410" i="1" s="1"/>
  <c r="EU410" i="1" a="1"/>
  <c r="EU410" i="1" s="1"/>
  <c r="EW410" i="1" a="1"/>
  <c r="EW410" i="1" s="1"/>
  <c r="EX410" i="1" a="1"/>
  <c r="EX410" i="1" s="1"/>
  <c r="EY410" i="1" a="1"/>
  <c r="EY410" i="1" s="1"/>
  <c r="EZ410" i="1" a="1"/>
  <c r="EZ410" i="1" s="1"/>
  <c r="J411" i="1"/>
  <c r="AK411" i="1"/>
  <c r="AL411" i="1" s="1"/>
  <c r="AN411" i="1" s="1"/>
  <c r="AT411" i="1"/>
  <c r="AU411" i="1"/>
  <c r="EC411" i="1" a="1"/>
  <c r="EC411" i="1" s="1"/>
  <c r="EE411" i="1" a="1"/>
  <c r="EE411" i="1" s="1"/>
  <c r="EF411" i="1" a="1"/>
  <c r="EF411" i="1" s="1"/>
  <c r="EG411" i="1" a="1"/>
  <c r="EG411" i="1" s="1"/>
  <c r="EH411" i="1" a="1"/>
  <c r="EH411" i="1" s="1"/>
  <c r="EI411" i="1" a="1"/>
  <c r="EI411" i="1" s="1"/>
  <c r="EU411" i="1" a="1"/>
  <c r="EU411" i="1" s="1"/>
  <c r="EW411" i="1" a="1"/>
  <c r="EW411" i="1" s="1"/>
  <c r="EX411" i="1" a="1"/>
  <c r="EX411" i="1" s="1"/>
  <c r="EY411" i="1" a="1"/>
  <c r="EY411" i="1" s="1"/>
  <c r="EZ411" i="1" a="1"/>
  <c r="EZ411" i="1" s="1"/>
  <c r="J412" i="1"/>
  <c r="AK412" i="1"/>
  <c r="AT412" i="1"/>
  <c r="AU412" i="1"/>
  <c r="EC412" i="1" a="1"/>
  <c r="EC412" i="1" s="1"/>
  <c r="DE412" i="1" s="1"/>
  <c r="EE412" i="1" a="1"/>
  <c r="EE412" i="1" s="1"/>
  <c r="EF412" i="1" a="1"/>
  <c r="EF412" i="1" s="1"/>
  <c r="EG412" i="1" a="1"/>
  <c r="EG412" i="1" s="1"/>
  <c r="EH412" i="1" a="1"/>
  <c r="EH412" i="1" s="1"/>
  <c r="EI412" i="1" a="1"/>
  <c r="EI412" i="1" s="1"/>
  <c r="EU412" i="1" a="1"/>
  <c r="EU412" i="1" s="1"/>
  <c r="EV412" i="1" a="1"/>
  <c r="EV412" i="1" s="1"/>
  <c r="EW412" i="1" a="1"/>
  <c r="EW412" i="1" s="1"/>
  <c r="EX412" i="1" a="1"/>
  <c r="EX412" i="1" s="1"/>
  <c r="EY412" i="1" a="1"/>
  <c r="EY412" i="1" s="1"/>
  <c r="EZ412" i="1" a="1"/>
  <c r="EZ412" i="1" s="1"/>
  <c r="J413" i="1"/>
  <c r="AK413" i="1"/>
  <c r="AU413" i="1"/>
  <c r="AY413" i="1"/>
  <c r="EC413" i="1" a="1"/>
  <c r="EC413" i="1" s="1"/>
  <c r="DE413" i="1" s="1"/>
  <c r="EE413" i="1" a="1"/>
  <c r="EE413" i="1" s="1"/>
  <c r="EF413" i="1" a="1"/>
  <c r="EF413" i="1" s="1"/>
  <c r="EG413" i="1" a="1"/>
  <c r="EG413" i="1" s="1"/>
  <c r="EH413" i="1" a="1"/>
  <c r="EH413" i="1" s="1"/>
  <c r="EI413" i="1" a="1"/>
  <c r="EI413" i="1" s="1"/>
  <c r="EU413" i="1" a="1"/>
  <c r="EU413" i="1" s="1"/>
  <c r="EW413" i="1" a="1"/>
  <c r="EW413" i="1" s="1"/>
  <c r="EX413" i="1" a="1"/>
  <c r="EX413" i="1" s="1"/>
  <c r="EY413" i="1" a="1"/>
  <c r="EY413" i="1" s="1"/>
  <c r="EZ413" i="1" a="1"/>
  <c r="EZ413" i="1" s="1"/>
  <c r="J414" i="1"/>
  <c r="AK414" i="1"/>
  <c r="AL414" i="1" s="1"/>
  <c r="AT414" i="1"/>
  <c r="AU414" i="1"/>
  <c r="EC414" i="1" a="1"/>
  <c r="EC414" i="1" s="1"/>
  <c r="DE414" i="1" s="1"/>
  <c r="EE414" i="1" a="1"/>
  <c r="EE414" i="1" s="1"/>
  <c r="EF414" i="1" a="1"/>
  <c r="EF414" i="1" s="1"/>
  <c r="EG414" i="1" a="1"/>
  <c r="EG414" i="1" s="1"/>
  <c r="EH414" i="1" a="1"/>
  <c r="EH414" i="1" s="1"/>
  <c r="EI414" i="1" a="1"/>
  <c r="EI414" i="1" s="1"/>
  <c r="EJ414" i="1" a="1"/>
  <c r="EJ414" i="1" s="1"/>
  <c r="EU414" i="1" a="1"/>
  <c r="EU414" i="1" s="1"/>
  <c r="EW414" i="1" a="1"/>
  <c r="EW414" i="1" s="1"/>
  <c r="EX414" i="1" a="1"/>
  <c r="EX414" i="1" s="1"/>
  <c r="EY414" i="1" a="1"/>
  <c r="EY414" i="1" s="1"/>
  <c r="EZ414" i="1" a="1"/>
  <c r="EZ414" i="1" s="1"/>
  <c r="J415" i="1"/>
  <c r="AK415" i="1"/>
  <c r="AT415" i="1"/>
  <c r="AU415" i="1"/>
  <c r="EC415" i="1" a="1"/>
  <c r="EC415" i="1" s="1"/>
  <c r="DE415" i="1" s="1"/>
  <c r="EE415" i="1" a="1"/>
  <c r="EE415" i="1" s="1"/>
  <c r="EF415" i="1" a="1"/>
  <c r="EF415" i="1" s="1"/>
  <c r="EG415" i="1" a="1"/>
  <c r="EG415" i="1" s="1"/>
  <c r="EH415" i="1" a="1"/>
  <c r="EH415" i="1" s="1"/>
  <c r="EI415" i="1" a="1"/>
  <c r="EI415" i="1" s="1"/>
  <c r="EU415" i="1" a="1"/>
  <c r="EU415" i="1" s="1"/>
  <c r="EW415" i="1" a="1"/>
  <c r="EW415" i="1" s="1"/>
  <c r="EX415" i="1" a="1"/>
  <c r="EX415" i="1" s="1"/>
  <c r="EY415" i="1" a="1"/>
  <c r="EY415" i="1" s="1"/>
  <c r="EZ415" i="1" a="1"/>
  <c r="EZ415" i="1" s="1"/>
  <c r="J416" i="1"/>
  <c r="AK416" i="1"/>
  <c r="AL416" i="1" s="1"/>
  <c r="AU416" i="1"/>
  <c r="AY416" i="1"/>
  <c r="EC416" i="1" a="1"/>
  <c r="EC416" i="1" s="1"/>
  <c r="DE416" i="1" s="1"/>
  <c r="EE416" i="1" a="1"/>
  <c r="EE416" i="1" s="1"/>
  <c r="EF416" i="1" a="1"/>
  <c r="EF416" i="1" s="1"/>
  <c r="EG416" i="1" a="1"/>
  <c r="EG416" i="1" s="1"/>
  <c r="EH416" i="1" a="1"/>
  <c r="EH416" i="1" s="1"/>
  <c r="EI416" i="1" a="1"/>
  <c r="EI416" i="1" s="1"/>
  <c r="EU416" i="1" a="1"/>
  <c r="EU416" i="1" s="1"/>
  <c r="EW416" i="1" a="1"/>
  <c r="EW416" i="1" s="1"/>
  <c r="EX416" i="1" a="1"/>
  <c r="EX416" i="1" s="1"/>
  <c r="EY416" i="1" a="1"/>
  <c r="EY416" i="1" s="1"/>
  <c r="EZ416" i="1" a="1"/>
  <c r="EZ416" i="1" s="1"/>
  <c r="J417" i="1"/>
  <c r="AK417" i="1"/>
  <c r="AT417" i="1"/>
  <c r="AU417" i="1"/>
  <c r="EC417" i="1" a="1"/>
  <c r="EC417" i="1" s="1"/>
  <c r="DE417" i="1" s="1"/>
  <c r="EE417" i="1" a="1"/>
  <c r="EE417" i="1" s="1"/>
  <c r="EF417" i="1" a="1"/>
  <c r="EF417" i="1" s="1"/>
  <c r="EG417" i="1" a="1"/>
  <c r="EG417" i="1" s="1"/>
  <c r="EH417" i="1" a="1"/>
  <c r="EH417" i="1" s="1"/>
  <c r="EI417" i="1" a="1"/>
  <c r="EI417" i="1" s="1"/>
  <c r="EU417" i="1" a="1"/>
  <c r="EU417" i="1" s="1"/>
  <c r="EV417" i="1" a="1"/>
  <c r="EV417" i="1" s="1"/>
  <c r="EW417" i="1" a="1"/>
  <c r="EW417" i="1" s="1"/>
  <c r="EX417" i="1" a="1"/>
  <c r="EX417" i="1" s="1"/>
  <c r="EY417" i="1" a="1"/>
  <c r="EY417" i="1" s="1"/>
  <c r="EZ417" i="1" a="1"/>
  <c r="EZ417" i="1" s="1"/>
  <c r="J418" i="1"/>
  <c r="AK418" i="1"/>
  <c r="AL418" i="1" s="1"/>
  <c r="AU418" i="1"/>
  <c r="AY418" i="1"/>
  <c r="EC418" i="1" a="1"/>
  <c r="EC418" i="1" s="1"/>
  <c r="DE418" i="1" s="1"/>
  <c r="EE418" i="1" a="1"/>
  <c r="EE418" i="1" s="1"/>
  <c r="EF418" i="1" a="1"/>
  <c r="EF418" i="1" s="1"/>
  <c r="EG418" i="1" a="1"/>
  <c r="EG418" i="1" s="1"/>
  <c r="EH418" i="1" a="1"/>
  <c r="EH418" i="1" s="1"/>
  <c r="EI418" i="1" a="1"/>
  <c r="EI418" i="1" s="1"/>
  <c r="EU418" i="1" a="1"/>
  <c r="EU418" i="1" s="1"/>
  <c r="EV418" i="1" a="1"/>
  <c r="EV418" i="1" s="1"/>
  <c r="EW418" i="1" a="1"/>
  <c r="EW418" i="1" s="1"/>
  <c r="EX418" i="1" a="1"/>
  <c r="EX418" i="1" s="1"/>
  <c r="EY418" i="1" a="1"/>
  <c r="EY418" i="1" s="1"/>
  <c r="EZ418" i="1" a="1"/>
  <c r="EZ418" i="1" s="1"/>
  <c r="J419" i="1"/>
  <c r="AK419" i="1"/>
  <c r="AT419" i="1"/>
  <c r="AU419" i="1"/>
  <c r="EC419" i="1" a="1"/>
  <c r="EC419" i="1" s="1"/>
  <c r="DE419" i="1" s="1"/>
  <c r="EE419" i="1" a="1"/>
  <c r="EE419" i="1" s="1"/>
  <c r="EF419" i="1" a="1"/>
  <c r="EF419" i="1" s="1"/>
  <c r="EG419" i="1" a="1"/>
  <c r="EG419" i="1" s="1"/>
  <c r="EH419" i="1" a="1"/>
  <c r="EH419" i="1" s="1"/>
  <c r="EI419" i="1" a="1"/>
  <c r="EI419" i="1" s="1"/>
  <c r="EJ419" i="1" a="1"/>
  <c r="EJ419" i="1" s="1"/>
  <c r="EU419" i="1" a="1"/>
  <c r="EU419" i="1" s="1"/>
  <c r="EW419" i="1" a="1"/>
  <c r="EW419" i="1" s="1"/>
  <c r="EX419" i="1" a="1"/>
  <c r="EX419" i="1" s="1"/>
  <c r="EY419" i="1" a="1"/>
  <c r="EY419" i="1" s="1"/>
  <c r="EZ419" i="1" a="1"/>
  <c r="EZ419" i="1" s="1"/>
  <c r="J420" i="1"/>
  <c r="AK420" i="1"/>
  <c r="AT420" i="1"/>
  <c r="AU420" i="1"/>
  <c r="EC420" i="1" a="1"/>
  <c r="EC420" i="1" s="1"/>
  <c r="DE420" i="1" s="1"/>
  <c r="EE420" i="1" a="1"/>
  <c r="EE420" i="1" s="1"/>
  <c r="EF420" i="1" a="1"/>
  <c r="EF420" i="1" s="1"/>
  <c r="EG420" i="1" a="1"/>
  <c r="EG420" i="1" s="1"/>
  <c r="EH420" i="1" a="1"/>
  <c r="EH420" i="1" s="1"/>
  <c r="EI420" i="1" a="1"/>
  <c r="EI420" i="1" s="1"/>
  <c r="EU420" i="1" a="1"/>
  <c r="EU420" i="1" s="1"/>
  <c r="EV420" i="1" a="1"/>
  <c r="EV420" i="1" s="1"/>
  <c r="EW420" i="1" a="1"/>
  <c r="EW420" i="1" s="1"/>
  <c r="EX420" i="1" a="1"/>
  <c r="EX420" i="1" s="1"/>
  <c r="EY420" i="1" a="1"/>
  <c r="EY420" i="1" s="1"/>
  <c r="EZ420" i="1" a="1"/>
  <c r="EZ420" i="1" s="1"/>
  <c r="J421" i="1"/>
  <c r="AK421" i="1"/>
  <c r="AT421" i="1"/>
  <c r="AU421" i="1"/>
  <c r="EC421" i="1" a="1"/>
  <c r="EC421" i="1" s="1"/>
  <c r="DE421" i="1" s="1"/>
  <c r="EE421" i="1" a="1"/>
  <c r="EE421" i="1" s="1"/>
  <c r="EF421" i="1" a="1"/>
  <c r="EF421" i="1" s="1"/>
  <c r="EG421" i="1" a="1"/>
  <c r="EG421" i="1" s="1"/>
  <c r="EH421" i="1" a="1"/>
  <c r="EH421" i="1" s="1"/>
  <c r="EI421" i="1" a="1"/>
  <c r="EI421" i="1" s="1"/>
  <c r="EU421" i="1" a="1"/>
  <c r="EU421" i="1" s="1"/>
  <c r="EW421" i="1" a="1"/>
  <c r="EW421" i="1" s="1"/>
  <c r="EX421" i="1" a="1"/>
  <c r="EX421" i="1" s="1"/>
  <c r="EY421" i="1" a="1"/>
  <c r="EY421" i="1" s="1"/>
  <c r="EZ421" i="1" a="1"/>
  <c r="EZ421" i="1" s="1"/>
  <c r="J422" i="1"/>
  <c r="AK422" i="1"/>
  <c r="AT422" i="1"/>
  <c r="AU422" i="1"/>
  <c r="EC422" i="1" a="1"/>
  <c r="EC422" i="1" s="1"/>
  <c r="DE422" i="1" s="1"/>
  <c r="EE422" i="1" a="1"/>
  <c r="EE422" i="1" s="1"/>
  <c r="EF422" i="1" a="1"/>
  <c r="EF422" i="1" s="1"/>
  <c r="EG422" i="1" a="1"/>
  <c r="EG422" i="1" s="1"/>
  <c r="EH422" i="1" a="1"/>
  <c r="EH422" i="1" s="1"/>
  <c r="EI422" i="1" a="1"/>
  <c r="EI422" i="1" s="1"/>
  <c r="EU422" i="1" a="1"/>
  <c r="EU422" i="1" s="1"/>
  <c r="EW422" i="1" a="1"/>
  <c r="EW422" i="1" s="1"/>
  <c r="EX422" i="1" a="1"/>
  <c r="EX422" i="1" s="1"/>
  <c r="EY422" i="1" a="1"/>
  <c r="EY422" i="1" s="1"/>
  <c r="EZ422" i="1" a="1"/>
  <c r="EZ422" i="1" s="1"/>
  <c r="J423" i="1"/>
  <c r="AK423" i="1"/>
  <c r="AT423" i="1"/>
  <c r="AU423" i="1"/>
  <c r="EC423" i="1" a="1"/>
  <c r="EC423" i="1" s="1"/>
  <c r="EE423" i="1" a="1"/>
  <c r="EE423" i="1" s="1"/>
  <c r="EF423" i="1" a="1"/>
  <c r="EF423" i="1" s="1"/>
  <c r="EG423" i="1" a="1"/>
  <c r="EG423" i="1" s="1"/>
  <c r="EH423" i="1" a="1"/>
  <c r="EH423" i="1" s="1"/>
  <c r="EI423" i="1" a="1"/>
  <c r="EI423" i="1" s="1"/>
  <c r="EJ423" i="1" a="1"/>
  <c r="EJ423" i="1" s="1"/>
  <c r="EU423" i="1" a="1"/>
  <c r="EU423" i="1" s="1"/>
  <c r="EW423" i="1" a="1"/>
  <c r="EW423" i="1" s="1"/>
  <c r="EX423" i="1" a="1"/>
  <c r="EX423" i="1" s="1"/>
  <c r="EY423" i="1" a="1"/>
  <c r="EY423" i="1" s="1"/>
  <c r="EZ423" i="1" a="1"/>
  <c r="EZ423" i="1" s="1"/>
  <c r="J424" i="1"/>
  <c r="AK424" i="1"/>
  <c r="AM424" i="1" s="1"/>
  <c r="AT424" i="1"/>
  <c r="AU424" i="1"/>
  <c r="EC424" i="1" a="1"/>
  <c r="EC424" i="1" s="1"/>
  <c r="DE424" i="1" s="1"/>
  <c r="EE424" i="1" a="1"/>
  <c r="EE424" i="1" s="1"/>
  <c r="EF424" i="1" a="1"/>
  <c r="EF424" i="1" s="1"/>
  <c r="EG424" i="1" a="1"/>
  <c r="EG424" i="1" s="1"/>
  <c r="EH424" i="1" a="1"/>
  <c r="EH424" i="1" s="1"/>
  <c r="EI424" i="1" a="1"/>
  <c r="EI424" i="1" s="1"/>
  <c r="EJ424" i="1" a="1"/>
  <c r="EJ424" i="1" s="1"/>
  <c r="EU424" i="1" a="1"/>
  <c r="EU424" i="1" s="1"/>
  <c r="EW424" i="1" a="1"/>
  <c r="EW424" i="1" s="1"/>
  <c r="EX424" i="1" a="1"/>
  <c r="EX424" i="1" s="1"/>
  <c r="EY424" i="1" a="1"/>
  <c r="EY424" i="1" s="1"/>
  <c r="EZ424" i="1" a="1"/>
  <c r="EZ424" i="1" s="1"/>
  <c r="J425" i="1"/>
  <c r="AK425" i="1"/>
  <c r="AT425" i="1"/>
  <c r="AU425" i="1"/>
  <c r="EC425" i="1" a="1"/>
  <c r="EC425" i="1" s="1"/>
  <c r="DE425" i="1" s="1"/>
  <c r="EE425" i="1" a="1"/>
  <c r="EE425" i="1" s="1"/>
  <c r="EF425" i="1" a="1"/>
  <c r="EF425" i="1" s="1"/>
  <c r="EG425" i="1" a="1"/>
  <c r="EG425" i="1" s="1"/>
  <c r="EH425" i="1" a="1"/>
  <c r="EH425" i="1" s="1"/>
  <c r="EI425" i="1" a="1"/>
  <c r="EI425" i="1" s="1"/>
  <c r="EJ425" i="1" a="1"/>
  <c r="EJ425" i="1" s="1"/>
  <c r="EU425" i="1" a="1"/>
  <c r="EU425" i="1" s="1"/>
  <c r="EW425" i="1" a="1"/>
  <c r="EW425" i="1" s="1"/>
  <c r="EX425" i="1" a="1"/>
  <c r="EX425" i="1" s="1"/>
  <c r="EY425" i="1" a="1"/>
  <c r="EY425" i="1" s="1"/>
  <c r="EZ425" i="1" a="1"/>
  <c r="EZ425" i="1" s="1"/>
  <c r="J426" i="1"/>
  <c r="AK426" i="1"/>
  <c r="AL426" i="1" s="1"/>
  <c r="AN426" i="1" s="1"/>
  <c r="AT426" i="1"/>
  <c r="AU426" i="1"/>
  <c r="EC426" i="1" a="1"/>
  <c r="EC426" i="1" s="1"/>
  <c r="DE426" i="1" s="1"/>
  <c r="EE426" i="1" a="1"/>
  <c r="EE426" i="1" s="1"/>
  <c r="EF426" i="1" a="1"/>
  <c r="EF426" i="1" s="1"/>
  <c r="EG426" i="1" a="1"/>
  <c r="EG426" i="1" s="1"/>
  <c r="EH426" i="1" a="1"/>
  <c r="EH426" i="1" s="1"/>
  <c r="EI426" i="1" a="1"/>
  <c r="EI426" i="1" s="1"/>
  <c r="EU426" i="1" a="1"/>
  <c r="EU426" i="1" s="1"/>
  <c r="EW426" i="1" a="1"/>
  <c r="EW426" i="1" s="1"/>
  <c r="EX426" i="1" a="1"/>
  <c r="EX426" i="1" s="1"/>
  <c r="EY426" i="1" a="1"/>
  <c r="EY426" i="1" s="1"/>
  <c r="EZ426" i="1" a="1"/>
  <c r="EZ426" i="1" s="1"/>
  <c r="J427" i="1"/>
  <c r="AK427" i="1"/>
  <c r="AT427" i="1"/>
  <c r="AU427" i="1"/>
  <c r="EC427" i="1" a="1"/>
  <c r="EC427" i="1" s="1"/>
  <c r="DE427" i="1" s="1"/>
  <c r="EE427" i="1" a="1"/>
  <c r="EE427" i="1" s="1"/>
  <c r="EF427" i="1" a="1"/>
  <c r="EF427" i="1" s="1"/>
  <c r="EG427" i="1" a="1"/>
  <c r="EG427" i="1" s="1"/>
  <c r="EH427" i="1" a="1"/>
  <c r="EH427" i="1" s="1"/>
  <c r="EI427" i="1" a="1"/>
  <c r="EI427" i="1" s="1"/>
  <c r="EU427" i="1" a="1"/>
  <c r="EU427" i="1" s="1"/>
  <c r="EV427" i="1" a="1"/>
  <c r="EV427" i="1" s="1"/>
  <c r="EW427" i="1" a="1"/>
  <c r="EW427" i="1" s="1"/>
  <c r="EX427" i="1" a="1"/>
  <c r="EX427" i="1" s="1"/>
  <c r="EY427" i="1" a="1"/>
  <c r="EY427" i="1" s="1"/>
  <c r="EZ427" i="1" a="1"/>
  <c r="EZ427" i="1" s="1"/>
  <c r="J428" i="1"/>
  <c r="AK428" i="1"/>
  <c r="AT428" i="1"/>
  <c r="AU428" i="1"/>
  <c r="EC428" i="1" a="1"/>
  <c r="EC428" i="1" s="1"/>
  <c r="DE428" i="1" s="1"/>
  <c r="EE428" i="1" a="1"/>
  <c r="EE428" i="1" s="1"/>
  <c r="EF428" i="1" a="1"/>
  <c r="EF428" i="1" s="1"/>
  <c r="EG428" i="1" a="1"/>
  <c r="EG428" i="1" s="1"/>
  <c r="EH428" i="1" a="1"/>
  <c r="EH428" i="1" s="1"/>
  <c r="EI428" i="1" a="1"/>
  <c r="EI428" i="1" s="1"/>
  <c r="EJ428" i="1" a="1"/>
  <c r="EJ428" i="1" s="1"/>
  <c r="EU428" i="1" a="1"/>
  <c r="EU428" i="1" s="1"/>
  <c r="EW428" i="1" a="1"/>
  <c r="EW428" i="1" s="1"/>
  <c r="EX428" i="1" a="1"/>
  <c r="EX428" i="1" s="1"/>
  <c r="EY428" i="1" a="1"/>
  <c r="EY428" i="1" s="1"/>
  <c r="EZ428" i="1" a="1"/>
  <c r="EZ428" i="1" s="1"/>
  <c r="J429" i="1"/>
  <c r="AK429" i="1"/>
  <c r="AL429" i="1" s="1"/>
  <c r="AT429" i="1"/>
  <c r="AU429" i="1"/>
  <c r="EC429" i="1" a="1"/>
  <c r="EC429" i="1" s="1"/>
  <c r="DE429" i="1" s="1"/>
  <c r="EE429" i="1" a="1"/>
  <c r="EE429" i="1" s="1"/>
  <c r="EF429" i="1" a="1"/>
  <c r="EF429" i="1" s="1"/>
  <c r="EG429" i="1" a="1"/>
  <c r="EG429" i="1" s="1"/>
  <c r="EH429" i="1" a="1"/>
  <c r="EH429" i="1" s="1"/>
  <c r="EI429" i="1" a="1"/>
  <c r="EI429" i="1" s="1"/>
  <c r="EU429" i="1" a="1"/>
  <c r="EU429" i="1" s="1"/>
  <c r="EW429" i="1" a="1"/>
  <c r="EW429" i="1" s="1"/>
  <c r="EX429" i="1" a="1"/>
  <c r="EX429" i="1" s="1"/>
  <c r="EY429" i="1" a="1"/>
  <c r="EY429" i="1" s="1"/>
  <c r="EZ429" i="1" a="1"/>
  <c r="EZ429" i="1" s="1"/>
  <c r="J430" i="1"/>
  <c r="AK430" i="1"/>
  <c r="AT430" i="1"/>
  <c r="AU430" i="1"/>
  <c r="EC430" i="1" a="1"/>
  <c r="EC430" i="1" s="1"/>
  <c r="DE430" i="1" s="1"/>
  <c r="EE430" i="1" a="1"/>
  <c r="EE430" i="1" s="1"/>
  <c r="EF430" i="1" a="1"/>
  <c r="EF430" i="1" s="1"/>
  <c r="EG430" i="1" a="1"/>
  <c r="EG430" i="1" s="1"/>
  <c r="EH430" i="1" a="1"/>
  <c r="EH430" i="1" s="1"/>
  <c r="EI430" i="1" a="1"/>
  <c r="EI430" i="1" s="1"/>
  <c r="EU430" i="1" a="1"/>
  <c r="EU430" i="1" s="1"/>
  <c r="EW430" i="1" a="1"/>
  <c r="EW430" i="1" s="1"/>
  <c r="EX430" i="1" a="1"/>
  <c r="EX430" i="1" s="1"/>
  <c r="EY430" i="1" a="1"/>
  <c r="EY430" i="1" s="1"/>
  <c r="EZ430" i="1" a="1"/>
  <c r="EZ430" i="1" s="1"/>
  <c r="J431" i="1"/>
  <c r="AK431" i="1"/>
  <c r="AL431" i="1" s="1"/>
  <c r="AT431" i="1"/>
  <c r="AU431" i="1"/>
  <c r="EC431" i="1" a="1"/>
  <c r="EC431" i="1" s="1"/>
  <c r="DE431" i="1" s="1"/>
  <c r="EE431" i="1" a="1"/>
  <c r="EE431" i="1" s="1"/>
  <c r="EF431" i="1" a="1"/>
  <c r="EF431" i="1" s="1"/>
  <c r="EG431" i="1" a="1"/>
  <c r="EG431" i="1" s="1"/>
  <c r="EH431" i="1" a="1"/>
  <c r="EH431" i="1" s="1"/>
  <c r="EI431" i="1" a="1"/>
  <c r="EI431" i="1" s="1"/>
  <c r="EU431" i="1" a="1"/>
  <c r="EU431" i="1" s="1"/>
  <c r="EV431" i="1" a="1"/>
  <c r="EV431" i="1" s="1"/>
  <c r="EW431" i="1" a="1"/>
  <c r="EW431" i="1" s="1"/>
  <c r="EX431" i="1" a="1"/>
  <c r="EX431" i="1" s="1"/>
  <c r="EY431" i="1" a="1"/>
  <c r="EY431" i="1" s="1"/>
  <c r="EZ431" i="1" a="1"/>
  <c r="EZ431" i="1" s="1"/>
  <c r="J432" i="1"/>
  <c r="AK432" i="1"/>
  <c r="AL432" i="1" s="1"/>
  <c r="AT432" i="1"/>
  <c r="AU432" i="1"/>
  <c r="EC432" i="1" a="1"/>
  <c r="EC432" i="1" s="1"/>
  <c r="DE432" i="1" s="1"/>
  <c r="EE432" i="1" a="1"/>
  <c r="EE432" i="1" s="1"/>
  <c r="EF432" i="1" a="1"/>
  <c r="EF432" i="1" s="1"/>
  <c r="EG432" i="1" a="1"/>
  <c r="EG432" i="1" s="1"/>
  <c r="EH432" i="1" a="1"/>
  <c r="EH432" i="1" s="1"/>
  <c r="EI432" i="1" a="1"/>
  <c r="EI432" i="1" s="1"/>
  <c r="EU432" i="1" a="1"/>
  <c r="EU432" i="1" s="1"/>
  <c r="EV432" i="1" a="1"/>
  <c r="EV432" i="1" s="1"/>
  <c r="EW432" i="1" a="1"/>
  <c r="EW432" i="1" s="1"/>
  <c r="EX432" i="1" a="1"/>
  <c r="EX432" i="1" s="1"/>
  <c r="EY432" i="1" a="1"/>
  <c r="EY432" i="1" s="1"/>
  <c r="EZ432" i="1" a="1"/>
  <c r="EZ432" i="1" s="1"/>
  <c r="J433" i="1"/>
  <c r="AK433" i="1"/>
  <c r="AT433" i="1"/>
  <c r="AU433" i="1"/>
  <c r="EC433" i="1" a="1"/>
  <c r="EC433" i="1" s="1"/>
  <c r="DE433" i="1" s="1"/>
  <c r="EE433" i="1" a="1"/>
  <c r="EE433" i="1" s="1"/>
  <c r="EF433" i="1" a="1"/>
  <c r="EF433" i="1" s="1"/>
  <c r="EG433" i="1" a="1"/>
  <c r="EG433" i="1" s="1"/>
  <c r="EH433" i="1" a="1"/>
  <c r="EH433" i="1" s="1"/>
  <c r="EI433" i="1" a="1"/>
  <c r="EI433" i="1" s="1"/>
  <c r="EU433" i="1" a="1"/>
  <c r="EU433" i="1" s="1"/>
  <c r="EV433" i="1" a="1"/>
  <c r="EV433" i="1" s="1"/>
  <c r="EW433" i="1" a="1"/>
  <c r="EW433" i="1" s="1"/>
  <c r="EX433" i="1" a="1"/>
  <c r="EX433" i="1" s="1"/>
  <c r="EY433" i="1" a="1"/>
  <c r="EY433" i="1" s="1"/>
  <c r="EZ433" i="1" a="1"/>
  <c r="EZ433" i="1" s="1"/>
  <c r="J434" i="1"/>
  <c r="AK434" i="1"/>
  <c r="AL434" i="1" s="1"/>
  <c r="AN434" i="1" s="1"/>
  <c r="AT434" i="1"/>
  <c r="AU434" i="1"/>
  <c r="EC434" i="1" a="1"/>
  <c r="EC434" i="1" s="1"/>
  <c r="DE434" i="1" s="1"/>
  <c r="EE434" i="1" a="1"/>
  <c r="EE434" i="1" s="1"/>
  <c r="EF434" i="1" a="1"/>
  <c r="EF434" i="1" s="1"/>
  <c r="EG434" i="1" a="1"/>
  <c r="EG434" i="1" s="1"/>
  <c r="EH434" i="1" a="1"/>
  <c r="EH434" i="1" s="1"/>
  <c r="EI434" i="1" a="1"/>
  <c r="EI434" i="1" s="1"/>
  <c r="EU434" i="1" a="1"/>
  <c r="EU434" i="1" s="1"/>
  <c r="EW434" i="1" a="1"/>
  <c r="EW434" i="1" s="1"/>
  <c r="EX434" i="1" a="1"/>
  <c r="EX434" i="1" s="1"/>
  <c r="EY434" i="1" a="1"/>
  <c r="EY434" i="1" s="1"/>
  <c r="EZ434" i="1" a="1"/>
  <c r="EZ434" i="1" s="1"/>
  <c r="J435" i="1"/>
  <c r="AK435" i="1"/>
  <c r="AL435" i="1" s="1"/>
  <c r="AN435" i="1" s="1"/>
  <c r="AT435" i="1"/>
  <c r="AU435" i="1"/>
  <c r="EC435" i="1" a="1"/>
  <c r="EC435" i="1" s="1"/>
  <c r="DE435" i="1" s="1"/>
  <c r="EE435" i="1" a="1"/>
  <c r="EE435" i="1" s="1"/>
  <c r="EF435" i="1" a="1"/>
  <c r="EF435" i="1" s="1"/>
  <c r="EG435" i="1" a="1"/>
  <c r="EG435" i="1" s="1"/>
  <c r="EH435" i="1" a="1"/>
  <c r="EH435" i="1" s="1"/>
  <c r="EI435" i="1" a="1"/>
  <c r="EI435" i="1" s="1"/>
  <c r="EU435" i="1" a="1"/>
  <c r="EU435" i="1" s="1"/>
  <c r="EW435" i="1" a="1"/>
  <c r="EW435" i="1" s="1"/>
  <c r="EX435" i="1" a="1"/>
  <c r="EX435" i="1" s="1"/>
  <c r="EY435" i="1" a="1"/>
  <c r="EY435" i="1" s="1"/>
  <c r="EZ435" i="1" a="1"/>
  <c r="EZ435" i="1" s="1"/>
  <c r="J436" i="1"/>
  <c r="AK436" i="1"/>
  <c r="AL436" i="1" s="1"/>
  <c r="AN436" i="1" s="1"/>
  <c r="AT436" i="1"/>
  <c r="AU436" i="1"/>
  <c r="EC436" i="1" a="1"/>
  <c r="EC436" i="1" s="1"/>
  <c r="DE436" i="1" s="1"/>
  <c r="EE436" i="1" a="1"/>
  <c r="EE436" i="1" s="1"/>
  <c r="EF436" i="1" a="1"/>
  <c r="EF436" i="1" s="1"/>
  <c r="EG436" i="1" a="1"/>
  <c r="EG436" i="1" s="1"/>
  <c r="EH436" i="1" a="1"/>
  <c r="EH436" i="1" s="1"/>
  <c r="EI436" i="1" a="1"/>
  <c r="EI436" i="1" s="1"/>
  <c r="EU436" i="1" a="1"/>
  <c r="EU436" i="1" s="1"/>
  <c r="EW436" i="1" a="1"/>
  <c r="EW436" i="1" s="1"/>
  <c r="EX436" i="1" a="1"/>
  <c r="EX436" i="1" s="1"/>
  <c r="EY436" i="1" a="1"/>
  <c r="EY436" i="1" s="1"/>
  <c r="EZ436" i="1" a="1"/>
  <c r="EZ436" i="1" s="1"/>
  <c r="J437" i="1"/>
  <c r="AK437" i="1"/>
  <c r="AT437" i="1"/>
  <c r="AU437" i="1"/>
  <c r="EC437" i="1" a="1"/>
  <c r="EC437" i="1" s="1"/>
  <c r="DE437" i="1" s="1"/>
  <c r="EE437" i="1" a="1"/>
  <c r="EE437" i="1" s="1"/>
  <c r="EF437" i="1" a="1"/>
  <c r="EF437" i="1" s="1"/>
  <c r="EG437" i="1" a="1"/>
  <c r="EG437" i="1" s="1"/>
  <c r="EH437" i="1" a="1"/>
  <c r="EH437" i="1" s="1"/>
  <c r="EI437" i="1" a="1"/>
  <c r="EI437" i="1" s="1"/>
  <c r="EU437" i="1" a="1"/>
  <c r="EU437" i="1" s="1"/>
  <c r="EW437" i="1" a="1"/>
  <c r="EW437" i="1" s="1"/>
  <c r="EX437" i="1" a="1"/>
  <c r="EX437" i="1" s="1"/>
  <c r="EY437" i="1" a="1"/>
  <c r="EY437" i="1" s="1"/>
  <c r="EZ437" i="1" a="1"/>
  <c r="EZ437" i="1" s="1"/>
  <c r="J438" i="1"/>
  <c r="AK438" i="1"/>
  <c r="AT438" i="1"/>
  <c r="AU438" i="1"/>
  <c r="EC438" i="1" a="1"/>
  <c r="EC438" i="1" s="1"/>
  <c r="DE438" i="1" s="1"/>
  <c r="EE438" i="1" a="1"/>
  <c r="EE438" i="1" s="1"/>
  <c r="EF438" i="1" a="1"/>
  <c r="EF438" i="1" s="1"/>
  <c r="EG438" i="1" a="1"/>
  <c r="EG438" i="1" s="1"/>
  <c r="EH438" i="1" a="1"/>
  <c r="EH438" i="1" s="1"/>
  <c r="EI438" i="1" a="1"/>
  <c r="EI438" i="1" s="1"/>
  <c r="EU438" i="1" a="1"/>
  <c r="EU438" i="1" s="1"/>
  <c r="EW438" i="1" a="1"/>
  <c r="EW438" i="1" s="1"/>
  <c r="EX438" i="1" a="1"/>
  <c r="EX438" i="1" s="1"/>
  <c r="EY438" i="1" a="1"/>
  <c r="EY438" i="1" s="1"/>
  <c r="EZ438" i="1" a="1"/>
  <c r="EZ438" i="1" s="1"/>
  <c r="J439" i="1"/>
  <c r="AK439" i="1"/>
  <c r="AM439" i="1" s="1"/>
  <c r="AT439" i="1"/>
  <c r="AU439" i="1"/>
  <c r="EC439" i="1" a="1"/>
  <c r="EC439" i="1" s="1"/>
  <c r="DE439" i="1" s="1"/>
  <c r="EE439" i="1" a="1"/>
  <c r="EE439" i="1" s="1"/>
  <c r="EF439" i="1" a="1"/>
  <c r="EF439" i="1" s="1"/>
  <c r="EG439" i="1" a="1"/>
  <c r="EG439" i="1" s="1"/>
  <c r="EH439" i="1" a="1"/>
  <c r="EH439" i="1" s="1"/>
  <c r="EI439" i="1" a="1"/>
  <c r="EI439" i="1" s="1"/>
  <c r="EU439" i="1" a="1"/>
  <c r="EU439" i="1" s="1"/>
  <c r="EW439" i="1" a="1"/>
  <c r="EW439" i="1" s="1"/>
  <c r="EX439" i="1" a="1"/>
  <c r="EX439" i="1" s="1"/>
  <c r="EY439" i="1" a="1"/>
  <c r="EY439" i="1" s="1"/>
  <c r="EZ439" i="1" a="1"/>
  <c r="EZ439" i="1" s="1"/>
  <c r="J440" i="1"/>
  <c r="AK440" i="1"/>
  <c r="AL440" i="1" s="1"/>
  <c r="AN440" i="1" s="1"/>
  <c r="AT440" i="1"/>
  <c r="AU440" i="1"/>
  <c r="EC440" i="1" a="1"/>
  <c r="EC440" i="1" s="1"/>
  <c r="DE440" i="1" s="1"/>
  <c r="EE440" i="1" a="1"/>
  <c r="EE440" i="1" s="1"/>
  <c r="EF440" i="1" a="1"/>
  <c r="EF440" i="1" s="1"/>
  <c r="EG440" i="1" a="1"/>
  <c r="EG440" i="1" s="1"/>
  <c r="EH440" i="1" a="1"/>
  <c r="EH440" i="1" s="1"/>
  <c r="EI440" i="1" a="1"/>
  <c r="EI440" i="1" s="1"/>
  <c r="EU440" i="1" a="1"/>
  <c r="EU440" i="1" s="1"/>
  <c r="EV440" i="1" a="1"/>
  <c r="EV440" i="1" s="1"/>
  <c r="EW440" i="1" a="1"/>
  <c r="EW440" i="1" s="1"/>
  <c r="EX440" i="1" a="1"/>
  <c r="EX440" i="1" s="1"/>
  <c r="EY440" i="1" a="1"/>
  <c r="EY440" i="1" s="1"/>
  <c r="EZ440" i="1" a="1"/>
  <c r="EZ440" i="1" s="1"/>
  <c r="J441" i="1"/>
  <c r="AK441" i="1"/>
  <c r="AL441" i="1" s="1"/>
  <c r="AN441" i="1" s="1"/>
  <c r="AT441" i="1"/>
  <c r="AU441" i="1"/>
  <c r="EC441" i="1" a="1"/>
  <c r="EC441" i="1" s="1"/>
  <c r="DE441" i="1" s="1"/>
  <c r="EE441" i="1" a="1"/>
  <c r="EE441" i="1" s="1"/>
  <c r="EF441" i="1" a="1"/>
  <c r="EF441" i="1" s="1"/>
  <c r="EG441" i="1" a="1"/>
  <c r="EG441" i="1" s="1"/>
  <c r="EH441" i="1" a="1"/>
  <c r="EH441" i="1" s="1"/>
  <c r="EI441" i="1" a="1"/>
  <c r="EI441" i="1" s="1"/>
  <c r="EU441" i="1" a="1"/>
  <c r="EU441" i="1" s="1"/>
  <c r="EW441" i="1" a="1"/>
  <c r="EW441" i="1" s="1"/>
  <c r="EX441" i="1" a="1"/>
  <c r="EX441" i="1" s="1"/>
  <c r="EY441" i="1" a="1"/>
  <c r="EY441" i="1" s="1"/>
  <c r="EZ441" i="1" a="1"/>
  <c r="EZ441" i="1" s="1"/>
  <c r="J442" i="1"/>
  <c r="AK442" i="1"/>
  <c r="AT442" i="1"/>
  <c r="AU442" i="1"/>
  <c r="EC442" i="1" a="1"/>
  <c r="EC442" i="1" s="1"/>
  <c r="DE442" i="1" s="1"/>
  <c r="EE442" i="1" a="1"/>
  <c r="EE442" i="1" s="1"/>
  <c r="EF442" i="1" a="1"/>
  <c r="EF442" i="1" s="1"/>
  <c r="EG442" i="1" a="1"/>
  <c r="EG442" i="1" s="1"/>
  <c r="EH442" i="1" a="1"/>
  <c r="EH442" i="1" s="1"/>
  <c r="EI442" i="1" a="1"/>
  <c r="EI442" i="1" s="1"/>
  <c r="EU442" i="1" a="1"/>
  <c r="EU442" i="1" s="1"/>
  <c r="EW442" i="1" a="1"/>
  <c r="EW442" i="1" s="1"/>
  <c r="EX442" i="1" a="1"/>
  <c r="EX442" i="1" s="1"/>
  <c r="EY442" i="1" a="1"/>
  <c r="EY442" i="1" s="1"/>
  <c r="EZ442" i="1" a="1"/>
  <c r="EZ442" i="1" s="1"/>
  <c r="J443" i="1"/>
  <c r="AK443" i="1"/>
  <c r="AL443" i="1" s="1"/>
  <c r="AT443" i="1"/>
  <c r="AU443" i="1"/>
  <c r="EC443" i="1" a="1"/>
  <c r="EC443" i="1" s="1"/>
  <c r="DE443" i="1" s="1"/>
  <c r="EE443" i="1" a="1"/>
  <c r="EE443" i="1" s="1"/>
  <c r="EF443" i="1" a="1"/>
  <c r="EF443" i="1" s="1"/>
  <c r="EG443" i="1" a="1"/>
  <c r="EG443" i="1" s="1"/>
  <c r="EH443" i="1" a="1"/>
  <c r="EH443" i="1" s="1"/>
  <c r="EI443" i="1" a="1"/>
  <c r="EI443" i="1" s="1"/>
  <c r="EU443" i="1" a="1"/>
  <c r="EU443" i="1" s="1"/>
  <c r="EW443" i="1" a="1"/>
  <c r="EW443" i="1" s="1"/>
  <c r="EX443" i="1" a="1"/>
  <c r="EX443" i="1" s="1"/>
  <c r="EY443" i="1" a="1"/>
  <c r="EY443" i="1" s="1"/>
  <c r="EZ443" i="1" a="1"/>
  <c r="EZ443" i="1" s="1"/>
  <c r="J444" i="1"/>
  <c r="AK444" i="1"/>
  <c r="AT444" i="1"/>
  <c r="AU444" i="1"/>
  <c r="EC444" i="1" a="1"/>
  <c r="EC444" i="1" s="1"/>
  <c r="DE444" i="1" s="1"/>
  <c r="EE444" i="1" a="1"/>
  <c r="EE444" i="1" s="1"/>
  <c r="EF444" i="1" a="1"/>
  <c r="EF444" i="1" s="1"/>
  <c r="EG444" i="1" a="1"/>
  <c r="EG444" i="1" s="1"/>
  <c r="EH444" i="1" a="1"/>
  <c r="EH444" i="1" s="1"/>
  <c r="EI444" i="1" a="1"/>
  <c r="EI444" i="1" s="1"/>
  <c r="EU444" i="1" a="1"/>
  <c r="EU444" i="1" s="1"/>
  <c r="EV444" i="1" a="1"/>
  <c r="EV444" i="1" s="1"/>
  <c r="EW444" i="1" a="1"/>
  <c r="EW444" i="1" s="1"/>
  <c r="EX444" i="1" a="1"/>
  <c r="EX444" i="1" s="1"/>
  <c r="EY444" i="1" a="1"/>
  <c r="EY444" i="1" s="1"/>
  <c r="EZ444" i="1" a="1"/>
  <c r="EZ444" i="1" s="1"/>
  <c r="J445" i="1"/>
  <c r="AK445" i="1"/>
  <c r="AL445" i="1" s="1"/>
  <c r="AT445" i="1"/>
  <c r="AU445" i="1"/>
  <c r="EC445" i="1" a="1"/>
  <c r="EC445" i="1" s="1"/>
  <c r="DE445" i="1" s="1"/>
  <c r="EE445" i="1" a="1"/>
  <c r="EE445" i="1" s="1"/>
  <c r="EF445" i="1" a="1"/>
  <c r="EF445" i="1" s="1"/>
  <c r="EG445" i="1" a="1"/>
  <c r="EG445" i="1" s="1"/>
  <c r="EH445" i="1" a="1"/>
  <c r="EH445" i="1" s="1"/>
  <c r="EI445" i="1" a="1"/>
  <c r="EI445" i="1" s="1"/>
  <c r="EJ445" i="1" a="1"/>
  <c r="EJ445" i="1" s="1"/>
  <c r="EU445" i="1" a="1"/>
  <c r="EU445" i="1" s="1"/>
  <c r="EW445" i="1" a="1"/>
  <c r="EW445" i="1" s="1"/>
  <c r="EX445" i="1" a="1"/>
  <c r="EX445" i="1" s="1"/>
  <c r="EY445" i="1" a="1"/>
  <c r="EY445" i="1" s="1"/>
  <c r="EZ445" i="1" a="1"/>
  <c r="EZ445" i="1" s="1"/>
  <c r="J446" i="1"/>
  <c r="AK446" i="1"/>
  <c r="AL446" i="1" s="1"/>
  <c r="AT446" i="1"/>
  <c r="AU446" i="1"/>
  <c r="EC446" i="1" a="1"/>
  <c r="EC446" i="1" s="1"/>
  <c r="DE446" i="1" s="1"/>
  <c r="EE446" i="1" a="1"/>
  <c r="EE446" i="1" s="1"/>
  <c r="EF446" i="1" a="1"/>
  <c r="EF446" i="1" s="1"/>
  <c r="EG446" i="1" a="1"/>
  <c r="EG446" i="1" s="1"/>
  <c r="EH446" i="1" a="1"/>
  <c r="EH446" i="1" s="1"/>
  <c r="EI446" i="1" a="1"/>
  <c r="EI446" i="1" s="1"/>
  <c r="EJ446" i="1" a="1"/>
  <c r="EJ446" i="1" s="1"/>
  <c r="EU446" i="1" a="1"/>
  <c r="EU446" i="1" s="1"/>
  <c r="EW446" i="1" a="1"/>
  <c r="EW446" i="1" s="1"/>
  <c r="EX446" i="1" a="1"/>
  <c r="EX446" i="1" s="1"/>
  <c r="EY446" i="1" a="1"/>
  <c r="EY446" i="1" s="1"/>
  <c r="EZ446" i="1" a="1"/>
  <c r="EZ446" i="1" s="1"/>
  <c r="J447" i="1"/>
  <c r="AK447" i="1"/>
  <c r="AL447" i="1" s="1"/>
  <c r="AT447" i="1"/>
  <c r="AU447" i="1"/>
  <c r="EC447" i="1" a="1"/>
  <c r="EC447" i="1" s="1"/>
  <c r="EE447" i="1" a="1"/>
  <c r="EE447" i="1" s="1"/>
  <c r="EF447" i="1" a="1"/>
  <c r="EF447" i="1" s="1"/>
  <c r="EG447" i="1" a="1"/>
  <c r="EG447" i="1" s="1"/>
  <c r="EH447" i="1" a="1"/>
  <c r="EH447" i="1" s="1"/>
  <c r="EI447" i="1" a="1"/>
  <c r="EI447" i="1" s="1"/>
  <c r="EU447" i="1" a="1"/>
  <c r="EU447" i="1" s="1"/>
  <c r="EW447" i="1" a="1"/>
  <c r="EW447" i="1" s="1"/>
  <c r="EX447" i="1" a="1"/>
  <c r="EX447" i="1" s="1"/>
  <c r="EY447" i="1" a="1"/>
  <c r="EY447" i="1" s="1"/>
  <c r="EZ447" i="1" a="1"/>
  <c r="EZ447" i="1" s="1"/>
  <c r="J448" i="1"/>
  <c r="AK448" i="1"/>
  <c r="AL448" i="1" s="1"/>
  <c r="AT448" i="1"/>
  <c r="AU448" i="1"/>
  <c r="EC448" i="1" a="1"/>
  <c r="EC448" i="1" s="1"/>
  <c r="DE448" i="1" s="1"/>
  <c r="EE448" i="1" a="1"/>
  <c r="EE448" i="1" s="1"/>
  <c r="EF448" i="1" a="1"/>
  <c r="EF448" i="1" s="1"/>
  <c r="EG448" i="1" a="1"/>
  <c r="EG448" i="1" s="1"/>
  <c r="EH448" i="1" a="1"/>
  <c r="EH448" i="1" s="1"/>
  <c r="EI448" i="1" a="1"/>
  <c r="EI448" i="1" s="1"/>
  <c r="EU448" i="1" a="1"/>
  <c r="EU448" i="1" s="1"/>
  <c r="EV448" i="1" a="1"/>
  <c r="EV448" i="1" s="1"/>
  <c r="EW448" i="1" a="1"/>
  <c r="EW448" i="1" s="1"/>
  <c r="EX448" i="1" a="1"/>
  <c r="EX448" i="1" s="1"/>
  <c r="EY448" i="1" a="1"/>
  <c r="EY448" i="1" s="1"/>
  <c r="EZ448" i="1" a="1"/>
  <c r="EZ448" i="1" s="1"/>
  <c r="J449" i="1"/>
  <c r="AK449" i="1"/>
  <c r="AM449" i="1" s="1"/>
  <c r="AT449" i="1"/>
  <c r="AU449" i="1"/>
  <c r="EC449" i="1" a="1"/>
  <c r="EC449" i="1" s="1"/>
  <c r="DE449" i="1" s="1"/>
  <c r="EE449" i="1" a="1"/>
  <c r="EE449" i="1" s="1"/>
  <c r="EF449" i="1" a="1"/>
  <c r="EF449" i="1" s="1"/>
  <c r="EG449" i="1" a="1"/>
  <c r="EG449" i="1" s="1"/>
  <c r="EH449" i="1" a="1"/>
  <c r="EH449" i="1" s="1"/>
  <c r="EI449" i="1" a="1"/>
  <c r="EI449" i="1" s="1"/>
  <c r="EJ449" i="1" a="1"/>
  <c r="EJ449" i="1" s="1"/>
  <c r="EU449" i="1" a="1"/>
  <c r="EU449" i="1" s="1"/>
  <c r="EW449" i="1" a="1"/>
  <c r="EW449" i="1" s="1"/>
  <c r="EX449" i="1" a="1"/>
  <c r="EX449" i="1" s="1"/>
  <c r="EY449" i="1" a="1"/>
  <c r="EY449" i="1" s="1"/>
  <c r="EZ449" i="1" a="1"/>
  <c r="EZ449" i="1" s="1"/>
  <c r="J450" i="1"/>
  <c r="AK450" i="1"/>
  <c r="AL450" i="1" s="1"/>
  <c r="AN450" i="1" s="1"/>
  <c r="AT450" i="1"/>
  <c r="AU450" i="1"/>
  <c r="EC450" i="1" a="1"/>
  <c r="EC450" i="1" s="1"/>
  <c r="DE450" i="1" s="1"/>
  <c r="EE450" i="1" a="1"/>
  <c r="EE450" i="1" s="1"/>
  <c r="EF450" i="1" a="1"/>
  <c r="EF450" i="1" s="1"/>
  <c r="EG450" i="1" a="1"/>
  <c r="EG450" i="1" s="1"/>
  <c r="EH450" i="1" a="1"/>
  <c r="EH450" i="1" s="1"/>
  <c r="EI450" i="1" a="1"/>
  <c r="EI450" i="1" s="1"/>
  <c r="EU450" i="1" a="1"/>
  <c r="EU450" i="1" s="1"/>
  <c r="EW450" i="1" a="1"/>
  <c r="EW450" i="1" s="1"/>
  <c r="EX450" i="1" a="1"/>
  <c r="EX450" i="1" s="1"/>
  <c r="EY450" i="1" a="1"/>
  <c r="EY450" i="1" s="1"/>
  <c r="EZ450" i="1" a="1"/>
  <c r="EZ450" i="1" s="1"/>
  <c r="J451" i="1"/>
  <c r="AK451" i="1"/>
  <c r="AL451" i="1" s="1"/>
  <c r="AN451" i="1" s="1"/>
  <c r="AT451" i="1"/>
  <c r="AU451" i="1"/>
  <c r="EC451" i="1" a="1"/>
  <c r="EC451" i="1" s="1"/>
  <c r="EE451" i="1" a="1"/>
  <c r="EE451" i="1" s="1"/>
  <c r="EF451" i="1" a="1"/>
  <c r="EF451" i="1" s="1"/>
  <c r="EG451" i="1" a="1"/>
  <c r="EG451" i="1" s="1"/>
  <c r="EH451" i="1" a="1"/>
  <c r="EH451" i="1" s="1"/>
  <c r="EI451" i="1" a="1"/>
  <c r="EI451" i="1" s="1"/>
  <c r="EU451" i="1" a="1"/>
  <c r="EU451" i="1" s="1"/>
  <c r="EW451" i="1" a="1"/>
  <c r="EW451" i="1" s="1"/>
  <c r="EX451" i="1" a="1"/>
  <c r="EX451" i="1" s="1"/>
  <c r="EY451" i="1" a="1"/>
  <c r="EY451" i="1" s="1"/>
  <c r="EZ451" i="1" a="1"/>
  <c r="EZ451" i="1" s="1"/>
  <c r="J452" i="1"/>
  <c r="AK452" i="1"/>
  <c r="AT452" i="1"/>
  <c r="AU452" i="1"/>
  <c r="EC452" i="1" a="1"/>
  <c r="EC452" i="1" s="1"/>
  <c r="DE452" i="1" s="1"/>
  <c r="EE452" i="1" a="1"/>
  <c r="EE452" i="1" s="1"/>
  <c r="EF452" i="1" a="1"/>
  <c r="EF452" i="1" s="1"/>
  <c r="EG452" i="1" a="1"/>
  <c r="EG452" i="1" s="1"/>
  <c r="EH452" i="1" a="1"/>
  <c r="EH452" i="1" s="1"/>
  <c r="EI452" i="1" a="1"/>
  <c r="EI452" i="1" s="1"/>
  <c r="EJ452" i="1" a="1"/>
  <c r="EJ452" i="1" s="1"/>
  <c r="EU452" i="1" a="1"/>
  <c r="EU452" i="1" s="1"/>
  <c r="EW452" i="1" a="1"/>
  <c r="EW452" i="1" s="1"/>
  <c r="EX452" i="1" a="1"/>
  <c r="EX452" i="1" s="1"/>
  <c r="EY452" i="1" a="1"/>
  <c r="EY452" i="1" s="1"/>
  <c r="EZ452" i="1" a="1"/>
  <c r="EZ452" i="1" s="1"/>
  <c r="J453" i="1"/>
  <c r="AK453" i="1"/>
  <c r="AM453" i="1" s="1"/>
  <c r="AT453" i="1"/>
  <c r="AU453" i="1"/>
  <c r="EC453" i="1" a="1"/>
  <c r="EC453" i="1" s="1"/>
  <c r="DE453" i="1" s="1"/>
  <c r="EE453" i="1" a="1"/>
  <c r="EE453" i="1" s="1"/>
  <c r="EF453" i="1" a="1"/>
  <c r="EF453" i="1" s="1"/>
  <c r="EG453" i="1" a="1"/>
  <c r="EG453" i="1" s="1"/>
  <c r="EH453" i="1" a="1"/>
  <c r="EH453" i="1" s="1"/>
  <c r="EI453" i="1" a="1"/>
  <c r="EI453" i="1" s="1"/>
  <c r="EU453" i="1" a="1"/>
  <c r="EU453" i="1" s="1"/>
  <c r="EW453" i="1" a="1"/>
  <c r="EW453" i="1" s="1"/>
  <c r="EX453" i="1" a="1"/>
  <c r="EX453" i="1" s="1"/>
  <c r="EY453" i="1" a="1"/>
  <c r="EY453" i="1" s="1"/>
  <c r="EZ453" i="1" a="1"/>
  <c r="EZ453" i="1" s="1"/>
  <c r="J454" i="1"/>
  <c r="AK454" i="1"/>
  <c r="AT454" i="1"/>
  <c r="AU454" i="1"/>
  <c r="EC454" i="1" a="1"/>
  <c r="EC454" i="1" s="1"/>
  <c r="DE454" i="1" s="1"/>
  <c r="EE454" i="1" a="1"/>
  <c r="EE454" i="1" s="1"/>
  <c r="EF454" i="1" a="1"/>
  <c r="EF454" i="1" s="1"/>
  <c r="EG454" i="1" a="1"/>
  <c r="EG454" i="1" s="1"/>
  <c r="EH454" i="1" a="1"/>
  <c r="EH454" i="1" s="1"/>
  <c r="EI454" i="1" a="1"/>
  <c r="EI454" i="1" s="1"/>
  <c r="EU454" i="1" a="1"/>
  <c r="EU454" i="1" s="1"/>
  <c r="EW454" i="1" a="1"/>
  <c r="EW454" i="1" s="1"/>
  <c r="EX454" i="1" a="1"/>
  <c r="EX454" i="1" s="1"/>
  <c r="EY454" i="1" a="1"/>
  <c r="EY454" i="1" s="1"/>
  <c r="EZ454" i="1" a="1"/>
  <c r="EZ454" i="1" s="1"/>
  <c r="J455" i="1"/>
  <c r="AK455" i="1"/>
  <c r="AT455" i="1"/>
  <c r="AU455" i="1"/>
  <c r="EC455" i="1" a="1"/>
  <c r="EC455" i="1" s="1"/>
  <c r="DE455" i="1" s="1"/>
  <c r="EE455" i="1" a="1"/>
  <c r="EE455" i="1" s="1"/>
  <c r="EF455" i="1" a="1"/>
  <c r="EF455" i="1" s="1"/>
  <c r="EG455" i="1" a="1"/>
  <c r="EG455" i="1" s="1"/>
  <c r="EH455" i="1" a="1"/>
  <c r="EH455" i="1" s="1"/>
  <c r="EI455" i="1" a="1"/>
  <c r="EI455" i="1" s="1"/>
  <c r="EU455" i="1" a="1"/>
  <c r="EU455" i="1" s="1"/>
  <c r="EW455" i="1" a="1"/>
  <c r="EW455" i="1" s="1"/>
  <c r="EX455" i="1" a="1"/>
  <c r="EX455" i="1" s="1"/>
  <c r="EY455" i="1" a="1"/>
  <c r="EY455" i="1" s="1"/>
  <c r="EZ455" i="1" a="1"/>
  <c r="EZ455" i="1" s="1"/>
  <c r="J456" i="1"/>
  <c r="AK456" i="1"/>
  <c r="AL456" i="1" s="1"/>
  <c r="AT456" i="1"/>
  <c r="AU456" i="1"/>
  <c r="EC456" i="1" a="1"/>
  <c r="EC456" i="1" s="1"/>
  <c r="DE456" i="1" s="1"/>
  <c r="EE456" i="1" a="1"/>
  <c r="EE456" i="1" s="1"/>
  <c r="EF456" i="1" a="1"/>
  <c r="EF456" i="1" s="1"/>
  <c r="EG456" i="1" a="1"/>
  <c r="EG456" i="1" s="1"/>
  <c r="EH456" i="1" a="1"/>
  <c r="EH456" i="1" s="1"/>
  <c r="EI456" i="1" a="1"/>
  <c r="EI456" i="1" s="1"/>
  <c r="EU456" i="1" a="1"/>
  <c r="EU456" i="1" s="1"/>
  <c r="EW456" i="1" a="1"/>
  <c r="EW456" i="1" s="1"/>
  <c r="EX456" i="1" a="1"/>
  <c r="EX456" i="1" s="1"/>
  <c r="EY456" i="1" a="1"/>
  <c r="EY456" i="1" s="1"/>
  <c r="EZ456" i="1" a="1"/>
  <c r="EZ456" i="1" s="1"/>
  <c r="J457" i="1"/>
  <c r="AK457" i="1"/>
  <c r="AL457" i="1" s="1"/>
  <c r="AN457" i="1" s="1"/>
  <c r="AT457" i="1"/>
  <c r="AU457" i="1"/>
  <c r="EC457" i="1" a="1"/>
  <c r="EC457" i="1" s="1"/>
  <c r="DE457" i="1" s="1"/>
  <c r="EE457" i="1" a="1"/>
  <c r="EE457" i="1" s="1"/>
  <c r="EF457" i="1" a="1"/>
  <c r="EF457" i="1" s="1"/>
  <c r="EG457" i="1" a="1"/>
  <c r="EG457" i="1" s="1"/>
  <c r="EH457" i="1" a="1"/>
  <c r="EH457" i="1" s="1"/>
  <c r="EI457" i="1" a="1"/>
  <c r="EI457" i="1" s="1"/>
  <c r="EJ457" i="1" a="1"/>
  <c r="EJ457" i="1" s="1"/>
  <c r="EU457" i="1" a="1"/>
  <c r="EU457" i="1" s="1"/>
  <c r="EV457" i="1" a="1"/>
  <c r="EV457" i="1" s="1"/>
  <c r="EW457" i="1" a="1"/>
  <c r="EW457" i="1" s="1"/>
  <c r="EX457" i="1" a="1"/>
  <c r="EX457" i="1" s="1"/>
  <c r="EY457" i="1" a="1"/>
  <c r="EY457" i="1" s="1"/>
  <c r="EZ457" i="1" a="1"/>
  <c r="EZ457" i="1" s="1"/>
  <c r="J458" i="1"/>
  <c r="AK458" i="1"/>
  <c r="AL458" i="1" s="1"/>
  <c r="AU458" i="1"/>
  <c r="AY458" i="1"/>
  <c r="EC458" i="1" a="1"/>
  <c r="EC458" i="1" s="1"/>
  <c r="DE458" i="1" s="1"/>
  <c r="EE458" i="1" a="1"/>
  <c r="EE458" i="1" s="1"/>
  <c r="EF458" i="1" a="1"/>
  <c r="EF458" i="1" s="1"/>
  <c r="EG458" i="1" a="1"/>
  <c r="EG458" i="1" s="1"/>
  <c r="EH458" i="1" a="1"/>
  <c r="EH458" i="1" s="1"/>
  <c r="EI458" i="1" a="1"/>
  <c r="EI458" i="1" s="1"/>
  <c r="EJ458" i="1" a="1"/>
  <c r="EJ458" i="1" s="1"/>
  <c r="EU458" i="1" a="1"/>
  <c r="EU458" i="1" s="1"/>
  <c r="EW458" i="1" a="1"/>
  <c r="EW458" i="1" s="1"/>
  <c r="EX458" i="1" a="1"/>
  <c r="EX458" i="1" s="1"/>
  <c r="EY458" i="1" a="1"/>
  <c r="EY458" i="1" s="1"/>
  <c r="EZ458" i="1" a="1"/>
  <c r="EZ458" i="1" s="1"/>
  <c r="J459" i="1"/>
  <c r="AK459" i="1"/>
  <c r="AL459" i="1" s="1"/>
  <c r="AU459" i="1"/>
  <c r="AY459" i="1"/>
  <c r="EC459" i="1" a="1"/>
  <c r="EC459" i="1" s="1"/>
  <c r="DE459" i="1" s="1"/>
  <c r="EE459" i="1" a="1"/>
  <c r="EE459" i="1" s="1"/>
  <c r="EF459" i="1" a="1"/>
  <c r="EF459" i="1" s="1"/>
  <c r="EG459" i="1" a="1"/>
  <c r="EG459" i="1" s="1"/>
  <c r="EH459" i="1" a="1"/>
  <c r="EH459" i="1" s="1"/>
  <c r="EI459" i="1" a="1"/>
  <c r="EI459" i="1" s="1"/>
  <c r="EU459" i="1" a="1"/>
  <c r="EU459" i="1" s="1"/>
  <c r="EW459" i="1" a="1"/>
  <c r="EW459" i="1" s="1"/>
  <c r="EX459" i="1" a="1"/>
  <c r="EX459" i="1" s="1"/>
  <c r="EY459" i="1" a="1"/>
  <c r="EY459" i="1" s="1"/>
  <c r="EZ459" i="1" a="1"/>
  <c r="EZ459" i="1" s="1"/>
  <c r="J460" i="1"/>
  <c r="AK460" i="1"/>
  <c r="AU460" i="1"/>
  <c r="AY460" i="1"/>
  <c r="EC460" i="1" a="1"/>
  <c r="EC460" i="1" s="1"/>
  <c r="DE460" i="1" s="1"/>
  <c r="EE460" i="1" a="1"/>
  <c r="EE460" i="1" s="1"/>
  <c r="EF460" i="1" a="1"/>
  <c r="EF460" i="1" s="1"/>
  <c r="EG460" i="1" a="1"/>
  <c r="EG460" i="1" s="1"/>
  <c r="EH460" i="1" a="1"/>
  <c r="EH460" i="1" s="1"/>
  <c r="EI460" i="1" a="1"/>
  <c r="EI460" i="1" s="1"/>
  <c r="EU460" i="1" a="1"/>
  <c r="EU460" i="1" s="1"/>
  <c r="EW460" i="1" a="1"/>
  <c r="EW460" i="1" s="1"/>
  <c r="EX460" i="1" a="1"/>
  <c r="EX460" i="1" s="1"/>
  <c r="EY460" i="1" a="1"/>
  <c r="EY460" i="1" s="1"/>
  <c r="EZ460" i="1" a="1"/>
  <c r="EZ460" i="1" s="1"/>
  <c r="J461" i="1"/>
  <c r="AK461" i="1"/>
  <c r="AL461" i="1" s="1"/>
  <c r="AN461" i="1" s="1"/>
  <c r="AT461" i="1"/>
  <c r="AU461" i="1"/>
  <c r="EC461" i="1" a="1"/>
  <c r="EC461" i="1" s="1"/>
  <c r="DE461" i="1" s="1"/>
  <c r="EE461" i="1" a="1"/>
  <c r="EE461" i="1" s="1"/>
  <c r="EF461" i="1" a="1"/>
  <c r="EF461" i="1" s="1"/>
  <c r="EG461" i="1" a="1"/>
  <c r="EG461" i="1" s="1"/>
  <c r="EH461" i="1" a="1"/>
  <c r="EH461" i="1" s="1"/>
  <c r="EI461" i="1" a="1"/>
  <c r="EI461" i="1" s="1"/>
  <c r="EU461" i="1" a="1"/>
  <c r="EU461" i="1" s="1"/>
  <c r="EW461" i="1" a="1"/>
  <c r="EW461" i="1" s="1"/>
  <c r="EX461" i="1" a="1"/>
  <c r="EX461" i="1" s="1"/>
  <c r="EY461" i="1" a="1"/>
  <c r="EY461" i="1" s="1"/>
  <c r="EZ461" i="1" a="1"/>
  <c r="EZ461" i="1" s="1"/>
  <c r="J462" i="1"/>
  <c r="AK462" i="1"/>
  <c r="AL462" i="1" s="1"/>
  <c r="AT462" i="1"/>
  <c r="AU462" i="1"/>
  <c r="EC462" i="1" a="1"/>
  <c r="EC462" i="1" s="1"/>
  <c r="DE462" i="1" s="1"/>
  <c r="EE462" i="1" a="1"/>
  <c r="EE462" i="1" s="1"/>
  <c r="EF462" i="1" a="1"/>
  <c r="EF462" i="1" s="1"/>
  <c r="EG462" i="1" a="1"/>
  <c r="EG462" i="1" s="1"/>
  <c r="EH462" i="1" a="1"/>
  <c r="EH462" i="1" s="1"/>
  <c r="EI462" i="1" a="1"/>
  <c r="EI462" i="1" s="1"/>
  <c r="EU462" i="1" a="1"/>
  <c r="EU462" i="1" s="1"/>
  <c r="EW462" i="1" a="1"/>
  <c r="EW462" i="1" s="1"/>
  <c r="EX462" i="1" a="1"/>
  <c r="EX462" i="1" s="1"/>
  <c r="EY462" i="1" a="1"/>
  <c r="EY462" i="1" s="1"/>
  <c r="EZ462" i="1" a="1"/>
  <c r="EZ462" i="1" s="1"/>
  <c r="J463" i="1"/>
  <c r="AK463" i="1"/>
  <c r="AL463" i="1" s="1"/>
  <c r="AU463" i="1"/>
  <c r="AY463" i="1"/>
  <c r="EC463" i="1" a="1"/>
  <c r="EC463" i="1" s="1"/>
  <c r="DE463" i="1" s="1"/>
  <c r="EE463" i="1" a="1"/>
  <c r="EE463" i="1" s="1"/>
  <c r="EF463" i="1" a="1"/>
  <c r="EF463" i="1" s="1"/>
  <c r="EG463" i="1" a="1"/>
  <c r="EG463" i="1" s="1"/>
  <c r="EH463" i="1" a="1"/>
  <c r="EH463" i="1" s="1"/>
  <c r="EI463" i="1" a="1"/>
  <c r="EI463" i="1" s="1"/>
  <c r="EU463" i="1" a="1"/>
  <c r="EU463" i="1" s="1"/>
  <c r="EW463" i="1" a="1"/>
  <c r="EW463" i="1" s="1"/>
  <c r="EX463" i="1" a="1"/>
  <c r="EX463" i="1" s="1"/>
  <c r="EY463" i="1" a="1"/>
  <c r="EY463" i="1" s="1"/>
  <c r="EZ463" i="1" a="1"/>
  <c r="EZ463" i="1" s="1"/>
  <c r="J464" i="1"/>
  <c r="AK464" i="1"/>
  <c r="AU464" i="1"/>
  <c r="AY464" i="1"/>
  <c r="EC464" i="1" a="1"/>
  <c r="EC464" i="1" s="1"/>
  <c r="DE464" i="1" s="1"/>
  <c r="EE464" i="1" a="1"/>
  <c r="EE464" i="1" s="1"/>
  <c r="EF464" i="1" a="1"/>
  <c r="EF464" i="1" s="1"/>
  <c r="EG464" i="1" a="1"/>
  <c r="EG464" i="1" s="1"/>
  <c r="EH464" i="1" a="1"/>
  <c r="EH464" i="1" s="1"/>
  <c r="EI464" i="1" a="1"/>
  <c r="EI464" i="1" s="1"/>
  <c r="EU464" i="1" a="1"/>
  <c r="EU464" i="1" s="1"/>
  <c r="EW464" i="1" a="1"/>
  <c r="EW464" i="1" s="1"/>
  <c r="EX464" i="1" a="1"/>
  <c r="EX464" i="1" s="1"/>
  <c r="EY464" i="1" a="1"/>
  <c r="EY464" i="1" s="1"/>
  <c r="EZ464" i="1" a="1"/>
  <c r="EZ464" i="1" s="1"/>
  <c r="J465" i="1"/>
  <c r="AK465" i="1"/>
  <c r="AL465" i="1" s="1"/>
  <c r="AT465" i="1"/>
  <c r="AU465" i="1"/>
  <c r="EC465" i="1" a="1"/>
  <c r="EC465" i="1" s="1"/>
  <c r="DE465" i="1" s="1"/>
  <c r="EE465" i="1" a="1"/>
  <c r="EE465" i="1" s="1"/>
  <c r="EF465" i="1" a="1"/>
  <c r="EF465" i="1" s="1"/>
  <c r="EG465" i="1" a="1"/>
  <c r="EG465" i="1" s="1"/>
  <c r="EH465" i="1" a="1"/>
  <c r="EH465" i="1" s="1"/>
  <c r="EI465" i="1" a="1"/>
  <c r="EI465" i="1" s="1"/>
  <c r="EU465" i="1" a="1"/>
  <c r="EU465" i="1" s="1"/>
  <c r="EW465" i="1" a="1"/>
  <c r="EW465" i="1" s="1"/>
  <c r="EX465" i="1" a="1"/>
  <c r="EX465" i="1" s="1"/>
  <c r="EY465" i="1" a="1"/>
  <c r="EY465" i="1" s="1"/>
  <c r="EZ465" i="1" a="1"/>
  <c r="EZ465" i="1" s="1"/>
  <c r="J466" i="1"/>
  <c r="AK466" i="1"/>
  <c r="AT466" i="1"/>
  <c r="AU466" i="1"/>
  <c r="EC466" i="1" a="1"/>
  <c r="EC466" i="1" s="1"/>
  <c r="DE466" i="1" s="1"/>
  <c r="EE466" i="1" a="1"/>
  <c r="EE466" i="1" s="1"/>
  <c r="EF466" i="1" a="1"/>
  <c r="EF466" i="1" s="1"/>
  <c r="EG466" i="1" a="1"/>
  <c r="EG466" i="1" s="1"/>
  <c r="EH466" i="1" a="1"/>
  <c r="EH466" i="1" s="1"/>
  <c r="EI466" i="1" a="1"/>
  <c r="EI466" i="1" s="1"/>
  <c r="EU466" i="1" a="1"/>
  <c r="EU466" i="1" s="1"/>
  <c r="EW466" i="1" a="1"/>
  <c r="EW466" i="1" s="1"/>
  <c r="EX466" i="1" a="1"/>
  <c r="EX466" i="1" s="1"/>
  <c r="EY466" i="1" a="1"/>
  <c r="EY466" i="1" s="1"/>
  <c r="EZ466" i="1" a="1"/>
  <c r="EZ466" i="1" s="1"/>
  <c r="J467" i="1"/>
  <c r="AK467" i="1"/>
  <c r="AT467" i="1"/>
  <c r="AU467" i="1"/>
  <c r="EC467" i="1" a="1"/>
  <c r="EC467" i="1" s="1"/>
  <c r="DE467" i="1" s="1"/>
  <c r="EE467" i="1" a="1"/>
  <c r="EE467" i="1" s="1"/>
  <c r="EF467" i="1" a="1"/>
  <c r="EF467" i="1" s="1"/>
  <c r="EG467" i="1" a="1"/>
  <c r="EG467" i="1" s="1"/>
  <c r="EH467" i="1" a="1"/>
  <c r="EH467" i="1" s="1"/>
  <c r="EI467" i="1" a="1"/>
  <c r="EI467" i="1" s="1"/>
  <c r="EU467" i="1" a="1"/>
  <c r="EU467" i="1" s="1"/>
  <c r="EW467" i="1" a="1"/>
  <c r="EW467" i="1" s="1"/>
  <c r="EX467" i="1" a="1"/>
  <c r="EX467" i="1" s="1"/>
  <c r="EY467" i="1" a="1"/>
  <c r="EY467" i="1" s="1"/>
  <c r="EZ467" i="1" a="1"/>
  <c r="EZ467" i="1" s="1"/>
  <c r="J468" i="1"/>
  <c r="AK468" i="1"/>
  <c r="AU468" i="1"/>
  <c r="AY468" i="1"/>
  <c r="EC468" i="1" a="1"/>
  <c r="EC468" i="1" s="1"/>
  <c r="DE468" i="1" s="1"/>
  <c r="EE468" i="1" a="1"/>
  <c r="EE468" i="1" s="1"/>
  <c r="EF468" i="1" a="1"/>
  <c r="EF468" i="1" s="1"/>
  <c r="EG468" i="1" a="1"/>
  <c r="EG468" i="1" s="1"/>
  <c r="EH468" i="1" a="1"/>
  <c r="EH468" i="1" s="1"/>
  <c r="EI468" i="1" a="1"/>
  <c r="EI468" i="1" s="1"/>
  <c r="EU468" i="1" a="1"/>
  <c r="EU468" i="1" s="1"/>
  <c r="EW468" i="1" a="1"/>
  <c r="EW468" i="1" s="1"/>
  <c r="EX468" i="1" a="1"/>
  <c r="EX468" i="1" s="1"/>
  <c r="EY468" i="1" a="1"/>
  <c r="EY468" i="1" s="1"/>
  <c r="EZ468" i="1" a="1"/>
  <c r="EZ468" i="1" s="1"/>
  <c r="J469" i="1"/>
  <c r="AK469" i="1"/>
  <c r="AT469" i="1"/>
  <c r="AU469" i="1"/>
  <c r="EC469" i="1" a="1"/>
  <c r="EC469" i="1" s="1"/>
  <c r="DE469" i="1" s="1"/>
  <c r="EE469" i="1" a="1"/>
  <c r="EE469" i="1" s="1"/>
  <c r="EF469" i="1" a="1"/>
  <c r="EF469" i="1" s="1"/>
  <c r="EG469" i="1" a="1"/>
  <c r="EG469" i="1" s="1"/>
  <c r="EH469" i="1" a="1"/>
  <c r="EH469" i="1" s="1"/>
  <c r="EI469" i="1" a="1"/>
  <c r="EI469" i="1" s="1"/>
  <c r="EU469" i="1" a="1"/>
  <c r="EU469" i="1" s="1"/>
  <c r="EV469" i="1" a="1"/>
  <c r="EV469" i="1" s="1"/>
  <c r="EW469" i="1" a="1"/>
  <c r="EW469" i="1" s="1"/>
  <c r="EX469" i="1" a="1"/>
  <c r="EX469" i="1" s="1"/>
  <c r="EY469" i="1" a="1"/>
  <c r="EY469" i="1" s="1"/>
  <c r="EZ469" i="1" a="1"/>
  <c r="EZ469" i="1" s="1"/>
  <c r="J470" i="1"/>
  <c r="AK470" i="1"/>
  <c r="AM470" i="1" s="1"/>
  <c r="AT470" i="1"/>
  <c r="AU470" i="1"/>
  <c r="EC470" i="1" a="1"/>
  <c r="EC470" i="1" s="1"/>
  <c r="EE470" i="1" a="1"/>
  <c r="EE470" i="1" s="1"/>
  <c r="EF470" i="1" a="1"/>
  <c r="EF470" i="1" s="1"/>
  <c r="EG470" i="1" a="1"/>
  <c r="EG470" i="1" s="1"/>
  <c r="EH470" i="1" a="1"/>
  <c r="EH470" i="1" s="1"/>
  <c r="EI470" i="1" a="1"/>
  <c r="EI470" i="1" s="1"/>
  <c r="EU470" i="1" a="1"/>
  <c r="EU470" i="1" s="1"/>
  <c r="EV470" i="1" a="1"/>
  <c r="EV470" i="1" s="1"/>
  <c r="EW470" i="1" a="1"/>
  <c r="EW470" i="1" s="1"/>
  <c r="EX470" i="1" a="1"/>
  <c r="EX470" i="1" s="1"/>
  <c r="EY470" i="1" a="1"/>
  <c r="EY470" i="1" s="1"/>
  <c r="EZ470" i="1" a="1"/>
  <c r="EZ470" i="1" s="1"/>
  <c r="J471" i="1"/>
  <c r="AK471" i="1"/>
  <c r="AU471" i="1"/>
  <c r="AY471" i="1"/>
  <c r="EC471" i="1" a="1"/>
  <c r="EC471" i="1" s="1"/>
  <c r="DE471" i="1" s="1"/>
  <c r="EE471" i="1" a="1"/>
  <c r="EE471" i="1" s="1"/>
  <c r="EF471" i="1" a="1"/>
  <c r="EF471" i="1" s="1"/>
  <c r="EG471" i="1" a="1"/>
  <c r="EG471" i="1" s="1"/>
  <c r="EH471" i="1" a="1"/>
  <c r="EH471" i="1" s="1"/>
  <c r="EI471" i="1" a="1"/>
  <c r="EI471" i="1" s="1"/>
  <c r="EU471" i="1" a="1"/>
  <c r="EU471" i="1" s="1"/>
  <c r="EW471" i="1" a="1"/>
  <c r="EW471" i="1" s="1"/>
  <c r="EX471" i="1" a="1"/>
  <c r="EX471" i="1" s="1"/>
  <c r="EY471" i="1" a="1"/>
  <c r="EY471" i="1" s="1"/>
  <c r="EZ471" i="1" a="1"/>
  <c r="EZ471" i="1" s="1"/>
  <c r="J472" i="1"/>
  <c r="AK472" i="1"/>
  <c r="AL472" i="1" s="1"/>
  <c r="AU472" i="1"/>
  <c r="AY472" i="1"/>
  <c r="EC472" i="1" a="1"/>
  <c r="EC472" i="1" s="1"/>
  <c r="DE472" i="1" s="1"/>
  <c r="EE472" i="1" a="1"/>
  <c r="EE472" i="1" s="1"/>
  <c r="EF472" i="1" a="1"/>
  <c r="EF472" i="1" s="1"/>
  <c r="EG472" i="1" a="1"/>
  <c r="EG472" i="1" s="1"/>
  <c r="EH472" i="1" a="1"/>
  <c r="EH472" i="1" s="1"/>
  <c r="EI472" i="1" a="1"/>
  <c r="EI472" i="1" s="1"/>
  <c r="EJ472" i="1" a="1"/>
  <c r="EJ472" i="1" s="1"/>
  <c r="EU472" i="1" a="1"/>
  <c r="EU472" i="1" s="1"/>
  <c r="EW472" i="1" a="1"/>
  <c r="EW472" i="1" s="1"/>
  <c r="EX472" i="1" a="1"/>
  <c r="EX472" i="1" s="1"/>
  <c r="EY472" i="1" a="1"/>
  <c r="EY472" i="1" s="1"/>
  <c r="EZ472" i="1" a="1"/>
  <c r="EZ472" i="1" s="1"/>
  <c r="J473" i="1"/>
  <c r="AK473" i="1"/>
  <c r="AL473" i="1" s="1"/>
  <c r="AN473" i="1" s="1"/>
  <c r="AT473" i="1"/>
  <c r="AU473" i="1"/>
  <c r="EC473" i="1" a="1"/>
  <c r="EC473" i="1" s="1"/>
  <c r="DE473" i="1" s="1"/>
  <c r="EE473" i="1" a="1"/>
  <c r="EE473" i="1" s="1"/>
  <c r="EF473" i="1" a="1"/>
  <c r="EF473" i="1" s="1"/>
  <c r="EG473" i="1" a="1"/>
  <c r="EG473" i="1" s="1"/>
  <c r="EH473" i="1" a="1"/>
  <c r="EH473" i="1" s="1"/>
  <c r="EI473" i="1" a="1"/>
  <c r="EI473" i="1" s="1"/>
  <c r="EU473" i="1" a="1"/>
  <c r="EU473" i="1" s="1"/>
  <c r="EW473" i="1" a="1"/>
  <c r="EW473" i="1" s="1"/>
  <c r="EX473" i="1" a="1"/>
  <c r="EX473" i="1" s="1"/>
  <c r="EY473" i="1" a="1"/>
  <c r="EY473" i="1" s="1"/>
  <c r="EZ473" i="1" a="1"/>
  <c r="EZ473" i="1" s="1"/>
  <c r="J474" i="1"/>
  <c r="AK474" i="1"/>
  <c r="AL474" i="1" s="1"/>
  <c r="AT474" i="1"/>
  <c r="AU474" i="1"/>
  <c r="EC474" i="1" a="1"/>
  <c r="EC474" i="1" s="1"/>
  <c r="DE474" i="1" s="1"/>
  <c r="EE474" i="1" a="1"/>
  <c r="EE474" i="1" s="1"/>
  <c r="EF474" i="1" a="1"/>
  <c r="EF474" i="1" s="1"/>
  <c r="EG474" i="1" a="1"/>
  <c r="EG474" i="1" s="1"/>
  <c r="EH474" i="1" a="1"/>
  <c r="EH474" i="1" s="1"/>
  <c r="EI474" i="1" a="1"/>
  <c r="EI474" i="1" s="1"/>
  <c r="EU474" i="1" a="1"/>
  <c r="EU474" i="1" s="1"/>
  <c r="EV474" i="1" a="1"/>
  <c r="EV474" i="1" s="1"/>
  <c r="EW474" i="1" a="1"/>
  <c r="EW474" i="1" s="1"/>
  <c r="EX474" i="1" a="1"/>
  <c r="EX474" i="1" s="1"/>
  <c r="EY474" i="1" a="1"/>
  <c r="EY474" i="1" s="1"/>
  <c r="EZ474" i="1" a="1"/>
  <c r="EZ474" i="1" s="1"/>
  <c r="J475" i="1"/>
  <c r="AK475" i="1"/>
  <c r="AL475" i="1" s="1"/>
  <c r="AN475" i="1" s="1"/>
  <c r="AT475" i="1"/>
  <c r="AU475" i="1"/>
  <c r="EC475" i="1" a="1"/>
  <c r="EC475" i="1" s="1"/>
  <c r="DE475" i="1" s="1"/>
  <c r="EE475" i="1" a="1"/>
  <c r="EE475" i="1" s="1"/>
  <c r="EF475" i="1" a="1"/>
  <c r="EF475" i="1" s="1"/>
  <c r="EG475" i="1" a="1"/>
  <c r="EG475" i="1" s="1"/>
  <c r="EH475" i="1" a="1"/>
  <c r="EH475" i="1" s="1"/>
  <c r="EI475" i="1" a="1"/>
  <c r="EI475" i="1" s="1"/>
  <c r="EU475" i="1" a="1"/>
  <c r="EU475" i="1" s="1"/>
  <c r="EV475" i="1" a="1"/>
  <c r="EV475" i="1" s="1"/>
  <c r="EW475" i="1" a="1"/>
  <c r="EW475" i="1" s="1"/>
  <c r="EX475" i="1" a="1"/>
  <c r="EX475" i="1" s="1"/>
  <c r="EY475" i="1" a="1"/>
  <c r="EY475" i="1" s="1"/>
  <c r="EZ475" i="1" a="1"/>
  <c r="EZ475" i="1" s="1"/>
  <c r="J476" i="1"/>
  <c r="AK476" i="1"/>
  <c r="AL476" i="1" s="1"/>
  <c r="AN476" i="1" s="1"/>
  <c r="AT476" i="1"/>
  <c r="AU476" i="1"/>
  <c r="EC476" i="1" a="1"/>
  <c r="EC476" i="1" s="1"/>
  <c r="EE476" i="1" a="1"/>
  <c r="EE476" i="1" s="1"/>
  <c r="EF476" i="1" a="1"/>
  <c r="EF476" i="1" s="1"/>
  <c r="EG476" i="1" a="1"/>
  <c r="EG476" i="1" s="1"/>
  <c r="EH476" i="1" a="1"/>
  <c r="EH476" i="1" s="1"/>
  <c r="EI476" i="1" a="1"/>
  <c r="EI476" i="1" s="1"/>
  <c r="EJ476" i="1" a="1"/>
  <c r="EJ476" i="1" s="1"/>
  <c r="EU476" i="1" a="1"/>
  <c r="EU476" i="1" s="1"/>
  <c r="EW476" i="1" a="1"/>
  <c r="EW476" i="1" s="1"/>
  <c r="EX476" i="1" a="1"/>
  <c r="EX476" i="1" s="1"/>
  <c r="EY476" i="1" a="1"/>
  <c r="EY476" i="1" s="1"/>
  <c r="EZ476" i="1" a="1"/>
  <c r="EZ476" i="1" s="1"/>
  <c r="J477" i="1"/>
  <c r="AK477" i="1"/>
  <c r="AL477" i="1" s="1"/>
  <c r="AU477" i="1"/>
  <c r="AY477" i="1"/>
  <c r="EC477" i="1" a="1"/>
  <c r="EC477" i="1" s="1"/>
  <c r="DE477" i="1" s="1"/>
  <c r="EE477" i="1" a="1"/>
  <c r="EE477" i="1" s="1"/>
  <c r="EF477" i="1" a="1"/>
  <c r="EF477" i="1" s="1"/>
  <c r="EG477" i="1" a="1"/>
  <c r="EG477" i="1" s="1"/>
  <c r="EH477" i="1" a="1"/>
  <c r="EH477" i="1" s="1"/>
  <c r="EI477" i="1" a="1"/>
  <c r="EI477" i="1" s="1"/>
  <c r="EU477" i="1" a="1"/>
  <c r="EU477" i="1" s="1"/>
  <c r="EW477" i="1" a="1"/>
  <c r="EW477" i="1" s="1"/>
  <c r="EX477" i="1" a="1"/>
  <c r="EX477" i="1" s="1"/>
  <c r="EY477" i="1" a="1"/>
  <c r="EY477" i="1" s="1"/>
  <c r="EZ477" i="1" a="1"/>
  <c r="EZ477" i="1" s="1"/>
  <c r="J478" i="1"/>
  <c r="AK478" i="1"/>
  <c r="AL478" i="1" s="1"/>
  <c r="AU478" i="1"/>
  <c r="AY478" i="1"/>
  <c r="EC478" i="1" a="1"/>
  <c r="EC478" i="1" s="1"/>
  <c r="DE478" i="1" s="1"/>
  <c r="EE478" i="1" a="1"/>
  <c r="EE478" i="1" s="1"/>
  <c r="EF478" i="1" a="1"/>
  <c r="EF478" i="1" s="1"/>
  <c r="EG478" i="1" a="1"/>
  <c r="EG478" i="1" s="1"/>
  <c r="EH478" i="1" a="1"/>
  <c r="EH478" i="1" s="1"/>
  <c r="EI478" i="1" a="1"/>
  <c r="EI478" i="1" s="1"/>
  <c r="EU478" i="1" a="1"/>
  <c r="EU478" i="1" s="1"/>
  <c r="EW478" i="1" a="1"/>
  <c r="EW478" i="1" s="1"/>
  <c r="EX478" i="1" a="1"/>
  <c r="EX478" i="1" s="1"/>
  <c r="EY478" i="1" a="1"/>
  <c r="EY478" i="1" s="1"/>
  <c r="EZ478" i="1" a="1"/>
  <c r="EZ478" i="1" s="1"/>
  <c r="J479" i="1"/>
  <c r="AK479" i="1"/>
  <c r="AT479" i="1"/>
  <c r="AU479" i="1"/>
  <c r="EC479" i="1" a="1"/>
  <c r="EC479" i="1" s="1"/>
  <c r="DE479" i="1" s="1"/>
  <c r="EE479" i="1" a="1"/>
  <c r="EE479" i="1" s="1"/>
  <c r="EF479" i="1" a="1"/>
  <c r="EF479" i="1" s="1"/>
  <c r="EG479" i="1" a="1"/>
  <c r="EG479" i="1" s="1"/>
  <c r="EH479" i="1" a="1"/>
  <c r="EH479" i="1" s="1"/>
  <c r="EI479" i="1" a="1"/>
  <c r="EI479" i="1" s="1"/>
  <c r="EU479" i="1" a="1"/>
  <c r="EU479" i="1" s="1"/>
  <c r="EW479" i="1" a="1"/>
  <c r="EW479" i="1" s="1"/>
  <c r="EX479" i="1" a="1"/>
  <c r="EX479" i="1" s="1"/>
  <c r="EY479" i="1" a="1"/>
  <c r="EY479" i="1" s="1"/>
  <c r="EZ479" i="1" a="1"/>
  <c r="EZ479" i="1" s="1"/>
  <c r="J480" i="1"/>
  <c r="AK480" i="1"/>
  <c r="AM480" i="1" s="1"/>
  <c r="AT480" i="1"/>
  <c r="AU480" i="1"/>
  <c r="EC480" i="1" a="1"/>
  <c r="EC480" i="1" s="1"/>
  <c r="DE480" i="1" s="1"/>
  <c r="EE480" i="1" a="1"/>
  <c r="EE480" i="1" s="1"/>
  <c r="EF480" i="1" a="1"/>
  <c r="EF480" i="1" s="1"/>
  <c r="EG480" i="1" a="1"/>
  <c r="EG480" i="1" s="1"/>
  <c r="EH480" i="1" a="1"/>
  <c r="EH480" i="1" s="1"/>
  <c r="EI480" i="1" a="1"/>
  <c r="EI480" i="1" s="1"/>
  <c r="EU480" i="1" a="1"/>
  <c r="EU480" i="1" s="1"/>
  <c r="EW480" i="1" a="1"/>
  <c r="EW480" i="1" s="1"/>
  <c r="EX480" i="1" a="1"/>
  <c r="EX480" i="1" s="1"/>
  <c r="EY480" i="1" a="1"/>
  <c r="EY480" i="1" s="1"/>
  <c r="EZ480" i="1" a="1"/>
  <c r="EZ480" i="1" s="1"/>
  <c r="J481" i="1"/>
  <c r="AK481" i="1"/>
  <c r="AM481" i="1" s="1"/>
  <c r="AT481" i="1"/>
  <c r="AU481" i="1"/>
  <c r="EC481" i="1" a="1"/>
  <c r="EC481" i="1" s="1"/>
  <c r="EE481" i="1" a="1"/>
  <c r="EE481" i="1" s="1"/>
  <c r="EF481" i="1" a="1"/>
  <c r="EF481" i="1" s="1"/>
  <c r="EG481" i="1" a="1"/>
  <c r="EG481" i="1" s="1"/>
  <c r="EH481" i="1" a="1"/>
  <c r="EH481" i="1" s="1"/>
  <c r="EI481" i="1" a="1"/>
  <c r="EI481" i="1" s="1"/>
  <c r="EU481" i="1" a="1"/>
  <c r="EU481" i="1" s="1"/>
  <c r="EW481" i="1" a="1"/>
  <c r="EW481" i="1" s="1"/>
  <c r="EX481" i="1" a="1"/>
  <c r="EX481" i="1" s="1"/>
  <c r="EY481" i="1" a="1"/>
  <c r="EY481" i="1" s="1"/>
  <c r="EZ481" i="1" a="1"/>
  <c r="EZ481" i="1" s="1"/>
  <c r="J482" i="1"/>
  <c r="AK482" i="1"/>
  <c r="AT482" i="1"/>
  <c r="AU482" i="1"/>
  <c r="EC482" i="1" a="1"/>
  <c r="EC482" i="1" s="1"/>
  <c r="DE482" i="1" s="1"/>
  <c r="EE482" i="1" a="1"/>
  <c r="EE482" i="1" s="1"/>
  <c r="EF482" i="1" a="1"/>
  <c r="EF482" i="1" s="1"/>
  <c r="EG482" i="1" a="1"/>
  <c r="EG482" i="1" s="1"/>
  <c r="EH482" i="1" a="1"/>
  <c r="EH482" i="1" s="1"/>
  <c r="EI482" i="1" a="1"/>
  <c r="EI482" i="1" s="1"/>
  <c r="EU482" i="1" a="1"/>
  <c r="EU482" i="1" s="1"/>
  <c r="EV482" i="1" a="1"/>
  <c r="EV482" i="1" s="1"/>
  <c r="EW482" i="1" a="1"/>
  <c r="EW482" i="1" s="1"/>
  <c r="EX482" i="1" a="1"/>
  <c r="EX482" i="1" s="1"/>
  <c r="EY482" i="1" a="1"/>
  <c r="EY482" i="1" s="1"/>
  <c r="EZ482" i="1" a="1"/>
  <c r="EZ482" i="1" s="1"/>
  <c r="J483" i="1"/>
  <c r="AK483" i="1"/>
  <c r="AL483" i="1" s="1"/>
  <c r="AT483" i="1"/>
  <c r="AU483" i="1"/>
  <c r="EC483" i="1" a="1"/>
  <c r="EC483" i="1" s="1"/>
  <c r="DE483" i="1" s="1"/>
  <c r="EE483" i="1" a="1"/>
  <c r="EE483" i="1" s="1"/>
  <c r="EF483" i="1" a="1"/>
  <c r="EF483" i="1" s="1"/>
  <c r="EG483" i="1" a="1"/>
  <c r="EG483" i="1" s="1"/>
  <c r="EH483" i="1" a="1"/>
  <c r="EH483" i="1" s="1"/>
  <c r="EI483" i="1" a="1"/>
  <c r="EI483" i="1" s="1"/>
  <c r="EJ483" i="1" a="1"/>
  <c r="EJ483" i="1" s="1"/>
  <c r="EU483" i="1" a="1"/>
  <c r="EU483" i="1" s="1"/>
  <c r="EV483" i="1" a="1"/>
  <c r="EV483" i="1" s="1"/>
  <c r="EW483" i="1" a="1"/>
  <c r="EW483" i="1" s="1"/>
  <c r="EX483" i="1" a="1"/>
  <c r="EX483" i="1" s="1"/>
  <c r="EY483" i="1" a="1"/>
  <c r="EY483" i="1" s="1"/>
  <c r="EZ483" i="1" a="1"/>
  <c r="EZ483" i="1" s="1"/>
  <c r="J484" i="1"/>
  <c r="AK484" i="1"/>
  <c r="AT484" i="1"/>
  <c r="AU484" i="1"/>
  <c r="EC484" i="1" a="1"/>
  <c r="EC484" i="1" s="1"/>
  <c r="DE484" i="1" s="1"/>
  <c r="EE484" i="1" a="1"/>
  <c r="EE484" i="1" s="1"/>
  <c r="EF484" i="1" a="1"/>
  <c r="EF484" i="1" s="1"/>
  <c r="EG484" i="1" a="1"/>
  <c r="EG484" i="1" s="1"/>
  <c r="EH484" i="1" a="1"/>
  <c r="EH484" i="1" s="1"/>
  <c r="EI484" i="1" a="1"/>
  <c r="EI484" i="1" s="1"/>
  <c r="EJ484" i="1" a="1"/>
  <c r="EJ484" i="1" s="1"/>
  <c r="EU484" i="1" a="1"/>
  <c r="EU484" i="1" s="1"/>
  <c r="EW484" i="1" a="1"/>
  <c r="EW484" i="1" s="1"/>
  <c r="EX484" i="1" a="1"/>
  <c r="EX484" i="1" s="1"/>
  <c r="EY484" i="1" a="1"/>
  <c r="EY484" i="1" s="1"/>
  <c r="EZ484" i="1" a="1"/>
  <c r="EZ484" i="1" s="1"/>
  <c r="J485" i="1"/>
  <c r="AK485" i="1"/>
  <c r="AL485" i="1" s="1"/>
  <c r="AT485" i="1"/>
  <c r="AU485" i="1"/>
  <c r="EC485" i="1" a="1"/>
  <c r="EC485" i="1" s="1"/>
  <c r="DE485" i="1" s="1"/>
  <c r="EE485" i="1" a="1"/>
  <c r="EE485" i="1" s="1"/>
  <c r="EF485" i="1" a="1"/>
  <c r="EF485" i="1" s="1"/>
  <c r="EG485" i="1" a="1"/>
  <c r="EG485" i="1" s="1"/>
  <c r="EH485" i="1" a="1"/>
  <c r="EH485" i="1" s="1"/>
  <c r="EI485" i="1" a="1"/>
  <c r="EI485" i="1" s="1"/>
  <c r="EJ485" i="1" a="1"/>
  <c r="EJ485" i="1" s="1"/>
  <c r="EU485" i="1" a="1"/>
  <c r="EU485" i="1" s="1"/>
  <c r="EW485" i="1" a="1"/>
  <c r="EW485" i="1" s="1"/>
  <c r="EX485" i="1" a="1"/>
  <c r="EX485" i="1" s="1"/>
  <c r="EY485" i="1" a="1"/>
  <c r="EY485" i="1" s="1"/>
  <c r="EZ485" i="1" a="1"/>
  <c r="EZ485" i="1" s="1"/>
  <c r="J486" i="1"/>
  <c r="AK486" i="1"/>
  <c r="AL486" i="1" s="1"/>
  <c r="AN486" i="1" s="1"/>
  <c r="AT486" i="1"/>
  <c r="AU486" i="1"/>
  <c r="EC486" i="1" a="1"/>
  <c r="EC486" i="1" s="1"/>
  <c r="DE486" i="1" s="1"/>
  <c r="EE486" i="1" a="1"/>
  <c r="EE486" i="1" s="1"/>
  <c r="EF486" i="1" a="1"/>
  <c r="EF486" i="1" s="1"/>
  <c r="EG486" i="1" a="1"/>
  <c r="EG486" i="1" s="1"/>
  <c r="EH486" i="1" a="1"/>
  <c r="EH486" i="1" s="1"/>
  <c r="EI486" i="1" a="1"/>
  <c r="EI486" i="1" s="1"/>
  <c r="EU486" i="1" a="1"/>
  <c r="EU486" i="1" s="1"/>
  <c r="EW486" i="1" a="1"/>
  <c r="EW486" i="1" s="1"/>
  <c r="EX486" i="1" a="1"/>
  <c r="EX486" i="1" s="1"/>
  <c r="EY486" i="1" a="1"/>
  <c r="EY486" i="1" s="1"/>
  <c r="EZ486" i="1" a="1"/>
  <c r="EZ486" i="1" s="1"/>
  <c r="J487" i="1"/>
  <c r="AK487" i="1"/>
  <c r="AL487" i="1" s="1"/>
  <c r="AT487" i="1"/>
  <c r="AU487" i="1"/>
  <c r="EC487" i="1" a="1"/>
  <c r="EC487" i="1" s="1"/>
  <c r="DE487" i="1" s="1"/>
  <c r="EE487" i="1" a="1"/>
  <c r="EE487" i="1" s="1"/>
  <c r="EF487" i="1" a="1"/>
  <c r="EF487" i="1" s="1"/>
  <c r="EG487" i="1" a="1"/>
  <c r="EG487" i="1" s="1"/>
  <c r="EH487" i="1" a="1"/>
  <c r="EH487" i="1" s="1"/>
  <c r="EI487" i="1" a="1"/>
  <c r="EI487" i="1" s="1"/>
  <c r="EU487" i="1" a="1"/>
  <c r="EU487" i="1" s="1"/>
  <c r="EV487" i="1" a="1"/>
  <c r="EV487" i="1" s="1"/>
  <c r="EW487" i="1" a="1"/>
  <c r="EW487" i="1" s="1"/>
  <c r="EX487" i="1" a="1"/>
  <c r="EX487" i="1" s="1"/>
  <c r="EY487" i="1" a="1"/>
  <c r="EY487" i="1" s="1"/>
  <c r="EZ487" i="1" a="1"/>
  <c r="EZ487" i="1" s="1"/>
  <c r="J488" i="1"/>
  <c r="AK488" i="1"/>
  <c r="AL488" i="1" s="1"/>
  <c r="AT488" i="1"/>
  <c r="AU488" i="1"/>
  <c r="EC488" i="1" a="1"/>
  <c r="EC488" i="1" s="1"/>
  <c r="DE488" i="1" s="1"/>
  <c r="EE488" i="1" a="1"/>
  <c r="EE488" i="1" s="1"/>
  <c r="EF488" i="1" a="1"/>
  <c r="EF488" i="1" s="1"/>
  <c r="EG488" i="1" a="1"/>
  <c r="EG488" i="1" s="1"/>
  <c r="EH488" i="1" a="1"/>
  <c r="EH488" i="1" s="1"/>
  <c r="EI488" i="1" a="1"/>
  <c r="EI488" i="1" s="1"/>
  <c r="EU488" i="1" a="1"/>
  <c r="EU488" i="1" s="1"/>
  <c r="EW488" i="1" a="1"/>
  <c r="EW488" i="1" s="1"/>
  <c r="EX488" i="1" a="1"/>
  <c r="EX488" i="1" s="1"/>
  <c r="EY488" i="1" a="1"/>
  <c r="EY488" i="1" s="1"/>
  <c r="EZ488" i="1" a="1"/>
  <c r="EZ488" i="1" s="1"/>
  <c r="J489" i="1"/>
  <c r="AK489" i="1"/>
  <c r="AL489" i="1" s="1"/>
  <c r="AN489" i="1" s="1"/>
  <c r="AT489" i="1"/>
  <c r="AU489" i="1"/>
  <c r="EC489" i="1" a="1"/>
  <c r="EC489" i="1" s="1"/>
  <c r="DE489" i="1" s="1"/>
  <c r="EE489" i="1" a="1"/>
  <c r="EE489" i="1" s="1"/>
  <c r="EF489" i="1" a="1"/>
  <c r="EF489" i="1" s="1"/>
  <c r="EG489" i="1" a="1"/>
  <c r="EG489" i="1" s="1"/>
  <c r="EH489" i="1" a="1"/>
  <c r="EH489" i="1" s="1"/>
  <c r="EI489" i="1" a="1"/>
  <c r="EI489" i="1" s="1"/>
  <c r="EJ489" i="1" a="1"/>
  <c r="EJ489" i="1" s="1"/>
  <c r="EU489" i="1" a="1"/>
  <c r="EU489" i="1" s="1"/>
  <c r="EV489" i="1" a="1"/>
  <c r="EV489" i="1" s="1"/>
  <c r="EW489" i="1" a="1"/>
  <c r="EW489" i="1" s="1"/>
  <c r="EX489" i="1" a="1"/>
  <c r="EX489" i="1" s="1"/>
  <c r="EY489" i="1" a="1"/>
  <c r="EY489" i="1" s="1"/>
  <c r="EZ489" i="1" a="1"/>
  <c r="EZ489" i="1" s="1"/>
  <c r="J490" i="1"/>
  <c r="AK490" i="1"/>
  <c r="AL490" i="1" s="1"/>
  <c r="AN490" i="1" s="1"/>
  <c r="AT490" i="1"/>
  <c r="AU490" i="1"/>
  <c r="EC490" i="1" a="1"/>
  <c r="EC490" i="1" s="1"/>
  <c r="DE490" i="1" s="1"/>
  <c r="EE490" i="1" a="1"/>
  <c r="EE490" i="1" s="1"/>
  <c r="EF490" i="1" a="1"/>
  <c r="EF490" i="1" s="1"/>
  <c r="EG490" i="1" a="1"/>
  <c r="EG490" i="1" s="1"/>
  <c r="EH490" i="1" a="1"/>
  <c r="EH490" i="1" s="1"/>
  <c r="EI490" i="1" a="1"/>
  <c r="EI490" i="1" s="1"/>
  <c r="EJ490" i="1" a="1"/>
  <c r="EJ490" i="1" s="1"/>
  <c r="EU490" i="1" a="1"/>
  <c r="EU490" i="1" s="1"/>
  <c r="EV490" i="1" a="1"/>
  <c r="EV490" i="1" s="1"/>
  <c r="EW490" i="1" a="1"/>
  <c r="EW490" i="1" s="1"/>
  <c r="EX490" i="1" a="1"/>
  <c r="EX490" i="1" s="1"/>
  <c r="EY490" i="1" a="1"/>
  <c r="EY490" i="1" s="1"/>
  <c r="EZ490" i="1" a="1"/>
  <c r="EZ490" i="1" s="1"/>
  <c r="J491" i="1"/>
  <c r="AK491" i="1"/>
  <c r="AT491" i="1"/>
  <c r="AU491" i="1"/>
  <c r="EC491" i="1" a="1"/>
  <c r="EC491" i="1" s="1"/>
  <c r="DE491" i="1" s="1"/>
  <c r="EE491" i="1" a="1"/>
  <c r="EE491" i="1" s="1"/>
  <c r="EF491" i="1" a="1"/>
  <c r="EF491" i="1" s="1"/>
  <c r="EG491" i="1" a="1"/>
  <c r="EG491" i="1" s="1"/>
  <c r="EH491" i="1" a="1"/>
  <c r="EH491" i="1" s="1"/>
  <c r="EI491" i="1" a="1"/>
  <c r="EI491" i="1" s="1"/>
  <c r="EU491" i="1" a="1"/>
  <c r="EU491" i="1" s="1"/>
  <c r="EW491" i="1" a="1"/>
  <c r="EW491" i="1" s="1"/>
  <c r="EX491" i="1" a="1"/>
  <c r="EX491" i="1" s="1"/>
  <c r="EY491" i="1" a="1"/>
  <c r="EY491" i="1" s="1"/>
  <c r="EZ491" i="1" a="1"/>
  <c r="EZ491" i="1" s="1"/>
  <c r="J492" i="1"/>
  <c r="AK492" i="1"/>
  <c r="AL492" i="1" s="1"/>
  <c r="AN492" i="1" s="1"/>
  <c r="AT492" i="1"/>
  <c r="AU492" i="1"/>
  <c r="EC492" i="1" a="1"/>
  <c r="EC492" i="1" s="1"/>
  <c r="DE492" i="1" s="1"/>
  <c r="EE492" i="1" a="1"/>
  <c r="EE492" i="1" s="1"/>
  <c r="EF492" i="1" a="1"/>
  <c r="EF492" i="1" s="1"/>
  <c r="EG492" i="1" a="1"/>
  <c r="EG492" i="1" s="1"/>
  <c r="EH492" i="1" a="1"/>
  <c r="EH492" i="1" s="1"/>
  <c r="EI492" i="1" a="1"/>
  <c r="EI492" i="1" s="1"/>
  <c r="EU492" i="1" a="1"/>
  <c r="EU492" i="1" s="1"/>
  <c r="EW492" i="1" a="1"/>
  <c r="EW492" i="1" s="1"/>
  <c r="EX492" i="1" a="1"/>
  <c r="EX492" i="1" s="1"/>
  <c r="EY492" i="1" a="1"/>
  <c r="EY492" i="1" s="1"/>
  <c r="EZ492" i="1" a="1"/>
  <c r="EZ492" i="1" s="1"/>
  <c r="J493" i="1"/>
  <c r="AK493" i="1"/>
  <c r="AT493" i="1"/>
  <c r="AU493" i="1"/>
  <c r="EC493" i="1" a="1"/>
  <c r="EC493" i="1" s="1"/>
  <c r="DE493" i="1" s="1"/>
  <c r="EE493" i="1" a="1"/>
  <c r="EE493" i="1" s="1"/>
  <c r="EF493" i="1" a="1"/>
  <c r="EF493" i="1" s="1"/>
  <c r="EG493" i="1" a="1"/>
  <c r="EG493" i="1" s="1"/>
  <c r="EH493" i="1" a="1"/>
  <c r="EH493" i="1" s="1"/>
  <c r="EI493" i="1" a="1"/>
  <c r="EI493" i="1" s="1"/>
  <c r="EU493" i="1" a="1"/>
  <c r="EU493" i="1" s="1"/>
  <c r="EW493" i="1" a="1"/>
  <c r="EW493" i="1" s="1"/>
  <c r="EX493" i="1" a="1"/>
  <c r="EX493" i="1" s="1"/>
  <c r="EY493" i="1" a="1"/>
  <c r="EY493" i="1" s="1"/>
  <c r="EZ493" i="1" a="1"/>
  <c r="EZ493" i="1" s="1"/>
  <c r="J494" i="1"/>
  <c r="AK494" i="1"/>
  <c r="AL494" i="1" s="1"/>
  <c r="AN494" i="1" s="1"/>
  <c r="AT494" i="1"/>
  <c r="AU494" i="1"/>
  <c r="EC494" i="1" a="1"/>
  <c r="EC494" i="1" s="1"/>
  <c r="DE494" i="1" s="1"/>
  <c r="EE494" i="1" a="1"/>
  <c r="EE494" i="1" s="1"/>
  <c r="EF494" i="1" a="1"/>
  <c r="EF494" i="1" s="1"/>
  <c r="EG494" i="1" a="1"/>
  <c r="EG494" i="1" s="1"/>
  <c r="EH494" i="1" a="1"/>
  <c r="EH494" i="1" s="1"/>
  <c r="EI494" i="1" a="1"/>
  <c r="EI494" i="1" s="1"/>
  <c r="EU494" i="1" a="1"/>
  <c r="EU494" i="1" s="1"/>
  <c r="EV494" i="1" a="1"/>
  <c r="EV494" i="1" s="1"/>
  <c r="EW494" i="1" a="1"/>
  <c r="EW494" i="1" s="1"/>
  <c r="EX494" i="1" a="1"/>
  <c r="EX494" i="1" s="1"/>
  <c r="EY494" i="1" a="1"/>
  <c r="EY494" i="1" s="1"/>
  <c r="EZ494" i="1" a="1"/>
  <c r="EZ494" i="1" s="1"/>
  <c r="J495" i="1"/>
  <c r="AK495" i="1"/>
  <c r="AL495" i="1" s="1"/>
  <c r="AN495" i="1" s="1"/>
  <c r="AT495" i="1"/>
  <c r="AU495" i="1"/>
  <c r="EC495" i="1" a="1"/>
  <c r="EC495" i="1" s="1"/>
  <c r="EE495" i="1" a="1"/>
  <c r="EE495" i="1" s="1"/>
  <c r="EF495" i="1" a="1"/>
  <c r="EF495" i="1" s="1"/>
  <c r="EG495" i="1" a="1"/>
  <c r="EG495" i="1" s="1"/>
  <c r="EH495" i="1" a="1"/>
  <c r="EH495" i="1" s="1"/>
  <c r="EI495" i="1" a="1"/>
  <c r="EI495" i="1" s="1"/>
  <c r="EU495" i="1" a="1"/>
  <c r="EU495" i="1" s="1"/>
  <c r="EV495" i="1" a="1"/>
  <c r="EV495" i="1" s="1"/>
  <c r="EW495" i="1" a="1"/>
  <c r="EW495" i="1" s="1"/>
  <c r="EX495" i="1" a="1"/>
  <c r="EX495" i="1" s="1"/>
  <c r="EY495" i="1" a="1"/>
  <c r="EY495" i="1" s="1"/>
  <c r="EZ495" i="1" a="1"/>
  <c r="EZ495" i="1" s="1"/>
  <c r="J496" i="1"/>
  <c r="AK496" i="1"/>
  <c r="AM496" i="1" s="1"/>
  <c r="AT496" i="1"/>
  <c r="AU496" i="1"/>
  <c r="EC496" i="1" a="1"/>
  <c r="EC496" i="1" s="1"/>
  <c r="DE496" i="1" s="1"/>
  <c r="EE496" i="1" a="1"/>
  <c r="EE496" i="1" s="1"/>
  <c r="EF496" i="1" a="1"/>
  <c r="EF496" i="1" s="1"/>
  <c r="EG496" i="1" a="1"/>
  <c r="EG496" i="1" s="1"/>
  <c r="EH496" i="1" a="1"/>
  <c r="EH496" i="1" s="1"/>
  <c r="EI496" i="1" a="1"/>
  <c r="EI496" i="1" s="1"/>
  <c r="EU496" i="1" a="1"/>
  <c r="EU496" i="1" s="1"/>
  <c r="EV496" i="1" a="1"/>
  <c r="EV496" i="1" s="1"/>
  <c r="EW496" i="1" a="1"/>
  <c r="EW496" i="1" s="1"/>
  <c r="EX496" i="1" a="1"/>
  <c r="EX496" i="1" s="1"/>
  <c r="EY496" i="1" a="1"/>
  <c r="EY496" i="1" s="1"/>
  <c r="EZ496" i="1" a="1"/>
  <c r="EZ496" i="1" s="1"/>
  <c r="J497" i="1"/>
  <c r="AK497" i="1"/>
  <c r="AM497" i="1" s="1"/>
  <c r="AT497" i="1"/>
  <c r="AU497" i="1"/>
  <c r="EC497" i="1" a="1"/>
  <c r="EC497" i="1" s="1"/>
  <c r="DE497" i="1" s="1"/>
  <c r="EE497" i="1" a="1"/>
  <c r="EE497" i="1" s="1"/>
  <c r="EF497" i="1" a="1"/>
  <c r="EF497" i="1" s="1"/>
  <c r="EG497" i="1" a="1"/>
  <c r="EG497" i="1" s="1"/>
  <c r="EH497" i="1" a="1"/>
  <c r="EH497" i="1" s="1"/>
  <c r="EI497" i="1" a="1"/>
  <c r="EI497" i="1" s="1"/>
  <c r="EJ497" i="1" a="1"/>
  <c r="EJ497" i="1" s="1"/>
  <c r="EU497" i="1" a="1"/>
  <c r="EU497" i="1" s="1"/>
  <c r="EW497" i="1" a="1"/>
  <c r="EW497" i="1" s="1"/>
  <c r="EX497" i="1" a="1"/>
  <c r="EX497" i="1" s="1"/>
  <c r="EY497" i="1" a="1"/>
  <c r="EY497" i="1" s="1"/>
  <c r="EZ497" i="1" a="1"/>
  <c r="EZ497" i="1" s="1"/>
  <c r="J498" i="1"/>
  <c r="AK498" i="1"/>
  <c r="AL498" i="1" s="1"/>
  <c r="AT498" i="1"/>
  <c r="AU498" i="1"/>
  <c r="EC498" i="1" a="1"/>
  <c r="EC498" i="1" s="1"/>
  <c r="DE498" i="1" s="1"/>
  <c r="EE498" i="1" a="1"/>
  <c r="EE498" i="1" s="1"/>
  <c r="EF498" i="1" a="1"/>
  <c r="EF498" i="1" s="1"/>
  <c r="EG498" i="1" a="1"/>
  <c r="EG498" i="1" s="1"/>
  <c r="EH498" i="1" a="1"/>
  <c r="EH498" i="1" s="1"/>
  <c r="EI498" i="1" a="1"/>
  <c r="EI498" i="1" s="1"/>
  <c r="EU498" i="1" a="1"/>
  <c r="EU498" i="1" s="1"/>
  <c r="EV498" i="1" a="1"/>
  <c r="EV498" i="1" s="1"/>
  <c r="EW498" i="1" a="1"/>
  <c r="EW498" i="1" s="1"/>
  <c r="EX498" i="1" a="1"/>
  <c r="EX498" i="1" s="1"/>
  <c r="EY498" i="1" a="1"/>
  <c r="EY498" i="1" s="1"/>
  <c r="EZ498" i="1" a="1"/>
  <c r="EZ498" i="1" s="1"/>
  <c r="J499" i="1"/>
  <c r="AK499" i="1"/>
  <c r="AM499" i="1" s="1"/>
  <c r="AT499" i="1"/>
  <c r="AU499" i="1"/>
  <c r="EC499" i="1" a="1"/>
  <c r="EC499" i="1" s="1"/>
  <c r="EE499" i="1" a="1"/>
  <c r="EE499" i="1" s="1"/>
  <c r="EF499" i="1" a="1"/>
  <c r="EF499" i="1" s="1"/>
  <c r="EG499" i="1" a="1"/>
  <c r="EG499" i="1" s="1"/>
  <c r="EH499" i="1" a="1"/>
  <c r="EH499" i="1" s="1"/>
  <c r="EI499" i="1" a="1"/>
  <c r="EI499" i="1" s="1"/>
  <c r="EU499" i="1" a="1"/>
  <c r="EU499" i="1" s="1"/>
  <c r="EW499" i="1" a="1"/>
  <c r="EW499" i="1" s="1"/>
  <c r="EX499" i="1" a="1"/>
  <c r="EX499" i="1" s="1"/>
  <c r="EY499" i="1" a="1"/>
  <c r="EY499" i="1" s="1"/>
  <c r="EZ499" i="1" a="1"/>
  <c r="EZ499" i="1" s="1"/>
  <c r="J500" i="1"/>
  <c r="AK500" i="1"/>
  <c r="AT500" i="1"/>
  <c r="AU500" i="1"/>
  <c r="EC500" i="1" a="1"/>
  <c r="EC500" i="1" s="1"/>
  <c r="DE500" i="1" s="1"/>
  <c r="EE500" i="1" a="1"/>
  <c r="EE500" i="1" s="1"/>
  <c r="EF500" i="1" a="1"/>
  <c r="EF500" i="1" s="1"/>
  <c r="EG500" i="1" a="1"/>
  <c r="EG500" i="1" s="1"/>
  <c r="EH500" i="1" a="1"/>
  <c r="EH500" i="1" s="1"/>
  <c r="EI500" i="1" a="1"/>
  <c r="EI500" i="1" s="1"/>
  <c r="EU500" i="1" a="1"/>
  <c r="EU500" i="1" s="1"/>
  <c r="EW500" i="1" a="1"/>
  <c r="EW500" i="1" s="1"/>
  <c r="EX500" i="1" a="1"/>
  <c r="EX500" i="1" s="1"/>
  <c r="EY500" i="1" a="1"/>
  <c r="EY500" i="1" s="1"/>
  <c r="EZ500" i="1" a="1"/>
  <c r="EZ500" i="1" s="1"/>
  <c r="J501" i="1"/>
  <c r="AK501" i="1"/>
  <c r="AL501" i="1" s="1"/>
  <c r="AT501" i="1"/>
  <c r="AU501" i="1"/>
  <c r="EC501" i="1" a="1"/>
  <c r="EC501" i="1" s="1"/>
  <c r="DE501" i="1" s="1"/>
  <c r="EE501" i="1" a="1"/>
  <c r="EE501" i="1" s="1"/>
  <c r="EF501" i="1" a="1"/>
  <c r="EF501" i="1" s="1"/>
  <c r="EG501" i="1" a="1"/>
  <c r="EG501" i="1" s="1"/>
  <c r="EH501" i="1" a="1"/>
  <c r="EH501" i="1" s="1"/>
  <c r="EI501" i="1" a="1"/>
  <c r="EI501" i="1" s="1"/>
  <c r="EU501" i="1" a="1"/>
  <c r="EU501" i="1" s="1"/>
  <c r="EW501" i="1" a="1"/>
  <c r="EW501" i="1" s="1"/>
  <c r="EX501" i="1" a="1"/>
  <c r="EX501" i="1" s="1"/>
  <c r="EY501" i="1" a="1"/>
  <c r="EY501" i="1" s="1"/>
  <c r="EZ501" i="1" a="1"/>
  <c r="EZ501" i="1" s="1"/>
  <c r="J502" i="1"/>
  <c r="AK502" i="1"/>
  <c r="AL502" i="1" s="1"/>
  <c r="AN502" i="1" s="1"/>
  <c r="AT502" i="1"/>
  <c r="AU502" i="1"/>
  <c r="EC502" i="1" a="1"/>
  <c r="EC502" i="1" s="1"/>
  <c r="DE502" i="1" s="1"/>
  <c r="EE502" i="1" a="1"/>
  <c r="EE502" i="1" s="1"/>
  <c r="EF502" i="1" a="1"/>
  <c r="EF502" i="1" s="1"/>
  <c r="EG502" i="1" a="1"/>
  <c r="EG502" i="1" s="1"/>
  <c r="EH502" i="1" a="1"/>
  <c r="EH502" i="1" s="1"/>
  <c r="EI502" i="1" a="1"/>
  <c r="EI502" i="1" s="1"/>
  <c r="EU502" i="1" a="1"/>
  <c r="EU502" i="1" s="1"/>
  <c r="EW502" i="1" a="1"/>
  <c r="EW502" i="1" s="1"/>
  <c r="EX502" i="1" a="1"/>
  <c r="EX502" i="1" s="1"/>
  <c r="EY502" i="1" a="1"/>
  <c r="EY502" i="1" s="1"/>
  <c r="EZ502" i="1" a="1"/>
  <c r="EZ502" i="1" s="1"/>
  <c r="J503" i="1"/>
  <c r="AK503" i="1"/>
  <c r="AL503" i="1" s="1"/>
  <c r="AT503" i="1"/>
  <c r="AU503" i="1"/>
  <c r="EC503" i="1" a="1"/>
  <c r="EC503" i="1" s="1"/>
  <c r="DE503" i="1" s="1"/>
  <c r="EE503" i="1" a="1"/>
  <c r="EE503" i="1" s="1"/>
  <c r="EF503" i="1" a="1"/>
  <c r="EF503" i="1" s="1"/>
  <c r="EG503" i="1" a="1"/>
  <c r="EG503" i="1" s="1"/>
  <c r="EH503" i="1" a="1"/>
  <c r="EH503" i="1" s="1"/>
  <c r="EI503" i="1" a="1"/>
  <c r="EI503" i="1" s="1"/>
  <c r="EU503" i="1" a="1"/>
  <c r="EU503" i="1" s="1"/>
  <c r="EW503" i="1" a="1"/>
  <c r="EW503" i="1" s="1"/>
  <c r="EX503" i="1" a="1"/>
  <c r="EX503" i="1" s="1"/>
  <c r="EY503" i="1" a="1"/>
  <c r="EY503" i="1" s="1"/>
  <c r="EZ503" i="1" a="1"/>
  <c r="EZ503" i="1" s="1"/>
  <c r="J504" i="1"/>
  <c r="AK504" i="1"/>
  <c r="AL504" i="1" s="1"/>
  <c r="AT504" i="1"/>
  <c r="AU504" i="1"/>
  <c r="EC504" i="1" a="1"/>
  <c r="EC504" i="1" s="1"/>
  <c r="DE504" i="1" s="1"/>
  <c r="EE504" i="1" a="1"/>
  <c r="EE504" i="1" s="1"/>
  <c r="EF504" i="1" a="1"/>
  <c r="EF504" i="1" s="1"/>
  <c r="EG504" i="1" a="1"/>
  <c r="EG504" i="1" s="1"/>
  <c r="EH504" i="1" a="1"/>
  <c r="EH504" i="1" s="1"/>
  <c r="EI504" i="1" a="1"/>
  <c r="EI504" i="1" s="1"/>
  <c r="EU504" i="1" a="1"/>
  <c r="EU504" i="1" s="1"/>
  <c r="EW504" i="1" a="1"/>
  <c r="EW504" i="1" s="1"/>
  <c r="EX504" i="1" a="1"/>
  <c r="EX504" i="1" s="1"/>
  <c r="EY504" i="1" a="1"/>
  <c r="EY504" i="1" s="1"/>
  <c r="EZ504" i="1" a="1"/>
  <c r="EZ504" i="1" s="1"/>
  <c r="J505" i="1"/>
  <c r="AK505" i="1"/>
  <c r="AL505" i="1" s="1"/>
  <c r="AN505" i="1" s="1"/>
  <c r="AT505" i="1"/>
  <c r="AU505" i="1"/>
  <c r="EC505" i="1" a="1"/>
  <c r="EC505" i="1" s="1"/>
  <c r="DE505" i="1" s="1"/>
  <c r="EE505" i="1" a="1"/>
  <c r="EE505" i="1" s="1"/>
  <c r="EF505" i="1" a="1"/>
  <c r="EF505" i="1" s="1"/>
  <c r="EG505" i="1" a="1"/>
  <c r="EG505" i="1" s="1"/>
  <c r="EH505" i="1" a="1"/>
  <c r="EH505" i="1" s="1"/>
  <c r="EI505" i="1" a="1"/>
  <c r="EI505" i="1" s="1"/>
  <c r="EU505" i="1" a="1"/>
  <c r="EU505" i="1" s="1"/>
  <c r="EV505" i="1" a="1"/>
  <c r="EV505" i="1" s="1"/>
  <c r="EW505" i="1" a="1"/>
  <c r="EW505" i="1" s="1"/>
  <c r="EX505" i="1" a="1"/>
  <c r="EX505" i="1" s="1"/>
  <c r="EY505" i="1" a="1"/>
  <c r="EY505" i="1" s="1"/>
  <c r="EZ505" i="1" a="1"/>
  <c r="EZ505" i="1" s="1"/>
  <c r="J506" i="1"/>
  <c r="AK506" i="1"/>
  <c r="AL506" i="1" s="1"/>
  <c r="AT506" i="1"/>
  <c r="AU506" i="1"/>
  <c r="EC506" i="1" a="1"/>
  <c r="EC506" i="1" s="1"/>
  <c r="DE506" i="1" s="1"/>
  <c r="EE506" i="1" a="1"/>
  <c r="EE506" i="1" s="1"/>
  <c r="EF506" i="1" a="1"/>
  <c r="EF506" i="1" s="1"/>
  <c r="EG506" i="1" a="1"/>
  <c r="EG506" i="1" s="1"/>
  <c r="EH506" i="1" a="1"/>
  <c r="EH506" i="1" s="1"/>
  <c r="EI506" i="1" a="1"/>
  <c r="EI506" i="1" s="1"/>
  <c r="EJ506" i="1" a="1"/>
  <c r="EJ506" i="1" s="1"/>
  <c r="EU506" i="1" a="1"/>
  <c r="EU506" i="1" s="1"/>
  <c r="EW506" i="1" a="1"/>
  <c r="EW506" i="1" s="1"/>
  <c r="EX506" i="1" a="1"/>
  <c r="EX506" i="1" s="1"/>
  <c r="EY506" i="1" a="1"/>
  <c r="EY506" i="1" s="1"/>
  <c r="EZ506" i="1" a="1"/>
  <c r="EZ506" i="1" s="1"/>
  <c r="J507" i="1"/>
  <c r="AK507" i="1"/>
  <c r="AT507" i="1"/>
  <c r="AU507" i="1"/>
  <c r="EC507" i="1" a="1"/>
  <c r="EC507" i="1" s="1"/>
  <c r="DE507" i="1" s="1"/>
  <c r="EE507" i="1" a="1"/>
  <c r="EE507" i="1" s="1"/>
  <c r="EF507" i="1" a="1"/>
  <c r="EF507" i="1" s="1"/>
  <c r="EG507" i="1" a="1"/>
  <c r="EG507" i="1" s="1"/>
  <c r="EH507" i="1" a="1"/>
  <c r="EH507" i="1" s="1"/>
  <c r="EI507" i="1" a="1"/>
  <c r="EI507" i="1" s="1"/>
  <c r="EU507" i="1" a="1"/>
  <c r="EU507" i="1" s="1"/>
  <c r="EW507" i="1" a="1"/>
  <c r="EW507" i="1" s="1"/>
  <c r="EX507" i="1" a="1"/>
  <c r="EX507" i="1" s="1"/>
  <c r="EY507" i="1" a="1"/>
  <c r="EY507" i="1" s="1"/>
  <c r="EZ507" i="1" a="1"/>
  <c r="EZ507" i="1" s="1"/>
  <c r="J508" i="1"/>
  <c r="AK508" i="1"/>
  <c r="AL508" i="1" s="1"/>
  <c r="AN508" i="1" s="1"/>
  <c r="AT508" i="1"/>
  <c r="AU508" i="1"/>
  <c r="EC508" i="1" a="1"/>
  <c r="EC508" i="1" s="1"/>
  <c r="DE508" i="1" s="1"/>
  <c r="EE508" i="1" a="1"/>
  <c r="EE508" i="1" s="1"/>
  <c r="EF508" i="1" a="1"/>
  <c r="EF508" i="1" s="1"/>
  <c r="EG508" i="1" a="1"/>
  <c r="EG508" i="1" s="1"/>
  <c r="EH508" i="1" a="1"/>
  <c r="EH508" i="1" s="1"/>
  <c r="EI508" i="1" a="1"/>
  <c r="EI508" i="1" s="1"/>
  <c r="EU508" i="1" a="1"/>
  <c r="EU508" i="1" s="1"/>
  <c r="EW508" i="1" a="1"/>
  <c r="EW508" i="1" s="1"/>
  <c r="EX508" i="1" a="1"/>
  <c r="EX508" i="1" s="1"/>
  <c r="EY508" i="1" a="1"/>
  <c r="EY508" i="1" s="1"/>
  <c r="EZ508" i="1" a="1"/>
  <c r="EZ508" i="1" s="1"/>
  <c r="J509" i="1"/>
  <c r="AK509" i="1"/>
  <c r="AM509" i="1" s="1"/>
  <c r="AT509" i="1"/>
  <c r="AU509" i="1"/>
  <c r="EC509" i="1" a="1"/>
  <c r="EC509" i="1" s="1"/>
  <c r="DE509" i="1" s="1"/>
  <c r="EE509" i="1" a="1"/>
  <c r="EE509" i="1" s="1"/>
  <c r="EF509" i="1" a="1"/>
  <c r="EF509" i="1" s="1"/>
  <c r="EG509" i="1" a="1"/>
  <c r="EG509" i="1" s="1"/>
  <c r="EH509" i="1" a="1"/>
  <c r="EH509" i="1" s="1"/>
  <c r="EI509" i="1" a="1"/>
  <c r="EI509" i="1" s="1"/>
  <c r="EU509" i="1" a="1"/>
  <c r="EU509" i="1" s="1"/>
  <c r="EW509" i="1" a="1"/>
  <c r="EW509" i="1" s="1"/>
  <c r="EX509" i="1" a="1"/>
  <c r="EX509" i="1" s="1"/>
  <c r="EY509" i="1" a="1"/>
  <c r="EY509" i="1" s="1"/>
  <c r="EZ509" i="1" a="1"/>
  <c r="EZ509" i="1" s="1"/>
  <c r="J510" i="1"/>
  <c r="AK510" i="1"/>
  <c r="AT510" i="1"/>
  <c r="AU510" i="1"/>
  <c r="EC510" i="1" a="1"/>
  <c r="EC510" i="1" s="1"/>
  <c r="DE510" i="1" s="1"/>
  <c r="EE510" i="1" a="1"/>
  <c r="EE510" i="1" s="1"/>
  <c r="EF510" i="1" a="1"/>
  <c r="EF510" i="1" s="1"/>
  <c r="EG510" i="1" a="1"/>
  <c r="EG510" i="1" s="1"/>
  <c r="EH510" i="1" a="1"/>
  <c r="EH510" i="1" s="1"/>
  <c r="EI510" i="1" a="1"/>
  <c r="EI510" i="1" s="1"/>
  <c r="EU510" i="1" a="1"/>
  <c r="EU510" i="1" s="1"/>
  <c r="EW510" i="1" a="1"/>
  <c r="EW510" i="1" s="1"/>
  <c r="EX510" i="1" a="1"/>
  <c r="EX510" i="1" s="1"/>
  <c r="EY510" i="1" a="1"/>
  <c r="EY510" i="1" s="1"/>
  <c r="EZ510" i="1" a="1"/>
  <c r="EZ510" i="1" s="1"/>
  <c r="J511" i="1"/>
  <c r="AK511" i="1"/>
  <c r="AT511" i="1"/>
  <c r="AU511" i="1"/>
  <c r="EC511" i="1" a="1"/>
  <c r="EC511" i="1" s="1"/>
  <c r="DE511" i="1" s="1"/>
  <c r="EE511" i="1" a="1"/>
  <c r="EE511" i="1" s="1"/>
  <c r="EF511" i="1" a="1"/>
  <c r="EF511" i="1" s="1"/>
  <c r="EG511" i="1" a="1"/>
  <c r="EG511" i="1" s="1"/>
  <c r="EH511" i="1" a="1"/>
  <c r="EH511" i="1" s="1"/>
  <c r="EI511" i="1" a="1"/>
  <c r="EI511" i="1" s="1"/>
  <c r="EU511" i="1" a="1"/>
  <c r="EU511" i="1" s="1"/>
  <c r="EV511" i="1" a="1"/>
  <c r="EV511" i="1" s="1"/>
  <c r="EW511" i="1" a="1"/>
  <c r="EW511" i="1" s="1"/>
  <c r="EX511" i="1" a="1"/>
  <c r="EX511" i="1" s="1"/>
  <c r="EY511" i="1" a="1"/>
  <c r="EY511" i="1" s="1"/>
  <c r="EZ511" i="1" a="1"/>
  <c r="EZ511" i="1" s="1"/>
  <c r="J512" i="1"/>
  <c r="AK512" i="1"/>
  <c r="AL512" i="1" s="1"/>
  <c r="AN512" i="1" s="1"/>
  <c r="AT512" i="1"/>
  <c r="AU512" i="1"/>
  <c r="EC512" i="1" a="1"/>
  <c r="EC512" i="1" s="1"/>
  <c r="DE512" i="1" s="1"/>
  <c r="EE512" i="1" a="1"/>
  <c r="EE512" i="1" s="1"/>
  <c r="EF512" i="1" a="1"/>
  <c r="EF512" i="1" s="1"/>
  <c r="EG512" i="1" a="1"/>
  <c r="EG512" i="1" s="1"/>
  <c r="EH512" i="1" a="1"/>
  <c r="EH512" i="1" s="1"/>
  <c r="EI512" i="1" a="1"/>
  <c r="EI512" i="1" s="1"/>
  <c r="EU512" i="1" a="1"/>
  <c r="EU512" i="1" s="1"/>
  <c r="EW512" i="1" a="1"/>
  <c r="EW512" i="1" s="1"/>
  <c r="EX512" i="1" a="1"/>
  <c r="EX512" i="1" s="1"/>
  <c r="EY512" i="1" a="1"/>
  <c r="EY512" i="1" s="1"/>
  <c r="EZ512" i="1" a="1"/>
  <c r="EZ512" i="1" s="1"/>
  <c r="J513" i="1"/>
  <c r="AK513" i="1"/>
  <c r="AL513" i="1" s="1"/>
  <c r="AN513" i="1" s="1"/>
  <c r="AT513" i="1"/>
  <c r="AU513" i="1"/>
  <c r="EC513" i="1" a="1"/>
  <c r="EC513" i="1" s="1"/>
  <c r="DE513" i="1" s="1"/>
  <c r="EE513" i="1" a="1"/>
  <c r="EE513" i="1" s="1"/>
  <c r="EF513" i="1" a="1"/>
  <c r="EF513" i="1" s="1"/>
  <c r="EG513" i="1" a="1"/>
  <c r="EG513" i="1" s="1"/>
  <c r="EH513" i="1" a="1"/>
  <c r="EH513" i="1" s="1"/>
  <c r="EI513" i="1" a="1"/>
  <c r="EI513" i="1" s="1"/>
  <c r="EJ513" i="1" a="1"/>
  <c r="EJ513" i="1" s="1"/>
  <c r="EU513" i="1" a="1"/>
  <c r="EU513" i="1" s="1"/>
  <c r="EW513" i="1" a="1"/>
  <c r="EW513" i="1" s="1"/>
  <c r="EX513" i="1" a="1"/>
  <c r="EX513" i="1" s="1"/>
  <c r="EY513" i="1" a="1"/>
  <c r="EY513" i="1" s="1"/>
  <c r="EZ513" i="1" a="1"/>
  <c r="EZ513" i="1" s="1"/>
  <c r="J514" i="1"/>
  <c r="AK514" i="1"/>
  <c r="AM514" i="1" s="1"/>
  <c r="AT514" i="1"/>
  <c r="AU514" i="1"/>
  <c r="EC514" i="1" a="1"/>
  <c r="EC514" i="1" s="1"/>
  <c r="DE514" i="1" s="1"/>
  <c r="EE514" i="1" a="1"/>
  <c r="EE514" i="1" s="1"/>
  <c r="EF514" i="1" a="1"/>
  <c r="EF514" i="1" s="1"/>
  <c r="EG514" i="1" a="1"/>
  <c r="EG514" i="1" s="1"/>
  <c r="EH514" i="1" a="1"/>
  <c r="EH514" i="1" s="1"/>
  <c r="EI514" i="1" a="1"/>
  <c r="EI514" i="1" s="1"/>
  <c r="EJ514" i="1" a="1"/>
  <c r="EJ514" i="1" s="1"/>
  <c r="EU514" i="1" a="1"/>
  <c r="EU514" i="1" s="1"/>
  <c r="EW514" i="1" a="1"/>
  <c r="EW514" i="1" s="1"/>
  <c r="EX514" i="1" a="1"/>
  <c r="EX514" i="1" s="1"/>
  <c r="EY514" i="1" a="1"/>
  <c r="EY514" i="1" s="1"/>
  <c r="EZ514" i="1" a="1"/>
  <c r="EZ514" i="1" s="1"/>
  <c r="J515" i="1"/>
  <c r="AK515" i="1"/>
  <c r="AM515" i="1" s="1"/>
  <c r="AT515" i="1"/>
  <c r="AU515" i="1"/>
  <c r="EC515" i="1" a="1"/>
  <c r="EC515" i="1" s="1"/>
  <c r="DE515" i="1" s="1"/>
  <c r="EE515" i="1" a="1"/>
  <c r="EE515" i="1" s="1"/>
  <c r="EF515" i="1" a="1"/>
  <c r="EF515" i="1" s="1"/>
  <c r="EG515" i="1" a="1"/>
  <c r="EG515" i="1" s="1"/>
  <c r="EH515" i="1" a="1"/>
  <c r="EH515" i="1" s="1"/>
  <c r="EI515" i="1" a="1"/>
  <c r="EI515" i="1" s="1"/>
  <c r="EU515" i="1" a="1"/>
  <c r="EU515" i="1" s="1"/>
  <c r="EV515" i="1" a="1"/>
  <c r="EV515" i="1" s="1"/>
  <c r="EW515" i="1" a="1"/>
  <c r="EW515" i="1" s="1"/>
  <c r="EX515" i="1" a="1"/>
  <c r="EX515" i="1" s="1"/>
  <c r="EY515" i="1" a="1"/>
  <c r="EY515" i="1" s="1"/>
  <c r="EZ515" i="1" a="1"/>
  <c r="EZ515" i="1" s="1"/>
  <c r="J516" i="1"/>
  <c r="AK516" i="1"/>
  <c r="AM516" i="1" s="1"/>
  <c r="AT516" i="1"/>
  <c r="AU516" i="1"/>
  <c r="EC516" i="1" a="1"/>
  <c r="EC516" i="1" s="1"/>
  <c r="DE516" i="1" s="1"/>
  <c r="EE516" i="1" a="1"/>
  <c r="EE516" i="1" s="1"/>
  <c r="EF516" i="1" a="1"/>
  <c r="EF516" i="1" s="1"/>
  <c r="EG516" i="1" a="1"/>
  <c r="EG516" i="1" s="1"/>
  <c r="EH516" i="1" a="1"/>
  <c r="EH516" i="1" s="1"/>
  <c r="EI516" i="1" a="1"/>
  <c r="EI516" i="1" s="1"/>
  <c r="EU516" i="1" a="1"/>
  <c r="EU516" i="1" s="1"/>
  <c r="EV516" i="1" a="1"/>
  <c r="EV516" i="1" s="1"/>
  <c r="EW516" i="1" a="1"/>
  <c r="EW516" i="1" s="1"/>
  <c r="EX516" i="1" a="1"/>
  <c r="EX516" i="1" s="1"/>
  <c r="EY516" i="1" a="1"/>
  <c r="EY516" i="1" s="1"/>
  <c r="EZ516" i="1" a="1"/>
  <c r="EZ516" i="1" s="1"/>
  <c r="J517" i="1"/>
  <c r="AK517" i="1"/>
  <c r="AL517" i="1" s="1"/>
  <c r="AN517" i="1" s="1"/>
  <c r="AT517" i="1"/>
  <c r="AU517" i="1"/>
  <c r="EC517" i="1" a="1"/>
  <c r="EC517" i="1" s="1"/>
  <c r="DE517" i="1" s="1"/>
  <c r="EE517" i="1" a="1"/>
  <c r="EE517" i="1" s="1"/>
  <c r="EF517" i="1" a="1"/>
  <c r="EF517" i="1" s="1"/>
  <c r="EG517" i="1" a="1"/>
  <c r="EG517" i="1" s="1"/>
  <c r="EH517" i="1" a="1"/>
  <c r="EH517" i="1" s="1"/>
  <c r="EI517" i="1" a="1"/>
  <c r="EI517" i="1" s="1"/>
  <c r="EU517" i="1" a="1"/>
  <c r="EU517" i="1" s="1"/>
  <c r="EW517" i="1" a="1"/>
  <c r="EW517" i="1" s="1"/>
  <c r="EX517" i="1" a="1"/>
  <c r="EX517" i="1" s="1"/>
  <c r="EY517" i="1" a="1"/>
  <c r="EY517" i="1" s="1"/>
  <c r="EZ517" i="1" a="1"/>
  <c r="EZ517" i="1" s="1"/>
  <c r="J518" i="1"/>
  <c r="AK518" i="1"/>
  <c r="AM518" i="1" s="1"/>
  <c r="AT518" i="1"/>
  <c r="AU518" i="1"/>
  <c r="EC518" i="1" a="1"/>
  <c r="EC518" i="1" s="1"/>
  <c r="DE518" i="1" s="1"/>
  <c r="EE518" i="1" a="1"/>
  <c r="EE518" i="1" s="1"/>
  <c r="EF518" i="1" a="1"/>
  <c r="EF518" i="1" s="1"/>
  <c r="EG518" i="1" a="1"/>
  <c r="EG518" i="1" s="1"/>
  <c r="EH518" i="1" a="1"/>
  <c r="EH518" i="1" s="1"/>
  <c r="EI518" i="1" a="1"/>
  <c r="EI518" i="1" s="1"/>
  <c r="EJ518" i="1" a="1"/>
  <c r="EJ518" i="1" s="1"/>
  <c r="EU518" i="1" a="1"/>
  <c r="EU518" i="1" s="1"/>
  <c r="EV518" i="1" a="1"/>
  <c r="EV518" i="1" s="1"/>
  <c r="EW518" i="1" a="1"/>
  <c r="EW518" i="1" s="1"/>
  <c r="EX518" i="1" a="1"/>
  <c r="EX518" i="1" s="1"/>
  <c r="EY518" i="1" a="1"/>
  <c r="EY518" i="1" s="1"/>
  <c r="EZ518" i="1" a="1"/>
  <c r="EZ518" i="1" s="1"/>
  <c r="J519" i="1"/>
  <c r="AK519" i="1"/>
  <c r="AL519" i="1" s="1"/>
  <c r="AN519" i="1" s="1"/>
  <c r="AT519" i="1"/>
  <c r="AU519" i="1"/>
  <c r="EC519" i="1" a="1"/>
  <c r="EC519" i="1" s="1"/>
  <c r="DE519" i="1" s="1"/>
  <c r="EE519" i="1" a="1"/>
  <c r="EE519" i="1" s="1"/>
  <c r="EF519" i="1" a="1"/>
  <c r="EF519" i="1" s="1"/>
  <c r="EG519" i="1" a="1"/>
  <c r="EG519" i="1" s="1"/>
  <c r="EH519" i="1" a="1"/>
  <c r="EH519" i="1" s="1"/>
  <c r="EI519" i="1" a="1"/>
  <c r="EI519" i="1" s="1"/>
  <c r="EU519" i="1" a="1"/>
  <c r="EU519" i="1" s="1"/>
  <c r="EV519" i="1" a="1"/>
  <c r="EV519" i="1" s="1"/>
  <c r="EW519" i="1" a="1"/>
  <c r="EW519" i="1" s="1"/>
  <c r="EX519" i="1" a="1"/>
  <c r="EX519" i="1" s="1"/>
  <c r="EY519" i="1" a="1"/>
  <c r="EY519" i="1" s="1"/>
  <c r="EZ519" i="1" a="1"/>
  <c r="EZ519" i="1" s="1"/>
  <c r="J520" i="1"/>
  <c r="AK520" i="1"/>
  <c r="AM520" i="1" s="1"/>
  <c r="AT520" i="1"/>
  <c r="AU520" i="1"/>
  <c r="EC520" i="1" a="1"/>
  <c r="EC520" i="1" s="1"/>
  <c r="DE520" i="1" s="1"/>
  <c r="EE520" i="1" a="1"/>
  <c r="EE520" i="1" s="1"/>
  <c r="EF520" i="1" a="1"/>
  <c r="EF520" i="1" s="1"/>
  <c r="EG520" i="1" a="1"/>
  <c r="EG520" i="1" s="1"/>
  <c r="EH520" i="1" a="1"/>
  <c r="EH520" i="1" s="1"/>
  <c r="EI520" i="1" a="1"/>
  <c r="EI520" i="1" s="1"/>
  <c r="EJ520" i="1" a="1"/>
  <c r="EJ520" i="1" s="1"/>
  <c r="EU520" i="1" a="1"/>
  <c r="EU520" i="1" s="1"/>
  <c r="EW520" i="1" a="1"/>
  <c r="EW520" i="1" s="1"/>
  <c r="EX520" i="1" a="1"/>
  <c r="EX520" i="1" s="1"/>
  <c r="EY520" i="1" a="1"/>
  <c r="EY520" i="1" s="1"/>
  <c r="EZ520" i="1" a="1"/>
  <c r="EZ520" i="1" s="1"/>
  <c r="J521" i="1"/>
  <c r="AK521" i="1"/>
  <c r="AT521" i="1"/>
  <c r="AU521" i="1"/>
  <c r="EC521" i="1" a="1"/>
  <c r="EC521" i="1" s="1"/>
  <c r="DE521" i="1" s="1"/>
  <c r="EE521" i="1" a="1"/>
  <c r="EE521" i="1" s="1"/>
  <c r="EF521" i="1" a="1"/>
  <c r="EF521" i="1" s="1"/>
  <c r="EG521" i="1" a="1"/>
  <c r="EG521" i="1" s="1"/>
  <c r="EH521" i="1" a="1"/>
  <c r="EH521" i="1" s="1"/>
  <c r="EI521" i="1" a="1"/>
  <c r="EI521" i="1" s="1"/>
  <c r="EU521" i="1" a="1"/>
  <c r="EU521" i="1" s="1"/>
  <c r="EW521" i="1" a="1"/>
  <c r="EW521" i="1" s="1"/>
  <c r="EX521" i="1" a="1"/>
  <c r="EX521" i="1" s="1"/>
  <c r="EY521" i="1" a="1"/>
  <c r="EY521" i="1" s="1"/>
  <c r="EZ521" i="1" a="1"/>
  <c r="EZ521" i="1" s="1"/>
  <c r="J522" i="1"/>
  <c r="AK522" i="1"/>
  <c r="AL522" i="1" s="1"/>
  <c r="AT522" i="1"/>
  <c r="AU522" i="1"/>
  <c r="EC522" i="1" a="1"/>
  <c r="EC522" i="1" s="1"/>
  <c r="DE522" i="1" s="1"/>
  <c r="EE522" i="1" a="1"/>
  <c r="EE522" i="1" s="1"/>
  <c r="EF522" i="1" a="1"/>
  <c r="EF522" i="1" s="1"/>
  <c r="EG522" i="1" a="1"/>
  <c r="EG522" i="1" s="1"/>
  <c r="EH522" i="1" a="1"/>
  <c r="EH522" i="1" s="1"/>
  <c r="EI522" i="1" a="1"/>
  <c r="EI522" i="1" s="1"/>
  <c r="EU522" i="1" a="1"/>
  <c r="EU522" i="1" s="1"/>
  <c r="EW522" i="1" a="1"/>
  <c r="EW522" i="1" s="1"/>
  <c r="EX522" i="1" a="1"/>
  <c r="EX522" i="1" s="1"/>
  <c r="EY522" i="1" a="1"/>
  <c r="EY522" i="1" s="1"/>
  <c r="EZ522" i="1" a="1"/>
  <c r="EZ522" i="1" s="1"/>
  <c r="J523" i="1"/>
  <c r="AK523" i="1"/>
  <c r="AL523" i="1" s="1"/>
  <c r="AT523" i="1"/>
  <c r="AU523" i="1"/>
  <c r="EC523" i="1" a="1"/>
  <c r="EC523" i="1" s="1"/>
  <c r="DE523" i="1" s="1"/>
  <c r="EE523" i="1" a="1"/>
  <c r="EE523" i="1" s="1"/>
  <c r="EF523" i="1" a="1"/>
  <c r="EF523" i="1" s="1"/>
  <c r="EG523" i="1" a="1"/>
  <c r="EG523" i="1" s="1"/>
  <c r="EH523" i="1" a="1"/>
  <c r="EH523" i="1" s="1"/>
  <c r="EI523" i="1" a="1"/>
  <c r="EI523" i="1" s="1"/>
  <c r="EU523" i="1" a="1"/>
  <c r="EU523" i="1" s="1"/>
  <c r="EW523" i="1" a="1"/>
  <c r="EW523" i="1" s="1"/>
  <c r="EX523" i="1" a="1"/>
  <c r="EX523" i="1" s="1"/>
  <c r="EY523" i="1" a="1"/>
  <c r="EY523" i="1" s="1"/>
  <c r="EZ523" i="1" a="1"/>
  <c r="EZ523" i="1" s="1"/>
  <c r="J524" i="1"/>
  <c r="AK524" i="1"/>
  <c r="AT524" i="1"/>
  <c r="AU524" i="1"/>
  <c r="EC524" i="1" a="1"/>
  <c r="EC524" i="1" s="1"/>
  <c r="DE524" i="1" s="1"/>
  <c r="EE524" i="1" a="1"/>
  <c r="EE524" i="1" s="1"/>
  <c r="EF524" i="1" a="1"/>
  <c r="EF524" i="1" s="1"/>
  <c r="EG524" i="1" a="1"/>
  <c r="EG524" i="1" s="1"/>
  <c r="EH524" i="1" a="1"/>
  <c r="EH524" i="1" s="1"/>
  <c r="EI524" i="1" a="1"/>
  <c r="EI524" i="1" s="1"/>
  <c r="EU524" i="1" a="1"/>
  <c r="EU524" i="1" s="1"/>
  <c r="EV524" i="1" a="1"/>
  <c r="EV524" i="1" s="1"/>
  <c r="EW524" i="1" a="1"/>
  <c r="EW524" i="1" s="1"/>
  <c r="EX524" i="1" a="1"/>
  <c r="EX524" i="1" s="1"/>
  <c r="EY524" i="1" a="1"/>
  <c r="EY524" i="1" s="1"/>
  <c r="EZ524" i="1" a="1"/>
  <c r="EZ524" i="1" s="1"/>
  <c r="J525" i="1"/>
  <c r="AK525" i="1"/>
  <c r="AL525" i="1" s="1"/>
  <c r="AT525" i="1"/>
  <c r="AU525" i="1"/>
  <c r="EC525" i="1" a="1"/>
  <c r="EC525" i="1" s="1"/>
  <c r="DE525" i="1" s="1"/>
  <c r="EE525" i="1" a="1"/>
  <c r="EE525" i="1" s="1"/>
  <c r="EF525" i="1" a="1"/>
  <c r="EF525" i="1" s="1"/>
  <c r="EG525" i="1" a="1"/>
  <c r="EG525" i="1" s="1"/>
  <c r="EH525" i="1" a="1"/>
  <c r="EH525" i="1" s="1"/>
  <c r="EI525" i="1" a="1"/>
  <c r="EI525" i="1" s="1"/>
  <c r="EU525" i="1" a="1"/>
  <c r="EU525" i="1" s="1"/>
  <c r="EV525" i="1" a="1"/>
  <c r="EV525" i="1" s="1"/>
  <c r="EW525" i="1" a="1"/>
  <c r="EW525" i="1" s="1"/>
  <c r="EX525" i="1" a="1"/>
  <c r="EX525" i="1" s="1"/>
  <c r="EY525" i="1" a="1"/>
  <c r="EY525" i="1" s="1"/>
  <c r="EZ525" i="1" a="1"/>
  <c r="EZ525" i="1" s="1"/>
  <c r="J526" i="1"/>
  <c r="AK526" i="1"/>
  <c r="AL526" i="1" s="1"/>
  <c r="AN526" i="1" s="1"/>
  <c r="AT526" i="1"/>
  <c r="AU526" i="1"/>
  <c r="EC526" i="1" a="1"/>
  <c r="EC526" i="1" s="1"/>
  <c r="DE526" i="1" s="1"/>
  <c r="EE526" i="1" a="1"/>
  <c r="EE526" i="1" s="1"/>
  <c r="EF526" i="1" a="1"/>
  <c r="EF526" i="1" s="1"/>
  <c r="EG526" i="1" a="1"/>
  <c r="EG526" i="1" s="1"/>
  <c r="EH526" i="1" a="1"/>
  <c r="EH526" i="1" s="1"/>
  <c r="EI526" i="1" a="1"/>
  <c r="EI526" i="1" s="1"/>
  <c r="EJ526" i="1" a="1"/>
  <c r="EJ526" i="1" s="1"/>
  <c r="EU526" i="1" a="1"/>
  <c r="EU526" i="1" s="1"/>
  <c r="EW526" i="1" a="1"/>
  <c r="EW526" i="1" s="1"/>
  <c r="EX526" i="1" a="1"/>
  <c r="EX526" i="1" s="1"/>
  <c r="EY526" i="1" a="1"/>
  <c r="EY526" i="1" s="1"/>
  <c r="EZ526" i="1" a="1"/>
  <c r="EZ526" i="1" s="1"/>
  <c r="J527" i="1"/>
  <c r="AK527" i="1"/>
  <c r="AL527" i="1" s="1"/>
  <c r="AN527" i="1" s="1"/>
  <c r="AT527" i="1"/>
  <c r="AU527" i="1"/>
  <c r="EC527" i="1" a="1"/>
  <c r="EC527" i="1" s="1"/>
  <c r="DE527" i="1" s="1"/>
  <c r="EE527" i="1" a="1"/>
  <c r="EE527" i="1" s="1"/>
  <c r="EF527" i="1" a="1"/>
  <c r="EF527" i="1" s="1"/>
  <c r="EG527" i="1" a="1"/>
  <c r="EG527" i="1" s="1"/>
  <c r="EH527" i="1" a="1"/>
  <c r="EH527" i="1" s="1"/>
  <c r="EI527" i="1" a="1"/>
  <c r="EI527" i="1" s="1"/>
  <c r="EU527" i="1" a="1"/>
  <c r="EU527" i="1" s="1"/>
  <c r="EW527" i="1" a="1"/>
  <c r="EW527" i="1" s="1"/>
  <c r="EX527" i="1" a="1"/>
  <c r="EX527" i="1" s="1"/>
  <c r="EY527" i="1" a="1"/>
  <c r="EY527" i="1" s="1"/>
  <c r="EZ527" i="1" a="1"/>
  <c r="EZ527" i="1" s="1"/>
  <c r="AK528" i="1"/>
  <c r="AL528" i="1" s="1"/>
  <c r="AT528" i="1"/>
  <c r="AU528" i="1"/>
  <c r="EC528" i="1" a="1"/>
  <c r="EC528" i="1" s="1"/>
  <c r="DE528" i="1" s="1"/>
  <c r="EE528" i="1" a="1"/>
  <c r="EE528" i="1" s="1"/>
  <c r="EF528" i="1" a="1"/>
  <c r="EF528" i="1" s="1"/>
  <c r="EG528" i="1" a="1"/>
  <c r="EG528" i="1" s="1"/>
  <c r="EH528" i="1" a="1"/>
  <c r="EH528" i="1" s="1"/>
  <c r="EI528" i="1" a="1"/>
  <c r="EI528" i="1" s="1"/>
  <c r="EU528" i="1" a="1"/>
  <c r="EU528" i="1" s="1"/>
  <c r="EW528" i="1" a="1"/>
  <c r="EW528" i="1" s="1"/>
  <c r="EX528" i="1" a="1"/>
  <c r="EX528" i="1" s="1"/>
  <c r="EY528" i="1" a="1"/>
  <c r="EY528" i="1" s="1"/>
  <c r="EZ528" i="1" a="1"/>
  <c r="EZ528" i="1" s="1"/>
  <c r="J529" i="1"/>
  <c r="AK529" i="1"/>
  <c r="AL529" i="1" s="1"/>
  <c r="AN529" i="1" s="1"/>
  <c r="AT529" i="1"/>
  <c r="AU529" i="1"/>
  <c r="EC529" i="1" a="1"/>
  <c r="EC529" i="1" s="1"/>
  <c r="DE529" i="1" s="1"/>
  <c r="EE529" i="1" a="1"/>
  <c r="EE529" i="1" s="1"/>
  <c r="EF529" i="1" a="1"/>
  <c r="EF529" i="1" s="1"/>
  <c r="EG529" i="1" a="1"/>
  <c r="EG529" i="1" s="1"/>
  <c r="EH529" i="1" a="1"/>
  <c r="EH529" i="1" s="1"/>
  <c r="EI529" i="1" a="1"/>
  <c r="EI529" i="1" s="1"/>
  <c r="EU529" i="1" a="1"/>
  <c r="EU529" i="1" s="1"/>
  <c r="EW529" i="1" a="1"/>
  <c r="EW529" i="1" s="1"/>
  <c r="EX529" i="1" a="1"/>
  <c r="EX529" i="1" s="1"/>
  <c r="EY529" i="1" a="1"/>
  <c r="EY529" i="1" s="1"/>
  <c r="EZ529" i="1" a="1"/>
  <c r="EZ529" i="1" s="1"/>
  <c r="J530" i="1"/>
  <c r="AK530" i="1"/>
  <c r="AT530" i="1"/>
  <c r="AU530" i="1"/>
  <c r="EC530" i="1" a="1"/>
  <c r="EC530" i="1" s="1"/>
  <c r="DE530" i="1" s="1"/>
  <c r="EE530" i="1" a="1"/>
  <c r="EE530" i="1" s="1"/>
  <c r="EF530" i="1" a="1"/>
  <c r="EF530" i="1" s="1"/>
  <c r="EG530" i="1" a="1"/>
  <c r="EG530" i="1" s="1"/>
  <c r="EH530" i="1" a="1"/>
  <c r="EH530" i="1" s="1"/>
  <c r="EI530" i="1" a="1"/>
  <c r="EI530" i="1" s="1"/>
  <c r="EJ530" i="1" a="1"/>
  <c r="EJ530" i="1" s="1"/>
  <c r="EU530" i="1" a="1"/>
  <c r="EU530" i="1" s="1"/>
  <c r="EV530" i="1" a="1"/>
  <c r="EV530" i="1" s="1"/>
  <c r="EW530" i="1" a="1"/>
  <c r="EW530" i="1" s="1"/>
  <c r="EX530" i="1" a="1"/>
  <c r="EX530" i="1" s="1"/>
  <c r="EY530" i="1" a="1"/>
  <c r="EY530" i="1" s="1"/>
  <c r="EZ530" i="1" a="1"/>
  <c r="EZ530" i="1" s="1"/>
  <c r="J531" i="1"/>
  <c r="AK531" i="1"/>
  <c r="AM531" i="1" s="1"/>
  <c r="AT531" i="1"/>
  <c r="AU531" i="1"/>
  <c r="EC531" i="1" a="1"/>
  <c r="EC531" i="1" s="1"/>
  <c r="DE531" i="1" s="1"/>
  <c r="EE531" i="1" a="1"/>
  <c r="EE531" i="1" s="1"/>
  <c r="EF531" i="1" a="1"/>
  <c r="EF531" i="1" s="1"/>
  <c r="EG531" i="1" a="1"/>
  <c r="EG531" i="1" s="1"/>
  <c r="EH531" i="1" a="1"/>
  <c r="EH531" i="1" s="1"/>
  <c r="EI531" i="1" a="1"/>
  <c r="EI531" i="1" s="1"/>
  <c r="EU531" i="1" a="1"/>
  <c r="EU531" i="1" s="1"/>
  <c r="EV531" i="1" a="1"/>
  <c r="EV531" i="1" s="1"/>
  <c r="EW531" i="1" a="1"/>
  <c r="EW531" i="1" s="1"/>
  <c r="EX531" i="1" a="1"/>
  <c r="EX531" i="1" s="1"/>
  <c r="EY531" i="1" a="1"/>
  <c r="EY531" i="1" s="1"/>
  <c r="EZ531" i="1" a="1"/>
  <c r="EZ531" i="1" s="1"/>
  <c r="J532" i="1"/>
  <c r="AK532" i="1"/>
  <c r="AL532" i="1" s="1"/>
  <c r="AT532" i="1"/>
  <c r="AU532" i="1"/>
  <c r="EC532" i="1" a="1"/>
  <c r="EC532" i="1" s="1"/>
  <c r="DE532" i="1" s="1"/>
  <c r="EE532" i="1" a="1"/>
  <c r="EE532" i="1" s="1"/>
  <c r="EF532" i="1" a="1"/>
  <c r="EF532" i="1" s="1"/>
  <c r="EG532" i="1" a="1"/>
  <c r="EG532" i="1" s="1"/>
  <c r="EH532" i="1" a="1"/>
  <c r="EH532" i="1" s="1"/>
  <c r="EI532" i="1" a="1"/>
  <c r="EI532" i="1" s="1"/>
  <c r="EJ532" i="1" a="1"/>
  <c r="EJ532" i="1" s="1"/>
  <c r="EU532" i="1" a="1"/>
  <c r="EU532" i="1" s="1"/>
  <c r="EW532" i="1" a="1"/>
  <c r="EW532" i="1" s="1"/>
  <c r="EX532" i="1" a="1"/>
  <c r="EX532" i="1" s="1"/>
  <c r="EY532" i="1" a="1"/>
  <c r="EY532" i="1" s="1"/>
  <c r="EZ532" i="1" a="1"/>
  <c r="EZ532" i="1" s="1"/>
  <c r="J533" i="1"/>
  <c r="AK533" i="1"/>
  <c r="AM533" i="1" s="1"/>
  <c r="AT533" i="1"/>
  <c r="AU533" i="1"/>
  <c r="EC533" i="1" a="1"/>
  <c r="EC533" i="1" s="1"/>
  <c r="DE533" i="1" s="1"/>
  <c r="EE533" i="1" a="1"/>
  <c r="EE533" i="1" s="1"/>
  <c r="EF533" i="1" a="1"/>
  <c r="EF533" i="1" s="1"/>
  <c r="EG533" i="1" a="1"/>
  <c r="EG533" i="1" s="1"/>
  <c r="EH533" i="1" a="1"/>
  <c r="EH533" i="1" s="1"/>
  <c r="EI533" i="1" a="1"/>
  <c r="EI533" i="1" s="1"/>
  <c r="EU533" i="1" a="1"/>
  <c r="EU533" i="1" s="1"/>
  <c r="EW533" i="1" a="1"/>
  <c r="EW533" i="1" s="1"/>
  <c r="EX533" i="1" a="1"/>
  <c r="EX533" i="1" s="1"/>
  <c r="EY533" i="1" a="1"/>
  <c r="EY533" i="1" s="1"/>
  <c r="EZ533" i="1" a="1"/>
  <c r="EZ533" i="1" s="1"/>
  <c r="J534" i="1"/>
  <c r="AK534" i="1"/>
  <c r="AL534" i="1" s="1"/>
  <c r="AN534" i="1" s="1"/>
  <c r="AT534" i="1"/>
  <c r="AU534" i="1"/>
  <c r="EC534" i="1" a="1"/>
  <c r="EC534" i="1" s="1"/>
  <c r="DE534" i="1" s="1"/>
  <c r="EE534" i="1" a="1"/>
  <c r="EE534" i="1" s="1"/>
  <c r="EF534" i="1" a="1"/>
  <c r="EF534" i="1" s="1"/>
  <c r="EG534" i="1" a="1"/>
  <c r="EG534" i="1" s="1"/>
  <c r="EH534" i="1" a="1"/>
  <c r="EH534" i="1" s="1"/>
  <c r="EI534" i="1" a="1"/>
  <c r="EI534" i="1" s="1"/>
  <c r="EU534" i="1" a="1"/>
  <c r="EU534" i="1" s="1"/>
  <c r="EW534" i="1" a="1"/>
  <c r="EW534" i="1" s="1"/>
  <c r="EX534" i="1" a="1"/>
  <c r="EX534" i="1" s="1"/>
  <c r="EY534" i="1" a="1"/>
  <c r="EY534" i="1" s="1"/>
  <c r="EZ534" i="1" a="1"/>
  <c r="EZ534" i="1" s="1"/>
  <c r="J535" i="1"/>
  <c r="AK535" i="1"/>
  <c r="AT535" i="1"/>
  <c r="AU535" i="1"/>
  <c r="EC535" i="1" a="1"/>
  <c r="EC535" i="1" s="1"/>
  <c r="DE535" i="1" s="1"/>
  <c r="EE535" i="1" a="1"/>
  <c r="EE535" i="1" s="1"/>
  <c r="EF535" i="1" a="1"/>
  <c r="EF535" i="1" s="1"/>
  <c r="EG535" i="1" a="1"/>
  <c r="EG535" i="1" s="1"/>
  <c r="EH535" i="1" a="1"/>
  <c r="EH535" i="1" s="1"/>
  <c r="EI535" i="1" a="1"/>
  <c r="EI535" i="1" s="1"/>
  <c r="EU535" i="1" a="1"/>
  <c r="EU535" i="1" s="1"/>
  <c r="EW535" i="1" a="1"/>
  <c r="EW535" i="1" s="1"/>
  <c r="EX535" i="1" a="1"/>
  <c r="EX535" i="1" s="1"/>
  <c r="EY535" i="1" a="1"/>
  <c r="EY535" i="1" s="1"/>
  <c r="EZ535" i="1" a="1"/>
  <c r="EZ535" i="1" s="1"/>
  <c r="J536" i="1"/>
  <c r="AK536" i="1"/>
  <c r="AT536" i="1"/>
  <c r="AU536" i="1"/>
  <c r="EC536" i="1" a="1"/>
  <c r="EC536" i="1" s="1"/>
  <c r="DE536" i="1" s="1"/>
  <c r="EE536" i="1" a="1"/>
  <c r="EE536" i="1" s="1"/>
  <c r="EF536" i="1" a="1"/>
  <c r="EF536" i="1" s="1"/>
  <c r="EG536" i="1" a="1"/>
  <c r="EG536" i="1" s="1"/>
  <c r="EH536" i="1" a="1"/>
  <c r="EH536" i="1" s="1"/>
  <c r="EI536" i="1" a="1"/>
  <c r="EI536" i="1" s="1"/>
  <c r="EU536" i="1" a="1"/>
  <c r="EU536" i="1" s="1"/>
  <c r="EW536" i="1" a="1"/>
  <c r="EW536" i="1" s="1"/>
  <c r="EX536" i="1" a="1"/>
  <c r="EX536" i="1" s="1"/>
  <c r="EY536" i="1" a="1"/>
  <c r="EY536" i="1" s="1"/>
  <c r="EZ536" i="1" a="1"/>
  <c r="EZ536" i="1" s="1"/>
  <c r="J537" i="1"/>
  <c r="AK537" i="1"/>
  <c r="AM537" i="1" s="1"/>
  <c r="AT537" i="1"/>
  <c r="AU537" i="1"/>
  <c r="EC537" i="1" a="1"/>
  <c r="EC537" i="1" s="1"/>
  <c r="DE537" i="1" s="1"/>
  <c r="EE537" i="1" a="1"/>
  <c r="EE537" i="1" s="1"/>
  <c r="EF537" i="1" a="1"/>
  <c r="EF537" i="1" s="1"/>
  <c r="EG537" i="1" a="1"/>
  <c r="EG537" i="1" s="1"/>
  <c r="EH537" i="1" a="1"/>
  <c r="EH537" i="1" s="1"/>
  <c r="EI537" i="1" a="1"/>
  <c r="EI537" i="1" s="1"/>
  <c r="ET537" i="1" a="1"/>
  <c r="ET537" i="1" s="1"/>
  <c r="EU537" i="1" a="1"/>
  <c r="EU537" i="1" s="1"/>
  <c r="EV537" i="1" a="1"/>
  <c r="EV537" i="1" s="1"/>
  <c r="EW537" i="1" a="1"/>
  <c r="EW537" i="1" s="1"/>
  <c r="EX537" i="1" a="1"/>
  <c r="EX537" i="1" s="1"/>
  <c r="EY537" i="1" a="1"/>
  <c r="EY537" i="1" s="1"/>
  <c r="EZ537" i="1" a="1"/>
  <c r="EZ537" i="1" s="1"/>
  <c r="J538" i="1"/>
  <c r="AK538" i="1"/>
  <c r="AT538" i="1"/>
  <c r="AU538" i="1"/>
  <c r="EC538" i="1" a="1"/>
  <c r="EC538" i="1" s="1"/>
  <c r="DE538" i="1" s="1"/>
  <c r="EE538" i="1" a="1"/>
  <c r="EE538" i="1" s="1"/>
  <c r="EF538" i="1" a="1"/>
  <c r="EF538" i="1" s="1"/>
  <c r="EG538" i="1" a="1"/>
  <c r="EG538" i="1" s="1"/>
  <c r="EH538" i="1" a="1"/>
  <c r="EH538" i="1" s="1"/>
  <c r="EI538" i="1" a="1"/>
  <c r="EI538" i="1" s="1"/>
  <c r="EJ538" i="1" a="1"/>
  <c r="EJ538" i="1" s="1"/>
  <c r="EU538" i="1" a="1"/>
  <c r="EU538" i="1" s="1"/>
  <c r="EV538" i="1" a="1"/>
  <c r="EV538" i="1" s="1"/>
  <c r="EW538" i="1" a="1"/>
  <c r="EW538" i="1" s="1"/>
  <c r="EX538" i="1" a="1"/>
  <c r="EX538" i="1" s="1"/>
  <c r="EY538" i="1" a="1"/>
  <c r="EY538" i="1" s="1"/>
  <c r="EZ538" i="1" a="1"/>
  <c r="EZ538" i="1" s="1"/>
  <c r="J539" i="1"/>
  <c r="AK539" i="1"/>
  <c r="AM539" i="1" s="1"/>
  <c r="AT539" i="1"/>
  <c r="AU539" i="1"/>
  <c r="EC539" i="1" a="1"/>
  <c r="EC539" i="1" s="1"/>
  <c r="DE539" i="1" s="1"/>
  <c r="EE539" i="1" a="1"/>
  <c r="EE539" i="1" s="1"/>
  <c r="EF539" i="1" a="1"/>
  <c r="EF539" i="1" s="1"/>
  <c r="EG539" i="1" a="1"/>
  <c r="EG539" i="1" s="1"/>
  <c r="EH539" i="1" a="1"/>
  <c r="EH539" i="1" s="1"/>
  <c r="EI539" i="1" a="1"/>
  <c r="EI539" i="1" s="1"/>
  <c r="EU539" i="1" a="1"/>
  <c r="EU539" i="1" s="1"/>
  <c r="EV539" i="1" a="1"/>
  <c r="EV539" i="1" s="1"/>
  <c r="EW539" i="1" a="1"/>
  <c r="EW539" i="1" s="1"/>
  <c r="EX539" i="1" a="1"/>
  <c r="EX539" i="1" s="1"/>
  <c r="EY539" i="1" a="1"/>
  <c r="EY539" i="1" s="1"/>
  <c r="EZ539" i="1" a="1"/>
  <c r="EZ539" i="1" s="1"/>
  <c r="AK540" i="1"/>
  <c r="AL540" i="1" s="1"/>
  <c r="AT540" i="1"/>
  <c r="AU540" i="1"/>
  <c r="EC540" i="1" a="1"/>
  <c r="EC540" i="1" s="1"/>
  <c r="DE540" i="1" s="1"/>
  <c r="EE540" i="1" a="1"/>
  <c r="EE540" i="1" s="1"/>
  <c r="EF540" i="1" a="1"/>
  <c r="EF540" i="1" s="1"/>
  <c r="EG540" i="1" a="1"/>
  <c r="EG540" i="1" s="1"/>
  <c r="EH540" i="1" a="1"/>
  <c r="EH540" i="1" s="1"/>
  <c r="EI540" i="1" a="1"/>
  <c r="EI540" i="1" s="1"/>
  <c r="EJ540" i="1" a="1"/>
  <c r="EJ540" i="1" s="1"/>
  <c r="EU540" i="1" a="1"/>
  <c r="EU540" i="1" s="1"/>
  <c r="EW540" i="1" a="1"/>
  <c r="EW540" i="1" s="1"/>
  <c r="EX540" i="1" a="1"/>
  <c r="EX540" i="1" s="1"/>
  <c r="EY540" i="1" a="1"/>
  <c r="EY540" i="1" s="1"/>
  <c r="EZ540" i="1" a="1"/>
  <c r="EZ540" i="1" s="1"/>
  <c r="J541" i="1"/>
  <c r="AK541" i="1"/>
  <c r="AM541" i="1" s="1"/>
  <c r="AT541" i="1"/>
  <c r="AU541" i="1"/>
  <c r="EC541" i="1" a="1"/>
  <c r="EC541" i="1" s="1"/>
  <c r="DE541" i="1" s="1"/>
  <c r="EE541" i="1" a="1"/>
  <c r="EE541" i="1" s="1"/>
  <c r="EF541" i="1" a="1"/>
  <c r="EF541" i="1" s="1"/>
  <c r="EG541" i="1" a="1"/>
  <c r="EG541" i="1" s="1"/>
  <c r="EH541" i="1" a="1"/>
  <c r="EH541" i="1" s="1"/>
  <c r="EI541" i="1" a="1"/>
  <c r="EI541" i="1" s="1"/>
  <c r="EJ541" i="1" a="1"/>
  <c r="EJ541" i="1" s="1"/>
  <c r="EU541" i="1" a="1"/>
  <c r="EU541" i="1" s="1"/>
  <c r="EW541" i="1" a="1"/>
  <c r="EW541" i="1" s="1"/>
  <c r="EX541" i="1" a="1"/>
  <c r="EX541" i="1" s="1"/>
  <c r="EY541" i="1" a="1"/>
  <c r="EY541" i="1" s="1"/>
  <c r="EZ541" i="1" a="1"/>
  <c r="EZ541" i="1" s="1"/>
  <c r="J542" i="1"/>
  <c r="AK542" i="1"/>
  <c r="AL542" i="1" s="1"/>
  <c r="AT542" i="1"/>
  <c r="AU542" i="1"/>
  <c r="EC542" i="1" a="1"/>
  <c r="EC542" i="1" s="1"/>
  <c r="DE542" i="1" s="1"/>
  <c r="EE542" i="1" a="1"/>
  <c r="EE542" i="1" s="1"/>
  <c r="EF542" i="1" a="1"/>
  <c r="EF542" i="1" s="1"/>
  <c r="EG542" i="1" a="1"/>
  <c r="EG542" i="1" s="1"/>
  <c r="EH542" i="1" a="1"/>
  <c r="EH542" i="1" s="1"/>
  <c r="EI542" i="1" a="1"/>
  <c r="EI542" i="1" s="1"/>
  <c r="EU542" i="1" a="1"/>
  <c r="EU542" i="1" s="1"/>
  <c r="EV542" i="1" a="1"/>
  <c r="EV542" i="1" s="1"/>
  <c r="EW542" i="1" a="1"/>
  <c r="EW542" i="1" s="1"/>
  <c r="EX542" i="1" a="1"/>
  <c r="EX542" i="1" s="1"/>
  <c r="EY542" i="1" a="1"/>
  <c r="EY542" i="1" s="1"/>
  <c r="EZ542" i="1" a="1"/>
  <c r="EZ542" i="1" s="1"/>
  <c r="J543" i="1"/>
  <c r="AK543" i="1"/>
  <c r="AM543" i="1" s="1"/>
  <c r="AT543" i="1"/>
  <c r="AU543" i="1"/>
  <c r="EC543" i="1" a="1"/>
  <c r="EC543" i="1" s="1"/>
  <c r="DE543" i="1" s="1"/>
  <c r="EE543" i="1" a="1"/>
  <c r="EE543" i="1" s="1"/>
  <c r="EF543" i="1" a="1"/>
  <c r="EF543" i="1" s="1"/>
  <c r="EG543" i="1" a="1"/>
  <c r="EG543" i="1" s="1"/>
  <c r="EH543" i="1" a="1"/>
  <c r="EH543" i="1" s="1"/>
  <c r="EI543" i="1" a="1"/>
  <c r="EI543" i="1" s="1"/>
  <c r="EU543" i="1" a="1"/>
  <c r="EU543" i="1" s="1"/>
  <c r="EW543" i="1" a="1"/>
  <c r="EW543" i="1" s="1"/>
  <c r="EX543" i="1" a="1"/>
  <c r="EX543" i="1" s="1"/>
  <c r="EY543" i="1" a="1"/>
  <c r="EY543" i="1" s="1"/>
  <c r="EZ543" i="1" a="1"/>
  <c r="EZ543" i="1" s="1"/>
  <c r="J544" i="1"/>
  <c r="AK544" i="1"/>
  <c r="AL544" i="1" s="1"/>
  <c r="AT544" i="1"/>
  <c r="AU544" i="1"/>
  <c r="EC544" i="1" a="1"/>
  <c r="EC544" i="1" s="1"/>
  <c r="DE544" i="1" s="1"/>
  <c r="EE544" i="1" a="1"/>
  <c r="EE544" i="1" s="1"/>
  <c r="EF544" i="1" a="1"/>
  <c r="EF544" i="1" s="1"/>
  <c r="EG544" i="1" a="1"/>
  <c r="EG544" i="1" s="1"/>
  <c r="EH544" i="1" a="1"/>
  <c r="EH544" i="1" s="1"/>
  <c r="EI544" i="1" a="1"/>
  <c r="EI544" i="1" s="1"/>
  <c r="EU544" i="1" a="1"/>
  <c r="EU544" i="1" s="1"/>
  <c r="EW544" i="1" a="1"/>
  <c r="EW544" i="1" s="1"/>
  <c r="EX544" i="1" a="1"/>
  <c r="EX544" i="1" s="1"/>
  <c r="EY544" i="1" a="1"/>
  <c r="EY544" i="1" s="1"/>
  <c r="EZ544" i="1" a="1"/>
  <c r="EZ544" i="1" s="1"/>
  <c r="J545" i="1"/>
  <c r="AK545" i="1"/>
  <c r="AT545" i="1"/>
  <c r="AU545" i="1"/>
  <c r="EC545" i="1" a="1"/>
  <c r="EC545" i="1" s="1"/>
  <c r="EE545" i="1" a="1"/>
  <c r="EE545" i="1" s="1"/>
  <c r="EF545" i="1" a="1"/>
  <c r="EF545" i="1" s="1"/>
  <c r="EG545" i="1" a="1"/>
  <c r="EG545" i="1" s="1"/>
  <c r="EH545" i="1" a="1"/>
  <c r="EH545" i="1" s="1"/>
  <c r="EI545" i="1" a="1"/>
  <c r="EI545" i="1" s="1"/>
  <c r="EU545" i="1" a="1"/>
  <c r="EU545" i="1" s="1"/>
  <c r="EW545" i="1" a="1"/>
  <c r="EW545" i="1" s="1"/>
  <c r="EX545" i="1" a="1"/>
  <c r="EX545" i="1" s="1"/>
  <c r="EY545" i="1" a="1"/>
  <c r="EY545" i="1" s="1"/>
  <c r="EZ545" i="1" a="1"/>
  <c r="EZ545" i="1" s="1"/>
  <c r="AK546" i="1"/>
  <c r="AL546" i="1" s="1"/>
  <c r="AN546" i="1" s="1"/>
  <c r="AT546" i="1"/>
  <c r="AU546" i="1"/>
  <c r="EC546" i="1" a="1"/>
  <c r="EC546" i="1" s="1"/>
  <c r="DE546" i="1" s="1"/>
  <c r="EE546" i="1" a="1"/>
  <c r="EE546" i="1" s="1"/>
  <c r="EF546" i="1" a="1"/>
  <c r="EF546" i="1" s="1"/>
  <c r="EG546" i="1" a="1"/>
  <c r="EG546" i="1" s="1"/>
  <c r="EH546" i="1" a="1"/>
  <c r="EH546" i="1" s="1"/>
  <c r="EI546" i="1" a="1"/>
  <c r="EI546" i="1" s="1"/>
  <c r="EJ546" i="1" a="1"/>
  <c r="EJ546" i="1" s="1"/>
  <c r="EU546" i="1" a="1"/>
  <c r="EU546" i="1" s="1"/>
  <c r="EV546" i="1" a="1"/>
  <c r="EV546" i="1" s="1"/>
  <c r="EW546" i="1" a="1"/>
  <c r="EW546" i="1" s="1"/>
  <c r="EX546" i="1" a="1"/>
  <c r="EX546" i="1" s="1"/>
  <c r="EY546" i="1" a="1"/>
  <c r="EY546" i="1" s="1"/>
  <c r="EZ546" i="1" a="1"/>
  <c r="EZ546" i="1" s="1"/>
  <c r="J547" i="1"/>
  <c r="AK547" i="1"/>
  <c r="AL547" i="1" s="1"/>
  <c r="AN547" i="1" s="1"/>
  <c r="AT547" i="1"/>
  <c r="AU547" i="1"/>
  <c r="EC547" i="1" a="1"/>
  <c r="EC547" i="1" s="1"/>
  <c r="DE547" i="1" s="1"/>
  <c r="EE547" i="1" a="1"/>
  <c r="EE547" i="1" s="1"/>
  <c r="EF547" i="1" a="1"/>
  <c r="EF547" i="1" s="1"/>
  <c r="EG547" i="1" a="1"/>
  <c r="EG547" i="1" s="1"/>
  <c r="EH547" i="1" a="1"/>
  <c r="EH547" i="1" s="1"/>
  <c r="EI547" i="1" a="1"/>
  <c r="EI547" i="1" s="1"/>
  <c r="EU547" i="1" a="1"/>
  <c r="EU547" i="1" s="1"/>
  <c r="EW547" i="1" a="1"/>
  <c r="EW547" i="1" s="1"/>
  <c r="EX547" i="1" a="1"/>
  <c r="EX547" i="1" s="1"/>
  <c r="EY547" i="1" a="1"/>
  <c r="EY547" i="1" s="1"/>
  <c r="EZ547" i="1" a="1"/>
  <c r="EZ547" i="1" s="1"/>
  <c r="AK548" i="1"/>
  <c r="AL548" i="1" s="1"/>
  <c r="AN548" i="1" s="1"/>
  <c r="AT548" i="1"/>
  <c r="AU548" i="1"/>
  <c r="EC548" i="1" a="1"/>
  <c r="EC548" i="1" s="1"/>
  <c r="EE548" i="1" a="1"/>
  <c r="EE548" i="1" s="1"/>
  <c r="EF548" i="1" a="1"/>
  <c r="EF548" i="1" s="1"/>
  <c r="EG548" i="1" a="1"/>
  <c r="EG548" i="1" s="1"/>
  <c r="EH548" i="1" a="1"/>
  <c r="EH548" i="1" s="1"/>
  <c r="EI548" i="1" a="1"/>
  <c r="EI548" i="1" s="1"/>
  <c r="EU548" i="1" a="1"/>
  <c r="EU548" i="1" s="1"/>
  <c r="EW548" i="1" a="1"/>
  <c r="EW548" i="1" s="1"/>
  <c r="EX548" i="1" a="1"/>
  <c r="EX548" i="1" s="1"/>
  <c r="EY548" i="1" a="1"/>
  <c r="EY548" i="1" s="1"/>
  <c r="EZ548" i="1" a="1"/>
  <c r="EZ548" i="1" s="1"/>
  <c r="AK549" i="1"/>
  <c r="AM549" i="1" s="1"/>
  <c r="AT549" i="1"/>
  <c r="AU549" i="1"/>
  <c r="EC549" i="1" a="1"/>
  <c r="EC549" i="1" s="1"/>
  <c r="DE549" i="1" s="1"/>
  <c r="EE549" i="1" a="1"/>
  <c r="EE549" i="1" s="1"/>
  <c r="EF549" i="1" a="1"/>
  <c r="EF549" i="1" s="1"/>
  <c r="EG549" i="1" a="1"/>
  <c r="EG549" i="1" s="1"/>
  <c r="EH549" i="1" a="1"/>
  <c r="EH549" i="1" s="1"/>
  <c r="EI549" i="1" a="1"/>
  <c r="EI549" i="1" s="1"/>
  <c r="EU549" i="1" a="1"/>
  <c r="EU549" i="1" s="1"/>
  <c r="EW549" i="1" a="1"/>
  <c r="EW549" i="1" s="1"/>
  <c r="EX549" i="1" a="1"/>
  <c r="EX549" i="1" s="1"/>
  <c r="EY549" i="1" a="1"/>
  <c r="EY549" i="1" s="1"/>
  <c r="EZ549" i="1" a="1"/>
  <c r="EZ549" i="1" s="1"/>
  <c r="J550" i="1"/>
  <c r="AK550" i="1"/>
  <c r="AL550" i="1" s="1"/>
  <c r="AN550" i="1" s="1"/>
  <c r="AT550" i="1"/>
  <c r="AU550" i="1"/>
  <c r="EC550" i="1" a="1"/>
  <c r="EC550" i="1" s="1"/>
  <c r="DE550" i="1" s="1"/>
  <c r="EE550" i="1" a="1"/>
  <c r="EE550" i="1" s="1"/>
  <c r="EF550" i="1" a="1"/>
  <c r="EF550" i="1" s="1"/>
  <c r="EG550" i="1" a="1"/>
  <c r="EG550" i="1" s="1"/>
  <c r="EH550" i="1" a="1"/>
  <c r="EH550" i="1" s="1"/>
  <c r="EI550" i="1" a="1"/>
  <c r="EI550" i="1" s="1"/>
  <c r="EU550" i="1" a="1"/>
  <c r="EU550" i="1" s="1"/>
  <c r="EV550" i="1" a="1"/>
  <c r="EV550" i="1" s="1"/>
  <c r="EW550" i="1" a="1"/>
  <c r="EW550" i="1" s="1"/>
  <c r="EX550" i="1" a="1"/>
  <c r="EX550" i="1" s="1"/>
  <c r="EY550" i="1" a="1"/>
  <c r="EY550" i="1" s="1"/>
  <c r="EZ550" i="1" a="1"/>
  <c r="EZ550" i="1" s="1"/>
  <c r="J551" i="1"/>
  <c r="AK551" i="1"/>
  <c r="AT551" i="1"/>
  <c r="AU551" i="1"/>
  <c r="EC551" i="1" a="1"/>
  <c r="EC551" i="1" s="1"/>
  <c r="DE551" i="1" s="1"/>
  <c r="EE551" i="1" a="1"/>
  <c r="EE551" i="1" s="1"/>
  <c r="EF551" i="1" a="1"/>
  <c r="EF551" i="1" s="1"/>
  <c r="EG551" i="1" a="1"/>
  <c r="EG551" i="1" s="1"/>
  <c r="EH551" i="1" a="1"/>
  <c r="EH551" i="1" s="1"/>
  <c r="EI551" i="1" a="1"/>
  <c r="EI551" i="1" s="1"/>
  <c r="EU551" i="1" a="1"/>
  <c r="EU551" i="1" s="1"/>
  <c r="EV551" i="1" a="1"/>
  <c r="EV551" i="1" s="1"/>
  <c r="EW551" i="1" a="1"/>
  <c r="EW551" i="1" s="1"/>
  <c r="EX551" i="1" a="1"/>
  <c r="EX551" i="1" s="1"/>
  <c r="EY551" i="1" a="1"/>
  <c r="EY551" i="1" s="1"/>
  <c r="EZ551" i="1" a="1"/>
  <c r="EZ551" i="1" s="1"/>
  <c r="J552" i="1"/>
  <c r="AK552" i="1"/>
  <c r="AM552" i="1" s="1"/>
  <c r="AT552" i="1"/>
  <c r="AU552" i="1"/>
  <c r="EC552" i="1" a="1"/>
  <c r="EC552" i="1" s="1"/>
  <c r="DE552" i="1" s="1"/>
  <c r="EE552" i="1" a="1"/>
  <c r="EE552" i="1" s="1"/>
  <c r="EF552" i="1" a="1"/>
  <c r="EF552" i="1" s="1"/>
  <c r="EG552" i="1" a="1"/>
  <c r="EG552" i="1" s="1"/>
  <c r="EH552" i="1" a="1"/>
  <c r="EH552" i="1" s="1"/>
  <c r="EI552" i="1" a="1"/>
  <c r="EI552" i="1" s="1"/>
  <c r="EU552" i="1" a="1"/>
  <c r="EU552" i="1" s="1"/>
  <c r="EV552" i="1" a="1"/>
  <c r="EV552" i="1" s="1"/>
  <c r="EW552" i="1" a="1"/>
  <c r="EW552" i="1" s="1"/>
  <c r="EX552" i="1" a="1"/>
  <c r="EX552" i="1" s="1"/>
  <c r="EY552" i="1" a="1"/>
  <c r="EY552" i="1" s="1"/>
  <c r="EZ552" i="1" a="1"/>
  <c r="EZ552" i="1" s="1"/>
  <c r="J553" i="1"/>
  <c r="AK553" i="1"/>
  <c r="AT553" i="1"/>
  <c r="AU553" i="1"/>
  <c r="EC553" i="1" a="1"/>
  <c r="EC553" i="1" s="1"/>
  <c r="DE553" i="1" s="1"/>
  <c r="EE553" i="1" a="1"/>
  <c r="EE553" i="1" s="1"/>
  <c r="EF553" i="1" a="1"/>
  <c r="EF553" i="1" s="1"/>
  <c r="EG553" i="1" a="1"/>
  <c r="EG553" i="1" s="1"/>
  <c r="EH553" i="1" a="1"/>
  <c r="EH553" i="1" s="1"/>
  <c r="EI553" i="1" a="1"/>
  <c r="EI553" i="1" s="1"/>
  <c r="EJ553" i="1" a="1"/>
  <c r="EJ553" i="1" s="1"/>
  <c r="EU553" i="1" a="1"/>
  <c r="EU553" i="1" s="1"/>
  <c r="EW553" i="1" a="1"/>
  <c r="EW553" i="1" s="1"/>
  <c r="EX553" i="1" a="1"/>
  <c r="EX553" i="1" s="1"/>
  <c r="EY553" i="1" a="1"/>
  <c r="EY553" i="1" s="1"/>
  <c r="EZ553" i="1" a="1"/>
  <c r="EZ553" i="1" s="1"/>
  <c r="J554" i="1"/>
  <c r="AK554" i="1"/>
  <c r="AL554" i="1" s="1"/>
  <c r="AN554" i="1" s="1"/>
  <c r="AT554" i="1"/>
  <c r="AU554" i="1"/>
  <c r="EC554" i="1" a="1"/>
  <c r="EC554" i="1" s="1"/>
  <c r="DE554" i="1" s="1"/>
  <c r="EE554" i="1" a="1"/>
  <c r="EE554" i="1" s="1"/>
  <c r="EF554" i="1" a="1"/>
  <c r="EF554" i="1" s="1"/>
  <c r="EG554" i="1" a="1"/>
  <c r="EG554" i="1" s="1"/>
  <c r="EH554" i="1" a="1"/>
  <c r="EH554" i="1" s="1"/>
  <c r="EI554" i="1" a="1"/>
  <c r="EI554" i="1" s="1"/>
  <c r="EJ554" i="1" a="1"/>
  <c r="EJ554" i="1" s="1"/>
  <c r="EU554" i="1" a="1"/>
  <c r="EU554" i="1" s="1"/>
  <c r="EW554" i="1" a="1"/>
  <c r="EW554" i="1" s="1"/>
  <c r="EX554" i="1" a="1"/>
  <c r="EX554" i="1" s="1"/>
  <c r="EY554" i="1" a="1"/>
  <c r="EY554" i="1" s="1"/>
  <c r="EZ554" i="1" a="1"/>
  <c r="EZ554" i="1" s="1"/>
  <c r="J555" i="1"/>
  <c r="AK555" i="1"/>
  <c r="AT555" i="1"/>
  <c r="AU555" i="1"/>
  <c r="EC555" i="1" a="1"/>
  <c r="EC555" i="1" s="1"/>
  <c r="EE555" i="1" a="1"/>
  <c r="EE555" i="1" s="1"/>
  <c r="EF555" i="1" a="1"/>
  <c r="EF555" i="1" s="1"/>
  <c r="EG555" i="1" a="1"/>
  <c r="EG555" i="1" s="1"/>
  <c r="EH555" i="1" a="1"/>
  <c r="EH555" i="1" s="1"/>
  <c r="EI555" i="1" a="1"/>
  <c r="EI555" i="1" s="1"/>
  <c r="EU555" i="1" a="1"/>
  <c r="EU555" i="1" s="1"/>
  <c r="EW555" i="1" a="1"/>
  <c r="EW555" i="1" s="1"/>
  <c r="EX555" i="1" a="1"/>
  <c r="EX555" i="1" s="1"/>
  <c r="EY555" i="1" a="1"/>
  <c r="EY555" i="1" s="1"/>
  <c r="EZ555" i="1" a="1"/>
  <c r="EZ555" i="1" s="1"/>
  <c r="J556" i="1"/>
  <c r="AK556" i="1"/>
  <c r="AT556" i="1"/>
  <c r="AU556" i="1"/>
  <c r="EC556" i="1" a="1"/>
  <c r="EC556" i="1" s="1"/>
  <c r="DE556" i="1" s="1"/>
  <c r="EE556" i="1" a="1"/>
  <c r="EE556" i="1" s="1"/>
  <c r="EF556" i="1" a="1"/>
  <c r="EF556" i="1" s="1"/>
  <c r="EG556" i="1" a="1"/>
  <c r="EG556" i="1" s="1"/>
  <c r="EH556" i="1" a="1"/>
  <c r="EH556" i="1" s="1"/>
  <c r="EI556" i="1" a="1"/>
  <c r="EI556" i="1" s="1"/>
  <c r="EU556" i="1" a="1"/>
  <c r="EU556" i="1" s="1"/>
  <c r="EV556" i="1" a="1"/>
  <c r="EV556" i="1" s="1"/>
  <c r="EW556" i="1" a="1"/>
  <c r="EW556" i="1" s="1"/>
  <c r="EX556" i="1" a="1"/>
  <c r="EX556" i="1" s="1"/>
  <c r="EY556" i="1" a="1"/>
  <c r="EY556" i="1" s="1"/>
  <c r="EZ556" i="1" a="1"/>
  <c r="EZ556" i="1" s="1"/>
  <c r="J557" i="1"/>
  <c r="AK557" i="1"/>
  <c r="AT557" i="1"/>
  <c r="AU557" i="1"/>
  <c r="EC557" i="1" a="1"/>
  <c r="EC557" i="1" s="1"/>
  <c r="EE557" i="1" a="1"/>
  <c r="EE557" i="1" s="1"/>
  <c r="EF557" i="1" a="1"/>
  <c r="EF557" i="1" s="1"/>
  <c r="EG557" i="1" a="1"/>
  <c r="EG557" i="1" s="1"/>
  <c r="EH557" i="1" a="1"/>
  <c r="EH557" i="1" s="1"/>
  <c r="EI557" i="1" a="1"/>
  <c r="EI557" i="1" s="1"/>
  <c r="EU557" i="1" a="1"/>
  <c r="EU557" i="1" s="1"/>
  <c r="EW557" i="1" a="1"/>
  <c r="EW557" i="1" s="1"/>
  <c r="EX557" i="1" a="1"/>
  <c r="EX557" i="1" s="1"/>
  <c r="EY557" i="1" a="1"/>
  <c r="EY557" i="1" s="1"/>
  <c r="EZ557" i="1" a="1"/>
  <c r="EZ557" i="1" s="1"/>
  <c r="AK558" i="1"/>
  <c r="AL558" i="1" s="1"/>
  <c r="AN558" i="1" s="1"/>
  <c r="AT558" i="1"/>
  <c r="AU558" i="1"/>
  <c r="EC558" i="1" a="1"/>
  <c r="EC558" i="1" s="1"/>
  <c r="DE558" i="1" s="1"/>
  <c r="EE558" i="1" a="1"/>
  <c r="EE558" i="1" s="1"/>
  <c r="EF558" i="1" a="1"/>
  <c r="EF558" i="1" s="1"/>
  <c r="EG558" i="1" a="1"/>
  <c r="EG558" i="1" s="1"/>
  <c r="EH558" i="1" a="1"/>
  <c r="EH558" i="1" s="1"/>
  <c r="EI558" i="1" a="1"/>
  <c r="EI558" i="1" s="1"/>
  <c r="EU558" i="1" a="1"/>
  <c r="EU558" i="1" s="1"/>
  <c r="EW558" i="1" a="1"/>
  <c r="EW558" i="1" s="1"/>
  <c r="EX558" i="1" a="1"/>
  <c r="EX558" i="1" s="1"/>
  <c r="EY558" i="1" a="1"/>
  <c r="EY558" i="1" s="1"/>
  <c r="EZ558" i="1" a="1"/>
  <c r="EZ558" i="1" s="1"/>
  <c r="J559" i="1"/>
  <c r="AK559" i="1"/>
  <c r="AT559" i="1"/>
  <c r="AU559" i="1"/>
  <c r="EC559" i="1" a="1"/>
  <c r="EC559" i="1" s="1"/>
  <c r="DE559" i="1" s="1"/>
  <c r="EE559" i="1" a="1"/>
  <c r="EE559" i="1" s="1"/>
  <c r="EF559" i="1" a="1"/>
  <c r="EF559" i="1" s="1"/>
  <c r="EG559" i="1" a="1"/>
  <c r="EG559" i="1" s="1"/>
  <c r="EH559" i="1" a="1"/>
  <c r="EH559" i="1" s="1"/>
  <c r="EI559" i="1" a="1"/>
  <c r="EI559" i="1" s="1"/>
  <c r="EJ559" i="1" a="1"/>
  <c r="EJ559" i="1" s="1"/>
  <c r="EU559" i="1" a="1"/>
  <c r="EU559" i="1" s="1"/>
  <c r="EV559" i="1" a="1"/>
  <c r="EV559" i="1" s="1"/>
  <c r="EW559" i="1" a="1"/>
  <c r="EW559" i="1" s="1"/>
  <c r="EX559" i="1" a="1"/>
  <c r="EX559" i="1" s="1"/>
  <c r="EY559" i="1" a="1"/>
  <c r="EY559" i="1" s="1"/>
  <c r="EZ559" i="1" a="1"/>
  <c r="EZ559" i="1" s="1"/>
  <c r="J560" i="1"/>
  <c r="AK560" i="1"/>
  <c r="AT560" i="1"/>
  <c r="AU560" i="1"/>
  <c r="EC560" i="1" a="1"/>
  <c r="EC560" i="1" s="1"/>
  <c r="EE560" i="1" a="1"/>
  <c r="EE560" i="1" s="1"/>
  <c r="EF560" i="1" a="1"/>
  <c r="EF560" i="1" s="1"/>
  <c r="EG560" i="1" a="1"/>
  <c r="EG560" i="1" s="1"/>
  <c r="EH560" i="1" a="1"/>
  <c r="EH560" i="1" s="1"/>
  <c r="EI560" i="1" a="1"/>
  <c r="EI560" i="1" s="1"/>
  <c r="EJ560" i="1" a="1"/>
  <c r="EJ560" i="1" s="1"/>
  <c r="EU560" i="1" a="1"/>
  <c r="EU560" i="1" s="1"/>
  <c r="EW560" i="1" a="1"/>
  <c r="EW560" i="1" s="1"/>
  <c r="EX560" i="1" a="1"/>
  <c r="EX560" i="1" s="1"/>
  <c r="EY560" i="1" a="1"/>
  <c r="EY560" i="1" s="1"/>
  <c r="EZ560" i="1" a="1"/>
  <c r="EZ560" i="1" s="1"/>
  <c r="J561" i="1"/>
  <c r="AK561" i="1"/>
  <c r="AT561" i="1"/>
  <c r="AU561" i="1"/>
  <c r="EC561" i="1" a="1"/>
  <c r="EC561" i="1" s="1"/>
  <c r="EE561" i="1" a="1"/>
  <c r="EE561" i="1" s="1"/>
  <c r="EF561" i="1" a="1"/>
  <c r="EF561" i="1" s="1"/>
  <c r="EG561" i="1" a="1"/>
  <c r="EG561" i="1" s="1"/>
  <c r="EH561" i="1" a="1"/>
  <c r="EH561" i="1" s="1"/>
  <c r="EI561" i="1" a="1"/>
  <c r="EI561" i="1" s="1"/>
  <c r="EU561" i="1" a="1"/>
  <c r="EU561" i="1" s="1"/>
  <c r="EW561" i="1" a="1"/>
  <c r="EW561" i="1" s="1"/>
  <c r="EX561" i="1" a="1"/>
  <c r="EX561" i="1" s="1"/>
  <c r="EY561" i="1" a="1"/>
  <c r="EY561" i="1" s="1"/>
  <c r="EZ561" i="1" a="1"/>
  <c r="EZ561" i="1" s="1"/>
  <c r="J562" i="1"/>
  <c r="AK562" i="1"/>
  <c r="AM562" i="1" s="1"/>
  <c r="AT562" i="1"/>
  <c r="AU562" i="1"/>
  <c r="EC562" i="1" a="1"/>
  <c r="EC562" i="1" s="1"/>
  <c r="DE562" i="1" s="1"/>
  <c r="EE562" i="1" a="1"/>
  <c r="EE562" i="1" s="1"/>
  <c r="EF562" i="1" a="1"/>
  <c r="EF562" i="1" s="1"/>
  <c r="EG562" i="1" a="1"/>
  <c r="EG562" i="1" s="1"/>
  <c r="EH562" i="1" a="1"/>
  <c r="EH562" i="1" s="1"/>
  <c r="EI562" i="1" a="1"/>
  <c r="EI562" i="1" s="1"/>
  <c r="EU562" i="1" a="1"/>
  <c r="EU562" i="1" s="1"/>
  <c r="EW562" i="1" a="1"/>
  <c r="EW562" i="1" s="1"/>
  <c r="EX562" i="1" a="1"/>
  <c r="EX562" i="1" s="1"/>
  <c r="EY562" i="1" a="1"/>
  <c r="EY562" i="1" s="1"/>
  <c r="EZ562" i="1" a="1"/>
  <c r="EZ562" i="1" s="1"/>
  <c r="J563" i="1"/>
  <c r="AK563" i="1"/>
  <c r="AT563" i="1"/>
  <c r="AU563" i="1"/>
  <c r="EC563" i="1" a="1"/>
  <c r="EC563" i="1" s="1"/>
  <c r="DE563" i="1" s="1"/>
  <c r="EE563" i="1" a="1"/>
  <c r="EE563" i="1" s="1"/>
  <c r="EF563" i="1" a="1"/>
  <c r="EF563" i="1" s="1"/>
  <c r="EG563" i="1" a="1"/>
  <c r="EG563" i="1" s="1"/>
  <c r="EH563" i="1" a="1"/>
  <c r="EH563" i="1" s="1"/>
  <c r="EI563" i="1" a="1"/>
  <c r="EI563" i="1" s="1"/>
  <c r="EU563" i="1" a="1"/>
  <c r="EU563" i="1" s="1"/>
  <c r="EV563" i="1" a="1"/>
  <c r="EV563" i="1" s="1"/>
  <c r="EW563" i="1" a="1"/>
  <c r="EW563" i="1" s="1"/>
  <c r="EX563" i="1" a="1"/>
  <c r="EX563" i="1" s="1"/>
  <c r="EY563" i="1" a="1"/>
  <c r="EY563" i="1" s="1"/>
  <c r="EZ563" i="1" a="1"/>
  <c r="EZ563" i="1" s="1"/>
  <c r="J564" i="1"/>
  <c r="AK564" i="1"/>
  <c r="AT564" i="1"/>
  <c r="AU564" i="1"/>
  <c r="EC564" i="1" a="1"/>
  <c r="EC564" i="1" s="1"/>
  <c r="DE564" i="1" s="1"/>
  <c r="EE564" i="1" a="1"/>
  <c r="EE564" i="1" s="1"/>
  <c r="EF564" i="1" a="1"/>
  <c r="EF564" i="1" s="1"/>
  <c r="EG564" i="1" a="1"/>
  <c r="EG564" i="1" s="1"/>
  <c r="EH564" i="1" a="1"/>
  <c r="EH564" i="1" s="1"/>
  <c r="EI564" i="1" a="1"/>
  <c r="EI564" i="1" s="1"/>
  <c r="EU564" i="1" a="1"/>
  <c r="EU564" i="1" s="1"/>
  <c r="EV564" i="1" a="1"/>
  <c r="EV564" i="1" s="1"/>
  <c r="EW564" i="1" a="1"/>
  <c r="EW564" i="1" s="1"/>
  <c r="EX564" i="1" a="1"/>
  <c r="EX564" i="1" s="1"/>
  <c r="EY564" i="1" a="1"/>
  <c r="EY564" i="1" s="1"/>
  <c r="EZ564" i="1" a="1"/>
  <c r="EZ564" i="1" s="1"/>
  <c r="J565" i="1"/>
  <c r="AK565" i="1"/>
  <c r="AT565" i="1"/>
  <c r="AU565" i="1"/>
  <c r="EC565" i="1" a="1"/>
  <c r="EC565" i="1" s="1"/>
  <c r="DE565" i="1" s="1"/>
  <c r="EE565" i="1" a="1"/>
  <c r="EE565" i="1" s="1"/>
  <c r="EF565" i="1" a="1"/>
  <c r="EF565" i="1" s="1"/>
  <c r="EG565" i="1" a="1"/>
  <c r="EG565" i="1" s="1"/>
  <c r="EH565" i="1" a="1"/>
  <c r="EH565" i="1" s="1"/>
  <c r="EI565" i="1" a="1"/>
  <c r="EI565" i="1" s="1"/>
  <c r="EU565" i="1" a="1"/>
  <c r="EU565" i="1" s="1"/>
  <c r="EV565" i="1" a="1"/>
  <c r="EV565" i="1" s="1"/>
  <c r="EW565" i="1" a="1"/>
  <c r="EW565" i="1" s="1"/>
  <c r="EX565" i="1" a="1"/>
  <c r="EX565" i="1" s="1"/>
  <c r="EY565" i="1" a="1"/>
  <c r="EY565" i="1" s="1"/>
  <c r="EZ565" i="1" a="1"/>
  <c r="EZ565" i="1" s="1"/>
  <c r="J566" i="1"/>
  <c r="AK566" i="1"/>
  <c r="AM566" i="1" s="1"/>
  <c r="AT566" i="1"/>
  <c r="AU566" i="1"/>
  <c r="EC566" i="1" a="1"/>
  <c r="EC566" i="1" s="1"/>
  <c r="DE566" i="1" s="1"/>
  <c r="EE566" i="1" a="1"/>
  <c r="EE566" i="1" s="1"/>
  <c r="EF566" i="1" a="1"/>
  <c r="EF566" i="1" s="1"/>
  <c r="EG566" i="1" a="1"/>
  <c r="EG566" i="1" s="1"/>
  <c r="EH566" i="1" a="1"/>
  <c r="EH566" i="1" s="1"/>
  <c r="EI566" i="1" a="1"/>
  <c r="EI566" i="1" s="1"/>
  <c r="EJ566" i="1" a="1"/>
  <c r="EJ566" i="1" s="1"/>
  <c r="EU566" i="1" a="1"/>
  <c r="EU566" i="1" s="1"/>
  <c r="EV566" i="1" a="1"/>
  <c r="EV566" i="1" s="1"/>
  <c r="EW566" i="1" a="1"/>
  <c r="EW566" i="1" s="1"/>
  <c r="EX566" i="1" a="1"/>
  <c r="EX566" i="1" s="1"/>
  <c r="EY566" i="1" a="1"/>
  <c r="EY566" i="1" s="1"/>
  <c r="EZ566" i="1" a="1"/>
  <c r="EZ566" i="1" s="1"/>
  <c r="J567" i="1"/>
  <c r="AK567" i="1"/>
  <c r="AT567" i="1"/>
  <c r="AU567" i="1"/>
  <c r="EC567" i="1" a="1"/>
  <c r="EC567" i="1" s="1"/>
  <c r="DE567" i="1" s="1"/>
  <c r="EE567" i="1" a="1"/>
  <c r="EE567" i="1" s="1"/>
  <c r="EF567" i="1" a="1"/>
  <c r="EF567" i="1" s="1"/>
  <c r="EG567" i="1" a="1"/>
  <c r="EG567" i="1" s="1"/>
  <c r="EH567" i="1" a="1"/>
  <c r="EH567" i="1" s="1"/>
  <c r="EI567" i="1" a="1"/>
  <c r="EI567" i="1" s="1"/>
  <c r="EJ567" i="1" a="1"/>
  <c r="EJ567" i="1" s="1"/>
  <c r="EU567" i="1" a="1"/>
  <c r="EU567" i="1" s="1"/>
  <c r="EW567" i="1" a="1"/>
  <c r="EW567" i="1" s="1"/>
  <c r="EX567" i="1" a="1"/>
  <c r="EX567" i="1" s="1"/>
  <c r="EY567" i="1" a="1"/>
  <c r="EY567" i="1" s="1"/>
  <c r="EZ567" i="1" a="1"/>
  <c r="EZ567" i="1" s="1"/>
  <c r="J568" i="1"/>
  <c r="AK568" i="1"/>
  <c r="AT568" i="1"/>
  <c r="AU568" i="1"/>
  <c r="EC568" i="1" a="1"/>
  <c r="EC568" i="1" s="1"/>
  <c r="DE568" i="1" s="1"/>
  <c r="EE568" i="1" a="1"/>
  <c r="EE568" i="1" s="1"/>
  <c r="EF568" i="1" a="1"/>
  <c r="EF568" i="1" s="1"/>
  <c r="EG568" i="1" a="1"/>
  <c r="EG568" i="1" s="1"/>
  <c r="EH568" i="1" a="1"/>
  <c r="EH568" i="1" s="1"/>
  <c r="EI568" i="1" a="1"/>
  <c r="EI568" i="1" s="1"/>
  <c r="EU568" i="1" a="1"/>
  <c r="EU568" i="1" s="1"/>
  <c r="EW568" i="1" a="1"/>
  <c r="EW568" i="1" s="1"/>
  <c r="EX568" i="1" a="1"/>
  <c r="EX568" i="1" s="1"/>
  <c r="EY568" i="1" a="1"/>
  <c r="EY568" i="1" s="1"/>
  <c r="EZ568" i="1" a="1"/>
  <c r="EZ568" i="1" s="1"/>
  <c r="J569" i="1"/>
  <c r="AK569" i="1"/>
  <c r="AT569" i="1"/>
  <c r="AU569" i="1"/>
  <c r="EC569" i="1" a="1"/>
  <c r="EC569" i="1" s="1"/>
  <c r="DE569" i="1" s="1"/>
  <c r="EE569" i="1" a="1"/>
  <c r="EE569" i="1" s="1"/>
  <c r="EF569" i="1" a="1"/>
  <c r="EF569" i="1" s="1"/>
  <c r="EG569" i="1" a="1"/>
  <c r="EG569" i="1" s="1"/>
  <c r="EH569" i="1" a="1"/>
  <c r="EH569" i="1" s="1"/>
  <c r="EI569" i="1" a="1"/>
  <c r="EI569" i="1" s="1"/>
  <c r="EU569" i="1" a="1"/>
  <c r="EU569" i="1" s="1"/>
  <c r="EW569" i="1" a="1"/>
  <c r="EW569" i="1" s="1"/>
  <c r="EX569" i="1" a="1"/>
  <c r="EX569" i="1" s="1"/>
  <c r="EY569" i="1" a="1"/>
  <c r="EY569" i="1" s="1"/>
  <c r="EZ569" i="1" a="1"/>
  <c r="EZ569" i="1" s="1"/>
  <c r="J570" i="1"/>
  <c r="AK570" i="1"/>
  <c r="AT570" i="1"/>
  <c r="AU570" i="1"/>
  <c r="EC570" i="1" a="1"/>
  <c r="EC570" i="1" s="1"/>
  <c r="DE570" i="1" s="1"/>
  <c r="EE570" i="1" a="1"/>
  <c r="EE570" i="1" s="1"/>
  <c r="EF570" i="1" a="1"/>
  <c r="EF570" i="1" s="1"/>
  <c r="EG570" i="1" a="1"/>
  <c r="EG570" i="1" s="1"/>
  <c r="EH570" i="1" a="1"/>
  <c r="EH570" i="1" s="1"/>
  <c r="EI570" i="1" a="1"/>
  <c r="EI570" i="1" s="1"/>
  <c r="EJ570" i="1" a="1"/>
  <c r="EJ570" i="1" s="1"/>
  <c r="EU570" i="1" a="1"/>
  <c r="EU570" i="1" s="1"/>
  <c r="EV570" i="1" a="1"/>
  <c r="EV570" i="1" s="1"/>
  <c r="EW570" i="1" a="1"/>
  <c r="EW570" i="1" s="1"/>
  <c r="EX570" i="1" a="1"/>
  <c r="EX570" i="1" s="1"/>
  <c r="EY570" i="1" a="1"/>
  <c r="EY570" i="1" s="1"/>
  <c r="EZ570" i="1" a="1"/>
  <c r="EZ570" i="1" s="1"/>
  <c r="AK571" i="1"/>
  <c r="AM571" i="1" s="1"/>
  <c r="AT571" i="1"/>
  <c r="AU571" i="1"/>
  <c r="EC571" i="1" a="1"/>
  <c r="EC571" i="1" s="1"/>
  <c r="DE571" i="1" s="1"/>
  <c r="EE571" i="1" a="1"/>
  <c r="EE571" i="1" s="1"/>
  <c r="EF571" i="1" a="1"/>
  <c r="EF571" i="1" s="1"/>
  <c r="EG571" i="1" a="1"/>
  <c r="EG571" i="1" s="1"/>
  <c r="EH571" i="1" a="1"/>
  <c r="EH571" i="1" s="1"/>
  <c r="EI571" i="1" a="1"/>
  <c r="EI571" i="1" s="1"/>
  <c r="EJ571" i="1" a="1"/>
  <c r="EJ571" i="1" s="1"/>
  <c r="EU571" i="1" a="1"/>
  <c r="EU571" i="1" s="1"/>
  <c r="EW571" i="1" a="1"/>
  <c r="EW571" i="1" s="1"/>
  <c r="EX571" i="1" a="1"/>
  <c r="EX571" i="1" s="1"/>
  <c r="EY571" i="1" a="1"/>
  <c r="EY571" i="1" s="1"/>
  <c r="EZ571" i="1" a="1"/>
  <c r="EZ571" i="1" s="1"/>
  <c r="AK572" i="1"/>
  <c r="AL572" i="1" s="1"/>
  <c r="AT572" i="1"/>
  <c r="AU572" i="1"/>
  <c r="EC572" i="1" a="1"/>
  <c r="EC572" i="1" s="1"/>
  <c r="DE572" i="1" s="1"/>
  <c r="EE572" i="1" a="1"/>
  <c r="EE572" i="1" s="1"/>
  <c r="EF572" i="1" a="1"/>
  <c r="EF572" i="1" s="1"/>
  <c r="EG572" i="1" a="1"/>
  <c r="EG572" i="1" s="1"/>
  <c r="EH572" i="1" a="1"/>
  <c r="EH572" i="1" s="1"/>
  <c r="EI572" i="1" a="1"/>
  <c r="EI572" i="1" s="1"/>
  <c r="EU572" i="1" a="1"/>
  <c r="EU572" i="1" s="1"/>
  <c r="EV572" i="1" a="1"/>
  <c r="EV572" i="1" s="1"/>
  <c r="EW572" i="1" a="1"/>
  <c r="EW572" i="1" s="1"/>
  <c r="EX572" i="1" a="1"/>
  <c r="EX572" i="1" s="1"/>
  <c r="EY572" i="1" a="1"/>
  <c r="EY572" i="1" s="1"/>
  <c r="EZ572" i="1" a="1"/>
  <c r="EZ572" i="1" s="1"/>
  <c r="J573" i="1"/>
  <c r="AK573" i="1"/>
  <c r="AM573" i="1" s="1"/>
  <c r="AT573" i="1"/>
  <c r="AU573" i="1"/>
  <c r="EC573" i="1" a="1"/>
  <c r="EC573" i="1" s="1"/>
  <c r="DE573" i="1" s="1"/>
  <c r="EE573" i="1" a="1"/>
  <c r="EE573" i="1" s="1"/>
  <c r="EF573" i="1" a="1"/>
  <c r="EF573" i="1" s="1"/>
  <c r="EG573" i="1" a="1"/>
  <c r="EG573" i="1" s="1"/>
  <c r="EH573" i="1" a="1"/>
  <c r="EH573" i="1" s="1"/>
  <c r="EI573" i="1" a="1"/>
  <c r="EI573" i="1" s="1"/>
  <c r="EJ573" i="1" a="1"/>
  <c r="EJ573" i="1" s="1"/>
  <c r="EU573" i="1" a="1"/>
  <c r="EU573" i="1" s="1"/>
  <c r="EW573" i="1" a="1"/>
  <c r="EW573" i="1" s="1"/>
  <c r="EX573" i="1" a="1"/>
  <c r="EX573" i="1" s="1"/>
  <c r="EY573" i="1" a="1"/>
  <c r="EY573" i="1" s="1"/>
  <c r="EZ573" i="1" a="1"/>
  <c r="EZ573" i="1" s="1"/>
  <c r="J574" i="1"/>
  <c r="AK574" i="1"/>
  <c r="AT574" i="1"/>
  <c r="AU574" i="1"/>
  <c r="EC574" i="1" a="1"/>
  <c r="EC574" i="1" s="1"/>
  <c r="EE574" i="1" a="1"/>
  <c r="EE574" i="1" s="1"/>
  <c r="EF574" i="1" a="1"/>
  <c r="EF574" i="1" s="1"/>
  <c r="EG574" i="1" a="1"/>
  <c r="EG574" i="1" s="1"/>
  <c r="EH574" i="1" a="1"/>
  <c r="EH574" i="1" s="1"/>
  <c r="EI574" i="1" a="1"/>
  <c r="EI574" i="1" s="1"/>
  <c r="EJ574" i="1" a="1"/>
  <c r="EJ574" i="1" s="1"/>
  <c r="EU574" i="1" a="1"/>
  <c r="EU574" i="1" s="1"/>
  <c r="EW574" i="1" a="1"/>
  <c r="EW574" i="1" s="1"/>
  <c r="EX574" i="1" a="1"/>
  <c r="EX574" i="1" s="1"/>
  <c r="EY574" i="1" a="1"/>
  <c r="EY574" i="1" s="1"/>
  <c r="EZ574" i="1" a="1"/>
  <c r="EZ574" i="1" s="1"/>
  <c r="J575" i="1"/>
  <c r="AK575" i="1"/>
  <c r="AT575" i="1"/>
  <c r="AU575" i="1"/>
  <c r="EC575" i="1" a="1"/>
  <c r="EC575" i="1" s="1"/>
  <c r="DE575" i="1" s="1"/>
  <c r="EE575" i="1" a="1"/>
  <c r="EE575" i="1" s="1"/>
  <c r="EF575" i="1" a="1"/>
  <c r="EF575" i="1" s="1"/>
  <c r="EG575" i="1" a="1"/>
  <c r="EG575" i="1" s="1"/>
  <c r="EH575" i="1" a="1"/>
  <c r="EH575" i="1" s="1"/>
  <c r="EI575" i="1" a="1"/>
  <c r="EI575" i="1" s="1"/>
  <c r="EU575" i="1" a="1"/>
  <c r="EU575" i="1" s="1"/>
  <c r="EW575" i="1" a="1"/>
  <c r="EW575" i="1" s="1"/>
  <c r="EX575" i="1" a="1"/>
  <c r="EX575" i="1" s="1"/>
  <c r="EY575" i="1" a="1"/>
  <c r="EY575" i="1" s="1"/>
  <c r="EZ575" i="1" a="1"/>
  <c r="EZ575" i="1" s="1"/>
  <c r="J576" i="1"/>
  <c r="AK576" i="1"/>
  <c r="AL576" i="1" s="1"/>
  <c r="AT576" i="1"/>
  <c r="AU576" i="1"/>
  <c r="EC576" i="1" a="1"/>
  <c r="EC576" i="1" s="1"/>
  <c r="DE576" i="1" s="1"/>
  <c r="EE576" i="1" a="1"/>
  <c r="EE576" i="1" s="1"/>
  <c r="EF576" i="1" a="1"/>
  <c r="EF576" i="1" s="1"/>
  <c r="EG576" i="1" a="1"/>
  <c r="EG576" i="1" s="1"/>
  <c r="EH576" i="1" a="1"/>
  <c r="EH576" i="1" s="1"/>
  <c r="EI576" i="1" a="1"/>
  <c r="EI576" i="1" s="1"/>
  <c r="EU576" i="1" a="1"/>
  <c r="EU576" i="1" s="1"/>
  <c r="EW576" i="1" a="1"/>
  <c r="EW576" i="1" s="1"/>
  <c r="EX576" i="1" a="1"/>
  <c r="EX576" i="1" s="1"/>
  <c r="EY576" i="1" a="1"/>
  <c r="EY576" i="1" s="1"/>
  <c r="EZ576" i="1" a="1"/>
  <c r="EZ576" i="1" s="1"/>
  <c r="J577" i="1"/>
  <c r="AK577" i="1"/>
  <c r="AL577" i="1" s="1"/>
  <c r="AT577" i="1"/>
  <c r="AU577" i="1"/>
  <c r="EC577" i="1" a="1"/>
  <c r="EC577" i="1" s="1"/>
  <c r="DE577" i="1" s="1"/>
  <c r="EE577" i="1" a="1"/>
  <c r="EE577" i="1" s="1"/>
  <c r="EF577" i="1" a="1"/>
  <c r="EF577" i="1" s="1"/>
  <c r="EG577" i="1" a="1"/>
  <c r="EG577" i="1" s="1"/>
  <c r="EH577" i="1" a="1"/>
  <c r="EH577" i="1" s="1"/>
  <c r="EI577" i="1" a="1"/>
  <c r="EI577" i="1" s="1"/>
  <c r="EU577" i="1" a="1"/>
  <c r="EU577" i="1" s="1"/>
  <c r="EW577" i="1" a="1"/>
  <c r="EW577" i="1" s="1"/>
  <c r="EX577" i="1" a="1"/>
  <c r="EX577" i="1" s="1"/>
  <c r="EY577" i="1" a="1"/>
  <c r="EY577" i="1" s="1"/>
  <c r="EZ577" i="1" a="1"/>
  <c r="EZ577" i="1" s="1"/>
  <c r="J578" i="1"/>
  <c r="AK578" i="1"/>
  <c r="AL578" i="1" s="1"/>
  <c r="AT578" i="1"/>
  <c r="AU578" i="1"/>
  <c r="EC578" i="1" a="1"/>
  <c r="EC578" i="1" s="1"/>
  <c r="DE578" i="1" s="1"/>
  <c r="EE578" i="1" a="1"/>
  <c r="EE578" i="1" s="1"/>
  <c r="EF578" i="1" a="1"/>
  <c r="EF578" i="1" s="1"/>
  <c r="EG578" i="1" a="1"/>
  <c r="EG578" i="1" s="1"/>
  <c r="EH578" i="1" a="1"/>
  <c r="EH578" i="1" s="1"/>
  <c r="EI578" i="1" a="1"/>
  <c r="EI578" i="1" s="1"/>
  <c r="EU578" i="1" a="1"/>
  <c r="EU578" i="1" s="1"/>
  <c r="EV578" i="1" a="1"/>
  <c r="EV578" i="1" s="1"/>
  <c r="EW578" i="1" a="1"/>
  <c r="EW578" i="1" s="1"/>
  <c r="EX578" i="1" a="1"/>
  <c r="EX578" i="1" s="1"/>
  <c r="EY578" i="1" a="1"/>
  <c r="EY578" i="1" s="1"/>
  <c r="EZ578" i="1" a="1"/>
  <c r="EZ578" i="1" s="1"/>
  <c r="J579" i="1"/>
  <c r="AK579" i="1"/>
  <c r="AL579" i="1" s="1"/>
  <c r="AT579" i="1"/>
  <c r="AU579" i="1"/>
  <c r="EC579" i="1" a="1"/>
  <c r="EC579" i="1" s="1"/>
  <c r="DE579" i="1" s="1"/>
  <c r="EE579" i="1" a="1"/>
  <c r="EE579" i="1" s="1"/>
  <c r="EF579" i="1" a="1"/>
  <c r="EF579" i="1" s="1"/>
  <c r="EG579" i="1" a="1"/>
  <c r="EG579" i="1" s="1"/>
  <c r="EH579" i="1" a="1"/>
  <c r="EH579" i="1" s="1"/>
  <c r="EI579" i="1" a="1"/>
  <c r="EI579" i="1" s="1"/>
  <c r="EJ579" i="1" a="1"/>
  <c r="EJ579" i="1" s="1"/>
  <c r="EU579" i="1" a="1"/>
  <c r="EU579" i="1" s="1"/>
  <c r="EW579" i="1" a="1"/>
  <c r="EW579" i="1" s="1"/>
  <c r="EX579" i="1" a="1"/>
  <c r="EX579" i="1" s="1"/>
  <c r="EY579" i="1" a="1"/>
  <c r="EY579" i="1" s="1"/>
  <c r="EZ579" i="1" a="1"/>
  <c r="EZ579" i="1" s="1"/>
  <c r="J580" i="1"/>
  <c r="AK580" i="1"/>
  <c r="AM580" i="1" s="1"/>
  <c r="AT580" i="1"/>
  <c r="AU580" i="1"/>
  <c r="EC580" i="1" a="1"/>
  <c r="EC580" i="1" s="1"/>
  <c r="DE580" i="1" s="1"/>
  <c r="EE580" i="1" a="1"/>
  <c r="EE580" i="1" s="1"/>
  <c r="EF580" i="1" a="1"/>
  <c r="EF580" i="1" s="1"/>
  <c r="EG580" i="1" a="1"/>
  <c r="EG580" i="1" s="1"/>
  <c r="EH580" i="1" a="1"/>
  <c r="EH580" i="1" s="1"/>
  <c r="EI580" i="1" a="1"/>
  <c r="EI580" i="1" s="1"/>
  <c r="EU580" i="1" a="1"/>
  <c r="EU580" i="1" s="1"/>
  <c r="EW580" i="1" a="1"/>
  <c r="EW580" i="1" s="1"/>
  <c r="EX580" i="1" a="1"/>
  <c r="EX580" i="1" s="1"/>
  <c r="EY580" i="1" a="1"/>
  <c r="EY580" i="1" s="1"/>
  <c r="EZ580" i="1" a="1"/>
  <c r="EZ580" i="1" s="1"/>
  <c r="AK581" i="1"/>
  <c r="AT581" i="1"/>
  <c r="AU581" i="1"/>
  <c r="EC581" i="1" a="1"/>
  <c r="EC581" i="1" s="1"/>
  <c r="DE581" i="1" s="1"/>
  <c r="EE581" i="1" a="1"/>
  <c r="EE581" i="1" s="1"/>
  <c r="EF581" i="1" a="1"/>
  <c r="EF581" i="1" s="1"/>
  <c r="EG581" i="1" a="1"/>
  <c r="EG581" i="1" s="1"/>
  <c r="EH581" i="1" a="1"/>
  <c r="EH581" i="1" s="1"/>
  <c r="EI581" i="1" a="1"/>
  <c r="EI581" i="1" s="1"/>
  <c r="EU581" i="1" a="1"/>
  <c r="EU581" i="1" s="1"/>
  <c r="EV581" i="1" a="1"/>
  <c r="EV581" i="1" s="1"/>
  <c r="EW581" i="1" a="1"/>
  <c r="EW581" i="1" s="1"/>
  <c r="EX581" i="1" a="1"/>
  <c r="EX581" i="1" s="1"/>
  <c r="EY581" i="1" a="1"/>
  <c r="EY581" i="1" s="1"/>
  <c r="EZ581" i="1" a="1"/>
  <c r="EZ581" i="1" s="1"/>
  <c r="J582" i="1"/>
  <c r="AK582" i="1"/>
  <c r="AL582" i="1" s="1"/>
  <c r="AT582" i="1"/>
  <c r="AU582" i="1"/>
  <c r="EC582" i="1" a="1"/>
  <c r="EC582" i="1" s="1"/>
  <c r="EE582" i="1" a="1"/>
  <c r="EE582" i="1" s="1"/>
  <c r="EF582" i="1" a="1"/>
  <c r="EF582" i="1" s="1"/>
  <c r="EG582" i="1" a="1"/>
  <c r="EG582" i="1" s="1"/>
  <c r="EH582" i="1" a="1"/>
  <c r="EH582" i="1" s="1"/>
  <c r="EI582" i="1" a="1"/>
  <c r="EI582" i="1" s="1"/>
  <c r="EU582" i="1" a="1"/>
  <c r="EU582" i="1" s="1"/>
  <c r="EV582" i="1" a="1"/>
  <c r="EV582" i="1" s="1"/>
  <c r="EW582" i="1" a="1"/>
  <c r="EW582" i="1" s="1"/>
  <c r="EX582" i="1" a="1"/>
  <c r="EX582" i="1" s="1"/>
  <c r="EY582" i="1" a="1"/>
  <c r="EY582" i="1" s="1"/>
  <c r="EZ582" i="1" a="1"/>
  <c r="EZ582" i="1" s="1"/>
  <c r="J583" i="1"/>
  <c r="AK583" i="1"/>
  <c r="AL583" i="1" s="1"/>
  <c r="AT583" i="1"/>
  <c r="AU583" i="1"/>
  <c r="EC583" i="1" a="1"/>
  <c r="EC583" i="1" s="1"/>
  <c r="DE583" i="1" s="1"/>
  <c r="EE583" i="1" a="1"/>
  <c r="EE583" i="1" s="1"/>
  <c r="EF583" i="1" a="1"/>
  <c r="EF583" i="1" s="1"/>
  <c r="EG583" i="1" a="1"/>
  <c r="EG583" i="1" s="1"/>
  <c r="EH583" i="1" a="1"/>
  <c r="EH583" i="1" s="1"/>
  <c r="EI583" i="1" a="1"/>
  <c r="EI583" i="1" s="1"/>
  <c r="EU583" i="1" a="1"/>
  <c r="EU583" i="1" s="1"/>
  <c r="EV583" i="1" a="1"/>
  <c r="EV583" i="1" s="1"/>
  <c r="EW583" i="1" a="1"/>
  <c r="EW583" i="1" s="1"/>
  <c r="EX583" i="1" a="1"/>
  <c r="EX583" i="1" s="1"/>
  <c r="EY583" i="1" a="1"/>
  <c r="EY583" i="1" s="1"/>
  <c r="EZ583" i="1" a="1"/>
  <c r="EZ583" i="1" s="1"/>
  <c r="J584" i="1"/>
  <c r="AK584" i="1"/>
  <c r="AT584" i="1"/>
  <c r="AU584" i="1"/>
  <c r="EC584" i="1" a="1"/>
  <c r="EC584" i="1" s="1"/>
  <c r="EE584" i="1" a="1"/>
  <c r="EE584" i="1" s="1"/>
  <c r="EF584" i="1" a="1"/>
  <c r="EF584" i="1" s="1"/>
  <c r="EG584" i="1" a="1"/>
  <c r="EG584" i="1" s="1"/>
  <c r="EH584" i="1" a="1"/>
  <c r="EH584" i="1" s="1"/>
  <c r="EI584" i="1" a="1"/>
  <c r="EI584" i="1" s="1"/>
  <c r="EU584" i="1" a="1"/>
  <c r="EU584" i="1" s="1"/>
  <c r="EV584" i="1" a="1"/>
  <c r="EV584" i="1" s="1"/>
  <c r="EW584" i="1" a="1"/>
  <c r="EW584" i="1" s="1"/>
  <c r="EX584" i="1" a="1"/>
  <c r="EX584" i="1" s="1"/>
  <c r="EY584" i="1" a="1"/>
  <c r="EY584" i="1" s="1"/>
  <c r="EZ584" i="1" a="1"/>
  <c r="EZ584" i="1" s="1"/>
  <c r="J585" i="1"/>
  <c r="AK585" i="1"/>
  <c r="AT585" i="1"/>
  <c r="AU585" i="1"/>
  <c r="EC585" i="1" a="1"/>
  <c r="EC585" i="1" s="1"/>
  <c r="DE585" i="1" s="1"/>
  <c r="EE585" i="1" a="1"/>
  <c r="EE585" i="1" s="1"/>
  <c r="EF585" i="1" a="1"/>
  <c r="EF585" i="1" s="1"/>
  <c r="EG585" i="1" a="1"/>
  <c r="EG585" i="1" s="1"/>
  <c r="EH585" i="1" a="1"/>
  <c r="EH585" i="1" s="1"/>
  <c r="EI585" i="1" a="1"/>
  <c r="EI585" i="1" s="1"/>
  <c r="EJ585" i="1" a="1"/>
  <c r="EJ585" i="1" s="1"/>
  <c r="EU585" i="1" a="1"/>
  <c r="EU585" i="1" s="1"/>
  <c r="EV585" i="1" a="1"/>
  <c r="EV585" i="1" s="1"/>
  <c r="EW585" i="1" a="1"/>
  <c r="EW585" i="1" s="1"/>
  <c r="EX585" i="1" a="1"/>
  <c r="EX585" i="1" s="1"/>
  <c r="EY585" i="1" a="1"/>
  <c r="EY585" i="1" s="1"/>
  <c r="EZ585" i="1" a="1"/>
  <c r="EZ585" i="1" s="1"/>
  <c r="J586" i="1"/>
  <c r="AK586" i="1"/>
  <c r="AL586" i="1" s="1"/>
  <c r="AN586" i="1" s="1"/>
  <c r="AT586" i="1"/>
  <c r="AU586" i="1"/>
  <c r="EC586" i="1" a="1"/>
  <c r="EC586" i="1" s="1"/>
  <c r="DE586" i="1" s="1"/>
  <c r="EE586" i="1" a="1"/>
  <c r="EE586" i="1" s="1"/>
  <c r="EF586" i="1" a="1"/>
  <c r="EF586" i="1" s="1"/>
  <c r="EG586" i="1" a="1"/>
  <c r="EG586" i="1" s="1"/>
  <c r="EH586" i="1" a="1"/>
  <c r="EH586" i="1" s="1"/>
  <c r="EI586" i="1" a="1"/>
  <c r="EI586" i="1" s="1"/>
  <c r="EJ586" i="1" a="1"/>
  <c r="EJ586" i="1" s="1"/>
  <c r="EU586" i="1" a="1"/>
  <c r="EU586" i="1" s="1"/>
  <c r="EW586" i="1" a="1"/>
  <c r="EW586" i="1" s="1"/>
  <c r="EX586" i="1" a="1"/>
  <c r="EX586" i="1" s="1"/>
  <c r="EY586" i="1" a="1"/>
  <c r="EY586" i="1" s="1"/>
  <c r="EZ586" i="1" a="1"/>
  <c r="EZ586" i="1" s="1"/>
  <c r="AK587" i="1"/>
  <c r="AL587" i="1" s="1"/>
  <c r="AN587" i="1" s="1"/>
  <c r="AT587" i="1"/>
  <c r="AU587" i="1"/>
  <c r="EC587" i="1" a="1"/>
  <c r="EC587" i="1" s="1"/>
  <c r="DE587" i="1" s="1"/>
  <c r="EE587" i="1" a="1"/>
  <c r="EE587" i="1" s="1"/>
  <c r="EF587" i="1" a="1"/>
  <c r="EF587" i="1" s="1"/>
  <c r="EG587" i="1" a="1"/>
  <c r="EG587" i="1" s="1"/>
  <c r="EH587" i="1" a="1"/>
  <c r="EH587" i="1" s="1"/>
  <c r="EI587" i="1" a="1"/>
  <c r="EI587" i="1" s="1"/>
  <c r="EJ587" i="1" a="1"/>
  <c r="EJ587" i="1" s="1"/>
  <c r="EU587" i="1" a="1"/>
  <c r="EU587" i="1" s="1"/>
  <c r="EW587" i="1" a="1"/>
  <c r="EW587" i="1" s="1"/>
  <c r="EX587" i="1" a="1"/>
  <c r="EX587" i="1" s="1"/>
  <c r="EY587" i="1" a="1"/>
  <c r="EY587" i="1" s="1"/>
  <c r="EZ587" i="1" a="1"/>
  <c r="EZ587" i="1" s="1"/>
  <c r="J588" i="1"/>
  <c r="AK588" i="1"/>
  <c r="AL588" i="1" s="1"/>
  <c r="AN588" i="1" s="1"/>
  <c r="AT588" i="1"/>
  <c r="AU588" i="1"/>
  <c r="EC588" i="1" a="1"/>
  <c r="EC588" i="1" s="1"/>
  <c r="DE588" i="1" s="1"/>
  <c r="EE588" i="1" a="1"/>
  <c r="EE588" i="1" s="1"/>
  <c r="EF588" i="1" a="1"/>
  <c r="EF588" i="1" s="1"/>
  <c r="EG588" i="1" a="1"/>
  <c r="EG588" i="1" s="1"/>
  <c r="EH588" i="1" a="1"/>
  <c r="EH588" i="1" s="1"/>
  <c r="EI588" i="1" a="1"/>
  <c r="EI588" i="1" s="1"/>
  <c r="EU588" i="1" a="1"/>
  <c r="EU588" i="1" s="1"/>
  <c r="EW588" i="1" a="1"/>
  <c r="EW588" i="1" s="1"/>
  <c r="EX588" i="1" a="1"/>
  <c r="EX588" i="1" s="1"/>
  <c r="EY588" i="1" a="1"/>
  <c r="EY588" i="1" s="1"/>
  <c r="EZ588" i="1" a="1"/>
  <c r="EZ588" i="1" s="1"/>
  <c r="J589" i="1"/>
  <c r="AK589" i="1"/>
  <c r="AT589" i="1"/>
  <c r="AU589" i="1"/>
  <c r="EC589" i="1" a="1"/>
  <c r="EC589" i="1" s="1"/>
  <c r="DE589" i="1" s="1"/>
  <c r="EE589" i="1" a="1"/>
  <c r="EE589" i="1" s="1"/>
  <c r="EF589" i="1" a="1"/>
  <c r="EF589" i="1" s="1"/>
  <c r="EG589" i="1" a="1"/>
  <c r="EG589" i="1" s="1"/>
  <c r="EH589" i="1" a="1"/>
  <c r="EH589" i="1" s="1"/>
  <c r="EI589" i="1" a="1"/>
  <c r="EI589" i="1" s="1"/>
  <c r="EU589" i="1" a="1"/>
  <c r="EU589" i="1" s="1"/>
  <c r="EW589" i="1" a="1"/>
  <c r="EW589" i="1" s="1"/>
  <c r="EX589" i="1" a="1"/>
  <c r="EX589" i="1" s="1"/>
  <c r="EY589" i="1" a="1"/>
  <c r="EY589" i="1" s="1"/>
  <c r="EZ589" i="1" a="1"/>
  <c r="EZ589" i="1" s="1"/>
  <c r="J590" i="1"/>
  <c r="AK590" i="1"/>
  <c r="AT590" i="1"/>
  <c r="AU590" i="1"/>
  <c r="EC590" i="1" a="1"/>
  <c r="EC590" i="1" s="1"/>
  <c r="DE590" i="1" s="1"/>
  <c r="EE590" i="1" a="1"/>
  <c r="EE590" i="1" s="1"/>
  <c r="EF590" i="1" a="1"/>
  <c r="EF590" i="1" s="1"/>
  <c r="EG590" i="1" a="1"/>
  <c r="EG590" i="1" s="1"/>
  <c r="EH590" i="1" a="1"/>
  <c r="EH590" i="1" s="1"/>
  <c r="EI590" i="1" a="1"/>
  <c r="EI590" i="1" s="1"/>
  <c r="EU590" i="1" a="1"/>
  <c r="EU590" i="1" s="1"/>
  <c r="EW590" i="1" a="1"/>
  <c r="EW590" i="1" s="1"/>
  <c r="EX590" i="1" a="1"/>
  <c r="EX590" i="1" s="1"/>
  <c r="EY590" i="1" a="1"/>
  <c r="EY590" i="1" s="1"/>
  <c r="EZ590" i="1" a="1"/>
  <c r="EZ590" i="1" s="1"/>
  <c r="J591" i="1"/>
  <c r="AK591" i="1"/>
  <c r="AT591" i="1"/>
  <c r="AU591" i="1"/>
  <c r="EC591" i="1" a="1"/>
  <c r="EC591" i="1" s="1"/>
  <c r="DE591" i="1" s="1"/>
  <c r="EE591" i="1" a="1"/>
  <c r="EE591" i="1" s="1"/>
  <c r="EF591" i="1" a="1"/>
  <c r="EF591" i="1" s="1"/>
  <c r="EG591" i="1" a="1"/>
  <c r="EG591" i="1" s="1"/>
  <c r="EH591" i="1" a="1"/>
  <c r="EH591" i="1" s="1"/>
  <c r="EI591" i="1" a="1"/>
  <c r="EI591" i="1" s="1"/>
  <c r="EU591" i="1" a="1"/>
  <c r="EU591" i="1" s="1"/>
  <c r="EV591" i="1" a="1"/>
  <c r="EV591" i="1" s="1"/>
  <c r="EW591" i="1" a="1"/>
  <c r="EW591" i="1" s="1"/>
  <c r="EX591" i="1" a="1"/>
  <c r="EX591" i="1" s="1"/>
  <c r="EY591" i="1" a="1"/>
  <c r="EY591" i="1" s="1"/>
  <c r="EZ591" i="1" a="1"/>
  <c r="EZ591" i="1" s="1"/>
  <c r="AK592" i="1"/>
  <c r="AL592" i="1" s="1"/>
  <c r="AN592" i="1" s="1"/>
  <c r="AT592" i="1"/>
  <c r="AU592" i="1"/>
  <c r="EC592" i="1" a="1"/>
  <c r="EC592" i="1" s="1"/>
  <c r="DE592" i="1" s="1"/>
  <c r="EE592" i="1" a="1"/>
  <c r="EE592" i="1" s="1"/>
  <c r="EF592" i="1" a="1"/>
  <c r="EF592" i="1" s="1"/>
  <c r="EG592" i="1" a="1"/>
  <c r="EG592" i="1" s="1"/>
  <c r="EH592" i="1" a="1"/>
  <c r="EH592" i="1" s="1"/>
  <c r="EI592" i="1" a="1"/>
  <c r="EI592" i="1" s="1"/>
  <c r="EU592" i="1" a="1"/>
  <c r="EU592" i="1" s="1"/>
  <c r="EV592" i="1" a="1"/>
  <c r="EV592" i="1" s="1"/>
  <c r="EW592" i="1" a="1"/>
  <c r="EW592" i="1" s="1"/>
  <c r="EX592" i="1" a="1"/>
  <c r="EX592" i="1" s="1"/>
  <c r="EY592" i="1" a="1"/>
  <c r="EY592" i="1" s="1"/>
  <c r="EZ592" i="1" a="1"/>
  <c r="EZ592" i="1" s="1"/>
  <c r="J593" i="1"/>
  <c r="AK593" i="1"/>
  <c r="AM593" i="1" s="1"/>
  <c r="AT593" i="1"/>
  <c r="AU593" i="1"/>
  <c r="EC593" i="1" a="1"/>
  <c r="EC593" i="1" s="1"/>
  <c r="DE593" i="1" s="1"/>
  <c r="EE593" i="1" a="1"/>
  <c r="EE593" i="1" s="1"/>
  <c r="EF593" i="1" a="1"/>
  <c r="EF593" i="1" s="1"/>
  <c r="EG593" i="1" a="1"/>
  <c r="EG593" i="1" s="1"/>
  <c r="EH593" i="1" a="1"/>
  <c r="EH593" i="1" s="1"/>
  <c r="EI593" i="1" a="1"/>
  <c r="EI593" i="1" s="1"/>
  <c r="EU593" i="1" a="1"/>
  <c r="EU593" i="1" s="1"/>
  <c r="EV593" i="1" a="1"/>
  <c r="EV593" i="1" s="1"/>
  <c r="EW593" i="1" a="1"/>
  <c r="EW593" i="1" s="1"/>
  <c r="EX593" i="1" a="1"/>
  <c r="EX593" i="1" s="1"/>
  <c r="EY593" i="1" a="1"/>
  <c r="EY593" i="1" s="1"/>
  <c r="EZ593" i="1" a="1"/>
  <c r="EZ593" i="1" s="1"/>
  <c r="AK594" i="1"/>
  <c r="AT594" i="1"/>
  <c r="AU594" i="1"/>
  <c r="EC594" i="1" a="1"/>
  <c r="EC594" i="1" s="1"/>
  <c r="DE594" i="1" s="1"/>
  <c r="EE594" i="1" a="1"/>
  <c r="EE594" i="1" s="1"/>
  <c r="EF594" i="1" a="1"/>
  <c r="EF594" i="1" s="1"/>
  <c r="EG594" i="1" a="1"/>
  <c r="EG594" i="1" s="1"/>
  <c r="EH594" i="1" a="1"/>
  <c r="EH594" i="1" s="1"/>
  <c r="EI594" i="1" a="1"/>
  <c r="EI594" i="1" s="1"/>
  <c r="EU594" i="1" a="1"/>
  <c r="EU594" i="1" s="1"/>
  <c r="EV594" i="1" a="1"/>
  <c r="EV594" i="1" s="1"/>
  <c r="EW594" i="1" a="1"/>
  <c r="EW594" i="1" s="1"/>
  <c r="EX594" i="1" a="1"/>
  <c r="EX594" i="1" s="1"/>
  <c r="EY594" i="1" a="1"/>
  <c r="EY594" i="1" s="1"/>
  <c r="EZ594" i="1" a="1"/>
  <c r="EZ594" i="1" s="1"/>
  <c r="J595" i="1"/>
  <c r="AK595" i="1"/>
  <c r="AT595" i="1"/>
  <c r="AU595" i="1"/>
  <c r="EC595" i="1" a="1"/>
  <c r="EC595" i="1" s="1"/>
  <c r="DE595" i="1" s="1"/>
  <c r="EE595" i="1" a="1"/>
  <c r="EE595" i="1" s="1"/>
  <c r="EF595" i="1" a="1"/>
  <c r="EF595" i="1" s="1"/>
  <c r="EG595" i="1" a="1"/>
  <c r="EG595" i="1" s="1"/>
  <c r="EH595" i="1" a="1"/>
  <c r="EH595" i="1" s="1"/>
  <c r="EI595" i="1" a="1"/>
  <c r="EI595" i="1" s="1"/>
  <c r="EJ595" i="1" a="1"/>
  <c r="EJ595" i="1" s="1"/>
  <c r="EU595" i="1" a="1"/>
  <c r="EU595" i="1" s="1"/>
  <c r="EW595" i="1" a="1"/>
  <c r="EW595" i="1" s="1"/>
  <c r="EX595" i="1" a="1"/>
  <c r="EX595" i="1" s="1"/>
  <c r="EY595" i="1" a="1"/>
  <c r="EY595" i="1" s="1"/>
  <c r="EZ595" i="1" a="1"/>
  <c r="EZ595" i="1" s="1"/>
  <c r="J596" i="1"/>
  <c r="AK596" i="1"/>
  <c r="AL596" i="1" s="1"/>
  <c r="AT596" i="1"/>
  <c r="AU596" i="1"/>
  <c r="EC596" i="1" a="1"/>
  <c r="EC596" i="1" s="1"/>
  <c r="DE596" i="1" s="1"/>
  <c r="EE596" i="1" a="1"/>
  <c r="EE596" i="1" s="1"/>
  <c r="EF596" i="1" a="1"/>
  <c r="EF596" i="1" s="1"/>
  <c r="EG596" i="1" a="1"/>
  <c r="EG596" i="1" s="1"/>
  <c r="EH596" i="1" a="1"/>
  <c r="EH596" i="1" s="1"/>
  <c r="EI596" i="1" a="1"/>
  <c r="EI596" i="1" s="1"/>
  <c r="EU596" i="1" a="1"/>
  <c r="EU596" i="1" s="1"/>
  <c r="EW596" i="1" a="1"/>
  <c r="EW596" i="1" s="1"/>
  <c r="EX596" i="1" a="1"/>
  <c r="EX596" i="1" s="1"/>
  <c r="EY596" i="1" a="1"/>
  <c r="EY596" i="1" s="1"/>
  <c r="EZ596" i="1" a="1"/>
  <c r="EZ596" i="1" s="1"/>
  <c r="J597" i="1"/>
  <c r="AK597" i="1"/>
  <c r="AM597" i="1" s="1"/>
  <c r="AT597" i="1"/>
  <c r="AU597" i="1"/>
  <c r="EC597" i="1" a="1"/>
  <c r="EC597" i="1" s="1"/>
  <c r="DE597" i="1" s="1"/>
  <c r="EE597" i="1" a="1"/>
  <c r="EE597" i="1" s="1"/>
  <c r="EF597" i="1" a="1"/>
  <c r="EF597" i="1" s="1"/>
  <c r="EG597" i="1" a="1"/>
  <c r="EG597" i="1" s="1"/>
  <c r="EH597" i="1" a="1"/>
  <c r="EH597" i="1" s="1"/>
  <c r="EI597" i="1" a="1"/>
  <c r="EI597" i="1" s="1"/>
  <c r="EU597" i="1" a="1"/>
  <c r="EU597" i="1" s="1"/>
  <c r="EV597" i="1" a="1"/>
  <c r="EV597" i="1" s="1"/>
  <c r="EW597" i="1" a="1"/>
  <c r="EW597" i="1" s="1"/>
  <c r="EX597" i="1" a="1"/>
  <c r="EX597" i="1" s="1"/>
  <c r="EY597" i="1" a="1"/>
  <c r="EY597" i="1" s="1"/>
  <c r="EZ597" i="1" a="1"/>
  <c r="EZ597" i="1" s="1"/>
  <c r="J598" i="1"/>
  <c r="AK598" i="1"/>
  <c r="AT598" i="1"/>
  <c r="AU598" i="1"/>
  <c r="EC598" i="1" a="1"/>
  <c r="EC598" i="1" s="1"/>
  <c r="DE598" i="1" s="1"/>
  <c r="EE598" i="1" a="1"/>
  <c r="EE598" i="1" s="1"/>
  <c r="EF598" i="1" a="1"/>
  <c r="EF598" i="1" s="1"/>
  <c r="EG598" i="1" a="1"/>
  <c r="EG598" i="1" s="1"/>
  <c r="EH598" i="1" a="1"/>
  <c r="EH598" i="1" s="1"/>
  <c r="EI598" i="1" a="1"/>
  <c r="EI598" i="1" s="1"/>
  <c r="EU598" i="1" a="1"/>
  <c r="EU598" i="1" s="1"/>
  <c r="EV598" i="1" a="1"/>
  <c r="EV598" i="1" s="1"/>
  <c r="EW598" i="1" a="1"/>
  <c r="EW598" i="1" s="1"/>
  <c r="EX598" i="1" a="1"/>
  <c r="EX598" i="1" s="1"/>
  <c r="EY598" i="1" a="1"/>
  <c r="EY598" i="1" s="1"/>
  <c r="EZ598" i="1" a="1"/>
  <c r="EZ598" i="1" s="1"/>
  <c r="AK599" i="1"/>
  <c r="AT599" i="1"/>
  <c r="AU599" i="1"/>
  <c r="EC599" i="1" a="1"/>
  <c r="EC599" i="1" s="1"/>
  <c r="DE599" i="1" s="1"/>
  <c r="EE599" i="1" a="1"/>
  <c r="EE599" i="1" s="1"/>
  <c r="EF599" i="1" a="1"/>
  <c r="EF599" i="1" s="1"/>
  <c r="EG599" i="1" a="1"/>
  <c r="EG599" i="1" s="1"/>
  <c r="EH599" i="1" a="1"/>
  <c r="EH599" i="1" s="1"/>
  <c r="EI599" i="1" a="1"/>
  <c r="EI599" i="1" s="1"/>
  <c r="EJ599" i="1" a="1"/>
  <c r="EJ599" i="1" s="1"/>
  <c r="EU599" i="1" a="1"/>
  <c r="EU599" i="1" s="1"/>
  <c r="EW599" i="1" a="1"/>
  <c r="EW599" i="1" s="1"/>
  <c r="EX599" i="1" a="1"/>
  <c r="EX599" i="1" s="1"/>
  <c r="EY599" i="1" a="1"/>
  <c r="EY599" i="1" s="1"/>
  <c r="EZ599" i="1" a="1"/>
  <c r="EZ599" i="1" s="1"/>
  <c r="J600" i="1"/>
  <c r="AK600" i="1"/>
  <c r="AT600" i="1"/>
  <c r="AU600" i="1"/>
  <c r="EC600" i="1" a="1"/>
  <c r="EC600" i="1" s="1"/>
  <c r="DE600" i="1" s="1"/>
  <c r="EE600" i="1" a="1"/>
  <c r="EE600" i="1" s="1"/>
  <c r="EF600" i="1" a="1"/>
  <c r="EF600" i="1" s="1"/>
  <c r="EG600" i="1" a="1"/>
  <c r="EG600" i="1" s="1"/>
  <c r="EH600" i="1" a="1"/>
  <c r="EH600" i="1" s="1"/>
  <c r="EI600" i="1" a="1"/>
  <c r="EI600" i="1" s="1"/>
  <c r="EJ600" i="1" a="1"/>
  <c r="EJ600" i="1" s="1"/>
  <c r="EU600" i="1" a="1"/>
  <c r="EU600" i="1" s="1"/>
  <c r="EW600" i="1" a="1"/>
  <c r="EW600" i="1" s="1"/>
  <c r="EX600" i="1" a="1"/>
  <c r="EX600" i="1" s="1"/>
  <c r="EY600" i="1" a="1"/>
  <c r="EY600" i="1" s="1"/>
  <c r="EZ600" i="1" a="1"/>
  <c r="EZ600" i="1" s="1"/>
  <c r="J601" i="1"/>
  <c r="AK601" i="1"/>
  <c r="AT601" i="1"/>
  <c r="AU601" i="1"/>
  <c r="EC601" i="1" a="1"/>
  <c r="EC601" i="1" s="1"/>
  <c r="DE601" i="1" s="1"/>
  <c r="EE601" i="1" a="1"/>
  <c r="EE601" i="1" s="1"/>
  <c r="EF601" i="1" a="1"/>
  <c r="EF601" i="1" s="1"/>
  <c r="EG601" i="1" a="1"/>
  <c r="EG601" i="1" s="1"/>
  <c r="EH601" i="1" a="1"/>
  <c r="EH601" i="1" s="1"/>
  <c r="EI601" i="1" a="1"/>
  <c r="EI601" i="1" s="1"/>
  <c r="EJ601" i="1" a="1"/>
  <c r="EJ601" i="1" s="1"/>
  <c r="EU601" i="1" a="1"/>
  <c r="EU601" i="1" s="1"/>
  <c r="EW601" i="1" a="1"/>
  <c r="EW601" i="1" s="1"/>
  <c r="EX601" i="1" a="1"/>
  <c r="EX601" i="1" s="1"/>
  <c r="EY601" i="1" a="1"/>
  <c r="EY601" i="1" s="1"/>
  <c r="EZ601" i="1" a="1"/>
  <c r="EZ601" i="1" s="1"/>
  <c r="J602" i="1"/>
  <c r="AK602" i="1"/>
  <c r="AL602" i="1" s="1"/>
  <c r="AN602" i="1" s="1"/>
  <c r="AT602" i="1"/>
  <c r="AU602" i="1"/>
  <c r="EC602" i="1" a="1"/>
  <c r="EC602" i="1" s="1"/>
  <c r="DE602" i="1" s="1"/>
  <c r="EE602" i="1" a="1"/>
  <c r="EE602" i="1" s="1"/>
  <c r="EF602" i="1" a="1"/>
  <c r="EF602" i="1" s="1"/>
  <c r="EG602" i="1" a="1"/>
  <c r="EG602" i="1" s="1"/>
  <c r="EH602" i="1" a="1"/>
  <c r="EH602" i="1" s="1"/>
  <c r="EI602" i="1" a="1"/>
  <c r="EI602" i="1" s="1"/>
  <c r="EU602" i="1" a="1"/>
  <c r="EU602" i="1" s="1"/>
  <c r="EW602" i="1" a="1"/>
  <c r="EW602" i="1" s="1"/>
  <c r="EX602" i="1" a="1"/>
  <c r="EX602" i="1" s="1"/>
  <c r="EY602" i="1" a="1"/>
  <c r="EY602" i="1" s="1"/>
  <c r="EZ602" i="1" a="1"/>
  <c r="EZ602" i="1" s="1"/>
  <c r="J603" i="1"/>
  <c r="AK603" i="1"/>
  <c r="AL603" i="1" s="1"/>
  <c r="AT603" i="1"/>
  <c r="AU603" i="1"/>
  <c r="EC603" i="1" a="1"/>
  <c r="EC603" i="1" s="1"/>
  <c r="DE603" i="1" s="1"/>
  <c r="EE603" i="1" a="1"/>
  <c r="EE603" i="1" s="1"/>
  <c r="EF603" i="1" a="1"/>
  <c r="EF603" i="1" s="1"/>
  <c r="EG603" i="1" a="1"/>
  <c r="EG603" i="1" s="1"/>
  <c r="EH603" i="1" a="1"/>
  <c r="EH603" i="1" s="1"/>
  <c r="EI603" i="1" a="1"/>
  <c r="EI603" i="1" s="1"/>
  <c r="EU603" i="1" a="1"/>
  <c r="EU603" i="1" s="1"/>
  <c r="EW603" i="1" a="1"/>
  <c r="EW603" i="1" s="1"/>
  <c r="EX603" i="1" a="1"/>
  <c r="EX603" i="1" s="1"/>
  <c r="EY603" i="1" a="1"/>
  <c r="EY603" i="1" s="1"/>
  <c r="EZ603" i="1" a="1"/>
  <c r="EZ603" i="1" s="1"/>
  <c r="J604" i="1"/>
  <c r="AK604" i="1"/>
  <c r="AL604" i="1" s="1"/>
  <c r="AN604" i="1" s="1"/>
  <c r="AT604" i="1"/>
  <c r="AU604" i="1"/>
  <c r="EC604" i="1" a="1"/>
  <c r="EC604" i="1" s="1"/>
  <c r="DE604" i="1" s="1"/>
  <c r="EE604" i="1" a="1"/>
  <c r="EE604" i="1" s="1"/>
  <c r="EF604" i="1" a="1"/>
  <c r="EF604" i="1" s="1"/>
  <c r="EG604" i="1" a="1"/>
  <c r="EG604" i="1" s="1"/>
  <c r="EH604" i="1" a="1"/>
  <c r="EH604" i="1" s="1"/>
  <c r="EI604" i="1" a="1"/>
  <c r="EI604" i="1" s="1"/>
  <c r="EJ604" i="1" a="1"/>
  <c r="EJ604" i="1" s="1"/>
  <c r="EU604" i="1" a="1"/>
  <c r="EU604" i="1" s="1"/>
  <c r="EV604" i="1" a="1"/>
  <c r="EV604" i="1" s="1"/>
  <c r="EW604" i="1" a="1"/>
  <c r="EW604" i="1" s="1"/>
  <c r="EX604" i="1" a="1"/>
  <c r="EX604" i="1" s="1"/>
  <c r="EY604" i="1" a="1"/>
  <c r="EY604" i="1" s="1"/>
  <c r="EZ604" i="1" a="1"/>
  <c r="EZ604" i="1" s="1"/>
  <c r="J605" i="1"/>
  <c r="AK605" i="1"/>
  <c r="AL605" i="1" s="1"/>
  <c r="AT605" i="1"/>
  <c r="AU605" i="1"/>
  <c r="EC605" i="1" a="1"/>
  <c r="EC605" i="1" s="1"/>
  <c r="DE605" i="1" s="1"/>
  <c r="EE605" i="1" a="1"/>
  <c r="EE605" i="1" s="1"/>
  <c r="EF605" i="1" a="1"/>
  <c r="EF605" i="1" s="1"/>
  <c r="EG605" i="1" a="1"/>
  <c r="EG605" i="1" s="1"/>
  <c r="EH605" i="1" a="1"/>
  <c r="EH605" i="1" s="1"/>
  <c r="EI605" i="1" a="1"/>
  <c r="EI605" i="1" s="1"/>
  <c r="EU605" i="1" a="1"/>
  <c r="EU605" i="1" s="1"/>
  <c r="EV605" i="1" a="1"/>
  <c r="EV605" i="1" s="1"/>
  <c r="EW605" i="1" a="1"/>
  <c r="EW605" i="1" s="1"/>
  <c r="EX605" i="1" a="1"/>
  <c r="EX605" i="1" s="1"/>
  <c r="EY605" i="1" a="1"/>
  <c r="EY605" i="1" s="1"/>
  <c r="EZ605" i="1" a="1"/>
  <c r="EZ605" i="1" s="1"/>
  <c r="J606" i="1"/>
  <c r="AK606" i="1"/>
  <c r="AL606" i="1" s="1"/>
  <c r="AT606" i="1"/>
  <c r="AU606" i="1"/>
  <c r="EC606" i="1" a="1"/>
  <c r="EC606" i="1" s="1"/>
  <c r="DE606" i="1" s="1"/>
  <c r="EE606" i="1" a="1"/>
  <c r="EE606" i="1" s="1"/>
  <c r="EF606" i="1" a="1"/>
  <c r="EF606" i="1" s="1"/>
  <c r="EG606" i="1" a="1"/>
  <c r="EG606" i="1" s="1"/>
  <c r="EH606" i="1" a="1"/>
  <c r="EH606" i="1" s="1"/>
  <c r="EI606" i="1" a="1"/>
  <c r="EI606" i="1" s="1"/>
  <c r="EJ606" i="1" a="1"/>
  <c r="EJ606" i="1" s="1"/>
  <c r="EU606" i="1" a="1"/>
  <c r="EU606" i="1" s="1"/>
  <c r="EW606" i="1" a="1"/>
  <c r="EW606" i="1" s="1"/>
  <c r="EX606" i="1" a="1"/>
  <c r="EX606" i="1" s="1"/>
  <c r="EY606" i="1" a="1"/>
  <c r="EY606" i="1" s="1"/>
  <c r="EZ606" i="1" a="1"/>
  <c r="EZ606" i="1" s="1"/>
  <c r="J607" i="1"/>
  <c r="AK607" i="1"/>
  <c r="AL607" i="1" s="1"/>
  <c r="AN607" i="1" s="1"/>
  <c r="AT607" i="1"/>
  <c r="AU607" i="1"/>
  <c r="EC607" i="1" a="1"/>
  <c r="EC607" i="1" s="1"/>
  <c r="DE607" i="1" s="1"/>
  <c r="EE607" i="1" a="1"/>
  <c r="EE607" i="1" s="1"/>
  <c r="EF607" i="1" a="1"/>
  <c r="EF607" i="1" s="1"/>
  <c r="EG607" i="1" a="1"/>
  <c r="EG607" i="1" s="1"/>
  <c r="EH607" i="1" a="1"/>
  <c r="EH607" i="1" s="1"/>
  <c r="EI607" i="1" a="1"/>
  <c r="EI607" i="1" s="1"/>
  <c r="EU607" i="1" a="1"/>
  <c r="EU607" i="1" s="1"/>
  <c r="EV607" i="1" a="1"/>
  <c r="EV607" i="1" s="1"/>
  <c r="EW607" i="1" a="1"/>
  <c r="EW607" i="1" s="1"/>
  <c r="EX607" i="1" a="1"/>
  <c r="EX607" i="1" s="1"/>
  <c r="EY607" i="1" a="1"/>
  <c r="EY607" i="1" s="1"/>
  <c r="EZ607" i="1" a="1"/>
  <c r="EZ607" i="1" s="1"/>
  <c r="J608" i="1"/>
  <c r="AK608" i="1"/>
  <c r="AM608" i="1" s="1"/>
  <c r="AT608" i="1"/>
  <c r="AU608" i="1"/>
  <c r="EC608" i="1" a="1"/>
  <c r="EC608" i="1" s="1"/>
  <c r="DE608" i="1" s="1"/>
  <c r="EE608" i="1" a="1"/>
  <c r="EE608" i="1" s="1"/>
  <c r="EF608" i="1" a="1"/>
  <c r="EF608" i="1" s="1"/>
  <c r="EG608" i="1" a="1"/>
  <c r="EG608" i="1" s="1"/>
  <c r="EH608" i="1" a="1"/>
  <c r="EH608" i="1" s="1"/>
  <c r="EI608" i="1" a="1"/>
  <c r="EI608" i="1" s="1"/>
  <c r="EU608" i="1" a="1"/>
  <c r="EU608" i="1" s="1"/>
  <c r="EW608" i="1" a="1"/>
  <c r="EW608" i="1" s="1"/>
  <c r="EX608" i="1" a="1"/>
  <c r="EX608" i="1" s="1"/>
  <c r="EY608" i="1" a="1"/>
  <c r="EY608" i="1" s="1"/>
  <c r="EZ608" i="1" a="1"/>
  <c r="EZ608" i="1" s="1"/>
  <c r="J609" i="1"/>
  <c r="AK609" i="1"/>
  <c r="AT609" i="1"/>
  <c r="AU609" i="1"/>
  <c r="EC609" i="1" a="1"/>
  <c r="EC609" i="1" s="1"/>
  <c r="DE609" i="1" s="1"/>
  <c r="EE609" i="1" a="1"/>
  <c r="EE609" i="1" s="1"/>
  <c r="EF609" i="1" a="1"/>
  <c r="EF609" i="1" s="1"/>
  <c r="EG609" i="1" a="1"/>
  <c r="EG609" i="1" s="1"/>
  <c r="EH609" i="1" a="1"/>
  <c r="EH609" i="1" s="1"/>
  <c r="EI609" i="1" a="1"/>
  <c r="EI609" i="1" s="1"/>
  <c r="EU609" i="1" a="1"/>
  <c r="EU609" i="1" s="1"/>
  <c r="EV609" i="1" a="1"/>
  <c r="EV609" i="1" s="1"/>
  <c r="EW609" i="1" a="1"/>
  <c r="EW609" i="1" s="1"/>
  <c r="EX609" i="1" a="1"/>
  <c r="EX609" i="1" s="1"/>
  <c r="EY609" i="1" a="1"/>
  <c r="EY609" i="1" s="1"/>
  <c r="EZ609" i="1" a="1"/>
  <c r="EZ609" i="1" s="1"/>
  <c r="J610" i="1"/>
  <c r="AK610" i="1"/>
  <c r="AT610" i="1"/>
  <c r="AU610" i="1"/>
  <c r="EC610" i="1" a="1"/>
  <c r="EC610" i="1" s="1"/>
  <c r="DE610" i="1" s="1"/>
  <c r="EE610" i="1" a="1"/>
  <c r="EE610" i="1" s="1"/>
  <c r="EF610" i="1" a="1"/>
  <c r="EF610" i="1" s="1"/>
  <c r="EG610" i="1" a="1"/>
  <c r="EG610" i="1" s="1"/>
  <c r="EH610" i="1" a="1"/>
  <c r="EH610" i="1" s="1"/>
  <c r="EI610" i="1" a="1"/>
  <c r="EI610" i="1" s="1"/>
  <c r="EJ610" i="1" a="1"/>
  <c r="EJ610" i="1" s="1"/>
  <c r="EU610" i="1" a="1"/>
  <c r="EU610" i="1" s="1"/>
  <c r="EV610" i="1" a="1"/>
  <c r="EV610" i="1" s="1"/>
  <c r="EW610" i="1" a="1"/>
  <c r="EW610" i="1" s="1"/>
  <c r="EX610" i="1" a="1"/>
  <c r="EX610" i="1" s="1"/>
  <c r="EY610" i="1" a="1"/>
  <c r="EY610" i="1" s="1"/>
  <c r="EZ610" i="1" a="1"/>
  <c r="EZ610" i="1" s="1"/>
  <c r="J611" i="1"/>
  <c r="AK611" i="1"/>
  <c r="AL611" i="1" s="1"/>
  <c r="AT611" i="1"/>
  <c r="AU611" i="1"/>
  <c r="EC611" i="1" a="1"/>
  <c r="EC611" i="1" s="1"/>
  <c r="DE611" i="1" s="1"/>
  <c r="EE611" i="1" a="1"/>
  <c r="EE611" i="1" s="1"/>
  <c r="EF611" i="1" a="1"/>
  <c r="EF611" i="1" s="1"/>
  <c r="EG611" i="1" a="1"/>
  <c r="EG611" i="1" s="1"/>
  <c r="EH611" i="1" a="1"/>
  <c r="EH611" i="1" s="1"/>
  <c r="EI611" i="1" a="1"/>
  <c r="EI611" i="1" s="1"/>
  <c r="EJ611" i="1" a="1"/>
  <c r="EJ611" i="1" s="1"/>
  <c r="EU611" i="1" a="1"/>
  <c r="EU611" i="1" s="1"/>
  <c r="EW611" i="1" a="1"/>
  <c r="EW611" i="1" s="1"/>
  <c r="EX611" i="1" a="1"/>
  <c r="EX611" i="1" s="1"/>
  <c r="EY611" i="1" a="1"/>
  <c r="EY611" i="1" s="1"/>
  <c r="EZ611" i="1" a="1"/>
  <c r="EZ611" i="1" s="1"/>
  <c r="J612" i="1"/>
  <c r="AK612" i="1"/>
  <c r="AT612" i="1"/>
  <c r="AU612" i="1"/>
  <c r="EC612" i="1" a="1"/>
  <c r="EC612" i="1" s="1"/>
  <c r="DE612" i="1" s="1"/>
  <c r="EE612" i="1" a="1"/>
  <c r="EE612" i="1" s="1"/>
  <c r="EF612" i="1" a="1"/>
  <c r="EF612" i="1" s="1"/>
  <c r="EG612" i="1" a="1"/>
  <c r="EG612" i="1" s="1"/>
  <c r="EH612" i="1" a="1"/>
  <c r="EH612" i="1" s="1"/>
  <c r="EI612" i="1" a="1"/>
  <c r="EI612" i="1" s="1"/>
  <c r="EJ612" i="1" a="1"/>
  <c r="EJ612" i="1" s="1"/>
  <c r="EU612" i="1" a="1"/>
  <c r="EU612" i="1" s="1"/>
  <c r="EW612" i="1" a="1"/>
  <c r="EW612" i="1" s="1"/>
  <c r="EX612" i="1" a="1"/>
  <c r="EX612" i="1" s="1"/>
  <c r="EY612" i="1" a="1"/>
  <c r="EY612" i="1" s="1"/>
  <c r="EZ612" i="1" a="1"/>
  <c r="EZ612" i="1" s="1"/>
  <c r="J613" i="1"/>
  <c r="AK613" i="1"/>
  <c r="AT613" i="1"/>
  <c r="AU613" i="1"/>
  <c r="EC613" i="1" a="1"/>
  <c r="EC613" i="1" s="1"/>
  <c r="DE613" i="1" s="1"/>
  <c r="EE613" i="1" a="1"/>
  <c r="EE613" i="1" s="1"/>
  <c r="EF613" i="1" a="1"/>
  <c r="EF613" i="1" s="1"/>
  <c r="EG613" i="1" a="1"/>
  <c r="EG613" i="1" s="1"/>
  <c r="EH613" i="1" a="1"/>
  <c r="EH613" i="1" s="1"/>
  <c r="EI613" i="1" a="1"/>
  <c r="EI613" i="1" s="1"/>
  <c r="EU613" i="1" a="1"/>
  <c r="EU613" i="1" s="1"/>
  <c r="EW613" i="1" a="1"/>
  <c r="EW613" i="1" s="1"/>
  <c r="EX613" i="1" a="1"/>
  <c r="EX613" i="1" s="1"/>
  <c r="EY613" i="1" a="1"/>
  <c r="EY613" i="1" s="1"/>
  <c r="EZ613" i="1" a="1"/>
  <c r="EZ613" i="1" s="1"/>
  <c r="J614" i="1"/>
  <c r="AK614" i="1"/>
  <c r="AT614" i="1"/>
  <c r="AU614" i="1"/>
  <c r="EC614" i="1" a="1"/>
  <c r="EC614" i="1" s="1"/>
  <c r="EE614" i="1" a="1"/>
  <c r="EE614" i="1" s="1"/>
  <c r="EF614" i="1" a="1"/>
  <c r="EF614" i="1" s="1"/>
  <c r="EG614" i="1" a="1"/>
  <c r="EG614" i="1" s="1"/>
  <c r="EH614" i="1" a="1"/>
  <c r="EH614" i="1" s="1"/>
  <c r="EI614" i="1" a="1"/>
  <c r="EI614" i="1" s="1"/>
  <c r="EU614" i="1" a="1"/>
  <c r="EU614" i="1" s="1"/>
  <c r="EV614" i="1" a="1"/>
  <c r="EV614" i="1" s="1"/>
  <c r="EW614" i="1" a="1"/>
  <c r="EW614" i="1" s="1"/>
  <c r="EX614" i="1" a="1"/>
  <c r="EX614" i="1" s="1"/>
  <c r="EY614" i="1" a="1"/>
  <c r="EY614" i="1" s="1"/>
  <c r="EZ614" i="1" a="1"/>
  <c r="EZ614" i="1" s="1"/>
  <c r="J615" i="1"/>
  <c r="AK615" i="1"/>
  <c r="AL615" i="1" s="1"/>
  <c r="AT615" i="1"/>
  <c r="AU615" i="1"/>
  <c r="EC615" i="1" a="1"/>
  <c r="EC615" i="1" s="1"/>
  <c r="DE615" i="1" s="1"/>
  <c r="EE615" i="1" a="1"/>
  <c r="EE615" i="1" s="1"/>
  <c r="EF615" i="1" a="1"/>
  <c r="EF615" i="1" s="1"/>
  <c r="EG615" i="1" a="1"/>
  <c r="EG615" i="1" s="1"/>
  <c r="EH615" i="1" a="1"/>
  <c r="EH615" i="1" s="1"/>
  <c r="EI615" i="1" a="1"/>
  <c r="EI615" i="1" s="1"/>
  <c r="EJ615" i="1" a="1"/>
  <c r="EJ615" i="1" s="1"/>
  <c r="EU615" i="1" a="1"/>
  <c r="EU615" i="1" s="1"/>
  <c r="EW615" i="1" a="1"/>
  <c r="EW615" i="1" s="1"/>
  <c r="EX615" i="1" a="1"/>
  <c r="EX615" i="1" s="1"/>
  <c r="EY615" i="1" a="1"/>
  <c r="EY615" i="1" s="1"/>
  <c r="EZ615" i="1" a="1"/>
  <c r="EZ615" i="1" s="1"/>
  <c r="J616" i="1"/>
  <c r="AK616" i="1"/>
  <c r="AL616" i="1" s="1"/>
  <c r="AT616" i="1"/>
  <c r="AU616" i="1"/>
  <c r="EC616" i="1" a="1"/>
  <c r="EC616" i="1" s="1"/>
  <c r="DE616" i="1" s="1"/>
  <c r="EE616" i="1" a="1"/>
  <c r="EE616" i="1" s="1"/>
  <c r="EF616" i="1" a="1"/>
  <c r="EF616" i="1" s="1"/>
  <c r="EG616" i="1" a="1"/>
  <c r="EG616" i="1" s="1"/>
  <c r="EH616" i="1" a="1"/>
  <c r="EH616" i="1" s="1"/>
  <c r="EI616" i="1" a="1"/>
  <c r="EI616" i="1" s="1"/>
  <c r="EU616" i="1" a="1"/>
  <c r="EU616" i="1" s="1"/>
  <c r="EW616" i="1" a="1"/>
  <c r="EW616" i="1" s="1"/>
  <c r="EX616" i="1" a="1"/>
  <c r="EX616" i="1" s="1"/>
  <c r="EY616" i="1" a="1"/>
  <c r="EY616" i="1" s="1"/>
  <c r="EZ616" i="1" a="1"/>
  <c r="EZ616" i="1" s="1"/>
  <c r="J617" i="1"/>
  <c r="AK617" i="1"/>
  <c r="AL617" i="1" s="1"/>
  <c r="AT617" i="1"/>
  <c r="AU617" i="1"/>
  <c r="EC617" i="1" a="1"/>
  <c r="EC617" i="1" s="1"/>
  <c r="DE617" i="1" s="1"/>
  <c r="EE617" i="1" a="1"/>
  <c r="EE617" i="1" s="1"/>
  <c r="EF617" i="1" a="1"/>
  <c r="EF617" i="1" s="1"/>
  <c r="EG617" i="1" a="1"/>
  <c r="EG617" i="1" s="1"/>
  <c r="EH617" i="1" a="1"/>
  <c r="EH617" i="1" s="1"/>
  <c r="EI617" i="1" a="1"/>
  <c r="EI617" i="1" s="1"/>
  <c r="EU617" i="1" a="1"/>
  <c r="EU617" i="1" s="1"/>
  <c r="EW617" i="1" a="1"/>
  <c r="EW617" i="1" s="1"/>
  <c r="EX617" i="1" a="1"/>
  <c r="EX617" i="1" s="1"/>
  <c r="EY617" i="1" a="1"/>
  <c r="EY617" i="1" s="1"/>
  <c r="EZ617" i="1" a="1"/>
  <c r="EZ617" i="1" s="1"/>
  <c r="J618" i="1"/>
  <c r="AK618" i="1"/>
  <c r="AL618" i="1" s="1"/>
  <c r="AT618" i="1"/>
  <c r="AU618" i="1"/>
  <c r="EC618" i="1" a="1"/>
  <c r="EC618" i="1" s="1"/>
  <c r="DE618" i="1" s="1"/>
  <c r="EE618" i="1" a="1"/>
  <c r="EE618" i="1" s="1"/>
  <c r="EF618" i="1" a="1"/>
  <c r="EF618" i="1" s="1"/>
  <c r="EG618" i="1" a="1"/>
  <c r="EG618" i="1" s="1"/>
  <c r="EH618" i="1" a="1"/>
  <c r="EH618" i="1" s="1"/>
  <c r="EI618" i="1" a="1"/>
  <c r="EI618" i="1" s="1"/>
  <c r="EU618" i="1" a="1"/>
  <c r="EU618" i="1" s="1"/>
  <c r="EV618" i="1" a="1"/>
  <c r="EV618" i="1" s="1"/>
  <c r="EW618" i="1" a="1"/>
  <c r="EW618" i="1" s="1"/>
  <c r="EX618" i="1" a="1"/>
  <c r="EX618" i="1" s="1"/>
  <c r="EY618" i="1" a="1"/>
  <c r="EY618" i="1" s="1"/>
  <c r="EZ618" i="1" a="1"/>
  <c r="EZ618" i="1" s="1"/>
  <c r="J619" i="1"/>
  <c r="AK619" i="1"/>
  <c r="AL619" i="1" s="1"/>
  <c r="AT619" i="1"/>
  <c r="AU619" i="1"/>
  <c r="EC619" i="1" a="1"/>
  <c r="EC619" i="1" s="1"/>
  <c r="DE619" i="1" s="1"/>
  <c r="EE619" i="1" a="1"/>
  <c r="EE619" i="1" s="1"/>
  <c r="EF619" i="1" a="1"/>
  <c r="EF619" i="1" s="1"/>
  <c r="EG619" i="1" a="1"/>
  <c r="EG619" i="1" s="1"/>
  <c r="EH619" i="1" a="1"/>
  <c r="EH619" i="1" s="1"/>
  <c r="EI619" i="1" a="1"/>
  <c r="EI619" i="1" s="1"/>
  <c r="EJ619" i="1" a="1"/>
  <c r="EJ619" i="1" s="1"/>
  <c r="EU619" i="1" a="1"/>
  <c r="EU619" i="1" s="1"/>
  <c r="EV619" i="1" a="1"/>
  <c r="EV619" i="1" s="1"/>
  <c r="EW619" i="1" a="1"/>
  <c r="EW619" i="1" s="1"/>
  <c r="EX619" i="1" a="1"/>
  <c r="EX619" i="1" s="1"/>
  <c r="EY619" i="1" a="1"/>
  <c r="EY619" i="1" s="1"/>
  <c r="EZ619" i="1" a="1"/>
  <c r="EZ619" i="1" s="1"/>
  <c r="J620" i="1"/>
  <c r="AK620" i="1"/>
  <c r="AL620" i="1" s="1"/>
  <c r="AT620" i="1"/>
  <c r="AU620" i="1"/>
  <c r="EC620" i="1" a="1"/>
  <c r="EC620" i="1" s="1"/>
  <c r="DE620" i="1" s="1"/>
  <c r="EE620" i="1" a="1"/>
  <c r="EE620" i="1" s="1"/>
  <c r="EF620" i="1" a="1"/>
  <c r="EF620" i="1" s="1"/>
  <c r="EG620" i="1" a="1"/>
  <c r="EG620" i="1" s="1"/>
  <c r="EH620" i="1" a="1"/>
  <c r="EH620" i="1" s="1"/>
  <c r="EI620" i="1" a="1"/>
  <c r="EI620" i="1" s="1"/>
  <c r="EU620" i="1" a="1"/>
  <c r="EU620" i="1" s="1"/>
  <c r="EV620" i="1" a="1"/>
  <c r="EV620" i="1" s="1"/>
  <c r="EW620" i="1" a="1"/>
  <c r="EW620" i="1" s="1"/>
  <c r="EX620" i="1" a="1"/>
  <c r="EX620" i="1" s="1"/>
  <c r="EY620" i="1" a="1"/>
  <c r="EY620" i="1" s="1"/>
  <c r="EZ620" i="1" a="1"/>
  <c r="EZ620" i="1" s="1"/>
  <c r="J621" i="1"/>
  <c r="AK621" i="1"/>
  <c r="AL621" i="1" s="1"/>
  <c r="AN621" i="1" s="1"/>
  <c r="AT621" i="1"/>
  <c r="AU621" i="1"/>
  <c r="EC621" i="1" a="1"/>
  <c r="EC621" i="1" s="1"/>
  <c r="DE621" i="1" s="1"/>
  <c r="EE621" i="1" a="1"/>
  <c r="EE621" i="1" s="1"/>
  <c r="EF621" i="1" a="1"/>
  <c r="EF621" i="1" s="1"/>
  <c r="EG621" i="1" a="1"/>
  <c r="EG621" i="1" s="1"/>
  <c r="EH621" i="1" a="1"/>
  <c r="EH621" i="1" s="1"/>
  <c r="EI621" i="1" a="1"/>
  <c r="EI621" i="1" s="1"/>
  <c r="EJ621" i="1" a="1"/>
  <c r="EJ621" i="1" s="1"/>
  <c r="EU621" i="1" a="1"/>
  <c r="EU621" i="1" s="1"/>
  <c r="EW621" i="1" a="1"/>
  <c r="EW621" i="1" s="1"/>
  <c r="EX621" i="1" a="1"/>
  <c r="EX621" i="1" s="1"/>
  <c r="EY621" i="1" a="1"/>
  <c r="EY621" i="1" s="1"/>
  <c r="EZ621" i="1" a="1"/>
  <c r="EZ621" i="1" s="1"/>
  <c r="J622" i="1"/>
  <c r="AK622" i="1"/>
  <c r="AL622" i="1" s="1"/>
  <c r="AT622" i="1"/>
  <c r="AU622" i="1"/>
  <c r="EC622" i="1" a="1"/>
  <c r="EC622" i="1" s="1"/>
  <c r="DE622" i="1" s="1"/>
  <c r="EE622" i="1" a="1"/>
  <c r="EE622" i="1" s="1"/>
  <c r="EF622" i="1" a="1"/>
  <c r="EF622" i="1" s="1"/>
  <c r="EG622" i="1" a="1"/>
  <c r="EG622" i="1" s="1"/>
  <c r="EH622" i="1" a="1"/>
  <c r="EH622" i="1" s="1"/>
  <c r="EI622" i="1" a="1"/>
  <c r="EI622" i="1" s="1"/>
  <c r="EU622" i="1" a="1"/>
  <c r="EU622" i="1" s="1"/>
  <c r="EW622" i="1" a="1"/>
  <c r="EW622" i="1" s="1"/>
  <c r="EX622" i="1" a="1"/>
  <c r="EX622" i="1" s="1"/>
  <c r="EY622" i="1" a="1"/>
  <c r="EY622" i="1" s="1"/>
  <c r="EZ622" i="1" a="1"/>
  <c r="EZ622" i="1" s="1"/>
  <c r="J623" i="1"/>
  <c r="AK623" i="1"/>
  <c r="AL623" i="1" s="1"/>
  <c r="AT623" i="1"/>
  <c r="AU623" i="1"/>
  <c r="EC623" i="1" a="1"/>
  <c r="EC623" i="1" s="1"/>
  <c r="DE623" i="1" s="1"/>
  <c r="EE623" i="1" a="1"/>
  <c r="EE623" i="1" s="1"/>
  <c r="EF623" i="1" a="1"/>
  <c r="EF623" i="1" s="1"/>
  <c r="EG623" i="1" a="1"/>
  <c r="EG623" i="1" s="1"/>
  <c r="EH623" i="1" a="1"/>
  <c r="EH623" i="1" s="1"/>
  <c r="EI623" i="1" a="1"/>
  <c r="EI623" i="1" s="1"/>
  <c r="EU623" i="1" a="1"/>
  <c r="EU623" i="1" s="1"/>
  <c r="EV623" i="1" a="1"/>
  <c r="EV623" i="1" s="1"/>
  <c r="EW623" i="1" a="1"/>
  <c r="EW623" i="1" s="1"/>
  <c r="EX623" i="1" a="1"/>
  <c r="EX623" i="1" s="1"/>
  <c r="EY623" i="1" a="1"/>
  <c r="EY623" i="1" s="1"/>
  <c r="EZ623" i="1" a="1"/>
  <c r="EZ623" i="1" s="1"/>
  <c r="J624" i="1"/>
  <c r="AK624" i="1"/>
  <c r="AT624" i="1"/>
  <c r="AU624" i="1"/>
  <c r="EC624" i="1" a="1"/>
  <c r="EC624" i="1" s="1"/>
  <c r="DE624" i="1" s="1"/>
  <c r="EE624" i="1" a="1"/>
  <c r="EE624" i="1" s="1"/>
  <c r="EF624" i="1" a="1"/>
  <c r="EF624" i="1" s="1"/>
  <c r="EG624" i="1" a="1"/>
  <c r="EG624" i="1" s="1"/>
  <c r="EH624" i="1" a="1"/>
  <c r="EH624" i="1" s="1"/>
  <c r="EI624" i="1" a="1"/>
  <c r="EI624" i="1" s="1"/>
  <c r="EU624" i="1" a="1"/>
  <c r="EU624" i="1" s="1"/>
  <c r="EV624" i="1" a="1"/>
  <c r="EV624" i="1" s="1"/>
  <c r="EW624" i="1" a="1"/>
  <c r="EW624" i="1" s="1"/>
  <c r="EX624" i="1" a="1"/>
  <c r="EX624" i="1" s="1"/>
  <c r="EY624" i="1" a="1"/>
  <c r="EY624" i="1" s="1"/>
  <c r="EZ624" i="1" a="1"/>
  <c r="EZ624" i="1" s="1"/>
  <c r="J625" i="1"/>
  <c r="AK625" i="1"/>
  <c r="AT625" i="1"/>
  <c r="AU625" i="1"/>
  <c r="EC625" i="1" a="1"/>
  <c r="EC625" i="1" s="1"/>
  <c r="DE625" i="1" s="1"/>
  <c r="EE625" i="1" a="1"/>
  <c r="EE625" i="1" s="1"/>
  <c r="EF625" i="1" a="1"/>
  <c r="EF625" i="1" s="1"/>
  <c r="EG625" i="1" a="1"/>
  <c r="EG625" i="1" s="1"/>
  <c r="EH625" i="1" a="1"/>
  <c r="EH625" i="1" s="1"/>
  <c r="EI625" i="1" a="1"/>
  <c r="EI625" i="1" s="1"/>
  <c r="EU625" i="1" a="1"/>
  <c r="EU625" i="1" s="1"/>
  <c r="EV625" i="1" a="1"/>
  <c r="EV625" i="1" s="1"/>
  <c r="EW625" i="1" a="1"/>
  <c r="EW625" i="1" s="1"/>
  <c r="EX625" i="1" a="1"/>
  <c r="EX625" i="1" s="1"/>
  <c r="EY625" i="1" a="1"/>
  <c r="EY625" i="1" s="1"/>
  <c r="EZ625" i="1" a="1"/>
  <c r="EZ625" i="1" s="1"/>
  <c r="J626" i="1"/>
  <c r="AK626" i="1"/>
  <c r="AT626" i="1"/>
  <c r="AU626" i="1"/>
  <c r="EC626" i="1" a="1"/>
  <c r="EC626" i="1" s="1"/>
  <c r="EE626" i="1" a="1"/>
  <c r="EE626" i="1" s="1"/>
  <c r="EF626" i="1" a="1"/>
  <c r="EF626" i="1" s="1"/>
  <c r="EG626" i="1" a="1"/>
  <c r="EG626" i="1" s="1"/>
  <c r="EH626" i="1" a="1"/>
  <c r="EH626" i="1" s="1"/>
  <c r="EI626" i="1" a="1"/>
  <c r="EI626" i="1" s="1"/>
  <c r="EU626" i="1" a="1"/>
  <c r="EU626" i="1" s="1"/>
  <c r="EW626" i="1" a="1"/>
  <c r="EW626" i="1" s="1"/>
  <c r="EX626" i="1" a="1"/>
  <c r="EX626" i="1" s="1"/>
  <c r="EY626" i="1" a="1"/>
  <c r="EY626" i="1" s="1"/>
  <c r="EZ626" i="1" a="1"/>
  <c r="EZ626" i="1" s="1"/>
  <c r="J627" i="1"/>
  <c r="AK627" i="1"/>
  <c r="AL627" i="1" s="1"/>
  <c r="AT627" i="1"/>
  <c r="AU627" i="1"/>
  <c r="EC627" i="1" a="1"/>
  <c r="EC627" i="1" s="1"/>
  <c r="EE627" i="1" a="1"/>
  <c r="EE627" i="1" s="1"/>
  <c r="EF627" i="1" a="1"/>
  <c r="EF627" i="1" s="1"/>
  <c r="EG627" i="1" a="1"/>
  <c r="EG627" i="1" s="1"/>
  <c r="EH627" i="1" a="1"/>
  <c r="EH627" i="1" s="1"/>
  <c r="EI627" i="1" a="1"/>
  <c r="EI627" i="1" s="1"/>
  <c r="EJ627" i="1" a="1"/>
  <c r="EJ627" i="1" s="1"/>
  <c r="EU627" i="1" a="1"/>
  <c r="EU627" i="1" s="1"/>
  <c r="EW627" i="1" a="1"/>
  <c r="EW627" i="1" s="1"/>
  <c r="EX627" i="1" a="1"/>
  <c r="EX627" i="1" s="1"/>
  <c r="EY627" i="1" a="1"/>
  <c r="EY627" i="1" s="1"/>
  <c r="EZ627" i="1" a="1"/>
  <c r="EZ627" i="1" s="1"/>
  <c r="J628" i="1"/>
  <c r="AK628" i="1"/>
  <c r="AL628" i="1" s="1"/>
  <c r="AN628" i="1" s="1"/>
  <c r="AT628" i="1"/>
  <c r="AU628" i="1"/>
  <c r="EC628" i="1" a="1"/>
  <c r="EC628" i="1" s="1"/>
  <c r="DE628" i="1" s="1"/>
  <c r="EE628" i="1" a="1"/>
  <c r="EE628" i="1" s="1"/>
  <c r="EF628" i="1" a="1"/>
  <c r="EF628" i="1" s="1"/>
  <c r="EG628" i="1" a="1"/>
  <c r="EG628" i="1" s="1"/>
  <c r="EH628" i="1" a="1"/>
  <c r="EH628" i="1" s="1"/>
  <c r="EI628" i="1" a="1"/>
  <c r="EI628" i="1" s="1"/>
  <c r="EU628" i="1" a="1"/>
  <c r="EU628" i="1" s="1"/>
  <c r="EW628" i="1" a="1"/>
  <c r="EW628" i="1" s="1"/>
  <c r="EX628" i="1" a="1"/>
  <c r="EX628" i="1" s="1"/>
  <c r="EY628" i="1" a="1"/>
  <c r="EY628" i="1" s="1"/>
  <c r="EZ628" i="1" a="1"/>
  <c r="EZ628" i="1" s="1"/>
  <c r="AK629" i="1"/>
  <c r="AL629" i="1" s="1"/>
  <c r="AN629" i="1" s="1"/>
  <c r="AT629" i="1"/>
  <c r="AU629" i="1"/>
  <c r="EC629" i="1" a="1"/>
  <c r="EC629" i="1" s="1"/>
  <c r="DE629" i="1" s="1"/>
  <c r="EE629" i="1" a="1"/>
  <c r="EE629" i="1" s="1"/>
  <c r="EF629" i="1" a="1"/>
  <c r="EF629" i="1" s="1"/>
  <c r="EG629" i="1" a="1"/>
  <c r="EG629" i="1" s="1"/>
  <c r="EH629" i="1" a="1"/>
  <c r="EH629" i="1" s="1"/>
  <c r="EI629" i="1" a="1"/>
  <c r="EI629" i="1" s="1"/>
  <c r="ES629" i="1" a="1"/>
  <c r="ES629" i="1" s="1"/>
  <c r="EU629" i="1" a="1"/>
  <c r="EU629" i="1" s="1"/>
  <c r="EW629" i="1" a="1"/>
  <c r="EW629" i="1" s="1"/>
  <c r="EX629" i="1" a="1"/>
  <c r="EX629" i="1" s="1"/>
  <c r="EY629" i="1" a="1"/>
  <c r="EY629" i="1" s="1"/>
  <c r="EZ629" i="1" a="1"/>
  <c r="EZ629" i="1" s="1"/>
  <c r="J630" i="1"/>
  <c r="AK630" i="1"/>
  <c r="AL630" i="1" s="1"/>
  <c r="AT630" i="1"/>
  <c r="AU630" i="1"/>
  <c r="EC630" i="1" a="1"/>
  <c r="EC630" i="1" s="1"/>
  <c r="DE630" i="1" s="1"/>
  <c r="EE630" i="1" a="1"/>
  <c r="EE630" i="1" s="1"/>
  <c r="EF630" i="1" a="1"/>
  <c r="EF630" i="1" s="1"/>
  <c r="EG630" i="1" a="1"/>
  <c r="EG630" i="1" s="1"/>
  <c r="EH630" i="1" a="1"/>
  <c r="EH630" i="1" s="1"/>
  <c r="EI630" i="1" a="1"/>
  <c r="EI630" i="1" s="1"/>
  <c r="EU630" i="1" a="1"/>
  <c r="EU630" i="1" s="1"/>
  <c r="EW630" i="1" a="1"/>
  <c r="EW630" i="1" s="1"/>
  <c r="EX630" i="1" a="1"/>
  <c r="EX630" i="1" s="1"/>
  <c r="EY630" i="1" a="1"/>
  <c r="EY630" i="1" s="1"/>
  <c r="EZ630" i="1" a="1"/>
  <c r="EZ630" i="1" s="1"/>
  <c r="J631" i="1"/>
  <c r="AK631" i="1"/>
  <c r="AT631" i="1"/>
  <c r="AU631" i="1"/>
  <c r="EC631" i="1" a="1"/>
  <c r="EC631" i="1" s="1"/>
  <c r="DE631" i="1" s="1"/>
  <c r="EE631" i="1" a="1"/>
  <c r="EE631" i="1" s="1"/>
  <c r="EF631" i="1" a="1"/>
  <c r="EF631" i="1" s="1"/>
  <c r="EG631" i="1" a="1"/>
  <c r="EG631" i="1" s="1"/>
  <c r="EH631" i="1" a="1"/>
  <c r="EH631" i="1" s="1"/>
  <c r="EI631" i="1" a="1"/>
  <c r="EI631" i="1" s="1"/>
  <c r="EU631" i="1" a="1"/>
  <c r="EU631" i="1" s="1"/>
  <c r="EV631" i="1" a="1"/>
  <c r="EV631" i="1" s="1"/>
  <c r="EW631" i="1" a="1"/>
  <c r="EW631" i="1" s="1"/>
  <c r="EX631" i="1" a="1"/>
  <c r="EX631" i="1" s="1"/>
  <c r="EY631" i="1" a="1"/>
  <c r="EY631" i="1" s="1"/>
  <c r="EZ631" i="1" a="1"/>
  <c r="EZ631" i="1" s="1"/>
  <c r="J632" i="1"/>
  <c r="AK632" i="1"/>
  <c r="AL632" i="1" s="1"/>
  <c r="AN632" i="1" s="1"/>
  <c r="AT632" i="1"/>
  <c r="AU632" i="1"/>
  <c r="EC632" i="1" a="1"/>
  <c r="EC632" i="1" s="1"/>
  <c r="DE632" i="1" s="1"/>
  <c r="EE632" i="1" a="1"/>
  <c r="EE632" i="1" s="1"/>
  <c r="EF632" i="1" a="1"/>
  <c r="EF632" i="1" s="1"/>
  <c r="EG632" i="1" a="1"/>
  <c r="EG632" i="1" s="1"/>
  <c r="EH632" i="1" a="1"/>
  <c r="EH632" i="1" s="1"/>
  <c r="EI632" i="1" a="1"/>
  <c r="EI632" i="1" s="1"/>
  <c r="EJ632" i="1" a="1"/>
  <c r="EJ632" i="1" s="1"/>
  <c r="EU632" i="1" a="1"/>
  <c r="EU632" i="1" s="1"/>
  <c r="EV632" i="1" a="1"/>
  <c r="EV632" i="1" s="1"/>
  <c r="EW632" i="1" a="1"/>
  <c r="EW632" i="1" s="1"/>
  <c r="EX632" i="1" a="1"/>
  <c r="EX632" i="1" s="1"/>
  <c r="EY632" i="1" a="1"/>
  <c r="EY632" i="1" s="1"/>
  <c r="EZ632" i="1" a="1"/>
  <c r="EZ632" i="1" s="1"/>
  <c r="J633" i="1"/>
  <c r="AK633" i="1"/>
  <c r="AL633" i="1" s="1"/>
  <c r="AT633" i="1"/>
  <c r="AU633" i="1"/>
  <c r="EC633" i="1" a="1"/>
  <c r="EC633" i="1" s="1"/>
  <c r="DE633" i="1" s="1"/>
  <c r="EE633" i="1" a="1"/>
  <c r="EE633" i="1" s="1"/>
  <c r="EF633" i="1" a="1"/>
  <c r="EF633" i="1" s="1"/>
  <c r="EG633" i="1" a="1"/>
  <c r="EG633" i="1" s="1"/>
  <c r="EH633" i="1" a="1"/>
  <c r="EH633" i="1" s="1"/>
  <c r="EI633" i="1" a="1"/>
  <c r="EI633" i="1" s="1"/>
  <c r="EJ633" i="1" a="1"/>
  <c r="EJ633" i="1" s="1"/>
  <c r="EU633" i="1" a="1"/>
  <c r="EU633" i="1" s="1"/>
  <c r="EW633" i="1" a="1"/>
  <c r="EW633" i="1" s="1"/>
  <c r="EX633" i="1" a="1"/>
  <c r="EX633" i="1" s="1"/>
  <c r="EY633" i="1" a="1"/>
  <c r="EY633" i="1" s="1"/>
  <c r="EZ633" i="1" a="1"/>
  <c r="EZ633" i="1" s="1"/>
  <c r="J634" i="1"/>
  <c r="AK634" i="1"/>
  <c r="AM634" i="1" s="1"/>
  <c r="AT634" i="1"/>
  <c r="AU634" i="1"/>
  <c r="EC634" i="1" a="1"/>
  <c r="EC634" i="1" s="1"/>
  <c r="DE634" i="1" s="1"/>
  <c r="EE634" i="1" a="1"/>
  <c r="EE634" i="1" s="1"/>
  <c r="EF634" i="1" a="1"/>
  <c r="EF634" i="1" s="1"/>
  <c r="EG634" i="1" a="1"/>
  <c r="EG634" i="1" s="1"/>
  <c r="EH634" i="1" a="1"/>
  <c r="EH634" i="1" s="1"/>
  <c r="EI634" i="1" a="1"/>
  <c r="EI634" i="1" s="1"/>
  <c r="EU634" i="1" a="1"/>
  <c r="EU634" i="1" s="1"/>
  <c r="EW634" i="1" a="1"/>
  <c r="EW634" i="1" s="1"/>
  <c r="EX634" i="1" a="1"/>
  <c r="EX634" i="1" s="1"/>
  <c r="EY634" i="1" a="1"/>
  <c r="EY634" i="1" s="1"/>
  <c r="EZ634" i="1" a="1"/>
  <c r="EZ634" i="1" s="1"/>
  <c r="J635" i="1"/>
  <c r="AK635" i="1"/>
  <c r="AL635" i="1" s="1"/>
  <c r="AT635" i="1"/>
  <c r="AU635" i="1"/>
  <c r="EC635" i="1" a="1"/>
  <c r="EC635" i="1" s="1"/>
  <c r="DE635" i="1" s="1"/>
  <c r="EE635" i="1" a="1"/>
  <c r="EE635" i="1" s="1"/>
  <c r="EF635" i="1" a="1"/>
  <c r="EF635" i="1" s="1"/>
  <c r="EG635" i="1" a="1"/>
  <c r="EG635" i="1" s="1"/>
  <c r="EH635" i="1" a="1"/>
  <c r="EH635" i="1" s="1"/>
  <c r="EI635" i="1" a="1"/>
  <c r="EI635" i="1" s="1"/>
  <c r="EU635" i="1" a="1"/>
  <c r="EU635" i="1" s="1"/>
  <c r="EV635" i="1" a="1"/>
  <c r="EV635" i="1" s="1"/>
  <c r="EW635" i="1" a="1"/>
  <c r="EW635" i="1" s="1"/>
  <c r="EX635" i="1" a="1"/>
  <c r="EX635" i="1" s="1"/>
  <c r="EY635" i="1" a="1"/>
  <c r="EY635" i="1" s="1"/>
  <c r="EZ635" i="1" a="1"/>
  <c r="EZ635" i="1" s="1"/>
  <c r="J636" i="1"/>
  <c r="AK636" i="1"/>
  <c r="AL636" i="1" s="1"/>
  <c r="AN636" i="1" s="1"/>
  <c r="AT636" i="1"/>
  <c r="AU636" i="1"/>
  <c r="EC636" i="1" a="1"/>
  <c r="EC636" i="1" s="1"/>
  <c r="DE636" i="1" s="1"/>
  <c r="EE636" i="1" a="1"/>
  <c r="EE636" i="1" s="1"/>
  <c r="EF636" i="1" a="1"/>
  <c r="EF636" i="1" s="1"/>
  <c r="EG636" i="1" a="1"/>
  <c r="EG636" i="1" s="1"/>
  <c r="EH636" i="1" a="1"/>
  <c r="EH636" i="1" s="1"/>
  <c r="EI636" i="1" a="1"/>
  <c r="EI636" i="1" s="1"/>
  <c r="EU636" i="1" a="1"/>
  <c r="EU636" i="1" s="1"/>
  <c r="EV636" i="1" a="1"/>
  <c r="EV636" i="1" s="1"/>
  <c r="EW636" i="1" a="1"/>
  <c r="EW636" i="1" s="1"/>
  <c r="EX636" i="1" a="1"/>
  <c r="EX636" i="1" s="1"/>
  <c r="EY636" i="1" a="1"/>
  <c r="EY636" i="1" s="1"/>
  <c r="EZ636" i="1" a="1"/>
  <c r="EZ636" i="1" s="1"/>
  <c r="J637" i="1"/>
  <c r="AK637" i="1"/>
  <c r="AL637" i="1" s="1"/>
  <c r="AT637" i="1"/>
  <c r="AU637" i="1"/>
  <c r="EC637" i="1" a="1"/>
  <c r="EC637" i="1" s="1"/>
  <c r="DE637" i="1" s="1"/>
  <c r="EE637" i="1" a="1"/>
  <c r="EE637" i="1" s="1"/>
  <c r="EF637" i="1" a="1"/>
  <c r="EF637" i="1" s="1"/>
  <c r="EG637" i="1" a="1"/>
  <c r="EG637" i="1" s="1"/>
  <c r="EH637" i="1" a="1"/>
  <c r="EH637" i="1" s="1"/>
  <c r="EI637" i="1" a="1"/>
  <c r="EI637" i="1" s="1"/>
  <c r="EJ637" i="1" a="1"/>
  <c r="EJ637" i="1" s="1"/>
  <c r="EU637" i="1" a="1"/>
  <c r="EU637" i="1" s="1"/>
  <c r="EW637" i="1" a="1"/>
  <c r="EW637" i="1" s="1"/>
  <c r="EX637" i="1" a="1"/>
  <c r="EX637" i="1" s="1"/>
  <c r="EY637" i="1" a="1"/>
  <c r="EY637" i="1" s="1"/>
  <c r="EZ637" i="1" a="1"/>
  <c r="EZ637" i="1" s="1"/>
  <c r="J638" i="1"/>
  <c r="AK638" i="1"/>
  <c r="AM638" i="1" s="1"/>
  <c r="AT638" i="1"/>
  <c r="AU638" i="1"/>
  <c r="EC638" i="1" a="1"/>
  <c r="EC638" i="1" s="1"/>
  <c r="DE638" i="1" s="1"/>
  <c r="EE638" i="1" a="1"/>
  <c r="EE638" i="1" s="1"/>
  <c r="EF638" i="1" a="1"/>
  <c r="EF638" i="1" s="1"/>
  <c r="EG638" i="1" a="1"/>
  <c r="EG638" i="1" s="1"/>
  <c r="EH638" i="1" a="1"/>
  <c r="EH638" i="1" s="1"/>
  <c r="EI638" i="1" a="1"/>
  <c r="EI638" i="1" s="1"/>
  <c r="EJ638" i="1" a="1"/>
  <c r="EJ638" i="1" s="1"/>
  <c r="EU638" i="1" a="1"/>
  <c r="EU638" i="1" s="1"/>
  <c r="EW638" i="1" a="1"/>
  <c r="EW638" i="1" s="1"/>
  <c r="EX638" i="1" a="1"/>
  <c r="EX638" i="1" s="1"/>
  <c r="EY638" i="1" a="1"/>
  <c r="EY638" i="1" s="1"/>
  <c r="EZ638" i="1" a="1"/>
  <c r="EZ638" i="1" s="1"/>
  <c r="J639" i="1"/>
  <c r="AK639" i="1"/>
  <c r="AT639" i="1"/>
  <c r="AU639" i="1"/>
  <c r="EC639" i="1" a="1"/>
  <c r="EC639" i="1" s="1"/>
  <c r="EE639" i="1" a="1"/>
  <c r="EE639" i="1" s="1"/>
  <c r="EF639" i="1" a="1"/>
  <c r="EF639" i="1" s="1"/>
  <c r="EG639" i="1" a="1"/>
  <c r="EG639" i="1" s="1"/>
  <c r="EH639" i="1" a="1"/>
  <c r="EH639" i="1" s="1"/>
  <c r="EI639" i="1" a="1"/>
  <c r="EI639" i="1" s="1"/>
  <c r="EJ639" i="1" a="1"/>
  <c r="EJ639" i="1" s="1"/>
  <c r="EU639" i="1" a="1"/>
  <c r="EU639" i="1" s="1"/>
  <c r="EW639" i="1" a="1"/>
  <c r="EW639" i="1" s="1"/>
  <c r="EX639" i="1" a="1"/>
  <c r="EX639" i="1" s="1"/>
  <c r="EY639" i="1" a="1"/>
  <c r="EY639" i="1" s="1"/>
  <c r="EZ639" i="1" a="1"/>
  <c r="EZ639" i="1" s="1"/>
  <c r="J640" i="1"/>
  <c r="AK640" i="1"/>
  <c r="AL640" i="1" s="1"/>
  <c r="AN640" i="1" s="1"/>
  <c r="AT640" i="1"/>
  <c r="AU640" i="1"/>
  <c r="EC640" i="1" a="1"/>
  <c r="EC640" i="1" s="1"/>
  <c r="EE640" i="1" a="1"/>
  <c r="EE640" i="1" s="1"/>
  <c r="EF640" i="1" a="1"/>
  <c r="EF640" i="1" s="1"/>
  <c r="EG640" i="1" a="1"/>
  <c r="EG640" i="1" s="1"/>
  <c r="EH640" i="1" a="1"/>
  <c r="EH640" i="1" s="1"/>
  <c r="EI640" i="1" a="1"/>
  <c r="EI640" i="1" s="1"/>
  <c r="EU640" i="1" a="1"/>
  <c r="EU640" i="1" s="1"/>
  <c r="EW640" i="1" a="1"/>
  <c r="EW640" i="1" s="1"/>
  <c r="EX640" i="1" a="1"/>
  <c r="EX640" i="1" s="1"/>
  <c r="EY640" i="1" a="1"/>
  <c r="EY640" i="1" s="1"/>
  <c r="EZ640" i="1" a="1"/>
  <c r="EZ640" i="1" s="1"/>
  <c r="J641" i="1"/>
  <c r="AK641" i="1"/>
  <c r="AT641" i="1"/>
  <c r="AU641" i="1"/>
  <c r="EC641" i="1" a="1"/>
  <c r="EC641" i="1" s="1"/>
  <c r="DE641" i="1" s="1"/>
  <c r="EE641" i="1" a="1"/>
  <c r="EE641" i="1" s="1"/>
  <c r="EF641" i="1" a="1"/>
  <c r="EF641" i="1" s="1"/>
  <c r="EG641" i="1" a="1"/>
  <c r="EG641" i="1" s="1"/>
  <c r="EH641" i="1" a="1"/>
  <c r="EH641" i="1" s="1"/>
  <c r="EI641" i="1" a="1"/>
  <c r="EI641" i="1" s="1"/>
  <c r="EJ641" i="1" a="1"/>
  <c r="EJ641" i="1" s="1"/>
  <c r="EU641" i="1" a="1"/>
  <c r="EU641" i="1" s="1"/>
  <c r="EV641" i="1" a="1"/>
  <c r="EV641" i="1" s="1"/>
  <c r="EW641" i="1" a="1"/>
  <c r="EW641" i="1" s="1"/>
  <c r="EX641" i="1" a="1"/>
  <c r="EX641" i="1" s="1"/>
  <c r="EY641" i="1" a="1"/>
  <c r="EY641" i="1" s="1"/>
  <c r="EZ641" i="1" a="1"/>
  <c r="EZ641" i="1" s="1"/>
  <c r="J642" i="1"/>
  <c r="AK642" i="1"/>
  <c r="AT642" i="1"/>
  <c r="AU642" i="1"/>
  <c r="EC642" i="1" a="1"/>
  <c r="EC642" i="1" s="1"/>
  <c r="DE642" i="1" s="1"/>
  <c r="EE642" i="1" a="1"/>
  <c r="EE642" i="1" s="1"/>
  <c r="EF642" i="1" a="1"/>
  <c r="EF642" i="1" s="1"/>
  <c r="EG642" i="1" a="1"/>
  <c r="EG642" i="1" s="1"/>
  <c r="EH642" i="1" a="1"/>
  <c r="EH642" i="1" s="1"/>
  <c r="EI642" i="1" a="1"/>
  <c r="EI642" i="1" s="1"/>
  <c r="EJ642" i="1" a="1"/>
  <c r="EJ642" i="1" s="1"/>
  <c r="EU642" i="1" a="1"/>
  <c r="EU642" i="1" s="1"/>
  <c r="EV642" i="1" a="1"/>
  <c r="EV642" i="1" s="1"/>
  <c r="EW642" i="1" a="1"/>
  <c r="EW642" i="1" s="1"/>
  <c r="EX642" i="1" a="1"/>
  <c r="EX642" i="1" s="1"/>
  <c r="EY642" i="1" a="1"/>
  <c r="EY642" i="1" s="1"/>
  <c r="EZ642" i="1" a="1"/>
  <c r="EZ642" i="1" s="1"/>
  <c r="J643" i="1"/>
  <c r="AK643" i="1"/>
  <c r="AM643" i="1" s="1"/>
  <c r="AT643" i="1"/>
  <c r="AU643" i="1"/>
  <c r="EC643" i="1" a="1"/>
  <c r="EC643" i="1" s="1"/>
  <c r="DE643" i="1" s="1"/>
  <c r="EE643" i="1" a="1"/>
  <c r="EE643" i="1" s="1"/>
  <c r="EF643" i="1" a="1"/>
  <c r="EF643" i="1" s="1"/>
  <c r="EG643" i="1" a="1"/>
  <c r="EG643" i="1" s="1"/>
  <c r="EH643" i="1" a="1"/>
  <c r="EH643" i="1" s="1"/>
  <c r="EI643" i="1" a="1"/>
  <c r="EI643" i="1" s="1"/>
  <c r="EJ643" i="1" a="1"/>
  <c r="EJ643" i="1" s="1"/>
  <c r="EU643" i="1" a="1"/>
  <c r="EU643" i="1" s="1"/>
  <c r="EV643" i="1" a="1"/>
  <c r="EV643" i="1" s="1"/>
  <c r="EW643" i="1" a="1"/>
  <c r="EW643" i="1" s="1"/>
  <c r="EX643" i="1" a="1"/>
  <c r="EX643" i="1" s="1"/>
  <c r="EY643" i="1" a="1"/>
  <c r="EY643" i="1" s="1"/>
  <c r="EZ643" i="1" a="1"/>
  <c r="EZ643" i="1" s="1"/>
  <c r="J644" i="1"/>
  <c r="AK644" i="1"/>
  <c r="AL644" i="1" s="1"/>
  <c r="AN644" i="1" s="1"/>
  <c r="AT644" i="1"/>
  <c r="AU644" i="1"/>
  <c r="EC644" i="1" a="1"/>
  <c r="EC644" i="1" s="1"/>
  <c r="DE644" i="1" s="1"/>
  <c r="EE644" i="1" a="1"/>
  <c r="EE644" i="1" s="1"/>
  <c r="EF644" i="1" a="1"/>
  <c r="EF644" i="1" s="1"/>
  <c r="EG644" i="1" a="1"/>
  <c r="EG644" i="1" s="1"/>
  <c r="EH644" i="1" a="1"/>
  <c r="EH644" i="1" s="1"/>
  <c r="EI644" i="1" a="1"/>
  <c r="EI644" i="1" s="1"/>
  <c r="EU644" i="1" a="1"/>
  <c r="EU644" i="1" s="1"/>
  <c r="EW644" i="1" a="1"/>
  <c r="EW644" i="1" s="1"/>
  <c r="EX644" i="1" a="1"/>
  <c r="EX644" i="1" s="1"/>
  <c r="EY644" i="1" a="1"/>
  <c r="EY644" i="1" s="1"/>
  <c r="EZ644" i="1" a="1"/>
  <c r="EZ644" i="1" s="1"/>
  <c r="J645" i="1"/>
  <c r="AK645" i="1"/>
  <c r="AT645" i="1"/>
  <c r="AU645" i="1"/>
  <c r="EC645" i="1" a="1"/>
  <c r="EC645" i="1" s="1"/>
  <c r="DE645" i="1" s="1"/>
  <c r="EE645" i="1" a="1"/>
  <c r="EE645" i="1" s="1"/>
  <c r="EF645" i="1" a="1"/>
  <c r="EF645" i="1" s="1"/>
  <c r="EG645" i="1" a="1"/>
  <c r="EG645" i="1" s="1"/>
  <c r="EH645" i="1" a="1"/>
  <c r="EH645" i="1" s="1"/>
  <c r="EI645" i="1" a="1"/>
  <c r="EI645" i="1" s="1"/>
  <c r="EU645" i="1" a="1"/>
  <c r="EU645" i="1" s="1"/>
  <c r="EW645" i="1" a="1"/>
  <c r="EW645" i="1" s="1"/>
  <c r="EX645" i="1" a="1"/>
  <c r="EX645" i="1" s="1"/>
  <c r="EY645" i="1" a="1"/>
  <c r="EY645" i="1" s="1"/>
  <c r="EZ645" i="1" a="1"/>
  <c r="EZ645" i="1" s="1"/>
  <c r="J646" i="1"/>
  <c r="AK646" i="1"/>
  <c r="AT646" i="1"/>
  <c r="AU646" i="1"/>
  <c r="EC646" i="1" a="1"/>
  <c r="EC646" i="1" s="1"/>
  <c r="DE646" i="1" s="1"/>
  <c r="EE646" i="1" a="1"/>
  <c r="EE646" i="1" s="1"/>
  <c r="EF646" i="1" a="1"/>
  <c r="EF646" i="1" s="1"/>
  <c r="EG646" i="1" a="1"/>
  <c r="EG646" i="1" s="1"/>
  <c r="EH646" i="1" a="1"/>
  <c r="EH646" i="1" s="1"/>
  <c r="EI646" i="1" a="1"/>
  <c r="EI646" i="1" s="1"/>
  <c r="EJ646" i="1" a="1"/>
  <c r="EJ646" i="1" s="1"/>
  <c r="EU646" i="1" a="1"/>
  <c r="EU646" i="1" s="1"/>
  <c r="EW646" i="1" a="1"/>
  <c r="EW646" i="1" s="1"/>
  <c r="EX646" i="1" a="1"/>
  <c r="EX646" i="1" s="1"/>
  <c r="EY646" i="1" a="1"/>
  <c r="EY646" i="1" s="1"/>
  <c r="EZ646" i="1" a="1"/>
  <c r="EZ646" i="1" s="1"/>
  <c r="J647" i="1"/>
  <c r="AK647" i="1"/>
  <c r="AL647" i="1" s="1"/>
  <c r="AN647" i="1" s="1"/>
  <c r="AT647" i="1"/>
  <c r="AU647" i="1"/>
  <c r="EC647" i="1" a="1"/>
  <c r="EC647" i="1" s="1"/>
  <c r="DE647" i="1" s="1"/>
  <c r="EE647" i="1" a="1"/>
  <c r="EE647" i="1" s="1"/>
  <c r="EF647" i="1" a="1"/>
  <c r="EF647" i="1" s="1"/>
  <c r="EG647" i="1" a="1"/>
  <c r="EG647" i="1" s="1"/>
  <c r="EH647" i="1" a="1"/>
  <c r="EH647" i="1" s="1"/>
  <c r="EI647" i="1" a="1"/>
  <c r="EI647" i="1" s="1"/>
  <c r="EJ647" i="1" a="1"/>
  <c r="EJ647" i="1" s="1"/>
  <c r="EU647" i="1" a="1"/>
  <c r="EU647" i="1" s="1"/>
  <c r="EV647" i="1" a="1"/>
  <c r="EV647" i="1" s="1"/>
  <c r="EW647" i="1" a="1"/>
  <c r="EW647" i="1" s="1"/>
  <c r="EX647" i="1" a="1"/>
  <c r="EX647" i="1" s="1"/>
  <c r="EY647" i="1" a="1"/>
  <c r="EY647" i="1" s="1"/>
  <c r="EZ647" i="1" a="1"/>
  <c r="EZ647" i="1" s="1"/>
  <c r="J648" i="1"/>
  <c r="AK648" i="1"/>
  <c r="AM648" i="1" s="1"/>
  <c r="AT648" i="1"/>
  <c r="AU648" i="1"/>
  <c r="EC648" i="1" a="1"/>
  <c r="EC648" i="1" s="1"/>
  <c r="EE648" i="1" a="1"/>
  <c r="EE648" i="1" s="1"/>
  <c r="EF648" i="1" a="1"/>
  <c r="EF648" i="1" s="1"/>
  <c r="EG648" i="1" a="1"/>
  <c r="EG648" i="1" s="1"/>
  <c r="EH648" i="1" a="1"/>
  <c r="EH648" i="1" s="1"/>
  <c r="EI648" i="1" a="1"/>
  <c r="EI648" i="1" s="1"/>
  <c r="EJ648" i="1" a="1"/>
  <c r="EJ648" i="1" s="1"/>
  <c r="EU648" i="1" a="1"/>
  <c r="EU648" i="1" s="1"/>
  <c r="EW648" i="1" a="1"/>
  <c r="EW648" i="1" s="1"/>
  <c r="EX648" i="1" a="1"/>
  <c r="EX648" i="1" s="1"/>
  <c r="EY648" i="1" a="1"/>
  <c r="EY648" i="1" s="1"/>
  <c r="EZ648" i="1" a="1"/>
  <c r="EZ648" i="1" s="1"/>
  <c r="J649" i="1"/>
  <c r="AK649" i="1"/>
  <c r="AL649" i="1" s="1"/>
  <c r="AN649" i="1" s="1"/>
  <c r="AT649" i="1"/>
  <c r="AU649" i="1"/>
  <c r="EC649" i="1" a="1"/>
  <c r="EC649" i="1" s="1"/>
  <c r="DE649" i="1" s="1"/>
  <c r="EE649" i="1" a="1"/>
  <c r="EE649" i="1" s="1"/>
  <c r="EF649" i="1" a="1"/>
  <c r="EF649" i="1" s="1"/>
  <c r="EG649" i="1" a="1"/>
  <c r="EG649" i="1" s="1"/>
  <c r="EH649" i="1" a="1"/>
  <c r="EH649" i="1" s="1"/>
  <c r="EI649" i="1" a="1"/>
  <c r="EI649" i="1" s="1"/>
  <c r="EU649" i="1" a="1"/>
  <c r="EU649" i="1" s="1"/>
  <c r="EV649" i="1" a="1"/>
  <c r="EV649" i="1" s="1"/>
  <c r="EW649" i="1" a="1"/>
  <c r="EW649" i="1" s="1"/>
  <c r="EX649" i="1" a="1"/>
  <c r="EX649" i="1" s="1"/>
  <c r="EY649" i="1" a="1"/>
  <c r="EY649" i="1" s="1"/>
  <c r="EZ649" i="1" a="1"/>
  <c r="EZ649" i="1" s="1"/>
  <c r="J650" i="1"/>
  <c r="AK650" i="1"/>
  <c r="AL650" i="1" s="1"/>
  <c r="AN650" i="1" s="1"/>
  <c r="AT650" i="1"/>
  <c r="AU650" i="1"/>
  <c r="EC650" i="1" a="1"/>
  <c r="EC650" i="1" s="1"/>
  <c r="DE650" i="1" s="1"/>
  <c r="EE650" i="1" a="1"/>
  <c r="EE650" i="1" s="1"/>
  <c r="EF650" i="1" a="1"/>
  <c r="EF650" i="1" s="1"/>
  <c r="EG650" i="1" a="1"/>
  <c r="EG650" i="1" s="1"/>
  <c r="EH650" i="1" a="1"/>
  <c r="EH650" i="1" s="1"/>
  <c r="EI650" i="1" a="1"/>
  <c r="EI650" i="1" s="1"/>
  <c r="EJ650" i="1" a="1"/>
  <c r="EJ650" i="1" s="1"/>
  <c r="EU650" i="1" a="1"/>
  <c r="EU650" i="1" s="1"/>
  <c r="EV650" i="1" a="1"/>
  <c r="EV650" i="1" s="1"/>
  <c r="EW650" i="1" a="1"/>
  <c r="EW650" i="1" s="1"/>
  <c r="EX650" i="1" a="1"/>
  <c r="EX650" i="1" s="1"/>
  <c r="EY650" i="1" a="1"/>
  <c r="EY650" i="1" s="1"/>
  <c r="EZ650" i="1" a="1"/>
  <c r="EZ650" i="1" s="1"/>
  <c r="J651" i="1"/>
  <c r="AK651" i="1"/>
  <c r="AM651" i="1" s="1"/>
  <c r="AT651" i="1"/>
  <c r="AU651" i="1"/>
  <c r="EC651" i="1" a="1"/>
  <c r="EC651" i="1" s="1"/>
  <c r="DE651" i="1" s="1"/>
  <c r="EE651" i="1" a="1"/>
  <c r="EE651" i="1" s="1"/>
  <c r="EF651" i="1" a="1"/>
  <c r="EF651" i="1" s="1"/>
  <c r="EG651" i="1" a="1"/>
  <c r="EG651" i="1" s="1"/>
  <c r="EH651" i="1" a="1"/>
  <c r="EH651" i="1" s="1"/>
  <c r="EI651" i="1" a="1"/>
  <c r="EI651" i="1" s="1"/>
  <c r="EJ651" i="1" a="1"/>
  <c r="EJ651" i="1" s="1"/>
  <c r="EU651" i="1" a="1"/>
  <c r="EU651" i="1" s="1"/>
  <c r="EV651" i="1" a="1"/>
  <c r="EV651" i="1" s="1"/>
  <c r="EW651" i="1" a="1"/>
  <c r="EW651" i="1" s="1"/>
  <c r="EX651" i="1" a="1"/>
  <c r="EX651" i="1" s="1"/>
  <c r="EY651" i="1" a="1"/>
  <c r="EY651" i="1" s="1"/>
  <c r="EZ651" i="1" a="1"/>
  <c r="EZ651" i="1" s="1"/>
  <c r="J652" i="1"/>
  <c r="AK652" i="1"/>
  <c r="AT652" i="1"/>
  <c r="AU652" i="1"/>
  <c r="EC652" i="1" a="1"/>
  <c r="EC652" i="1" s="1"/>
  <c r="EE652" i="1" a="1"/>
  <c r="EE652" i="1" s="1"/>
  <c r="EF652" i="1" a="1"/>
  <c r="EF652" i="1" s="1"/>
  <c r="EG652" i="1" a="1"/>
  <c r="EG652" i="1" s="1"/>
  <c r="EH652" i="1" a="1"/>
  <c r="EH652" i="1" s="1"/>
  <c r="EI652" i="1" a="1"/>
  <c r="EI652" i="1" s="1"/>
  <c r="EJ652" i="1" a="1"/>
  <c r="EJ652" i="1" s="1"/>
  <c r="EU652" i="1" a="1"/>
  <c r="EU652" i="1" s="1"/>
  <c r="EW652" i="1" a="1"/>
  <c r="EW652" i="1" s="1"/>
  <c r="EX652" i="1" a="1"/>
  <c r="EX652" i="1" s="1"/>
  <c r="EY652" i="1" a="1"/>
  <c r="EY652" i="1" s="1"/>
  <c r="EZ652" i="1" a="1"/>
  <c r="EZ652" i="1" s="1"/>
  <c r="J653" i="1"/>
  <c r="AK653" i="1"/>
  <c r="AT653" i="1"/>
  <c r="AU653" i="1"/>
  <c r="EC653" i="1" a="1"/>
  <c r="EC653" i="1" s="1"/>
  <c r="DE653" i="1" s="1"/>
  <c r="EE653" i="1" a="1"/>
  <c r="EE653" i="1" s="1"/>
  <c r="EF653" i="1" a="1"/>
  <c r="EF653" i="1" s="1"/>
  <c r="EG653" i="1" a="1"/>
  <c r="EG653" i="1" s="1"/>
  <c r="EH653" i="1" a="1"/>
  <c r="EH653" i="1" s="1"/>
  <c r="EI653" i="1" a="1"/>
  <c r="EI653" i="1" s="1"/>
  <c r="EU653" i="1" a="1"/>
  <c r="EU653" i="1" s="1"/>
  <c r="EW653" i="1" a="1"/>
  <c r="EW653" i="1" s="1"/>
  <c r="EX653" i="1" a="1"/>
  <c r="EX653" i="1" s="1"/>
  <c r="EY653" i="1" a="1"/>
  <c r="EY653" i="1" s="1"/>
  <c r="EZ653" i="1" a="1"/>
  <c r="EZ653" i="1" s="1"/>
  <c r="J654" i="1"/>
  <c r="AK654" i="1"/>
  <c r="AT654" i="1"/>
  <c r="AU654" i="1"/>
  <c r="EC654" i="1" a="1"/>
  <c r="EC654" i="1" s="1"/>
  <c r="DE654" i="1" s="1"/>
  <c r="EE654" i="1" a="1"/>
  <c r="EE654" i="1" s="1"/>
  <c r="EF654" i="1" a="1"/>
  <c r="EF654" i="1" s="1"/>
  <c r="EG654" i="1" a="1"/>
  <c r="EG654" i="1" s="1"/>
  <c r="EH654" i="1" a="1"/>
  <c r="EH654" i="1" s="1"/>
  <c r="EI654" i="1" a="1"/>
  <c r="EI654" i="1" s="1"/>
  <c r="EU654" i="1" a="1"/>
  <c r="EU654" i="1" s="1"/>
  <c r="EV654" i="1" a="1"/>
  <c r="EV654" i="1" s="1"/>
  <c r="EW654" i="1" a="1"/>
  <c r="EW654" i="1" s="1"/>
  <c r="EX654" i="1" a="1"/>
  <c r="EX654" i="1" s="1"/>
  <c r="EY654" i="1" a="1"/>
  <c r="EY654" i="1" s="1"/>
  <c r="EZ654" i="1" a="1"/>
  <c r="EZ654" i="1" s="1"/>
  <c r="J655" i="1"/>
  <c r="AK655" i="1"/>
  <c r="AM655" i="1" s="1"/>
  <c r="AT655" i="1"/>
  <c r="AU655" i="1"/>
  <c r="EC655" i="1" a="1"/>
  <c r="EC655" i="1" s="1"/>
  <c r="EE655" i="1" a="1"/>
  <c r="EE655" i="1" s="1"/>
  <c r="EF655" i="1" a="1"/>
  <c r="EF655" i="1" s="1"/>
  <c r="EG655" i="1" a="1"/>
  <c r="EG655" i="1" s="1"/>
  <c r="EH655" i="1" a="1"/>
  <c r="EH655" i="1" s="1"/>
  <c r="EI655" i="1" a="1"/>
  <c r="EI655" i="1" s="1"/>
  <c r="EJ655" i="1" a="1"/>
  <c r="EJ655" i="1" s="1"/>
  <c r="EU655" i="1" a="1"/>
  <c r="EU655" i="1" s="1"/>
  <c r="EW655" i="1" a="1"/>
  <c r="EW655" i="1" s="1"/>
  <c r="EX655" i="1" a="1"/>
  <c r="EX655" i="1" s="1"/>
  <c r="EY655" i="1" a="1"/>
  <c r="EY655" i="1" s="1"/>
  <c r="EZ655" i="1" a="1"/>
  <c r="EZ655" i="1" s="1"/>
  <c r="J656" i="1"/>
  <c r="AK656" i="1"/>
  <c r="AL656" i="1" s="1"/>
  <c r="AN656" i="1" s="1"/>
  <c r="AT656" i="1"/>
  <c r="AU656" i="1"/>
  <c r="EC656" i="1" a="1"/>
  <c r="EC656" i="1" s="1"/>
  <c r="DE656" i="1" s="1"/>
  <c r="EE656" i="1" a="1"/>
  <c r="EE656" i="1" s="1"/>
  <c r="EF656" i="1" a="1"/>
  <c r="EF656" i="1" s="1"/>
  <c r="EG656" i="1" a="1"/>
  <c r="EG656" i="1" s="1"/>
  <c r="EH656" i="1" a="1"/>
  <c r="EH656" i="1" s="1"/>
  <c r="EI656" i="1" a="1"/>
  <c r="EI656" i="1" s="1"/>
  <c r="EJ656" i="1" a="1"/>
  <c r="EJ656" i="1" s="1"/>
  <c r="EU656" i="1" a="1"/>
  <c r="EU656" i="1" s="1"/>
  <c r="EW656" i="1" a="1"/>
  <c r="EW656" i="1" s="1"/>
  <c r="EX656" i="1" a="1"/>
  <c r="EX656" i="1" s="1"/>
  <c r="EY656" i="1" a="1"/>
  <c r="EY656" i="1" s="1"/>
  <c r="EZ656" i="1" a="1"/>
  <c r="EZ656" i="1" s="1"/>
  <c r="J657" i="1"/>
  <c r="AK657" i="1"/>
  <c r="AT657" i="1"/>
  <c r="AU657" i="1"/>
  <c r="EC657" i="1" a="1"/>
  <c r="EC657" i="1" s="1"/>
  <c r="DE657" i="1" s="1"/>
  <c r="EE657" i="1" a="1"/>
  <c r="EE657" i="1" s="1"/>
  <c r="EF657" i="1" a="1"/>
  <c r="EF657" i="1" s="1"/>
  <c r="EG657" i="1" a="1"/>
  <c r="EG657" i="1" s="1"/>
  <c r="EH657" i="1" a="1"/>
  <c r="EH657" i="1" s="1"/>
  <c r="EI657" i="1" a="1"/>
  <c r="EI657" i="1" s="1"/>
  <c r="EU657" i="1" a="1"/>
  <c r="EU657" i="1" s="1"/>
  <c r="EW657" i="1" a="1"/>
  <c r="EW657" i="1" s="1"/>
  <c r="EX657" i="1" a="1"/>
  <c r="EX657" i="1" s="1"/>
  <c r="EY657" i="1" a="1"/>
  <c r="EY657" i="1" s="1"/>
  <c r="EZ657" i="1" a="1"/>
  <c r="EZ657" i="1" s="1"/>
  <c r="AK658" i="1"/>
  <c r="AL658" i="1" s="1"/>
  <c r="AT658" i="1"/>
  <c r="AU658" i="1"/>
  <c r="EC658" i="1" a="1"/>
  <c r="EC658" i="1" s="1"/>
  <c r="DE658" i="1" s="1"/>
  <c r="EE658" i="1" a="1"/>
  <c r="EE658" i="1" s="1"/>
  <c r="EF658" i="1" a="1"/>
  <c r="EF658" i="1" s="1"/>
  <c r="EG658" i="1" a="1"/>
  <c r="EG658" i="1" s="1"/>
  <c r="EH658" i="1" a="1"/>
  <c r="EH658" i="1" s="1"/>
  <c r="EI658" i="1" a="1"/>
  <c r="EI658" i="1" s="1"/>
  <c r="EU658" i="1" a="1"/>
  <c r="EU658" i="1" s="1"/>
  <c r="EW658" i="1" a="1"/>
  <c r="EW658" i="1" s="1"/>
  <c r="EX658" i="1" a="1"/>
  <c r="EX658" i="1" s="1"/>
  <c r="EY658" i="1" a="1"/>
  <c r="EY658" i="1" s="1"/>
  <c r="EZ658" i="1" a="1"/>
  <c r="EZ658" i="1" s="1"/>
  <c r="J659" i="1"/>
  <c r="AK659" i="1"/>
  <c r="AT659" i="1"/>
  <c r="AU659" i="1"/>
  <c r="EC659" i="1" a="1"/>
  <c r="EC659" i="1" s="1"/>
  <c r="DE659" i="1" s="1"/>
  <c r="EE659" i="1" a="1"/>
  <c r="EE659" i="1" s="1"/>
  <c r="EF659" i="1" a="1"/>
  <c r="EF659" i="1" s="1"/>
  <c r="EG659" i="1" a="1"/>
  <c r="EG659" i="1" s="1"/>
  <c r="EH659" i="1" a="1"/>
  <c r="EH659" i="1" s="1"/>
  <c r="EI659" i="1" a="1"/>
  <c r="EI659" i="1" s="1"/>
  <c r="EJ659" i="1" a="1"/>
  <c r="EJ659" i="1" s="1"/>
  <c r="EU659" i="1" a="1"/>
  <c r="EU659" i="1" s="1"/>
  <c r="EV659" i="1" a="1"/>
  <c r="EV659" i="1" s="1"/>
  <c r="EW659" i="1" a="1"/>
  <c r="EW659" i="1" s="1"/>
  <c r="EX659" i="1" a="1"/>
  <c r="EX659" i="1" s="1"/>
  <c r="EY659" i="1" a="1"/>
  <c r="EY659" i="1" s="1"/>
  <c r="EZ659" i="1" a="1"/>
  <c r="EZ659" i="1" s="1"/>
  <c r="J660" i="1"/>
  <c r="AK660" i="1"/>
  <c r="AL660" i="1" s="1"/>
  <c r="AT660" i="1"/>
  <c r="AU660" i="1"/>
  <c r="EC660" i="1" a="1"/>
  <c r="EC660" i="1" s="1"/>
  <c r="DE660" i="1" s="1"/>
  <c r="EE660" i="1" a="1"/>
  <c r="EE660" i="1" s="1"/>
  <c r="EF660" i="1" a="1"/>
  <c r="EF660" i="1" s="1"/>
  <c r="EG660" i="1" a="1"/>
  <c r="EG660" i="1" s="1"/>
  <c r="EH660" i="1" a="1"/>
  <c r="EH660" i="1" s="1"/>
  <c r="EI660" i="1" a="1"/>
  <c r="EI660" i="1" s="1"/>
  <c r="EJ660" i="1" a="1"/>
  <c r="EJ660" i="1" s="1"/>
  <c r="EU660" i="1" a="1"/>
  <c r="EU660" i="1" s="1"/>
  <c r="EW660" i="1" a="1"/>
  <c r="EW660" i="1" s="1"/>
  <c r="EX660" i="1" a="1"/>
  <c r="EX660" i="1" s="1"/>
  <c r="EY660" i="1" a="1"/>
  <c r="EY660" i="1" s="1"/>
  <c r="EZ660" i="1" a="1"/>
  <c r="EZ660" i="1" s="1"/>
  <c r="J661" i="1"/>
  <c r="AK661" i="1"/>
  <c r="AL661" i="1" s="1"/>
  <c r="AT661" i="1"/>
  <c r="AU661" i="1"/>
  <c r="EC661" i="1" a="1"/>
  <c r="EC661" i="1" s="1"/>
  <c r="DE661" i="1" s="1"/>
  <c r="EE661" i="1" a="1"/>
  <c r="EE661" i="1" s="1"/>
  <c r="EF661" i="1" a="1"/>
  <c r="EF661" i="1" s="1"/>
  <c r="EG661" i="1" a="1"/>
  <c r="EG661" i="1" s="1"/>
  <c r="EH661" i="1" a="1"/>
  <c r="EH661" i="1" s="1"/>
  <c r="EI661" i="1" a="1"/>
  <c r="EI661" i="1" s="1"/>
  <c r="EU661" i="1" a="1"/>
  <c r="EU661" i="1" s="1"/>
  <c r="EW661" i="1" a="1"/>
  <c r="EW661" i="1" s="1"/>
  <c r="EX661" i="1" a="1"/>
  <c r="EX661" i="1" s="1"/>
  <c r="EY661" i="1" a="1"/>
  <c r="EY661" i="1" s="1"/>
  <c r="EZ661" i="1" a="1"/>
  <c r="EZ661" i="1" s="1"/>
  <c r="J662" i="1"/>
  <c r="AK662" i="1"/>
  <c r="AT662" i="1"/>
  <c r="AU662" i="1"/>
  <c r="EC662" i="1" a="1"/>
  <c r="EC662" i="1" s="1"/>
  <c r="DE662" i="1" s="1"/>
  <c r="EE662" i="1" a="1"/>
  <c r="EE662" i="1" s="1"/>
  <c r="EF662" i="1" a="1"/>
  <c r="EF662" i="1" s="1"/>
  <c r="EG662" i="1" a="1"/>
  <c r="EG662" i="1" s="1"/>
  <c r="EH662" i="1" a="1"/>
  <c r="EH662" i="1" s="1"/>
  <c r="EI662" i="1" a="1"/>
  <c r="EI662" i="1" s="1"/>
  <c r="EU662" i="1" a="1"/>
  <c r="EU662" i="1" s="1"/>
  <c r="EV662" i="1" a="1"/>
  <c r="EV662" i="1" s="1"/>
  <c r="EW662" i="1" a="1"/>
  <c r="EW662" i="1" s="1"/>
  <c r="EX662" i="1" a="1"/>
  <c r="EX662" i="1" s="1"/>
  <c r="EY662" i="1" a="1"/>
  <c r="EY662" i="1" s="1"/>
  <c r="EZ662" i="1" a="1"/>
  <c r="EZ662" i="1" s="1"/>
  <c r="J663" i="1"/>
  <c r="AK663" i="1"/>
  <c r="AT663" i="1"/>
  <c r="AU663" i="1"/>
  <c r="EC663" i="1" a="1"/>
  <c r="EC663" i="1" s="1"/>
  <c r="DE663" i="1" s="1"/>
  <c r="EE663" i="1" a="1"/>
  <c r="EE663" i="1" s="1"/>
  <c r="EF663" i="1" a="1"/>
  <c r="EF663" i="1" s="1"/>
  <c r="EG663" i="1" a="1"/>
  <c r="EG663" i="1" s="1"/>
  <c r="EH663" i="1" a="1"/>
  <c r="EH663" i="1" s="1"/>
  <c r="EI663" i="1" a="1"/>
  <c r="EI663" i="1" s="1"/>
  <c r="EU663" i="1" a="1"/>
  <c r="EU663" i="1" s="1"/>
  <c r="EV663" i="1" a="1"/>
  <c r="EV663" i="1" s="1"/>
  <c r="EW663" i="1" a="1"/>
  <c r="EW663" i="1" s="1"/>
  <c r="EX663" i="1" a="1"/>
  <c r="EX663" i="1" s="1"/>
  <c r="EY663" i="1" a="1"/>
  <c r="EY663" i="1" s="1"/>
  <c r="EZ663" i="1" a="1"/>
  <c r="EZ663" i="1" s="1"/>
  <c r="J664" i="1"/>
  <c r="AK664" i="1"/>
  <c r="AL664" i="1" s="1"/>
  <c r="AT664" i="1"/>
  <c r="AU664" i="1"/>
  <c r="EC664" i="1" a="1"/>
  <c r="EC664" i="1" s="1"/>
  <c r="DE664" i="1" s="1"/>
  <c r="EE664" i="1" a="1"/>
  <c r="EE664" i="1" s="1"/>
  <c r="EF664" i="1" a="1"/>
  <c r="EF664" i="1" s="1"/>
  <c r="EG664" i="1" a="1"/>
  <c r="EG664" i="1" s="1"/>
  <c r="EH664" i="1" a="1"/>
  <c r="EH664" i="1" s="1"/>
  <c r="EI664" i="1" a="1"/>
  <c r="EI664" i="1" s="1"/>
  <c r="EJ664" i="1" a="1"/>
  <c r="EJ664" i="1" s="1"/>
  <c r="EU664" i="1" a="1"/>
  <c r="EU664" i="1" s="1"/>
  <c r="EV664" i="1" a="1"/>
  <c r="EV664" i="1" s="1"/>
  <c r="EW664" i="1" a="1"/>
  <c r="EW664" i="1" s="1"/>
  <c r="EX664" i="1" a="1"/>
  <c r="EX664" i="1" s="1"/>
  <c r="EY664" i="1" a="1"/>
  <c r="EY664" i="1" s="1"/>
  <c r="EZ664" i="1" a="1"/>
  <c r="EZ664" i="1" s="1"/>
  <c r="J665" i="1"/>
  <c r="AK665" i="1"/>
  <c r="AT665" i="1"/>
  <c r="AU665" i="1"/>
  <c r="EC665" i="1" a="1"/>
  <c r="EC665" i="1" s="1"/>
  <c r="DE665" i="1" s="1"/>
  <c r="EE665" i="1" a="1"/>
  <c r="EE665" i="1" s="1"/>
  <c r="EF665" i="1" a="1"/>
  <c r="EF665" i="1" s="1"/>
  <c r="EG665" i="1" a="1"/>
  <c r="EG665" i="1" s="1"/>
  <c r="EH665" i="1" a="1"/>
  <c r="EH665" i="1" s="1"/>
  <c r="EI665" i="1" a="1"/>
  <c r="EI665" i="1" s="1"/>
  <c r="EJ665" i="1" a="1"/>
  <c r="EJ665" i="1" s="1"/>
  <c r="EU665" i="1" a="1"/>
  <c r="EU665" i="1" s="1"/>
  <c r="EW665" i="1" a="1"/>
  <c r="EW665" i="1" s="1"/>
  <c r="EX665" i="1" a="1"/>
  <c r="EX665" i="1" s="1"/>
  <c r="EY665" i="1" a="1"/>
  <c r="EY665" i="1" s="1"/>
  <c r="EZ665" i="1" a="1"/>
  <c r="EZ665" i="1" s="1"/>
  <c r="J666" i="1"/>
  <c r="AK666" i="1"/>
  <c r="AT666" i="1"/>
  <c r="AU666" i="1"/>
  <c r="EC666" i="1" a="1"/>
  <c r="EC666" i="1" s="1"/>
  <c r="EE666" i="1" a="1"/>
  <c r="EE666" i="1" s="1"/>
  <c r="EF666" i="1" a="1"/>
  <c r="EF666" i="1" s="1"/>
  <c r="EG666" i="1" a="1"/>
  <c r="EG666" i="1" s="1"/>
  <c r="EH666" i="1" a="1"/>
  <c r="EH666" i="1" s="1"/>
  <c r="EI666" i="1" a="1"/>
  <c r="EI666" i="1" s="1"/>
  <c r="EU666" i="1" a="1"/>
  <c r="EU666" i="1" s="1"/>
  <c r="EV666" i="1" a="1"/>
  <c r="EV666" i="1" s="1"/>
  <c r="EW666" i="1" a="1"/>
  <c r="EW666" i="1" s="1"/>
  <c r="EX666" i="1" a="1"/>
  <c r="EX666" i="1" s="1"/>
  <c r="EY666" i="1" a="1"/>
  <c r="EY666" i="1" s="1"/>
  <c r="EZ666" i="1" a="1"/>
  <c r="EZ666" i="1" s="1"/>
  <c r="J667" i="1"/>
  <c r="AK667" i="1"/>
  <c r="AM667" i="1" s="1"/>
  <c r="AT667" i="1"/>
  <c r="AU667" i="1"/>
  <c r="EC667" i="1" a="1"/>
  <c r="EC667" i="1" s="1"/>
  <c r="DE667" i="1" s="1"/>
  <c r="EE667" i="1" a="1"/>
  <c r="EE667" i="1" s="1"/>
  <c r="EF667" i="1" a="1"/>
  <c r="EF667" i="1" s="1"/>
  <c r="EG667" i="1" a="1"/>
  <c r="EG667" i="1" s="1"/>
  <c r="EH667" i="1" a="1"/>
  <c r="EH667" i="1" s="1"/>
  <c r="EI667" i="1" a="1"/>
  <c r="EI667" i="1" s="1"/>
  <c r="EU667" i="1" a="1"/>
  <c r="EU667" i="1" s="1"/>
  <c r="EV667" i="1" a="1"/>
  <c r="EV667" i="1" s="1"/>
  <c r="EW667" i="1" a="1"/>
  <c r="EW667" i="1" s="1"/>
  <c r="EX667" i="1" a="1"/>
  <c r="EX667" i="1" s="1"/>
  <c r="EY667" i="1" a="1"/>
  <c r="EY667" i="1" s="1"/>
  <c r="EZ667" i="1" a="1"/>
  <c r="EZ667" i="1" s="1"/>
  <c r="J668" i="1"/>
  <c r="AK668" i="1"/>
  <c r="AL668" i="1" s="1"/>
  <c r="AN668" i="1" s="1"/>
  <c r="AT668" i="1"/>
  <c r="AU668" i="1"/>
  <c r="EC668" i="1" a="1"/>
  <c r="EC668" i="1" s="1"/>
  <c r="DE668" i="1" s="1"/>
  <c r="EE668" i="1" a="1"/>
  <c r="EE668" i="1" s="1"/>
  <c r="EF668" i="1" a="1"/>
  <c r="EF668" i="1" s="1"/>
  <c r="EG668" i="1" a="1"/>
  <c r="EG668" i="1" s="1"/>
  <c r="EH668" i="1" a="1"/>
  <c r="EH668" i="1" s="1"/>
  <c r="EI668" i="1" a="1"/>
  <c r="EI668" i="1" s="1"/>
  <c r="EJ668" i="1" a="1"/>
  <c r="EJ668" i="1" s="1"/>
  <c r="EU668" i="1" a="1"/>
  <c r="EU668" i="1" s="1"/>
  <c r="EV668" i="1" a="1"/>
  <c r="EV668" i="1" s="1"/>
  <c r="EW668" i="1" a="1"/>
  <c r="EW668" i="1" s="1"/>
  <c r="EX668" i="1" a="1"/>
  <c r="EX668" i="1" s="1"/>
  <c r="EY668" i="1" a="1"/>
  <c r="EY668" i="1" s="1"/>
  <c r="EZ668" i="1" a="1"/>
  <c r="EZ668" i="1" s="1"/>
  <c r="J669" i="1"/>
  <c r="AK669" i="1"/>
  <c r="AL669" i="1" s="1"/>
  <c r="AN669" i="1" s="1"/>
  <c r="AT669" i="1"/>
  <c r="AU669" i="1"/>
  <c r="EC669" i="1" a="1"/>
  <c r="EC669" i="1" s="1"/>
  <c r="DE669" i="1" s="1"/>
  <c r="EE669" i="1" a="1"/>
  <c r="EE669" i="1" s="1"/>
  <c r="EF669" i="1" a="1"/>
  <c r="EF669" i="1" s="1"/>
  <c r="EG669" i="1" a="1"/>
  <c r="EG669" i="1" s="1"/>
  <c r="EH669" i="1" a="1"/>
  <c r="EH669" i="1" s="1"/>
  <c r="EI669" i="1" a="1"/>
  <c r="EI669" i="1" s="1"/>
  <c r="EJ669" i="1" a="1"/>
  <c r="EJ669" i="1" s="1"/>
  <c r="EU669" i="1" a="1"/>
  <c r="EU669" i="1" s="1"/>
  <c r="EW669" i="1" a="1"/>
  <c r="EW669" i="1" s="1"/>
  <c r="EX669" i="1" a="1"/>
  <c r="EX669" i="1" s="1"/>
  <c r="EY669" i="1" a="1"/>
  <c r="EY669" i="1" s="1"/>
  <c r="EZ669" i="1" a="1"/>
  <c r="EZ669" i="1" s="1"/>
  <c r="J670" i="1"/>
  <c r="AK670" i="1"/>
  <c r="AL670" i="1" s="1"/>
  <c r="AN670" i="1" s="1"/>
  <c r="AT670" i="1"/>
  <c r="AU670" i="1"/>
  <c r="EC670" i="1" a="1"/>
  <c r="EC670" i="1" s="1"/>
  <c r="DE670" i="1" s="1"/>
  <c r="EE670" i="1" a="1"/>
  <c r="EE670" i="1" s="1"/>
  <c r="EF670" i="1" a="1"/>
  <c r="EF670" i="1" s="1"/>
  <c r="EG670" i="1" a="1"/>
  <c r="EG670" i="1" s="1"/>
  <c r="EH670" i="1" a="1"/>
  <c r="EH670" i="1" s="1"/>
  <c r="EI670" i="1" a="1"/>
  <c r="EI670" i="1" s="1"/>
  <c r="EJ670" i="1" a="1"/>
  <c r="EJ670" i="1" s="1"/>
  <c r="EU670" i="1" a="1"/>
  <c r="EU670" i="1" s="1"/>
  <c r="EW670" i="1" a="1"/>
  <c r="EW670" i="1" s="1"/>
  <c r="EX670" i="1" a="1"/>
  <c r="EX670" i="1" s="1"/>
  <c r="EY670" i="1" a="1"/>
  <c r="EY670" i="1" s="1"/>
  <c r="EZ670" i="1" a="1"/>
  <c r="EZ670" i="1" s="1"/>
  <c r="J671" i="1"/>
  <c r="AK671" i="1"/>
  <c r="AT671" i="1"/>
  <c r="AU671" i="1"/>
  <c r="EC671" i="1" a="1"/>
  <c r="EC671" i="1" s="1"/>
  <c r="EE671" i="1" a="1"/>
  <c r="EE671" i="1" s="1"/>
  <c r="EF671" i="1" a="1"/>
  <c r="EF671" i="1" s="1"/>
  <c r="EG671" i="1" a="1"/>
  <c r="EG671" i="1" s="1"/>
  <c r="EH671" i="1" a="1"/>
  <c r="EH671" i="1" s="1"/>
  <c r="EI671" i="1" a="1"/>
  <c r="EI671" i="1" s="1"/>
  <c r="EU671" i="1" a="1"/>
  <c r="EU671" i="1" s="1"/>
  <c r="EV671" i="1" a="1"/>
  <c r="EV671" i="1" s="1"/>
  <c r="EW671" i="1" a="1"/>
  <c r="EW671" i="1" s="1"/>
  <c r="EX671" i="1" a="1"/>
  <c r="EX671" i="1" s="1"/>
  <c r="EY671" i="1" a="1"/>
  <c r="EY671" i="1" s="1"/>
  <c r="EZ671" i="1" a="1"/>
  <c r="EZ671" i="1" s="1"/>
  <c r="J672" i="1"/>
  <c r="AK672" i="1"/>
  <c r="AM672" i="1" s="1"/>
  <c r="AT672" i="1"/>
  <c r="AU672" i="1"/>
  <c r="EC672" i="1" a="1"/>
  <c r="EC672" i="1" s="1"/>
  <c r="DE672" i="1" s="1"/>
  <c r="EE672" i="1" a="1"/>
  <c r="EE672" i="1" s="1"/>
  <c r="EF672" i="1" a="1"/>
  <c r="EF672" i="1" s="1"/>
  <c r="EG672" i="1" a="1"/>
  <c r="EG672" i="1" s="1"/>
  <c r="EH672" i="1" a="1"/>
  <c r="EH672" i="1" s="1"/>
  <c r="EI672" i="1" a="1"/>
  <c r="EI672" i="1" s="1"/>
  <c r="EJ672" i="1" a="1"/>
  <c r="EJ672" i="1" s="1"/>
  <c r="EU672" i="1" a="1"/>
  <c r="EU672" i="1" s="1"/>
  <c r="EV672" i="1" a="1"/>
  <c r="EV672" i="1" s="1"/>
  <c r="EW672" i="1" a="1"/>
  <c r="EW672" i="1" s="1"/>
  <c r="EX672" i="1" a="1"/>
  <c r="EX672" i="1" s="1"/>
  <c r="EY672" i="1" a="1"/>
  <c r="EY672" i="1" s="1"/>
  <c r="EZ672" i="1" a="1"/>
  <c r="EZ672" i="1" s="1"/>
  <c r="J673" i="1"/>
  <c r="AK673" i="1"/>
  <c r="AL673" i="1" s="1"/>
  <c r="AN673" i="1" s="1"/>
  <c r="AT673" i="1"/>
  <c r="AU673" i="1"/>
  <c r="EC673" i="1" a="1"/>
  <c r="EC673" i="1" s="1"/>
  <c r="DE673" i="1" s="1"/>
  <c r="EE673" i="1" a="1"/>
  <c r="EE673" i="1" s="1"/>
  <c r="EF673" i="1" a="1"/>
  <c r="EF673" i="1" s="1"/>
  <c r="EG673" i="1" a="1"/>
  <c r="EG673" i="1" s="1"/>
  <c r="EH673" i="1" a="1"/>
  <c r="EH673" i="1" s="1"/>
  <c r="EI673" i="1" a="1"/>
  <c r="EI673" i="1" s="1"/>
  <c r="EJ673" i="1" a="1"/>
  <c r="EJ673" i="1" s="1"/>
  <c r="EU673" i="1" a="1"/>
  <c r="EU673" i="1" s="1"/>
  <c r="EW673" i="1" a="1"/>
  <c r="EW673" i="1" s="1"/>
  <c r="EX673" i="1" a="1"/>
  <c r="EX673" i="1" s="1"/>
  <c r="EY673" i="1" a="1"/>
  <c r="EY673" i="1" s="1"/>
  <c r="EZ673" i="1" a="1"/>
  <c r="EZ673" i="1" s="1"/>
  <c r="J674" i="1"/>
  <c r="AK674" i="1"/>
  <c r="AL674" i="1" s="1"/>
  <c r="AT674" i="1"/>
  <c r="AU674" i="1"/>
  <c r="EC674" i="1" a="1"/>
  <c r="EC674" i="1" s="1"/>
  <c r="DE674" i="1" s="1"/>
  <c r="EE674" i="1" a="1"/>
  <c r="EE674" i="1" s="1"/>
  <c r="EF674" i="1" a="1"/>
  <c r="EF674" i="1" s="1"/>
  <c r="EG674" i="1" a="1"/>
  <c r="EG674" i="1" s="1"/>
  <c r="EH674" i="1" a="1"/>
  <c r="EH674" i="1" s="1"/>
  <c r="EI674" i="1" a="1"/>
  <c r="EI674" i="1" s="1"/>
  <c r="EU674" i="1" a="1"/>
  <c r="EU674" i="1" s="1"/>
  <c r="EV674" i="1" a="1"/>
  <c r="EV674" i="1" s="1"/>
  <c r="EW674" i="1" a="1"/>
  <c r="EW674" i="1" s="1"/>
  <c r="EX674" i="1" a="1"/>
  <c r="EX674" i="1" s="1"/>
  <c r="EY674" i="1" a="1"/>
  <c r="EY674" i="1" s="1"/>
  <c r="EZ674" i="1" a="1"/>
  <c r="EZ674" i="1" s="1"/>
  <c r="J675" i="1"/>
  <c r="AK675" i="1"/>
  <c r="AL675" i="1" s="1"/>
  <c r="AT675" i="1"/>
  <c r="AU675" i="1"/>
  <c r="EC675" i="1" a="1"/>
  <c r="EC675" i="1" s="1"/>
  <c r="DE675" i="1" s="1"/>
  <c r="EE675" i="1" a="1"/>
  <c r="EE675" i="1" s="1"/>
  <c r="EF675" i="1" a="1"/>
  <c r="EF675" i="1" s="1"/>
  <c r="EG675" i="1" a="1"/>
  <c r="EG675" i="1" s="1"/>
  <c r="EH675" i="1" a="1"/>
  <c r="EH675" i="1" s="1"/>
  <c r="EI675" i="1" a="1"/>
  <c r="EI675" i="1" s="1"/>
  <c r="EJ675" i="1" a="1"/>
  <c r="EJ675" i="1" s="1"/>
  <c r="EU675" i="1" a="1"/>
  <c r="EU675" i="1" s="1"/>
  <c r="EV675" i="1" a="1"/>
  <c r="EV675" i="1" s="1"/>
  <c r="EW675" i="1" a="1"/>
  <c r="EW675" i="1" s="1"/>
  <c r="EX675" i="1" a="1"/>
  <c r="EX675" i="1" s="1"/>
  <c r="EY675" i="1" a="1"/>
  <c r="EY675" i="1" s="1"/>
  <c r="EZ675" i="1" a="1"/>
  <c r="EZ675" i="1" s="1"/>
  <c r="J676" i="1"/>
  <c r="AK676" i="1"/>
  <c r="AL676" i="1" s="1"/>
  <c r="AT676" i="1"/>
  <c r="AU676" i="1"/>
  <c r="EC676" i="1" a="1"/>
  <c r="EC676" i="1" s="1"/>
  <c r="DE676" i="1" s="1"/>
  <c r="EE676" i="1" a="1"/>
  <c r="EE676" i="1" s="1"/>
  <c r="EF676" i="1" a="1"/>
  <c r="EF676" i="1" s="1"/>
  <c r="EG676" i="1" a="1"/>
  <c r="EG676" i="1" s="1"/>
  <c r="EH676" i="1" a="1"/>
  <c r="EH676" i="1" s="1"/>
  <c r="EI676" i="1" a="1"/>
  <c r="EI676" i="1" s="1"/>
  <c r="EJ676" i="1" a="1"/>
  <c r="EJ676" i="1" s="1"/>
  <c r="EU676" i="1" a="1"/>
  <c r="EU676" i="1" s="1"/>
  <c r="EW676" i="1" a="1"/>
  <c r="EW676" i="1" s="1"/>
  <c r="EX676" i="1" a="1"/>
  <c r="EX676" i="1" s="1"/>
  <c r="EY676" i="1" a="1"/>
  <c r="EY676" i="1" s="1"/>
  <c r="EZ676" i="1" a="1"/>
  <c r="EZ676" i="1" s="1"/>
  <c r="J677" i="1"/>
  <c r="AK677" i="1"/>
  <c r="AM677" i="1" s="1"/>
  <c r="AT677" i="1"/>
  <c r="AU677" i="1"/>
  <c r="EC677" i="1" a="1"/>
  <c r="EC677" i="1" s="1"/>
  <c r="DE677" i="1" s="1"/>
  <c r="EE677" i="1" a="1"/>
  <c r="EE677" i="1" s="1"/>
  <c r="EF677" i="1" a="1"/>
  <c r="EF677" i="1" s="1"/>
  <c r="EG677" i="1" a="1"/>
  <c r="EG677" i="1" s="1"/>
  <c r="EH677" i="1" a="1"/>
  <c r="EH677" i="1" s="1"/>
  <c r="EI677" i="1" a="1"/>
  <c r="EI677" i="1" s="1"/>
  <c r="EU677" i="1" a="1"/>
  <c r="EU677" i="1" s="1"/>
  <c r="EW677" i="1" a="1"/>
  <c r="EW677" i="1" s="1"/>
  <c r="EX677" i="1" a="1"/>
  <c r="EX677" i="1" s="1"/>
  <c r="EY677" i="1" a="1"/>
  <c r="EY677" i="1" s="1"/>
  <c r="EZ677" i="1" a="1"/>
  <c r="EZ677" i="1" s="1"/>
  <c r="J678" i="1"/>
  <c r="AK678" i="1"/>
  <c r="AL678" i="1" s="1"/>
  <c r="AT678" i="1"/>
  <c r="AU678" i="1"/>
  <c r="EC678" i="1" a="1"/>
  <c r="EC678" i="1" s="1"/>
  <c r="DE678" i="1" s="1"/>
  <c r="EE678" i="1" a="1"/>
  <c r="EE678" i="1" s="1"/>
  <c r="EF678" i="1" a="1"/>
  <c r="EF678" i="1" s="1"/>
  <c r="EG678" i="1" a="1"/>
  <c r="EG678" i="1" s="1"/>
  <c r="EH678" i="1" a="1"/>
  <c r="EH678" i="1" s="1"/>
  <c r="EI678" i="1" a="1"/>
  <c r="EI678" i="1" s="1"/>
  <c r="EU678" i="1" a="1"/>
  <c r="EU678" i="1" s="1"/>
  <c r="EW678" i="1" a="1"/>
  <c r="EW678" i="1" s="1"/>
  <c r="EX678" i="1" a="1"/>
  <c r="EX678" i="1" s="1"/>
  <c r="EY678" i="1" a="1"/>
  <c r="EY678" i="1" s="1"/>
  <c r="EZ678" i="1" a="1"/>
  <c r="EZ678" i="1" s="1"/>
  <c r="J679" i="1"/>
  <c r="AK679" i="1"/>
  <c r="AL679" i="1" s="1"/>
  <c r="AT679" i="1"/>
  <c r="AU679" i="1"/>
  <c r="EC679" i="1" a="1"/>
  <c r="EC679" i="1" s="1"/>
  <c r="DE679" i="1" s="1"/>
  <c r="EE679" i="1" a="1"/>
  <c r="EE679" i="1" s="1"/>
  <c r="EF679" i="1" a="1"/>
  <c r="EF679" i="1" s="1"/>
  <c r="EG679" i="1" a="1"/>
  <c r="EG679" i="1" s="1"/>
  <c r="EH679" i="1" a="1"/>
  <c r="EH679" i="1" s="1"/>
  <c r="EI679" i="1" a="1"/>
  <c r="EI679" i="1" s="1"/>
  <c r="EU679" i="1" a="1"/>
  <c r="EU679" i="1" s="1"/>
  <c r="EV679" i="1" a="1"/>
  <c r="EV679" i="1" s="1"/>
  <c r="EW679" i="1" a="1"/>
  <c r="EW679" i="1" s="1"/>
  <c r="EX679" i="1" a="1"/>
  <c r="EX679" i="1" s="1"/>
  <c r="EY679" i="1" a="1"/>
  <c r="EY679" i="1" s="1"/>
  <c r="EZ679" i="1" a="1"/>
  <c r="EZ679" i="1" s="1"/>
  <c r="J680" i="1"/>
  <c r="AK680" i="1"/>
  <c r="AL680" i="1" s="1"/>
  <c r="AT680" i="1"/>
  <c r="AU680" i="1"/>
  <c r="EC680" i="1" a="1"/>
  <c r="EC680" i="1" s="1"/>
  <c r="EE680" i="1" a="1"/>
  <c r="EE680" i="1" s="1"/>
  <c r="EF680" i="1" a="1"/>
  <c r="EF680" i="1" s="1"/>
  <c r="EG680" i="1" a="1"/>
  <c r="EG680" i="1" s="1"/>
  <c r="EH680" i="1" a="1"/>
  <c r="EH680" i="1" s="1"/>
  <c r="EI680" i="1" a="1"/>
  <c r="EI680" i="1" s="1"/>
  <c r="EJ680" i="1" a="1"/>
  <c r="EJ680" i="1" s="1"/>
  <c r="EU680" i="1" a="1"/>
  <c r="EU680" i="1" s="1"/>
  <c r="EV680" i="1" a="1"/>
  <c r="EV680" i="1" s="1"/>
  <c r="EW680" i="1" a="1"/>
  <c r="EW680" i="1" s="1"/>
  <c r="EX680" i="1" a="1"/>
  <c r="EX680" i="1" s="1"/>
  <c r="EY680" i="1" a="1"/>
  <c r="EY680" i="1" s="1"/>
  <c r="EZ680" i="1" a="1"/>
  <c r="EZ680" i="1" s="1"/>
  <c r="J681" i="1"/>
  <c r="AK681" i="1"/>
  <c r="AL681" i="1" s="1"/>
  <c r="AT681" i="1"/>
  <c r="AU681" i="1"/>
  <c r="EC681" i="1" a="1"/>
  <c r="EC681" i="1" s="1"/>
  <c r="DE681" i="1" s="1"/>
  <c r="EE681" i="1" a="1"/>
  <c r="EE681" i="1" s="1"/>
  <c r="EF681" i="1" a="1"/>
  <c r="EF681" i="1" s="1"/>
  <c r="EG681" i="1" a="1"/>
  <c r="EG681" i="1" s="1"/>
  <c r="EH681" i="1" a="1"/>
  <c r="EH681" i="1" s="1"/>
  <c r="EI681" i="1" a="1"/>
  <c r="EI681" i="1" s="1"/>
  <c r="EJ681" i="1" a="1"/>
  <c r="EJ681" i="1" s="1"/>
  <c r="EU681" i="1" a="1"/>
  <c r="EU681" i="1" s="1"/>
  <c r="EW681" i="1" a="1"/>
  <c r="EW681" i="1" s="1"/>
  <c r="EX681" i="1" a="1"/>
  <c r="EX681" i="1" s="1"/>
  <c r="EY681" i="1" a="1"/>
  <c r="EY681" i="1" s="1"/>
  <c r="EZ681" i="1" a="1"/>
  <c r="EZ681" i="1" s="1"/>
  <c r="J682" i="1"/>
  <c r="AK682" i="1"/>
  <c r="AL682" i="1" s="1"/>
  <c r="AT682" i="1"/>
  <c r="AU682" i="1"/>
  <c r="EC682" i="1" a="1"/>
  <c r="EC682" i="1" s="1"/>
  <c r="DE682" i="1" s="1"/>
  <c r="EE682" i="1" a="1"/>
  <c r="EE682" i="1" s="1"/>
  <c r="EF682" i="1" a="1"/>
  <c r="EF682" i="1" s="1"/>
  <c r="EG682" i="1" a="1"/>
  <c r="EG682" i="1" s="1"/>
  <c r="EH682" i="1" a="1"/>
  <c r="EH682" i="1" s="1"/>
  <c r="EI682" i="1" a="1"/>
  <c r="EI682" i="1" s="1"/>
  <c r="EU682" i="1" a="1"/>
  <c r="EU682" i="1" s="1"/>
  <c r="EW682" i="1" a="1"/>
  <c r="EW682" i="1" s="1"/>
  <c r="EX682" i="1" a="1"/>
  <c r="EX682" i="1" s="1"/>
  <c r="EY682" i="1" a="1"/>
  <c r="EY682" i="1" s="1"/>
  <c r="EZ682" i="1" a="1"/>
  <c r="EZ682" i="1" s="1"/>
  <c r="J683" i="1"/>
  <c r="AK683" i="1"/>
  <c r="AL683" i="1" s="1"/>
  <c r="AT683" i="1"/>
  <c r="AU683" i="1"/>
  <c r="EC683" i="1" a="1"/>
  <c r="EC683" i="1" s="1"/>
  <c r="DE683" i="1" s="1"/>
  <c r="EE683" i="1" a="1"/>
  <c r="EE683" i="1" s="1"/>
  <c r="EF683" i="1" a="1"/>
  <c r="EF683" i="1" s="1"/>
  <c r="EG683" i="1" a="1"/>
  <c r="EG683" i="1" s="1"/>
  <c r="EH683" i="1" a="1"/>
  <c r="EH683" i="1" s="1"/>
  <c r="EI683" i="1" a="1"/>
  <c r="EI683" i="1" s="1"/>
  <c r="EU683" i="1" a="1"/>
  <c r="EU683" i="1" s="1"/>
  <c r="EV683" i="1" a="1"/>
  <c r="EV683" i="1" s="1"/>
  <c r="EW683" i="1" a="1"/>
  <c r="EW683" i="1" s="1"/>
  <c r="EX683" i="1" a="1"/>
  <c r="EX683" i="1" s="1"/>
  <c r="EY683" i="1" a="1"/>
  <c r="EY683" i="1" s="1"/>
  <c r="EZ683" i="1" a="1"/>
  <c r="EZ683" i="1" s="1"/>
  <c r="J684" i="1"/>
  <c r="AK684" i="1"/>
  <c r="AL684" i="1" s="1"/>
  <c r="AN684" i="1" s="1"/>
  <c r="AT684" i="1"/>
  <c r="AU684" i="1"/>
  <c r="EC684" i="1" a="1"/>
  <c r="EC684" i="1" s="1"/>
  <c r="DE684" i="1" s="1"/>
  <c r="EE684" i="1" a="1"/>
  <c r="EE684" i="1" s="1"/>
  <c r="EF684" i="1" a="1"/>
  <c r="EF684" i="1" s="1"/>
  <c r="EG684" i="1" a="1"/>
  <c r="EG684" i="1" s="1"/>
  <c r="EH684" i="1" a="1"/>
  <c r="EH684" i="1" s="1"/>
  <c r="EI684" i="1" a="1"/>
  <c r="EI684" i="1" s="1"/>
  <c r="EJ684" i="1" a="1"/>
  <c r="EJ684" i="1" s="1"/>
  <c r="EU684" i="1" a="1"/>
  <c r="EU684" i="1" s="1"/>
  <c r="EV684" i="1" a="1"/>
  <c r="EV684" i="1" s="1"/>
  <c r="EW684" i="1" a="1"/>
  <c r="EW684" i="1" s="1"/>
  <c r="EX684" i="1" a="1"/>
  <c r="EX684" i="1" s="1"/>
  <c r="EY684" i="1" a="1"/>
  <c r="EY684" i="1" s="1"/>
  <c r="EZ684" i="1" a="1"/>
  <c r="EZ684" i="1" s="1"/>
  <c r="J685" i="1"/>
  <c r="AK685" i="1"/>
  <c r="AM685" i="1" s="1"/>
  <c r="AT685" i="1"/>
  <c r="AU685" i="1"/>
  <c r="EC685" i="1" a="1"/>
  <c r="EC685" i="1" s="1"/>
  <c r="DE685" i="1" s="1"/>
  <c r="EE685" i="1" a="1"/>
  <c r="EE685" i="1" s="1"/>
  <c r="EF685" i="1" a="1"/>
  <c r="EF685" i="1" s="1"/>
  <c r="EG685" i="1" a="1"/>
  <c r="EG685" i="1" s="1"/>
  <c r="EH685" i="1" a="1"/>
  <c r="EH685" i="1" s="1"/>
  <c r="EI685" i="1" a="1"/>
  <c r="EI685" i="1" s="1"/>
  <c r="EU685" i="1" a="1"/>
  <c r="EU685" i="1" s="1"/>
  <c r="EV685" i="1" a="1"/>
  <c r="EV685" i="1" s="1"/>
  <c r="EW685" i="1" a="1"/>
  <c r="EW685" i="1" s="1"/>
  <c r="EX685" i="1" a="1"/>
  <c r="EX685" i="1" s="1"/>
  <c r="EY685" i="1" a="1"/>
  <c r="EY685" i="1" s="1"/>
  <c r="EZ685" i="1" a="1"/>
  <c r="EZ685" i="1" s="1"/>
  <c r="J686" i="1"/>
  <c r="AK686" i="1"/>
  <c r="AT686" i="1"/>
  <c r="AU686" i="1"/>
  <c r="EC686" i="1" a="1"/>
  <c r="EC686" i="1" s="1"/>
  <c r="DE686" i="1" s="1"/>
  <c r="EE686" i="1" a="1"/>
  <c r="EE686" i="1" s="1"/>
  <c r="EF686" i="1" a="1"/>
  <c r="EF686" i="1" s="1"/>
  <c r="EG686" i="1" a="1"/>
  <c r="EG686" i="1" s="1"/>
  <c r="EH686" i="1" a="1"/>
  <c r="EH686" i="1" s="1"/>
  <c r="EI686" i="1" a="1"/>
  <c r="EI686" i="1" s="1"/>
  <c r="EJ686" i="1" a="1"/>
  <c r="EJ686" i="1" s="1"/>
  <c r="EU686" i="1" a="1"/>
  <c r="EU686" i="1" s="1"/>
  <c r="EV686" i="1" a="1"/>
  <c r="EV686" i="1" s="1"/>
  <c r="EW686" i="1" a="1"/>
  <c r="EW686" i="1" s="1"/>
  <c r="EX686" i="1" a="1"/>
  <c r="EX686" i="1" s="1"/>
  <c r="EY686" i="1" a="1"/>
  <c r="EY686" i="1" s="1"/>
  <c r="EZ686" i="1" a="1"/>
  <c r="EZ686" i="1" s="1"/>
  <c r="J687" i="1"/>
  <c r="AK687" i="1"/>
  <c r="AL687" i="1" s="1"/>
  <c r="AT687" i="1"/>
  <c r="AU687" i="1"/>
  <c r="EC687" i="1" a="1"/>
  <c r="EC687" i="1" s="1"/>
  <c r="DE687" i="1" s="1"/>
  <c r="EE687" i="1" a="1"/>
  <c r="EE687" i="1" s="1"/>
  <c r="EF687" i="1" a="1"/>
  <c r="EF687" i="1" s="1"/>
  <c r="EG687" i="1" a="1"/>
  <c r="EG687" i="1" s="1"/>
  <c r="EH687" i="1" a="1"/>
  <c r="EH687" i="1" s="1"/>
  <c r="EI687" i="1" a="1"/>
  <c r="EI687" i="1" s="1"/>
  <c r="EU687" i="1" a="1"/>
  <c r="EU687" i="1" s="1"/>
  <c r="EV687" i="1" a="1"/>
  <c r="EV687" i="1" s="1"/>
  <c r="EW687" i="1" a="1"/>
  <c r="EW687" i="1" s="1"/>
  <c r="EX687" i="1" a="1"/>
  <c r="EX687" i="1" s="1"/>
  <c r="EY687" i="1" a="1"/>
  <c r="EY687" i="1" s="1"/>
  <c r="EZ687" i="1" a="1"/>
  <c r="EZ687" i="1" s="1"/>
  <c r="ER560" i="1" l="1" a="1"/>
  <c r="ER560" i="1" s="1"/>
  <c r="ET551" i="1" a="1"/>
  <c r="ET551" i="1" s="1"/>
  <c r="ET479" i="1" a="1"/>
  <c r="ET479" i="1" s="1"/>
  <c r="ET433" i="1" a="1"/>
  <c r="ET433" i="1" s="1"/>
  <c r="ET315" i="1" a="1"/>
  <c r="ET315" i="1" s="1"/>
  <c r="ES231" i="1" a="1"/>
  <c r="ES231" i="1" s="1"/>
  <c r="ET640" i="1" a="1"/>
  <c r="ET640" i="1" s="1"/>
  <c r="ES504" i="1" a="1"/>
  <c r="ES504" i="1" s="1"/>
  <c r="ES479" i="1" a="1"/>
  <c r="ES479" i="1" s="1"/>
  <c r="ET469" i="1" a="1"/>
  <c r="ET469" i="1" s="1"/>
  <c r="ET423" i="1" a="1"/>
  <c r="ET423" i="1" s="1"/>
  <c r="ET400" i="1" a="1"/>
  <c r="ET400" i="1" s="1"/>
  <c r="ET339" i="1" a="1"/>
  <c r="ET339" i="1" s="1"/>
  <c r="ES315" i="1" a="1"/>
  <c r="ES315" i="1" s="1"/>
  <c r="ES303" i="1" a="1"/>
  <c r="ES303" i="1" s="1"/>
  <c r="ES188" i="1" a="1"/>
  <c r="ES188" i="1" s="1"/>
  <c r="ES172" i="1" a="1"/>
  <c r="ES172" i="1" s="1"/>
  <c r="ET504" i="1" a="1"/>
  <c r="ET504" i="1" s="1"/>
  <c r="ES387" i="1" a="1"/>
  <c r="ES387" i="1" s="1"/>
  <c r="ES264" i="1" a="1"/>
  <c r="ES264" i="1" s="1"/>
  <c r="ES652" i="1" a="1"/>
  <c r="ES652" i="1" s="1"/>
  <c r="ES640" i="1" a="1"/>
  <c r="ES640" i="1" s="1"/>
  <c r="ES519" i="1" a="1"/>
  <c r="ES519" i="1" s="1"/>
  <c r="ES339" i="1" a="1"/>
  <c r="ES339" i="1" s="1"/>
  <c r="ES250" i="1" a="1"/>
  <c r="ES250" i="1" s="1"/>
  <c r="ES211" i="1" a="1"/>
  <c r="ES211" i="1" s="1"/>
  <c r="ER555" i="1" a="1"/>
  <c r="ER555" i="1" s="1"/>
  <c r="ER474" i="1" a="1"/>
  <c r="ER474" i="1" s="1"/>
  <c r="ER398" i="1" a="1"/>
  <c r="ER398" i="1" s="1"/>
  <c r="ER599" i="1" a="1"/>
  <c r="ER599" i="1" s="1"/>
  <c r="ER524" i="1" a="1"/>
  <c r="ER524" i="1" s="1"/>
  <c r="ER465" i="1" a="1"/>
  <c r="ER465" i="1" s="1"/>
  <c r="ER649" i="1" a="1"/>
  <c r="ER649" i="1" s="1"/>
  <c r="ES630" i="1" a="1"/>
  <c r="ES630" i="1" s="1"/>
  <c r="ET562" i="1" a="1"/>
  <c r="ET562" i="1" s="1"/>
  <c r="ES552" i="1" a="1"/>
  <c r="ES552" i="1" s="1"/>
  <c r="ES365" i="1" a="1"/>
  <c r="ES365" i="1" s="1"/>
  <c r="ES289" i="1" a="1"/>
  <c r="ES289" i="1" s="1"/>
  <c r="ES329" i="1" a="1"/>
  <c r="ES329" i="1" s="1"/>
  <c r="ER406" i="1" a="1"/>
  <c r="ER406" i="1" s="1"/>
  <c r="ET649" i="1" a="1"/>
  <c r="ET649" i="1" s="1"/>
  <c r="ET679" i="1" a="1"/>
  <c r="ET679" i="1" s="1"/>
  <c r="ET508" i="1" a="1"/>
  <c r="ET508" i="1" s="1"/>
  <c r="ET354" i="1" a="1"/>
  <c r="ET354" i="1" s="1"/>
  <c r="ET368" i="1" a="1"/>
  <c r="ET368" i="1" s="1"/>
  <c r="ET466" i="1" a="1"/>
  <c r="ET466" i="1" s="1"/>
  <c r="ET515" i="1" a="1"/>
  <c r="ET515" i="1" s="1"/>
  <c r="ET541" i="1" a="1"/>
  <c r="ET541" i="1" s="1"/>
  <c r="ET608" i="1" a="1"/>
  <c r="ET608" i="1" s="1"/>
  <c r="ET581" i="1" a="1"/>
  <c r="ET581" i="1" s="1"/>
  <c r="ET598" i="1" a="1"/>
  <c r="ET598" i="1" s="1"/>
  <c r="ET626" i="1" a="1"/>
  <c r="ET626" i="1" s="1"/>
  <c r="ET685" i="1" a="1"/>
  <c r="ET685" i="1" s="1"/>
  <c r="ET532" i="1" a="1"/>
  <c r="ET532" i="1" s="1"/>
  <c r="ET655" i="1" a="1"/>
  <c r="ET655" i="1" s="1"/>
  <c r="ET572" i="1" a="1"/>
  <c r="ET572" i="1" s="1"/>
  <c r="ET658" i="1" a="1"/>
  <c r="ET658" i="1" s="1"/>
  <c r="ET669" i="1" a="1"/>
  <c r="ET669" i="1" s="1"/>
  <c r="ET678" i="1" a="1"/>
  <c r="ET678" i="1" s="1"/>
  <c r="ET475" i="1" a="1"/>
  <c r="ET475" i="1" s="1"/>
  <c r="ET525" i="1" a="1"/>
  <c r="ET525" i="1" s="1"/>
  <c r="ET600" i="1" a="1"/>
  <c r="ET600" i="1" s="1"/>
  <c r="ET428" i="1" a="1"/>
  <c r="ET428" i="1" s="1"/>
  <c r="ET548" i="1" a="1"/>
  <c r="ET548" i="1" s="1"/>
  <c r="ET599" i="1" a="1"/>
  <c r="ET599" i="1" s="1"/>
  <c r="ET617" i="1" a="1"/>
  <c r="ET617" i="1" s="1"/>
  <c r="ET607" i="1" a="1"/>
  <c r="ET607" i="1" s="1"/>
  <c r="ET547" i="1" a="1"/>
  <c r="ET547" i="1" s="1"/>
  <c r="ET589" i="1" a="1"/>
  <c r="ET589" i="1" s="1"/>
  <c r="ET643" i="1" a="1"/>
  <c r="ET643" i="1" s="1"/>
  <c r="ET648" i="1" a="1"/>
  <c r="ET648" i="1" s="1"/>
  <c r="ET668" i="1" a="1"/>
  <c r="ET668" i="1" s="1"/>
  <c r="ET452" i="1" a="1"/>
  <c r="ET452" i="1" s="1"/>
  <c r="ET591" i="1" a="1"/>
  <c r="ET591" i="1" s="1"/>
  <c r="ET687" i="1" a="1"/>
  <c r="ET687" i="1" s="1"/>
  <c r="ET555" i="1" a="1"/>
  <c r="ET555" i="1" s="1"/>
  <c r="ET633" i="1" a="1"/>
  <c r="ET633" i="1" s="1"/>
  <c r="ET611" i="1" a="1"/>
  <c r="ET611" i="1" s="1"/>
  <c r="ET637" i="1" a="1"/>
  <c r="ET637" i="1" s="1"/>
  <c r="ET647" i="1" a="1"/>
  <c r="ET647" i="1" s="1"/>
  <c r="ET667" i="1" a="1"/>
  <c r="ET667" i="1" s="1"/>
  <c r="ET677" i="1" a="1"/>
  <c r="ET677" i="1" s="1"/>
  <c r="ET474" i="1" a="1"/>
  <c r="ET474" i="1" s="1"/>
  <c r="ET675" i="1" a="1"/>
  <c r="ET675" i="1" s="1"/>
  <c r="ET483" i="1" a="1"/>
  <c r="ET483" i="1" s="1"/>
  <c r="ET567" i="1" a="1"/>
  <c r="ET567" i="1" s="1"/>
  <c r="ET635" i="1" a="1"/>
  <c r="ET635" i="1" s="1"/>
  <c r="ET451" i="1" a="1"/>
  <c r="ET451" i="1" s="1"/>
  <c r="ET574" i="1" a="1"/>
  <c r="ET574" i="1" s="1"/>
  <c r="ET634" i="1" a="1"/>
  <c r="ET634" i="1" s="1"/>
  <c r="ET481" i="1" a="1"/>
  <c r="ET481" i="1" s="1"/>
  <c r="ET564" i="1" a="1"/>
  <c r="ET564" i="1" s="1"/>
  <c r="ET644" i="1" a="1"/>
  <c r="ET644" i="1" s="1"/>
  <c r="ET663" i="1" a="1"/>
  <c r="ET663" i="1" s="1"/>
  <c r="ET563" i="1" a="1"/>
  <c r="ET563" i="1" s="1"/>
  <c r="ET683" i="1" a="1"/>
  <c r="ET683" i="1" s="1"/>
  <c r="ET646" i="1" a="1"/>
  <c r="ET646" i="1" s="1"/>
  <c r="ET657" i="1" a="1"/>
  <c r="ET657" i="1" s="1"/>
  <c r="ET666" i="1" a="1"/>
  <c r="ET666" i="1" s="1"/>
  <c r="ET420" i="1" a="1"/>
  <c r="ET420" i="1" s="1"/>
  <c r="ET516" i="1" a="1"/>
  <c r="ET516" i="1" s="1"/>
  <c r="ET575" i="1" a="1"/>
  <c r="ET575" i="1" s="1"/>
  <c r="ET656" i="1" a="1"/>
  <c r="ET656" i="1" s="1"/>
  <c r="ET686" i="1" a="1"/>
  <c r="ET686" i="1" s="1"/>
  <c r="ET676" i="1" a="1"/>
  <c r="ET676" i="1" s="1"/>
  <c r="ET397" i="1" a="1"/>
  <c r="ET397" i="1" s="1"/>
  <c r="ET645" i="1" a="1"/>
  <c r="ET645" i="1" s="1"/>
  <c r="ET253" i="1" a="1"/>
  <c r="ET253" i="1" s="1"/>
  <c r="ET292" i="1" a="1"/>
  <c r="ET292" i="1" s="1"/>
  <c r="ET301" i="1" a="1"/>
  <c r="ET301" i="1" s="1"/>
  <c r="ET306" i="1" a="1"/>
  <c r="ET306" i="1" s="1"/>
  <c r="ET323" i="1" a="1"/>
  <c r="ET323" i="1" s="1"/>
  <c r="ET335" i="1" a="1"/>
  <c r="ET335" i="1" s="1"/>
  <c r="ET361" i="1" a="1"/>
  <c r="ET361" i="1" s="1"/>
  <c r="ET411" i="1" a="1"/>
  <c r="ET411" i="1" s="1"/>
  <c r="ET459" i="1" a="1"/>
  <c r="ET459" i="1" s="1"/>
  <c r="ET500" i="1" a="1"/>
  <c r="ET500" i="1" s="1"/>
  <c r="ET524" i="1" a="1"/>
  <c r="ET524" i="1" s="1"/>
  <c r="ET565" i="1" a="1"/>
  <c r="ET565" i="1" s="1"/>
  <c r="ET665" i="1" a="1"/>
  <c r="ET665" i="1" s="1"/>
  <c r="ET556" i="1" a="1"/>
  <c r="ET556" i="1" s="1"/>
  <c r="ET590" i="1" a="1"/>
  <c r="ET590" i="1" s="1"/>
  <c r="ET664" i="1" a="1"/>
  <c r="ET664" i="1" s="1"/>
  <c r="ET523" i="1" a="1"/>
  <c r="ET523" i="1" s="1"/>
  <c r="ET540" i="1" a="1"/>
  <c r="ET540" i="1" s="1"/>
  <c r="ET662" i="1" a="1"/>
  <c r="ET662" i="1" s="1"/>
  <c r="ET396" i="1" a="1"/>
  <c r="ET396" i="1" s="1"/>
  <c r="ET419" i="1" a="1"/>
  <c r="ET419" i="1" s="1"/>
  <c r="ET427" i="1" a="1"/>
  <c r="ET427" i="1" s="1"/>
  <c r="ET507" i="1" a="1"/>
  <c r="ET507" i="1" s="1"/>
  <c r="ET375" i="1" a="1"/>
  <c r="ET375" i="1" s="1"/>
  <c r="ET382" i="1" a="1"/>
  <c r="ET382" i="1" s="1"/>
  <c r="ET389" i="1" a="1"/>
  <c r="ET389" i="1" s="1"/>
  <c r="ET403" i="1" a="1"/>
  <c r="ET403" i="1" s="1"/>
  <c r="ET418" i="1" a="1"/>
  <c r="ET418" i="1" s="1"/>
  <c r="ET435" i="1" a="1"/>
  <c r="ET435" i="1" s="1"/>
  <c r="ET442" i="1" a="1"/>
  <c r="ET442" i="1" s="1"/>
  <c r="ET473" i="1" a="1"/>
  <c r="ET473" i="1" s="1"/>
  <c r="ET491" i="1" a="1"/>
  <c r="ET491" i="1" s="1"/>
  <c r="ET212" i="1" a="1"/>
  <c r="ET212" i="1" s="1"/>
  <c r="ET232" i="1" a="1"/>
  <c r="ET232" i="1" s="1"/>
  <c r="ET257" i="1" a="1"/>
  <c r="ET257" i="1" s="1"/>
  <c r="ET305" i="1" a="1"/>
  <c r="ET305" i="1" s="1"/>
  <c r="ET322" i="1" a="1"/>
  <c r="ET322" i="1" s="1"/>
  <c r="ET328" i="1" a="1"/>
  <c r="ET328" i="1" s="1"/>
  <c r="ET353" i="1" a="1"/>
  <c r="ET353" i="1" s="1"/>
  <c r="ET360" i="1" a="1"/>
  <c r="ET360" i="1" s="1"/>
  <c r="ET367" i="1" a="1"/>
  <c r="ET367" i="1" s="1"/>
  <c r="ET374" i="1" a="1"/>
  <c r="ET374" i="1" s="1"/>
  <c r="ET410" i="1" a="1"/>
  <c r="ET410" i="1" s="1"/>
  <c r="ET450" i="1" a="1"/>
  <c r="ET450" i="1" s="1"/>
  <c r="ET458" i="1" a="1"/>
  <c r="ET458" i="1" s="1"/>
  <c r="ET465" i="1" a="1"/>
  <c r="ET465" i="1" s="1"/>
  <c r="ET499" i="1" a="1"/>
  <c r="ET499" i="1" s="1"/>
  <c r="ET514" i="1" a="1"/>
  <c r="ET514" i="1" s="1"/>
  <c r="ET531" i="1" a="1"/>
  <c r="ET531" i="1" s="1"/>
  <c r="ET573" i="1" a="1"/>
  <c r="ET573" i="1" s="1"/>
  <c r="ET597" i="1" a="1"/>
  <c r="ET597" i="1" s="1"/>
  <c r="ET616" i="1" a="1"/>
  <c r="ET616" i="1" s="1"/>
  <c r="ET625" i="1" a="1"/>
  <c r="ET625" i="1" s="1"/>
  <c r="ET654" i="1" a="1"/>
  <c r="ET654" i="1" s="1"/>
  <c r="ET674" i="1" a="1"/>
  <c r="ET674" i="1" s="1"/>
  <c r="ET684" i="1" a="1"/>
  <c r="ET684" i="1" s="1"/>
  <c r="ET236" i="1" a="1"/>
  <c r="ET236" i="1" s="1"/>
  <c r="ET261" i="1" a="1"/>
  <c r="ET261" i="1" s="1"/>
  <c r="ET310" i="1" a="1"/>
  <c r="ET310" i="1" s="1"/>
  <c r="ET316" i="1" a="1"/>
  <c r="ET316" i="1" s="1"/>
  <c r="ET340" i="1" a="1"/>
  <c r="ET340" i="1" s="1"/>
  <c r="ET346" i="1" a="1"/>
  <c r="ET346" i="1" s="1"/>
  <c r="ET395" i="1" a="1"/>
  <c r="ET395" i="1" s="1"/>
  <c r="ET417" i="1" a="1"/>
  <c r="ET417" i="1" s="1"/>
  <c r="ET426" i="1" a="1"/>
  <c r="ET426" i="1" s="1"/>
  <c r="ET457" i="1" a="1"/>
  <c r="ET457" i="1" s="1"/>
  <c r="ET490" i="1" a="1"/>
  <c r="ET490" i="1" s="1"/>
  <c r="ET506" i="1" a="1"/>
  <c r="ET506" i="1" s="1"/>
  <c r="ET539" i="1" a="1"/>
  <c r="ET539" i="1" s="1"/>
  <c r="ET191" i="1" a="1"/>
  <c r="ET191" i="1" s="1"/>
  <c r="ET208" i="1" a="1"/>
  <c r="ET208" i="1" s="1"/>
  <c r="ET381" i="1" a="1"/>
  <c r="ET381" i="1" s="1"/>
  <c r="ET388" i="1" a="1"/>
  <c r="ET388" i="1" s="1"/>
  <c r="ET402" i="1" a="1"/>
  <c r="ET402" i="1" s="1"/>
  <c r="ET434" i="1" a="1"/>
  <c r="ET434" i="1" s="1"/>
  <c r="ET441" i="1" a="1"/>
  <c r="ET441" i="1" s="1"/>
  <c r="ET464" i="1" a="1"/>
  <c r="ET464" i="1" s="1"/>
  <c r="ET472" i="1" a="1"/>
  <c r="ET472" i="1" s="1"/>
  <c r="ET480" i="1" a="1"/>
  <c r="ET480" i="1" s="1"/>
  <c r="ET489" i="1" a="1"/>
  <c r="ET489" i="1" s="1"/>
  <c r="ET498" i="1" a="1"/>
  <c r="ET498" i="1" s="1"/>
  <c r="ET505" i="1" a="1"/>
  <c r="ET505" i="1" s="1"/>
  <c r="ET513" i="1" a="1"/>
  <c r="ET513" i="1" s="1"/>
  <c r="ET522" i="1" a="1"/>
  <c r="ET522" i="1" s="1"/>
  <c r="ET530" i="1" a="1"/>
  <c r="ET530" i="1" s="1"/>
  <c r="ET580" i="1" a="1"/>
  <c r="ET580" i="1" s="1"/>
  <c r="ET606" i="1" a="1"/>
  <c r="ET606" i="1" s="1"/>
  <c r="ET624" i="1" a="1"/>
  <c r="ET624" i="1" s="1"/>
  <c r="ET632" i="1" a="1"/>
  <c r="ET632" i="1" s="1"/>
  <c r="ET642" i="1" a="1"/>
  <c r="ET642" i="1" s="1"/>
  <c r="ET352" i="1" a="1"/>
  <c r="ET352" i="1" s="1"/>
  <c r="ET359" i="1" a="1"/>
  <c r="ET359" i="1" s="1"/>
  <c r="ET366" i="1" a="1"/>
  <c r="ET366" i="1" s="1"/>
  <c r="ET373" i="1" a="1"/>
  <c r="ET373" i="1" s="1"/>
  <c r="ET409" i="1" a="1"/>
  <c r="ET409" i="1" s="1"/>
  <c r="ET449" i="1" a="1"/>
  <c r="ET449" i="1" s="1"/>
  <c r="ET456" i="1" a="1"/>
  <c r="ET456" i="1" s="1"/>
  <c r="ET538" i="1" a="1"/>
  <c r="ET538" i="1" s="1"/>
  <c r="ET546" i="1" a="1"/>
  <c r="ET546" i="1" s="1"/>
  <c r="ET554" i="1" a="1"/>
  <c r="ET554" i="1" s="1"/>
  <c r="ET596" i="1" a="1"/>
  <c r="ET596" i="1" s="1"/>
  <c r="ET605" i="1" a="1"/>
  <c r="ET605" i="1" s="1"/>
  <c r="ET615" i="1" a="1"/>
  <c r="ET615" i="1" s="1"/>
  <c r="ET631" i="1" a="1"/>
  <c r="ET631" i="1" s="1"/>
  <c r="ET641" i="1" a="1"/>
  <c r="ET641" i="1" s="1"/>
  <c r="ET653" i="1" a="1"/>
  <c r="ET653" i="1" s="1"/>
  <c r="ET673" i="1" a="1"/>
  <c r="ET673" i="1" s="1"/>
  <c r="ET408" i="1" a="1"/>
  <c r="ET408" i="1" s="1"/>
  <c r="ET424" i="1" a="1"/>
  <c r="ET424" i="1" s="1"/>
  <c r="ET432" i="1" a="1"/>
  <c r="ET432" i="1" s="1"/>
  <c r="ET455" i="1" a="1"/>
  <c r="ET455" i="1" s="1"/>
  <c r="ET470" i="1" a="1"/>
  <c r="ET470" i="1" s="1"/>
  <c r="ET487" i="1" a="1"/>
  <c r="ET487" i="1" s="1"/>
  <c r="ET496" i="1" a="1"/>
  <c r="ET496" i="1" s="1"/>
  <c r="ET511" i="1" a="1"/>
  <c r="ET511" i="1" s="1"/>
  <c r="ET545" i="1" a="1"/>
  <c r="ET545" i="1" s="1"/>
  <c r="ET552" i="1" a="1"/>
  <c r="ET552" i="1" s="1"/>
  <c r="ET578" i="1" a="1"/>
  <c r="ET578" i="1" s="1"/>
  <c r="ET595" i="1" a="1"/>
  <c r="ET595" i="1" s="1"/>
  <c r="ET630" i="1" a="1"/>
  <c r="ET630" i="1" s="1"/>
  <c r="ET652" i="1" a="1"/>
  <c r="ET652" i="1" s="1"/>
  <c r="ET681" i="1" a="1"/>
  <c r="ET681" i="1" s="1"/>
  <c r="ET393" i="1" a="1"/>
  <c r="ET393" i="1" s="1"/>
  <c r="ET415" i="1" a="1"/>
  <c r="ET415" i="1" s="1"/>
  <c r="ET439" i="1" a="1"/>
  <c r="ET439" i="1" s="1"/>
  <c r="ET447" i="1" a="1"/>
  <c r="ET447" i="1" s="1"/>
  <c r="ET528" i="1" a="1"/>
  <c r="ET528" i="1" s="1"/>
  <c r="ET536" i="1" a="1"/>
  <c r="ET536" i="1" s="1"/>
  <c r="ET561" i="1" a="1"/>
  <c r="ET561" i="1" s="1"/>
  <c r="ET570" i="1" a="1"/>
  <c r="ET570" i="1" s="1"/>
  <c r="ET587" i="1" a="1"/>
  <c r="ET587" i="1" s="1"/>
  <c r="ET594" i="1" a="1"/>
  <c r="ET594" i="1" s="1"/>
  <c r="ET603" i="1" a="1"/>
  <c r="ET603" i="1" s="1"/>
  <c r="ET613" i="1" a="1"/>
  <c r="ET613" i="1" s="1"/>
  <c r="ET622" i="1" a="1"/>
  <c r="ET622" i="1" s="1"/>
  <c r="ET651" i="1" a="1"/>
  <c r="ET651" i="1" s="1"/>
  <c r="ET660" i="1" a="1"/>
  <c r="ET660" i="1" s="1"/>
  <c r="ES577" i="1" a="1"/>
  <c r="ES577" i="1" s="1"/>
  <c r="ET553" i="1" a="1"/>
  <c r="ET553" i="1" s="1"/>
  <c r="ET529" i="1" a="1"/>
  <c r="ET529" i="1" s="1"/>
  <c r="ET520" i="1" a="1"/>
  <c r="ET520" i="1" s="1"/>
  <c r="ES470" i="1" a="1"/>
  <c r="ES470" i="1" s="1"/>
  <c r="ES424" i="1" a="1"/>
  <c r="ES424" i="1" s="1"/>
  <c r="ET401" i="1" a="1"/>
  <c r="ET401" i="1" s="1"/>
  <c r="ES553" i="1" a="1"/>
  <c r="ES553" i="1" s="1"/>
  <c r="ET495" i="1" a="1"/>
  <c r="ET495" i="1" s="1"/>
  <c r="ES401" i="1" a="1"/>
  <c r="ES401" i="1" s="1"/>
  <c r="ET379" i="1" a="1"/>
  <c r="ET379" i="1" s="1"/>
  <c r="ET265" i="1" a="1"/>
  <c r="ET265" i="1" s="1"/>
  <c r="ET588" i="1" a="1"/>
  <c r="ET588" i="1" s="1"/>
  <c r="ES544" i="1" a="1"/>
  <c r="ES544" i="1" s="1"/>
  <c r="ET521" i="1" a="1"/>
  <c r="ET521" i="1" s="1"/>
  <c r="ES510" i="1" a="1"/>
  <c r="ES510" i="1" s="1"/>
  <c r="ET471" i="1" a="1"/>
  <c r="ET471" i="1" s="1"/>
  <c r="ET425" i="1" a="1"/>
  <c r="ET425" i="1" s="1"/>
  <c r="ES357" i="1" a="1"/>
  <c r="ES357" i="1" s="1"/>
  <c r="ET235" i="1" a="1"/>
  <c r="ET235" i="1" s="1"/>
  <c r="ET357" i="1" a="1"/>
  <c r="ET357" i="1" s="1"/>
  <c r="ET448" i="1" a="1"/>
  <c r="ET448" i="1" s="1"/>
  <c r="ET380" i="1" a="1"/>
  <c r="ET380" i="1" s="1"/>
  <c r="ET308" i="1" a="1"/>
  <c r="ET308" i="1" s="1"/>
  <c r="ET251" i="1" a="1"/>
  <c r="ET251" i="1" s="1"/>
  <c r="ES344" i="1" a="1"/>
  <c r="ES344" i="1" s="1"/>
  <c r="ES222" i="1" a="1"/>
  <c r="ES222" i="1" s="1"/>
  <c r="ES113" i="1" a="1"/>
  <c r="ES113" i="1" s="1"/>
  <c r="ET680" i="1" a="1"/>
  <c r="ET680" i="1" s="1"/>
  <c r="ET579" i="1" a="1"/>
  <c r="ET579" i="1" s="1"/>
  <c r="ET497" i="1" a="1"/>
  <c r="ET497" i="1" s="1"/>
  <c r="ES486" i="1" a="1"/>
  <c r="ES486" i="1" s="1"/>
  <c r="ET462" i="1" a="1"/>
  <c r="ET462" i="1" s="1"/>
  <c r="ES380" i="1" a="1"/>
  <c r="ES380" i="1" s="1"/>
  <c r="ET294" i="1" a="1"/>
  <c r="ET294" i="1" s="1"/>
  <c r="ET304" i="1" a="1"/>
  <c r="ET304" i="1" s="1"/>
  <c r="ES578" i="1" a="1"/>
  <c r="ES578" i="1" s="1"/>
  <c r="ES521" i="1" a="1"/>
  <c r="ES521" i="1" s="1"/>
  <c r="ES496" i="1" a="1"/>
  <c r="ES496" i="1" s="1"/>
  <c r="ES579" i="1" a="1"/>
  <c r="ES579" i="1" s="1"/>
  <c r="ES497" i="1" a="1"/>
  <c r="ES497" i="1" s="1"/>
  <c r="ET255" i="1" a="1"/>
  <c r="ET255" i="1" s="1"/>
  <c r="ES392" i="1" a="1"/>
  <c r="ES392" i="1" s="1"/>
  <c r="ES569" i="1" a="1"/>
  <c r="ES569" i="1" s="1"/>
  <c r="ES511" i="1" a="1"/>
  <c r="ES511" i="1" s="1"/>
  <c r="ES407" i="1" a="1"/>
  <c r="ES407" i="1" s="1"/>
  <c r="ES358" i="1" a="1"/>
  <c r="ES358" i="1" s="1"/>
  <c r="ES345" i="1" a="1"/>
  <c r="ES345" i="1" s="1"/>
  <c r="ET309" i="1" a="1"/>
  <c r="ET309" i="1" s="1"/>
  <c r="ES175" i="1" a="1"/>
  <c r="ES175" i="1" s="1"/>
  <c r="ES135" i="1" a="1"/>
  <c r="ES135" i="1" s="1"/>
  <c r="ET250" i="1" a="1"/>
  <c r="ET250" i="1" s="1"/>
  <c r="ET463" i="1" a="1"/>
  <c r="ET463" i="1" s="1"/>
  <c r="ET416" i="1" a="1"/>
  <c r="ET416" i="1" s="1"/>
  <c r="ET371" i="1" a="1"/>
  <c r="ET371" i="1" s="1"/>
  <c r="ES309" i="1" a="1"/>
  <c r="ES309" i="1" s="1"/>
  <c r="ET211" i="1" a="1"/>
  <c r="ET211" i="1" s="1"/>
  <c r="ET285" i="1" a="1"/>
  <c r="ET285" i="1" s="1"/>
  <c r="ET661" i="1" a="1"/>
  <c r="ET661" i="1" s="1"/>
  <c r="ES679" i="1" a="1"/>
  <c r="ES679" i="1" s="1"/>
  <c r="ET670" i="1" a="1"/>
  <c r="ET670" i="1" s="1"/>
  <c r="ET659" i="1" a="1"/>
  <c r="ET659" i="1" s="1"/>
  <c r="ET623" i="1" a="1"/>
  <c r="ET623" i="1" s="1"/>
  <c r="ES487" i="1" a="1"/>
  <c r="ES487" i="1" s="1"/>
  <c r="ES463" i="1" a="1"/>
  <c r="ES463" i="1" s="1"/>
  <c r="ET440" i="1" a="1"/>
  <c r="ET440" i="1" s="1"/>
  <c r="ET394" i="1" a="1"/>
  <c r="ET394" i="1" s="1"/>
  <c r="ET239" i="1" a="1"/>
  <c r="ET239" i="1" s="1"/>
  <c r="ES545" i="1" a="1"/>
  <c r="ES545" i="1" s="1"/>
  <c r="ET512" i="1" a="1"/>
  <c r="ET512" i="1" s="1"/>
  <c r="ES454" i="1" a="1"/>
  <c r="ES454" i="1" s="1"/>
  <c r="ET431" i="1" a="1"/>
  <c r="ET431" i="1" s="1"/>
  <c r="ET333" i="1" a="1"/>
  <c r="ET333" i="1" s="1"/>
  <c r="ES259" i="1" a="1"/>
  <c r="ES259" i="1" s="1"/>
  <c r="ET682" i="1" a="1"/>
  <c r="ET682" i="1" s="1"/>
  <c r="ES649" i="1" a="1"/>
  <c r="ES649" i="1" s="1"/>
  <c r="ES408" i="1" a="1"/>
  <c r="ES408" i="1" s="1"/>
  <c r="ET372" i="1" a="1"/>
  <c r="ET372" i="1" s="1"/>
  <c r="ES350" i="1" a="1"/>
  <c r="ES350" i="1" s="1"/>
  <c r="ET256" i="1" a="1"/>
  <c r="ET256" i="1" s="1"/>
  <c r="ET671" i="1" a="1"/>
  <c r="ET671" i="1" s="1"/>
  <c r="ET614" i="1" a="1"/>
  <c r="ET614" i="1" s="1"/>
  <c r="ET604" i="1" a="1"/>
  <c r="ET604" i="1" s="1"/>
  <c r="ET488" i="1" a="1"/>
  <c r="ET488" i="1" s="1"/>
  <c r="ET386" i="1" a="1"/>
  <c r="ET386" i="1" s="1"/>
  <c r="ES372" i="1" a="1"/>
  <c r="ES372" i="1" s="1"/>
  <c r="ES274" i="1" a="1"/>
  <c r="ES274" i="1" s="1"/>
  <c r="ET503" i="1" a="1"/>
  <c r="ET503" i="1" s="1"/>
  <c r="ET478" i="1" a="1"/>
  <c r="ET478" i="1" s="1"/>
  <c r="ES432" i="1" a="1"/>
  <c r="ES432" i="1" s="1"/>
  <c r="ET314" i="1" a="1"/>
  <c r="ET314" i="1" s="1"/>
  <c r="ES671" i="1" a="1"/>
  <c r="ES671" i="1" s="1"/>
  <c r="ET650" i="1" a="1"/>
  <c r="ET650" i="1" s="1"/>
  <c r="ET571" i="1" a="1"/>
  <c r="ET571" i="1" s="1"/>
  <c r="ET672" i="1" a="1"/>
  <c r="ET672" i="1" s="1"/>
  <c r="ET639" i="1" a="1"/>
  <c r="ET639" i="1" s="1"/>
  <c r="ES595" i="1" a="1"/>
  <c r="ES595" i="1" s="1"/>
  <c r="ES571" i="1" a="1"/>
  <c r="ES571" i="1" s="1"/>
  <c r="ES455" i="1" a="1"/>
  <c r="ES455" i="1" s="1"/>
  <c r="ET338" i="1" a="1"/>
  <c r="ET338" i="1" s="1"/>
  <c r="ES299" i="1" a="1"/>
  <c r="ES299" i="1" s="1"/>
  <c r="ET246" i="1" a="1"/>
  <c r="ET246" i="1" s="1"/>
  <c r="ES680" i="1" a="1"/>
  <c r="ES680" i="1" s="1"/>
  <c r="ES670" i="1" a="1"/>
  <c r="ES670" i="1" s="1"/>
  <c r="ES659" i="1" a="1"/>
  <c r="ES659" i="1" s="1"/>
  <c r="ES650" i="1" a="1"/>
  <c r="ES650" i="1" s="1"/>
  <c r="ES639" i="1" a="1"/>
  <c r="ES639" i="1" s="1"/>
  <c r="ES551" i="1" a="1"/>
  <c r="ES551" i="1" s="1"/>
  <c r="ES520" i="1" a="1"/>
  <c r="ES520" i="1" s="1"/>
  <c r="ES503" i="1" a="1"/>
  <c r="ES503" i="1" s="1"/>
  <c r="ES495" i="1" a="1"/>
  <c r="ES495" i="1" s="1"/>
  <c r="ES478" i="1" a="1"/>
  <c r="ES478" i="1" s="1"/>
  <c r="ES469" i="1" a="1"/>
  <c r="ES469" i="1" s="1"/>
  <c r="ES462" i="1" a="1"/>
  <c r="ES462" i="1" s="1"/>
  <c r="ES431" i="1" a="1"/>
  <c r="ES431" i="1" s="1"/>
  <c r="ES423" i="1" a="1"/>
  <c r="ES423" i="1" s="1"/>
  <c r="ES400" i="1" a="1"/>
  <c r="ES400" i="1" s="1"/>
  <c r="ES386" i="1" a="1"/>
  <c r="ES386" i="1" s="1"/>
  <c r="ES379" i="1" a="1"/>
  <c r="ES379" i="1" s="1"/>
  <c r="ES371" i="1" a="1"/>
  <c r="ES371" i="1" s="1"/>
  <c r="ES338" i="1" a="1"/>
  <c r="ES338" i="1" s="1"/>
  <c r="ET332" i="1" a="1"/>
  <c r="ET332" i="1" s="1"/>
  <c r="ET326" i="1" a="1"/>
  <c r="ET326" i="1" s="1"/>
  <c r="ET320" i="1" a="1"/>
  <c r="ET320" i="1" s="1"/>
  <c r="ES314" i="1" a="1"/>
  <c r="ES314" i="1" s="1"/>
  <c r="ES308" i="1" a="1"/>
  <c r="ES308" i="1" s="1"/>
  <c r="ES294" i="1" a="1"/>
  <c r="ES294" i="1" s="1"/>
  <c r="ET284" i="1" a="1"/>
  <c r="ET284" i="1" s="1"/>
  <c r="ET279" i="1" a="1"/>
  <c r="ET279" i="1" s="1"/>
  <c r="ES269" i="1" a="1"/>
  <c r="ES269" i="1" s="1"/>
  <c r="ES255" i="1" a="1"/>
  <c r="ES255" i="1" s="1"/>
  <c r="ES246" i="1" a="1"/>
  <c r="ES246" i="1" s="1"/>
  <c r="ES242" i="1" a="1"/>
  <c r="ES242" i="1" s="1"/>
  <c r="ES234" i="1" a="1"/>
  <c r="ES234" i="1" s="1"/>
  <c r="ET218" i="1" a="1"/>
  <c r="ET218" i="1" s="1"/>
  <c r="ES177" i="1" a="1"/>
  <c r="ES177" i="1" s="1"/>
  <c r="ET167" i="1" a="1"/>
  <c r="ET167" i="1" s="1"/>
  <c r="ES681" i="1" a="1"/>
  <c r="ES681" i="1" s="1"/>
  <c r="ES660" i="1" a="1"/>
  <c r="ES660" i="1" s="1"/>
  <c r="ES651" i="1" a="1"/>
  <c r="ES651" i="1" s="1"/>
  <c r="ES622" i="1" a="1"/>
  <c r="ES622" i="1" s="1"/>
  <c r="ES613" i="1" a="1"/>
  <c r="ES613" i="1" s="1"/>
  <c r="ES603" i="1" a="1"/>
  <c r="ES603" i="1" s="1"/>
  <c r="ES594" i="1" a="1"/>
  <c r="ES594" i="1" s="1"/>
  <c r="ES587" i="1" a="1"/>
  <c r="ES587" i="1" s="1"/>
  <c r="ES570" i="1" a="1"/>
  <c r="ES570" i="1" s="1"/>
  <c r="ES561" i="1" a="1"/>
  <c r="ES561" i="1" s="1"/>
  <c r="ES536" i="1" a="1"/>
  <c r="ES536" i="1" s="1"/>
  <c r="ES528" i="1" a="1"/>
  <c r="ES528" i="1" s="1"/>
  <c r="ES447" i="1" a="1"/>
  <c r="ES447" i="1" s="1"/>
  <c r="ES439" i="1" a="1"/>
  <c r="ES439" i="1" s="1"/>
  <c r="ES415" i="1" a="1"/>
  <c r="ES415" i="1" s="1"/>
  <c r="ES393" i="1" a="1"/>
  <c r="ES393" i="1" s="1"/>
  <c r="ET365" i="1" a="1"/>
  <c r="ET365" i="1" s="1"/>
  <c r="ET358" i="1" a="1"/>
  <c r="ET358" i="1" s="1"/>
  <c r="ET351" i="1" a="1"/>
  <c r="ET351" i="1" s="1"/>
  <c r="ES332" i="1" a="1"/>
  <c r="ES332" i="1" s="1"/>
  <c r="ES326" i="1" a="1"/>
  <c r="ES326" i="1" s="1"/>
  <c r="ES320" i="1" a="1"/>
  <c r="ES320" i="1" s="1"/>
  <c r="ET299" i="1" a="1"/>
  <c r="ET299" i="1" s="1"/>
  <c r="ET289" i="1" a="1"/>
  <c r="ET289" i="1" s="1"/>
  <c r="ES284" i="1" a="1"/>
  <c r="ES284" i="1" s="1"/>
  <c r="ES279" i="1" a="1"/>
  <c r="ES279" i="1" s="1"/>
  <c r="ET231" i="1" a="1"/>
  <c r="ET231" i="1" s="1"/>
  <c r="ET222" i="1" a="1"/>
  <c r="ET222" i="1" s="1"/>
  <c r="ES218" i="1" a="1"/>
  <c r="ES218" i="1" s="1"/>
  <c r="ES205" i="1" a="1"/>
  <c r="ES205" i="1" s="1"/>
  <c r="ES200" i="1" a="1"/>
  <c r="ES200" i="1" s="1"/>
  <c r="ES167" i="1" a="1"/>
  <c r="ES167" i="1" s="1"/>
  <c r="ES158" i="1" a="1"/>
  <c r="ES158" i="1" s="1"/>
  <c r="ES121" i="1" a="1"/>
  <c r="ES121" i="1" s="1"/>
  <c r="ES117" i="1" a="1"/>
  <c r="ES117" i="1" s="1"/>
  <c r="ES672" i="1" a="1"/>
  <c r="ES672" i="1" s="1"/>
  <c r="ES661" i="1" a="1"/>
  <c r="ES661" i="1" s="1"/>
  <c r="ES623" i="1" a="1"/>
  <c r="ES623" i="1" s="1"/>
  <c r="ES614" i="1" a="1"/>
  <c r="ES614" i="1" s="1"/>
  <c r="ES588" i="1" a="1"/>
  <c r="ES588" i="1" s="1"/>
  <c r="ES562" i="1" a="1"/>
  <c r="ES562" i="1" s="1"/>
  <c r="ES537" i="1" a="1"/>
  <c r="ES537" i="1" s="1"/>
  <c r="ES529" i="1" a="1"/>
  <c r="ES529" i="1" s="1"/>
  <c r="ES512" i="1" a="1"/>
  <c r="ES512" i="1" s="1"/>
  <c r="ES488" i="1" a="1"/>
  <c r="ES488" i="1" s="1"/>
  <c r="ES471" i="1" a="1"/>
  <c r="ES471" i="1" s="1"/>
  <c r="ES448" i="1" a="1"/>
  <c r="ES448" i="1" s="1"/>
  <c r="ES440" i="1" a="1"/>
  <c r="ES440" i="1" s="1"/>
  <c r="ES433" i="1" a="1"/>
  <c r="ES433" i="1" s="1"/>
  <c r="ES425" i="1" a="1"/>
  <c r="ES425" i="1" s="1"/>
  <c r="ES416" i="1" a="1"/>
  <c r="ES416" i="1" s="1"/>
  <c r="ES394" i="1" a="1"/>
  <c r="ES394" i="1" s="1"/>
  <c r="ES333" i="1" a="1"/>
  <c r="ES333" i="1" s="1"/>
  <c r="ET327" i="1" a="1"/>
  <c r="ET327" i="1" s="1"/>
  <c r="ET321" i="1" a="1"/>
  <c r="ET321" i="1" s="1"/>
  <c r="ES304" i="1" a="1"/>
  <c r="ES304" i="1" s="1"/>
  <c r="ET290" i="1" a="1"/>
  <c r="ET290" i="1" s="1"/>
  <c r="ES285" i="1" a="1"/>
  <c r="ES285" i="1" s="1"/>
  <c r="ET280" i="1" a="1"/>
  <c r="ET280" i="1" s="1"/>
  <c r="ET275" i="1" a="1"/>
  <c r="ET275" i="1" s="1"/>
  <c r="ES265" i="1" a="1"/>
  <c r="ES265" i="1" s="1"/>
  <c r="ES256" i="1" a="1"/>
  <c r="ES256" i="1" s="1"/>
  <c r="ES251" i="1" a="1"/>
  <c r="ES251" i="1" s="1"/>
  <c r="ES239" i="1" a="1"/>
  <c r="ES239" i="1" s="1"/>
  <c r="ES235" i="1" a="1"/>
  <c r="ES235" i="1" s="1"/>
  <c r="ET227" i="1" a="1"/>
  <c r="ET227" i="1" s="1"/>
  <c r="ET223" i="1" a="1"/>
  <c r="ET223" i="1" s="1"/>
  <c r="ES215" i="1" a="1"/>
  <c r="ES215" i="1" s="1"/>
  <c r="ES208" i="1" a="1"/>
  <c r="ES208" i="1" s="1"/>
  <c r="ET198" i="1" a="1"/>
  <c r="ET198" i="1" s="1"/>
  <c r="ES191" i="1" a="1"/>
  <c r="ES191" i="1" s="1"/>
  <c r="ES186" i="1" a="1"/>
  <c r="ES186" i="1" s="1"/>
  <c r="ET160" i="1" a="1"/>
  <c r="ET160" i="1" s="1"/>
  <c r="ES131" i="1" a="1"/>
  <c r="ES131" i="1" s="1"/>
  <c r="ES673" i="1" a="1"/>
  <c r="ES673" i="1" s="1"/>
  <c r="ES653" i="1" a="1"/>
  <c r="ES653" i="1" s="1"/>
  <c r="ES641" i="1" a="1"/>
  <c r="ES641" i="1" s="1"/>
  <c r="ES631" i="1" a="1"/>
  <c r="ES631" i="1" s="1"/>
  <c r="ES615" i="1" a="1"/>
  <c r="ES615" i="1" s="1"/>
  <c r="ES605" i="1" a="1"/>
  <c r="ES605" i="1" s="1"/>
  <c r="ES596" i="1" a="1"/>
  <c r="ES596" i="1" s="1"/>
  <c r="ES554" i="1" a="1"/>
  <c r="ES554" i="1" s="1"/>
  <c r="ES546" i="1" a="1"/>
  <c r="ES546" i="1" s="1"/>
  <c r="ES538" i="1" a="1"/>
  <c r="ES538" i="1" s="1"/>
  <c r="ES456" i="1" a="1"/>
  <c r="ES456" i="1" s="1"/>
  <c r="ES449" i="1" a="1"/>
  <c r="ES449" i="1" s="1"/>
  <c r="ES409" i="1" a="1"/>
  <c r="ES409" i="1" s="1"/>
  <c r="ES373" i="1" a="1"/>
  <c r="ES373" i="1" s="1"/>
  <c r="ES366" i="1" a="1"/>
  <c r="ES366" i="1" s="1"/>
  <c r="ES359" i="1" a="1"/>
  <c r="ES359" i="1" s="1"/>
  <c r="ES352" i="1" a="1"/>
  <c r="ES352" i="1" s="1"/>
  <c r="ES327" i="1" a="1"/>
  <c r="ES327" i="1" s="1"/>
  <c r="ES321" i="1" a="1"/>
  <c r="ES321" i="1" s="1"/>
  <c r="ES295" i="1" a="1"/>
  <c r="ES295" i="1" s="1"/>
  <c r="ES290" i="1" a="1"/>
  <c r="ES290" i="1" s="1"/>
  <c r="ES280" i="1" a="1"/>
  <c r="ES280" i="1" s="1"/>
  <c r="ES275" i="1" a="1"/>
  <c r="ES275" i="1" s="1"/>
  <c r="ET270" i="1" a="1"/>
  <c r="ET270" i="1" s="1"/>
  <c r="ES247" i="1" a="1"/>
  <c r="ES247" i="1" s="1"/>
  <c r="ES227" i="1" a="1"/>
  <c r="ES227" i="1" s="1"/>
  <c r="ES223" i="1" a="1"/>
  <c r="ES223" i="1" s="1"/>
  <c r="ET219" i="1" a="1"/>
  <c r="ET219" i="1" s="1"/>
  <c r="ES203" i="1" a="1"/>
  <c r="ES203" i="1" s="1"/>
  <c r="ES198" i="1" a="1"/>
  <c r="ES198" i="1" s="1"/>
  <c r="ES194" i="1" a="1"/>
  <c r="ES194" i="1" s="1"/>
  <c r="ES184" i="1" a="1"/>
  <c r="ES184" i="1" s="1"/>
  <c r="ET173" i="1" a="1"/>
  <c r="ET173" i="1" s="1"/>
  <c r="ES160" i="1" a="1"/>
  <c r="ES160" i="1" s="1"/>
  <c r="ES127" i="1" a="1"/>
  <c r="ES127" i="1" s="1"/>
  <c r="ES530" i="1" a="1"/>
  <c r="ES530" i="1" s="1"/>
  <c r="ES522" i="1" a="1"/>
  <c r="ES522" i="1" s="1"/>
  <c r="ES513" i="1" a="1"/>
  <c r="ES513" i="1" s="1"/>
  <c r="ES505" i="1" a="1"/>
  <c r="ES505" i="1" s="1"/>
  <c r="ES498" i="1" a="1"/>
  <c r="ES498" i="1" s="1"/>
  <c r="ES489" i="1" a="1"/>
  <c r="ES489" i="1" s="1"/>
  <c r="ES480" i="1" a="1"/>
  <c r="ES480" i="1" s="1"/>
  <c r="ES472" i="1" a="1"/>
  <c r="ES472" i="1" s="1"/>
  <c r="ES464" i="1" a="1"/>
  <c r="ES464" i="1" s="1"/>
  <c r="ES441" i="1" a="1"/>
  <c r="ES441" i="1" s="1"/>
  <c r="ES434" i="1" a="1"/>
  <c r="ES434" i="1" s="1"/>
  <c r="ES402" i="1" a="1"/>
  <c r="ES402" i="1" s="1"/>
  <c r="ES388" i="1" a="1"/>
  <c r="ES388" i="1" s="1"/>
  <c r="ES381" i="1" a="1"/>
  <c r="ES381" i="1" s="1"/>
  <c r="ES300" i="1" a="1"/>
  <c r="ES300" i="1" s="1"/>
  <c r="ES270" i="1" a="1"/>
  <c r="ES270" i="1" s="1"/>
  <c r="ES243" i="1" a="1"/>
  <c r="ES243" i="1" s="1"/>
  <c r="ES219" i="1" a="1"/>
  <c r="ES219" i="1" s="1"/>
  <c r="ES173" i="1" a="1"/>
  <c r="ES173" i="1" s="1"/>
  <c r="ES162" i="1" a="1"/>
  <c r="ES162" i="1" s="1"/>
  <c r="ES683" i="1" a="1"/>
  <c r="ES683" i="1" s="1"/>
  <c r="ES662" i="1" a="1"/>
  <c r="ES662" i="1" s="1"/>
  <c r="ES643" i="1" a="1"/>
  <c r="ES643" i="1" s="1"/>
  <c r="ES633" i="1" a="1"/>
  <c r="ES633" i="1" s="1"/>
  <c r="ES589" i="1" a="1"/>
  <c r="ES589" i="1" s="1"/>
  <c r="ES572" i="1" a="1"/>
  <c r="ES572" i="1" s="1"/>
  <c r="ES563" i="1" a="1"/>
  <c r="ES563" i="1" s="1"/>
  <c r="ES555" i="1" a="1"/>
  <c r="ES555" i="1" s="1"/>
  <c r="ES547" i="1" a="1"/>
  <c r="ES547" i="1" s="1"/>
  <c r="ES539" i="1" a="1"/>
  <c r="ES539" i="1" s="1"/>
  <c r="ES506" i="1" a="1"/>
  <c r="ES506" i="1" s="1"/>
  <c r="ES490" i="1" a="1"/>
  <c r="ES490" i="1" s="1"/>
  <c r="ES457" i="1" a="1"/>
  <c r="ES457" i="1" s="1"/>
  <c r="ES426" i="1" a="1"/>
  <c r="ES426" i="1" s="1"/>
  <c r="ES417" i="1" a="1"/>
  <c r="ES417" i="1" s="1"/>
  <c r="ES395" i="1" a="1"/>
  <c r="ES395" i="1" s="1"/>
  <c r="ES346" i="1" a="1"/>
  <c r="ES346" i="1" s="1"/>
  <c r="ES340" i="1" a="1"/>
  <c r="ES340" i="1" s="1"/>
  <c r="ES334" i="1" a="1"/>
  <c r="ES334" i="1" s="1"/>
  <c r="ES316" i="1" a="1"/>
  <c r="ES316" i="1" s="1"/>
  <c r="ES310" i="1" a="1"/>
  <c r="ES310" i="1" s="1"/>
  <c r="ES261" i="1" a="1"/>
  <c r="ES261" i="1" s="1"/>
  <c r="ES252" i="1" a="1"/>
  <c r="ES252" i="1" s="1"/>
  <c r="ES236" i="1" a="1"/>
  <c r="ES236" i="1" s="1"/>
  <c r="ES155" i="1" a="1"/>
  <c r="ES155" i="1" s="1"/>
  <c r="ES465" i="1" a="1"/>
  <c r="ES465" i="1" s="1"/>
  <c r="ES458" i="1" a="1"/>
  <c r="ES458" i="1" s="1"/>
  <c r="ES450" i="1" a="1"/>
  <c r="ES450" i="1" s="1"/>
  <c r="ES410" i="1" a="1"/>
  <c r="ES410" i="1" s="1"/>
  <c r="ES374" i="1" a="1"/>
  <c r="ES374" i="1" s="1"/>
  <c r="ES367" i="1" a="1"/>
  <c r="ES367" i="1" s="1"/>
  <c r="ES360" i="1" a="1"/>
  <c r="ES360" i="1" s="1"/>
  <c r="ES353" i="1" a="1"/>
  <c r="ES353" i="1" s="1"/>
  <c r="ES328" i="1" a="1"/>
  <c r="ES328" i="1" s="1"/>
  <c r="ES322" i="1" a="1"/>
  <c r="ES322" i="1" s="1"/>
  <c r="ES305" i="1" a="1"/>
  <c r="ES305" i="1" s="1"/>
  <c r="ET291" i="1" a="1"/>
  <c r="ET291" i="1" s="1"/>
  <c r="ET286" i="1" a="1"/>
  <c r="ET286" i="1" s="1"/>
  <c r="ET276" i="1" a="1"/>
  <c r="ET276" i="1" s="1"/>
  <c r="ET271" i="1" a="1"/>
  <c r="ET271" i="1" s="1"/>
  <c r="ES257" i="1" a="1"/>
  <c r="ES257" i="1" s="1"/>
  <c r="ES232" i="1" a="1"/>
  <c r="ES232" i="1" s="1"/>
  <c r="ET224" i="1" a="1"/>
  <c r="ET224" i="1" s="1"/>
  <c r="ES212" i="1" a="1"/>
  <c r="ES212" i="1" s="1"/>
  <c r="ES182" i="1" a="1"/>
  <c r="ES182" i="1" s="1"/>
  <c r="ES137" i="1" a="1"/>
  <c r="ES137" i="1" s="1"/>
  <c r="ES108" i="1" a="1"/>
  <c r="ES108" i="1" s="1"/>
  <c r="ES540" i="1" a="1"/>
  <c r="ES540" i="1" s="1"/>
  <c r="ES523" i="1" a="1"/>
  <c r="ES523" i="1" s="1"/>
  <c r="ES491" i="1" a="1"/>
  <c r="ES491" i="1" s="1"/>
  <c r="ES481" i="1" a="1"/>
  <c r="ES481" i="1" s="1"/>
  <c r="ES473" i="1" a="1"/>
  <c r="ES473" i="1" s="1"/>
  <c r="ES442" i="1" a="1"/>
  <c r="ES442" i="1" s="1"/>
  <c r="ES435" i="1" a="1"/>
  <c r="ES435" i="1" s="1"/>
  <c r="ES418" i="1" a="1"/>
  <c r="ES418" i="1" s="1"/>
  <c r="ES403" i="1" a="1"/>
  <c r="ES403" i="1" s="1"/>
  <c r="ES389" i="1" a="1"/>
  <c r="ES389" i="1" s="1"/>
  <c r="ES382" i="1" a="1"/>
  <c r="ES382" i="1" s="1"/>
  <c r="ES375" i="1" a="1"/>
  <c r="ES375" i="1" s="1"/>
  <c r="ET347" i="1" a="1"/>
  <c r="ET347" i="1" s="1"/>
  <c r="ET341" i="1" a="1"/>
  <c r="ET341" i="1" s="1"/>
  <c r="ET317" i="1" a="1"/>
  <c r="ET317" i="1" s="1"/>
  <c r="ET311" i="1" a="1"/>
  <c r="ET311" i="1" s="1"/>
  <c r="ES296" i="1" a="1"/>
  <c r="ES296" i="1" s="1"/>
  <c r="ES291" i="1" a="1"/>
  <c r="ES291" i="1" s="1"/>
  <c r="ES286" i="1" a="1"/>
  <c r="ES286" i="1" s="1"/>
  <c r="ES281" i="1" a="1"/>
  <c r="ES281" i="1" s="1"/>
  <c r="ES276" i="1" a="1"/>
  <c r="ES276" i="1" s="1"/>
  <c r="ES271" i="1" a="1"/>
  <c r="ES271" i="1" s="1"/>
  <c r="ET266" i="1" a="1"/>
  <c r="ET266" i="1" s="1"/>
  <c r="ES228" i="1" a="1"/>
  <c r="ES228" i="1" s="1"/>
  <c r="ES224" i="1" a="1"/>
  <c r="ES224" i="1" s="1"/>
  <c r="ES216" i="1" a="1"/>
  <c r="ES216" i="1" s="1"/>
  <c r="ET209" i="1" a="1"/>
  <c r="ET209" i="1" s="1"/>
  <c r="ET201" i="1" a="1"/>
  <c r="ET201" i="1" s="1"/>
  <c r="ES189" i="1" a="1"/>
  <c r="ES189" i="1" s="1"/>
  <c r="ES644" i="1" a="1"/>
  <c r="ES644" i="1" s="1"/>
  <c r="ES598" i="1" a="1"/>
  <c r="ES598" i="1" s="1"/>
  <c r="ES427" i="1" a="1"/>
  <c r="ES427" i="1" s="1"/>
  <c r="ES317" i="1" a="1"/>
  <c r="ES317" i="1" s="1"/>
  <c r="ES266" i="1" a="1"/>
  <c r="ES266" i="1" s="1"/>
  <c r="ES248" i="1" a="1"/>
  <c r="ES248" i="1" s="1"/>
  <c r="ES240" i="1" a="1"/>
  <c r="ES240" i="1" s="1"/>
  <c r="ES220" i="1" a="1"/>
  <c r="ES220" i="1" s="1"/>
  <c r="ES209" i="1" a="1"/>
  <c r="ES209" i="1" s="1"/>
  <c r="ES201" i="1" a="1"/>
  <c r="ES201" i="1" s="1"/>
  <c r="ES166" i="1" a="1"/>
  <c r="ES166" i="1" s="1"/>
  <c r="ES686" i="1" a="1"/>
  <c r="ES686" i="1" s="1"/>
  <c r="ES665" i="1" a="1"/>
  <c r="ES665" i="1" s="1"/>
  <c r="ES656" i="1" a="1"/>
  <c r="ES656" i="1" s="1"/>
  <c r="ET627" i="1" a="1"/>
  <c r="ET627" i="1" s="1"/>
  <c r="ES617" i="1" a="1"/>
  <c r="ES617" i="1" s="1"/>
  <c r="ES608" i="1" a="1"/>
  <c r="ES608" i="1" s="1"/>
  <c r="ES599" i="1" a="1"/>
  <c r="ES599" i="1" s="1"/>
  <c r="ET582" i="1" a="1"/>
  <c r="ET582" i="1" s="1"/>
  <c r="ET566" i="1" a="1"/>
  <c r="ET566" i="1" s="1"/>
  <c r="ES565" i="1" a="1"/>
  <c r="ES565" i="1" s="1"/>
  <c r="ET557" i="1" a="1"/>
  <c r="ET557" i="1" s="1"/>
  <c r="ES548" i="1" a="1"/>
  <c r="ES548" i="1" s="1"/>
  <c r="ES541" i="1" a="1"/>
  <c r="ES541" i="1" s="1"/>
  <c r="ET533" i="1" a="1"/>
  <c r="ET533" i="1" s="1"/>
  <c r="ES524" i="1" a="1"/>
  <c r="ES524" i="1" s="1"/>
  <c r="ES515" i="1" a="1"/>
  <c r="ES515" i="1" s="1"/>
  <c r="ES500" i="1" a="1"/>
  <c r="ES500" i="1" s="1"/>
  <c r="ET492" i="1" a="1"/>
  <c r="ET492" i="1" s="1"/>
  <c r="ET482" i="1" a="1"/>
  <c r="ET482" i="1" s="1"/>
  <c r="ES474" i="1" a="1"/>
  <c r="ES474" i="1" s="1"/>
  <c r="ES466" i="1" a="1"/>
  <c r="ES466" i="1" s="1"/>
  <c r="ES459" i="1" a="1"/>
  <c r="ES459" i="1" s="1"/>
  <c r="ES451" i="1" a="1"/>
  <c r="ES451" i="1" s="1"/>
  <c r="ET443" i="1" a="1"/>
  <c r="ET443" i="1" s="1"/>
  <c r="ET436" i="1" a="1"/>
  <c r="ET436" i="1" s="1"/>
  <c r="ES428" i="1" a="1"/>
  <c r="ES428" i="1" s="1"/>
  <c r="ES411" i="1" a="1"/>
  <c r="ES411" i="1" s="1"/>
  <c r="ET404" i="1" a="1"/>
  <c r="ET404" i="1" s="1"/>
  <c r="ET390" i="1" a="1"/>
  <c r="ET390" i="1" s="1"/>
  <c r="ET383" i="1" a="1"/>
  <c r="ET383" i="1" s="1"/>
  <c r="ET376" i="1" a="1"/>
  <c r="ET376" i="1" s="1"/>
  <c r="ES368" i="1" a="1"/>
  <c r="ES368" i="1" s="1"/>
  <c r="ES361" i="1" a="1"/>
  <c r="ES361" i="1" s="1"/>
  <c r="ES354" i="1" a="1"/>
  <c r="ES354" i="1" s="1"/>
  <c r="ES335" i="1" a="1"/>
  <c r="ES335" i="1" s="1"/>
  <c r="ES323" i="1" a="1"/>
  <c r="ES323" i="1" s="1"/>
  <c r="ES306" i="1" a="1"/>
  <c r="ES306" i="1" s="1"/>
  <c r="ES301" i="1" a="1"/>
  <c r="ES301" i="1" s="1"/>
  <c r="ES292" i="1" a="1"/>
  <c r="ES292" i="1" s="1"/>
  <c r="ET272" i="1" a="1"/>
  <c r="ET272" i="1" s="1"/>
  <c r="ES262" i="1" a="1"/>
  <c r="ES262" i="1" s="1"/>
  <c r="ES253" i="1" a="1"/>
  <c r="ES253" i="1" s="1"/>
  <c r="ES244" i="1" a="1"/>
  <c r="ES244" i="1" s="1"/>
  <c r="ES206" i="1" a="1"/>
  <c r="ES206" i="1" s="1"/>
  <c r="ES192" i="1" a="1"/>
  <c r="ES192" i="1" s="1"/>
  <c r="ES178" i="1" a="1"/>
  <c r="ES178" i="1" s="1"/>
  <c r="ES436" i="1" a="1"/>
  <c r="ES436" i="1" s="1"/>
  <c r="ES404" i="1" a="1"/>
  <c r="ES404" i="1" s="1"/>
  <c r="ES390" i="1" a="1"/>
  <c r="ES390" i="1" s="1"/>
  <c r="ES383" i="1" a="1"/>
  <c r="ES383" i="1" s="1"/>
  <c r="ES376" i="1" a="1"/>
  <c r="ES376" i="1" s="1"/>
  <c r="ET362" i="1" a="1"/>
  <c r="ET362" i="1" s="1"/>
  <c r="ET355" i="1" a="1"/>
  <c r="ET355" i="1" s="1"/>
  <c r="ET348" i="1" a="1"/>
  <c r="ET348" i="1" s="1"/>
  <c r="ET342" i="1" a="1"/>
  <c r="ET342" i="1" s="1"/>
  <c r="ET312" i="1" a="1"/>
  <c r="ET312" i="1" s="1"/>
  <c r="ET282" i="1" a="1"/>
  <c r="ET282" i="1" s="1"/>
  <c r="ET277" i="1" a="1"/>
  <c r="ET277" i="1" s="1"/>
  <c r="ES272" i="1" a="1"/>
  <c r="ES272" i="1" s="1"/>
  <c r="ET267" i="1" a="1"/>
  <c r="ET267" i="1" s="1"/>
  <c r="ES213" i="1" a="1"/>
  <c r="ES213" i="1" s="1"/>
  <c r="ET199" i="1" a="1"/>
  <c r="ET199" i="1" s="1"/>
  <c r="ES180" i="1" a="1"/>
  <c r="ES180" i="1" s="1"/>
  <c r="ES176" i="1" a="1"/>
  <c r="ES176" i="1" s="1"/>
  <c r="ES168" i="1" a="1"/>
  <c r="ES168" i="1" s="1"/>
  <c r="ES682" i="1" a="1"/>
  <c r="ES682" i="1" s="1"/>
  <c r="ES514" i="1" a="1"/>
  <c r="ES514" i="1" s="1"/>
  <c r="ES607" i="1" a="1"/>
  <c r="ES607" i="1" s="1"/>
  <c r="ES564" i="1" a="1"/>
  <c r="ES564" i="1" s="1"/>
  <c r="ES574" i="1" a="1"/>
  <c r="ES574" i="1" s="1"/>
  <c r="ES627" i="1" a="1"/>
  <c r="ES627" i="1" s="1"/>
  <c r="ES557" i="1" a="1"/>
  <c r="ES557" i="1" s="1"/>
  <c r="ES687" i="1" a="1"/>
  <c r="ES687" i="1" s="1"/>
  <c r="ES677" i="1" a="1"/>
  <c r="ES677" i="1" s="1"/>
  <c r="ES635" i="1" a="1"/>
  <c r="ES635" i="1" s="1"/>
  <c r="ET618" i="1" a="1"/>
  <c r="ET618" i="1" s="1"/>
  <c r="ET609" i="1" a="1"/>
  <c r="ET609" i="1" s="1"/>
  <c r="ES600" i="1" a="1"/>
  <c r="ES600" i="1" s="1"/>
  <c r="ES591" i="1" a="1"/>
  <c r="ES591" i="1" s="1"/>
  <c r="ET583" i="1" a="1"/>
  <c r="ET583" i="1" s="1"/>
  <c r="ES575" i="1" a="1"/>
  <c r="ES575" i="1" s="1"/>
  <c r="ES567" i="1" a="1"/>
  <c r="ES567" i="1" s="1"/>
  <c r="ET542" i="1" a="1"/>
  <c r="ET542" i="1" s="1"/>
  <c r="ET526" i="1" a="1"/>
  <c r="ET526" i="1" s="1"/>
  <c r="ES525" i="1" a="1"/>
  <c r="ES525" i="1" s="1"/>
  <c r="ES516" i="1" a="1"/>
  <c r="ES516" i="1" s="1"/>
  <c r="ES508" i="1" a="1"/>
  <c r="ES508" i="1" s="1"/>
  <c r="ET501" i="1" a="1"/>
  <c r="ET501" i="1" s="1"/>
  <c r="ET484" i="1" a="1"/>
  <c r="ET484" i="1" s="1"/>
  <c r="ES483" i="1" a="1"/>
  <c r="ES483" i="1" s="1"/>
  <c r="ET476" i="1" a="1"/>
  <c r="ET476" i="1" s="1"/>
  <c r="ES475" i="1" a="1"/>
  <c r="ES475" i="1" s="1"/>
  <c r="ET467" i="1" a="1"/>
  <c r="ET467" i="1" s="1"/>
  <c r="ET460" i="1" a="1"/>
  <c r="ET460" i="1" s="1"/>
  <c r="ES452" i="1" a="1"/>
  <c r="ES452" i="1" s="1"/>
  <c r="ET429" i="1" a="1"/>
  <c r="ET429" i="1" s="1"/>
  <c r="ES420" i="1" a="1"/>
  <c r="ES420" i="1" s="1"/>
  <c r="ET412" i="1" a="1"/>
  <c r="ET412" i="1" s="1"/>
  <c r="ET398" i="1" a="1"/>
  <c r="ET398" i="1" s="1"/>
  <c r="ES397" i="1" a="1"/>
  <c r="ES397" i="1" s="1"/>
  <c r="ET384" i="1" a="1"/>
  <c r="ET384" i="1" s="1"/>
  <c r="ET377" i="1" a="1"/>
  <c r="ET377" i="1" s="1"/>
  <c r="ET369" i="1" a="1"/>
  <c r="ET369" i="1" s="1"/>
  <c r="ES362" i="1" a="1"/>
  <c r="ES362" i="1" s="1"/>
  <c r="ES355" i="1" a="1"/>
  <c r="ES355" i="1" s="1"/>
  <c r="ES348" i="1" a="1"/>
  <c r="ES348" i="1" s="1"/>
  <c r="ES342" i="1" a="1"/>
  <c r="ES342" i="1" s="1"/>
  <c r="ET336" i="1" a="1"/>
  <c r="ET336" i="1" s="1"/>
  <c r="ET324" i="1" a="1"/>
  <c r="ET324" i="1" s="1"/>
  <c r="ES318" i="1" a="1"/>
  <c r="ES318" i="1" s="1"/>
  <c r="ES312" i="1" a="1"/>
  <c r="ES312" i="1" s="1"/>
  <c r="ET302" i="1" a="1"/>
  <c r="ET302" i="1" s="1"/>
  <c r="ET297" i="1" a="1"/>
  <c r="ET297" i="1" s="1"/>
  <c r="ES287" i="1" a="1"/>
  <c r="ES287" i="1" s="1"/>
  <c r="ES282" i="1" a="1"/>
  <c r="ES282" i="1" s="1"/>
  <c r="ES277" i="1" a="1"/>
  <c r="ES277" i="1" s="1"/>
  <c r="ES267" i="1" a="1"/>
  <c r="ES267" i="1" s="1"/>
  <c r="ES237" i="1" a="1"/>
  <c r="ES237" i="1" s="1"/>
  <c r="ET229" i="1" a="1"/>
  <c r="ET229" i="1" s="1"/>
  <c r="ET225" i="1" a="1"/>
  <c r="ET225" i="1" s="1"/>
  <c r="ES199" i="1" a="1"/>
  <c r="ES199" i="1" s="1"/>
  <c r="ES150" i="1" a="1"/>
  <c r="ES150" i="1" s="1"/>
  <c r="ES133" i="1" a="1"/>
  <c r="ES133" i="1" s="1"/>
  <c r="ES606" i="1" a="1"/>
  <c r="ES606" i="1" s="1"/>
  <c r="ES625" i="1" a="1"/>
  <c r="ES625" i="1" s="1"/>
  <c r="ES663" i="1" a="1"/>
  <c r="ES663" i="1" s="1"/>
  <c r="ES685" i="1" a="1"/>
  <c r="ES685" i="1" s="1"/>
  <c r="ES626" i="1" a="1"/>
  <c r="ES626" i="1" s="1"/>
  <c r="ES581" i="1" a="1"/>
  <c r="ES581" i="1" s="1"/>
  <c r="ES311" i="1" a="1"/>
  <c r="ES311" i="1" s="1"/>
  <c r="ES666" i="1" a="1"/>
  <c r="ES666" i="1" s="1"/>
  <c r="ES657" i="1" a="1"/>
  <c r="ES657" i="1" s="1"/>
  <c r="ES646" i="1" a="1"/>
  <c r="ES646" i="1" s="1"/>
  <c r="ET636" i="1" a="1"/>
  <c r="ET636" i="1" s="1"/>
  <c r="ET628" i="1" a="1"/>
  <c r="ET628" i="1" s="1"/>
  <c r="ET619" i="1" a="1"/>
  <c r="ET619" i="1" s="1"/>
  <c r="ES618" i="1" a="1"/>
  <c r="ES618" i="1" s="1"/>
  <c r="ET610" i="1" a="1"/>
  <c r="ET610" i="1" s="1"/>
  <c r="ES609" i="1" a="1"/>
  <c r="ES609" i="1" s="1"/>
  <c r="ET601" i="1" a="1"/>
  <c r="ET601" i="1" s="1"/>
  <c r="ES583" i="1" a="1"/>
  <c r="ES583" i="1" s="1"/>
  <c r="ET549" i="1" a="1"/>
  <c r="ET549" i="1" s="1"/>
  <c r="ES542" i="1" a="1"/>
  <c r="ES542" i="1" s="1"/>
  <c r="ET534" i="1" a="1"/>
  <c r="ET534" i="1" s="1"/>
  <c r="ES526" i="1" a="1"/>
  <c r="ES526" i="1" s="1"/>
  <c r="ET517" i="1" a="1"/>
  <c r="ET517" i="1" s="1"/>
  <c r="ES501" i="1" a="1"/>
  <c r="ES501" i="1" s="1"/>
  <c r="ET493" i="1" a="1"/>
  <c r="ET493" i="1" s="1"/>
  <c r="ES484" i="1" a="1"/>
  <c r="ES484" i="1" s="1"/>
  <c r="ES476" i="1" a="1"/>
  <c r="ES476" i="1" s="1"/>
  <c r="ES467" i="1" a="1"/>
  <c r="ES467" i="1" s="1"/>
  <c r="ES460" i="1" a="1"/>
  <c r="ES460" i="1" s="1"/>
  <c r="ET444" i="1" a="1"/>
  <c r="ET444" i="1" s="1"/>
  <c r="ET437" i="1" a="1"/>
  <c r="ET437" i="1" s="1"/>
  <c r="ES429" i="1" a="1"/>
  <c r="ES429" i="1" s="1"/>
  <c r="ET421" i="1" a="1"/>
  <c r="ET421" i="1" s="1"/>
  <c r="ES412" i="1" a="1"/>
  <c r="ES412" i="1" s="1"/>
  <c r="ET405" i="1" a="1"/>
  <c r="ET405" i="1" s="1"/>
  <c r="ES398" i="1" a="1"/>
  <c r="ES398" i="1" s="1"/>
  <c r="ET391" i="1" a="1"/>
  <c r="ET391" i="1" s="1"/>
  <c r="ES384" i="1" a="1"/>
  <c r="ES384" i="1" s="1"/>
  <c r="ES377" i="1" a="1"/>
  <c r="ES377" i="1" s="1"/>
  <c r="ES369" i="1" a="1"/>
  <c r="ES369" i="1" s="1"/>
  <c r="ES336" i="1" a="1"/>
  <c r="ES336" i="1" s="1"/>
  <c r="ET330" i="1" a="1"/>
  <c r="ET330" i="1" s="1"/>
  <c r="ES324" i="1" a="1"/>
  <c r="ES324" i="1" s="1"/>
  <c r="ES302" i="1" a="1"/>
  <c r="ES302" i="1" s="1"/>
  <c r="ES297" i="1" a="1"/>
  <c r="ES297" i="1" s="1"/>
  <c r="ET273" i="1" a="1"/>
  <c r="ET273" i="1" s="1"/>
  <c r="ET263" i="1" a="1"/>
  <c r="ET263" i="1" s="1"/>
  <c r="ES258" i="1" a="1"/>
  <c r="ES258" i="1" s="1"/>
  <c r="ET254" i="1" a="1"/>
  <c r="ET254" i="1" s="1"/>
  <c r="ET249" i="1" a="1"/>
  <c r="ET249" i="1" s="1"/>
  <c r="ET241" i="1" a="1"/>
  <c r="ET241" i="1" s="1"/>
  <c r="ES233" i="1" a="1"/>
  <c r="ES233" i="1" s="1"/>
  <c r="ES229" i="1" a="1"/>
  <c r="ES229" i="1" s="1"/>
  <c r="ES225" i="1" a="1"/>
  <c r="ES225" i="1" s="1"/>
  <c r="ET195" i="1" a="1"/>
  <c r="ET195" i="1" s="1"/>
  <c r="ES187" i="1" a="1"/>
  <c r="ES187" i="1" s="1"/>
  <c r="ES185" i="1" a="1"/>
  <c r="ES185" i="1" s="1"/>
  <c r="ES174" i="1" a="1"/>
  <c r="ES174" i="1" s="1"/>
  <c r="ET147" i="1" a="1"/>
  <c r="ET147" i="1" s="1"/>
  <c r="ES347" i="1" a="1"/>
  <c r="ES347" i="1" s="1"/>
  <c r="ES636" i="1" a="1"/>
  <c r="ES636" i="1" s="1"/>
  <c r="ES628" i="1" a="1"/>
  <c r="ES628" i="1" s="1"/>
  <c r="ES619" i="1" a="1"/>
  <c r="ES619" i="1" s="1"/>
  <c r="ES610" i="1" a="1"/>
  <c r="ES610" i="1" s="1"/>
  <c r="ES601" i="1" a="1"/>
  <c r="ES601" i="1" s="1"/>
  <c r="ET592" i="1" a="1"/>
  <c r="ET592" i="1" s="1"/>
  <c r="ET584" i="1" a="1"/>
  <c r="ET584" i="1" s="1"/>
  <c r="ET576" i="1" a="1"/>
  <c r="ET576" i="1" s="1"/>
  <c r="ET568" i="1" a="1"/>
  <c r="ET568" i="1" s="1"/>
  <c r="ET558" i="1" a="1"/>
  <c r="ET558" i="1" s="1"/>
  <c r="ES549" i="1" a="1"/>
  <c r="ES549" i="1" s="1"/>
  <c r="ET543" i="1" a="1"/>
  <c r="ET543" i="1" s="1"/>
  <c r="ES534" i="1" a="1"/>
  <c r="ES534" i="1" s="1"/>
  <c r="ES517" i="1" a="1"/>
  <c r="ES517" i="1" s="1"/>
  <c r="ET509" i="1" a="1"/>
  <c r="ET509" i="1" s="1"/>
  <c r="ES493" i="1" a="1"/>
  <c r="ES493" i="1" s="1"/>
  <c r="ET485" i="1" a="1"/>
  <c r="ET485" i="1" s="1"/>
  <c r="ET453" i="1" a="1"/>
  <c r="ET453" i="1" s="1"/>
  <c r="ET445" i="1" a="1"/>
  <c r="ET445" i="1" s="1"/>
  <c r="ES444" i="1" a="1"/>
  <c r="ES444" i="1" s="1"/>
  <c r="ES437" i="1" a="1"/>
  <c r="ES437" i="1" s="1"/>
  <c r="ES421" i="1" a="1"/>
  <c r="ES421" i="1" s="1"/>
  <c r="ET413" i="1" a="1"/>
  <c r="ET413" i="1" s="1"/>
  <c r="ES405" i="1" a="1"/>
  <c r="ES405" i="1" s="1"/>
  <c r="ES391" i="1" a="1"/>
  <c r="ES391" i="1" s="1"/>
  <c r="ET363" i="1" a="1"/>
  <c r="ET363" i="1" s="1"/>
  <c r="ET356" i="1" a="1"/>
  <c r="ET356" i="1" s="1"/>
  <c r="ET349" i="1" a="1"/>
  <c r="ET349" i="1" s="1"/>
  <c r="ET343" i="1" a="1"/>
  <c r="ET343" i="1" s="1"/>
  <c r="ES330" i="1" a="1"/>
  <c r="ES330" i="1" s="1"/>
  <c r="ET313" i="1" a="1"/>
  <c r="ET313" i="1" s="1"/>
  <c r="ES307" i="1" a="1"/>
  <c r="ES307" i="1" s="1"/>
  <c r="ES273" i="1" a="1"/>
  <c r="ES273" i="1" s="1"/>
  <c r="ES263" i="1" a="1"/>
  <c r="ES263" i="1" s="1"/>
  <c r="ES254" i="1" a="1"/>
  <c r="ES254" i="1" s="1"/>
  <c r="ES249" i="1" a="1"/>
  <c r="ES249" i="1" s="1"/>
  <c r="ES241" i="1" a="1"/>
  <c r="ES241" i="1" s="1"/>
  <c r="ET197" i="1" a="1"/>
  <c r="ET197" i="1" s="1"/>
  <c r="ES195" i="1" a="1"/>
  <c r="ES195" i="1" s="1"/>
  <c r="ET190" i="1" a="1"/>
  <c r="ET190" i="1" s="1"/>
  <c r="ES99" i="1" a="1"/>
  <c r="ES99" i="1" s="1"/>
  <c r="ER683" i="1" a="1"/>
  <c r="ER683" i="1" s="1"/>
  <c r="ES642" i="1" a="1"/>
  <c r="ES642" i="1" s="1"/>
  <c r="ES624" i="1" a="1"/>
  <c r="ES624" i="1" s="1"/>
  <c r="ES684" i="1" a="1"/>
  <c r="ES684" i="1" s="1"/>
  <c r="ES533" i="1" a="1"/>
  <c r="ES533" i="1" s="1"/>
  <c r="ES492" i="1" a="1"/>
  <c r="ES492" i="1" s="1"/>
  <c r="ES443" i="1" a="1"/>
  <c r="ES443" i="1" s="1"/>
  <c r="ES678" i="1" a="1"/>
  <c r="ES678" i="1" s="1"/>
  <c r="ES667" i="1" a="1"/>
  <c r="ES667" i="1" s="1"/>
  <c r="ES647" i="1" a="1"/>
  <c r="ES647" i="1" s="1"/>
  <c r="ES637" i="1" a="1"/>
  <c r="ES637" i="1" s="1"/>
  <c r="ET620" i="1" a="1"/>
  <c r="ET620" i="1" s="1"/>
  <c r="ES611" i="1" a="1"/>
  <c r="ES611" i="1" s="1"/>
  <c r="ES592" i="1" a="1"/>
  <c r="ES592" i="1" s="1"/>
  <c r="ET585" i="1" a="1"/>
  <c r="ET585" i="1" s="1"/>
  <c r="ES584" i="1" a="1"/>
  <c r="ES584" i="1" s="1"/>
  <c r="ES576" i="1" a="1"/>
  <c r="ES576" i="1" s="1"/>
  <c r="ES568" i="1" a="1"/>
  <c r="ES568" i="1" s="1"/>
  <c r="ES558" i="1" a="1"/>
  <c r="ES558" i="1" s="1"/>
  <c r="ES543" i="1" a="1"/>
  <c r="ES543" i="1" s="1"/>
  <c r="ET527" i="1" a="1"/>
  <c r="ET527" i="1" s="1"/>
  <c r="ET518" i="1" a="1"/>
  <c r="ET518" i="1" s="1"/>
  <c r="ES509" i="1" a="1"/>
  <c r="ES509" i="1" s="1"/>
  <c r="ET502" i="1" a="1"/>
  <c r="ET502" i="1" s="1"/>
  <c r="ES485" i="1" a="1"/>
  <c r="ES485" i="1" s="1"/>
  <c r="ET477" i="1" a="1"/>
  <c r="ET477" i="1" s="1"/>
  <c r="ET468" i="1" a="1"/>
  <c r="ET468" i="1" s="1"/>
  <c r="ET461" i="1" a="1"/>
  <c r="ET461" i="1" s="1"/>
  <c r="ES453" i="1" a="1"/>
  <c r="ES453" i="1" s="1"/>
  <c r="ES445" i="1" a="1"/>
  <c r="ES445" i="1" s="1"/>
  <c r="ET430" i="1" a="1"/>
  <c r="ET430" i="1" s="1"/>
  <c r="ES413" i="1" a="1"/>
  <c r="ES413" i="1" s="1"/>
  <c r="ET406" i="1" a="1"/>
  <c r="ET406" i="1" s="1"/>
  <c r="ET399" i="1" a="1"/>
  <c r="ET399" i="1" s="1"/>
  <c r="ET385" i="1" a="1"/>
  <c r="ET385" i="1" s="1"/>
  <c r="ET378" i="1" a="1"/>
  <c r="ET378" i="1" s="1"/>
  <c r="ET370" i="1" a="1"/>
  <c r="ET370" i="1" s="1"/>
  <c r="ES363" i="1" a="1"/>
  <c r="ES363" i="1" s="1"/>
  <c r="ES356" i="1" a="1"/>
  <c r="ES356" i="1" s="1"/>
  <c r="ES349" i="1" a="1"/>
  <c r="ES349" i="1" s="1"/>
  <c r="ES343" i="1" a="1"/>
  <c r="ES343" i="1" s="1"/>
  <c r="ET337" i="1" a="1"/>
  <c r="ET337" i="1" s="1"/>
  <c r="ET325" i="1" a="1"/>
  <c r="ET325" i="1" s="1"/>
  <c r="ES313" i="1" a="1"/>
  <c r="ES313" i="1" s="1"/>
  <c r="ES293" i="1" a="1"/>
  <c r="ES293" i="1" s="1"/>
  <c r="ET283" i="1" a="1"/>
  <c r="ET283" i="1" s="1"/>
  <c r="ET268" i="1" a="1"/>
  <c r="ET268" i="1" s="1"/>
  <c r="ET245" i="1" a="1"/>
  <c r="ET245" i="1" s="1"/>
  <c r="ES190" i="1" a="1"/>
  <c r="ES190" i="1" s="1"/>
  <c r="ES136" i="1" a="1"/>
  <c r="ES136" i="1" s="1"/>
  <c r="ES110" i="1" a="1"/>
  <c r="ES110" i="1" s="1"/>
  <c r="ES94" i="1" a="1"/>
  <c r="ES94" i="1" s="1"/>
  <c r="ES580" i="1" a="1"/>
  <c r="ES580" i="1" s="1"/>
  <c r="ES674" i="1" a="1"/>
  <c r="ES674" i="1" s="1"/>
  <c r="ES654" i="1" a="1"/>
  <c r="ES654" i="1" s="1"/>
  <c r="ES597" i="1" a="1"/>
  <c r="ES597" i="1" s="1"/>
  <c r="ES531" i="1" a="1"/>
  <c r="ES531" i="1" s="1"/>
  <c r="ES675" i="1" a="1"/>
  <c r="ES675" i="1" s="1"/>
  <c r="ES655" i="1" a="1"/>
  <c r="ES655" i="1" s="1"/>
  <c r="ES532" i="1" a="1"/>
  <c r="ES532" i="1" s="1"/>
  <c r="ES676" i="1" a="1"/>
  <c r="ES676" i="1" s="1"/>
  <c r="ES645" i="1" a="1"/>
  <c r="ES645" i="1" s="1"/>
  <c r="ES566" i="1" a="1"/>
  <c r="ES566" i="1" s="1"/>
  <c r="ES482" i="1" a="1"/>
  <c r="ES482" i="1" s="1"/>
  <c r="ES668" i="1" a="1"/>
  <c r="ES668" i="1" s="1"/>
  <c r="ES648" i="1" a="1"/>
  <c r="ES648" i="1" s="1"/>
  <c r="ET638" i="1" a="1"/>
  <c r="ET638" i="1" s="1"/>
  <c r="ET621" i="1" a="1"/>
  <c r="ET621" i="1" s="1"/>
  <c r="ES620" i="1" a="1"/>
  <c r="ES620" i="1" s="1"/>
  <c r="ET612" i="1" a="1"/>
  <c r="ET612" i="1" s="1"/>
  <c r="ET602" i="1" a="1"/>
  <c r="ET602" i="1" s="1"/>
  <c r="ET593" i="1" a="1"/>
  <c r="ET593" i="1" s="1"/>
  <c r="ET586" i="1" a="1"/>
  <c r="ET586" i="1" s="1"/>
  <c r="ES585" i="1" a="1"/>
  <c r="ES585" i="1" s="1"/>
  <c r="ET560" i="1" a="1"/>
  <c r="ET560" i="1" s="1"/>
  <c r="ET559" i="1" a="1"/>
  <c r="ET559" i="1" s="1"/>
  <c r="ET550" i="1" a="1"/>
  <c r="ET550" i="1" s="1"/>
  <c r="ET535" i="1" a="1"/>
  <c r="ET535" i="1" s="1"/>
  <c r="ES527" i="1" a="1"/>
  <c r="ES527" i="1" s="1"/>
  <c r="ES518" i="1" a="1"/>
  <c r="ES518" i="1" s="1"/>
  <c r="ES502" i="1" a="1"/>
  <c r="ES502" i="1" s="1"/>
  <c r="ET494" i="1" a="1"/>
  <c r="ET494" i="1" s="1"/>
  <c r="ES477" i="1" a="1"/>
  <c r="ES477" i="1" s="1"/>
  <c r="ES468" i="1" a="1"/>
  <c r="ES468" i="1" s="1"/>
  <c r="ES461" i="1" a="1"/>
  <c r="ES461" i="1" s="1"/>
  <c r="ET446" i="1" a="1"/>
  <c r="ET446" i="1" s="1"/>
  <c r="ET438" i="1" a="1"/>
  <c r="ET438" i="1" s="1"/>
  <c r="ES430" i="1" a="1"/>
  <c r="ES430" i="1" s="1"/>
  <c r="ET422" i="1" a="1"/>
  <c r="ET422" i="1" s="1"/>
  <c r="ET414" i="1" a="1"/>
  <c r="ET414" i="1" s="1"/>
  <c r="ES406" i="1" a="1"/>
  <c r="ES406" i="1" s="1"/>
  <c r="ES399" i="1" a="1"/>
  <c r="ES399" i="1" s="1"/>
  <c r="ET392" i="1" a="1"/>
  <c r="ET392" i="1" s="1"/>
  <c r="ES385" i="1" a="1"/>
  <c r="ES385" i="1" s="1"/>
  <c r="ES378" i="1" a="1"/>
  <c r="ES378" i="1" s="1"/>
  <c r="ES370" i="1" a="1"/>
  <c r="ES370" i="1" s="1"/>
  <c r="ES337" i="1" a="1"/>
  <c r="ES337" i="1" s="1"/>
  <c r="ET331" i="1" a="1"/>
  <c r="ET331" i="1" s="1"/>
  <c r="ES325" i="1" a="1"/>
  <c r="ES325" i="1" s="1"/>
  <c r="ET319" i="1" a="1"/>
  <c r="ET319" i="1" s="1"/>
  <c r="ET298" i="1" a="1"/>
  <c r="ET298" i="1" s="1"/>
  <c r="ET288" i="1" a="1"/>
  <c r="ET288" i="1" s="1"/>
  <c r="ES283" i="1" a="1"/>
  <c r="ES283" i="1" s="1"/>
  <c r="ES278" i="1" a="1"/>
  <c r="ES278" i="1" s="1"/>
  <c r="ES268" i="1" a="1"/>
  <c r="ES268" i="1" s="1"/>
  <c r="ES245" i="1" a="1"/>
  <c r="ES245" i="1" s="1"/>
  <c r="ET238" i="1" a="1"/>
  <c r="ET238" i="1" s="1"/>
  <c r="ES230" i="1" a="1"/>
  <c r="ES230" i="1" s="1"/>
  <c r="ES221" i="1" a="1"/>
  <c r="ES221" i="1" s="1"/>
  <c r="ES217" i="1" a="1"/>
  <c r="ES217" i="1" s="1"/>
  <c r="ET214" i="1" a="1"/>
  <c r="ET214" i="1" s="1"/>
  <c r="ET210" i="1" a="1"/>
  <c r="ET210" i="1" s="1"/>
  <c r="ET207" i="1" a="1"/>
  <c r="ET207" i="1" s="1"/>
  <c r="ES193" i="1" a="1"/>
  <c r="ES193" i="1" s="1"/>
  <c r="ES183" i="1" a="1"/>
  <c r="ES183" i="1" s="1"/>
  <c r="ES154" i="1" a="1"/>
  <c r="ES154" i="1" s="1"/>
  <c r="ES152" i="1" a="1"/>
  <c r="ES152" i="1" s="1"/>
  <c r="ES138" i="1" a="1"/>
  <c r="ES138" i="1" s="1"/>
  <c r="ES88" i="1" a="1"/>
  <c r="ES88" i="1" s="1"/>
  <c r="ES632" i="1" a="1"/>
  <c r="ES632" i="1" s="1"/>
  <c r="ES616" i="1" a="1"/>
  <c r="ES616" i="1" s="1"/>
  <c r="ES573" i="1" a="1"/>
  <c r="ES573" i="1" s="1"/>
  <c r="ES499" i="1" a="1"/>
  <c r="ES499" i="1" s="1"/>
  <c r="ES664" i="1" a="1"/>
  <c r="ES664" i="1" s="1"/>
  <c r="ES634" i="1" a="1"/>
  <c r="ES634" i="1" s="1"/>
  <c r="ES590" i="1" a="1"/>
  <c r="ES590" i="1" s="1"/>
  <c r="ES556" i="1" a="1"/>
  <c r="ES556" i="1" s="1"/>
  <c r="ES507" i="1" a="1"/>
  <c r="ES507" i="1" s="1"/>
  <c r="ES419" i="1" a="1"/>
  <c r="ES419" i="1" s="1"/>
  <c r="ES396" i="1" a="1"/>
  <c r="ES396" i="1" s="1"/>
  <c r="ES341" i="1" a="1"/>
  <c r="ES341" i="1" s="1"/>
  <c r="ES582" i="1" a="1"/>
  <c r="ES582" i="1" s="1"/>
  <c r="ES669" i="1" a="1"/>
  <c r="ES669" i="1" s="1"/>
  <c r="ES658" i="1" a="1"/>
  <c r="ES658" i="1" s="1"/>
  <c r="ES638" i="1" a="1"/>
  <c r="ES638" i="1" s="1"/>
  <c r="ET629" i="1" a="1"/>
  <c r="ET629" i="1" s="1"/>
  <c r="ES621" i="1" a="1"/>
  <c r="ES621" i="1" s="1"/>
  <c r="ES612" i="1" a="1"/>
  <c r="ES612" i="1" s="1"/>
  <c r="ES602" i="1" a="1"/>
  <c r="ES602" i="1" s="1"/>
  <c r="ES593" i="1" a="1"/>
  <c r="ES593" i="1" s="1"/>
  <c r="ES586" i="1" a="1"/>
  <c r="ES586" i="1" s="1"/>
  <c r="ET577" i="1" a="1"/>
  <c r="ET577" i="1" s="1"/>
  <c r="ET569" i="1" a="1"/>
  <c r="ET569" i="1" s="1"/>
  <c r="ES560" i="1" a="1"/>
  <c r="ES560" i="1" s="1"/>
  <c r="ES559" i="1" a="1"/>
  <c r="ES559" i="1" s="1"/>
  <c r="ES550" i="1" a="1"/>
  <c r="ES550" i="1" s="1"/>
  <c r="ET544" i="1" a="1"/>
  <c r="ET544" i="1" s="1"/>
  <c r="ES535" i="1" a="1"/>
  <c r="ES535" i="1" s="1"/>
  <c r="ET519" i="1" a="1"/>
  <c r="ET519" i="1" s="1"/>
  <c r="ET510" i="1" a="1"/>
  <c r="ET510" i="1" s="1"/>
  <c r="ES494" i="1" a="1"/>
  <c r="ES494" i="1" s="1"/>
  <c r="ET486" i="1" a="1"/>
  <c r="ET486" i="1" s="1"/>
  <c r="ET454" i="1" a="1"/>
  <c r="ET454" i="1" s="1"/>
  <c r="ES446" i="1" a="1"/>
  <c r="ES446" i="1" s="1"/>
  <c r="ES438" i="1" a="1"/>
  <c r="ES438" i="1" s="1"/>
  <c r="ES422" i="1" a="1"/>
  <c r="ES422" i="1" s="1"/>
  <c r="ES414" i="1" a="1"/>
  <c r="ES414" i="1" s="1"/>
  <c r="ET407" i="1" a="1"/>
  <c r="ET407" i="1" s="1"/>
  <c r="ET364" i="1" a="1"/>
  <c r="ET364" i="1" s="1"/>
  <c r="ET350" i="1" a="1"/>
  <c r="ET350" i="1" s="1"/>
  <c r="ET344" i="1" a="1"/>
  <c r="ET344" i="1" s="1"/>
  <c r="ES331" i="1" a="1"/>
  <c r="ES331" i="1" s="1"/>
  <c r="ES319" i="1" a="1"/>
  <c r="ES319" i="1" s="1"/>
  <c r="ES298" i="1" a="1"/>
  <c r="ES298" i="1" s="1"/>
  <c r="ES288" i="1" a="1"/>
  <c r="ES288" i="1" s="1"/>
  <c r="ET259" i="1" a="1"/>
  <c r="ET259" i="1" s="1"/>
  <c r="ES238" i="1" a="1"/>
  <c r="ES238" i="1" s="1"/>
  <c r="ES226" i="1" a="1"/>
  <c r="ES226" i="1" s="1"/>
  <c r="ES214" i="1" a="1"/>
  <c r="ES214" i="1" s="1"/>
  <c r="ES210" i="1" a="1"/>
  <c r="ES210" i="1" s="1"/>
  <c r="ES207" i="1" a="1"/>
  <c r="ES207" i="1" s="1"/>
  <c r="ES202" i="1" a="1"/>
  <c r="ES202" i="1" s="1"/>
  <c r="AM502" i="1"/>
  <c r="AO502" i="1" s="1"/>
  <c r="AL651" i="1"/>
  <c r="AN651" i="1" s="1"/>
  <c r="AO651" i="1" s="1"/>
  <c r="AM650" i="1"/>
  <c r="AO650" i="1" s="1"/>
  <c r="AM670" i="1"/>
  <c r="AO670" i="1" s="1"/>
  <c r="AM476" i="1"/>
  <c r="AO476" i="1" s="1"/>
  <c r="AM669" i="1"/>
  <c r="AO669" i="1" s="1"/>
  <c r="AM508" i="1"/>
  <c r="AO508" i="1" s="1"/>
  <c r="AM350" i="1"/>
  <c r="AL655" i="1"/>
  <c r="AN655" i="1" s="1"/>
  <c r="AO655" i="1" s="1"/>
  <c r="AM381" i="1"/>
  <c r="AM588" i="1"/>
  <c r="AO588" i="1" s="1"/>
  <c r="AL439" i="1"/>
  <c r="AN439" i="1" s="1"/>
  <c r="AO439" i="1" s="1"/>
  <c r="AM621" i="1"/>
  <c r="AO621" i="1" s="1"/>
  <c r="AL453" i="1"/>
  <c r="AN453" i="1" s="1"/>
  <c r="AO453" i="1" s="1"/>
  <c r="AM392" i="1"/>
  <c r="AM385" i="1"/>
  <c r="AO385" i="1" s="1"/>
  <c r="AM548" i="1"/>
  <c r="AO548" i="1" s="1"/>
  <c r="AL499" i="1"/>
  <c r="AN499" i="1" s="1"/>
  <c r="AO499" i="1" s="1"/>
  <c r="AL515" i="1"/>
  <c r="AN515" i="1" s="1"/>
  <c r="AO515" i="1" s="1"/>
  <c r="AL514" i="1"/>
  <c r="AN514" i="1" s="1"/>
  <c r="AO514" i="1" s="1"/>
  <c r="AM396" i="1"/>
  <c r="AO396" i="1" s="1"/>
  <c r="AL667" i="1"/>
  <c r="AN667" i="1" s="1"/>
  <c r="AO667" i="1" s="1"/>
  <c r="AL388" i="1"/>
  <c r="AN388" i="1" s="1"/>
  <c r="AO388" i="1" s="1"/>
  <c r="AM517" i="1"/>
  <c r="AO517" i="1" s="1"/>
  <c r="AL130" i="1"/>
  <c r="AN130" i="1" s="1"/>
  <c r="AO130" i="1" s="1"/>
  <c r="AM240" i="1"/>
  <c r="AO240" i="1" s="1"/>
  <c r="AM411" i="1"/>
  <c r="AO411" i="1" s="1"/>
  <c r="AM550" i="1"/>
  <c r="AO550" i="1" s="1"/>
  <c r="AN315" i="1"/>
  <c r="AL638" i="1"/>
  <c r="AN638" i="1" s="1"/>
  <c r="AO638" i="1" s="1"/>
  <c r="AL608" i="1"/>
  <c r="AN608" i="1" s="1"/>
  <c r="AO608" i="1" s="1"/>
  <c r="AM607" i="1"/>
  <c r="AO607" i="1" s="1"/>
  <c r="EN567" i="1" a="1"/>
  <c r="EN567" i="1" s="1"/>
  <c r="EN613" i="1" a="1"/>
  <c r="EN613" i="1" s="1"/>
  <c r="AM328" i="1"/>
  <c r="AL287" i="1"/>
  <c r="AN287" i="1" s="1"/>
  <c r="AO287" i="1" s="1"/>
  <c r="AL634" i="1"/>
  <c r="AN634" i="1" s="1"/>
  <c r="AO634" i="1" s="1"/>
  <c r="AL580" i="1"/>
  <c r="AN580" i="1" s="1"/>
  <c r="AO580" i="1" s="1"/>
  <c r="AL562" i="1"/>
  <c r="AN562" i="1" s="1"/>
  <c r="AO562" i="1" s="1"/>
  <c r="AM477" i="1"/>
  <c r="AM472" i="1"/>
  <c r="AL449" i="1"/>
  <c r="AN449" i="1" s="1"/>
  <c r="AO449" i="1" s="1"/>
  <c r="AM316" i="1"/>
  <c r="AO316" i="1" s="1"/>
  <c r="AM234" i="1"/>
  <c r="AO234" i="1" s="1"/>
  <c r="AM602" i="1"/>
  <c r="AO602" i="1" s="1"/>
  <c r="AL481" i="1"/>
  <c r="AN481" i="1" s="1"/>
  <c r="AO481" i="1" s="1"/>
  <c r="AM389" i="1"/>
  <c r="AO389" i="1" s="1"/>
  <c r="AM254" i="1"/>
  <c r="AO254" i="1" s="1"/>
  <c r="AM489" i="1"/>
  <c r="AO489" i="1" s="1"/>
  <c r="AM218" i="1"/>
  <c r="AO218" i="1" s="1"/>
  <c r="AL685" i="1"/>
  <c r="AN685" i="1" s="1"/>
  <c r="AO685" i="1" s="1"/>
  <c r="AL270" i="1"/>
  <c r="AN270" i="1" s="1"/>
  <c r="AO270" i="1" s="1"/>
  <c r="AM684" i="1"/>
  <c r="AO684" i="1" s="1"/>
  <c r="AN348" i="1"/>
  <c r="AM315" i="1"/>
  <c r="AM325" i="1"/>
  <c r="AO325" i="1" s="1"/>
  <c r="AL123" i="1"/>
  <c r="AN123" i="1" s="1"/>
  <c r="AO123" i="1" s="1"/>
  <c r="AM409" i="1"/>
  <c r="AO409" i="1" s="1"/>
  <c r="AM335" i="1"/>
  <c r="AO335" i="1" s="1"/>
  <c r="AL319" i="1"/>
  <c r="AN319" i="1" s="1"/>
  <c r="AO319" i="1" s="1"/>
  <c r="AM320" i="1"/>
  <c r="AO320" i="1" s="1"/>
  <c r="AM310" i="1"/>
  <c r="AO310" i="1" s="1"/>
  <c r="AN477" i="1"/>
  <c r="AM628" i="1"/>
  <c r="AO628" i="1" s="1"/>
  <c r="AM255" i="1"/>
  <c r="AO255" i="1" s="1"/>
  <c r="AN402" i="1"/>
  <c r="AM265" i="1"/>
  <c r="AO265" i="1" s="1"/>
  <c r="EN395" i="1" a="1"/>
  <c r="EN395" i="1" s="1"/>
  <c r="ED411" i="1" a="1"/>
  <c r="ED411" i="1" s="1"/>
  <c r="DG411" i="1" s="1"/>
  <c r="ED338" i="1" a="1"/>
  <c r="ED338" i="1" s="1"/>
  <c r="DG338" i="1" s="1"/>
  <c r="ED383" i="1" a="1"/>
  <c r="ED383" i="1" s="1"/>
  <c r="DG383" i="1" s="1"/>
  <c r="ED423" i="1" a="1"/>
  <c r="ED423" i="1" s="1"/>
  <c r="DF423" i="1" s="1"/>
  <c r="ED494" i="1" a="1"/>
  <c r="ED494" i="1" s="1"/>
  <c r="DI494" i="1" s="1"/>
  <c r="ED546" i="1" a="1"/>
  <c r="ED546" i="1" s="1"/>
  <c r="DG546" i="1" s="1"/>
  <c r="ED437" i="1" a="1"/>
  <c r="ED437" i="1" s="1"/>
  <c r="DH437" i="1" s="1"/>
  <c r="ED544" i="1" a="1"/>
  <c r="ED544" i="1" s="1"/>
  <c r="DJ544" i="1" s="1"/>
  <c r="ED615" i="1" a="1"/>
  <c r="ED615" i="1" s="1"/>
  <c r="DK615" i="1" s="1"/>
  <c r="ED324" i="1" a="1"/>
  <c r="ED324" i="1" s="1"/>
  <c r="DH324" i="1" s="1"/>
  <c r="ED491" i="1" a="1"/>
  <c r="ED491" i="1" s="1"/>
  <c r="DF491" i="1" s="1"/>
  <c r="ED529" i="1" a="1"/>
  <c r="ED529" i="1" s="1"/>
  <c r="DF529" i="1" s="1"/>
  <c r="ED559" i="1" a="1"/>
  <c r="ED559" i="1" s="1"/>
  <c r="DH559" i="1" s="1"/>
  <c r="ED425" i="1" a="1"/>
  <c r="ED425" i="1" s="1"/>
  <c r="DK425" i="1" s="1"/>
  <c r="ED533" i="1" a="1"/>
  <c r="ED533" i="1" s="1"/>
  <c r="DK533" i="1" s="1"/>
  <c r="ED547" i="1" a="1"/>
  <c r="ED547" i="1" s="1"/>
  <c r="DF547" i="1" s="1"/>
  <c r="ED650" i="1" a="1"/>
  <c r="ED650" i="1" s="1"/>
  <c r="DL650" i="1" s="1"/>
  <c r="ED669" i="1" a="1"/>
  <c r="ED669" i="1" s="1"/>
  <c r="DH669" i="1" s="1"/>
  <c r="ED687" i="1" a="1"/>
  <c r="ED687" i="1" s="1"/>
  <c r="DH687" i="1" s="1"/>
  <c r="ED228" i="1" a="1"/>
  <c r="ED228" i="1" s="1"/>
  <c r="ED380" i="1" a="1"/>
  <c r="ED380" i="1" s="1"/>
  <c r="DK380" i="1" s="1"/>
  <c r="ED400" i="1" a="1"/>
  <c r="ED400" i="1" s="1"/>
  <c r="DF400" i="1" s="1"/>
  <c r="ED405" i="1" a="1"/>
  <c r="ED405" i="1" s="1"/>
  <c r="ED432" i="1" a="1"/>
  <c r="ED432" i="1" s="1"/>
  <c r="DH432" i="1" s="1"/>
  <c r="ED433" i="1" a="1"/>
  <c r="ED433" i="1" s="1"/>
  <c r="DH433" i="1" s="1"/>
  <c r="ED434" i="1" a="1"/>
  <c r="ED434" i="1" s="1"/>
  <c r="DK434" i="1" s="1"/>
  <c r="ED555" i="1" a="1"/>
  <c r="ED555" i="1" s="1"/>
  <c r="ED556" i="1" a="1"/>
  <c r="ED556" i="1" s="1"/>
  <c r="DI556" i="1" s="1"/>
  <c r="ED561" i="1" a="1"/>
  <c r="ED561" i="1" s="1"/>
  <c r="DH561" i="1" s="1"/>
  <c r="ED562" i="1" a="1"/>
  <c r="ED562" i="1" s="1"/>
  <c r="DH562" i="1" s="1"/>
  <c r="ED572" i="1" a="1"/>
  <c r="ED572" i="1" s="1"/>
  <c r="DJ572" i="1" s="1"/>
  <c r="ED579" i="1" a="1"/>
  <c r="ED579" i="1" s="1"/>
  <c r="DF579" i="1" s="1"/>
  <c r="ED683" i="1" a="1"/>
  <c r="ED683" i="1" s="1"/>
  <c r="DK683" i="1" s="1"/>
  <c r="ED640" i="1" a="1"/>
  <c r="ED640" i="1" s="1"/>
  <c r="DG640" i="1" s="1"/>
  <c r="ED474" i="1" a="1"/>
  <c r="ED474" i="1" s="1"/>
  <c r="ED583" i="1" a="1"/>
  <c r="ED583" i="1" s="1"/>
  <c r="DG583" i="1" s="1"/>
  <c r="ED590" i="1" a="1"/>
  <c r="ED590" i="1" s="1"/>
  <c r="ED592" i="1" a="1"/>
  <c r="ED592" i="1" s="1"/>
  <c r="DI592" i="1" s="1"/>
  <c r="ED593" i="1" a="1"/>
  <c r="ED593" i="1" s="1"/>
  <c r="DI593" i="1" s="1"/>
  <c r="ED621" i="1" a="1"/>
  <c r="ED621" i="1" s="1"/>
  <c r="DG621" i="1" s="1"/>
  <c r="ED623" i="1" a="1"/>
  <c r="ED623" i="1" s="1"/>
  <c r="DI623" i="1" s="1"/>
  <c r="ED626" i="1" a="1"/>
  <c r="ED626" i="1" s="1"/>
  <c r="DH626" i="1" s="1"/>
  <c r="ED628" i="1" a="1"/>
  <c r="ED628" i="1" s="1"/>
  <c r="DJ628" i="1" s="1"/>
  <c r="ED634" i="1" a="1"/>
  <c r="ED634" i="1" s="1"/>
  <c r="DJ634" i="1" s="1"/>
  <c r="ED638" i="1" a="1"/>
  <c r="ED638" i="1" s="1"/>
  <c r="DF638" i="1" s="1"/>
  <c r="ED658" i="1" a="1"/>
  <c r="ED658" i="1" s="1"/>
  <c r="DG658" i="1" s="1"/>
  <c r="ED273" i="1" a="1"/>
  <c r="ED273" i="1" s="1"/>
  <c r="DH273" i="1" s="1"/>
  <c r="ED467" i="1" a="1"/>
  <c r="ED467" i="1" s="1"/>
  <c r="DI467" i="1" s="1"/>
  <c r="ED475" i="1" a="1"/>
  <c r="ED475" i="1" s="1"/>
  <c r="DG475" i="1" s="1"/>
  <c r="ED588" i="1" a="1"/>
  <c r="ED588" i="1" s="1"/>
  <c r="DG588" i="1" s="1"/>
  <c r="ED598" i="1" a="1"/>
  <c r="ED598" i="1" s="1"/>
  <c r="DK598" i="1" s="1"/>
  <c r="ED599" i="1" a="1"/>
  <c r="ED599" i="1" s="1"/>
  <c r="DG599" i="1" s="1"/>
  <c r="ED601" i="1" a="1"/>
  <c r="ED601" i="1" s="1"/>
  <c r="DI601" i="1" s="1"/>
  <c r="ED604" i="1" a="1"/>
  <c r="ED604" i="1" s="1"/>
  <c r="DJ604" i="1" s="1"/>
  <c r="ED639" i="1" a="1"/>
  <c r="ED639" i="1" s="1"/>
  <c r="DF639" i="1" s="1"/>
  <c r="ED655" i="1" a="1"/>
  <c r="ED655" i="1" s="1"/>
  <c r="DL655" i="1" s="1"/>
  <c r="ED656" i="1" a="1"/>
  <c r="ED656" i="1" s="1"/>
  <c r="DI656" i="1" s="1"/>
  <c r="ED661" i="1" a="1"/>
  <c r="ED661" i="1" s="1"/>
  <c r="DK661" i="1" s="1"/>
  <c r="ED664" i="1" a="1"/>
  <c r="ED664" i="1" s="1"/>
  <c r="DL664" i="1" s="1"/>
  <c r="ED370" i="1" a="1"/>
  <c r="ED370" i="1" s="1"/>
  <c r="DH370" i="1" s="1"/>
  <c r="ED392" i="1" a="1"/>
  <c r="ED392" i="1" s="1"/>
  <c r="DF392" i="1" s="1"/>
  <c r="ED463" i="1" a="1"/>
  <c r="ED463" i="1" s="1"/>
  <c r="DI463" i="1" s="1"/>
  <c r="ED505" i="1" a="1"/>
  <c r="ED505" i="1" s="1"/>
  <c r="DG505" i="1" s="1"/>
  <c r="ED600" i="1" a="1"/>
  <c r="ED600" i="1" s="1"/>
  <c r="DH600" i="1" s="1"/>
  <c r="ED605" i="1" a="1"/>
  <c r="ED605" i="1" s="1"/>
  <c r="DF605" i="1" s="1"/>
  <c r="ED642" i="1" a="1"/>
  <c r="ED642" i="1" s="1"/>
  <c r="DK642" i="1" s="1"/>
  <c r="ED643" i="1" a="1"/>
  <c r="ED643" i="1" s="1"/>
  <c r="DI643" i="1" s="1"/>
  <c r="ED584" i="1" a="1"/>
  <c r="ED584" i="1" s="1"/>
  <c r="DI584" i="1" s="1"/>
  <c r="ED622" i="1" a="1"/>
  <c r="ED622" i="1" s="1"/>
  <c r="DJ622" i="1" s="1"/>
  <c r="ED585" i="1" a="1"/>
  <c r="ED585" i="1" s="1"/>
  <c r="DL585" i="1" s="1"/>
  <c r="ED624" i="1" a="1"/>
  <c r="ED624" i="1" s="1"/>
  <c r="DH624" i="1" s="1"/>
  <c r="ED660" i="1" a="1"/>
  <c r="ED660" i="1" s="1"/>
  <c r="DG660" i="1" s="1"/>
  <c r="ED663" i="1" a="1"/>
  <c r="ED663" i="1" s="1"/>
  <c r="DI663" i="1" s="1"/>
  <c r="ED685" i="1" a="1"/>
  <c r="ED685" i="1" s="1"/>
  <c r="DJ685" i="1" s="1"/>
  <c r="ED686" i="1" a="1"/>
  <c r="ED686" i="1" s="1"/>
  <c r="DK686" i="1" s="1"/>
  <c r="ED464" i="1" a="1"/>
  <c r="ED464" i="1" s="1"/>
  <c r="DF464" i="1" s="1"/>
  <c r="ED641" i="1" a="1"/>
  <c r="ED641" i="1" s="1"/>
  <c r="DL641" i="1" s="1"/>
  <c r="ED657" i="1" a="1"/>
  <c r="ED657" i="1" s="1"/>
  <c r="DH657" i="1" s="1"/>
  <c r="ED662" i="1" a="1"/>
  <c r="ED662" i="1" s="1"/>
  <c r="DF662" i="1" s="1"/>
  <c r="ED674" i="1" a="1"/>
  <c r="ED674" i="1" s="1"/>
  <c r="DH674" i="1" s="1"/>
  <c r="ED465" i="1" a="1"/>
  <c r="ED465" i="1" s="1"/>
  <c r="DI465" i="1" s="1"/>
  <c r="ED675" i="1" a="1"/>
  <c r="ED675" i="1" s="1"/>
  <c r="DH675" i="1" s="1"/>
  <c r="ED665" i="1" a="1"/>
  <c r="ED665" i="1" s="1"/>
  <c r="DG665" i="1" s="1"/>
  <c r="ED644" i="1" a="1"/>
  <c r="ED644" i="1" s="1"/>
  <c r="DG644" i="1" s="1"/>
  <c r="ED606" i="1" a="1"/>
  <c r="ED606" i="1" s="1"/>
  <c r="DK606" i="1" s="1"/>
  <c r="ED603" i="1" a="1"/>
  <c r="ED603" i="1" s="1"/>
  <c r="DI603" i="1" s="1"/>
  <c r="ED602" i="1" a="1"/>
  <c r="ED602" i="1" s="1"/>
  <c r="DF602" i="1" s="1"/>
  <c r="ED466" i="1" a="1"/>
  <c r="ED466" i="1" s="1"/>
  <c r="DK466" i="1" s="1"/>
  <c r="ED462" i="1" a="1"/>
  <c r="ED462" i="1" s="1"/>
  <c r="ED391" i="1" a="1"/>
  <c r="ED391" i="1" s="1"/>
  <c r="DH391" i="1" s="1"/>
  <c r="ED369" i="1" a="1"/>
  <c r="ED369" i="1" s="1"/>
  <c r="DK369" i="1" s="1"/>
  <c r="ED346" i="1" a="1"/>
  <c r="ED346" i="1" s="1"/>
  <c r="ED597" i="1" a="1"/>
  <c r="ED597" i="1" s="1"/>
  <c r="DJ597" i="1" s="1"/>
  <c r="ED596" i="1" a="1"/>
  <c r="ED596" i="1" s="1"/>
  <c r="ED586" i="1" a="1"/>
  <c r="ED586" i="1" s="1"/>
  <c r="DH586" i="1" s="1"/>
  <c r="ED472" i="1" a="1"/>
  <c r="ED472" i="1" s="1"/>
  <c r="DJ472" i="1" s="1"/>
  <c r="ED471" i="1" a="1"/>
  <c r="ED471" i="1" s="1"/>
  <c r="DK471" i="1" s="1"/>
  <c r="ED469" i="1" a="1"/>
  <c r="ED469" i="1" s="1"/>
  <c r="DJ469" i="1" s="1"/>
  <c r="ED468" i="1" a="1"/>
  <c r="ED468" i="1" s="1"/>
  <c r="DJ468" i="1" s="1"/>
  <c r="ED371" i="1" a="1"/>
  <c r="ED371" i="1" s="1"/>
  <c r="DH371" i="1" s="1"/>
  <c r="ED279" i="1" a="1"/>
  <c r="ED279" i="1" s="1"/>
  <c r="DJ279" i="1" s="1"/>
  <c r="ED232" i="1" a="1"/>
  <c r="ED232" i="1" s="1"/>
  <c r="DF232" i="1" s="1"/>
  <c r="ED591" i="1" a="1"/>
  <c r="ED591" i="1" s="1"/>
  <c r="DG591" i="1" s="1"/>
  <c r="ED589" i="1" a="1"/>
  <c r="ED589" i="1" s="1"/>
  <c r="DI589" i="1" s="1"/>
  <c r="ED587" i="1" a="1"/>
  <c r="ED587" i="1" s="1"/>
  <c r="DH587" i="1" s="1"/>
  <c r="ED473" i="1" a="1"/>
  <c r="ED473" i="1" s="1"/>
  <c r="DI473" i="1" s="1"/>
  <c r="ED470" i="1" a="1"/>
  <c r="ED470" i="1" s="1"/>
  <c r="DF470" i="1" s="1"/>
  <c r="ED377" i="1" a="1"/>
  <c r="ED377" i="1" s="1"/>
  <c r="DL377" i="1" s="1"/>
  <c r="ED372" i="1" a="1"/>
  <c r="ED372" i="1" s="1"/>
  <c r="DH372" i="1" s="1"/>
  <c r="ED349" i="1" a="1"/>
  <c r="ED349" i="1" s="1"/>
  <c r="DJ349" i="1" s="1"/>
  <c r="ED340" i="1" a="1"/>
  <c r="ED340" i="1" s="1"/>
  <c r="DF340" i="1" s="1"/>
  <c r="ED206" i="1" a="1"/>
  <c r="ED206" i="1" s="1"/>
  <c r="DH206" i="1" s="1"/>
  <c r="ED413" i="1" a="1"/>
  <c r="ED413" i="1" s="1"/>
  <c r="DH413" i="1" s="1"/>
  <c r="ED412" i="1" a="1"/>
  <c r="ED412" i="1" s="1"/>
  <c r="DJ412" i="1" s="1"/>
  <c r="ED410" i="1" a="1"/>
  <c r="ED410" i="1" s="1"/>
  <c r="DI410" i="1" s="1"/>
  <c r="ED409" i="1" a="1"/>
  <c r="ED409" i="1" s="1"/>
  <c r="DF409" i="1" s="1"/>
  <c r="ED394" i="1" a="1"/>
  <c r="ED394" i="1" s="1"/>
  <c r="DF394" i="1" s="1"/>
  <c r="ED373" i="1" a="1"/>
  <c r="ED373" i="1" s="1"/>
  <c r="DG373" i="1" s="1"/>
  <c r="ED227" i="1" a="1"/>
  <c r="ED227" i="1" s="1"/>
  <c r="ED653" i="1" a="1"/>
  <c r="ED653" i="1" s="1"/>
  <c r="DF653" i="1" s="1"/>
  <c r="ED627" i="1" a="1"/>
  <c r="ED627" i="1" s="1"/>
  <c r="DH627" i="1" s="1"/>
  <c r="ED595" i="1" a="1"/>
  <c r="ED595" i="1" s="1"/>
  <c r="DL595" i="1" s="1"/>
  <c r="ED594" i="1" a="1"/>
  <c r="ED594" i="1" s="1"/>
  <c r="DJ594" i="1" s="1"/>
  <c r="ED582" i="1" a="1"/>
  <c r="ED582" i="1" s="1"/>
  <c r="DF582" i="1" s="1"/>
  <c r="ED580" i="1" a="1"/>
  <c r="ED580" i="1" s="1"/>
  <c r="DI580" i="1" s="1"/>
  <c r="ED575" i="1" a="1"/>
  <c r="ED575" i="1" s="1"/>
  <c r="DK575" i="1" s="1"/>
  <c r="ED569" i="1" a="1"/>
  <c r="ED569" i="1" s="1"/>
  <c r="ED568" i="1" a="1"/>
  <c r="ED568" i="1" s="1"/>
  <c r="DF568" i="1" s="1"/>
  <c r="ED418" i="1" a="1"/>
  <c r="ED418" i="1" s="1"/>
  <c r="DF418" i="1" s="1"/>
  <c r="ED416" i="1" a="1"/>
  <c r="ED416" i="1" s="1"/>
  <c r="DJ416" i="1" s="1"/>
  <c r="ED415" i="1" a="1"/>
  <c r="ED415" i="1" s="1"/>
  <c r="DG415" i="1" s="1"/>
  <c r="ED403" i="1" a="1"/>
  <c r="ED403" i="1" s="1"/>
  <c r="ED397" i="1" a="1"/>
  <c r="ED397" i="1" s="1"/>
  <c r="DH397" i="1" s="1"/>
  <c r="ED361" i="1" a="1"/>
  <c r="ED361" i="1" s="1"/>
  <c r="ED310" i="1" a="1"/>
  <c r="ED310" i="1" s="1"/>
  <c r="DI310" i="1" s="1"/>
  <c r="ED684" i="1" a="1"/>
  <c r="ED684" i="1" s="1"/>
  <c r="DK684" i="1" s="1"/>
  <c r="ED652" i="1" a="1"/>
  <c r="ED652" i="1" s="1"/>
  <c r="DI652" i="1" s="1"/>
  <c r="ED629" i="1" a="1"/>
  <c r="ED629" i="1" s="1"/>
  <c r="DI629" i="1" s="1"/>
  <c r="ED620" i="1" a="1"/>
  <c r="ED620" i="1" s="1"/>
  <c r="DH620" i="1" s="1"/>
  <c r="ED581" i="1" a="1"/>
  <c r="ED581" i="1" s="1"/>
  <c r="DG581" i="1" s="1"/>
  <c r="ED576" i="1" a="1"/>
  <c r="ED576" i="1" s="1"/>
  <c r="DI576" i="1" s="1"/>
  <c r="ED574" i="1" a="1"/>
  <c r="ED574" i="1" s="1"/>
  <c r="DG574" i="1" s="1"/>
  <c r="ED414" i="1" a="1"/>
  <c r="ED414" i="1" s="1"/>
  <c r="DG414" i="1" s="1"/>
  <c r="ED408" i="1" a="1"/>
  <c r="ED408" i="1" s="1"/>
  <c r="DK408" i="1" s="1"/>
  <c r="ED404" i="1" a="1"/>
  <c r="ED404" i="1" s="1"/>
  <c r="DI404" i="1" s="1"/>
  <c r="ED402" i="1" a="1"/>
  <c r="ED402" i="1" s="1"/>
  <c r="DG402" i="1" s="1"/>
  <c r="ED379" i="1" a="1"/>
  <c r="ED379" i="1" s="1"/>
  <c r="DI379" i="1" s="1"/>
  <c r="ED170" i="1" a="1"/>
  <c r="ED170" i="1" s="1"/>
  <c r="ED396" i="1" a="1"/>
  <c r="ED396" i="1" s="1"/>
  <c r="DF396" i="1" s="1"/>
  <c r="ED395" i="1" a="1"/>
  <c r="ED395" i="1" s="1"/>
  <c r="DJ395" i="1" s="1"/>
  <c r="ED376" i="1" a="1"/>
  <c r="ED376" i="1" s="1"/>
  <c r="DI376" i="1" s="1"/>
  <c r="ED375" i="1" a="1"/>
  <c r="ED375" i="1" s="1"/>
  <c r="DL375" i="1" s="1"/>
  <c r="ED374" i="1" a="1"/>
  <c r="ED374" i="1" s="1"/>
  <c r="DF374" i="1" s="1"/>
  <c r="ED360" i="1" a="1"/>
  <c r="ED360" i="1" s="1"/>
  <c r="DF360" i="1" s="1"/>
  <c r="ED673" i="1" a="1"/>
  <c r="ED673" i="1" s="1"/>
  <c r="DI673" i="1" s="1"/>
  <c r="ED659" i="1" a="1"/>
  <c r="ED659" i="1" s="1"/>
  <c r="DL659" i="1" s="1"/>
  <c r="ED654" i="1" a="1"/>
  <c r="ED654" i="1" s="1"/>
  <c r="DJ654" i="1" s="1"/>
  <c r="ED637" i="1" a="1"/>
  <c r="ED637" i="1" s="1"/>
  <c r="DH637" i="1" s="1"/>
  <c r="ED636" i="1" a="1"/>
  <c r="ED636" i="1" s="1"/>
  <c r="DI636" i="1" s="1"/>
  <c r="ED635" i="1" a="1"/>
  <c r="ED635" i="1" s="1"/>
  <c r="DG635" i="1" s="1"/>
  <c r="ED633" i="1" a="1"/>
  <c r="ED633" i="1" s="1"/>
  <c r="DF633" i="1" s="1"/>
  <c r="ED625" i="1" a="1"/>
  <c r="ED625" i="1" s="1"/>
  <c r="DJ625" i="1" s="1"/>
  <c r="ED682" i="1" a="1"/>
  <c r="ED682" i="1" s="1"/>
  <c r="DF682" i="1" s="1"/>
  <c r="ED672" i="1" a="1"/>
  <c r="ED672" i="1" s="1"/>
  <c r="DG672" i="1" s="1"/>
  <c r="ED632" i="1" a="1"/>
  <c r="ED632" i="1" s="1"/>
  <c r="DJ632" i="1" s="1"/>
  <c r="ED630" i="1" a="1"/>
  <c r="ED630" i="1" s="1"/>
  <c r="DG630" i="1" s="1"/>
  <c r="ED619" i="1" a="1"/>
  <c r="ED619" i="1" s="1"/>
  <c r="DF619" i="1" s="1"/>
  <c r="ED578" i="1" a="1"/>
  <c r="ED578" i="1" s="1"/>
  <c r="DI578" i="1" s="1"/>
  <c r="ED577" i="1" a="1"/>
  <c r="ED577" i="1" s="1"/>
  <c r="DI577" i="1" s="1"/>
  <c r="ED573" i="1" a="1"/>
  <c r="ED573" i="1" s="1"/>
  <c r="DJ573" i="1" s="1"/>
  <c r="ED571" i="1" a="1"/>
  <c r="ED571" i="1" s="1"/>
  <c r="DF571" i="1" s="1"/>
  <c r="ED570" i="1" a="1"/>
  <c r="ED570" i="1" s="1"/>
  <c r="DF570" i="1" s="1"/>
  <c r="ED567" i="1" a="1"/>
  <c r="ED567" i="1" s="1"/>
  <c r="DJ567" i="1" s="1"/>
  <c r="ED557" i="1" a="1"/>
  <c r="ED557" i="1" s="1"/>
  <c r="DH557" i="1" s="1"/>
  <c r="ED417" i="1" a="1"/>
  <c r="ED417" i="1" s="1"/>
  <c r="DH417" i="1" s="1"/>
  <c r="ED406" i="1" a="1"/>
  <c r="ED406" i="1" s="1"/>
  <c r="DF406" i="1" s="1"/>
  <c r="ED401" i="1" a="1"/>
  <c r="ED401" i="1" s="1"/>
  <c r="DG401" i="1" s="1"/>
  <c r="ED399" i="1" a="1"/>
  <c r="ED399" i="1" s="1"/>
  <c r="DK399" i="1" s="1"/>
  <c r="ED398" i="1" a="1"/>
  <c r="ED398" i="1" s="1"/>
  <c r="DK398" i="1" s="1"/>
  <c r="ED311" i="1" a="1"/>
  <c r="ED311" i="1" s="1"/>
  <c r="DJ311" i="1" s="1"/>
  <c r="ED275" i="1" a="1"/>
  <c r="ED275" i="1" s="1"/>
  <c r="ED651" i="1" a="1"/>
  <c r="ED651" i="1" s="1"/>
  <c r="DL651" i="1" s="1"/>
  <c r="ED492" i="1" a="1"/>
  <c r="ED492" i="1" s="1"/>
  <c r="DK492" i="1" s="1"/>
  <c r="ED436" i="1" a="1"/>
  <c r="ED436" i="1" s="1"/>
  <c r="DG436" i="1" s="1"/>
  <c r="ED429" i="1" a="1"/>
  <c r="ED429" i="1" s="1"/>
  <c r="DH429" i="1" s="1"/>
  <c r="ED428" i="1" a="1"/>
  <c r="ED428" i="1" s="1"/>
  <c r="DF428" i="1" s="1"/>
  <c r="ED421" i="1" a="1"/>
  <c r="ED421" i="1" s="1"/>
  <c r="DJ421" i="1" s="1"/>
  <c r="ED352" i="1" a="1"/>
  <c r="ED352" i="1" s="1"/>
  <c r="ED323" i="1" a="1"/>
  <c r="ED323" i="1" s="1"/>
  <c r="ED681" i="1" a="1"/>
  <c r="ED681" i="1" s="1"/>
  <c r="DH681" i="1" s="1"/>
  <c r="ED631" i="1" a="1"/>
  <c r="ED631" i="1" s="1"/>
  <c r="DK631" i="1" s="1"/>
  <c r="ED617" i="1" a="1"/>
  <c r="ED617" i="1" s="1"/>
  <c r="DJ617" i="1" s="1"/>
  <c r="ED563" i="1" a="1"/>
  <c r="ED563" i="1" s="1"/>
  <c r="DF563" i="1" s="1"/>
  <c r="ED558" i="1" a="1"/>
  <c r="ED558" i="1" s="1"/>
  <c r="DI558" i="1" s="1"/>
  <c r="ED554" i="1" a="1"/>
  <c r="ED554" i="1" s="1"/>
  <c r="DL554" i="1" s="1"/>
  <c r="ED548" i="1" a="1"/>
  <c r="ED548" i="1" s="1"/>
  <c r="ED543" i="1" a="1"/>
  <c r="ED543" i="1" s="1"/>
  <c r="DI543" i="1" s="1"/>
  <c r="ED542" i="1" a="1"/>
  <c r="ED542" i="1" s="1"/>
  <c r="DG542" i="1" s="1"/>
  <c r="ED527" i="1" a="1"/>
  <c r="ED527" i="1" s="1"/>
  <c r="DF527" i="1" s="1"/>
  <c r="ED671" i="1" a="1"/>
  <c r="ED671" i="1" s="1"/>
  <c r="DI671" i="1" s="1"/>
  <c r="ED670" i="1" a="1"/>
  <c r="ED670" i="1" s="1"/>
  <c r="DK670" i="1" s="1"/>
  <c r="ED618" i="1" a="1"/>
  <c r="ED618" i="1" s="1"/>
  <c r="DF618" i="1" s="1"/>
  <c r="ED616" i="1" a="1"/>
  <c r="ED616" i="1" s="1"/>
  <c r="DG616" i="1" s="1"/>
  <c r="ED566" i="1" a="1"/>
  <c r="ED566" i="1" s="1"/>
  <c r="DI566" i="1" s="1"/>
  <c r="ED565" i="1" a="1"/>
  <c r="ED565" i="1" s="1"/>
  <c r="DK565" i="1" s="1"/>
  <c r="ED564" i="1" a="1"/>
  <c r="ED564" i="1" s="1"/>
  <c r="DH564" i="1" s="1"/>
  <c r="ED560" i="1" a="1"/>
  <c r="ED560" i="1" s="1"/>
  <c r="DH560" i="1" s="1"/>
  <c r="ED553" i="1" a="1"/>
  <c r="ED553" i="1" s="1"/>
  <c r="DG553" i="1" s="1"/>
  <c r="ED545" i="1" a="1"/>
  <c r="ED545" i="1" s="1"/>
  <c r="DF545" i="1" s="1"/>
  <c r="ED532" i="1" a="1"/>
  <c r="ED532" i="1" s="1"/>
  <c r="DK532" i="1" s="1"/>
  <c r="ED531" i="1" a="1"/>
  <c r="ED531" i="1" s="1"/>
  <c r="ED528" i="1" a="1"/>
  <c r="ED528" i="1" s="1"/>
  <c r="DI528" i="1" s="1"/>
  <c r="ED493" i="1" a="1"/>
  <c r="ED493" i="1" s="1"/>
  <c r="DK493" i="1" s="1"/>
  <c r="ED441" i="1" a="1"/>
  <c r="ED441" i="1" s="1"/>
  <c r="DG441" i="1" s="1"/>
  <c r="ED440" i="1" a="1"/>
  <c r="ED440" i="1" s="1"/>
  <c r="DH440" i="1" s="1"/>
  <c r="ED439" i="1" a="1"/>
  <c r="ED439" i="1" s="1"/>
  <c r="DK439" i="1" s="1"/>
  <c r="ED438" i="1" a="1"/>
  <c r="ED438" i="1" s="1"/>
  <c r="DG438" i="1" s="1"/>
  <c r="ED435" i="1" a="1"/>
  <c r="ED435" i="1" s="1"/>
  <c r="DJ435" i="1" s="1"/>
  <c r="ED431" i="1" a="1"/>
  <c r="ED431" i="1" s="1"/>
  <c r="DH431" i="1" s="1"/>
  <c r="ED430" i="1" a="1"/>
  <c r="ED430" i="1" s="1"/>
  <c r="DK430" i="1" s="1"/>
  <c r="ED427" i="1" a="1"/>
  <c r="ED427" i="1" s="1"/>
  <c r="DG427" i="1" s="1"/>
  <c r="ED426" i="1" a="1"/>
  <c r="ED426" i="1" s="1"/>
  <c r="DF426" i="1" s="1"/>
  <c r="ED424" i="1" a="1"/>
  <c r="ED424" i="1" s="1"/>
  <c r="DF424" i="1" s="1"/>
  <c r="ED422" i="1" a="1"/>
  <c r="ED422" i="1" s="1"/>
  <c r="DK422" i="1" s="1"/>
  <c r="ED382" i="1" a="1"/>
  <c r="ED382" i="1" s="1"/>
  <c r="DF382" i="1" s="1"/>
  <c r="ED381" i="1" a="1"/>
  <c r="ED381" i="1" s="1"/>
  <c r="DH381" i="1" s="1"/>
  <c r="ED313" i="1" a="1"/>
  <c r="ED313" i="1" s="1"/>
  <c r="DI313" i="1" s="1"/>
  <c r="ED282" i="1" a="1"/>
  <c r="ED282" i="1" s="1"/>
  <c r="DH282" i="1" s="1"/>
  <c r="ED677" i="1" a="1"/>
  <c r="ED677" i="1" s="1"/>
  <c r="DG677" i="1" s="1"/>
  <c r="ED552" i="1" a="1"/>
  <c r="ED552" i="1" s="1"/>
  <c r="DF552" i="1" s="1"/>
  <c r="ED550" i="1" a="1"/>
  <c r="ED550" i="1" s="1"/>
  <c r="DG550" i="1" s="1"/>
  <c r="ED541" i="1" a="1"/>
  <c r="ED541" i="1" s="1"/>
  <c r="DG541" i="1" s="1"/>
  <c r="ED530" i="1" a="1"/>
  <c r="ED530" i="1" s="1"/>
  <c r="DF530" i="1" s="1"/>
  <c r="ED526" i="1" a="1"/>
  <c r="ED526" i="1" s="1"/>
  <c r="DG526" i="1" s="1"/>
  <c r="ED499" i="1" a="1"/>
  <c r="ED499" i="1" s="1"/>
  <c r="DJ499" i="1" s="1"/>
  <c r="ED490" i="1" a="1"/>
  <c r="ED490" i="1" s="1"/>
  <c r="DG490" i="1" s="1"/>
  <c r="ED384" i="1" a="1"/>
  <c r="ED384" i="1" s="1"/>
  <c r="DF384" i="1" s="1"/>
  <c r="ED325" i="1" a="1"/>
  <c r="ED325" i="1" s="1"/>
  <c r="DK325" i="1" s="1"/>
  <c r="ED680" i="1" a="1"/>
  <c r="ED680" i="1" s="1"/>
  <c r="DK680" i="1" s="1"/>
  <c r="ED679" i="1" a="1"/>
  <c r="ED679" i="1" s="1"/>
  <c r="DK679" i="1" s="1"/>
  <c r="ED539" i="1" a="1"/>
  <c r="ED539" i="1" s="1"/>
  <c r="DI539" i="1" s="1"/>
  <c r="ED525" i="1" a="1"/>
  <c r="ED525" i="1" s="1"/>
  <c r="DF525" i="1" s="1"/>
  <c r="ED500" i="1" a="1"/>
  <c r="ED500" i="1" s="1"/>
  <c r="DJ500" i="1" s="1"/>
  <c r="ED497" i="1" a="1"/>
  <c r="ED497" i="1" s="1"/>
  <c r="DI497" i="1" s="1"/>
  <c r="ED496" i="1" a="1"/>
  <c r="ED496" i="1" s="1"/>
  <c r="DK496" i="1" s="1"/>
  <c r="ED478" i="1" a="1"/>
  <c r="ED478" i="1" s="1"/>
  <c r="DF478" i="1" s="1"/>
  <c r="ED449" i="1" a="1"/>
  <c r="ED449" i="1" s="1"/>
  <c r="DG449" i="1" s="1"/>
  <c r="ED443" i="1" a="1"/>
  <c r="ED443" i="1" s="1"/>
  <c r="DF443" i="1" s="1"/>
  <c r="ED356" i="1" a="1"/>
  <c r="ED356" i="1" s="1"/>
  <c r="DF356" i="1" s="1"/>
  <c r="ED649" i="1" a="1"/>
  <c r="ED649" i="1" s="1"/>
  <c r="DF649" i="1" s="1"/>
  <c r="ED551" i="1" a="1"/>
  <c r="ED551" i="1" s="1"/>
  <c r="ED549" i="1" a="1"/>
  <c r="ED549" i="1" s="1"/>
  <c r="DI549" i="1" s="1"/>
  <c r="ED540" i="1" a="1"/>
  <c r="ED540" i="1" s="1"/>
  <c r="DK540" i="1" s="1"/>
  <c r="ED534" i="1" a="1"/>
  <c r="ED534" i="1" s="1"/>
  <c r="DH534" i="1" s="1"/>
  <c r="ED495" i="1" a="1"/>
  <c r="ED495" i="1" s="1"/>
  <c r="DG495" i="1" s="1"/>
  <c r="ED442" i="1" a="1"/>
  <c r="ED442" i="1" s="1"/>
  <c r="DJ442" i="1" s="1"/>
  <c r="ED385" i="1" a="1"/>
  <c r="ED385" i="1" s="1"/>
  <c r="DG385" i="1" s="1"/>
  <c r="ED365" i="1" a="1"/>
  <c r="ED365" i="1" s="1"/>
  <c r="DK365" i="1" s="1"/>
  <c r="ED678" i="1" a="1"/>
  <c r="ED678" i="1" s="1"/>
  <c r="DI678" i="1" s="1"/>
  <c r="ED668" i="1" a="1"/>
  <c r="ED668" i="1" s="1"/>
  <c r="DK668" i="1" s="1"/>
  <c r="ED667" i="1" a="1"/>
  <c r="ED667" i="1" s="1"/>
  <c r="DI667" i="1" s="1"/>
  <c r="ED648" i="1" a="1"/>
  <c r="ED648" i="1" s="1"/>
  <c r="DK648" i="1" s="1"/>
  <c r="ED614" i="1" a="1"/>
  <c r="ED614" i="1" s="1"/>
  <c r="DI614" i="1" s="1"/>
  <c r="ED535" i="1" a="1"/>
  <c r="ED535" i="1" s="1"/>
  <c r="DJ535" i="1" s="1"/>
  <c r="ED521" i="1" a="1"/>
  <c r="ED521" i="1" s="1"/>
  <c r="DH521" i="1" s="1"/>
  <c r="ED517" i="1" a="1"/>
  <c r="ED517" i="1" s="1"/>
  <c r="DK517" i="1" s="1"/>
  <c r="ED516" i="1" a="1"/>
  <c r="ED516" i="1" s="1"/>
  <c r="DG516" i="1" s="1"/>
  <c r="ED515" i="1" a="1"/>
  <c r="ED515" i="1" s="1"/>
  <c r="DF515" i="1" s="1"/>
  <c r="ED502" i="1" a="1"/>
  <c r="ED502" i="1" s="1"/>
  <c r="DF502" i="1" s="1"/>
  <c r="ED501" i="1" a="1"/>
  <c r="ED501" i="1" s="1"/>
  <c r="DI501" i="1" s="1"/>
  <c r="ED498" i="1" a="1"/>
  <c r="ED498" i="1" s="1"/>
  <c r="DJ498" i="1" s="1"/>
  <c r="ED489" i="1" a="1"/>
  <c r="ED489" i="1" s="1"/>
  <c r="DF489" i="1" s="1"/>
  <c r="ED479" i="1" a="1"/>
  <c r="ED479" i="1" s="1"/>
  <c r="DF479" i="1" s="1"/>
  <c r="ED477" i="1" a="1"/>
  <c r="ED477" i="1" s="1"/>
  <c r="DJ477" i="1" s="1"/>
  <c r="ED459" i="1" a="1"/>
  <c r="ED459" i="1" s="1"/>
  <c r="DJ459" i="1" s="1"/>
  <c r="ED450" i="1" a="1"/>
  <c r="ED450" i="1" s="1"/>
  <c r="DG450" i="1" s="1"/>
  <c r="ED447" i="1" a="1"/>
  <c r="ED447" i="1" s="1"/>
  <c r="DG447" i="1" s="1"/>
  <c r="ED446" i="1" a="1"/>
  <c r="ED446" i="1" s="1"/>
  <c r="DJ446" i="1" s="1"/>
  <c r="ED444" i="1" a="1"/>
  <c r="ED444" i="1" s="1"/>
  <c r="DH444" i="1" s="1"/>
  <c r="ED366" i="1" a="1"/>
  <c r="ED366" i="1" s="1"/>
  <c r="DJ366" i="1" s="1"/>
  <c r="ED327" i="1" a="1"/>
  <c r="ED327" i="1" s="1"/>
  <c r="ED326" i="1" a="1"/>
  <c r="ED326" i="1" s="1"/>
  <c r="DF326" i="1" s="1"/>
  <c r="ED613" i="1" a="1"/>
  <c r="ED613" i="1" s="1"/>
  <c r="DK613" i="1" s="1"/>
  <c r="ED611" i="1" a="1"/>
  <c r="ED611" i="1" s="1"/>
  <c r="DH611" i="1" s="1"/>
  <c r="ED538" i="1" a="1"/>
  <c r="ED538" i="1" s="1"/>
  <c r="DF538" i="1" s="1"/>
  <c r="ED523" i="1" a="1"/>
  <c r="ED523" i="1" s="1"/>
  <c r="DF523" i="1" s="1"/>
  <c r="ED520" i="1" a="1"/>
  <c r="ED520" i="1" s="1"/>
  <c r="DJ520" i="1" s="1"/>
  <c r="ED510" i="1" a="1"/>
  <c r="ED510" i="1" s="1"/>
  <c r="DF510" i="1" s="1"/>
  <c r="ED484" i="1" a="1"/>
  <c r="ED484" i="1" s="1"/>
  <c r="DF484" i="1" s="1"/>
  <c r="ED480" i="1" a="1"/>
  <c r="ED480" i="1" s="1"/>
  <c r="DK480" i="1" s="1"/>
  <c r="ED458" i="1" a="1"/>
  <c r="ED458" i="1" s="1"/>
  <c r="DF458" i="1" s="1"/>
  <c r="ED445" i="1" a="1"/>
  <c r="ED445" i="1" s="1"/>
  <c r="DK445" i="1" s="1"/>
  <c r="ED316" i="1" a="1"/>
  <c r="ED316" i="1" s="1"/>
  <c r="DG316" i="1" s="1"/>
  <c r="ED610" i="1" a="1"/>
  <c r="ED610" i="1" s="1"/>
  <c r="DK610" i="1" s="1"/>
  <c r="ED537" i="1" a="1"/>
  <c r="ED537" i="1" s="1"/>
  <c r="DI537" i="1" s="1"/>
  <c r="ED524" i="1" a="1"/>
  <c r="ED524" i="1" s="1"/>
  <c r="DJ524" i="1" s="1"/>
  <c r="ED519" i="1" a="1"/>
  <c r="ED519" i="1" s="1"/>
  <c r="DK519" i="1" s="1"/>
  <c r="ED518" i="1" a="1"/>
  <c r="ED518" i="1" s="1"/>
  <c r="DI518" i="1" s="1"/>
  <c r="ED512" i="1" a="1"/>
  <c r="ED512" i="1" s="1"/>
  <c r="ED509" i="1" a="1"/>
  <c r="ED509" i="1" s="1"/>
  <c r="DJ509" i="1" s="1"/>
  <c r="ED508" i="1" a="1"/>
  <c r="ED508" i="1" s="1"/>
  <c r="ED506" i="1" a="1"/>
  <c r="ED506" i="1" s="1"/>
  <c r="DI506" i="1" s="1"/>
  <c r="ED488" i="1" a="1"/>
  <c r="ED488" i="1" s="1"/>
  <c r="DI488" i="1" s="1"/>
  <c r="ED487" i="1" a="1"/>
  <c r="ED487" i="1" s="1"/>
  <c r="DJ487" i="1" s="1"/>
  <c r="ED486" i="1" a="1"/>
  <c r="ED486" i="1" s="1"/>
  <c r="DF486" i="1" s="1"/>
  <c r="ED485" i="1" a="1"/>
  <c r="ED485" i="1" s="1"/>
  <c r="DI485" i="1" s="1"/>
  <c r="ED482" i="1" a="1"/>
  <c r="ED482" i="1" s="1"/>
  <c r="DG482" i="1" s="1"/>
  <c r="ED461" i="1" a="1"/>
  <c r="ED461" i="1" s="1"/>
  <c r="ED455" i="1" a="1"/>
  <c r="ED455" i="1" s="1"/>
  <c r="ED454" i="1" a="1"/>
  <c r="ED454" i="1" s="1"/>
  <c r="ED453" i="1" a="1"/>
  <c r="ED453" i="1" s="1"/>
  <c r="DI453" i="1" s="1"/>
  <c r="ED452" i="1" a="1"/>
  <c r="ED452" i="1" s="1"/>
  <c r="DH452" i="1" s="1"/>
  <c r="ED451" i="1" a="1"/>
  <c r="ED451" i="1" s="1"/>
  <c r="DG451" i="1" s="1"/>
  <c r="ED390" i="1" a="1"/>
  <c r="ED390" i="1" s="1"/>
  <c r="DF390" i="1" s="1"/>
  <c r="ED389" i="1" a="1"/>
  <c r="ED389" i="1" s="1"/>
  <c r="DJ389" i="1" s="1"/>
  <c r="ED388" i="1" a="1"/>
  <c r="ED388" i="1" s="1"/>
  <c r="DK388" i="1" s="1"/>
  <c r="ED367" i="1" a="1"/>
  <c r="ED367" i="1" s="1"/>
  <c r="DJ367" i="1" s="1"/>
  <c r="ED337" i="1" a="1"/>
  <c r="ED337" i="1" s="1"/>
  <c r="DG337" i="1" s="1"/>
  <c r="ED318" i="1" a="1"/>
  <c r="ED318" i="1" s="1"/>
  <c r="DH318" i="1" s="1"/>
  <c r="ED676" i="1" a="1"/>
  <c r="ED676" i="1" s="1"/>
  <c r="DF676" i="1" s="1"/>
  <c r="ED612" i="1" a="1"/>
  <c r="ED612" i="1" s="1"/>
  <c r="DH612" i="1" s="1"/>
  <c r="ED608" i="1" a="1"/>
  <c r="ED608" i="1" s="1"/>
  <c r="DI608" i="1" s="1"/>
  <c r="ED536" i="1" a="1"/>
  <c r="ED536" i="1" s="1"/>
  <c r="DJ536" i="1" s="1"/>
  <c r="ED522" i="1" a="1"/>
  <c r="ED522" i="1" s="1"/>
  <c r="DJ522" i="1" s="1"/>
  <c r="ED514" i="1" a="1"/>
  <c r="ED514" i="1" s="1"/>
  <c r="DH514" i="1" s="1"/>
  <c r="ED511" i="1" a="1"/>
  <c r="ED511" i="1" s="1"/>
  <c r="DI511" i="1" s="1"/>
  <c r="ED503" i="1" a="1"/>
  <c r="ED503" i="1" s="1"/>
  <c r="DF503" i="1" s="1"/>
  <c r="ED481" i="1" a="1"/>
  <c r="ED481" i="1" s="1"/>
  <c r="DG481" i="1" s="1"/>
  <c r="ED460" i="1" a="1"/>
  <c r="ED460" i="1" s="1"/>
  <c r="DK460" i="1" s="1"/>
  <c r="ED448" i="1" a="1"/>
  <c r="ED448" i="1" s="1"/>
  <c r="DJ448" i="1" s="1"/>
  <c r="ED387" i="1" a="1"/>
  <c r="ED387" i="1" s="1"/>
  <c r="DJ387" i="1" s="1"/>
  <c r="ED169" i="1" a="1"/>
  <c r="ED169" i="1" s="1"/>
  <c r="ED666" i="1" a="1"/>
  <c r="ED666" i="1" s="1"/>
  <c r="DJ666" i="1" s="1"/>
  <c r="ED647" i="1" a="1"/>
  <c r="ED647" i="1" s="1"/>
  <c r="DH647" i="1" s="1"/>
  <c r="ED646" i="1" a="1"/>
  <c r="ED646" i="1" s="1"/>
  <c r="DH646" i="1" s="1"/>
  <c r="ED645" i="1" a="1"/>
  <c r="ED645" i="1" s="1"/>
  <c r="DF645" i="1" s="1"/>
  <c r="ED609" i="1" a="1"/>
  <c r="ED609" i="1" s="1"/>
  <c r="DJ609" i="1" s="1"/>
  <c r="ED607" i="1" a="1"/>
  <c r="ED607" i="1" s="1"/>
  <c r="ED513" i="1" a="1"/>
  <c r="ED513" i="1" s="1"/>
  <c r="DK513" i="1" s="1"/>
  <c r="ED507" i="1" a="1"/>
  <c r="ED507" i="1" s="1"/>
  <c r="ED504" i="1" a="1"/>
  <c r="ED504" i="1" s="1"/>
  <c r="DF504" i="1" s="1"/>
  <c r="ED483" i="1" a="1"/>
  <c r="ED483" i="1" s="1"/>
  <c r="DF483" i="1" s="1"/>
  <c r="ED476" i="1" a="1"/>
  <c r="ED476" i="1" s="1"/>
  <c r="DF476" i="1" s="1"/>
  <c r="ED457" i="1" a="1"/>
  <c r="ED457" i="1" s="1"/>
  <c r="DK457" i="1" s="1"/>
  <c r="ED456" i="1" a="1"/>
  <c r="ED456" i="1" s="1"/>
  <c r="DG456" i="1" s="1"/>
  <c r="ED215" i="1" a="1"/>
  <c r="ED215" i="1" s="1"/>
  <c r="ED359" i="1" a="1"/>
  <c r="ED359" i="1" s="1"/>
  <c r="DH359" i="1" s="1"/>
  <c r="ED334" i="1" a="1"/>
  <c r="ED334" i="1" s="1"/>
  <c r="DI334" i="1" s="1"/>
  <c r="ED226" i="1" a="1"/>
  <c r="ED226" i="1" s="1"/>
  <c r="ED220" i="1" a="1"/>
  <c r="ED220" i="1" s="1"/>
  <c r="DF220" i="1" s="1"/>
  <c r="ED216" i="1" a="1"/>
  <c r="ED216" i="1" s="1"/>
  <c r="ED350" i="1" a="1"/>
  <c r="ED350" i="1" s="1"/>
  <c r="DJ350" i="1" s="1"/>
  <c r="ED339" i="1" a="1"/>
  <c r="ED339" i="1" s="1"/>
  <c r="DK339" i="1" s="1"/>
  <c r="ED315" i="1" a="1"/>
  <c r="ED315" i="1" s="1"/>
  <c r="DG315" i="1" s="1"/>
  <c r="ED276" i="1" a="1"/>
  <c r="ED276" i="1" s="1"/>
  <c r="DF276" i="1" s="1"/>
  <c r="ED355" i="1" a="1"/>
  <c r="ED355" i="1" s="1"/>
  <c r="DG355" i="1" s="1"/>
  <c r="ED341" i="1" a="1"/>
  <c r="ED341" i="1" s="1"/>
  <c r="DG341" i="1" s="1"/>
  <c r="ED319" i="1" a="1"/>
  <c r="ED319" i="1" s="1"/>
  <c r="DH319" i="1" s="1"/>
  <c r="ED301" i="1" a="1"/>
  <c r="ED301" i="1" s="1"/>
  <c r="DF301" i="1" s="1"/>
  <c r="ED357" i="1" a="1"/>
  <c r="ED357" i="1" s="1"/>
  <c r="DH357" i="1" s="1"/>
  <c r="ED343" i="1" a="1"/>
  <c r="ED343" i="1" s="1"/>
  <c r="DH343" i="1" s="1"/>
  <c r="ED331" i="1" a="1"/>
  <c r="ED331" i="1" s="1"/>
  <c r="DG331" i="1" s="1"/>
  <c r="ED219" i="1" a="1"/>
  <c r="ED219" i="1" s="1"/>
  <c r="ED308" i="1" a="1"/>
  <c r="ED308" i="1" s="1"/>
  <c r="ED345" i="1" a="1"/>
  <c r="ED345" i="1" s="1"/>
  <c r="DG345" i="1" s="1"/>
  <c r="ED344" i="1" a="1"/>
  <c r="ED344" i="1" s="1"/>
  <c r="DI344" i="1" s="1"/>
  <c r="ED333" i="1" a="1"/>
  <c r="ED333" i="1" s="1"/>
  <c r="DF333" i="1" s="1"/>
  <c r="ED214" i="1" a="1"/>
  <c r="ED214" i="1" s="1"/>
  <c r="ED322" i="1" a="1"/>
  <c r="ED322" i="1" s="1"/>
  <c r="ED309" i="1" a="1"/>
  <c r="ED309" i="1" s="1"/>
  <c r="DH309" i="1" s="1"/>
  <c r="ED297" i="1" a="1"/>
  <c r="ED297" i="1" s="1"/>
  <c r="EQ603" i="1" a="1"/>
  <c r="EQ603" i="1" s="1"/>
  <c r="EN662" i="1" a="1"/>
  <c r="EN662" i="1" s="1"/>
  <c r="EK484" i="1" a="1"/>
  <c r="EK484" i="1" s="1"/>
  <c r="EK600" i="1" a="1"/>
  <c r="EK600" i="1" s="1"/>
  <c r="EK638" i="1" a="1"/>
  <c r="EK638" i="1" s="1"/>
  <c r="EK581" i="1" a="1"/>
  <c r="EK581" i="1" s="1"/>
  <c r="EK505" i="1" a="1"/>
  <c r="EK505" i="1" s="1"/>
  <c r="EN371" i="1" a="1"/>
  <c r="EN371" i="1" s="1"/>
  <c r="EL605" i="1" a="1"/>
  <c r="EL605" i="1" s="1"/>
  <c r="ER534" i="1" a="1"/>
  <c r="ER534" i="1" s="1"/>
  <c r="EN458" i="1" a="1"/>
  <c r="EN458" i="1" s="1"/>
  <c r="EN288" i="1" a="1"/>
  <c r="EN288" i="1" s="1"/>
  <c r="ER680" i="1" a="1"/>
  <c r="ER680" i="1" s="1"/>
  <c r="ER672" i="1" a="1"/>
  <c r="ER672" i="1" s="1"/>
  <c r="ER535" i="1" a="1"/>
  <c r="ER535" i="1" s="1"/>
  <c r="ER529" i="1" a="1"/>
  <c r="ER529" i="1" s="1"/>
  <c r="EN233" i="1" a="1"/>
  <c r="EN233" i="1" s="1"/>
  <c r="ER269" i="1" a="1"/>
  <c r="ER269" i="1" s="1"/>
  <c r="EN372" i="1" a="1"/>
  <c r="EN372" i="1" s="1"/>
  <c r="EN672" i="1" a="1"/>
  <c r="EN672" i="1" s="1"/>
  <c r="ER633" i="1" a="1"/>
  <c r="ER633" i="1" s="1"/>
  <c r="EN597" i="1" a="1"/>
  <c r="EN597" i="1" s="1"/>
  <c r="ER562" i="1" a="1"/>
  <c r="ER562" i="1" s="1"/>
  <c r="ER537" i="1" a="1"/>
  <c r="ER537" i="1" s="1"/>
  <c r="ER301" i="1" a="1"/>
  <c r="ER301" i="1" s="1"/>
  <c r="ER660" i="1" a="1"/>
  <c r="ER660" i="1" s="1"/>
  <c r="EN614" i="1" a="1"/>
  <c r="EN614" i="1" s="1"/>
  <c r="EN561" i="1" a="1"/>
  <c r="EN561" i="1" s="1"/>
  <c r="ER589" i="1" a="1"/>
  <c r="ER589" i="1" s="1"/>
  <c r="ER472" i="1" a="1"/>
  <c r="ER472" i="1" s="1"/>
  <c r="EN456" i="1" a="1"/>
  <c r="EN456" i="1" s="1"/>
  <c r="ER455" i="1" a="1"/>
  <c r="ER455" i="1" s="1"/>
  <c r="EN334" i="1" a="1"/>
  <c r="EN334" i="1" s="1"/>
  <c r="EN632" i="1" a="1"/>
  <c r="EN632" i="1" s="1"/>
  <c r="EN648" i="1" a="1"/>
  <c r="EN648" i="1" s="1"/>
  <c r="ER627" i="1" a="1"/>
  <c r="ER627" i="1" s="1"/>
  <c r="EN522" i="1" a="1"/>
  <c r="EN522" i="1" s="1"/>
  <c r="ER514" i="1" a="1"/>
  <c r="ER514" i="1" s="1"/>
  <c r="EN473" i="1" a="1"/>
  <c r="EN473" i="1" s="1"/>
  <c r="EN453" i="1" a="1"/>
  <c r="EN453" i="1" s="1"/>
  <c r="ER441" i="1" a="1"/>
  <c r="ER441" i="1" s="1"/>
  <c r="ER434" i="1" a="1"/>
  <c r="ER434" i="1" s="1"/>
  <c r="EN308" i="1" a="1"/>
  <c r="EN308" i="1" s="1"/>
  <c r="EK686" i="1" a="1"/>
  <c r="EK686" i="1" s="1"/>
  <c r="EN629" i="1" a="1"/>
  <c r="EN629" i="1" s="1"/>
  <c r="ER611" i="1" a="1"/>
  <c r="ER611" i="1" s="1"/>
  <c r="ER452" i="1" a="1"/>
  <c r="ER452" i="1" s="1"/>
  <c r="ER443" i="1" a="1"/>
  <c r="ER443" i="1" s="1"/>
  <c r="ER428" i="1" a="1"/>
  <c r="ER428" i="1" s="1"/>
  <c r="ER677" i="1" a="1"/>
  <c r="ER677" i="1" s="1"/>
  <c r="EQ656" i="1" a="1"/>
  <c r="EQ656" i="1" s="1"/>
  <c r="EK594" i="1" a="1"/>
  <c r="EK594" i="1" s="1"/>
  <c r="ER511" i="1" a="1"/>
  <c r="ER511" i="1" s="1"/>
  <c r="ER489" i="1" a="1"/>
  <c r="ER489" i="1" s="1"/>
  <c r="ER470" i="1" a="1"/>
  <c r="ER470" i="1" s="1"/>
  <c r="EN445" i="1" a="1"/>
  <c r="EN445" i="1" s="1"/>
  <c r="EN277" i="1" a="1"/>
  <c r="EN277" i="1" s="1"/>
  <c r="EQ671" i="1" a="1"/>
  <c r="EQ671" i="1" s="1"/>
  <c r="ER626" i="1" a="1"/>
  <c r="ER626" i="1" s="1"/>
  <c r="ER669" i="1" a="1"/>
  <c r="ER669" i="1" s="1"/>
  <c r="ER659" i="1" a="1"/>
  <c r="ER659" i="1" s="1"/>
  <c r="EN657" i="1" a="1"/>
  <c r="EN657" i="1" s="1"/>
  <c r="EN656" i="1" a="1"/>
  <c r="EN656" i="1" s="1"/>
  <c r="EK647" i="1" a="1"/>
  <c r="EK647" i="1" s="1"/>
  <c r="ER610" i="1" a="1"/>
  <c r="ER610" i="1" s="1"/>
  <c r="EN552" i="1" a="1"/>
  <c r="EN552" i="1" s="1"/>
  <c r="ER548" i="1" a="1"/>
  <c r="ER548" i="1" s="1"/>
  <c r="EN430" i="1" a="1"/>
  <c r="EN430" i="1" s="1"/>
  <c r="EN348" i="1" a="1"/>
  <c r="EN348" i="1" s="1"/>
  <c r="EK658" i="1" a="1"/>
  <c r="EK658" i="1" s="1"/>
  <c r="ER625" i="1" a="1"/>
  <c r="ER625" i="1" s="1"/>
  <c r="ER623" i="1" a="1"/>
  <c r="ER623" i="1" s="1"/>
  <c r="EN622" i="1" a="1"/>
  <c r="EN622" i="1" s="1"/>
  <c r="EN621" i="1" a="1"/>
  <c r="EN621" i="1" s="1"/>
  <c r="ER415" i="1" a="1"/>
  <c r="ER415" i="1" s="1"/>
  <c r="ER414" i="1" a="1"/>
  <c r="ER414" i="1" s="1"/>
  <c r="EN411" i="1" a="1"/>
  <c r="EN411" i="1" s="1"/>
  <c r="EN350" i="1" a="1"/>
  <c r="EN350" i="1" s="1"/>
  <c r="ER581" i="1" a="1"/>
  <c r="ER581" i="1" s="1"/>
  <c r="ER551" i="1" a="1"/>
  <c r="ER551" i="1" s="1"/>
  <c r="ER547" i="1" a="1"/>
  <c r="ER547" i="1" s="1"/>
  <c r="EN425" i="1" a="1"/>
  <c r="EN425" i="1" s="1"/>
  <c r="ER424" i="1" a="1"/>
  <c r="ER424" i="1" s="1"/>
  <c r="EN354" i="1" a="1"/>
  <c r="EN354" i="1" s="1"/>
  <c r="EN353" i="1" a="1"/>
  <c r="EN353" i="1" s="1"/>
  <c r="ER351" i="1" a="1"/>
  <c r="ER351" i="1" s="1"/>
  <c r="EK662" i="1" a="1"/>
  <c r="EK662" i="1" s="1"/>
  <c r="ER678" i="1" a="1"/>
  <c r="ER678" i="1" s="1"/>
  <c r="ER545" i="1" a="1"/>
  <c r="ER545" i="1" s="1"/>
  <c r="EN542" i="1" a="1"/>
  <c r="EN542" i="1" s="1"/>
  <c r="ER504" i="1" a="1"/>
  <c r="ER504" i="1" s="1"/>
  <c r="ER488" i="1" a="1"/>
  <c r="ER488" i="1" s="1"/>
  <c r="EN422" i="1" a="1"/>
  <c r="EN422" i="1" s="1"/>
  <c r="EN313" i="1" a="1"/>
  <c r="EN313" i="1" s="1"/>
  <c r="ER685" i="1" a="1"/>
  <c r="ER685" i="1" s="1"/>
  <c r="ER544" i="1" a="1"/>
  <c r="ER544" i="1" s="1"/>
  <c r="ER484" i="1" a="1"/>
  <c r="ER484" i="1" s="1"/>
  <c r="ER356" i="1" a="1"/>
  <c r="ER356" i="1" s="1"/>
  <c r="EN315" i="1" a="1"/>
  <c r="EN315" i="1" s="1"/>
  <c r="ER643" i="1" a="1"/>
  <c r="ER643" i="1" s="1"/>
  <c r="ER605" i="1" a="1"/>
  <c r="ER605" i="1" s="1"/>
  <c r="EN293" i="1" a="1"/>
  <c r="EN293" i="1" s="1"/>
  <c r="ER674" i="1" a="1"/>
  <c r="ER674" i="1" s="1"/>
  <c r="EN667" i="1" a="1"/>
  <c r="EN667" i="1" s="1"/>
  <c r="ER652" i="1" a="1"/>
  <c r="ER652" i="1" s="1"/>
  <c r="EN579" i="1" a="1"/>
  <c r="EN579" i="1" s="1"/>
  <c r="EN673" i="1" a="1"/>
  <c r="EN673" i="1" s="1"/>
  <c r="ER619" i="1" a="1"/>
  <c r="ER619" i="1" s="1"/>
  <c r="ER604" i="1" a="1"/>
  <c r="ER604" i="1" s="1"/>
  <c r="ER571" i="1" a="1"/>
  <c r="ER571" i="1" s="1"/>
  <c r="ER477" i="1" a="1"/>
  <c r="ER477" i="1" s="1"/>
  <c r="ER396" i="1" a="1"/>
  <c r="ER396" i="1" s="1"/>
  <c r="ER377" i="1" a="1"/>
  <c r="ER377" i="1" s="1"/>
  <c r="ER607" i="1" a="1"/>
  <c r="ER607" i="1" s="1"/>
  <c r="EN665" i="1" a="1"/>
  <c r="EN665" i="1" s="1"/>
  <c r="ER638" i="1" a="1"/>
  <c r="ER638" i="1" s="1"/>
  <c r="ER602" i="1" a="1"/>
  <c r="ER602" i="1" s="1"/>
  <c r="EN569" i="1" a="1"/>
  <c r="EN569" i="1" s="1"/>
  <c r="ER568" i="1" a="1"/>
  <c r="ER568" i="1" s="1"/>
  <c r="EN483" i="1" a="1"/>
  <c r="EN483" i="1" s="1"/>
  <c r="ER480" i="1" a="1"/>
  <c r="ER480" i="1" s="1"/>
  <c r="EK485" i="1" a="1"/>
  <c r="EK485" i="1" s="1"/>
  <c r="EK666" i="1" a="1"/>
  <c r="EK666" i="1" s="1"/>
  <c r="EL660" i="1" a="1"/>
  <c r="EL660" i="1" s="1"/>
  <c r="EL457" i="1" a="1"/>
  <c r="EL457" i="1" s="1"/>
  <c r="EL320" i="1" a="1"/>
  <c r="EL320" i="1" s="1"/>
  <c r="EL537" i="1" a="1"/>
  <c r="EL537" i="1" s="1"/>
  <c r="EL608" i="1" a="1"/>
  <c r="EL608" i="1" s="1"/>
  <c r="EM513" i="1" a="1"/>
  <c r="EM513" i="1" s="1"/>
  <c r="EK234" i="1" a="1"/>
  <c r="EK234" i="1" s="1"/>
  <c r="EK599" i="1" a="1"/>
  <c r="EK599" i="1" s="1"/>
  <c r="EK329" i="1" a="1"/>
  <c r="EK329" i="1" s="1"/>
  <c r="EL653" i="1" a="1"/>
  <c r="EL653" i="1" s="1"/>
  <c r="EL597" i="1" a="1"/>
  <c r="EL597" i="1" s="1"/>
  <c r="EL471" i="1" a="1"/>
  <c r="EL471" i="1" s="1"/>
  <c r="EL464" i="1" a="1"/>
  <c r="EL464" i="1" s="1"/>
  <c r="EL470" i="1" a="1"/>
  <c r="EL470" i="1" s="1"/>
  <c r="EL371" i="1" a="1"/>
  <c r="EL371" i="1" s="1"/>
  <c r="EL284" i="1" a="1"/>
  <c r="EL284" i="1" s="1"/>
  <c r="EL303" i="1" a="1"/>
  <c r="EL303" i="1" s="1"/>
  <c r="EL271" i="1" a="1"/>
  <c r="EL271" i="1" s="1"/>
  <c r="EL343" i="1" a="1"/>
  <c r="EL343" i="1" s="1"/>
  <c r="EL317" i="1" a="1"/>
  <c r="EL317" i="1" s="1"/>
  <c r="EL664" i="1" a="1"/>
  <c r="EL664" i="1" s="1"/>
  <c r="EL607" i="1" a="1"/>
  <c r="EL607" i="1" s="1"/>
  <c r="EL313" i="1" a="1"/>
  <c r="EL313" i="1" s="1"/>
  <c r="EL583" i="1" a="1"/>
  <c r="EL583" i="1" s="1"/>
  <c r="EL562" i="1" a="1"/>
  <c r="EL562" i="1" s="1"/>
  <c r="EL426" i="1" a="1"/>
  <c r="EL426" i="1" s="1"/>
  <c r="EL565" i="1" a="1"/>
  <c r="EL565" i="1" s="1"/>
  <c r="EL534" i="1" a="1"/>
  <c r="EL534" i="1" s="1"/>
  <c r="EL481" i="1" a="1"/>
  <c r="EL481" i="1" s="1"/>
  <c r="EL381" i="1" a="1"/>
  <c r="EL381" i="1" s="1"/>
  <c r="EL361" i="1" a="1"/>
  <c r="EL361" i="1" s="1"/>
  <c r="EL319" i="1" a="1"/>
  <c r="EL319" i="1" s="1"/>
  <c r="EL279" i="1" a="1"/>
  <c r="EL279" i="1" s="1"/>
  <c r="EL635" i="1" a="1"/>
  <c r="EL635" i="1" s="1"/>
  <c r="EL634" i="1" a="1"/>
  <c r="EL634" i="1" s="1"/>
  <c r="EL581" i="1" a="1"/>
  <c r="EL581" i="1" s="1"/>
  <c r="EL420" i="1" a="1"/>
  <c r="EL420" i="1" s="1"/>
  <c r="EL413" i="1" a="1"/>
  <c r="EL413" i="1" s="1"/>
  <c r="EL333" i="1" a="1"/>
  <c r="EL333" i="1" s="1"/>
  <c r="EL177" i="1" a="1"/>
  <c r="EL177" i="1" s="1"/>
  <c r="EL614" i="1" a="1"/>
  <c r="EL614" i="1" s="1"/>
  <c r="EL574" i="1" a="1"/>
  <c r="EL574" i="1" s="1"/>
  <c r="EL306" i="1" a="1"/>
  <c r="EL306" i="1" s="1"/>
  <c r="EL409" i="1" a="1"/>
  <c r="EL409" i="1" s="1"/>
  <c r="EL599" i="1" a="1"/>
  <c r="EL599" i="1" s="1"/>
  <c r="EL632" i="1" a="1"/>
  <c r="EL632" i="1" s="1"/>
  <c r="EL577" i="1" a="1"/>
  <c r="EL577" i="1" s="1"/>
  <c r="EL550" i="1" a="1"/>
  <c r="EL550" i="1" s="1"/>
  <c r="EL519" i="1" a="1"/>
  <c r="EL519" i="1" s="1"/>
  <c r="EL266" i="1" a="1"/>
  <c r="EL266" i="1" s="1"/>
  <c r="EL388" i="1" a="1"/>
  <c r="EL388" i="1" s="1"/>
  <c r="EL474" i="1" a="1"/>
  <c r="EL474" i="1" s="1"/>
  <c r="EL403" i="1" a="1"/>
  <c r="EL403" i="1" s="1"/>
  <c r="EL682" i="1" a="1"/>
  <c r="EL682" i="1" s="1"/>
  <c r="EL626" i="1" a="1"/>
  <c r="EL626" i="1" s="1"/>
  <c r="EL572" i="1" a="1"/>
  <c r="EL572" i="1" s="1"/>
  <c r="EK289" i="1" a="1"/>
  <c r="EK289" i="1" s="1"/>
  <c r="EJ119" i="1" a="1"/>
  <c r="EJ119" i="1" s="1"/>
  <c r="EJ181" i="1" a="1"/>
  <c r="EJ181" i="1" s="1"/>
  <c r="EJ122" i="1" a="1"/>
  <c r="EJ122" i="1" s="1"/>
  <c r="EJ146" i="1" a="1"/>
  <c r="EJ146" i="1" s="1"/>
  <c r="EJ129" i="1" a="1"/>
  <c r="EJ129" i="1" s="1"/>
  <c r="EJ187" i="1" a="1"/>
  <c r="EJ187" i="1" s="1"/>
  <c r="EJ121" i="1" a="1"/>
  <c r="EJ121" i="1" s="1"/>
  <c r="EJ133" i="1" a="1"/>
  <c r="EJ133" i="1" s="1"/>
  <c r="EJ140" i="1" a="1"/>
  <c r="EJ140" i="1" s="1"/>
  <c r="EJ167" i="1" a="1"/>
  <c r="EJ167" i="1" s="1"/>
  <c r="EJ68" i="1" a="1"/>
  <c r="EJ68" i="1" s="1"/>
  <c r="EJ128" i="1" a="1"/>
  <c r="EJ128" i="1" s="1"/>
  <c r="EJ75" i="1" a="1"/>
  <c r="EJ75" i="1" s="1"/>
  <c r="EJ145" i="1" a="1"/>
  <c r="EJ145" i="1" s="1"/>
  <c r="EJ238" i="1" a="1"/>
  <c r="EJ238" i="1" s="1"/>
  <c r="EJ247" i="1" a="1"/>
  <c r="EJ247" i="1" s="1"/>
  <c r="EJ264" i="1" a="1"/>
  <c r="EJ264" i="1" s="1"/>
  <c r="EJ267" i="1" a="1"/>
  <c r="EJ267" i="1" s="1"/>
  <c r="EJ268" i="1" a="1"/>
  <c r="EJ268" i="1" s="1"/>
  <c r="EJ170" i="1" a="1"/>
  <c r="EJ170" i="1" s="1"/>
  <c r="EJ193" i="1" a="1"/>
  <c r="EJ193" i="1" s="1"/>
  <c r="EJ208" i="1" a="1"/>
  <c r="EJ208" i="1" s="1"/>
  <c r="EJ253" i="1" a="1"/>
  <c r="EJ253" i="1" s="1"/>
  <c r="EJ255" i="1" a="1"/>
  <c r="EJ255" i="1" s="1"/>
  <c r="EJ192" i="1" a="1"/>
  <c r="EJ192" i="1" s="1"/>
  <c r="EJ229" i="1" a="1"/>
  <c r="EJ229" i="1" s="1"/>
  <c r="EJ271" i="1" a="1"/>
  <c r="EJ271" i="1" s="1"/>
  <c r="EJ307" i="1" a="1"/>
  <c r="EJ307" i="1" s="1"/>
  <c r="EJ354" i="1" a="1"/>
  <c r="EJ354" i="1" s="1"/>
  <c r="EJ217" i="1" a="1"/>
  <c r="EJ217" i="1" s="1"/>
  <c r="EJ227" i="1" a="1"/>
  <c r="EJ227" i="1" s="1"/>
  <c r="EJ277" i="1" a="1"/>
  <c r="EJ277" i="1" s="1"/>
  <c r="EJ216" i="1" a="1"/>
  <c r="EJ216" i="1" s="1"/>
  <c r="EJ219" i="1" a="1"/>
  <c r="EJ219" i="1" s="1"/>
  <c r="EJ226" i="1" a="1"/>
  <c r="EJ226" i="1" s="1"/>
  <c r="EJ230" i="1" a="1"/>
  <c r="EJ230" i="1" s="1"/>
  <c r="EJ273" i="1" a="1"/>
  <c r="EJ273" i="1" s="1"/>
  <c r="EJ215" i="1" a="1"/>
  <c r="EJ215" i="1" s="1"/>
  <c r="EJ274" i="1" a="1"/>
  <c r="EJ274" i="1" s="1"/>
  <c r="EJ310" i="1" a="1"/>
  <c r="EJ310" i="1" s="1"/>
  <c r="EJ316" i="1" a="1"/>
  <c r="EJ316" i="1" s="1"/>
  <c r="EJ279" i="1" a="1"/>
  <c r="EJ279" i="1" s="1"/>
  <c r="EJ281" i="1" a="1"/>
  <c r="EJ281" i="1" s="1"/>
  <c r="EJ282" i="1" a="1"/>
  <c r="EJ282" i="1" s="1"/>
  <c r="EJ212" i="1" a="1"/>
  <c r="EJ212" i="1" s="1"/>
  <c r="EJ213" i="1" a="1"/>
  <c r="EJ213" i="1" s="1"/>
  <c r="EJ280" i="1" a="1"/>
  <c r="EJ280" i="1" s="1"/>
  <c r="EJ174" i="1" a="1"/>
  <c r="EJ174" i="1" s="1"/>
  <c r="EJ201" i="1" a="1"/>
  <c r="EJ201" i="1" s="1"/>
  <c r="EJ210" i="1" a="1"/>
  <c r="EJ210" i="1" s="1"/>
  <c r="EJ284" i="1" a="1"/>
  <c r="EJ284" i="1" s="1"/>
  <c r="EJ344" i="1" a="1"/>
  <c r="EJ344" i="1" s="1"/>
  <c r="EJ359" i="1" a="1"/>
  <c r="EJ359" i="1" s="1"/>
  <c r="EJ376" i="1" a="1"/>
  <c r="EJ376" i="1" s="1"/>
  <c r="EJ242" i="1" a="1"/>
  <c r="EJ242" i="1" s="1"/>
  <c r="EJ243" i="1" a="1"/>
  <c r="EJ243" i="1" s="1"/>
  <c r="EJ285" i="1" a="1"/>
  <c r="EJ285" i="1" s="1"/>
  <c r="EJ326" i="1" a="1"/>
  <c r="EJ326" i="1" s="1"/>
  <c r="EJ333" i="1" a="1"/>
  <c r="EJ333" i="1" s="1"/>
  <c r="EJ369" i="1" a="1"/>
  <c r="EJ369" i="1" s="1"/>
  <c r="EJ405" i="1" a="1"/>
  <c r="EJ405" i="1" s="1"/>
  <c r="EJ416" i="1" a="1"/>
  <c r="EJ416" i="1" s="1"/>
  <c r="EJ444" i="1" a="1"/>
  <c r="EJ444" i="1" s="1"/>
  <c r="EJ450" i="1" a="1"/>
  <c r="EJ450" i="1" s="1"/>
  <c r="EJ451" i="1" a="1"/>
  <c r="EJ451" i="1" s="1"/>
  <c r="EJ463" i="1" a="1"/>
  <c r="EJ463" i="1" s="1"/>
  <c r="EJ286" i="1" a="1"/>
  <c r="EJ286" i="1" s="1"/>
  <c r="EJ288" i="1" a="1"/>
  <c r="EJ288" i="1" s="1"/>
  <c r="EJ312" i="1" a="1"/>
  <c r="EJ312" i="1" s="1"/>
  <c r="EJ352" i="1" a="1"/>
  <c r="EJ352" i="1" s="1"/>
  <c r="EJ118" i="1" a="1"/>
  <c r="EJ118" i="1" s="1"/>
  <c r="EJ168" i="1" a="1"/>
  <c r="EJ168" i="1" s="1"/>
  <c r="EJ209" i="1" a="1"/>
  <c r="EJ209" i="1" s="1"/>
  <c r="EJ244" i="1" a="1"/>
  <c r="EJ244" i="1" s="1"/>
  <c r="EJ245" i="1" a="1"/>
  <c r="EJ245" i="1" s="1"/>
  <c r="EJ266" i="1" a="1"/>
  <c r="EJ266" i="1" s="1"/>
  <c r="EJ289" i="1" a="1"/>
  <c r="EJ289" i="1" s="1"/>
  <c r="EJ301" i="1" a="1"/>
  <c r="EJ301" i="1" s="1"/>
  <c r="EJ313" i="1" a="1"/>
  <c r="EJ313" i="1" s="1"/>
  <c r="EJ318" i="1" a="1"/>
  <c r="EJ318" i="1" s="1"/>
  <c r="EJ334" i="1" a="1"/>
  <c r="EJ334" i="1" s="1"/>
  <c r="EJ346" i="1" a="1"/>
  <c r="EJ346" i="1" s="1"/>
  <c r="EJ361" i="1" a="1"/>
  <c r="EJ361" i="1" s="1"/>
  <c r="EJ239" i="1" a="1"/>
  <c r="EJ239" i="1" s="1"/>
  <c r="EJ260" i="1" a="1"/>
  <c r="EJ260" i="1" s="1"/>
  <c r="EJ262" i="1" a="1"/>
  <c r="EJ262" i="1" s="1"/>
  <c r="EJ154" i="1" a="1"/>
  <c r="EJ154" i="1" s="1"/>
  <c r="EJ299" i="1" a="1"/>
  <c r="EJ299" i="1" s="1"/>
  <c r="EJ320" i="1" a="1"/>
  <c r="EJ320" i="1" s="1"/>
  <c r="EJ368" i="1" a="1"/>
  <c r="EJ368" i="1" s="1"/>
  <c r="EJ386" i="1" a="1"/>
  <c r="EJ386" i="1" s="1"/>
  <c r="EJ394" i="1" a="1"/>
  <c r="EJ394" i="1" s="1"/>
  <c r="EJ402" i="1" a="1"/>
  <c r="EJ402" i="1" s="1"/>
  <c r="EJ438" i="1" a="1"/>
  <c r="EJ438" i="1" s="1"/>
  <c r="EJ447" i="1" a="1"/>
  <c r="EJ447" i="1" s="1"/>
  <c r="EJ459" i="1" a="1"/>
  <c r="EJ459" i="1" s="1"/>
  <c r="EJ473" i="1" a="1"/>
  <c r="EJ473" i="1" s="1"/>
  <c r="EJ488" i="1" a="1"/>
  <c r="EJ488" i="1" s="1"/>
  <c r="EJ499" i="1" a="1"/>
  <c r="EJ499" i="1" s="1"/>
  <c r="EJ508" i="1" a="1"/>
  <c r="EJ508" i="1" s="1"/>
  <c r="EJ528" i="1" a="1"/>
  <c r="EJ528" i="1" s="1"/>
  <c r="EJ539" i="1" a="1"/>
  <c r="EJ539" i="1" s="1"/>
  <c r="EJ545" i="1" a="1"/>
  <c r="EJ545" i="1" s="1"/>
  <c r="EJ550" i="1" a="1"/>
  <c r="EJ550" i="1" s="1"/>
  <c r="EJ252" i="1" a="1"/>
  <c r="EJ252" i="1" s="1"/>
  <c r="EJ258" i="1" a="1"/>
  <c r="EJ258" i="1" s="1"/>
  <c r="EJ395" i="1" a="1"/>
  <c r="EJ395" i="1" s="1"/>
  <c r="EJ410" i="1" a="1"/>
  <c r="EJ410" i="1" s="1"/>
  <c r="EJ467" i="1" a="1"/>
  <c r="EJ467" i="1" s="1"/>
  <c r="EJ504" i="1" a="1"/>
  <c r="EJ504" i="1" s="1"/>
  <c r="EJ519" i="1" a="1"/>
  <c r="EJ519" i="1" s="1"/>
  <c r="EJ533" i="1" a="1"/>
  <c r="EJ533" i="1" s="1"/>
  <c r="EJ534" i="1" a="1"/>
  <c r="EJ534" i="1" s="1"/>
  <c r="EJ556" i="1" a="1"/>
  <c r="EJ556" i="1" s="1"/>
  <c r="EJ591" i="1" a="1"/>
  <c r="EJ591" i="1" s="1"/>
  <c r="EJ597" i="1" a="1"/>
  <c r="EJ597" i="1" s="1"/>
  <c r="EJ631" i="1" a="1"/>
  <c r="EJ631" i="1" s="1"/>
  <c r="EJ232" i="1" a="1"/>
  <c r="EJ232" i="1" s="1"/>
  <c r="EJ297" i="1" a="1"/>
  <c r="EJ297" i="1" s="1"/>
  <c r="EJ298" i="1" a="1"/>
  <c r="EJ298" i="1" s="1"/>
  <c r="EJ321" i="1" a="1"/>
  <c r="EJ321" i="1" s="1"/>
  <c r="EJ349" i="1" a="1"/>
  <c r="EJ349" i="1" s="1"/>
  <c r="EJ378" i="1" a="1"/>
  <c r="EJ378" i="1" s="1"/>
  <c r="EJ417" i="1" a="1"/>
  <c r="EJ417" i="1" s="1"/>
  <c r="EJ431" i="1" a="1"/>
  <c r="EJ431" i="1" s="1"/>
  <c r="EJ455" i="1" a="1"/>
  <c r="EJ455" i="1" s="1"/>
  <c r="EJ477" i="1" a="1"/>
  <c r="EJ477" i="1" s="1"/>
  <c r="EJ482" i="1" a="1"/>
  <c r="EJ482" i="1" s="1"/>
  <c r="EJ295" i="1" a="1"/>
  <c r="EJ295" i="1" s="1"/>
  <c r="EJ296" i="1" a="1"/>
  <c r="EJ296" i="1" s="1"/>
  <c r="EJ322" i="1" a="1"/>
  <c r="EJ322" i="1" s="1"/>
  <c r="EJ323" i="1" a="1"/>
  <c r="EJ323" i="1" s="1"/>
  <c r="EJ350" i="1" a="1"/>
  <c r="EJ350" i="1" s="1"/>
  <c r="EJ370" i="1" a="1"/>
  <c r="EJ370" i="1" s="1"/>
  <c r="EJ387" i="1" a="1"/>
  <c r="EJ387" i="1" s="1"/>
  <c r="EJ439" i="1" a="1"/>
  <c r="EJ439" i="1" s="1"/>
  <c r="EJ448" i="1" a="1"/>
  <c r="EJ448" i="1" s="1"/>
  <c r="EJ460" i="1" a="1"/>
  <c r="EJ460" i="1" s="1"/>
  <c r="EJ324" i="1" a="1"/>
  <c r="EJ324" i="1" s="1"/>
  <c r="EJ351" i="1" a="1"/>
  <c r="EJ351" i="1" s="1"/>
  <c r="EJ371" i="1" a="1"/>
  <c r="EJ371" i="1" s="1"/>
  <c r="EJ403" i="1" a="1"/>
  <c r="EJ403" i="1" s="1"/>
  <c r="EJ404" i="1" a="1"/>
  <c r="EJ404" i="1" s="1"/>
  <c r="EJ432" i="1" a="1"/>
  <c r="EJ432" i="1" s="1"/>
  <c r="EJ433" i="1" a="1"/>
  <c r="EJ433" i="1" s="1"/>
  <c r="EJ440" i="1" a="1"/>
  <c r="EJ440" i="1" s="1"/>
  <c r="EJ468" i="1" a="1"/>
  <c r="EJ468" i="1" s="1"/>
  <c r="EJ257" i="1" a="1"/>
  <c r="EJ257" i="1" s="1"/>
  <c r="EJ379" i="1" a="1"/>
  <c r="EJ379" i="1" s="1"/>
  <c r="EJ396" i="1" a="1"/>
  <c r="EJ396" i="1" s="1"/>
  <c r="EJ420" i="1" a="1"/>
  <c r="EJ420" i="1" s="1"/>
  <c r="EJ426" i="1" a="1"/>
  <c r="EJ426" i="1" s="1"/>
  <c r="EJ456" i="1" a="1"/>
  <c r="EJ456" i="1" s="1"/>
  <c r="EJ461" i="1" a="1"/>
  <c r="EJ461" i="1" s="1"/>
  <c r="EJ462" i="1" a="1"/>
  <c r="EJ462" i="1" s="1"/>
  <c r="EJ500" i="1" a="1"/>
  <c r="EJ500" i="1" s="1"/>
  <c r="EJ535" i="1" a="1"/>
  <c r="EJ535" i="1" s="1"/>
  <c r="EJ547" i="1" a="1"/>
  <c r="EJ547" i="1" s="1"/>
  <c r="EJ562" i="1" a="1"/>
  <c r="EJ562" i="1" s="1"/>
  <c r="EJ568" i="1" a="1"/>
  <c r="EJ568" i="1" s="1"/>
  <c r="EJ580" i="1" a="1"/>
  <c r="EJ580" i="1" s="1"/>
  <c r="EJ616" i="1" a="1"/>
  <c r="EJ616" i="1" s="1"/>
  <c r="EJ294" i="1" a="1"/>
  <c r="EJ294" i="1" s="1"/>
  <c r="EJ330" i="1" a="1"/>
  <c r="EJ330" i="1" s="1"/>
  <c r="EJ250" i="1" a="1"/>
  <c r="EJ250" i="1" s="1"/>
  <c r="EJ308" i="1" a="1"/>
  <c r="EJ308" i="1" s="1"/>
  <c r="EJ325" i="1" a="1"/>
  <c r="EJ325" i="1" s="1"/>
  <c r="EJ381" i="1" a="1"/>
  <c r="EJ381" i="1" s="1"/>
  <c r="EJ411" i="1" a="1"/>
  <c r="EJ411" i="1" s="1"/>
  <c r="EJ418" i="1" a="1"/>
  <c r="EJ418" i="1" s="1"/>
  <c r="EJ421" i="1" a="1"/>
  <c r="EJ421" i="1" s="1"/>
  <c r="EJ236" i="1" a="1"/>
  <c r="EJ236" i="1" s="1"/>
  <c r="EJ270" i="1" a="1"/>
  <c r="EJ270" i="1" s="1"/>
  <c r="EJ355" i="1" a="1"/>
  <c r="EJ355" i="1" s="1"/>
  <c r="EJ399" i="1" a="1"/>
  <c r="EJ399" i="1" s="1"/>
  <c r="EJ412" i="1" a="1"/>
  <c r="EJ412" i="1" s="1"/>
  <c r="EJ248" i="1" a="1"/>
  <c r="EJ248" i="1" s="1"/>
  <c r="EJ290" i="1" a="1"/>
  <c r="EJ290" i="1" s="1"/>
  <c r="EJ332" i="1" a="1"/>
  <c r="EJ332" i="1" s="1"/>
  <c r="EJ287" i="1" a="1"/>
  <c r="EJ287" i="1" s="1"/>
  <c r="EJ275" i="1" a="1"/>
  <c r="EJ275" i="1" s="1"/>
  <c r="EJ300" i="1" a="1"/>
  <c r="EJ300" i="1" s="1"/>
  <c r="EJ340" i="1" a="1"/>
  <c r="EJ340" i="1" s="1"/>
  <c r="EJ342" i="1" a="1"/>
  <c r="EJ342" i="1" s="1"/>
  <c r="EJ345" i="1" a="1"/>
  <c r="EJ345" i="1" s="1"/>
  <c r="EJ228" i="1" a="1"/>
  <c r="EJ228" i="1" s="1"/>
  <c r="EJ302" i="1" a="1"/>
  <c r="EJ302" i="1" s="1"/>
  <c r="EJ327" i="1" a="1"/>
  <c r="EJ327" i="1" s="1"/>
  <c r="EJ328" i="1" a="1"/>
  <c r="EJ328" i="1" s="1"/>
  <c r="EJ393" i="1" a="1"/>
  <c r="EJ393" i="1" s="1"/>
  <c r="EJ397" i="1" a="1"/>
  <c r="EJ397" i="1" s="1"/>
  <c r="EJ435" i="1" a="1"/>
  <c r="EJ435" i="1" s="1"/>
  <c r="EJ478" i="1" a="1"/>
  <c r="EJ478" i="1" s="1"/>
  <c r="EJ507" i="1" a="1"/>
  <c r="EJ507" i="1" s="1"/>
  <c r="EJ548" i="1" a="1"/>
  <c r="EJ548" i="1" s="1"/>
  <c r="EJ555" i="1" a="1"/>
  <c r="EJ555" i="1" s="1"/>
  <c r="EJ561" i="1" a="1"/>
  <c r="EJ561" i="1" s="1"/>
  <c r="EJ634" i="1" a="1"/>
  <c r="EJ634" i="1" s="1"/>
  <c r="EJ644" i="1" a="1"/>
  <c r="EJ644" i="1" s="1"/>
  <c r="EJ661" i="1" a="1"/>
  <c r="EJ661" i="1" s="1"/>
  <c r="EJ677" i="1" a="1"/>
  <c r="EJ677" i="1" s="1"/>
  <c r="EJ617" i="1" a="1"/>
  <c r="EJ617" i="1" s="1"/>
  <c r="EJ657" i="1" a="1"/>
  <c r="EJ657" i="1" s="1"/>
  <c r="EJ635" i="1" a="1"/>
  <c r="EJ635" i="1" s="1"/>
  <c r="EJ658" i="1" a="1"/>
  <c r="EJ658" i="1" s="1"/>
  <c r="EJ392" i="1" a="1"/>
  <c r="EJ392" i="1" s="1"/>
  <c r="EJ492" i="1" a="1"/>
  <c r="EJ492" i="1" s="1"/>
  <c r="EJ521" i="1" a="1"/>
  <c r="EJ521" i="1" s="1"/>
  <c r="EJ527" i="1" a="1"/>
  <c r="EJ527" i="1" s="1"/>
  <c r="EJ666" i="1" a="1"/>
  <c r="EJ666" i="1" s="1"/>
  <c r="EJ682" i="1" a="1"/>
  <c r="EJ682" i="1" s="1"/>
  <c r="EJ685" i="1" a="1"/>
  <c r="EJ685" i="1" s="1"/>
  <c r="EJ588" i="1" a="1"/>
  <c r="EJ588" i="1" s="1"/>
  <c r="EJ649" i="1" a="1"/>
  <c r="EJ649" i="1" s="1"/>
  <c r="EJ640" i="1" a="1"/>
  <c r="EJ640" i="1" s="1"/>
  <c r="EJ179" i="1" a="1"/>
  <c r="EJ179" i="1" s="1"/>
  <c r="EJ436" i="1" a="1"/>
  <c r="EJ436" i="1" s="1"/>
  <c r="EJ464" i="1" a="1"/>
  <c r="EJ464" i="1" s="1"/>
  <c r="EJ479" i="1" a="1"/>
  <c r="EJ479" i="1" s="1"/>
  <c r="EJ501" i="1" a="1"/>
  <c r="EJ501" i="1" s="1"/>
  <c r="EJ522" i="1" a="1"/>
  <c r="EJ522" i="1" s="1"/>
  <c r="EJ575" i="1" a="1"/>
  <c r="EJ575" i="1" s="1"/>
  <c r="EJ581" i="1" a="1"/>
  <c r="EJ581" i="1" s="1"/>
  <c r="EJ596" i="1" a="1"/>
  <c r="EJ596" i="1" s="1"/>
  <c r="EJ607" i="1" a="1"/>
  <c r="EJ607" i="1" s="1"/>
  <c r="EJ613" i="1" a="1"/>
  <c r="EJ613" i="1" s="1"/>
  <c r="EJ622" i="1" a="1"/>
  <c r="EJ622" i="1" s="1"/>
  <c r="EJ628" i="1" a="1"/>
  <c r="EJ628" i="1" s="1"/>
  <c r="EJ629" i="1" a="1"/>
  <c r="EJ629" i="1" s="1"/>
  <c r="EJ678" i="1" a="1"/>
  <c r="EJ678" i="1" s="1"/>
  <c r="EJ400" i="1" a="1"/>
  <c r="EJ400" i="1" s="1"/>
  <c r="EJ474" i="1" a="1"/>
  <c r="EJ474" i="1" s="1"/>
  <c r="EJ486" i="1" a="1"/>
  <c r="EJ486" i="1" s="1"/>
  <c r="EJ493" i="1" a="1"/>
  <c r="EJ493" i="1" s="1"/>
  <c r="EJ536" i="1" a="1"/>
  <c r="EJ536" i="1" s="1"/>
  <c r="EJ542" i="1" a="1"/>
  <c r="EJ542" i="1" s="1"/>
  <c r="EJ549" i="1" a="1"/>
  <c r="EJ549" i="1" s="1"/>
  <c r="EJ576" i="1" a="1"/>
  <c r="EJ576" i="1" s="1"/>
  <c r="EJ653" i="1" a="1"/>
  <c r="EJ653" i="1" s="1"/>
  <c r="EJ674" i="1" a="1"/>
  <c r="EJ674" i="1" s="1"/>
  <c r="EJ683" i="1" a="1"/>
  <c r="EJ683" i="1" s="1"/>
  <c r="EJ317" i="1" a="1"/>
  <c r="EJ317" i="1" s="1"/>
  <c r="EJ401" i="1" a="1"/>
  <c r="EJ401" i="1" s="1"/>
  <c r="EJ437" i="1" a="1"/>
  <c r="EJ437" i="1" s="1"/>
  <c r="EJ453" i="1" a="1"/>
  <c r="EJ453" i="1" s="1"/>
  <c r="EJ494" i="1" a="1"/>
  <c r="EJ494" i="1" s="1"/>
  <c r="EJ509" i="1" a="1"/>
  <c r="EJ509" i="1" s="1"/>
  <c r="EJ515" i="1" a="1"/>
  <c r="EJ515" i="1" s="1"/>
  <c r="EJ529" i="1" a="1"/>
  <c r="EJ529" i="1" s="1"/>
  <c r="EJ602" i="1" a="1"/>
  <c r="EJ602" i="1" s="1"/>
  <c r="EJ630" i="1" a="1"/>
  <c r="EJ630" i="1" s="1"/>
  <c r="EJ278" i="1" a="1"/>
  <c r="EJ278" i="1" s="1"/>
  <c r="EJ315" i="1" a="1"/>
  <c r="EJ315" i="1" s="1"/>
  <c r="EJ319" i="1" a="1"/>
  <c r="EJ319" i="1" s="1"/>
  <c r="EJ348" i="1" a="1"/>
  <c r="EJ348" i="1" s="1"/>
  <c r="EJ413" i="1" a="1"/>
  <c r="EJ413" i="1" s="1"/>
  <c r="EJ441" i="1" a="1"/>
  <c r="EJ441" i="1" s="1"/>
  <c r="EJ480" i="1" a="1"/>
  <c r="EJ480" i="1" s="1"/>
  <c r="EJ487" i="1" a="1"/>
  <c r="EJ487" i="1" s="1"/>
  <c r="EJ495" i="1" a="1"/>
  <c r="EJ495" i="1" s="1"/>
  <c r="EJ502" i="1" a="1"/>
  <c r="EJ502" i="1" s="1"/>
  <c r="EJ523" i="1" a="1"/>
  <c r="EJ523" i="1" s="1"/>
  <c r="EJ537" i="1" a="1"/>
  <c r="EJ537" i="1" s="1"/>
  <c r="EJ589" i="1" a="1"/>
  <c r="EJ589" i="1" s="1"/>
  <c r="EJ618" i="1" a="1"/>
  <c r="EJ618" i="1" s="1"/>
  <c r="EJ671" i="1" a="1"/>
  <c r="EJ671" i="1" s="1"/>
  <c r="EJ577" i="1" a="1"/>
  <c r="EJ577" i="1" s="1"/>
  <c r="EJ608" i="1" a="1"/>
  <c r="EJ608" i="1" s="1"/>
  <c r="EJ309" i="1" a="1"/>
  <c r="EJ309" i="1" s="1"/>
  <c r="EJ311" i="1" a="1"/>
  <c r="EJ311" i="1" s="1"/>
  <c r="EJ353" i="1" a="1"/>
  <c r="EJ353" i="1" s="1"/>
  <c r="EJ364" i="1" a="1"/>
  <c r="EJ364" i="1" s="1"/>
  <c r="EJ372" i="1" a="1"/>
  <c r="EJ372" i="1" s="1"/>
  <c r="EJ427" i="1" a="1"/>
  <c r="EJ427" i="1" s="1"/>
  <c r="EJ442" i="1" a="1"/>
  <c r="EJ442" i="1" s="1"/>
  <c r="EJ454" i="1" a="1"/>
  <c r="EJ454" i="1" s="1"/>
  <c r="EJ465" i="1" a="1"/>
  <c r="EJ465" i="1" s="1"/>
  <c r="EJ510" i="1" a="1"/>
  <c r="EJ510" i="1" s="1"/>
  <c r="EJ516" i="1" a="1"/>
  <c r="EJ516" i="1" s="1"/>
  <c r="EJ543" i="1" a="1"/>
  <c r="EJ543" i="1" s="1"/>
  <c r="EJ551" i="1" a="1"/>
  <c r="EJ551" i="1" s="1"/>
  <c r="EJ590" i="1" a="1"/>
  <c r="EJ590" i="1" s="1"/>
  <c r="EJ614" i="1" a="1"/>
  <c r="EJ614" i="1" s="1"/>
  <c r="EJ623" i="1" a="1"/>
  <c r="EJ623" i="1" s="1"/>
  <c r="EJ636" i="1" a="1"/>
  <c r="EJ636" i="1" s="1"/>
  <c r="EJ645" i="1" a="1"/>
  <c r="EJ645" i="1" s="1"/>
  <c r="EJ662" i="1" a="1"/>
  <c r="EJ662" i="1" s="1"/>
  <c r="EJ667" i="1" a="1"/>
  <c r="EJ667" i="1" s="1"/>
  <c r="EJ503" i="1" a="1"/>
  <c r="EJ503" i="1" s="1"/>
  <c r="EJ544" i="1" a="1"/>
  <c r="EJ544" i="1" s="1"/>
  <c r="EJ557" i="1" a="1"/>
  <c r="EJ557" i="1" s="1"/>
  <c r="EJ569" i="1" a="1"/>
  <c r="EJ569" i="1" s="1"/>
  <c r="EJ582" i="1" a="1"/>
  <c r="EJ582" i="1" s="1"/>
  <c r="EJ347" i="1" a="1"/>
  <c r="EJ347" i="1" s="1"/>
  <c r="EJ360" i="1" a="1"/>
  <c r="EJ360" i="1" s="1"/>
  <c r="EJ363" i="1" a="1"/>
  <c r="EJ363" i="1" s="1"/>
  <c r="EJ366" i="1" a="1"/>
  <c r="EJ366" i="1" s="1"/>
  <c r="EJ367" i="1" a="1"/>
  <c r="EJ367" i="1" s="1"/>
  <c r="EJ466" i="1" a="1"/>
  <c r="EJ466" i="1" s="1"/>
  <c r="EJ475" i="1" a="1"/>
  <c r="EJ475" i="1" s="1"/>
  <c r="EJ306" i="1" a="1"/>
  <c r="EJ306" i="1" s="1"/>
  <c r="EJ356" i="1" a="1"/>
  <c r="EJ356" i="1" s="1"/>
  <c r="EJ365" i="1" a="1"/>
  <c r="EJ365" i="1" s="1"/>
  <c r="EJ443" i="1" a="1"/>
  <c r="EJ443" i="1" s="1"/>
  <c r="EJ481" i="1" a="1"/>
  <c r="EJ481" i="1" s="1"/>
  <c r="EJ496" i="1" a="1"/>
  <c r="EJ496" i="1" s="1"/>
  <c r="EJ558" i="1" a="1"/>
  <c r="EJ558" i="1" s="1"/>
  <c r="EJ563" i="1" a="1"/>
  <c r="EJ563" i="1" s="1"/>
  <c r="EJ564" i="1" a="1"/>
  <c r="EJ564" i="1" s="1"/>
  <c r="EJ592" i="1" a="1"/>
  <c r="EJ592" i="1" s="1"/>
  <c r="EJ603" i="1" a="1"/>
  <c r="EJ603" i="1" s="1"/>
  <c r="EJ624" i="1" a="1"/>
  <c r="EJ624" i="1" s="1"/>
  <c r="EJ625" i="1" a="1"/>
  <c r="EJ625" i="1" s="1"/>
  <c r="EJ305" i="1" a="1"/>
  <c r="EJ305" i="1" s="1"/>
  <c r="EJ415" i="1" a="1"/>
  <c r="EJ415" i="1" s="1"/>
  <c r="EJ429" i="1" a="1"/>
  <c r="EJ429" i="1" s="1"/>
  <c r="EJ430" i="1" a="1"/>
  <c r="EJ430" i="1" s="1"/>
  <c r="EJ511" i="1" a="1"/>
  <c r="EJ511" i="1" s="1"/>
  <c r="EJ517" i="1" a="1"/>
  <c r="EJ517" i="1" s="1"/>
  <c r="EJ524" i="1" a="1"/>
  <c r="EJ524" i="1" s="1"/>
  <c r="EJ565" i="1" a="1"/>
  <c r="EJ565" i="1" s="1"/>
  <c r="EJ583" i="1" a="1"/>
  <c r="EJ583" i="1" s="1"/>
  <c r="EJ598" i="1" a="1"/>
  <c r="EJ598" i="1" s="1"/>
  <c r="EJ609" i="1" a="1"/>
  <c r="EJ609" i="1" s="1"/>
  <c r="EJ654" i="1" a="1"/>
  <c r="EJ654" i="1" s="1"/>
  <c r="EJ663" i="1" a="1"/>
  <c r="EJ663" i="1" s="1"/>
  <c r="EJ679" i="1" a="1"/>
  <c r="EJ679" i="1" s="1"/>
  <c r="EJ687" i="1" a="1"/>
  <c r="EJ687" i="1" s="1"/>
  <c r="EJ498" i="1" a="1"/>
  <c r="EJ498" i="1" s="1"/>
  <c r="EJ552" i="1" a="1"/>
  <c r="EJ552" i="1" s="1"/>
  <c r="EJ578" i="1" a="1"/>
  <c r="EJ578" i="1" s="1"/>
  <c r="EJ593" i="1" a="1"/>
  <c r="EJ593" i="1" s="1"/>
  <c r="EJ594" i="1" a="1"/>
  <c r="EJ594" i="1" s="1"/>
  <c r="EJ276" i="1" a="1"/>
  <c r="EJ276" i="1" s="1"/>
  <c r="EJ343" i="1" a="1"/>
  <c r="EJ343" i="1" s="1"/>
  <c r="EJ374" i="1" a="1"/>
  <c r="EJ374" i="1" s="1"/>
  <c r="EJ380" i="1" a="1"/>
  <c r="EJ380" i="1" s="1"/>
  <c r="EJ469" i="1" a="1"/>
  <c r="EJ469" i="1" s="1"/>
  <c r="EJ470" i="1" a="1"/>
  <c r="EJ470" i="1" s="1"/>
  <c r="EJ291" i="1" a="1"/>
  <c r="EJ291" i="1" s="1"/>
  <c r="EJ304" i="1" a="1"/>
  <c r="EJ304" i="1" s="1"/>
  <c r="EJ388" i="1" a="1"/>
  <c r="EJ388" i="1" s="1"/>
  <c r="EJ505" i="1" a="1"/>
  <c r="EJ505" i="1" s="1"/>
  <c r="EJ512" i="1" a="1"/>
  <c r="EJ512" i="1" s="1"/>
  <c r="EJ525" i="1" a="1"/>
  <c r="EJ525" i="1" s="1"/>
  <c r="EJ531" i="1" a="1"/>
  <c r="EJ531" i="1" s="1"/>
  <c r="EJ572" i="1" a="1"/>
  <c r="EJ572" i="1" s="1"/>
  <c r="EJ584" i="1" a="1"/>
  <c r="EJ584" i="1" s="1"/>
  <c r="EJ605" i="1" a="1"/>
  <c r="EJ605" i="1" s="1"/>
  <c r="EJ620" i="1" a="1"/>
  <c r="EJ620" i="1" s="1"/>
  <c r="EJ626" i="1" a="1"/>
  <c r="EJ626" i="1" s="1"/>
  <c r="EJ383" i="1" a="1"/>
  <c r="EJ383" i="1" s="1"/>
  <c r="EJ422" i="1" a="1"/>
  <c r="EJ422" i="1" s="1"/>
  <c r="EJ303" i="1" a="1"/>
  <c r="EJ303" i="1" s="1"/>
  <c r="EJ389" i="1" a="1"/>
  <c r="EJ389" i="1" s="1"/>
  <c r="EJ434" i="1" a="1"/>
  <c r="EJ434" i="1" s="1"/>
  <c r="EJ471" i="1" a="1"/>
  <c r="EJ471" i="1" s="1"/>
  <c r="EJ491" i="1" a="1"/>
  <c r="EJ491" i="1" s="1"/>
  <c r="EV93" i="1" a="1"/>
  <c r="EV93" i="1" s="1"/>
  <c r="EV98" i="1" a="1"/>
  <c r="EV98" i="1" s="1"/>
  <c r="EV123" i="1" a="1"/>
  <c r="EV123" i="1" s="1"/>
  <c r="EV172" i="1" a="1"/>
  <c r="EV172" i="1" s="1"/>
  <c r="EV138" i="1" a="1"/>
  <c r="EV138" i="1" s="1"/>
  <c r="EV158" i="1" a="1"/>
  <c r="EV158" i="1" s="1"/>
  <c r="EV182" i="1" a="1"/>
  <c r="EV182" i="1" s="1"/>
  <c r="EV191" i="1" a="1"/>
  <c r="EV191" i="1" s="1"/>
  <c r="EV114" i="1" a="1"/>
  <c r="EV114" i="1" s="1"/>
  <c r="EV130" i="1" a="1"/>
  <c r="EV130" i="1" s="1"/>
  <c r="EV76" i="1" a="1"/>
  <c r="EV76" i="1" s="1"/>
  <c r="EV119" i="1" a="1"/>
  <c r="EV119" i="1" s="1"/>
  <c r="EV126" i="1" a="1"/>
  <c r="EV126" i="1" s="1"/>
  <c r="EV147" i="1" a="1"/>
  <c r="EV147" i="1" s="1"/>
  <c r="EV157" i="1" a="1"/>
  <c r="EV157" i="1" s="1"/>
  <c r="EV189" i="1" a="1"/>
  <c r="EV189" i="1" s="1"/>
  <c r="EV82" i="1" a="1"/>
  <c r="EV82" i="1" s="1"/>
  <c r="EV96" i="1" a="1"/>
  <c r="EV96" i="1" s="1"/>
  <c r="EV109" i="1" a="1"/>
  <c r="EV109" i="1" s="1"/>
  <c r="EV134" i="1" a="1"/>
  <c r="EV134" i="1" s="1"/>
  <c r="EV197" i="1" a="1"/>
  <c r="EV197" i="1" s="1"/>
  <c r="EV74" i="1" a="1"/>
  <c r="EV74" i="1" s="1"/>
  <c r="EV88" i="1" a="1"/>
  <c r="EV88" i="1" s="1"/>
  <c r="EV116" i="1" a="1"/>
  <c r="EV116" i="1" s="1"/>
  <c r="EV122" i="1" a="1"/>
  <c r="EV122" i="1" s="1"/>
  <c r="EV137" i="1" a="1"/>
  <c r="EV137" i="1" s="1"/>
  <c r="EV150" i="1" a="1"/>
  <c r="EV150" i="1" s="1"/>
  <c r="EV170" i="1" a="1"/>
  <c r="EV170" i="1" s="1"/>
  <c r="EV180" i="1" a="1"/>
  <c r="EV180" i="1" s="1"/>
  <c r="EV181" i="1" a="1"/>
  <c r="EV181" i="1" s="1"/>
  <c r="EV188" i="1" a="1"/>
  <c r="EV188" i="1" s="1"/>
  <c r="EV105" i="1" a="1"/>
  <c r="EV105" i="1" s="1"/>
  <c r="EV162" i="1" a="1"/>
  <c r="EV162" i="1" s="1"/>
  <c r="EV42" i="1" a="1"/>
  <c r="EV42" i="1" s="1"/>
  <c r="EV99" i="1" a="1"/>
  <c r="EV99" i="1" s="1"/>
  <c r="EV121" i="1" a="1"/>
  <c r="EV121" i="1" s="1"/>
  <c r="EV50" i="1" a="1"/>
  <c r="EV50" i="1" s="1"/>
  <c r="EV113" i="1" a="1"/>
  <c r="EV113" i="1" s="1"/>
  <c r="EV118" i="1" a="1"/>
  <c r="EV118" i="1" s="1"/>
  <c r="EV133" i="1" a="1"/>
  <c r="EV133" i="1" s="1"/>
  <c r="EV136" i="1" a="1"/>
  <c r="EV136" i="1" s="1"/>
  <c r="EV145" i="1" a="1"/>
  <c r="EV145" i="1" s="1"/>
  <c r="EV149" i="1" a="1"/>
  <c r="EV149" i="1" s="1"/>
  <c r="EV154" i="1" a="1"/>
  <c r="EV154" i="1" s="1"/>
  <c r="EV176" i="1" a="1"/>
  <c r="EV176" i="1" s="1"/>
  <c r="EV177" i="1" a="1"/>
  <c r="EV177" i="1" s="1"/>
  <c r="EV97" i="1" a="1"/>
  <c r="EV97" i="1" s="1"/>
  <c r="EV83" i="1" a="1"/>
  <c r="EV83" i="1" s="1"/>
  <c r="EV124" i="1" a="1"/>
  <c r="EV124" i="1" s="1"/>
  <c r="EV140" i="1" a="1"/>
  <c r="EV140" i="1" s="1"/>
  <c r="EV144" i="1" a="1"/>
  <c r="EV144" i="1" s="1"/>
  <c r="EV153" i="1" a="1"/>
  <c r="EV153" i="1" s="1"/>
  <c r="EV115" i="1" a="1"/>
  <c r="EV115" i="1" s="1"/>
  <c r="EV51" i="1" a="1"/>
  <c r="EV51" i="1" s="1"/>
  <c r="EV87" i="1" a="1"/>
  <c r="EV87" i="1" s="1"/>
  <c r="EV102" i="1" a="1"/>
  <c r="EV102" i="1" s="1"/>
  <c r="EV108" i="1" a="1"/>
  <c r="EV108" i="1" s="1"/>
  <c r="EV117" i="1" a="1"/>
  <c r="EV117" i="1" s="1"/>
  <c r="EV106" i="1" a="1"/>
  <c r="EV106" i="1" s="1"/>
  <c r="EV110" i="1" a="1"/>
  <c r="EV110" i="1" s="1"/>
  <c r="EV127" i="1" a="1"/>
  <c r="EV127" i="1" s="1"/>
  <c r="EV152" i="1" a="1"/>
  <c r="EV152" i="1" s="1"/>
  <c r="EV35" i="1" a="1"/>
  <c r="EV35" i="1" s="1"/>
  <c r="EV179" i="1" a="1"/>
  <c r="EV179" i="1" s="1"/>
  <c r="EV240" i="1" a="1"/>
  <c r="EV240" i="1" s="1"/>
  <c r="EV112" i="1" a="1"/>
  <c r="EV112" i="1" s="1"/>
  <c r="EV163" i="1" a="1"/>
  <c r="EV163" i="1" s="1"/>
  <c r="EV185" i="1" a="1"/>
  <c r="EV185" i="1" s="1"/>
  <c r="EV200" i="1" a="1"/>
  <c r="EV200" i="1" s="1"/>
  <c r="EV209" i="1" a="1"/>
  <c r="EV209" i="1" s="1"/>
  <c r="EV244" i="1" a="1"/>
  <c r="EV244" i="1" s="1"/>
  <c r="EV245" i="1" a="1"/>
  <c r="EV245" i="1" s="1"/>
  <c r="EV259" i="1" a="1"/>
  <c r="EV259" i="1" s="1"/>
  <c r="EV261" i="1" a="1"/>
  <c r="EV261" i="1" s="1"/>
  <c r="EV262" i="1" a="1"/>
  <c r="EV262" i="1" s="1"/>
  <c r="EV125" i="1" a="1"/>
  <c r="EV125" i="1" s="1"/>
  <c r="EV128" i="1" a="1"/>
  <c r="EV128" i="1" s="1"/>
  <c r="EV173" i="1" a="1"/>
  <c r="EV173" i="1" s="1"/>
  <c r="EV196" i="1" a="1"/>
  <c r="EV196" i="1" s="1"/>
  <c r="EV131" i="1" a="1"/>
  <c r="EV131" i="1" s="1"/>
  <c r="EV143" i="1" a="1"/>
  <c r="EV143" i="1" s="1"/>
  <c r="EV193" i="1" a="1"/>
  <c r="EV193" i="1" s="1"/>
  <c r="EV141" i="1" a="1"/>
  <c r="EV141" i="1" s="1"/>
  <c r="EV165" i="1" a="1"/>
  <c r="EV165" i="1" s="1"/>
  <c r="EV192" i="1" a="1"/>
  <c r="EV192" i="1" s="1"/>
  <c r="EV208" i="1" a="1"/>
  <c r="EV208" i="1" s="1"/>
  <c r="EV238" i="1" a="1"/>
  <c r="EV238" i="1" s="1"/>
  <c r="EV248" i="1" a="1"/>
  <c r="EV248" i="1" s="1"/>
  <c r="EV251" i="1" a="1"/>
  <c r="EV251" i="1" s="1"/>
  <c r="EV252" i="1" a="1"/>
  <c r="EV252" i="1" s="1"/>
  <c r="EV254" i="1" a="1"/>
  <c r="EV254" i="1" s="1"/>
  <c r="EV255" i="1" a="1"/>
  <c r="EV255" i="1" s="1"/>
  <c r="EV268" i="1" a="1"/>
  <c r="EV268" i="1" s="1"/>
  <c r="EV298" i="1" a="1"/>
  <c r="EV298" i="1" s="1"/>
  <c r="EV302" i="1" a="1"/>
  <c r="EV302" i="1" s="1"/>
  <c r="EV303" i="1" a="1"/>
  <c r="EV303" i="1" s="1"/>
  <c r="EV304" i="1" a="1"/>
  <c r="EV304" i="1" s="1"/>
  <c r="EV314" i="1" a="1"/>
  <c r="EV314" i="1" s="1"/>
  <c r="EV328" i="1" a="1"/>
  <c r="EV328" i="1" s="1"/>
  <c r="EV362" i="1" a="1"/>
  <c r="EV362" i="1" s="1"/>
  <c r="EV363" i="1" a="1"/>
  <c r="EV363" i="1" s="1"/>
  <c r="EV103" i="1" a="1"/>
  <c r="EV103" i="1" s="1"/>
  <c r="EV156" i="1" a="1"/>
  <c r="EV156" i="1" s="1"/>
  <c r="EV233" i="1" a="1"/>
  <c r="EV233" i="1" s="1"/>
  <c r="EV234" i="1" a="1"/>
  <c r="EV234" i="1" s="1"/>
  <c r="EV249" i="1" a="1"/>
  <c r="EV249" i="1" s="1"/>
  <c r="EV253" i="1" a="1"/>
  <c r="EV253" i="1" s="1"/>
  <c r="EV269" i="1" a="1"/>
  <c r="EV269" i="1" s="1"/>
  <c r="EV305" i="1" a="1"/>
  <c r="EV305" i="1" s="1"/>
  <c r="EV75" i="1" a="1"/>
  <c r="EV75" i="1" s="1"/>
  <c r="EV120" i="1" a="1"/>
  <c r="EV120" i="1" s="1"/>
  <c r="EV148" i="1" a="1"/>
  <c r="EV148" i="1" s="1"/>
  <c r="EV160" i="1" a="1"/>
  <c r="EV160" i="1" s="1"/>
  <c r="EV175" i="1" a="1"/>
  <c r="EV175" i="1" s="1"/>
  <c r="EV178" i="1" a="1"/>
  <c r="EV178" i="1" s="1"/>
  <c r="EV184" i="1" a="1"/>
  <c r="EV184" i="1" s="1"/>
  <c r="EV232" i="1" a="1"/>
  <c r="EV232" i="1" s="1"/>
  <c r="EV270" i="1" a="1"/>
  <c r="EV270" i="1" s="1"/>
  <c r="EV307" i="1" a="1"/>
  <c r="EV307" i="1" s="1"/>
  <c r="EV129" i="1" a="1"/>
  <c r="EV129" i="1" s="1"/>
  <c r="EV167" i="1" a="1"/>
  <c r="EV167" i="1" s="1"/>
  <c r="EV169" i="1" a="1"/>
  <c r="EV169" i="1" s="1"/>
  <c r="EV217" i="1" a="1"/>
  <c r="EV217" i="1" s="1"/>
  <c r="EV221" i="1" a="1"/>
  <c r="EV221" i="1" s="1"/>
  <c r="EV222" i="1" a="1"/>
  <c r="EV222" i="1" s="1"/>
  <c r="EV308" i="1" a="1"/>
  <c r="EV308" i="1" s="1"/>
  <c r="EV132" i="1" a="1"/>
  <c r="EV132" i="1" s="1"/>
  <c r="EV146" i="1" a="1"/>
  <c r="EV146" i="1" s="1"/>
  <c r="EV187" i="1" a="1"/>
  <c r="EV187" i="1" s="1"/>
  <c r="EV203" i="1" a="1"/>
  <c r="EV203" i="1" s="1"/>
  <c r="EV225" i="1" a="1"/>
  <c r="EV225" i="1" s="1"/>
  <c r="EV227" i="1" a="1"/>
  <c r="EV227" i="1" s="1"/>
  <c r="EV228" i="1" a="1"/>
  <c r="EV228" i="1" s="1"/>
  <c r="EV229" i="1" a="1"/>
  <c r="EV229" i="1" s="1"/>
  <c r="EV271" i="1" a="1"/>
  <c r="EV271" i="1" s="1"/>
  <c r="EV195" i="1" a="1"/>
  <c r="EV195" i="1" s="1"/>
  <c r="EV206" i="1" a="1"/>
  <c r="EV206" i="1" s="1"/>
  <c r="EV216" i="1" a="1"/>
  <c r="EV216" i="1" s="1"/>
  <c r="EV226" i="1" a="1"/>
  <c r="EV226" i="1" s="1"/>
  <c r="EV231" i="1" a="1"/>
  <c r="EV231" i="1" s="1"/>
  <c r="EV275" i="1" a="1"/>
  <c r="EV275" i="1" s="1"/>
  <c r="EV276" i="1" a="1"/>
  <c r="EV276" i="1" s="1"/>
  <c r="EV277" i="1" a="1"/>
  <c r="EV277" i="1" s="1"/>
  <c r="EV101" i="1" a="1"/>
  <c r="EV101" i="1" s="1"/>
  <c r="EV135" i="1" a="1"/>
  <c r="EV135" i="1" s="1"/>
  <c r="EV198" i="1" a="1"/>
  <c r="EV198" i="1" s="1"/>
  <c r="EV202" i="1" a="1"/>
  <c r="EV202" i="1" s="1"/>
  <c r="EV215" i="1" a="1"/>
  <c r="EV215" i="1" s="1"/>
  <c r="EV219" i="1" a="1"/>
  <c r="EV219" i="1" s="1"/>
  <c r="EV230" i="1" a="1"/>
  <c r="EV230" i="1" s="1"/>
  <c r="EV272" i="1" a="1"/>
  <c r="EV272" i="1" s="1"/>
  <c r="EV273" i="1" a="1"/>
  <c r="EV273" i="1" s="1"/>
  <c r="EV274" i="1" a="1"/>
  <c r="EV274" i="1" s="1"/>
  <c r="EV278" i="1" a="1"/>
  <c r="EV278" i="1" s="1"/>
  <c r="EV164" i="1" a="1"/>
  <c r="EV164" i="1" s="1"/>
  <c r="EV218" i="1" a="1"/>
  <c r="EV218" i="1" s="1"/>
  <c r="EV220" i="1" a="1"/>
  <c r="EV220" i="1" s="1"/>
  <c r="EV224" i="1" a="1"/>
  <c r="EV224" i="1" s="1"/>
  <c r="EV281" i="1" a="1"/>
  <c r="EV281" i="1" s="1"/>
  <c r="EV142" i="1" a="1"/>
  <c r="EV142" i="1" s="1"/>
  <c r="EV171" i="1" a="1"/>
  <c r="EV171" i="1" s="1"/>
  <c r="EV190" i="1" a="1"/>
  <c r="EV190" i="1" s="1"/>
  <c r="EV213" i="1" a="1"/>
  <c r="EV213" i="1" s="1"/>
  <c r="EV214" i="1" a="1"/>
  <c r="EV214" i="1" s="1"/>
  <c r="EV223" i="1" a="1"/>
  <c r="EV223" i="1" s="1"/>
  <c r="EV310" i="1" a="1"/>
  <c r="EV310" i="1" s="1"/>
  <c r="EV316" i="1" a="1"/>
  <c r="EV316" i="1" s="1"/>
  <c r="EV357" i="1" a="1"/>
  <c r="EV357" i="1" s="1"/>
  <c r="EV367" i="1" a="1"/>
  <c r="EV367" i="1" s="1"/>
  <c r="EV151" i="1" a="1"/>
  <c r="EV151" i="1" s="1"/>
  <c r="EV183" i="1" a="1"/>
  <c r="EV183" i="1" s="1"/>
  <c r="EV186" i="1" a="1"/>
  <c r="EV186" i="1" s="1"/>
  <c r="EV279" i="1" a="1"/>
  <c r="EV279" i="1" s="1"/>
  <c r="EV280" i="1" a="1"/>
  <c r="EV280" i="1" s="1"/>
  <c r="EV331" i="1" a="1"/>
  <c r="EV331" i="1" s="1"/>
  <c r="EV341" i="1" a="1"/>
  <c r="EV341" i="1" s="1"/>
  <c r="EV350" i="1" a="1"/>
  <c r="EV350" i="1" s="1"/>
  <c r="EV375" i="1" a="1"/>
  <c r="EV375" i="1" s="1"/>
  <c r="EV382" i="1" a="1"/>
  <c r="EV382" i="1" s="1"/>
  <c r="EV403" i="1" a="1"/>
  <c r="EV403" i="1" s="1"/>
  <c r="EV404" i="1" a="1"/>
  <c r="EV404" i="1" s="1"/>
  <c r="EV409" i="1" a="1"/>
  <c r="EV409" i="1" s="1"/>
  <c r="EV428" i="1" a="1"/>
  <c r="EV428" i="1" s="1"/>
  <c r="EV442" i="1" a="1"/>
  <c r="EV442" i="1" s="1"/>
  <c r="EV111" i="1" a="1"/>
  <c r="EV111" i="1" s="1"/>
  <c r="EV166" i="1" a="1"/>
  <c r="EV166" i="1" s="1"/>
  <c r="EV174" i="1" a="1"/>
  <c r="EV174" i="1" s="1"/>
  <c r="EV212" i="1" a="1"/>
  <c r="EV212" i="1" s="1"/>
  <c r="EV282" i="1" a="1"/>
  <c r="EV282" i="1" s="1"/>
  <c r="EV283" i="1" a="1"/>
  <c r="EV283" i="1" s="1"/>
  <c r="EV342" i="1" a="1"/>
  <c r="EV342" i="1" s="1"/>
  <c r="EV155" i="1" a="1"/>
  <c r="EV155" i="1" s="1"/>
  <c r="EV325" i="1" a="1"/>
  <c r="EV325" i="1" s="1"/>
  <c r="EV343" i="1" a="1"/>
  <c r="EV343" i="1" s="1"/>
  <c r="EV358" i="1" a="1"/>
  <c r="EV358" i="1" s="1"/>
  <c r="EV159" i="1" a="1"/>
  <c r="EV159" i="1" s="1"/>
  <c r="EV161" i="1" a="1"/>
  <c r="EV161" i="1" s="1"/>
  <c r="EV194" i="1" a="1"/>
  <c r="EV194" i="1" s="1"/>
  <c r="EV201" i="1" a="1"/>
  <c r="EV201" i="1" s="1"/>
  <c r="EV205" i="1" a="1"/>
  <c r="EV205" i="1" s="1"/>
  <c r="EV211" i="1" a="1"/>
  <c r="EV211" i="1" s="1"/>
  <c r="EV242" i="1" a="1"/>
  <c r="EV242" i="1" s="1"/>
  <c r="EV243" i="1" a="1"/>
  <c r="EV243" i="1" s="1"/>
  <c r="EV210" i="1" a="1"/>
  <c r="EV210" i="1" s="1"/>
  <c r="EV286" i="1" a="1"/>
  <c r="EV286" i="1" s="1"/>
  <c r="EV287" i="1" a="1"/>
  <c r="EV287" i="1" s="1"/>
  <c r="EV301" i="1" a="1"/>
  <c r="EV301" i="1" s="1"/>
  <c r="EV336" i="1" a="1"/>
  <c r="EV336" i="1" s="1"/>
  <c r="EV365" i="1" a="1"/>
  <c r="EV365" i="1" s="1"/>
  <c r="EV401" i="1" a="1"/>
  <c r="EV401" i="1" s="1"/>
  <c r="EV408" i="1" a="1"/>
  <c r="EV408" i="1" s="1"/>
  <c r="EV480" i="1" a="1"/>
  <c r="EV480" i="1" s="1"/>
  <c r="EV486" i="1" a="1"/>
  <c r="EV486" i="1" s="1"/>
  <c r="EV491" i="1" a="1"/>
  <c r="EV491" i="1" s="1"/>
  <c r="EV512" i="1" a="1"/>
  <c r="EV512" i="1" s="1"/>
  <c r="EV548" i="1" a="1"/>
  <c r="EV548" i="1" s="1"/>
  <c r="EV246" i="1" a="1"/>
  <c r="EV246" i="1" s="1"/>
  <c r="EV266" i="1" a="1"/>
  <c r="EV266" i="1" s="1"/>
  <c r="EV267" i="1" a="1"/>
  <c r="EV267" i="1" s="1"/>
  <c r="EV300" i="1" a="1"/>
  <c r="EV300" i="1" s="1"/>
  <c r="EV344" i="1" a="1"/>
  <c r="EV344" i="1" s="1"/>
  <c r="EV345" i="1" a="1"/>
  <c r="EV345" i="1" s="1"/>
  <c r="EV346" i="1" a="1"/>
  <c r="EV346" i="1" s="1"/>
  <c r="EV366" i="1" a="1"/>
  <c r="EV366" i="1" s="1"/>
  <c r="EV384" i="1" a="1"/>
  <c r="EV384" i="1" s="1"/>
  <c r="EV393" i="1" a="1"/>
  <c r="EV393" i="1" s="1"/>
  <c r="EV414" i="1" a="1"/>
  <c r="EV414" i="1" s="1"/>
  <c r="EV423" i="1" a="1"/>
  <c r="EV423" i="1" s="1"/>
  <c r="EV430" i="1" a="1"/>
  <c r="EV430" i="1" s="1"/>
  <c r="EV437" i="1" a="1"/>
  <c r="EV437" i="1" s="1"/>
  <c r="EV453" i="1" a="1"/>
  <c r="EV453" i="1" s="1"/>
  <c r="EV465" i="1" a="1"/>
  <c r="EV465" i="1" s="1"/>
  <c r="EV476" i="1" a="1"/>
  <c r="EV476" i="1" s="1"/>
  <c r="EV502" i="1" a="1"/>
  <c r="EV502" i="1" s="1"/>
  <c r="EV517" i="1" a="1"/>
  <c r="EV517" i="1" s="1"/>
  <c r="EV544" i="1" a="1"/>
  <c r="EV544" i="1" s="1"/>
  <c r="EV549" i="1" a="1"/>
  <c r="EV549" i="1" s="1"/>
  <c r="EV571" i="1" a="1"/>
  <c r="EV571" i="1" s="1"/>
  <c r="EV589" i="1" a="1"/>
  <c r="EV589" i="1" s="1"/>
  <c r="EV599" i="1" a="1"/>
  <c r="EV599" i="1" s="1"/>
  <c r="EV630" i="1" a="1"/>
  <c r="EV630" i="1" s="1"/>
  <c r="EV239" i="1" a="1"/>
  <c r="EV239" i="1" s="1"/>
  <c r="EV317" i="1" a="1"/>
  <c r="EV317" i="1" s="1"/>
  <c r="EV376" i="1" a="1"/>
  <c r="EV376" i="1" s="1"/>
  <c r="EV458" i="1" a="1"/>
  <c r="EV458" i="1" s="1"/>
  <c r="EV139" i="1" a="1"/>
  <c r="EV139" i="1" s="1"/>
  <c r="EV285" i="1" a="1"/>
  <c r="EV285" i="1" s="1"/>
  <c r="EV318" i="1" a="1"/>
  <c r="EV318" i="1" s="1"/>
  <c r="EV337" i="1" a="1"/>
  <c r="EV337" i="1" s="1"/>
  <c r="EV338" i="1" a="1"/>
  <c r="EV338" i="1" s="1"/>
  <c r="EV339" i="1" a="1"/>
  <c r="EV339" i="1" s="1"/>
  <c r="EV340" i="1" a="1"/>
  <c r="EV340" i="1" s="1"/>
  <c r="EV385" i="1" a="1"/>
  <c r="EV385" i="1" s="1"/>
  <c r="EV424" i="1" a="1"/>
  <c r="EV424" i="1" s="1"/>
  <c r="EV446" i="1" a="1"/>
  <c r="EV446" i="1" s="1"/>
  <c r="EV454" i="1" a="1"/>
  <c r="EV454" i="1" s="1"/>
  <c r="EV466" i="1" a="1"/>
  <c r="EV466" i="1" s="1"/>
  <c r="EV258" i="1" a="1"/>
  <c r="EV258" i="1" s="1"/>
  <c r="EV299" i="1" a="1"/>
  <c r="EV299" i="1" s="1"/>
  <c r="EV319" i="1" a="1"/>
  <c r="EV319" i="1" s="1"/>
  <c r="EV347" i="1" a="1"/>
  <c r="EV347" i="1" s="1"/>
  <c r="EV368" i="1" a="1"/>
  <c r="EV368" i="1" s="1"/>
  <c r="EV402" i="1" a="1"/>
  <c r="EV402" i="1" s="1"/>
  <c r="EV415" i="1" a="1"/>
  <c r="EV415" i="1" s="1"/>
  <c r="EV472" i="1" a="1"/>
  <c r="EV472" i="1" s="1"/>
  <c r="EV265" i="1" a="1"/>
  <c r="EV265" i="1" s="1"/>
  <c r="EV284" i="1" a="1"/>
  <c r="EV284" i="1" s="1"/>
  <c r="EV348" i="1" a="1"/>
  <c r="EV348" i="1" s="1"/>
  <c r="EV369" i="1" a="1"/>
  <c r="EV369" i="1" s="1"/>
  <c r="EV377" i="1" a="1"/>
  <c r="EV377" i="1" s="1"/>
  <c r="EV386" i="1" a="1"/>
  <c r="EV386" i="1" s="1"/>
  <c r="EV394" i="1" a="1"/>
  <c r="EV394" i="1" s="1"/>
  <c r="EV410" i="1" a="1"/>
  <c r="EV410" i="1" s="1"/>
  <c r="EV416" i="1" a="1"/>
  <c r="EV416" i="1" s="1"/>
  <c r="EV438" i="1" a="1"/>
  <c r="EV438" i="1" s="1"/>
  <c r="EV447" i="1" a="1"/>
  <c r="EV447" i="1" s="1"/>
  <c r="EV459" i="1" a="1"/>
  <c r="EV459" i="1" s="1"/>
  <c r="EV467" i="1" a="1"/>
  <c r="EV467" i="1" s="1"/>
  <c r="EV488" i="1" a="1"/>
  <c r="EV488" i="1" s="1"/>
  <c r="EV499" i="1" a="1"/>
  <c r="EV499" i="1" s="1"/>
  <c r="EV508" i="1" a="1"/>
  <c r="EV508" i="1" s="1"/>
  <c r="EV533" i="1" a="1"/>
  <c r="EV533" i="1" s="1"/>
  <c r="EV545" i="1" a="1"/>
  <c r="EV545" i="1" s="1"/>
  <c r="EV561" i="1" a="1"/>
  <c r="EV561" i="1" s="1"/>
  <c r="EV579" i="1" a="1"/>
  <c r="EV579" i="1" s="1"/>
  <c r="EV611" i="1" a="1"/>
  <c r="EV611" i="1" s="1"/>
  <c r="EV615" i="1" a="1"/>
  <c r="EV615" i="1" s="1"/>
  <c r="EV295" i="1" a="1"/>
  <c r="EV295" i="1" s="1"/>
  <c r="EV296" i="1" a="1"/>
  <c r="EV296" i="1" s="1"/>
  <c r="EV297" i="1" a="1"/>
  <c r="EV297" i="1" s="1"/>
  <c r="EV321" i="1" a="1"/>
  <c r="EV321" i="1" s="1"/>
  <c r="EV349" i="1" a="1"/>
  <c r="EV349" i="1" s="1"/>
  <c r="EV264" i="1" a="1"/>
  <c r="EV264" i="1" s="1"/>
  <c r="EV320" i="1" a="1"/>
  <c r="EV320" i="1" s="1"/>
  <c r="EV322" i="1" a="1"/>
  <c r="EV322" i="1" s="1"/>
  <c r="EV323" i="1" a="1"/>
  <c r="EV323" i="1" s="1"/>
  <c r="EV370" i="1" a="1"/>
  <c r="EV370" i="1" s="1"/>
  <c r="EV387" i="1" a="1"/>
  <c r="EV387" i="1" s="1"/>
  <c r="EV395" i="1" a="1"/>
  <c r="EV395" i="1" s="1"/>
  <c r="EV439" i="1" a="1"/>
  <c r="EV439" i="1" s="1"/>
  <c r="EV199" i="1" a="1"/>
  <c r="EV199" i="1" s="1"/>
  <c r="EV237" i="1" a="1"/>
  <c r="EV237" i="1" s="1"/>
  <c r="EV263" i="1" a="1"/>
  <c r="EV263" i="1" s="1"/>
  <c r="EV294" i="1" a="1"/>
  <c r="EV294" i="1" s="1"/>
  <c r="EV352" i="1" a="1"/>
  <c r="EV352" i="1" s="1"/>
  <c r="EV371" i="1" a="1"/>
  <c r="EV371" i="1" s="1"/>
  <c r="EV379" i="1" a="1"/>
  <c r="EV379" i="1" s="1"/>
  <c r="EV380" i="1" a="1"/>
  <c r="EV380" i="1" s="1"/>
  <c r="EV396" i="1" a="1"/>
  <c r="EV396" i="1" s="1"/>
  <c r="EV397" i="1" a="1"/>
  <c r="EV397" i="1" s="1"/>
  <c r="EV292" i="1" a="1"/>
  <c r="EV292" i="1" s="1"/>
  <c r="EV306" i="1" a="1"/>
  <c r="EV306" i="1" s="1"/>
  <c r="EV309" i="1" a="1"/>
  <c r="EV309" i="1" s="1"/>
  <c r="EV290" i="1" a="1"/>
  <c r="EV290" i="1" s="1"/>
  <c r="EV315" i="1" a="1"/>
  <c r="EV315" i="1" s="1"/>
  <c r="EV247" i="1" a="1"/>
  <c r="EV247" i="1" s="1"/>
  <c r="EV288" i="1" a="1"/>
  <c r="EV288" i="1" s="1"/>
  <c r="EV334" i="1" a="1"/>
  <c r="EV334" i="1" s="1"/>
  <c r="EV364" i="1" a="1"/>
  <c r="EV364" i="1" s="1"/>
  <c r="EV289" i="1" a="1"/>
  <c r="EV289" i="1" s="1"/>
  <c r="EV330" i="1" a="1"/>
  <c r="EV330" i="1" s="1"/>
  <c r="EV540" i="1" a="1"/>
  <c r="EV540" i="1" s="1"/>
  <c r="EV553" i="1" a="1"/>
  <c r="EV553" i="1" s="1"/>
  <c r="EV626" i="1" a="1"/>
  <c r="EV626" i="1" s="1"/>
  <c r="EV638" i="1" a="1"/>
  <c r="EV638" i="1" s="1"/>
  <c r="EV655" i="1" a="1"/>
  <c r="EV655" i="1" s="1"/>
  <c r="EV676" i="1" a="1"/>
  <c r="EV676" i="1" s="1"/>
  <c r="EV600" i="1" a="1"/>
  <c r="EV600" i="1" s="1"/>
  <c r="EV606" i="1" a="1"/>
  <c r="EV606" i="1" s="1"/>
  <c r="EV656" i="1" a="1"/>
  <c r="EV656" i="1" s="1"/>
  <c r="EV660" i="1" a="1"/>
  <c r="EV660" i="1" s="1"/>
  <c r="EV250" i="1" a="1"/>
  <c r="EV250" i="1" s="1"/>
  <c r="EV324" i="1" a="1"/>
  <c r="EV324" i="1" s="1"/>
  <c r="EV389" i="1" a="1"/>
  <c r="EV389" i="1" s="1"/>
  <c r="EV422" i="1" a="1"/>
  <c r="EV422" i="1" s="1"/>
  <c r="EV471" i="1" a="1"/>
  <c r="EV471" i="1" s="1"/>
  <c r="EV477" i="1" a="1"/>
  <c r="EV477" i="1" s="1"/>
  <c r="EV484" i="1" a="1"/>
  <c r="EV484" i="1" s="1"/>
  <c r="EV513" i="1" a="1"/>
  <c r="EV513" i="1" s="1"/>
  <c r="EV520" i="1" a="1"/>
  <c r="EV520" i="1" s="1"/>
  <c r="EV526" i="1" a="1"/>
  <c r="EV526" i="1" s="1"/>
  <c r="EV532" i="1" a="1"/>
  <c r="EV532" i="1" s="1"/>
  <c r="EV547" i="1" a="1"/>
  <c r="EV547" i="1" s="1"/>
  <c r="EV573" i="1" a="1"/>
  <c r="EV573" i="1" s="1"/>
  <c r="EV586" i="1" a="1"/>
  <c r="EV586" i="1" s="1"/>
  <c r="EV616" i="1" a="1"/>
  <c r="EV616" i="1" s="1"/>
  <c r="EV633" i="1" a="1"/>
  <c r="EV633" i="1" s="1"/>
  <c r="EV665" i="1" a="1"/>
  <c r="EV665" i="1" s="1"/>
  <c r="EV669" i="1" a="1"/>
  <c r="EV669" i="1" s="1"/>
  <c r="EV648" i="1" a="1"/>
  <c r="EV648" i="1" s="1"/>
  <c r="EV652" i="1" a="1"/>
  <c r="EV652" i="1" s="1"/>
  <c r="EV682" i="1" a="1"/>
  <c r="EV682" i="1" s="1"/>
  <c r="EV329" i="1" a="1"/>
  <c r="EV329" i="1" s="1"/>
  <c r="EV390" i="1" a="1"/>
  <c r="EV390" i="1" s="1"/>
  <c r="EV434" i="1" a="1"/>
  <c r="EV434" i="1" s="1"/>
  <c r="EV449" i="1" a="1"/>
  <c r="EV449" i="1" s="1"/>
  <c r="EV450" i="1" a="1"/>
  <c r="EV450" i="1" s="1"/>
  <c r="EV451" i="1" a="1"/>
  <c r="EV451" i="1" s="1"/>
  <c r="EV460" i="1" a="1"/>
  <c r="EV460" i="1" s="1"/>
  <c r="EV506" i="1" a="1"/>
  <c r="EV506" i="1" s="1"/>
  <c r="EV554" i="1" a="1"/>
  <c r="EV554" i="1" s="1"/>
  <c r="EV567" i="1" a="1"/>
  <c r="EV567" i="1" s="1"/>
  <c r="EV612" i="1" a="1"/>
  <c r="EV612" i="1" s="1"/>
  <c r="EV587" i="1" a="1"/>
  <c r="EV587" i="1" s="1"/>
  <c r="EV639" i="1" a="1"/>
  <c r="EV639" i="1" s="1"/>
  <c r="EV613" i="1" a="1"/>
  <c r="EV613" i="1" s="1"/>
  <c r="EV204" i="1" a="1"/>
  <c r="EV204" i="1" s="1"/>
  <c r="EV207" i="1" a="1"/>
  <c r="EV207" i="1" s="1"/>
  <c r="EV260" i="1" a="1"/>
  <c r="EV260" i="1" s="1"/>
  <c r="EV326" i="1" a="1"/>
  <c r="EV326" i="1" s="1"/>
  <c r="EV332" i="1" a="1"/>
  <c r="EV332" i="1" s="1"/>
  <c r="EV333" i="1" a="1"/>
  <c r="EV333" i="1" s="1"/>
  <c r="EV335" i="1" a="1"/>
  <c r="EV335" i="1" s="1"/>
  <c r="EV391" i="1" a="1"/>
  <c r="EV391" i="1" s="1"/>
  <c r="EV461" i="1" a="1"/>
  <c r="EV461" i="1" s="1"/>
  <c r="EV462" i="1" a="1"/>
  <c r="EV462" i="1" s="1"/>
  <c r="EV473" i="1" a="1"/>
  <c r="EV473" i="1" s="1"/>
  <c r="EV485" i="1" a="1"/>
  <c r="EV485" i="1" s="1"/>
  <c r="EV500" i="1" a="1"/>
  <c r="EV500" i="1" s="1"/>
  <c r="EV534" i="1" a="1"/>
  <c r="EV534" i="1" s="1"/>
  <c r="EV541" i="1" a="1"/>
  <c r="EV541" i="1" s="1"/>
  <c r="EV560" i="1" a="1"/>
  <c r="EV560" i="1" s="1"/>
  <c r="EV574" i="1" a="1"/>
  <c r="EV574" i="1" s="1"/>
  <c r="EV580" i="1" a="1"/>
  <c r="EV580" i="1" s="1"/>
  <c r="EV398" i="1" a="1"/>
  <c r="EV398" i="1" s="1"/>
  <c r="EV399" i="1" a="1"/>
  <c r="EV399" i="1" s="1"/>
  <c r="EV435" i="1" a="1"/>
  <c r="EV435" i="1" s="1"/>
  <c r="EV452" i="1" a="1"/>
  <c r="EV452" i="1" s="1"/>
  <c r="EV463" i="1" a="1"/>
  <c r="EV463" i="1" s="1"/>
  <c r="EV507" i="1" a="1"/>
  <c r="EV507" i="1" s="1"/>
  <c r="EV514" i="1" a="1"/>
  <c r="EV514" i="1" s="1"/>
  <c r="EV595" i="1" a="1"/>
  <c r="EV595" i="1" s="1"/>
  <c r="EV601" i="1" a="1"/>
  <c r="EV601" i="1" s="1"/>
  <c r="EV621" i="1" a="1"/>
  <c r="EV621" i="1" s="1"/>
  <c r="EV627" i="1" a="1"/>
  <c r="EV627" i="1" s="1"/>
  <c r="EV681" i="1" a="1"/>
  <c r="EV681" i="1" s="1"/>
  <c r="EV327" i="1" a="1"/>
  <c r="EV327" i="1" s="1"/>
  <c r="EV392" i="1" a="1"/>
  <c r="EV392" i="1" s="1"/>
  <c r="EV425" i="1" a="1"/>
  <c r="EV425" i="1" s="1"/>
  <c r="EV478" i="1" a="1"/>
  <c r="EV478" i="1" s="1"/>
  <c r="EV492" i="1" a="1"/>
  <c r="EV492" i="1" s="1"/>
  <c r="EV555" i="1" a="1"/>
  <c r="EV555" i="1" s="1"/>
  <c r="EV617" i="1" a="1"/>
  <c r="EV617" i="1" s="1"/>
  <c r="EV661" i="1" a="1"/>
  <c r="EV661" i="1" s="1"/>
  <c r="EV670" i="1" a="1"/>
  <c r="EV670" i="1" s="1"/>
  <c r="EV596" i="1" a="1"/>
  <c r="EV596" i="1" s="1"/>
  <c r="EV168" i="1" a="1"/>
  <c r="EV168" i="1" s="1"/>
  <c r="EV411" i="1" a="1"/>
  <c r="EV411" i="1" s="1"/>
  <c r="EV436" i="1" a="1"/>
  <c r="EV436" i="1" s="1"/>
  <c r="EV521" i="1" a="1"/>
  <c r="EV521" i="1" s="1"/>
  <c r="EV527" i="1" a="1"/>
  <c r="EV527" i="1" s="1"/>
  <c r="EV535" i="1" a="1"/>
  <c r="EV535" i="1" s="1"/>
  <c r="EV575" i="1" a="1"/>
  <c r="EV575" i="1" s="1"/>
  <c r="EV628" i="1" a="1"/>
  <c r="EV628" i="1" s="1"/>
  <c r="EV634" i="1" a="1"/>
  <c r="EV634" i="1" s="1"/>
  <c r="EV644" i="1" a="1"/>
  <c r="EV644" i="1" s="1"/>
  <c r="EV673" i="1" a="1"/>
  <c r="EV673" i="1" s="1"/>
  <c r="EV677" i="1" a="1"/>
  <c r="EV677" i="1" s="1"/>
  <c r="EV522" i="1" a="1"/>
  <c r="EV522" i="1" s="1"/>
  <c r="EV536" i="1" a="1"/>
  <c r="EV536" i="1" s="1"/>
  <c r="EV568" i="1" a="1"/>
  <c r="EV568" i="1" s="1"/>
  <c r="EV657" i="1" a="1"/>
  <c r="EV657" i="1" s="1"/>
  <c r="EV400" i="1" a="1"/>
  <c r="EV400" i="1" s="1"/>
  <c r="EV464" i="1" a="1"/>
  <c r="EV464" i="1" s="1"/>
  <c r="EV479" i="1" a="1"/>
  <c r="EV479" i="1" s="1"/>
  <c r="EV493" i="1" a="1"/>
  <c r="EV493" i="1" s="1"/>
  <c r="EV501" i="1" a="1"/>
  <c r="EV501" i="1" s="1"/>
  <c r="EV629" i="1" a="1"/>
  <c r="EV629" i="1" s="1"/>
  <c r="EV312" i="1" a="1"/>
  <c r="EV312" i="1" s="1"/>
  <c r="EV351" i="1" a="1"/>
  <c r="EV351" i="1" s="1"/>
  <c r="EV509" i="1" a="1"/>
  <c r="EV509" i="1" s="1"/>
  <c r="EV528" i="1" a="1"/>
  <c r="EV528" i="1" s="1"/>
  <c r="EV576" i="1" a="1"/>
  <c r="EV576" i="1" s="1"/>
  <c r="EV588" i="1" a="1"/>
  <c r="EV588" i="1" s="1"/>
  <c r="EV622" i="1" a="1"/>
  <c r="EV622" i="1" s="1"/>
  <c r="EV313" i="1" a="1"/>
  <c r="EV313" i="1" s="1"/>
  <c r="EV311" i="1" a="1"/>
  <c r="EV311" i="1" s="1"/>
  <c r="EV426" i="1" a="1"/>
  <c r="EV426" i="1" s="1"/>
  <c r="EV441" i="1" a="1"/>
  <c r="EV441" i="1" s="1"/>
  <c r="EV523" i="1" a="1"/>
  <c r="EV523" i="1" s="1"/>
  <c r="EV543" i="1" a="1"/>
  <c r="EV543" i="1" s="1"/>
  <c r="EV562" i="1" a="1"/>
  <c r="EV562" i="1" s="1"/>
  <c r="EV602" i="1" a="1"/>
  <c r="EV602" i="1" s="1"/>
  <c r="EV640" i="1" a="1"/>
  <c r="EV640" i="1" s="1"/>
  <c r="EV645" i="1" a="1"/>
  <c r="EV645" i="1" s="1"/>
  <c r="EV653" i="1" a="1"/>
  <c r="EV653" i="1" s="1"/>
  <c r="EV658" i="1" a="1"/>
  <c r="EV658" i="1" s="1"/>
  <c r="EV678" i="1" a="1"/>
  <c r="EV678" i="1" s="1"/>
  <c r="EV503" i="1" a="1"/>
  <c r="EV503" i="1" s="1"/>
  <c r="EV510" i="1" a="1"/>
  <c r="EV510" i="1" s="1"/>
  <c r="EV529" i="1" a="1"/>
  <c r="EV529" i="1" s="1"/>
  <c r="EV590" i="1" a="1"/>
  <c r="EV590" i="1" s="1"/>
  <c r="EV353" i="1" a="1"/>
  <c r="EV353" i="1" s="1"/>
  <c r="EV355" i="1" a="1"/>
  <c r="EV355" i="1" s="1"/>
  <c r="EV359" i="1" a="1"/>
  <c r="EV359" i="1" s="1"/>
  <c r="EV360" i="1" a="1"/>
  <c r="EV360" i="1" s="1"/>
  <c r="EV413" i="1" a="1"/>
  <c r="EV413" i="1" s="1"/>
  <c r="EV455" i="1" a="1"/>
  <c r="EV455" i="1" s="1"/>
  <c r="EV100" i="1" a="1"/>
  <c r="EV100" i="1" s="1"/>
  <c r="EV241" i="1" a="1"/>
  <c r="EV241" i="1" s="1"/>
  <c r="EV293" i="1" a="1"/>
  <c r="EV293" i="1" s="1"/>
  <c r="EV356" i="1" a="1"/>
  <c r="EV356" i="1" s="1"/>
  <c r="EV405" i="1" a="1"/>
  <c r="EV405" i="1" s="1"/>
  <c r="EV443" i="1" a="1"/>
  <c r="EV443" i="1" s="1"/>
  <c r="EV456" i="1" a="1"/>
  <c r="EV456" i="1" s="1"/>
  <c r="EV481" i="1" a="1"/>
  <c r="EV481" i="1" s="1"/>
  <c r="EV497" i="1" a="1"/>
  <c r="EV497" i="1" s="1"/>
  <c r="EV504" i="1" a="1"/>
  <c r="EV504" i="1" s="1"/>
  <c r="EV557" i="1" a="1"/>
  <c r="EV557" i="1" s="1"/>
  <c r="EV558" i="1" a="1"/>
  <c r="EV558" i="1" s="1"/>
  <c r="EV569" i="1" a="1"/>
  <c r="EV569" i="1" s="1"/>
  <c r="EV577" i="1" a="1"/>
  <c r="EV577" i="1" s="1"/>
  <c r="EV603" i="1" a="1"/>
  <c r="EV603" i="1" s="1"/>
  <c r="EV608" i="1" a="1"/>
  <c r="EV608" i="1" s="1"/>
  <c r="EV637" i="1" a="1"/>
  <c r="EV637" i="1" s="1"/>
  <c r="EV646" i="1" a="1"/>
  <c r="EV646" i="1" s="1"/>
  <c r="EV361" i="1" a="1"/>
  <c r="EV361" i="1" s="1"/>
  <c r="EV373" i="1" a="1"/>
  <c r="EV373" i="1" s="1"/>
  <c r="EV421" i="1" a="1"/>
  <c r="EV421" i="1" s="1"/>
  <c r="EV429" i="1" a="1"/>
  <c r="EV429" i="1" s="1"/>
  <c r="EV468" i="1" a="1"/>
  <c r="EV468" i="1" s="1"/>
  <c r="EV257" i="1" a="1"/>
  <c r="EV257" i="1" s="1"/>
  <c r="EV381" i="1" a="1"/>
  <c r="EV381" i="1" s="1"/>
  <c r="EV406" i="1" a="1"/>
  <c r="EV406" i="1" s="1"/>
  <c r="EV407" i="1" a="1"/>
  <c r="EV407" i="1" s="1"/>
  <c r="EV419" i="1" a="1"/>
  <c r="EV419" i="1" s="1"/>
  <c r="EV445" i="1" a="1"/>
  <c r="EV445" i="1" s="1"/>
  <c r="AL568" i="1"/>
  <c r="AN568" i="1" s="1"/>
  <c r="AM568" i="1"/>
  <c r="AL543" i="1"/>
  <c r="AN543" i="1" s="1"/>
  <c r="AO543" i="1" s="1"/>
  <c r="AL581" i="1"/>
  <c r="AN581" i="1" s="1"/>
  <c r="AM581" i="1"/>
  <c r="EV378" i="1" a="1"/>
  <c r="EV378" i="1" s="1"/>
  <c r="EV372" i="1" a="1"/>
  <c r="EV372" i="1" s="1"/>
  <c r="EJ331" i="1" a="1"/>
  <c r="EJ331" i="1" s="1"/>
  <c r="EV256" i="1" a="1"/>
  <c r="EV256" i="1" s="1"/>
  <c r="AM657" i="1"/>
  <c r="AL657" i="1"/>
  <c r="AN657" i="1" s="1"/>
  <c r="AN403" i="1"/>
  <c r="AL555" i="1"/>
  <c r="AN555" i="1" s="1"/>
  <c r="AM555" i="1"/>
  <c r="EJ335" i="1" a="1"/>
  <c r="EJ335" i="1" s="1"/>
  <c r="EV236" i="1" a="1"/>
  <c r="EV236" i="1" s="1"/>
  <c r="EJ336" i="1" a="1"/>
  <c r="EJ336" i="1" s="1"/>
  <c r="DE648" i="1"/>
  <c r="AL511" i="1"/>
  <c r="AN511" i="1" s="1"/>
  <c r="AM511" i="1"/>
  <c r="EJ409" i="1" a="1"/>
  <c r="EJ409" i="1" s="1"/>
  <c r="EV388" i="1" a="1"/>
  <c r="EV388" i="1" s="1"/>
  <c r="EJ382" i="1" a="1"/>
  <c r="EJ382" i="1" s="1"/>
  <c r="EJ338" i="1" a="1"/>
  <c r="EJ338" i="1" s="1"/>
  <c r="AM589" i="1"/>
  <c r="AL589" i="1"/>
  <c r="AN589" i="1" s="1"/>
  <c r="EJ385" i="1" a="1"/>
  <c r="EJ385" i="1" s="1"/>
  <c r="EJ384" i="1" a="1"/>
  <c r="EJ384" i="1" s="1"/>
  <c r="EJ357" i="1" a="1"/>
  <c r="EJ357" i="1" s="1"/>
  <c r="EJ339" i="1" a="1"/>
  <c r="EJ339" i="1" s="1"/>
  <c r="AL642" i="1"/>
  <c r="AN642" i="1" s="1"/>
  <c r="AM642" i="1"/>
  <c r="AM493" i="1"/>
  <c r="AL493" i="1"/>
  <c r="AN493" i="1" s="1"/>
  <c r="EJ390" i="1" a="1"/>
  <c r="EJ390" i="1" s="1"/>
  <c r="EJ358" i="1" a="1"/>
  <c r="EJ358" i="1" s="1"/>
  <c r="EJ408" i="1" a="1"/>
  <c r="EJ408" i="1" s="1"/>
  <c r="EJ391" i="1" a="1"/>
  <c r="EJ391" i="1" s="1"/>
  <c r="AL347" i="1"/>
  <c r="AN347" i="1" s="1"/>
  <c r="AM347" i="1"/>
  <c r="AM372" i="1"/>
  <c r="AL372" i="1"/>
  <c r="AN372" i="1" s="1"/>
  <c r="EK315" i="1" a="1"/>
  <c r="EK315" i="1" s="1"/>
  <c r="EK318" i="1" a="1"/>
  <c r="EK318" i="1" s="1"/>
  <c r="EK341" i="1" a="1"/>
  <c r="EK341" i="1" s="1"/>
  <c r="EK386" i="1" a="1"/>
  <c r="EK386" i="1" s="1"/>
  <c r="EK528" i="1" a="1"/>
  <c r="EK528" i="1" s="1"/>
  <c r="EK395" i="1" a="1"/>
  <c r="EK395" i="1" s="1"/>
  <c r="EK473" i="1" a="1"/>
  <c r="EK473" i="1" s="1"/>
  <c r="EK417" i="1" a="1"/>
  <c r="EK417" i="1" s="1"/>
  <c r="EK350" i="1" a="1"/>
  <c r="EK350" i="1" s="1"/>
  <c r="EK541" i="1" a="1"/>
  <c r="EK541" i="1" s="1"/>
  <c r="EK310" i="1" a="1"/>
  <c r="EK310" i="1" s="1"/>
  <c r="EK313" i="1" a="1"/>
  <c r="EK313" i="1" s="1"/>
  <c r="EK302" i="1" a="1"/>
  <c r="EK302" i="1" s="1"/>
  <c r="EK253" i="1" a="1"/>
  <c r="EK253" i="1" s="1"/>
  <c r="AM352" i="1"/>
  <c r="AL352" i="1"/>
  <c r="AN352" i="1" s="1"/>
  <c r="AM459" i="1"/>
  <c r="EK430" i="1" a="1"/>
  <c r="EK430" i="1" s="1"/>
  <c r="EK650" i="1" a="1"/>
  <c r="EK650" i="1" s="1"/>
  <c r="AL533" i="1"/>
  <c r="AN533" i="1" s="1"/>
  <c r="AO533" i="1" s="1"/>
  <c r="EK466" i="1" a="1"/>
  <c r="EK466" i="1" s="1"/>
  <c r="EK364" i="1" a="1"/>
  <c r="EK364" i="1" s="1"/>
  <c r="EK361" i="1" a="1"/>
  <c r="EK361" i="1" s="1"/>
  <c r="AM326" i="1"/>
  <c r="AO326" i="1" s="1"/>
  <c r="AM644" i="1"/>
  <c r="AO644" i="1" s="1"/>
  <c r="EK640" i="1" a="1"/>
  <c r="EK640" i="1" s="1"/>
  <c r="EK597" i="1" a="1"/>
  <c r="EK597" i="1" s="1"/>
  <c r="EK529" i="1" a="1"/>
  <c r="EK529" i="1" s="1"/>
  <c r="AL520" i="1"/>
  <c r="AN520" i="1" s="1"/>
  <c r="AO520" i="1" s="1"/>
  <c r="AM283" i="1"/>
  <c r="AL283" i="1"/>
  <c r="AN283" i="1" s="1"/>
  <c r="EK479" i="1" a="1"/>
  <c r="EK479" i="1" s="1"/>
  <c r="AM559" i="1"/>
  <c r="AL559" i="1"/>
  <c r="AN559" i="1" s="1"/>
  <c r="EK535" i="1" a="1"/>
  <c r="EK535" i="1" s="1"/>
  <c r="AL376" i="1"/>
  <c r="AN376" i="1" s="1"/>
  <c r="AM376" i="1"/>
  <c r="EK639" i="1" a="1"/>
  <c r="EK639" i="1" s="1"/>
  <c r="ED152" i="1" a="1"/>
  <c r="ED152" i="1" s="1"/>
  <c r="ED165" i="1" a="1"/>
  <c r="ED165" i="1" s="1"/>
  <c r="DF165" i="1" s="1"/>
  <c r="ED172" i="1" a="1"/>
  <c r="ED172" i="1" s="1"/>
  <c r="ED191" i="1" a="1"/>
  <c r="ED191" i="1" s="1"/>
  <c r="DG191" i="1" s="1"/>
  <c r="ED217" i="1" a="1"/>
  <c r="ED217" i="1" s="1"/>
  <c r="ED218" i="1" a="1"/>
  <c r="ED218" i="1" s="1"/>
  <c r="DH218" i="1" s="1"/>
  <c r="ED223" i="1" a="1"/>
  <c r="ED223" i="1" s="1"/>
  <c r="DG223" i="1" s="1"/>
  <c r="ED229" i="1" a="1"/>
  <c r="ED229" i="1" s="1"/>
  <c r="DF229" i="1" s="1"/>
  <c r="ED277" i="1" a="1"/>
  <c r="ED277" i="1" s="1"/>
  <c r="DK277" i="1" s="1"/>
  <c r="ED221" i="1" a="1"/>
  <c r="ED221" i="1" s="1"/>
  <c r="DF221" i="1" s="1"/>
  <c r="ED225" i="1" a="1"/>
  <c r="ED225" i="1" s="1"/>
  <c r="DH225" i="1" s="1"/>
  <c r="ED230" i="1" a="1"/>
  <c r="ED230" i="1" s="1"/>
  <c r="DK230" i="1" s="1"/>
  <c r="ED231" i="1" a="1"/>
  <c r="ED231" i="1" s="1"/>
  <c r="DG231" i="1" s="1"/>
  <c r="ED272" i="1" a="1"/>
  <c r="ED272" i="1" s="1"/>
  <c r="DJ272" i="1" s="1"/>
  <c r="ED274" i="1" a="1"/>
  <c r="ED274" i="1" s="1"/>
  <c r="DG274" i="1" s="1"/>
  <c r="ED278" i="1" a="1"/>
  <c r="ED278" i="1" s="1"/>
  <c r="DF278" i="1" s="1"/>
  <c r="ED119" i="1" a="1"/>
  <c r="ED119" i="1" s="1"/>
  <c r="ED203" i="1" a="1"/>
  <c r="ED203" i="1" s="1"/>
  <c r="ED148" i="1" a="1"/>
  <c r="ED148" i="1" s="1"/>
  <c r="ED178" i="1" a="1"/>
  <c r="ED178" i="1" s="1"/>
  <c r="DF178" i="1" s="1"/>
  <c r="ED181" i="1" a="1"/>
  <c r="ED181" i="1" s="1"/>
  <c r="ED195" i="1" a="1"/>
  <c r="ED195" i="1" s="1"/>
  <c r="ED280" i="1" a="1"/>
  <c r="ED280" i="1" s="1"/>
  <c r="DK280" i="1" s="1"/>
  <c r="ED281" i="1" a="1"/>
  <c r="ED281" i="1" s="1"/>
  <c r="ED317" i="1" a="1"/>
  <c r="ED317" i="1" s="1"/>
  <c r="DH317" i="1" s="1"/>
  <c r="ED332" i="1" a="1"/>
  <c r="ED332" i="1" s="1"/>
  <c r="DF332" i="1" s="1"/>
  <c r="ED342" i="1" a="1"/>
  <c r="ED342" i="1" s="1"/>
  <c r="DI342" i="1" s="1"/>
  <c r="ED351" i="1" a="1"/>
  <c r="ED351" i="1" s="1"/>
  <c r="DI351" i="1" s="1"/>
  <c r="ED358" i="1" a="1"/>
  <c r="ED358" i="1" s="1"/>
  <c r="DF358" i="1" s="1"/>
  <c r="ED368" i="1" a="1"/>
  <c r="ED368" i="1" s="1"/>
  <c r="DG368" i="1" s="1"/>
  <c r="ED190" i="1" a="1"/>
  <c r="ED190" i="1" s="1"/>
  <c r="DF190" i="1" s="1"/>
  <c r="ED283" i="1" a="1"/>
  <c r="ED283" i="1" s="1"/>
  <c r="DK283" i="1" s="1"/>
  <c r="ED284" i="1" a="1"/>
  <c r="ED284" i="1" s="1"/>
  <c r="ED171" i="1" a="1"/>
  <c r="ED171" i="1" s="1"/>
  <c r="DF171" i="1" s="1"/>
  <c r="ED174" i="1" a="1"/>
  <c r="ED174" i="1" s="1"/>
  <c r="ED180" i="1" a="1"/>
  <c r="ED180" i="1" s="1"/>
  <c r="DF180" i="1" s="1"/>
  <c r="ED201" i="1" a="1"/>
  <c r="ED201" i="1" s="1"/>
  <c r="ED241" i="1" a="1"/>
  <c r="ED241" i="1" s="1"/>
  <c r="DI241" i="1" s="1"/>
  <c r="ED243" i="1" a="1"/>
  <c r="ED243" i="1" s="1"/>
  <c r="ED285" i="1" a="1"/>
  <c r="ED285" i="1" s="1"/>
  <c r="DJ285" i="1" s="1"/>
  <c r="ED286" i="1" a="1"/>
  <c r="ED286" i="1" s="1"/>
  <c r="ED312" i="1" a="1"/>
  <c r="ED312" i="1" s="1"/>
  <c r="DH312" i="1" s="1"/>
  <c r="ED164" i="1" a="1"/>
  <c r="ED164" i="1" s="1"/>
  <c r="ED166" i="1" a="1"/>
  <c r="ED166" i="1" s="1"/>
  <c r="ED194" i="1" a="1"/>
  <c r="ED194" i="1" s="1"/>
  <c r="ED244" i="1" a="1"/>
  <c r="ED244" i="1" s="1"/>
  <c r="ED189" i="1" a="1"/>
  <c r="ED189" i="1" s="1"/>
  <c r="DK189" i="1" s="1"/>
  <c r="ED197" i="1" a="1"/>
  <c r="ED197" i="1" s="1"/>
  <c r="DF197" i="1" s="1"/>
  <c r="ED205" i="1" a="1"/>
  <c r="ED205" i="1" s="1"/>
  <c r="DK205" i="1" s="1"/>
  <c r="ED259" i="1" a="1"/>
  <c r="ED259" i="1" s="1"/>
  <c r="DI259" i="1" s="1"/>
  <c r="ED262" i="1" a="1"/>
  <c r="ED262" i="1" s="1"/>
  <c r="DI262" i="1" s="1"/>
  <c r="ED264" i="1" a="1"/>
  <c r="ED264" i="1" s="1"/>
  <c r="DJ264" i="1" s="1"/>
  <c r="ED288" i="1" a="1"/>
  <c r="ED288" i="1" s="1"/>
  <c r="ED289" i="1" a="1"/>
  <c r="ED289" i="1" s="1"/>
  <c r="DF289" i="1" s="1"/>
  <c r="ED93" i="1" a="1"/>
  <c r="ED93" i="1" s="1"/>
  <c r="ED245" i="1" a="1"/>
  <c r="ED245" i="1" s="1"/>
  <c r="DF245" i="1" s="1"/>
  <c r="ED260" i="1" a="1"/>
  <c r="ED260" i="1" s="1"/>
  <c r="DF260" i="1" s="1"/>
  <c r="ED261" i="1" a="1"/>
  <c r="ED261" i="1" s="1"/>
  <c r="DJ261" i="1" s="1"/>
  <c r="ED263" i="1" a="1"/>
  <c r="ED263" i="1" s="1"/>
  <c r="ED266" i="1" a="1"/>
  <c r="ED266" i="1" s="1"/>
  <c r="ED287" i="1" a="1"/>
  <c r="ED287" i="1" s="1"/>
  <c r="DF287" i="1" s="1"/>
  <c r="ED293" i="1" a="1"/>
  <c r="ED293" i="1" s="1"/>
  <c r="ED294" i="1" a="1"/>
  <c r="ED294" i="1" s="1"/>
  <c r="DH294" i="1" s="1"/>
  <c r="ED296" i="1" a="1"/>
  <c r="ED296" i="1" s="1"/>
  <c r="DH296" i="1" s="1"/>
  <c r="ED193" i="1" a="1"/>
  <c r="ED193" i="1" s="1"/>
  <c r="DI193" i="1" s="1"/>
  <c r="ED238" i="1" a="1"/>
  <c r="ED238" i="1" s="1"/>
  <c r="DF238" i="1" s="1"/>
  <c r="ED239" i="1" a="1"/>
  <c r="ED239" i="1" s="1"/>
  <c r="DF239" i="1" s="1"/>
  <c r="ED240" i="1" a="1"/>
  <c r="ED240" i="1" s="1"/>
  <c r="ED257" i="1" a="1"/>
  <c r="ED257" i="1" s="1"/>
  <c r="DG257" i="1" s="1"/>
  <c r="ED258" i="1" a="1"/>
  <c r="ED258" i="1" s="1"/>
  <c r="ED267" i="1" a="1"/>
  <c r="ED267" i="1" s="1"/>
  <c r="DH267" i="1" s="1"/>
  <c r="ED290" i="1" a="1"/>
  <c r="ED290" i="1" s="1"/>
  <c r="DF290" i="1" s="1"/>
  <c r="ED291" i="1" a="1"/>
  <c r="ED291" i="1" s="1"/>
  <c r="DI291" i="1" s="1"/>
  <c r="ED292" i="1" a="1"/>
  <c r="ED292" i="1" s="1"/>
  <c r="DI292" i="1" s="1"/>
  <c r="ED295" i="1" a="1"/>
  <c r="ED295" i="1" s="1"/>
  <c r="DF295" i="1" s="1"/>
  <c r="ED300" i="1" a="1"/>
  <c r="ED300" i="1" s="1"/>
  <c r="DJ300" i="1" s="1"/>
  <c r="ED302" i="1" a="1"/>
  <c r="ED302" i="1" s="1"/>
  <c r="DH302" i="1" s="1"/>
  <c r="ED157" i="1" a="1"/>
  <c r="ED157" i="1" s="1"/>
  <c r="ED173" i="1" a="1"/>
  <c r="ED173" i="1" s="1"/>
  <c r="ED246" i="1" a="1"/>
  <c r="ED246" i="1" s="1"/>
  <c r="DJ246" i="1" s="1"/>
  <c r="ED248" i="1" a="1"/>
  <c r="ED248" i="1" s="1"/>
  <c r="DF248" i="1" s="1"/>
  <c r="ED256" i="1" a="1"/>
  <c r="ED256" i="1" s="1"/>
  <c r="DK256" i="1" s="1"/>
  <c r="ED268" i="1" a="1"/>
  <c r="ED268" i="1" s="1"/>
  <c r="DK268" i="1" s="1"/>
  <c r="ED298" i="1" a="1"/>
  <c r="ED298" i="1" s="1"/>
  <c r="DF298" i="1" s="1"/>
  <c r="ED299" i="1" a="1"/>
  <c r="ED299" i="1" s="1"/>
  <c r="DF299" i="1" s="1"/>
  <c r="ED303" i="1" a="1"/>
  <c r="ED303" i="1" s="1"/>
  <c r="DF303" i="1" s="1"/>
  <c r="ED335" i="1" a="1"/>
  <c r="ED335" i="1" s="1"/>
  <c r="DG335" i="1" s="1"/>
  <c r="ED362" i="1" a="1"/>
  <c r="ED362" i="1" s="1"/>
  <c r="DF362" i="1" s="1"/>
  <c r="ED378" i="1" a="1"/>
  <c r="ED378" i="1" s="1"/>
  <c r="DK378" i="1" s="1"/>
  <c r="ED237" i="1" a="1"/>
  <c r="ED237" i="1" s="1"/>
  <c r="ED247" i="1" a="1"/>
  <c r="ED247" i="1" s="1"/>
  <c r="DF247" i="1" s="1"/>
  <c r="ED251" i="1" a="1"/>
  <c r="ED251" i="1" s="1"/>
  <c r="DH251" i="1" s="1"/>
  <c r="ED253" i="1" a="1"/>
  <c r="ED253" i="1" s="1"/>
  <c r="DK253" i="1" s="1"/>
  <c r="ED265" i="1" a="1"/>
  <c r="ED265" i="1" s="1"/>
  <c r="DG265" i="1" s="1"/>
  <c r="ED304" i="1" a="1"/>
  <c r="ED304" i="1" s="1"/>
  <c r="DI304" i="1" s="1"/>
  <c r="ED320" i="1" a="1"/>
  <c r="ED320" i="1" s="1"/>
  <c r="ED328" i="1" a="1"/>
  <c r="ED328" i="1" s="1"/>
  <c r="DI328" i="1" s="1"/>
  <c r="ED329" i="1" a="1"/>
  <c r="ED329" i="1" s="1"/>
  <c r="DG329" i="1" s="1"/>
  <c r="ED330" i="1" a="1"/>
  <c r="ED330" i="1" s="1"/>
  <c r="DF330" i="1" s="1"/>
  <c r="ED336" i="1" a="1"/>
  <c r="ED336" i="1" s="1"/>
  <c r="DF336" i="1" s="1"/>
  <c r="ED347" i="1" a="1"/>
  <c r="ED347" i="1" s="1"/>
  <c r="DH347" i="1" s="1"/>
  <c r="ED353" i="1" a="1"/>
  <c r="ED353" i="1" s="1"/>
  <c r="ED363" i="1" a="1"/>
  <c r="ED363" i="1" s="1"/>
  <c r="DJ363" i="1" s="1"/>
  <c r="ED364" i="1" a="1"/>
  <c r="ED364" i="1" s="1"/>
  <c r="ED386" i="1" a="1"/>
  <c r="ED386" i="1" s="1"/>
  <c r="DG386" i="1" s="1"/>
  <c r="ED393" i="1" a="1"/>
  <c r="ED393" i="1" s="1"/>
  <c r="DJ393" i="1" s="1"/>
  <c r="ED407" i="1" a="1"/>
  <c r="ED407" i="1" s="1"/>
  <c r="DF407" i="1" s="1"/>
  <c r="ED419" i="1" a="1"/>
  <c r="ED419" i="1" s="1"/>
  <c r="DI419" i="1" s="1"/>
  <c r="ED420" i="1" a="1"/>
  <c r="ED420" i="1" s="1"/>
  <c r="ED147" i="1" a="1"/>
  <c r="ED147" i="1" s="1"/>
  <c r="DF147" i="1" s="1"/>
  <c r="ED179" i="1" a="1"/>
  <c r="ED179" i="1" s="1"/>
  <c r="ED182" i="1" a="1"/>
  <c r="ED182" i="1" s="1"/>
  <c r="DF182" i="1" s="1"/>
  <c r="ED185" i="1" a="1"/>
  <c r="ED185" i="1" s="1"/>
  <c r="ED188" i="1" a="1"/>
  <c r="ED188" i="1" s="1"/>
  <c r="DH188" i="1" s="1"/>
  <c r="ED236" i="1" a="1"/>
  <c r="ED236" i="1" s="1"/>
  <c r="DJ236" i="1" s="1"/>
  <c r="ED250" i="1" a="1"/>
  <c r="ED250" i="1" s="1"/>
  <c r="DJ250" i="1" s="1"/>
  <c r="ED252" i="1" a="1"/>
  <c r="ED252" i="1" s="1"/>
  <c r="DF252" i="1" s="1"/>
  <c r="ED255" i="1" a="1"/>
  <c r="ED255" i="1" s="1"/>
  <c r="DF255" i="1" s="1"/>
  <c r="ED269" i="1" a="1"/>
  <c r="ED269" i="1" s="1"/>
  <c r="DF269" i="1" s="1"/>
  <c r="ED305" i="1" a="1"/>
  <c r="ED305" i="1" s="1"/>
  <c r="DF305" i="1" s="1"/>
  <c r="ED306" i="1" a="1"/>
  <c r="ED306" i="1" s="1"/>
  <c r="ED314" i="1" a="1"/>
  <c r="ED314" i="1" s="1"/>
  <c r="ED348" i="1" a="1"/>
  <c r="ED348" i="1" s="1"/>
  <c r="DG348" i="1" s="1"/>
  <c r="ED354" i="1" a="1"/>
  <c r="ED354" i="1" s="1"/>
  <c r="DF354" i="1" s="1"/>
  <c r="ED98" i="1" a="1"/>
  <c r="ED98" i="1" s="1"/>
  <c r="ED192" i="1" a="1"/>
  <c r="ED192" i="1" s="1"/>
  <c r="ED233" i="1" a="1"/>
  <c r="ED233" i="1" s="1"/>
  <c r="ED234" i="1" a="1"/>
  <c r="ED234" i="1" s="1"/>
  <c r="ED249" i="1" a="1"/>
  <c r="ED249" i="1" s="1"/>
  <c r="DJ249" i="1" s="1"/>
  <c r="ED254" i="1" a="1"/>
  <c r="ED254" i="1" s="1"/>
  <c r="ED307" i="1" a="1"/>
  <c r="ED307" i="1" s="1"/>
  <c r="DI307" i="1" s="1"/>
  <c r="ED321" i="1" a="1"/>
  <c r="ED321" i="1" s="1"/>
  <c r="DH321" i="1" s="1"/>
  <c r="ED163" i="1" a="1"/>
  <c r="ED163" i="1" s="1"/>
  <c r="ED196" i="1" a="1"/>
  <c r="ED196" i="1" s="1"/>
  <c r="ED199" i="1" a="1"/>
  <c r="ED199" i="1" s="1"/>
  <c r="ED207" i="1" a="1"/>
  <c r="ED207" i="1" s="1"/>
  <c r="ED222" i="1" a="1"/>
  <c r="ED222" i="1" s="1"/>
  <c r="DH222" i="1" s="1"/>
  <c r="ED235" i="1" a="1"/>
  <c r="ED235" i="1" s="1"/>
  <c r="ED270" i="1" a="1"/>
  <c r="ED270" i="1" s="1"/>
  <c r="DF270" i="1" s="1"/>
  <c r="ED271" i="1" a="1"/>
  <c r="ED271" i="1" s="1"/>
  <c r="DJ271" i="1" s="1"/>
  <c r="AL258" i="1"/>
  <c r="AN258" i="1" s="1"/>
  <c r="AM258" i="1"/>
  <c r="AM244" i="1"/>
  <c r="AL244" i="1"/>
  <c r="AN244" i="1" s="1"/>
  <c r="ED204" i="1" a="1"/>
  <c r="ED204" i="1" s="1"/>
  <c r="AM362" i="1"/>
  <c r="ER272" i="1" a="1"/>
  <c r="ER272" i="1" s="1"/>
  <c r="ER317" i="1" a="1"/>
  <c r="ER317" i="1" s="1"/>
  <c r="ER326" i="1" a="1"/>
  <c r="ER326" i="1" s="1"/>
  <c r="ER312" i="1" a="1"/>
  <c r="ER312" i="1" s="1"/>
  <c r="ER200" i="1" a="1"/>
  <c r="ER200" i="1" s="1"/>
  <c r="ER298" i="1" a="1"/>
  <c r="ER298" i="1" s="1"/>
  <c r="ED242" i="1" a="1"/>
  <c r="ED242" i="1" s="1"/>
  <c r="DF242" i="1" s="1"/>
  <c r="ED202" i="1" a="1"/>
  <c r="ED202" i="1" s="1"/>
  <c r="ED102" i="1" a="1"/>
  <c r="ED102" i="1" s="1"/>
  <c r="AM436" i="1"/>
  <c r="AO436" i="1" s="1"/>
  <c r="AM413" i="1"/>
  <c r="ED224" i="1" a="1"/>
  <c r="ED224" i="1" s="1"/>
  <c r="DI224" i="1" s="1"/>
  <c r="AM475" i="1"/>
  <c r="AO475" i="1" s="1"/>
  <c r="ER203" i="1" a="1"/>
  <c r="ER203" i="1" s="1"/>
  <c r="AL226" i="1"/>
  <c r="AN226" i="1" s="1"/>
  <c r="AO226" i="1" s="1"/>
  <c r="AM349" i="1"/>
  <c r="AO349" i="1" s="1"/>
  <c r="EG134" i="1" a="1"/>
  <c r="EG134" i="1" s="1"/>
  <c r="EG146" i="1" a="1"/>
  <c r="EG146" i="1" s="1"/>
  <c r="EG156" i="1" a="1"/>
  <c r="EG156" i="1" s="1"/>
  <c r="EG163" i="1" a="1"/>
  <c r="EG163" i="1" s="1"/>
  <c r="EG169" i="1" a="1"/>
  <c r="EG169" i="1" s="1"/>
  <c r="EG196" i="1" a="1"/>
  <c r="EG196" i="1" s="1"/>
  <c r="EG204" i="1" a="1"/>
  <c r="EG204" i="1" s="1"/>
  <c r="EG125" i="1" a="1"/>
  <c r="EG125" i="1" s="1"/>
  <c r="EG107" i="1" a="1"/>
  <c r="EG107" i="1" s="1"/>
  <c r="EG155" i="1" a="1"/>
  <c r="EG155" i="1" s="1"/>
  <c r="EG186" i="1" a="1"/>
  <c r="EG186" i="1" s="1"/>
  <c r="EG210" i="1" a="1"/>
  <c r="EG210" i="1" s="1"/>
  <c r="EG154" i="1" a="1"/>
  <c r="EG154" i="1" s="1"/>
  <c r="EG160" i="1" a="1"/>
  <c r="EG160" i="1" s="1"/>
  <c r="EG176" i="1" a="1"/>
  <c r="EG176" i="1" s="1"/>
  <c r="EG177" i="1" a="1"/>
  <c r="EG177" i="1" s="1"/>
  <c r="EG201" i="1" a="1"/>
  <c r="EG201" i="1" s="1"/>
  <c r="EG202" i="1" a="1"/>
  <c r="EG202" i="1" s="1"/>
  <c r="EG168" i="1" a="1"/>
  <c r="EG168" i="1" s="1"/>
  <c r="EG185" i="1" a="1"/>
  <c r="EG185" i="1" s="1"/>
  <c r="EG195" i="1" a="1"/>
  <c r="EG195" i="1" s="1"/>
  <c r="EG140" i="1" a="1"/>
  <c r="EG140" i="1" s="1"/>
  <c r="EG132" i="1" a="1"/>
  <c r="EG132" i="1" s="1"/>
  <c r="EG135" i="1" a="1"/>
  <c r="EG135" i="1" s="1"/>
  <c r="EG165" i="1" a="1"/>
  <c r="EG165" i="1" s="1"/>
  <c r="ES84" i="1" a="1"/>
  <c r="ES84" i="1" s="1"/>
  <c r="ES98" i="1" a="1"/>
  <c r="ES98" i="1" s="1"/>
  <c r="ES130" i="1" a="1"/>
  <c r="ES130" i="1" s="1"/>
  <c r="ES142" i="1" a="1"/>
  <c r="ES142" i="1" s="1"/>
  <c r="ES147" i="1" a="1"/>
  <c r="ES147" i="1" s="1"/>
  <c r="ES151" i="1" a="1"/>
  <c r="ES151" i="1" s="1"/>
  <c r="ES165" i="1" a="1"/>
  <c r="ES165" i="1" s="1"/>
  <c r="ES157" i="1" a="1"/>
  <c r="ES157" i="1" s="1"/>
  <c r="ES197" i="1" a="1"/>
  <c r="ES197" i="1" s="1"/>
  <c r="ES96" i="1" a="1"/>
  <c r="ES96" i="1" s="1"/>
  <c r="ES116" i="1" a="1"/>
  <c r="ES116" i="1" s="1"/>
  <c r="ES170" i="1" a="1"/>
  <c r="ES170" i="1" s="1"/>
  <c r="ES179" i="1" a="1"/>
  <c r="ES179" i="1" s="1"/>
  <c r="ES181" i="1" a="1"/>
  <c r="ES181" i="1" s="1"/>
  <c r="ES91" i="1" a="1"/>
  <c r="ES91" i="1" s="1"/>
  <c r="ES105" i="1" a="1"/>
  <c r="ES105" i="1" s="1"/>
  <c r="ES122" i="1" a="1"/>
  <c r="ES122" i="1" s="1"/>
  <c r="ES161" i="1" a="1"/>
  <c r="ES161" i="1" s="1"/>
  <c r="ES163" i="1" a="1"/>
  <c r="ES163" i="1" s="1"/>
  <c r="ES169" i="1" a="1"/>
  <c r="ES169" i="1" s="1"/>
  <c r="ES196" i="1" a="1"/>
  <c r="ES196" i="1" s="1"/>
  <c r="ES204" i="1" a="1"/>
  <c r="ES204" i="1" s="1"/>
  <c r="ES146" i="1" a="1"/>
  <c r="ES146" i="1" s="1"/>
  <c r="ES156" i="1" a="1"/>
  <c r="ES156" i="1" s="1"/>
  <c r="ES164" i="1" a="1"/>
  <c r="ES164" i="1" s="1"/>
  <c r="ES129" i="1" a="1"/>
  <c r="ES129" i="1" s="1"/>
  <c r="ES141" i="1" a="1"/>
  <c r="ES141" i="1" s="1"/>
  <c r="ES124" i="1" a="1"/>
  <c r="ES124" i="1" s="1"/>
  <c r="ES140" i="1" a="1"/>
  <c r="ES140" i="1" s="1"/>
  <c r="ES153" i="1" a="1"/>
  <c r="ES153" i="1" s="1"/>
  <c r="ES115" i="1" a="1"/>
  <c r="ES115" i="1" s="1"/>
  <c r="ES120" i="1" a="1"/>
  <c r="ES120" i="1" s="1"/>
  <c r="ES39" i="1" a="1"/>
  <c r="ES39" i="1" s="1"/>
  <c r="ES143" i="1" a="1"/>
  <c r="ES143" i="1" s="1"/>
  <c r="AN381" i="1"/>
  <c r="AM322" i="1"/>
  <c r="AO322" i="1" s="1"/>
  <c r="ED134" i="1" a="1"/>
  <c r="ED134" i="1" s="1"/>
  <c r="ED141" i="1" a="1"/>
  <c r="ED141" i="1" s="1"/>
  <c r="DF141" i="1" s="1"/>
  <c r="ED155" i="1" a="1"/>
  <c r="ED155" i="1" s="1"/>
  <c r="DF155" i="1" s="1"/>
  <c r="ED161" i="1" a="1"/>
  <c r="ED161" i="1" s="1"/>
  <c r="ED177" i="1" a="1"/>
  <c r="ED177" i="1" s="1"/>
  <c r="ED56" i="1" a="1"/>
  <c r="ED56" i="1" s="1"/>
  <c r="ED116" i="1" a="1"/>
  <c r="ED116" i="1" s="1"/>
  <c r="ED154" i="1" a="1"/>
  <c r="ED154" i="1" s="1"/>
  <c r="ED176" i="1" a="1"/>
  <c r="ED176" i="1" s="1"/>
  <c r="ED186" i="1" a="1"/>
  <c r="ED186" i="1" s="1"/>
  <c r="ED210" i="1" a="1"/>
  <c r="ED210" i="1" s="1"/>
  <c r="ED121" i="1" a="1"/>
  <c r="ED121" i="1" s="1"/>
  <c r="ED70" i="1" a="1"/>
  <c r="ED70" i="1" s="1"/>
  <c r="ED129" i="1" a="1"/>
  <c r="ED129" i="1" s="1"/>
  <c r="ED168" i="1" a="1"/>
  <c r="ED168" i="1" s="1"/>
  <c r="ED200" i="1" a="1"/>
  <c r="ED200" i="1" s="1"/>
  <c r="ED208" i="1" a="1"/>
  <c r="ED208" i="1" s="1"/>
  <c r="ED209" i="1" a="1"/>
  <c r="ED209" i="1" s="1"/>
  <c r="ED211" i="1" a="1"/>
  <c r="ED211" i="1" s="1"/>
  <c r="ED212" i="1" a="1"/>
  <c r="ED212" i="1" s="1"/>
  <c r="ED213" i="1" a="1"/>
  <c r="ED213" i="1" s="1"/>
  <c r="DG213" i="1" s="1"/>
  <c r="ED140" i="1" a="1"/>
  <c r="ED140" i="1" s="1"/>
  <c r="ED145" i="1" a="1"/>
  <c r="ED145" i="1" s="1"/>
  <c r="DF145" i="1" s="1"/>
  <c r="ED175" i="1" a="1"/>
  <c r="ED175" i="1" s="1"/>
  <c r="ED85" i="1" a="1"/>
  <c r="ED85" i="1" s="1"/>
  <c r="ED153" i="1" a="1"/>
  <c r="ED153" i="1" s="1"/>
  <c r="ED184" i="1" a="1"/>
  <c r="ED184" i="1" s="1"/>
  <c r="ED111" i="1" a="1"/>
  <c r="ED111" i="1" s="1"/>
  <c r="ED113" i="1" a="1"/>
  <c r="ED113" i="1" s="1"/>
  <c r="ED128" i="1" a="1"/>
  <c r="ED128" i="1" s="1"/>
  <c r="ED144" i="1" a="1"/>
  <c r="ED144" i="1" s="1"/>
  <c r="ED149" i="1" a="1"/>
  <c r="ED149" i="1" s="1"/>
  <c r="ED167" i="1" a="1"/>
  <c r="ED167" i="1" s="1"/>
  <c r="ED132" i="1" a="1"/>
  <c r="ED132" i="1" s="1"/>
  <c r="DF132" i="1" s="1"/>
  <c r="ED139" i="1" a="1"/>
  <c r="ED139" i="1" s="1"/>
  <c r="ED77" i="1" a="1"/>
  <c r="ED77" i="1" s="1"/>
  <c r="ED159" i="1" a="1"/>
  <c r="ED159" i="1" s="1"/>
  <c r="DF159" i="1" s="1"/>
  <c r="ED183" i="1" a="1"/>
  <c r="ED183" i="1" s="1"/>
  <c r="DF183" i="1" s="1"/>
  <c r="ED58" i="1" a="1"/>
  <c r="ED58" i="1" s="1"/>
  <c r="ED127" i="1" a="1"/>
  <c r="ED127" i="1" s="1"/>
  <c r="ED143" i="1" a="1"/>
  <c r="ED143" i="1" s="1"/>
  <c r="ED117" i="1" a="1"/>
  <c r="ED117" i="1" s="1"/>
  <c r="ED131" i="1" a="1"/>
  <c r="ED131" i="1" s="1"/>
  <c r="ED158" i="1" a="1"/>
  <c r="ED158" i="1" s="1"/>
  <c r="ED90" i="1" a="1"/>
  <c r="ED90" i="1" s="1"/>
  <c r="ED123" i="1" a="1"/>
  <c r="ED123" i="1" s="1"/>
  <c r="DF123" i="1" s="1"/>
  <c r="ED78" i="1" a="1"/>
  <c r="ED78" i="1" s="1"/>
  <c r="ED126" i="1" a="1"/>
  <c r="ED126" i="1" s="1"/>
  <c r="ED137" i="1" a="1"/>
  <c r="ED137" i="1" s="1"/>
  <c r="ED156" i="1" a="1"/>
  <c r="ED156" i="1" s="1"/>
  <c r="ED162" i="1" a="1"/>
  <c r="ED162" i="1" s="1"/>
  <c r="DF162" i="1" s="1"/>
  <c r="EF114" i="1" a="1"/>
  <c r="EF114" i="1" s="1"/>
  <c r="EF134" i="1" a="1"/>
  <c r="EF134" i="1" s="1"/>
  <c r="EF146" i="1" a="1"/>
  <c r="EF146" i="1" s="1"/>
  <c r="EF164" i="1" a="1"/>
  <c r="EF164" i="1" s="1"/>
  <c r="EF169" i="1" a="1"/>
  <c r="EF169" i="1" s="1"/>
  <c r="EF178" i="1" a="1"/>
  <c r="EF178" i="1" s="1"/>
  <c r="EF125" i="1" a="1"/>
  <c r="EF125" i="1" s="1"/>
  <c r="EF161" i="1" a="1"/>
  <c r="EF161" i="1" s="1"/>
  <c r="EF203" i="1" a="1"/>
  <c r="EF203" i="1" s="1"/>
  <c r="EF121" i="1" a="1"/>
  <c r="EF121" i="1" s="1"/>
  <c r="EF133" i="1" a="1"/>
  <c r="EF133" i="1" s="1"/>
  <c r="EF136" i="1" a="1"/>
  <c r="EF136" i="1" s="1"/>
  <c r="EF176" i="1" a="1"/>
  <c r="EF176" i="1" s="1"/>
  <c r="EF185" i="1" a="1"/>
  <c r="EF185" i="1" s="1"/>
  <c r="EF202" i="1" a="1"/>
  <c r="EF202" i="1" s="1"/>
  <c r="EF168" i="1" a="1"/>
  <c r="EF168" i="1" s="1"/>
  <c r="EF195" i="1" a="1"/>
  <c r="EF195" i="1" s="1"/>
  <c r="EF200" i="1" a="1"/>
  <c r="EF200" i="1" s="1"/>
  <c r="EF209" i="1" a="1"/>
  <c r="EF209" i="1" s="1"/>
  <c r="EF217" i="1" a="1"/>
  <c r="EF217" i="1" s="1"/>
  <c r="EF118" i="1" a="1"/>
  <c r="EF118" i="1" s="1"/>
  <c r="EF140" i="1" a="1"/>
  <c r="EF140" i="1" s="1"/>
  <c r="EF175" i="1" a="1"/>
  <c r="EF175" i="1" s="1"/>
  <c r="EF94" i="1" a="1"/>
  <c r="EF94" i="1" s="1"/>
  <c r="EF153" i="1" a="1"/>
  <c r="EF153" i="1" s="1"/>
  <c r="EF139" i="1" a="1"/>
  <c r="EF139" i="1" s="1"/>
  <c r="EF127" i="1" a="1"/>
  <c r="EF127" i="1" s="1"/>
  <c r="EF143" i="1" a="1"/>
  <c r="EF143" i="1" s="1"/>
  <c r="EF152" i="1" a="1"/>
  <c r="EF152" i="1" s="1"/>
  <c r="EF131" i="1" a="1"/>
  <c r="EF131" i="1" s="1"/>
  <c r="EF106" i="1" a="1"/>
  <c r="EF106" i="1" s="1"/>
  <c r="EF123" i="1" a="1"/>
  <c r="EF123" i="1" s="1"/>
  <c r="EF130" i="1" a="1"/>
  <c r="EF130" i="1" s="1"/>
  <c r="EF147" i="1" a="1"/>
  <c r="EF147" i="1" s="1"/>
  <c r="ER141" i="1" a="1"/>
  <c r="ER141" i="1" s="1"/>
  <c r="ER178" i="1" a="1"/>
  <c r="ER178" i="1" s="1"/>
  <c r="EU123" i="1" a="1"/>
  <c r="EU123" i="1" s="1"/>
  <c r="EU138" i="1" a="1"/>
  <c r="EU138" i="1" s="1"/>
  <c r="EU158" i="1" a="1"/>
  <c r="EU158" i="1" s="1"/>
  <c r="EU182" i="1" a="1"/>
  <c r="EU182" i="1" s="1"/>
  <c r="EU114" i="1" a="1"/>
  <c r="EU114" i="1" s="1"/>
  <c r="EU130" i="1" a="1"/>
  <c r="EU130" i="1" s="1"/>
  <c r="EU142" i="1" a="1"/>
  <c r="EU142" i="1" s="1"/>
  <c r="EU151" i="1" a="1"/>
  <c r="EU151" i="1" s="1"/>
  <c r="EU165" i="1" a="1"/>
  <c r="EU165" i="1" s="1"/>
  <c r="EU171" i="1" a="1"/>
  <c r="EU171" i="1" s="1"/>
  <c r="EU205" i="1" a="1"/>
  <c r="EU205" i="1" s="1"/>
  <c r="EU119" i="1" a="1"/>
  <c r="EU119" i="1" s="1"/>
  <c r="EU126" i="1" a="1"/>
  <c r="EU126" i="1" s="1"/>
  <c r="EU82" i="1" a="1"/>
  <c r="EU82" i="1" s="1"/>
  <c r="EU137" i="1" a="1"/>
  <c r="EU137" i="1" s="1"/>
  <c r="EU197" i="1" a="1"/>
  <c r="EU197" i="1" s="1"/>
  <c r="EU88" i="1" a="1"/>
  <c r="EU88" i="1" s="1"/>
  <c r="EU107" i="1" a="1"/>
  <c r="EU107" i="1" s="1"/>
  <c r="EU116" i="1" a="1"/>
  <c r="EU116" i="1" s="1"/>
  <c r="EU150" i="1" a="1"/>
  <c r="EU150" i="1" s="1"/>
  <c r="EU162" i="1" a="1"/>
  <c r="EU162" i="1" s="1"/>
  <c r="EU170" i="1" a="1"/>
  <c r="EU170" i="1" s="1"/>
  <c r="EU180" i="1" a="1"/>
  <c r="EU180" i="1" s="1"/>
  <c r="EU188" i="1" a="1"/>
  <c r="EU188" i="1" s="1"/>
  <c r="EU105" i="1" a="1"/>
  <c r="EU105" i="1" s="1"/>
  <c r="EU163" i="1" a="1"/>
  <c r="EU163" i="1" s="1"/>
  <c r="EU179" i="1" a="1"/>
  <c r="EU179" i="1" s="1"/>
  <c r="EU196" i="1" a="1"/>
  <c r="EU196" i="1" s="1"/>
  <c r="EU103" i="1" a="1"/>
  <c r="EU103" i="1" s="1"/>
  <c r="EU125" i="1" a="1"/>
  <c r="EU125" i="1" s="1"/>
  <c r="EU146" i="1" a="1"/>
  <c r="EU146" i="1" s="1"/>
  <c r="EU156" i="1" a="1"/>
  <c r="EU156" i="1" s="1"/>
  <c r="EU161" i="1" a="1"/>
  <c r="EU161" i="1" s="1"/>
  <c r="EU164" i="1" a="1"/>
  <c r="EU164" i="1" s="1"/>
  <c r="EU169" i="1" a="1"/>
  <c r="EU169" i="1" s="1"/>
  <c r="EU46" i="1" a="1"/>
  <c r="EU46" i="1" s="1"/>
  <c r="EU50" i="1" a="1"/>
  <c r="EU50" i="1" s="1"/>
  <c r="EU113" i="1" a="1"/>
  <c r="EU113" i="1" s="1"/>
  <c r="EU118" i="1" a="1"/>
  <c r="EU118" i="1" s="1"/>
  <c r="EU133" i="1" a="1"/>
  <c r="EU133" i="1" s="1"/>
  <c r="EU145" i="1" a="1"/>
  <c r="EU145" i="1" s="1"/>
  <c r="EU149" i="1" a="1"/>
  <c r="EU149" i="1" s="1"/>
  <c r="EU160" i="1" a="1"/>
  <c r="EU160" i="1" s="1"/>
  <c r="EU168" i="1" a="1"/>
  <c r="EU168" i="1" s="1"/>
  <c r="EU175" i="1" a="1"/>
  <c r="EU175" i="1" s="1"/>
  <c r="EU124" i="1" a="1"/>
  <c r="EU124" i="1" s="1"/>
  <c r="EU140" i="1" a="1"/>
  <c r="EU140" i="1" s="1"/>
  <c r="EU144" i="1" a="1"/>
  <c r="EU144" i="1" s="1"/>
  <c r="EU115" i="1" a="1"/>
  <c r="EU115" i="1" s="1"/>
  <c r="EU132" i="1" a="1"/>
  <c r="EU132" i="1" s="1"/>
  <c r="EU110" i="1" a="1"/>
  <c r="EU110" i="1" s="1"/>
  <c r="EU127" i="1" a="1"/>
  <c r="EU127" i="1" s="1"/>
  <c r="EU100" i="1" a="1"/>
  <c r="EU100" i="1" s="1"/>
  <c r="EU131" i="1" a="1"/>
  <c r="EU131" i="1" s="1"/>
  <c r="EU166" i="1" a="1"/>
  <c r="EU166" i="1" s="1"/>
  <c r="EY173" i="1" a="1"/>
  <c r="EY173" i="1" s="1"/>
  <c r="EY192" i="1" a="1"/>
  <c r="EY192" i="1" s="1"/>
  <c r="EY193" i="1" a="1"/>
  <c r="EY193" i="1" s="1"/>
  <c r="EY98" i="1" a="1"/>
  <c r="EY98" i="1" s="1"/>
  <c r="EY158" i="1" a="1"/>
  <c r="EY158" i="1" s="1"/>
  <c r="EY182" i="1" a="1"/>
  <c r="EY182" i="1" s="1"/>
  <c r="EY114" i="1" a="1"/>
  <c r="EY114" i="1" s="1"/>
  <c r="EY165" i="1" a="1"/>
  <c r="EY165" i="1" s="1"/>
  <c r="EY190" i="1" a="1"/>
  <c r="EY190" i="1" s="1"/>
  <c r="EY126" i="1" a="1"/>
  <c r="EY126" i="1" s="1"/>
  <c r="EY150" i="1" a="1"/>
  <c r="EY150" i="1" s="1"/>
  <c r="EY129" i="1" a="1"/>
  <c r="EY129" i="1" s="1"/>
  <c r="EY144" i="1" a="1"/>
  <c r="EY144" i="1" s="1"/>
  <c r="EC125" i="1" a="1"/>
  <c r="EC125" i="1" s="1"/>
  <c r="DE125" i="1" s="1"/>
  <c r="EC154" i="1" a="1"/>
  <c r="EC154" i="1" s="1"/>
  <c r="DE154" i="1" s="1"/>
  <c r="EC176" i="1" a="1"/>
  <c r="EC176" i="1" s="1"/>
  <c r="DE176" i="1" s="1"/>
  <c r="EC36" i="1" a="1"/>
  <c r="EC36" i="1" s="1"/>
  <c r="DE36" i="1" s="1"/>
  <c r="EC185" i="1" a="1"/>
  <c r="EC185" i="1" s="1"/>
  <c r="DE185" i="1" s="1"/>
  <c r="EC195" i="1" a="1"/>
  <c r="EC195" i="1" s="1"/>
  <c r="DE195" i="1" s="1"/>
  <c r="EC202" i="1" a="1"/>
  <c r="EC202" i="1" s="1"/>
  <c r="DE202" i="1" s="1"/>
  <c r="EC129" i="1" a="1"/>
  <c r="EC129" i="1" s="1"/>
  <c r="DE129" i="1" s="1"/>
  <c r="EC66" i="1" a="1"/>
  <c r="EC66" i="1" s="1"/>
  <c r="DE66" i="1" s="1"/>
  <c r="EC91" i="1" a="1"/>
  <c r="EC91" i="1" s="1"/>
  <c r="DE91" i="1" s="1"/>
  <c r="EC140" i="1" a="1"/>
  <c r="EC140" i="1" s="1"/>
  <c r="DE140" i="1" s="1"/>
  <c r="EC160" i="1" a="1"/>
  <c r="EC160" i="1" s="1"/>
  <c r="DE160" i="1" s="1"/>
  <c r="EC175" i="1" a="1"/>
  <c r="EC175" i="1" s="1"/>
  <c r="DE175" i="1" s="1"/>
  <c r="EC101" i="1" a="1"/>
  <c r="EC101" i="1" s="1"/>
  <c r="DE101" i="1" s="1"/>
  <c r="EC118" i="1" a="1"/>
  <c r="EC118" i="1" s="1"/>
  <c r="DE118" i="1" s="1"/>
  <c r="EC153" i="1" a="1"/>
  <c r="EC153" i="1" s="1"/>
  <c r="DE153" i="1" s="1"/>
  <c r="EC184" i="1" a="1"/>
  <c r="EC184" i="1" s="1"/>
  <c r="DE184" i="1" s="1"/>
  <c r="EC207" i="1" a="1"/>
  <c r="EC207" i="1" s="1"/>
  <c r="DE207" i="1" s="1"/>
  <c r="EC214" i="1" a="1"/>
  <c r="EC214" i="1" s="1"/>
  <c r="DE214" i="1" s="1"/>
  <c r="EC215" i="1" a="1"/>
  <c r="EC215" i="1" s="1"/>
  <c r="DE215" i="1" s="1"/>
  <c r="EC128" i="1" a="1"/>
  <c r="EC128" i="1" s="1"/>
  <c r="DE128" i="1" s="1"/>
  <c r="EC144" i="1" a="1"/>
  <c r="EC144" i="1" s="1"/>
  <c r="DE144" i="1" s="1"/>
  <c r="EC149" i="1" a="1"/>
  <c r="EC149" i="1" s="1"/>
  <c r="DE149" i="1" s="1"/>
  <c r="EC167" i="1" a="1"/>
  <c r="EC167" i="1" s="1"/>
  <c r="DE167" i="1" s="1"/>
  <c r="EC194" i="1" a="1"/>
  <c r="EC194" i="1" s="1"/>
  <c r="DE194" i="1" s="1"/>
  <c r="EC57" i="1" a="1"/>
  <c r="EC57" i="1" s="1"/>
  <c r="DE57" i="1" s="1"/>
  <c r="EC131" i="1" a="1"/>
  <c r="EC131" i="1" s="1"/>
  <c r="DE131" i="1" s="1"/>
  <c r="EC143" i="1" a="1"/>
  <c r="EC143" i="1" s="1"/>
  <c r="DE143" i="1" s="1"/>
  <c r="EC152" i="1" a="1"/>
  <c r="EC152" i="1" s="1"/>
  <c r="DE152" i="1" s="1"/>
  <c r="EC158" i="1" a="1"/>
  <c r="EC158" i="1" s="1"/>
  <c r="DE158" i="1" s="1"/>
  <c r="EC172" i="1" a="1"/>
  <c r="EC172" i="1" s="1"/>
  <c r="DE172" i="1" s="1"/>
  <c r="EC110" i="1" a="1"/>
  <c r="EC110" i="1" s="1"/>
  <c r="DE110" i="1" s="1"/>
  <c r="EC135" i="1" a="1"/>
  <c r="EC135" i="1" s="1"/>
  <c r="DE135" i="1" s="1"/>
  <c r="EC148" i="1" a="1"/>
  <c r="EC148" i="1" s="1"/>
  <c r="DE148" i="1" s="1"/>
  <c r="EC112" i="1" a="1"/>
  <c r="EC112" i="1" s="1"/>
  <c r="DE112" i="1" s="1"/>
  <c r="EC126" i="1" a="1"/>
  <c r="EC126" i="1" s="1"/>
  <c r="DE126" i="1" s="1"/>
  <c r="EC119" i="1" a="1"/>
  <c r="EC119" i="1" s="1"/>
  <c r="DE119" i="1" s="1"/>
  <c r="EC122" i="1" a="1"/>
  <c r="EC122" i="1" s="1"/>
  <c r="DE122" i="1" s="1"/>
  <c r="EC150" i="1" a="1"/>
  <c r="EC150" i="1" s="1"/>
  <c r="DE150" i="1" s="1"/>
  <c r="EC163" i="1" a="1"/>
  <c r="EC163" i="1" s="1"/>
  <c r="DE163" i="1" s="1"/>
  <c r="EC164" i="1" a="1"/>
  <c r="EC164" i="1" s="1"/>
  <c r="DE164" i="1" s="1"/>
  <c r="EI104" i="1" a="1"/>
  <c r="EI104" i="1" s="1"/>
  <c r="EX73" i="1" a="1"/>
  <c r="EX73" i="1" s="1"/>
  <c r="EX104" i="1" a="1"/>
  <c r="EX104" i="1" s="1"/>
  <c r="EX127" i="1" a="1"/>
  <c r="EX127" i="1" s="1"/>
  <c r="EX112" i="1" a="1"/>
  <c r="EX112" i="1" s="1"/>
  <c r="EX143" i="1" a="1"/>
  <c r="EX143" i="1" s="1"/>
  <c r="EX148" i="1" a="1"/>
  <c r="EX148" i="1" s="1"/>
  <c r="EX166" i="1" a="1"/>
  <c r="EX166" i="1" s="1"/>
  <c r="EX173" i="1" a="1"/>
  <c r="EX173" i="1" s="1"/>
  <c r="EX93" i="1" a="1"/>
  <c r="EX93" i="1" s="1"/>
  <c r="EX110" i="1" a="1"/>
  <c r="EX110" i="1" s="1"/>
  <c r="EX131" i="1" a="1"/>
  <c r="EX131" i="1" s="1"/>
  <c r="EX98" i="1" a="1"/>
  <c r="EX98" i="1" s="1"/>
  <c r="EX123" i="1" a="1"/>
  <c r="EX123" i="1" s="1"/>
  <c r="EX79" i="1" a="1"/>
  <c r="EX79" i="1" s="1"/>
  <c r="EX138" i="1" a="1"/>
  <c r="EX138" i="1" s="1"/>
  <c r="EX158" i="1" a="1"/>
  <c r="EX158" i="1" s="1"/>
  <c r="EX182" i="1" a="1"/>
  <c r="EX182" i="1" s="1"/>
  <c r="EX191" i="1" a="1"/>
  <c r="EX191" i="1" s="1"/>
  <c r="EX114" i="1" a="1"/>
  <c r="EX114" i="1" s="1"/>
  <c r="EX165" i="1" a="1"/>
  <c r="EX165" i="1" s="1"/>
  <c r="EX171" i="1" a="1"/>
  <c r="EX171" i="1" s="1"/>
  <c r="EX190" i="1" a="1"/>
  <c r="EX190" i="1" s="1"/>
  <c r="EX205" i="1" a="1"/>
  <c r="EX205" i="1" s="1"/>
  <c r="EX119" i="1" a="1"/>
  <c r="EX119" i="1" s="1"/>
  <c r="EX126" i="1" a="1"/>
  <c r="EX126" i="1" s="1"/>
  <c r="EX130" i="1" a="1"/>
  <c r="EX130" i="1" s="1"/>
  <c r="EX142" i="1" a="1"/>
  <c r="EX142" i="1" s="1"/>
  <c r="EX151" i="1" a="1"/>
  <c r="EX151" i="1" s="1"/>
  <c r="EX157" i="1" a="1"/>
  <c r="EX157" i="1" s="1"/>
  <c r="EX189" i="1" a="1"/>
  <c r="EX189" i="1" s="1"/>
  <c r="EX91" i="1" a="1"/>
  <c r="EX91" i="1" s="1"/>
  <c r="EX96" i="1" a="1"/>
  <c r="EX96" i="1" s="1"/>
  <c r="EX147" i="1" a="1"/>
  <c r="EX147" i="1" s="1"/>
  <c r="EX111" i="1" a="1"/>
  <c r="EX111" i="1" s="1"/>
  <c r="EX80" i="1" a="1"/>
  <c r="EX80" i="1" s="1"/>
  <c r="EX94" i="1" a="1"/>
  <c r="EX94" i="1" s="1"/>
  <c r="EX125" i="1" a="1"/>
  <c r="EX125" i="1" s="1"/>
  <c r="EX129" i="1" a="1"/>
  <c r="EX129" i="1" s="1"/>
  <c r="EX141" i="1" a="1"/>
  <c r="EX141" i="1" s="1"/>
  <c r="EX146" i="1" a="1"/>
  <c r="EX146" i="1" s="1"/>
  <c r="EX156" i="1" a="1"/>
  <c r="EX156" i="1" s="1"/>
  <c r="EX161" i="1" a="1"/>
  <c r="EX161" i="1" s="1"/>
  <c r="EX162" i="1" a="1"/>
  <c r="EX162" i="1" s="1"/>
  <c r="EX169" i="1" a="1"/>
  <c r="EX169" i="1" s="1"/>
  <c r="EX178" i="1" a="1"/>
  <c r="EX178" i="1" s="1"/>
  <c r="EX86" i="1" a="1"/>
  <c r="EX86" i="1" s="1"/>
  <c r="EX63" i="1" a="1"/>
  <c r="EX63" i="1" s="1"/>
  <c r="EX72" i="1" a="1"/>
  <c r="EX72" i="1" s="1"/>
  <c r="EX99" i="1" a="1"/>
  <c r="EX99" i="1" s="1"/>
  <c r="EX113" i="1" a="1"/>
  <c r="EX113" i="1" s="1"/>
  <c r="EX118" i="1" a="1"/>
  <c r="EX118" i="1" s="1"/>
  <c r="EX121" i="1" a="1"/>
  <c r="EX121" i="1" s="1"/>
  <c r="EX136" i="1" a="1"/>
  <c r="EX136" i="1" s="1"/>
  <c r="EX149" i="1" a="1"/>
  <c r="EX149" i="1" s="1"/>
  <c r="EX154" i="1" a="1"/>
  <c r="EX154" i="1" s="1"/>
  <c r="EX155" i="1" a="1"/>
  <c r="EX155" i="1" s="1"/>
  <c r="EX92" i="1" a="1"/>
  <c r="EX92" i="1" s="1"/>
  <c r="EX97" i="1" a="1"/>
  <c r="EX97" i="1" s="1"/>
  <c r="EX133" i="1" a="1"/>
  <c r="EX133" i="1" s="1"/>
  <c r="EX115" i="1" a="1"/>
  <c r="EX115" i="1" s="1"/>
  <c r="EX81" i="1" a="1"/>
  <c r="EX81" i="1" s="1"/>
  <c r="EX95" i="1" a="1"/>
  <c r="EX95" i="1" s="1"/>
  <c r="EX120" i="1" a="1"/>
  <c r="EX120" i="1" s="1"/>
  <c r="EX128" i="1" a="1"/>
  <c r="EX128" i="1" s="1"/>
  <c r="EX132" i="1" a="1"/>
  <c r="EX132" i="1" s="1"/>
  <c r="EX159" i="1" a="1"/>
  <c r="EX159" i="1" s="1"/>
  <c r="EX167" i="1" a="1"/>
  <c r="EX167" i="1" s="1"/>
  <c r="EX47" i="1" a="1"/>
  <c r="EX47" i="1" s="1"/>
  <c r="ED65" i="1" a="1"/>
  <c r="ED65" i="1" s="1"/>
  <c r="ET189" i="1" a="1"/>
  <c r="ET189" i="1" s="1"/>
  <c r="ET162" i="1" a="1"/>
  <c r="ET162" i="1" s="1"/>
  <c r="ET180" i="1" a="1"/>
  <c r="ET180" i="1" s="1"/>
  <c r="ET188" i="1" a="1"/>
  <c r="ET188" i="1" s="1"/>
  <c r="ET179" i="1" a="1"/>
  <c r="ET179" i="1" s="1"/>
  <c r="ET181" i="1" a="1"/>
  <c r="ET181" i="1" s="1"/>
  <c r="ET161" i="1" a="1"/>
  <c r="ET161" i="1" s="1"/>
  <c r="ET169" i="1" a="1"/>
  <c r="ET169" i="1" s="1"/>
  <c r="ET68" i="1" a="1"/>
  <c r="ET68" i="1" s="1"/>
  <c r="ET128" i="1" a="1"/>
  <c r="ET128" i="1" s="1"/>
  <c r="AM268" i="1"/>
  <c r="AO268" i="1" s="1"/>
  <c r="AL247" i="1"/>
  <c r="AN247" i="1" s="1"/>
  <c r="AO247" i="1" s="1"/>
  <c r="ES51" i="1" a="1"/>
  <c r="ES51" i="1" s="1"/>
  <c r="EI150" i="1" a="1"/>
  <c r="EI150" i="1" s="1"/>
  <c r="EI157" i="1" a="1"/>
  <c r="EI157" i="1" s="1"/>
  <c r="EI171" i="1" a="1"/>
  <c r="EI171" i="1" s="1"/>
  <c r="EI180" i="1" a="1"/>
  <c r="EI180" i="1" s="1"/>
  <c r="EI181" i="1" a="1"/>
  <c r="EI181" i="1" s="1"/>
  <c r="EI122" i="1" a="1"/>
  <c r="EI122" i="1" s="1"/>
  <c r="EI126" i="1" a="1"/>
  <c r="EI126" i="1" s="1"/>
  <c r="EI137" i="1" a="1"/>
  <c r="EI137" i="1" s="1"/>
  <c r="EI162" i="1" a="1"/>
  <c r="EI162" i="1" s="1"/>
  <c r="EI170" i="1" a="1"/>
  <c r="EI170" i="1" s="1"/>
  <c r="EI179" i="1" a="1"/>
  <c r="EI179" i="1" s="1"/>
  <c r="EI76" i="1" a="1"/>
  <c r="EI76" i="1" s="1"/>
  <c r="EI134" i="1" a="1"/>
  <c r="EI134" i="1" s="1"/>
  <c r="EI146" i="1" a="1"/>
  <c r="EI146" i="1" s="1"/>
  <c r="EI161" i="1" a="1"/>
  <c r="EI161" i="1" s="1"/>
  <c r="EI163" i="1" a="1"/>
  <c r="EI163" i="1" s="1"/>
  <c r="EI169" i="1" a="1"/>
  <c r="EI169" i="1" s="1"/>
  <c r="EI178" i="1" a="1"/>
  <c r="EI178" i="1" s="1"/>
  <c r="EI187" i="1" a="1"/>
  <c r="EI187" i="1" s="1"/>
  <c r="EI196" i="1" a="1"/>
  <c r="EI196" i="1" s="1"/>
  <c r="EI204" i="1" a="1"/>
  <c r="EI204" i="1" s="1"/>
  <c r="EI125" i="1" a="1"/>
  <c r="EI125" i="1" s="1"/>
  <c r="EI141" i="1" a="1"/>
  <c r="EI141" i="1" s="1"/>
  <c r="EI156" i="1" a="1"/>
  <c r="EI156" i="1" s="1"/>
  <c r="EI164" i="1" a="1"/>
  <c r="EI164" i="1" s="1"/>
  <c r="EI121" i="1" a="1"/>
  <c r="EI121" i="1" s="1"/>
  <c r="EI133" i="1" a="1"/>
  <c r="EI133" i="1" s="1"/>
  <c r="EI136" i="1" a="1"/>
  <c r="EI136" i="1" s="1"/>
  <c r="EI186" i="1" a="1"/>
  <c r="EI186" i="1" s="1"/>
  <c r="EI101" i="1" a="1"/>
  <c r="EI101" i="1" s="1"/>
  <c r="EI154" i="1" a="1"/>
  <c r="EI154" i="1" s="1"/>
  <c r="EI144" i="1" a="1"/>
  <c r="EI144" i="1" s="1"/>
  <c r="EI184" i="1" a="1"/>
  <c r="EI184" i="1" s="1"/>
  <c r="EI128" i="1" a="1"/>
  <c r="EI128" i="1" s="1"/>
  <c r="EI77" i="1" a="1"/>
  <c r="EI77" i="1" s="1"/>
  <c r="EI31" i="1" a="1"/>
  <c r="EI31" i="1" s="1"/>
  <c r="EW100" i="1" a="1"/>
  <c r="EW100" i="1" s="1"/>
  <c r="EW110" i="1" a="1"/>
  <c r="EW110" i="1" s="1"/>
  <c r="EW112" i="1" a="1"/>
  <c r="EW112" i="1" s="1"/>
  <c r="EW131" i="1" a="1"/>
  <c r="EW131" i="1" s="1"/>
  <c r="EW93" i="1" a="1"/>
  <c r="EW93" i="1" s="1"/>
  <c r="EW98" i="1" a="1"/>
  <c r="EW98" i="1" s="1"/>
  <c r="EW123" i="1" a="1"/>
  <c r="EW123" i="1" s="1"/>
  <c r="EW172" i="1" a="1"/>
  <c r="EW172" i="1" s="1"/>
  <c r="EW198" i="1" a="1"/>
  <c r="EW198" i="1" s="1"/>
  <c r="EW114" i="1" a="1"/>
  <c r="EW114" i="1" s="1"/>
  <c r="EW130" i="1" a="1"/>
  <c r="EW130" i="1" s="1"/>
  <c r="EW142" i="1" a="1"/>
  <c r="EW142" i="1" s="1"/>
  <c r="EW151" i="1" a="1"/>
  <c r="EW151" i="1" s="1"/>
  <c r="EW165" i="1" a="1"/>
  <c r="EW165" i="1" s="1"/>
  <c r="EW171" i="1" a="1"/>
  <c r="EW171" i="1" s="1"/>
  <c r="EW190" i="1" a="1"/>
  <c r="EW190" i="1" s="1"/>
  <c r="EW205" i="1" a="1"/>
  <c r="EW205" i="1" s="1"/>
  <c r="EW76" i="1" a="1"/>
  <c r="EW76" i="1" s="1"/>
  <c r="EW119" i="1" a="1"/>
  <c r="EW119" i="1" s="1"/>
  <c r="EW126" i="1" a="1"/>
  <c r="EW126" i="1" s="1"/>
  <c r="EW157" i="1" a="1"/>
  <c r="EW157" i="1" s="1"/>
  <c r="EW189" i="1" a="1"/>
  <c r="EW189" i="1" s="1"/>
  <c r="EW91" i="1" a="1"/>
  <c r="EW91" i="1" s="1"/>
  <c r="EW96" i="1" a="1"/>
  <c r="EW96" i="1" s="1"/>
  <c r="EW107" i="1" a="1"/>
  <c r="EW107" i="1" s="1"/>
  <c r="EW134" i="1" a="1"/>
  <c r="EW134" i="1" s="1"/>
  <c r="EW147" i="1" a="1"/>
  <c r="EW147" i="1" s="1"/>
  <c r="EW197" i="1" a="1"/>
  <c r="EW197" i="1" s="1"/>
  <c r="EW33" i="1" a="1"/>
  <c r="EW33" i="1" s="1"/>
  <c r="EW82" i="1" a="1"/>
  <c r="EW82" i="1" s="1"/>
  <c r="EW88" i="1" a="1"/>
  <c r="EW88" i="1" s="1"/>
  <c r="EW109" i="1" a="1"/>
  <c r="EW109" i="1" s="1"/>
  <c r="EW116" i="1" a="1"/>
  <c r="EW116" i="1" s="1"/>
  <c r="EW122" i="1" a="1"/>
  <c r="EW122" i="1" s="1"/>
  <c r="EW137" i="1" a="1"/>
  <c r="EW137" i="1" s="1"/>
  <c r="EW170" i="1" a="1"/>
  <c r="EW170" i="1" s="1"/>
  <c r="EW129" i="1" a="1"/>
  <c r="EW129" i="1" s="1"/>
  <c r="EW141" i="1" a="1"/>
  <c r="EW141" i="1" s="1"/>
  <c r="EW146" i="1" a="1"/>
  <c r="EW146" i="1" s="1"/>
  <c r="EW86" i="1" a="1"/>
  <c r="EW86" i="1" s="1"/>
  <c r="EW155" i="1" a="1"/>
  <c r="EW155" i="1" s="1"/>
  <c r="EW186" i="1" a="1"/>
  <c r="EW186" i="1" s="1"/>
  <c r="EW42" i="1" a="1"/>
  <c r="EW42" i="1" s="1"/>
  <c r="EW99" i="1" a="1"/>
  <c r="EW99" i="1" s="1"/>
  <c r="EW113" i="1" a="1"/>
  <c r="EW113" i="1" s="1"/>
  <c r="EW118" i="1" a="1"/>
  <c r="EW118" i="1" s="1"/>
  <c r="EW121" i="1" a="1"/>
  <c r="EW121" i="1" s="1"/>
  <c r="EW136" i="1" a="1"/>
  <c r="EW136" i="1" s="1"/>
  <c r="EW145" i="1" a="1"/>
  <c r="EW145" i="1" s="1"/>
  <c r="EW92" i="1" a="1"/>
  <c r="EW92" i="1" s="1"/>
  <c r="EW97" i="1" a="1"/>
  <c r="EW97" i="1" s="1"/>
  <c r="EW133" i="1" a="1"/>
  <c r="EW133" i="1" s="1"/>
  <c r="EW83" i="1" a="1"/>
  <c r="EW83" i="1" s="1"/>
  <c r="EW124" i="1" a="1"/>
  <c r="EW124" i="1" s="1"/>
  <c r="EW35" i="1" a="1"/>
  <c r="EW35" i="1" s="1"/>
  <c r="EW75" i="1" a="1"/>
  <c r="EW75" i="1" s="1"/>
  <c r="EW81" i="1" a="1"/>
  <c r="EW81" i="1" s="1"/>
  <c r="EW120" i="1" a="1"/>
  <c r="EW120" i="1" s="1"/>
  <c r="EW31" i="1" a="1"/>
  <c r="EW31" i="1" s="1"/>
  <c r="EW51" i="1" a="1"/>
  <c r="EW51" i="1" s="1"/>
  <c r="EW87" i="1" a="1"/>
  <c r="EW87" i="1" s="1"/>
  <c r="EW102" i="1" a="1"/>
  <c r="EW102" i="1" s="1"/>
  <c r="EW104" i="1" a="1"/>
  <c r="EW104" i="1" s="1"/>
  <c r="EW108" i="1" a="1"/>
  <c r="EW108" i="1" s="1"/>
  <c r="EW117" i="1" a="1"/>
  <c r="EW117" i="1" s="1"/>
  <c r="EW135" i="1" a="1"/>
  <c r="EW135" i="1" s="1"/>
  <c r="EW139" i="1" a="1"/>
  <c r="EW139" i="1" s="1"/>
  <c r="EK120" i="1" a="1"/>
  <c r="EK120" i="1" s="1"/>
  <c r="EH122" i="1" a="1"/>
  <c r="EH122" i="1" s="1"/>
  <c r="EH126" i="1" a="1"/>
  <c r="EH126" i="1" s="1"/>
  <c r="EH114" i="1" a="1"/>
  <c r="EH114" i="1" s="1"/>
  <c r="EH119" i="1" a="1"/>
  <c r="EH119" i="1" s="1"/>
  <c r="EH137" i="1" a="1"/>
  <c r="EH137" i="1" s="1"/>
  <c r="EH170" i="1" a="1"/>
  <c r="EH170" i="1" s="1"/>
  <c r="EH179" i="1" a="1"/>
  <c r="EH179" i="1" s="1"/>
  <c r="EH187" i="1" a="1"/>
  <c r="EH187" i="1" s="1"/>
  <c r="EH116" i="1" a="1"/>
  <c r="EH116" i="1" s="1"/>
  <c r="EH134" i="1" a="1"/>
  <c r="EH134" i="1" s="1"/>
  <c r="EH125" i="1" a="1"/>
  <c r="EH125" i="1" s="1"/>
  <c r="EH141" i="1" a="1"/>
  <c r="EH141" i="1" s="1"/>
  <c r="EH164" i="1" a="1"/>
  <c r="EH164" i="1" s="1"/>
  <c r="EH121" i="1" a="1"/>
  <c r="EH121" i="1" s="1"/>
  <c r="EH129" i="1" a="1"/>
  <c r="EH129" i="1" s="1"/>
  <c r="EH133" i="1" a="1"/>
  <c r="EH133" i="1" s="1"/>
  <c r="EH136" i="1" a="1"/>
  <c r="EH136" i="1" s="1"/>
  <c r="EH186" i="1" a="1"/>
  <c r="EH186" i="1" s="1"/>
  <c r="EH203" i="1" a="1"/>
  <c r="EH203" i="1" s="1"/>
  <c r="EH210" i="1" a="1"/>
  <c r="EH210" i="1" s="1"/>
  <c r="EH101" i="1" a="1"/>
  <c r="EH101" i="1" s="1"/>
  <c r="EH103" i="1" a="1"/>
  <c r="EH103" i="1" s="1"/>
  <c r="EH154" i="1" a="1"/>
  <c r="EH154" i="1" s="1"/>
  <c r="EH155" i="1" a="1"/>
  <c r="EH155" i="1" s="1"/>
  <c r="EH160" i="1" a="1"/>
  <c r="EH160" i="1" s="1"/>
  <c r="EH177" i="1" a="1"/>
  <c r="EH177" i="1" s="1"/>
  <c r="EH118" i="1" a="1"/>
  <c r="EH118" i="1" s="1"/>
  <c r="EH145" i="1" a="1"/>
  <c r="EH145" i="1" s="1"/>
  <c r="EH168" i="1" a="1"/>
  <c r="EH168" i="1" s="1"/>
  <c r="EH144" i="1" a="1"/>
  <c r="EH144" i="1" s="1"/>
  <c r="EH115" i="1" a="1"/>
  <c r="EH115" i="1" s="1"/>
  <c r="EH120" i="1" a="1"/>
  <c r="EH120" i="1" s="1"/>
  <c r="EH128" i="1" a="1"/>
  <c r="EH128" i="1" s="1"/>
  <c r="EH174" i="1" a="1"/>
  <c r="EH174" i="1" s="1"/>
  <c r="EH132" i="1" a="1"/>
  <c r="EH132" i="1" s="1"/>
  <c r="EH139" i="1" a="1"/>
  <c r="EH139" i="1" s="1"/>
  <c r="EH159" i="1" a="1"/>
  <c r="EH159" i="1" s="1"/>
  <c r="EH117" i="1" a="1"/>
  <c r="EH117" i="1" s="1"/>
  <c r="EH127" i="1" a="1"/>
  <c r="EH127" i="1" s="1"/>
  <c r="EH104" i="1" a="1"/>
  <c r="EH104" i="1" s="1"/>
  <c r="EH90" i="1" a="1"/>
  <c r="EH90" i="1" s="1"/>
  <c r="EH112" i="1" a="1"/>
  <c r="EH112" i="1" s="1"/>
  <c r="EH138" i="1" a="1"/>
  <c r="EH138" i="1" s="1"/>
  <c r="EH142" i="1" a="1"/>
  <c r="EH142" i="1" s="1"/>
  <c r="EH148" i="1" a="1"/>
  <c r="EH148" i="1" s="1"/>
  <c r="EH151" i="1" a="1"/>
  <c r="EH151" i="1" s="1"/>
  <c r="EH158" i="1" a="1"/>
  <c r="EH158" i="1" s="1"/>
  <c r="EZ143" i="1" a="1"/>
  <c r="EZ143" i="1" s="1"/>
  <c r="EZ172" i="1" a="1"/>
  <c r="EZ172" i="1" s="1"/>
  <c r="EZ171" i="1" a="1"/>
  <c r="EZ171" i="1" s="1"/>
  <c r="EZ111" i="1" a="1"/>
  <c r="EZ111" i="1" s="1"/>
  <c r="EZ179" i="1" a="1"/>
  <c r="EZ179" i="1" s="1"/>
  <c r="EZ94" i="1" a="1"/>
  <c r="EZ94" i="1" s="1"/>
  <c r="EE155" i="1" a="1"/>
  <c r="EE155" i="1" s="1"/>
  <c r="EE201" i="1" a="1"/>
  <c r="EE201" i="1" s="1"/>
  <c r="EE195" i="1" a="1"/>
  <c r="EE195" i="1" s="1"/>
  <c r="EE208" i="1" a="1"/>
  <c r="EE208" i="1" s="1"/>
  <c r="EE211" i="1" a="1"/>
  <c r="EE211" i="1" s="1"/>
  <c r="EE212" i="1" a="1"/>
  <c r="EE212" i="1" s="1"/>
  <c r="EE145" i="1" a="1"/>
  <c r="EE145" i="1" s="1"/>
  <c r="EE139" i="1" a="1"/>
  <c r="EE139" i="1" s="1"/>
  <c r="EE157" i="1" a="1"/>
  <c r="EE157" i="1" s="1"/>
  <c r="EX52" i="1" a="1"/>
  <c r="EX52" i="1" s="1"/>
  <c r="AL214" i="1"/>
  <c r="AN214" i="1" s="1"/>
  <c r="AO214" i="1" s="1"/>
  <c r="AM148" i="1"/>
  <c r="AL148" i="1"/>
  <c r="AN148" i="1" s="1"/>
  <c r="EF128" i="1" a="1"/>
  <c r="EF128" i="1" s="1"/>
  <c r="EX122" i="1" a="1"/>
  <c r="EX122" i="1" s="1"/>
  <c r="EH143" i="1" a="1"/>
  <c r="EH143" i="1" s="1"/>
  <c r="EH131" i="1" a="1"/>
  <c r="EH131" i="1" s="1"/>
  <c r="EX102" i="1" a="1"/>
  <c r="EX102" i="1" s="1"/>
  <c r="EI69" i="1" a="1"/>
  <c r="EI69" i="1" s="1"/>
  <c r="EF132" i="1" a="1"/>
  <c r="EF132" i="1" s="1"/>
  <c r="EC68" i="1" a="1"/>
  <c r="EC68" i="1" s="1"/>
  <c r="DE68" i="1" s="1"/>
  <c r="EU35" i="1" a="1"/>
  <c r="EU35" i="1" s="1"/>
  <c r="EW40" i="1" a="1"/>
  <c r="EW40" i="1" s="1"/>
  <c r="EH111" i="1" a="1"/>
  <c r="EH111" i="1" s="1"/>
  <c r="DE548" i="1"/>
  <c r="AL516" i="1"/>
  <c r="AN516" i="1" s="1"/>
  <c r="AO516" i="1" s="1"/>
  <c r="AM507" i="1"/>
  <c r="AL507" i="1"/>
  <c r="AN507" i="1" s="1"/>
  <c r="AL424" i="1"/>
  <c r="AN424" i="1" s="1"/>
  <c r="AO424" i="1" s="1"/>
  <c r="AM401" i="1"/>
  <c r="AL401" i="1"/>
  <c r="AN401" i="1" s="1"/>
  <c r="AM379" i="1"/>
  <c r="AL379" i="1"/>
  <c r="AN379" i="1" s="1"/>
  <c r="DE423" i="1"/>
  <c r="DE561" i="1"/>
  <c r="AL531" i="1"/>
  <c r="AN531" i="1" s="1"/>
  <c r="AO531" i="1" s="1"/>
  <c r="AL467" i="1"/>
  <c r="AN467" i="1" s="1"/>
  <c r="AM467" i="1"/>
  <c r="AM423" i="1"/>
  <c r="AL423" i="1"/>
  <c r="AN423" i="1" s="1"/>
  <c r="AL575" i="1"/>
  <c r="AN575" i="1" s="1"/>
  <c r="AM575" i="1"/>
  <c r="DE574" i="1"/>
  <c r="AM438" i="1"/>
  <c r="AL438" i="1"/>
  <c r="AN438" i="1" s="1"/>
  <c r="DE353" i="1"/>
  <c r="DE666" i="1"/>
  <c r="DE582" i="1"/>
  <c r="AM629" i="1"/>
  <c r="AO629" i="1" s="1"/>
  <c r="AL613" i="1"/>
  <c r="AN613" i="1" s="1"/>
  <c r="AM613" i="1"/>
  <c r="AL624" i="1"/>
  <c r="AN624" i="1" s="1"/>
  <c r="AM624" i="1"/>
  <c r="AL566" i="1"/>
  <c r="AN566" i="1" s="1"/>
  <c r="AO566" i="1" s="1"/>
  <c r="AL561" i="1"/>
  <c r="AN561" i="1" s="1"/>
  <c r="AM561" i="1"/>
  <c r="AL497" i="1"/>
  <c r="AN497" i="1" s="1"/>
  <c r="AO497" i="1" s="1"/>
  <c r="DE397" i="1"/>
  <c r="AM384" i="1"/>
  <c r="AL384" i="1"/>
  <c r="AN384" i="1" s="1"/>
  <c r="AL360" i="1"/>
  <c r="AN360" i="1" s="1"/>
  <c r="AM360" i="1"/>
  <c r="AM461" i="1"/>
  <c r="AO461" i="1" s="1"/>
  <c r="AL390" i="1"/>
  <c r="AN390" i="1" s="1"/>
  <c r="AM390" i="1"/>
  <c r="DE557" i="1"/>
  <c r="AL524" i="1"/>
  <c r="AN524" i="1" s="1"/>
  <c r="AM524" i="1"/>
  <c r="DE447" i="1"/>
  <c r="DE555" i="1"/>
  <c r="DE476" i="1"/>
  <c r="AL666" i="1"/>
  <c r="AN666" i="1" s="1"/>
  <c r="AM666" i="1"/>
  <c r="AM398" i="1"/>
  <c r="AL398" i="1"/>
  <c r="AN398" i="1" s="1"/>
  <c r="AL591" i="1"/>
  <c r="AN591" i="1" s="1"/>
  <c r="AM591" i="1"/>
  <c r="AL569" i="1"/>
  <c r="AN569" i="1" s="1"/>
  <c r="AM569" i="1"/>
  <c r="AM640" i="1"/>
  <c r="AO640" i="1" s="1"/>
  <c r="AL565" i="1"/>
  <c r="AN565" i="1" s="1"/>
  <c r="AM565" i="1"/>
  <c r="AM639" i="1"/>
  <c r="AL639" i="1"/>
  <c r="AN639" i="1" s="1"/>
  <c r="AL648" i="1"/>
  <c r="AN648" i="1" s="1"/>
  <c r="AO648" i="1" s="1"/>
  <c r="AM500" i="1"/>
  <c r="AL500" i="1"/>
  <c r="AN500" i="1" s="1"/>
  <c r="DE545" i="1"/>
  <c r="AM595" i="1"/>
  <c r="AL595" i="1"/>
  <c r="AN595" i="1" s="1"/>
  <c r="DE470" i="1"/>
  <c r="AM668" i="1"/>
  <c r="AO668" i="1" s="1"/>
  <c r="AM653" i="1"/>
  <c r="AL653" i="1"/>
  <c r="AN653" i="1" s="1"/>
  <c r="AM469" i="1"/>
  <c r="AL469" i="1"/>
  <c r="AN469" i="1" s="1"/>
  <c r="AM451" i="1"/>
  <c r="AO451" i="1" s="1"/>
  <c r="DE652" i="1"/>
  <c r="DE639" i="1"/>
  <c r="AL671" i="1"/>
  <c r="AN671" i="1" s="1"/>
  <c r="AM671" i="1"/>
  <c r="AL631" i="1"/>
  <c r="AN631" i="1" s="1"/>
  <c r="AM631" i="1"/>
  <c r="DE626" i="1"/>
  <c r="AM590" i="1"/>
  <c r="AL590" i="1"/>
  <c r="AN590" i="1" s="1"/>
  <c r="DE584" i="1"/>
  <c r="DE499" i="1"/>
  <c r="AM486" i="1"/>
  <c r="AO486" i="1" s="1"/>
  <c r="AN373" i="1"/>
  <c r="DE329" i="1"/>
  <c r="AM323" i="1"/>
  <c r="AO323" i="1" s="1"/>
  <c r="AL351" i="1"/>
  <c r="AN351" i="1" s="1"/>
  <c r="AO351" i="1" s="1"/>
  <c r="AM317" i="1"/>
  <c r="AL317" i="1"/>
  <c r="AN317" i="1" s="1"/>
  <c r="DE312" i="1"/>
  <c r="AL327" i="1"/>
  <c r="AN327" i="1" s="1"/>
  <c r="AM327" i="1"/>
  <c r="DE303" i="1"/>
  <c r="DE252" i="1"/>
  <c r="AM312" i="1"/>
  <c r="AO312" i="1" s="1"/>
  <c r="DE302" i="1"/>
  <c r="DE229" i="1"/>
  <c r="AM304" i="1"/>
  <c r="AL304" i="1"/>
  <c r="AN304" i="1" s="1"/>
  <c r="DE680" i="1"/>
  <c r="DE495" i="1"/>
  <c r="DE338" i="1"/>
  <c r="AM261" i="1"/>
  <c r="AO261" i="1" s="1"/>
  <c r="AM332" i="1"/>
  <c r="AL332" i="1"/>
  <c r="AN332" i="1" s="1"/>
  <c r="AL228" i="1"/>
  <c r="AN228" i="1" s="1"/>
  <c r="AM228" i="1"/>
  <c r="DE671" i="1"/>
  <c r="AM547" i="1"/>
  <c r="AO547" i="1" s="1"/>
  <c r="AM512" i="1"/>
  <c r="AO512" i="1" s="1"/>
  <c r="AL509" i="1"/>
  <c r="AN509" i="1" s="1"/>
  <c r="AO509" i="1" s="1"/>
  <c r="AL470" i="1"/>
  <c r="AN470" i="1" s="1"/>
  <c r="AO470" i="1" s="1"/>
  <c r="AM383" i="1"/>
  <c r="DE278" i="1"/>
  <c r="AL375" i="1"/>
  <c r="AN375" i="1" s="1"/>
  <c r="AM375" i="1"/>
  <c r="DE640" i="1"/>
  <c r="DE382" i="1"/>
  <c r="DE346" i="1"/>
  <c r="DE293" i="1"/>
  <c r="DE614" i="1"/>
  <c r="AM527" i="1"/>
  <c r="AO527" i="1" s="1"/>
  <c r="DE451" i="1"/>
  <c r="DE403" i="1"/>
  <c r="DE345" i="1"/>
  <c r="AL537" i="1"/>
  <c r="AN537" i="1" s="1"/>
  <c r="AO537" i="1" s="1"/>
  <c r="DE481" i="1"/>
  <c r="AN472" i="1"/>
  <c r="AM440" i="1"/>
  <c r="AO440" i="1" s="1"/>
  <c r="DE411" i="1"/>
  <c r="AM374" i="1"/>
  <c r="AO374" i="1" s="1"/>
  <c r="AL357" i="1"/>
  <c r="AN357" i="1" s="1"/>
  <c r="AO357" i="1" s="1"/>
  <c r="AL318" i="1"/>
  <c r="AN318" i="1" s="1"/>
  <c r="AO318" i="1" s="1"/>
  <c r="DE399" i="1"/>
  <c r="DE655" i="1"/>
  <c r="DE627" i="1"/>
  <c r="DE560" i="1"/>
  <c r="AL293" i="1"/>
  <c r="AN293" i="1" s="1"/>
  <c r="AO293" i="1" s="1"/>
  <c r="AM386" i="1"/>
  <c r="DE318" i="1"/>
  <c r="DE254" i="1"/>
  <c r="DE147" i="1"/>
  <c r="AM150" i="1"/>
  <c r="AL150" i="1"/>
  <c r="AN150" i="1" s="1"/>
  <c r="AN392" i="1"/>
  <c r="AL336" i="1"/>
  <c r="AN336" i="1" s="1"/>
  <c r="AO336" i="1" s="1"/>
  <c r="AM331" i="1"/>
  <c r="AO331" i="1" s="1"/>
  <c r="AM306" i="1"/>
  <c r="AL306" i="1"/>
  <c r="AN306" i="1" s="1"/>
  <c r="AL301" i="1"/>
  <c r="AN301" i="1" s="1"/>
  <c r="AO301" i="1" s="1"/>
  <c r="AL237" i="1"/>
  <c r="AN237" i="1" s="1"/>
  <c r="AO237" i="1" s="1"/>
  <c r="DE402" i="1"/>
  <c r="AL235" i="1"/>
  <c r="AN235" i="1" s="1"/>
  <c r="AM235" i="1"/>
  <c r="AM367" i="1"/>
  <c r="AO367" i="1" s="1"/>
  <c r="AM345" i="1"/>
  <c r="AO345" i="1" s="1"/>
  <c r="AM219" i="1"/>
  <c r="AO219" i="1" s="1"/>
  <c r="DE162" i="1"/>
  <c r="AL117" i="1"/>
  <c r="AN117" i="1" s="1"/>
  <c r="AM117" i="1"/>
  <c r="EZ74" i="1" a="1"/>
  <c r="EZ74" i="1" s="1"/>
  <c r="EZ124" i="1" a="1"/>
  <c r="EZ124" i="1" s="1"/>
  <c r="EZ136" i="1" a="1"/>
  <c r="EZ136" i="1" s="1"/>
  <c r="EZ161" i="1" a="1"/>
  <c r="EZ161" i="1" s="1"/>
  <c r="EZ164" i="1" a="1"/>
  <c r="EZ164" i="1" s="1"/>
  <c r="EZ187" i="1" a="1"/>
  <c r="EZ187" i="1" s="1"/>
  <c r="EZ192" i="1" a="1"/>
  <c r="EZ192" i="1" s="1"/>
  <c r="EZ86" i="1" a="1"/>
  <c r="EZ86" i="1" s="1"/>
  <c r="EZ97" i="1" a="1"/>
  <c r="EZ97" i="1" s="1"/>
  <c r="EZ112" i="1" a="1"/>
  <c r="EZ112" i="1" s="1"/>
  <c r="EZ130" i="1" a="1"/>
  <c r="EZ130" i="1" s="1"/>
  <c r="EZ109" i="1" a="1"/>
  <c r="EZ109" i="1" s="1"/>
  <c r="EZ142" i="1" a="1"/>
  <c r="EZ142" i="1" s="1"/>
  <c r="EZ85" i="1" a="1"/>
  <c r="EZ85" i="1" s="1"/>
  <c r="EZ106" i="1" a="1"/>
  <c r="EZ106" i="1" s="1"/>
  <c r="EZ127" i="1" a="1"/>
  <c r="EZ127" i="1" s="1"/>
  <c r="EZ79" i="1" a="1"/>
  <c r="EZ79" i="1" s="1"/>
  <c r="EZ131" i="1" a="1"/>
  <c r="EZ131" i="1" s="1"/>
  <c r="EZ73" i="1" a="1"/>
  <c r="EZ73" i="1" s="1"/>
  <c r="EZ81" i="1" a="1"/>
  <c r="EZ81" i="1" s="1"/>
  <c r="EZ90" i="1" a="1"/>
  <c r="EZ90" i="1" s="1"/>
  <c r="EZ110" i="1" a="1"/>
  <c r="EZ110" i="1" s="1"/>
  <c r="EZ39" i="1" a="1"/>
  <c r="EZ39" i="1" s="1"/>
  <c r="EZ101" i="1" a="1"/>
  <c r="EZ101" i="1" s="1"/>
  <c r="EZ118" i="1" a="1"/>
  <c r="EZ118" i="1" s="1"/>
  <c r="EZ134" i="1" a="1"/>
  <c r="EZ134" i="1" s="1"/>
  <c r="EZ138" i="1" a="1"/>
  <c r="EZ138" i="1" s="1"/>
  <c r="EZ95" i="1" a="1"/>
  <c r="EZ95" i="1" s="1"/>
  <c r="EZ102" i="1" a="1"/>
  <c r="EZ102" i="1" s="1"/>
  <c r="EZ107" i="1" a="1"/>
  <c r="EZ107" i="1" s="1"/>
  <c r="EZ60" i="1" a="1"/>
  <c r="EZ60" i="1" s="1"/>
  <c r="EZ48" i="1" a="1"/>
  <c r="EZ48" i="1" s="1"/>
  <c r="EZ78" i="1" a="1"/>
  <c r="EZ78" i="1" s="1"/>
  <c r="EZ37" i="1" a="1"/>
  <c r="EZ37" i="1" s="1"/>
  <c r="EZ58" i="1" a="1"/>
  <c r="EZ58" i="1" s="1"/>
  <c r="EZ72" i="1" a="1"/>
  <c r="EZ72" i="1" s="1"/>
  <c r="EZ87" i="1" a="1"/>
  <c r="EZ87" i="1" s="1"/>
  <c r="EZ31" i="1" a="1"/>
  <c r="EZ31" i="1" s="1"/>
  <c r="EZ63" i="1" a="1"/>
  <c r="EZ63" i="1" s="1"/>
  <c r="EZ167" i="1" a="1"/>
  <c r="EZ167" i="1" s="1"/>
  <c r="EZ175" i="1" a="1"/>
  <c r="EZ175" i="1" s="1"/>
  <c r="EZ191" i="1" a="1"/>
  <c r="EZ191" i="1" s="1"/>
  <c r="EZ207" i="1" a="1"/>
  <c r="EZ207" i="1" s="1"/>
  <c r="EZ119" i="1" a="1"/>
  <c r="EZ119" i="1" s="1"/>
  <c r="EZ141" i="1" a="1"/>
  <c r="EZ141" i="1" s="1"/>
  <c r="EZ181" i="1" a="1"/>
  <c r="EZ181" i="1" s="1"/>
  <c r="EZ200" i="1" a="1"/>
  <c r="EZ200" i="1" s="1"/>
  <c r="EZ216" i="1" a="1"/>
  <c r="EZ216" i="1" s="1"/>
  <c r="EZ226" i="1" a="1"/>
  <c r="EZ226" i="1" s="1"/>
  <c r="EZ80" i="1" a="1"/>
  <c r="EZ80" i="1" s="1"/>
  <c r="EZ155" i="1" a="1"/>
  <c r="EZ155" i="1" s="1"/>
  <c r="EZ168" i="1" a="1"/>
  <c r="EZ168" i="1" s="1"/>
  <c r="EZ52" i="1" a="1"/>
  <c r="EZ52" i="1" s="1"/>
  <c r="EZ132" i="1" a="1"/>
  <c r="EZ132" i="1" s="1"/>
  <c r="EZ117" i="1" a="1"/>
  <c r="EZ117" i="1" s="1"/>
  <c r="EZ133" i="1" a="1"/>
  <c r="EZ133" i="1" s="1"/>
  <c r="EZ144" i="1" a="1"/>
  <c r="EZ144" i="1" s="1"/>
  <c r="EZ145" i="1" a="1"/>
  <c r="EZ145" i="1" s="1"/>
  <c r="EZ146" i="1" a="1"/>
  <c r="EZ146" i="1" s="1"/>
  <c r="EZ182" i="1" a="1"/>
  <c r="EZ182" i="1" s="1"/>
  <c r="EZ135" i="1" a="1"/>
  <c r="EZ135" i="1" s="1"/>
  <c r="EZ53" i="1" a="1"/>
  <c r="EZ53" i="1" s="1"/>
  <c r="EZ116" i="1" a="1"/>
  <c r="EZ116" i="1" s="1"/>
  <c r="EZ148" i="1" a="1"/>
  <c r="EZ148" i="1" s="1"/>
  <c r="EZ149" i="1" a="1"/>
  <c r="EZ149" i="1" s="1"/>
  <c r="EZ188" i="1" a="1"/>
  <c r="EZ188" i="1" s="1"/>
  <c r="EZ195" i="1" a="1"/>
  <c r="EZ195" i="1" s="1"/>
  <c r="EZ214" i="1" a="1"/>
  <c r="EZ214" i="1" s="1"/>
  <c r="EZ220" i="1" a="1"/>
  <c r="EZ220" i="1" s="1"/>
  <c r="EZ235" i="1" a="1"/>
  <c r="EZ235" i="1" s="1"/>
  <c r="EZ115" i="1" a="1"/>
  <c r="EZ115" i="1" s="1"/>
  <c r="EZ139" i="1" a="1"/>
  <c r="EZ139" i="1" s="1"/>
  <c r="EZ151" i="1" a="1"/>
  <c r="EZ151" i="1" s="1"/>
  <c r="EZ96" i="1" a="1"/>
  <c r="EZ96" i="1" s="1"/>
  <c r="EZ104" i="1" a="1"/>
  <c r="EZ104" i="1" s="1"/>
  <c r="EZ125" i="1" a="1"/>
  <c r="EZ125" i="1" s="1"/>
  <c r="EZ98" i="1" a="1"/>
  <c r="EZ98" i="1" s="1"/>
  <c r="EZ114" i="1" a="1"/>
  <c r="EZ114" i="1" s="1"/>
  <c r="EZ120" i="1" a="1"/>
  <c r="EZ120" i="1" s="1"/>
  <c r="EZ122" i="1" a="1"/>
  <c r="EZ122" i="1" s="1"/>
  <c r="EZ123" i="1" a="1"/>
  <c r="EZ123" i="1" s="1"/>
  <c r="EZ126" i="1" a="1"/>
  <c r="EZ126" i="1" s="1"/>
  <c r="EZ128" i="1" a="1"/>
  <c r="EZ128" i="1" s="1"/>
  <c r="EZ129" i="1" a="1"/>
  <c r="EZ129" i="1" s="1"/>
  <c r="EZ157" i="1" a="1"/>
  <c r="EZ157" i="1" s="1"/>
  <c r="EZ158" i="1" a="1"/>
  <c r="EZ158" i="1" s="1"/>
  <c r="EZ165" i="1" a="1"/>
  <c r="EZ165" i="1" s="1"/>
  <c r="EZ174" i="1" a="1"/>
  <c r="EZ174" i="1" s="1"/>
  <c r="EZ227" i="1" a="1"/>
  <c r="EZ227" i="1" s="1"/>
  <c r="EZ147" i="1" a="1"/>
  <c r="EZ147" i="1" s="1"/>
  <c r="EZ105" i="1" a="1"/>
  <c r="EZ105" i="1" s="1"/>
  <c r="EZ153" i="1" a="1"/>
  <c r="EZ153" i="1" s="1"/>
  <c r="EZ237" i="1" a="1"/>
  <c r="EZ237" i="1" s="1"/>
  <c r="EZ247" i="1" a="1"/>
  <c r="EZ247" i="1" s="1"/>
  <c r="EZ256" i="1" a="1"/>
  <c r="EZ256" i="1" s="1"/>
  <c r="EZ315" i="1" a="1"/>
  <c r="EZ315" i="1" s="1"/>
  <c r="EZ325" i="1" a="1"/>
  <c r="EZ325" i="1" s="1"/>
  <c r="EZ121" i="1" a="1"/>
  <c r="EZ121" i="1" s="1"/>
  <c r="EZ137" i="1" a="1"/>
  <c r="EZ137" i="1" s="1"/>
  <c r="EZ156" i="1" a="1"/>
  <c r="EZ156" i="1" s="1"/>
  <c r="EZ152" i="1" a="1"/>
  <c r="EZ152" i="1" s="1"/>
  <c r="EZ176" i="1" a="1"/>
  <c r="EZ176" i="1" s="1"/>
  <c r="EZ190" i="1" a="1"/>
  <c r="EZ190" i="1" s="1"/>
  <c r="EZ224" i="1" a="1"/>
  <c r="EZ224" i="1" s="1"/>
  <c r="EZ238" i="1" a="1"/>
  <c r="EZ238" i="1" s="1"/>
  <c r="EZ257" i="1" a="1"/>
  <c r="EZ257" i="1" s="1"/>
  <c r="EZ265" i="1" a="1"/>
  <c r="EZ265" i="1" s="1"/>
  <c r="EZ274" i="1" a="1"/>
  <c r="EZ274" i="1" s="1"/>
  <c r="EZ279" i="1" a="1"/>
  <c r="EZ279" i="1" s="1"/>
  <c r="EZ177" i="1" a="1"/>
  <c r="EZ177" i="1" s="1"/>
  <c r="EZ196" i="1" a="1"/>
  <c r="EZ196" i="1" s="1"/>
  <c r="EZ197" i="1" a="1"/>
  <c r="EZ197" i="1" s="1"/>
  <c r="EZ198" i="1" a="1"/>
  <c r="EZ198" i="1" s="1"/>
  <c r="EZ199" i="1" a="1"/>
  <c r="EZ199" i="1" s="1"/>
  <c r="EZ239" i="1" a="1"/>
  <c r="EZ239" i="1" s="1"/>
  <c r="EZ150" i="1" a="1"/>
  <c r="EZ150" i="1" s="1"/>
  <c r="EZ183" i="1" a="1"/>
  <c r="EZ183" i="1" s="1"/>
  <c r="EZ193" i="1" a="1"/>
  <c r="EZ193" i="1" s="1"/>
  <c r="EZ184" i="1" a="1"/>
  <c r="EZ184" i="1" s="1"/>
  <c r="EZ248" i="1" a="1"/>
  <c r="EZ248" i="1" s="1"/>
  <c r="EZ258" i="1" a="1"/>
  <c r="EZ258" i="1" s="1"/>
  <c r="EZ205" i="1" a="1"/>
  <c r="EZ205" i="1" s="1"/>
  <c r="EZ230" i="1" a="1"/>
  <c r="EZ230" i="1" s="1"/>
  <c r="EZ241" i="1" a="1"/>
  <c r="EZ241" i="1" s="1"/>
  <c r="EZ285" i="1" a="1"/>
  <c r="EZ285" i="1" s="1"/>
  <c r="EZ298" i="1" a="1"/>
  <c r="EZ298" i="1" s="1"/>
  <c r="EZ309" i="1" a="1"/>
  <c r="EZ309" i="1" s="1"/>
  <c r="EZ162" i="1" a="1"/>
  <c r="EZ162" i="1" s="1"/>
  <c r="EZ170" i="1" a="1"/>
  <c r="EZ170" i="1" s="1"/>
  <c r="EZ185" i="1" a="1"/>
  <c r="EZ185" i="1" s="1"/>
  <c r="EZ218" i="1" a="1"/>
  <c r="EZ218" i="1" s="1"/>
  <c r="EZ290" i="1" a="1"/>
  <c r="EZ290" i="1" s="1"/>
  <c r="EZ57" i="1" a="1"/>
  <c r="EZ57" i="1" s="1"/>
  <c r="EZ92" i="1" a="1"/>
  <c r="EZ92" i="1" s="1"/>
  <c r="EZ140" i="1" a="1"/>
  <c r="EZ140" i="1" s="1"/>
  <c r="EZ159" i="1" a="1"/>
  <c r="EZ159" i="1" s="1"/>
  <c r="EZ160" i="1" a="1"/>
  <c r="EZ160" i="1" s="1"/>
  <c r="EZ166" i="1" a="1"/>
  <c r="EZ166" i="1" s="1"/>
  <c r="EZ209" i="1" a="1"/>
  <c r="EZ209" i="1" s="1"/>
  <c r="EZ231" i="1" a="1"/>
  <c r="EZ231" i="1" s="1"/>
  <c r="EZ232" i="1" a="1"/>
  <c r="EZ232" i="1" s="1"/>
  <c r="EZ236" i="1" a="1"/>
  <c r="EZ236" i="1" s="1"/>
  <c r="EZ242" i="1" a="1"/>
  <c r="EZ242" i="1" s="1"/>
  <c r="EZ250" i="1" a="1"/>
  <c r="EZ250" i="1" s="1"/>
  <c r="EZ302" i="1" a="1"/>
  <c r="EZ302" i="1" s="1"/>
  <c r="EZ306" i="1" a="1"/>
  <c r="EZ306" i="1" s="1"/>
  <c r="EN128" i="1" a="1"/>
  <c r="EN128" i="1" s="1"/>
  <c r="EN155" i="1" a="1"/>
  <c r="EN155" i="1" s="1"/>
  <c r="EN157" i="1" a="1"/>
  <c r="EN157" i="1" s="1"/>
  <c r="EN165" i="1" a="1"/>
  <c r="EN165" i="1" s="1"/>
  <c r="EN93" i="1" a="1"/>
  <c r="EN93" i="1" s="1"/>
  <c r="EN125" i="1" a="1"/>
  <c r="EN125" i="1" s="1"/>
  <c r="EN114" i="1" a="1"/>
  <c r="EN114" i="1" s="1"/>
  <c r="EN246" i="1" a="1"/>
  <c r="EN246" i="1" s="1"/>
  <c r="EN189" i="1" a="1"/>
  <c r="EN189" i="1" s="1"/>
  <c r="EN322" i="1" a="1"/>
  <c r="EN322" i="1" s="1"/>
  <c r="ER144" i="1" a="1"/>
  <c r="ER144" i="1" s="1"/>
  <c r="ER234" i="1" a="1"/>
  <c r="ER234" i="1" s="1"/>
  <c r="ER182" i="1" a="1"/>
  <c r="ER182" i="1" s="1"/>
  <c r="ER218" i="1" a="1"/>
  <c r="ER218" i="1" s="1"/>
  <c r="ER276" i="1" a="1"/>
  <c r="ER276" i="1" s="1"/>
  <c r="ER185" i="1" a="1"/>
  <c r="ER185" i="1" s="1"/>
  <c r="ER187" i="1" a="1"/>
  <c r="ER187" i="1" s="1"/>
  <c r="ER173" i="1" a="1"/>
  <c r="ER173" i="1" s="1"/>
  <c r="ER191" i="1" a="1"/>
  <c r="ER191" i="1" s="1"/>
  <c r="ER238" i="1" a="1"/>
  <c r="ER238" i="1" s="1"/>
  <c r="EJ59" i="1" a="1"/>
  <c r="EJ59" i="1" s="1"/>
  <c r="EJ38" i="1" a="1"/>
  <c r="EJ38" i="1" s="1"/>
  <c r="EJ43" i="1" a="1"/>
  <c r="EJ43" i="1" s="1"/>
  <c r="EJ31" i="1" a="1"/>
  <c r="EJ31" i="1" s="1"/>
  <c r="EJ40" i="1" a="1"/>
  <c r="EJ40" i="1" s="1"/>
  <c r="EJ54" i="1" a="1"/>
  <c r="EJ54" i="1" s="1"/>
  <c r="EJ55" i="1" a="1"/>
  <c r="EJ55" i="1" s="1"/>
  <c r="EJ60" i="1" a="1"/>
  <c r="EJ60" i="1" s="1"/>
  <c r="EJ63" i="1" a="1"/>
  <c r="EJ63" i="1" s="1"/>
  <c r="EJ56" i="1" a="1"/>
  <c r="EJ56" i="1" s="1"/>
  <c r="EJ58" i="1" a="1"/>
  <c r="EJ58" i="1" s="1"/>
  <c r="EJ72" i="1" a="1"/>
  <c r="EJ72" i="1" s="1"/>
  <c r="EJ79" i="1" a="1"/>
  <c r="EJ79" i="1" s="1"/>
  <c r="EJ86" i="1" a="1"/>
  <c r="EJ86" i="1" s="1"/>
  <c r="EJ53" i="1" a="1"/>
  <c r="EJ53" i="1" s="1"/>
  <c r="EJ61" i="1" a="1"/>
  <c r="EJ61" i="1" s="1"/>
  <c r="EJ80" i="1" a="1"/>
  <c r="EJ80" i="1" s="1"/>
  <c r="EJ91" i="1" a="1"/>
  <c r="EJ91" i="1" s="1"/>
  <c r="EJ102" i="1" a="1"/>
  <c r="EJ102" i="1" s="1"/>
  <c r="EJ104" i="1" a="1"/>
  <c r="EJ104" i="1" s="1"/>
  <c r="EJ45" i="1" a="1"/>
  <c r="EJ45" i="1" s="1"/>
  <c r="EJ52" i="1" a="1"/>
  <c r="EJ52" i="1" s="1"/>
  <c r="EJ73" i="1" a="1"/>
  <c r="EJ73" i="1" s="1"/>
  <c r="EJ81" i="1" a="1"/>
  <c r="EJ81" i="1" s="1"/>
  <c r="EJ96" i="1" a="1"/>
  <c r="EJ96" i="1" s="1"/>
  <c r="EJ42" i="1" a="1"/>
  <c r="EJ42" i="1" s="1"/>
  <c r="EJ74" i="1" a="1"/>
  <c r="EJ74" i="1" s="1"/>
  <c r="EJ51" i="1" a="1"/>
  <c r="EJ51" i="1" s="1"/>
  <c r="EJ87" i="1" a="1"/>
  <c r="EJ87" i="1" s="1"/>
  <c r="EJ97" i="1" a="1"/>
  <c r="EJ97" i="1" s="1"/>
  <c r="EJ47" i="1" a="1"/>
  <c r="EJ47" i="1" s="1"/>
  <c r="EJ82" i="1" a="1"/>
  <c r="EJ82" i="1" s="1"/>
  <c r="EJ98" i="1" a="1"/>
  <c r="EJ98" i="1" s="1"/>
  <c r="EJ41" i="1" a="1"/>
  <c r="EJ41" i="1" s="1"/>
  <c r="EJ65" i="1" a="1"/>
  <c r="EJ65" i="1" s="1"/>
  <c r="EJ66" i="1" a="1"/>
  <c r="EJ66" i="1" s="1"/>
  <c r="EJ69" i="1" a="1"/>
  <c r="EJ69" i="1" s="1"/>
  <c r="EJ34" i="1" a="1"/>
  <c r="EJ34" i="1" s="1"/>
  <c r="EJ78" i="1" a="1"/>
  <c r="EJ78" i="1" s="1"/>
  <c r="EJ32" i="1" a="1"/>
  <c r="EJ32" i="1" s="1"/>
  <c r="EJ57" i="1" a="1"/>
  <c r="EJ57" i="1" s="1"/>
  <c r="EJ62" i="1" a="1"/>
  <c r="EJ62" i="1" s="1"/>
  <c r="EJ64" i="1" a="1"/>
  <c r="EJ64" i="1" s="1"/>
  <c r="EJ71" i="1" a="1"/>
  <c r="EJ71" i="1" s="1"/>
  <c r="EJ144" i="1" a="1"/>
  <c r="EJ144" i="1" s="1"/>
  <c r="EJ158" i="1" a="1"/>
  <c r="EJ158" i="1" s="1"/>
  <c r="EJ177" i="1" a="1"/>
  <c r="EJ177" i="1" s="1"/>
  <c r="EJ190" i="1" a="1"/>
  <c r="EJ190" i="1" s="1"/>
  <c r="EJ195" i="1" a="1"/>
  <c r="EJ195" i="1" s="1"/>
  <c r="EJ196" i="1" a="1"/>
  <c r="EJ196" i="1" s="1"/>
  <c r="EJ202" i="1" a="1"/>
  <c r="EJ202" i="1" s="1"/>
  <c r="EJ76" i="1" a="1"/>
  <c r="EJ76" i="1" s="1"/>
  <c r="EJ77" i="1" a="1"/>
  <c r="EJ77" i="1" s="1"/>
  <c r="EJ141" i="1" a="1"/>
  <c r="EJ141" i="1" s="1"/>
  <c r="EJ148" i="1" a="1"/>
  <c r="EJ148" i="1" s="1"/>
  <c r="EJ85" i="1" a="1"/>
  <c r="EJ85" i="1" s="1"/>
  <c r="EJ89" i="1" a="1"/>
  <c r="EJ89" i="1" s="1"/>
  <c r="EJ90" i="1" a="1"/>
  <c r="EJ90" i="1" s="1"/>
  <c r="EJ114" i="1" a="1"/>
  <c r="EJ114" i="1" s="1"/>
  <c r="EJ88" i="1" a="1"/>
  <c r="EJ88" i="1" s="1"/>
  <c r="EJ95" i="1" a="1"/>
  <c r="EJ95" i="1" s="1"/>
  <c r="EJ100" i="1" a="1"/>
  <c r="EJ100" i="1" s="1"/>
  <c r="EJ101" i="1" a="1"/>
  <c r="EJ101" i="1" s="1"/>
  <c r="EJ103" i="1" a="1"/>
  <c r="EJ103" i="1" s="1"/>
  <c r="EJ108" i="1" a="1"/>
  <c r="EJ108" i="1" s="1"/>
  <c r="EJ93" i="1" a="1"/>
  <c r="EJ93" i="1" s="1"/>
  <c r="EJ115" i="1" a="1"/>
  <c r="EJ115" i="1" s="1"/>
  <c r="EJ67" i="1" a="1"/>
  <c r="EJ67" i="1" s="1"/>
  <c r="EJ84" i="1" a="1"/>
  <c r="EJ84" i="1" s="1"/>
  <c r="EJ136" i="1" a="1"/>
  <c r="EJ136" i="1" s="1"/>
  <c r="EJ105" i="1" a="1"/>
  <c r="EJ105" i="1" s="1"/>
  <c r="EJ117" i="1" a="1"/>
  <c r="EJ117" i="1" s="1"/>
  <c r="EJ134" i="1" a="1"/>
  <c r="EJ134" i="1" s="1"/>
  <c r="EJ139" i="1" a="1"/>
  <c r="EJ139" i="1" s="1"/>
  <c r="EJ164" i="1" a="1"/>
  <c r="EJ164" i="1" s="1"/>
  <c r="EJ214" i="1" a="1"/>
  <c r="EJ214" i="1" s="1"/>
  <c r="EJ70" i="1" a="1"/>
  <c r="EJ70" i="1" s="1"/>
  <c r="EJ138" i="1" a="1"/>
  <c r="EJ138" i="1" s="1"/>
  <c r="EJ147" i="1" a="1"/>
  <c r="EJ147" i="1" s="1"/>
  <c r="EJ194" i="1" a="1"/>
  <c r="EJ194" i="1" s="1"/>
  <c r="EJ204" i="1" a="1"/>
  <c r="EJ204" i="1" s="1"/>
  <c r="EJ211" i="1" a="1"/>
  <c r="EJ211" i="1" s="1"/>
  <c r="EJ110" i="1" a="1"/>
  <c r="EJ110" i="1" s="1"/>
  <c r="EJ149" i="1" a="1"/>
  <c r="EJ149" i="1" s="1"/>
  <c r="EJ150" i="1" a="1"/>
  <c r="EJ150" i="1" s="1"/>
  <c r="EJ159" i="1" a="1"/>
  <c r="EJ159" i="1" s="1"/>
  <c r="EJ165" i="1" a="1"/>
  <c r="EJ165" i="1" s="1"/>
  <c r="EJ178" i="1" a="1"/>
  <c r="EJ178" i="1" s="1"/>
  <c r="EJ184" i="1" a="1"/>
  <c r="EJ184" i="1" s="1"/>
  <c r="EJ188" i="1" a="1"/>
  <c r="EJ188" i="1" s="1"/>
  <c r="EJ46" i="1" a="1"/>
  <c r="EJ46" i="1" s="1"/>
  <c r="EJ111" i="1" a="1"/>
  <c r="EJ111" i="1" s="1"/>
  <c r="EJ116" i="1" a="1"/>
  <c r="EJ116" i="1" s="1"/>
  <c r="EJ160" i="1" a="1"/>
  <c r="EJ160" i="1" s="1"/>
  <c r="EJ161" i="1" a="1"/>
  <c r="EJ161" i="1" s="1"/>
  <c r="EJ171" i="1" a="1"/>
  <c r="EJ171" i="1" s="1"/>
  <c r="EJ99" i="1" a="1"/>
  <c r="EJ99" i="1" s="1"/>
  <c r="EJ83" i="1" a="1"/>
  <c r="EJ83" i="1" s="1"/>
  <c r="EJ109" i="1" a="1"/>
  <c r="EJ109" i="1" s="1"/>
  <c r="EJ50" i="1" a="1"/>
  <c r="EJ50" i="1" s="1"/>
  <c r="EJ124" i="1" a="1"/>
  <c r="EJ124" i="1" s="1"/>
  <c r="EJ153" i="1" a="1"/>
  <c r="EJ153" i="1" s="1"/>
  <c r="EJ166" i="1" a="1"/>
  <c r="EJ166" i="1" s="1"/>
  <c r="EJ172" i="1" a="1"/>
  <c r="EJ172" i="1" s="1"/>
  <c r="EJ185" i="1" a="1"/>
  <c r="EJ185" i="1" s="1"/>
  <c r="EJ197" i="1" a="1"/>
  <c r="EJ197" i="1" s="1"/>
  <c r="EJ198" i="1" a="1"/>
  <c r="EJ198" i="1" s="1"/>
  <c r="EJ125" i="1" a="1"/>
  <c r="EJ125" i="1" s="1"/>
  <c r="EJ162" i="1" a="1"/>
  <c r="EJ162" i="1" s="1"/>
  <c r="EJ94" i="1" a="1"/>
  <c r="EJ94" i="1" s="1"/>
  <c r="EJ120" i="1" a="1"/>
  <c r="EJ120" i="1" s="1"/>
  <c r="EJ123" i="1" a="1"/>
  <c r="EJ123" i="1" s="1"/>
  <c r="EJ127" i="1" a="1"/>
  <c r="EJ127" i="1" s="1"/>
  <c r="EJ130" i="1" a="1"/>
  <c r="EJ130" i="1" s="1"/>
  <c r="EJ175" i="1" a="1"/>
  <c r="EJ175" i="1" s="1"/>
  <c r="EJ191" i="1" a="1"/>
  <c r="EJ191" i="1" s="1"/>
  <c r="EJ199" i="1" a="1"/>
  <c r="EJ199" i="1" s="1"/>
  <c r="EJ246" i="1" a="1"/>
  <c r="EJ246" i="1" s="1"/>
  <c r="EJ113" i="1" a="1"/>
  <c r="EJ113" i="1" s="1"/>
  <c r="EJ132" i="1" a="1"/>
  <c r="EJ132" i="1" s="1"/>
  <c r="EJ142" i="1" a="1"/>
  <c r="EJ142" i="1" s="1"/>
  <c r="EJ112" i="1" a="1"/>
  <c r="EJ112" i="1" s="1"/>
  <c r="EJ135" i="1" a="1"/>
  <c r="EJ135" i="1" s="1"/>
  <c r="EJ137" i="1" a="1"/>
  <c r="EJ137" i="1" s="1"/>
  <c r="EJ143" i="1" a="1"/>
  <c r="EJ143" i="1" s="1"/>
  <c r="EJ106" i="1" a="1"/>
  <c r="EJ106" i="1" s="1"/>
  <c r="EJ156" i="1" a="1"/>
  <c r="EJ156" i="1" s="1"/>
  <c r="EJ157" i="1" a="1"/>
  <c r="EJ157" i="1" s="1"/>
  <c r="EJ107" i="1" a="1"/>
  <c r="EJ107" i="1" s="1"/>
  <c r="EJ180" i="1" a="1"/>
  <c r="EJ180" i="1" s="1"/>
  <c r="EJ200" i="1" a="1"/>
  <c r="EJ200" i="1" s="1"/>
  <c r="EJ225" i="1" a="1"/>
  <c r="EJ225" i="1" s="1"/>
  <c r="EJ131" i="1" a="1"/>
  <c r="EJ131" i="1" s="1"/>
  <c r="EJ151" i="1" a="1"/>
  <c r="EJ151" i="1" s="1"/>
  <c r="EJ126" i="1" a="1"/>
  <c r="EJ126" i="1" s="1"/>
  <c r="EJ182" i="1" a="1"/>
  <c r="EJ182" i="1" s="1"/>
  <c r="EJ183" i="1" a="1"/>
  <c r="EJ183" i="1" s="1"/>
  <c r="EJ203" i="1" a="1"/>
  <c r="EJ203" i="1" s="1"/>
  <c r="EJ221" i="1" a="1"/>
  <c r="EJ221" i="1" s="1"/>
  <c r="EJ240" i="1" a="1"/>
  <c r="EJ240" i="1" s="1"/>
  <c r="EJ293" i="1" a="1"/>
  <c r="EJ293" i="1" s="1"/>
  <c r="EJ314" i="1" a="1"/>
  <c r="EJ314" i="1" s="1"/>
  <c r="EJ205" i="1" a="1"/>
  <c r="EJ205" i="1" s="1"/>
  <c r="EJ218" i="1" a="1"/>
  <c r="EJ218" i="1" s="1"/>
  <c r="EJ222" i="1" a="1"/>
  <c r="EJ222" i="1" s="1"/>
  <c r="EJ241" i="1" a="1"/>
  <c r="EJ241" i="1" s="1"/>
  <c r="EJ254" i="1" a="1"/>
  <c r="EJ254" i="1" s="1"/>
  <c r="EJ259" i="1" a="1"/>
  <c r="EJ259" i="1" s="1"/>
  <c r="EJ206" i="1" a="1"/>
  <c r="EJ206" i="1" s="1"/>
  <c r="EJ235" i="1" a="1"/>
  <c r="EJ235" i="1" s="1"/>
  <c r="EJ249" i="1" a="1"/>
  <c r="EJ249" i="1" s="1"/>
  <c r="EJ263" i="1" a="1"/>
  <c r="EJ263" i="1" s="1"/>
  <c r="EJ272" i="1" a="1"/>
  <c r="EJ272" i="1" s="1"/>
  <c r="EJ207" i="1" a="1"/>
  <c r="EJ207" i="1" s="1"/>
  <c r="EJ231" i="1" a="1"/>
  <c r="EJ231" i="1" s="1"/>
  <c r="EJ163" i="1" a="1"/>
  <c r="EJ163" i="1" s="1"/>
  <c r="EJ169" i="1" a="1"/>
  <c r="EJ169" i="1" s="1"/>
  <c r="EJ186" i="1" a="1"/>
  <c r="EJ186" i="1" s="1"/>
  <c r="EJ173" i="1" a="1"/>
  <c r="EJ173" i="1" s="1"/>
  <c r="EJ189" i="1" a="1"/>
  <c r="EJ189" i="1" s="1"/>
  <c r="EJ223" i="1" a="1"/>
  <c r="EJ223" i="1" s="1"/>
  <c r="EJ237" i="1" a="1"/>
  <c r="EJ237" i="1" s="1"/>
  <c r="EJ256" i="1" a="1"/>
  <c r="EJ256" i="1" s="1"/>
  <c r="EJ92" i="1" a="1"/>
  <c r="EJ92" i="1" s="1"/>
  <c r="EJ176" i="1" a="1"/>
  <c r="EJ176" i="1" s="1"/>
  <c r="EJ233" i="1" a="1"/>
  <c r="EJ233" i="1" s="1"/>
  <c r="EJ251" i="1" a="1"/>
  <c r="EJ251" i="1" s="1"/>
  <c r="EJ269" i="1" a="1"/>
  <c r="EJ269" i="1" s="1"/>
  <c r="EJ283" i="1" a="1"/>
  <c r="EJ283" i="1" s="1"/>
  <c r="EJ292" i="1" a="1"/>
  <c r="EJ292" i="1" s="1"/>
  <c r="EJ155" i="1" a="1"/>
  <c r="EJ155" i="1" s="1"/>
  <c r="EJ224" i="1" a="1"/>
  <c r="EJ224" i="1" s="1"/>
  <c r="EJ265" i="1" a="1"/>
  <c r="EJ265" i="1" s="1"/>
  <c r="EJ152" i="1" a="1"/>
  <c r="EJ152" i="1" s="1"/>
  <c r="EJ220" i="1" a="1"/>
  <c r="EJ220" i="1" s="1"/>
  <c r="EJ234" i="1" a="1"/>
  <c r="EJ234" i="1" s="1"/>
  <c r="EJ261" i="1" a="1"/>
  <c r="EJ261" i="1" s="1"/>
  <c r="EJ337" i="1" a="1"/>
  <c r="EJ337" i="1" s="1"/>
  <c r="ET64" i="1" a="1"/>
  <c r="ET64" i="1" s="1"/>
  <c r="ET54" i="1" a="1"/>
  <c r="ET54" i="1" s="1"/>
  <c r="ET57" i="1" a="1"/>
  <c r="ET57" i="1" s="1"/>
  <c r="ET60" i="1" a="1"/>
  <c r="ET60" i="1" s="1"/>
  <c r="ET62" i="1" a="1"/>
  <c r="ET62" i="1" s="1"/>
  <c r="ET71" i="1" a="1"/>
  <c r="ET71" i="1" s="1"/>
  <c r="ET78" i="1" a="1"/>
  <c r="ET78" i="1" s="1"/>
  <c r="ET101" i="1" a="1"/>
  <c r="ET101" i="1" s="1"/>
  <c r="ET56" i="1" a="1"/>
  <c r="ET56" i="1" s="1"/>
  <c r="ET59" i="1" a="1"/>
  <c r="ET59" i="1" s="1"/>
  <c r="ET85" i="1" a="1"/>
  <c r="ET85" i="1" s="1"/>
  <c r="ET53" i="1" a="1"/>
  <c r="ET53" i="1" s="1"/>
  <c r="ET55" i="1" a="1"/>
  <c r="ET55" i="1" s="1"/>
  <c r="ET58" i="1" a="1"/>
  <c r="ET58" i="1" s="1"/>
  <c r="ET61" i="1" a="1"/>
  <c r="ET61" i="1" s="1"/>
  <c r="ET63" i="1" a="1"/>
  <c r="ET63" i="1" s="1"/>
  <c r="ET72" i="1" a="1"/>
  <c r="ET72" i="1" s="1"/>
  <c r="ET79" i="1" a="1"/>
  <c r="ET79" i="1" s="1"/>
  <c r="ET91" i="1" a="1"/>
  <c r="ET91" i="1" s="1"/>
  <c r="ET80" i="1" a="1"/>
  <c r="ET80" i="1" s="1"/>
  <c r="ET86" i="1" a="1"/>
  <c r="ET86" i="1" s="1"/>
  <c r="ET40" i="1" a="1"/>
  <c r="ET40" i="1" s="1"/>
  <c r="ET52" i="1" a="1"/>
  <c r="ET52" i="1" s="1"/>
  <c r="ET73" i="1" a="1"/>
  <c r="ET73" i="1" s="1"/>
  <c r="ET81" i="1" a="1"/>
  <c r="ET81" i="1" s="1"/>
  <c r="ET96" i="1" a="1"/>
  <c r="ET96" i="1" s="1"/>
  <c r="ET46" i="1" a="1"/>
  <c r="ET46" i="1" s="1"/>
  <c r="ET65" i="1" a="1"/>
  <c r="ET65" i="1" s="1"/>
  <c r="ET34" i="1" a="1"/>
  <c r="ET34" i="1" s="1"/>
  <c r="ET36" i="1" a="1"/>
  <c r="ET36" i="1" s="1"/>
  <c r="ET49" i="1" a="1"/>
  <c r="ET49" i="1" s="1"/>
  <c r="ET66" i="1" a="1"/>
  <c r="ET66" i="1" s="1"/>
  <c r="ET67" i="1" a="1"/>
  <c r="ET67" i="1" s="1"/>
  <c r="ET70" i="1" a="1"/>
  <c r="ET70" i="1" s="1"/>
  <c r="ET77" i="1" a="1"/>
  <c r="ET77" i="1" s="1"/>
  <c r="ET117" i="1" a="1"/>
  <c r="ET117" i="1" s="1"/>
  <c r="ET154" i="1" a="1"/>
  <c r="ET154" i="1" s="1"/>
  <c r="ET166" i="1" a="1"/>
  <c r="ET166" i="1" s="1"/>
  <c r="ET185" i="1" a="1"/>
  <c r="ET185" i="1" s="1"/>
  <c r="ET44" i="1" a="1"/>
  <c r="ET44" i="1" s="1"/>
  <c r="ET107" i="1" a="1"/>
  <c r="ET107" i="1" s="1"/>
  <c r="ET122" i="1" a="1"/>
  <c r="ET122" i="1" s="1"/>
  <c r="ET125" i="1" a="1"/>
  <c r="ET125" i="1" s="1"/>
  <c r="ET138" i="1" a="1"/>
  <c r="ET138" i="1" s="1"/>
  <c r="ET41" i="1" a="1"/>
  <c r="ET41" i="1" s="1"/>
  <c r="ET47" i="1" a="1"/>
  <c r="ET47" i="1" s="1"/>
  <c r="ET118" i="1" a="1"/>
  <c r="ET118" i="1" s="1"/>
  <c r="ET134" i="1" a="1"/>
  <c r="ET134" i="1" s="1"/>
  <c r="ET158" i="1" a="1"/>
  <c r="ET158" i="1" s="1"/>
  <c r="ET76" i="1" a="1"/>
  <c r="ET76" i="1" s="1"/>
  <c r="ET90" i="1" a="1"/>
  <c r="ET90" i="1" s="1"/>
  <c r="ET89" i="1" a="1"/>
  <c r="ET89" i="1" s="1"/>
  <c r="ET95" i="1" a="1"/>
  <c r="ET95" i="1" s="1"/>
  <c r="ET114" i="1" a="1"/>
  <c r="ET114" i="1" s="1"/>
  <c r="ET141" i="1" a="1"/>
  <c r="ET141" i="1" s="1"/>
  <c r="ET69" i="1" a="1"/>
  <c r="ET69" i="1" s="1"/>
  <c r="ET88" i="1" a="1"/>
  <c r="ET88" i="1" s="1"/>
  <c r="ET100" i="1" a="1"/>
  <c r="ET100" i="1" s="1"/>
  <c r="ET103" i="1" a="1"/>
  <c r="ET103" i="1" s="1"/>
  <c r="ET115" i="1" a="1"/>
  <c r="ET115" i="1" s="1"/>
  <c r="ET119" i="1" a="1"/>
  <c r="ET119" i="1" s="1"/>
  <c r="ET123" i="1" a="1"/>
  <c r="ET123" i="1" s="1"/>
  <c r="ET92" i="1" a="1"/>
  <c r="ET92" i="1" s="1"/>
  <c r="ET94" i="1" a="1"/>
  <c r="ET94" i="1" s="1"/>
  <c r="ET98" i="1" a="1"/>
  <c r="ET98" i="1" s="1"/>
  <c r="ET129" i="1" a="1"/>
  <c r="ET129" i="1" s="1"/>
  <c r="ET83" i="1" a="1"/>
  <c r="ET83" i="1" s="1"/>
  <c r="ET74" i="1" a="1"/>
  <c r="ET74" i="1" s="1"/>
  <c r="ET112" i="1" a="1"/>
  <c r="ET112" i="1" s="1"/>
  <c r="ET116" i="1" a="1"/>
  <c r="ET116" i="1" s="1"/>
  <c r="ET120" i="1" a="1"/>
  <c r="ET120" i="1" s="1"/>
  <c r="ET124" i="1" a="1"/>
  <c r="ET124" i="1" s="1"/>
  <c r="ET37" i="1" a="1"/>
  <c r="ET37" i="1" s="1"/>
  <c r="ET82" i="1" a="1"/>
  <c r="ET82" i="1" s="1"/>
  <c r="ET97" i="1" a="1"/>
  <c r="ET97" i="1" s="1"/>
  <c r="ET105" i="1" a="1"/>
  <c r="ET105" i="1" s="1"/>
  <c r="ET87" i="1" a="1"/>
  <c r="ET87" i="1" s="1"/>
  <c r="ET93" i="1" a="1"/>
  <c r="ET93" i="1" s="1"/>
  <c r="ET137" i="1" a="1"/>
  <c r="ET137" i="1" s="1"/>
  <c r="ET143" i="1" a="1"/>
  <c r="ET143" i="1" s="1"/>
  <c r="ET183" i="1" a="1"/>
  <c r="ET183" i="1" s="1"/>
  <c r="ET106" i="1" a="1"/>
  <c r="ET106" i="1" s="1"/>
  <c r="ET135" i="1" a="1"/>
  <c r="ET135" i="1" s="1"/>
  <c r="ET156" i="1" a="1"/>
  <c r="ET156" i="1" s="1"/>
  <c r="ET170" i="1" a="1"/>
  <c r="ET170" i="1" s="1"/>
  <c r="ET193" i="1" a="1"/>
  <c r="ET193" i="1" s="1"/>
  <c r="ET203" i="1" a="1"/>
  <c r="ET203" i="1" s="1"/>
  <c r="ET217" i="1" a="1"/>
  <c r="ET217" i="1" s="1"/>
  <c r="ET220" i="1" a="1"/>
  <c r="ET220" i="1" s="1"/>
  <c r="ET102" i="1" a="1"/>
  <c r="ET102" i="1" s="1"/>
  <c r="ET157" i="1" a="1"/>
  <c r="ET157" i="1" s="1"/>
  <c r="ET164" i="1" a="1"/>
  <c r="ET164" i="1" s="1"/>
  <c r="ET177" i="1" a="1"/>
  <c r="ET177" i="1" s="1"/>
  <c r="ET187" i="1" a="1"/>
  <c r="ET187" i="1" s="1"/>
  <c r="ET139" i="1" a="1"/>
  <c r="ET139" i="1" s="1"/>
  <c r="ET159" i="1" a="1"/>
  <c r="ET159" i="1" s="1"/>
  <c r="ET111" i="1" a="1"/>
  <c r="ET111" i="1" s="1"/>
  <c r="ET148" i="1" a="1"/>
  <c r="ET148" i="1" s="1"/>
  <c r="ET149" i="1" a="1"/>
  <c r="ET149" i="1" s="1"/>
  <c r="ET110" i="1" a="1"/>
  <c r="ET110" i="1" s="1"/>
  <c r="ET99" i="1" a="1"/>
  <c r="ET99" i="1" s="1"/>
  <c r="ET109" i="1" a="1"/>
  <c r="ET109" i="1" s="1"/>
  <c r="ET178" i="1" a="1"/>
  <c r="ET178" i="1" s="1"/>
  <c r="ET151" i="1" a="1"/>
  <c r="ET151" i="1" s="1"/>
  <c r="ET152" i="1" a="1"/>
  <c r="ET152" i="1" s="1"/>
  <c r="ET174" i="1" a="1"/>
  <c r="ET174" i="1" s="1"/>
  <c r="ET206" i="1" a="1"/>
  <c r="ET206" i="1" s="1"/>
  <c r="ET233" i="1" a="1"/>
  <c r="ET233" i="1" s="1"/>
  <c r="ET237" i="1" a="1"/>
  <c r="ET237" i="1" s="1"/>
  <c r="ET242" i="1" a="1"/>
  <c r="ET242" i="1" s="1"/>
  <c r="ET127" i="1" a="1"/>
  <c r="ET127" i="1" s="1"/>
  <c r="ET130" i="1" a="1"/>
  <c r="ET130" i="1" s="1"/>
  <c r="ET142" i="1" a="1"/>
  <c r="ET142" i="1" s="1"/>
  <c r="ET84" i="1" a="1"/>
  <c r="ET84" i="1" s="1"/>
  <c r="ET133" i="1" a="1"/>
  <c r="ET133" i="1" s="1"/>
  <c r="ET144" i="1" a="1"/>
  <c r="ET144" i="1" s="1"/>
  <c r="ET145" i="1" a="1"/>
  <c r="ET145" i="1" s="1"/>
  <c r="ET75" i="1" a="1"/>
  <c r="ET75" i="1" s="1"/>
  <c r="ET136" i="1" a="1"/>
  <c r="ET136" i="1" s="1"/>
  <c r="ET146" i="1" a="1"/>
  <c r="ET146" i="1" s="1"/>
  <c r="ET155" i="1" a="1"/>
  <c r="ET155" i="1" s="1"/>
  <c r="ET196" i="1" a="1"/>
  <c r="ET196" i="1" s="1"/>
  <c r="ET132" i="1" a="1"/>
  <c r="ET132" i="1" s="1"/>
  <c r="ET126" i="1" a="1"/>
  <c r="ET126" i="1" s="1"/>
  <c r="ET131" i="1" a="1"/>
  <c r="ET131" i="1" s="1"/>
  <c r="ET150" i="1" a="1"/>
  <c r="ET150" i="1" s="1"/>
  <c r="ET192" i="1" a="1"/>
  <c r="ET192" i="1" s="1"/>
  <c r="ET194" i="1" a="1"/>
  <c r="ET194" i="1" s="1"/>
  <c r="ET200" i="1" a="1"/>
  <c r="ET200" i="1" s="1"/>
  <c r="ET202" i="1" a="1"/>
  <c r="ET202" i="1" s="1"/>
  <c r="ET244" i="1" a="1"/>
  <c r="ET244" i="1" s="1"/>
  <c r="ET248" i="1" a="1"/>
  <c r="ET248" i="1" s="1"/>
  <c r="ET334" i="1" a="1"/>
  <c r="ET334" i="1" s="1"/>
  <c r="ET213" i="1" a="1"/>
  <c r="ET213" i="1" s="1"/>
  <c r="ET221" i="1" a="1"/>
  <c r="ET221" i="1" s="1"/>
  <c r="ET230" i="1" a="1"/>
  <c r="ET230" i="1" s="1"/>
  <c r="ET240" i="1" a="1"/>
  <c r="ET240" i="1" s="1"/>
  <c r="ET262" i="1" a="1"/>
  <c r="ET262" i="1" s="1"/>
  <c r="ET184" i="1" a="1"/>
  <c r="ET184" i="1" s="1"/>
  <c r="ET204" i="1" a="1"/>
  <c r="ET204" i="1" s="1"/>
  <c r="ET226" i="1" a="1"/>
  <c r="ET226" i="1" s="1"/>
  <c r="ET258" i="1" a="1"/>
  <c r="ET258" i="1" s="1"/>
  <c r="ET281" i="1" a="1"/>
  <c r="ET281" i="1" s="1"/>
  <c r="ET293" i="1" a="1"/>
  <c r="ET293" i="1" s="1"/>
  <c r="ET39" i="1" a="1"/>
  <c r="ET39" i="1" s="1"/>
  <c r="ET104" i="1" a="1"/>
  <c r="ET104" i="1" s="1"/>
  <c r="ET182" i="1" a="1"/>
  <c r="ET182" i="1" s="1"/>
  <c r="ET205" i="1" a="1"/>
  <c r="ET205" i="1" s="1"/>
  <c r="ET113" i="1" a="1"/>
  <c r="ET113" i="1" s="1"/>
  <c r="ET140" i="1" a="1"/>
  <c r="ET140" i="1" s="1"/>
  <c r="ET163" i="1" a="1"/>
  <c r="ET163" i="1" s="1"/>
  <c r="ET171" i="1" a="1"/>
  <c r="ET171" i="1" s="1"/>
  <c r="ET175" i="1" a="1"/>
  <c r="ET175" i="1" s="1"/>
  <c r="ET186" i="1" a="1"/>
  <c r="ET186" i="1" s="1"/>
  <c r="ET247" i="1" a="1"/>
  <c r="ET247" i="1" s="1"/>
  <c r="ET260" i="1" a="1"/>
  <c r="ET260" i="1" s="1"/>
  <c r="ET264" i="1" a="1"/>
  <c r="ET264" i="1" s="1"/>
  <c r="ET278" i="1" a="1"/>
  <c r="ET278" i="1" s="1"/>
  <c r="ET108" i="1" a="1"/>
  <c r="ET108" i="1" s="1"/>
  <c r="ET165" i="1" a="1"/>
  <c r="ET165" i="1" s="1"/>
  <c r="ET168" i="1" a="1"/>
  <c r="ET168" i="1" s="1"/>
  <c r="ET172" i="1" a="1"/>
  <c r="ET172" i="1" s="1"/>
  <c r="ET215" i="1" a="1"/>
  <c r="ET215" i="1" s="1"/>
  <c r="ET243" i="1" a="1"/>
  <c r="ET243" i="1" s="1"/>
  <c r="ET295" i="1" a="1"/>
  <c r="ET295" i="1" s="1"/>
  <c r="ET300" i="1" a="1"/>
  <c r="ET300" i="1" s="1"/>
  <c r="ET153" i="1" a="1"/>
  <c r="ET153" i="1" s="1"/>
  <c r="ET176" i="1" a="1"/>
  <c r="ET176" i="1" s="1"/>
  <c r="ET216" i="1" a="1"/>
  <c r="ET216" i="1" s="1"/>
  <c r="ET228" i="1" a="1"/>
  <c r="ET228" i="1" s="1"/>
  <c r="ET252" i="1" a="1"/>
  <c r="ET252" i="1" s="1"/>
  <c r="ET269" i="1" a="1"/>
  <c r="ET269" i="1" s="1"/>
  <c r="ET274" i="1" a="1"/>
  <c r="ET274" i="1" s="1"/>
  <c r="ET296" i="1" a="1"/>
  <c r="ET296" i="1" s="1"/>
  <c r="ET303" i="1" a="1"/>
  <c r="ET303" i="1" s="1"/>
  <c r="ET307" i="1" a="1"/>
  <c r="ET307" i="1" s="1"/>
  <c r="ET121" i="1" a="1"/>
  <c r="ET121" i="1" s="1"/>
  <c r="ET287" i="1" a="1"/>
  <c r="ET287" i="1" s="1"/>
  <c r="ET318" i="1" a="1"/>
  <c r="ET318" i="1" s="1"/>
  <c r="ET329" i="1" a="1"/>
  <c r="ET329" i="1" s="1"/>
  <c r="ET345" i="1" a="1"/>
  <c r="ET345" i="1" s="1"/>
  <c r="EY48" i="1" a="1"/>
  <c r="EY48" i="1" s="1"/>
  <c r="EY45" i="1" a="1"/>
  <c r="EY45" i="1" s="1"/>
  <c r="EY33" i="1" a="1"/>
  <c r="EY33" i="1" s="1"/>
  <c r="EY58" i="1" a="1"/>
  <c r="EY58" i="1" s="1"/>
  <c r="EY42" i="1" a="1"/>
  <c r="EY42" i="1" s="1"/>
  <c r="EY76" i="1" a="1"/>
  <c r="EY76" i="1" s="1"/>
  <c r="EY93" i="1" a="1"/>
  <c r="EY93" i="1" s="1"/>
  <c r="EY99" i="1" a="1"/>
  <c r="EY99" i="1" s="1"/>
  <c r="EY36" i="1" a="1"/>
  <c r="EY36" i="1" s="1"/>
  <c r="EY88" i="1" a="1"/>
  <c r="EY88" i="1" s="1"/>
  <c r="EY108" i="1" a="1"/>
  <c r="EY108" i="1" s="1"/>
  <c r="EY100" i="1" a="1"/>
  <c r="EY100" i="1" s="1"/>
  <c r="EY106" i="1" a="1"/>
  <c r="EY106" i="1" s="1"/>
  <c r="EY68" i="1" a="1"/>
  <c r="EY68" i="1" s="1"/>
  <c r="EY49" i="1" a="1"/>
  <c r="EY49" i="1" s="1"/>
  <c r="EY77" i="1" a="1"/>
  <c r="EY77" i="1" s="1"/>
  <c r="EY84" i="1" a="1"/>
  <c r="EY84" i="1" s="1"/>
  <c r="EY67" i="1" a="1"/>
  <c r="EY67" i="1" s="1"/>
  <c r="EY69" i="1" a="1"/>
  <c r="EY69" i="1" s="1"/>
  <c r="EY94" i="1" a="1"/>
  <c r="EY94" i="1" s="1"/>
  <c r="EY54" i="1" a="1"/>
  <c r="EY54" i="1" s="1"/>
  <c r="EY65" i="1" a="1"/>
  <c r="EY65" i="1" s="1"/>
  <c r="EY70" i="1" a="1"/>
  <c r="EY70" i="1" s="1"/>
  <c r="EY56" i="1" a="1"/>
  <c r="EY56" i="1" s="1"/>
  <c r="EY57" i="1" a="1"/>
  <c r="EY57" i="1" s="1"/>
  <c r="EY59" i="1" a="1"/>
  <c r="EY59" i="1" s="1"/>
  <c r="EY62" i="1" a="1"/>
  <c r="EY62" i="1" s="1"/>
  <c r="EY64" i="1" a="1"/>
  <c r="EY64" i="1" s="1"/>
  <c r="EY66" i="1" a="1"/>
  <c r="EY66" i="1" s="1"/>
  <c r="EY78" i="1" a="1"/>
  <c r="EY78" i="1" s="1"/>
  <c r="EY85" i="1" a="1"/>
  <c r="EY85" i="1" s="1"/>
  <c r="EY44" i="1" a="1"/>
  <c r="EY44" i="1" s="1"/>
  <c r="EY51" i="1" a="1"/>
  <c r="EY51" i="1" s="1"/>
  <c r="EY50" i="1" a="1"/>
  <c r="EY50" i="1" s="1"/>
  <c r="EY75" i="1" a="1"/>
  <c r="EY75" i="1" s="1"/>
  <c r="EY83" i="1" a="1"/>
  <c r="EY83" i="1" s="1"/>
  <c r="EY109" i="1" a="1"/>
  <c r="EY109" i="1" s="1"/>
  <c r="EY112" i="1" a="1"/>
  <c r="EY112" i="1" s="1"/>
  <c r="EY130" i="1" a="1"/>
  <c r="EY130" i="1" s="1"/>
  <c r="EY151" i="1" a="1"/>
  <c r="EY151" i="1" s="1"/>
  <c r="EY199" i="1" a="1"/>
  <c r="EY199" i="1" s="1"/>
  <c r="EY35" i="1" a="1"/>
  <c r="EY35" i="1" s="1"/>
  <c r="EY61" i="1" a="1"/>
  <c r="EY61" i="1" s="1"/>
  <c r="EY82" i="1" a="1"/>
  <c r="EY82" i="1" s="1"/>
  <c r="EY91" i="1" a="1"/>
  <c r="EY91" i="1" s="1"/>
  <c r="EY116" i="1" a="1"/>
  <c r="EY116" i="1" s="1"/>
  <c r="EY133" i="1" a="1"/>
  <c r="EY133" i="1" s="1"/>
  <c r="EY142" i="1" a="1"/>
  <c r="EY142" i="1" s="1"/>
  <c r="EY105" i="1" a="1"/>
  <c r="EY105" i="1" s="1"/>
  <c r="EY121" i="1" a="1"/>
  <c r="EY121" i="1" s="1"/>
  <c r="EY127" i="1" a="1"/>
  <c r="EY127" i="1" s="1"/>
  <c r="EY152" i="1" a="1"/>
  <c r="EY152" i="1" s="1"/>
  <c r="EY79" i="1" a="1"/>
  <c r="EY79" i="1" s="1"/>
  <c r="EY96" i="1" a="1"/>
  <c r="EY96" i="1" s="1"/>
  <c r="EY131" i="1" a="1"/>
  <c r="EY131" i="1" s="1"/>
  <c r="EY71" i="1" a="1"/>
  <c r="EY71" i="1" s="1"/>
  <c r="EY90" i="1" a="1"/>
  <c r="EY90" i="1" s="1"/>
  <c r="EY110" i="1" a="1"/>
  <c r="EY110" i="1" s="1"/>
  <c r="EY113" i="1" a="1"/>
  <c r="EY113" i="1" s="1"/>
  <c r="EY117" i="1" a="1"/>
  <c r="EY117" i="1" s="1"/>
  <c r="EY157" i="1" a="1"/>
  <c r="EY157" i="1" s="1"/>
  <c r="EY47" i="1" a="1"/>
  <c r="EY47" i="1" s="1"/>
  <c r="EY128" i="1" a="1"/>
  <c r="EY128" i="1" s="1"/>
  <c r="EY111" i="1" a="1"/>
  <c r="EY111" i="1" s="1"/>
  <c r="EY103" i="1" a="1"/>
  <c r="EY103" i="1" s="1"/>
  <c r="EY123" i="1" a="1"/>
  <c r="EY123" i="1" s="1"/>
  <c r="EY92" i="1" a="1"/>
  <c r="EY92" i="1" s="1"/>
  <c r="EY115" i="1" a="1"/>
  <c r="EY115" i="1" s="1"/>
  <c r="EY63" i="1" a="1"/>
  <c r="EY63" i="1" s="1"/>
  <c r="EY104" i="1" a="1"/>
  <c r="EY104" i="1" s="1"/>
  <c r="EY119" i="1" a="1"/>
  <c r="EY119" i="1" s="1"/>
  <c r="EY181" i="1" a="1"/>
  <c r="EY181" i="1" s="1"/>
  <c r="EY200" i="1" a="1"/>
  <c r="EY200" i="1" s="1"/>
  <c r="EY55" i="1" a="1"/>
  <c r="EY55" i="1" s="1"/>
  <c r="EY80" i="1" a="1"/>
  <c r="EY80" i="1" s="1"/>
  <c r="EY107" i="1" a="1"/>
  <c r="EY107" i="1" s="1"/>
  <c r="EY118" i="1" a="1"/>
  <c r="EY118" i="1" s="1"/>
  <c r="EY155" i="1" a="1"/>
  <c r="EY155" i="1" s="1"/>
  <c r="EY208" i="1" a="1"/>
  <c r="EY208" i="1" s="1"/>
  <c r="EY219" i="1" a="1"/>
  <c r="EY219" i="1" s="1"/>
  <c r="EY73" i="1" a="1"/>
  <c r="EY73" i="1" s="1"/>
  <c r="EY89" i="1" a="1"/>
  <c r="EY89" i="1" s="1"/>
  <c r="EY132" i="1" a="1"/>
  <c r="EY132" i="1" s="1"/>
  <c r="EY168" i="1" a="1"/>
  <c r="EY168" i="1" s="1"/>
  <c r="EY186" i="1" a="1"/>
  <c r="EY186" i="1" s="1"/>
  <c r="EY52" i="1" a="1"/>
  <c r="EY52" i="1" s="1"/>
  <c r="EY143" i="1" a="1"/>
  <c r="EY143" i="1" s="1"/>
  <c r="EY87" i="1" a="1"/>
  <c r="EY87" i="1" s="1"/>
  <c r="EY95" i="1" a="1"/>
  <c r="EY95" i="1" s="1"/>
  <c r="EY97" i="1" a="1"/>
  <c r="EY97" i="1" s="1"/>
  <c r="EY134" i="1" a="1"/>
  <c r="EY134" i="1" s="1"/>
  <c r="EY135" i="1" a="1"/>
  <c r="EY135" i="1" s="1"/>
  <c r="EY136" i="1" a="1"/>
  <c r="EY136" i="1" s="1"/>
  <c r="EY170" i="1" a="1"/>
  <c r="EY170" i="1" s="1"/>
  <c r="EY183" i="1" a="1"/>
  <c r="EY183" i="1" s="1"/>
  <c r="EY203" i="1" a="1"/>
  <c r="EY203" i="1" s="1"/>
  <c r="EY60" i="1" a="1"/>
  <c r="EY60" i="1" s="1"/>
  <c r="EY102" i="1" a="1"/>
  <c r="EY102" i="1" s="1"/>
  <c r="EY137" i="1" a="1"/>
  <c r="EY137" i="1" s="1"/>
  <c r="EY138" i="1" a="1"/>
  <c r="EY138" i="1" s="1"/>
  <c r="EY156" i="1" a="1"/>
  <c r="EY156" i="1" s="1"/>
  <c r="EY81" i="1" a="1"/>
  <c r="EY81" i="1" s="1"/>
  <c r="EY147" i="1" a="1"/>
  <c r="EY147" i="1" s="1"/>
  <c r="EY171" i="1" a="1"/>
  <c r="EY171" i="1" s="1"/>
  <c r="EY194" i="1" a="1"/>
  <c r="EY194" i="1" s="1"/>
  <c r="EY196" i="1" a="1"/>
  <c r="EY196" i="1" s="1"/>
  <c r="EY204" i="1" a="1"/>
  <c r="EY204" i="1" s="1"/>
  <c r="EY211" i="1" a="1"/>
  <c r="EY211" i="1" s="1"/>
  <c r="EY224" i="1" a="1"/>
  <c r="EY224" i="1" s="1"/>
  <c r="EY232" i="1" a="1"/>
  <c r="EY232" i="1" s="1"/>
  <c r="EY240" i="1" a="1"/>
  <c r="EY240" i="1" s="1"/>
  <c r="EY244" i="1" a="1"/>
  <c r="EY244" i="1" s="1"/>
  <c r="EY72" i="1" a="1"/>
  <c r="EY72" i="1" s="1"/>
  <c r="EY86" i="1" a="1"/>
  <c r="EY86" i="1" s="1"/>
  <c r="EY101" i="1" a="1"/>
  <c r="EY101" i="1" s="1"/>
  <c r="EY140" i="1" a="1"/>
  <c r="EY140" i="1" s="1"/>
  <c r="EY141" i="1" a="1"/>
  <c r="EY141" i="1" s="1"/>
  <c r="EY163" i="1" a="1"/>
  <c r="EY163" i="1" s="1"/>
  <c r="EY164" i="1" a="1"/>
  <c r="EY164" i="1" s="1"/>
  <c r="EY167" i="1" a="1"/>
  <c r="EY167" i="1" s="1"/>
  <c r="EY172" i="1" a="1"/>
  <c r="EY172" i="1" s="1"/>
  <c r="EY175" i="1" a="1"/>
  <c r="EY175" i="1" s="1"/>
  <c r="EY187" i="1" a="1"/>
  <c r="EY187" i="1" s="1"/>
  <c r="EY188" i="1" a="1"/>
  <c r="EY188" i="1" s="1"/>
  <c r="EY210" i="1" a="1"/>
  <c r="EY210" i="1" s="1"/>
  <c r="EY215" i="1" a="1"/>
  <c r="EY215" i="1" s="1"/>
  <c r="EY154" i="1" a="1"/>
  <c r="EY154" i="1" s="1"/>
  <c r="EY122" i="1" a="1"/>
  <c r="EY122" i="1" s="1"/>
  <c r="EY146" i="1" a="1"/>
  <c r="EY146" i="1" s="1"/>
  <c r="EY223" i="1" a="1"/>
  <c r="EY223" i="1" s="1"/>
  <c r="EY233" i="1" a="1"/>
  <c r="EY233" i="1" s="1"/>
  <c r="EY269" i="1" a="1"/>
  <c r="EY269" i="1" s="1"/>
  <c r="EY283" i="1" a="1"/>
  <c r="EY283" i="1" s="1"/>
  <c r="EY292" i="1" a="1"/>
  <c r="EY292" i="1" s="1"/>
  <c r="EY296" i="1" a="1"/>
  <c r="EY296" i="1" s="1"/>
  <c r="EY303" i="1" a="1"/>
  <c r="EY303" i="1" s="1"/>
  <c r="EY318" i="1" a="1"/>
  <c r="EY318" i="1" s="1"/>
  <c r="EY329" i="1" a="1"/>
  <c r="EY329" i="1" s="1"/>
  <c r="EY191" i="1" a="1"/>
  <c r="EY191" i="1" s="1"/>
  <c r="EY216" i="1" a="1"/>
  <c r="EY216" i="1" s="1"/>
  <c r="EY238" i="1" a="1"/>
  <c r="EY238" i="1" s="1"/>
  <c r="EY257" i="1" a="1"/>
  <c r="EY257" i="1" s="1"/>
  <c r="EY265" i="1" a="1"/>
  <c r="EY265" i="1" s="1"/>
  <c r="EY74" i="1" a="1"/>
  <c r="EY74" i="1" s="1"/>
  <c r="EY145" i="1" a="1"/>
  <c r="EY145" i="1" s="1"/>
  <c r="EY177" i="1" a="1"/>
  <c r="EY177" i="1" s="1"/>
  <c r="EY197" i="1" a="1"/>
  <c r="EY197" i="1" s="1"/>
  <c r="EY198" i="1" a="1"/>
  <c r="EY198" i="1" s="1"/>
  <c r="EY239" i="1" a="1"/>
  <c r="EY239" i="1" s="1"/>
  <c r="EY261" i="1" a="1"/>
  <c r="EY261" i="1" s="1"/>
  <c r="EY120" i="1" a="1"/>
  <c r="EY120" i="1" s="1"/>
  <c r="EY179" i="1" a="1"/>
  <c r="EY179" i="1" s="1"/>
  <c r="EY195" i="1" a="1"/>
  <c r="EY195" i="1" s="1"/>
  <c r="EY212" i="1" a="1"/>
  <c r="EY212" i="1" s="1"/>
  <c r="EY220" i="1" a="1"/>
  <c r="EY220" i="1" s="1"/>
  <c r="EY125" i="1" a="1"/>
  <c r="EY125" i="1" s="1"/>
  <c r="EY149" i="1" a="1"/>
  <c r="EY149" i="1" s="1"/>
  <c r="EY205" i="1" a="1"/>
  <c r="EY205" i="1" s="1"/>
  <c r="EY206" i="1" a="1"/>
  <c r="EY206" i="1" s="1"/>
  <c r="EY226" i="1" a="1"/>
  <c r="EY226" i="1" s="1"/>
  <c r="EY241" i="1" a="1"/>
  <c r="EY241" i="1" s="1"/>
  <c r="EY254" i="1" a="1"/>
  <c r="EY254" i="1" s="1"/>
  <c r="EY246" i="1" a="1"/>
  <c r="EY246" i="1" s="1"/>
  <c r="EY249" i="1" a="1"/>
  <c r="EY249" i="1" s="1"/>
  <c r="EY263" i="1" a="1"/>
  <c r="EY263" i="1" s="1"/>
  <c r="EY267" i="1" a="1"/>
  <c r="EY267" i="1" s="1"/>
  <c r="EY276" i="1" a="1"/>
  <c r="EY276" i="1" s="1"/>
  <c r="EY294" i="1" a="1"/>
  <c r="EY294" i="1" s="1"/>
  <c r="EY148" i="1" a="1"/>
  <c r="EY148" i="1" s="1"/>
  <c r="EY159" i="1" a="1"/>
  <c r="EY159" i="1" s="1"/>
  <c r="EY160" i="1" a="1"/>
  <c r="EY160" i="1" s="1"/>
  <c r="EY166" i="1" a="1"/>
  <c r="EY166" i="1" s="1"/>
  <c r="EY209" i="1" a="1"/>
  <c r="EY209" i="1" s="1"/>
  <c r="EY231" i="1" a="1"/>
  <c r="EY231" i="1" s="1"/>
  <c r="EY236" i="1" a="1"/>
  <c r="EY236" i="1" s="1"/>
  <c r="EY250" i="1" a="1"/>
  <c r="EY250" i="1" s="1"/>
  <c r="EY273" i="1" a="1"/>
  <c r="EY273" i="1" s="1"/>
  <c r="EY302" i="1" a="1"/>
  <c r="EY302" i="1" s="1"/>
  <c r="EY139" i="1" a="1"/>
  <c r="EY139" i="1" s="1"/>
  <c r="EY169" i="1" a="1"/>
  <c r="EY169" i="1" s="1"/>
  <c r="EY255" i="1" a="1"/>
  <c r="EY255" i="1" s="1"/>
  <c r="EY264" i="1" a="1"/>
  <c r="EY264" i="1" s="1"/>
  <c r="EY282" i="1" a="1"/>
  <c r="EY282" i="1" s="1"/>
  <c r="EY286" i="1" a="1"/>
  <c r="EY286" i="1" s="1"/>
  <c r="EY299" i="1" a="1"/>
  <c r="EY299" i="1" s="1"/>
  <c r="EY320" i="1" a="1"/>
  <c r="EY320" i="1" s="1"/>
  <c r="EY340" i="1" a="1"/>
  <c r="EY340" i="1" s="1"/>
  <c r="EY344" i="1" a="1"/>
  <c r="EY344" i="1" s="1"/>
  <c r="EE36" i="1" a="1"/>
  <c r="EE36" i="1" s="1"/>
  <c r="EE68" i="1" a="1"/>
  <c r="EE68" i="1" s="1"/>
  <c r="EE69" i="1" a="1"/>
  <c r="EE69" i="1" s="1"/>
  <c r="EE75" i="1" a="1"/>
  <c r="EE75" i="1" s="1"/>
  <c r="EE49" i="1" a="1"/>
  <c r="EE49" i="1" s="1"/>
  <c r="EE80" i="1" a="1"/>
  <c r="EE80" i="1" s="1"/>
  <c r="EE81" i="1" a="1"/>
  <c r="EE81" i="1" s="1"/>
  <c r="EE53" i="1" a="1"/>
  <c r="EE53" i="1" s="1"/>
  <c r="EE92" i="1" a="1"/>
  <c r="EE92" i="1" s="1"/>
  <c r="EE110" i="1" a="1"/>
  <c r="EE110" i="1" s="1"/>
  <c r="EE45" i="1" a="1"/>
  <c r="EE45" i="1" s="1"/>
  <c r="EE48" i="1" a="1"/>
  <c r="EE48" i="1" s="1"/>
  <c r="EE73" i="1" a="1"/>
  <c r="EE73" i="1" s="1"/>
  <c r="EE96" i="1" a="1"/>
  <c r="EE96" i="1" s="1"/>
  <c r="EE105" i="1" a="1"/>
  <c r="EE105" i="1" s="1"/>
  <c r="EE52" i="1" a="1"/>
  <c r="EE52" i="1" s="1"/>
  <c r="EE74" i="1" a="1"/>
  <c r="EE74" i="1" s="1"/>
  <c r="EE87" i="1" a="1"/>
  <c r="EE87" i="1" s="1"/>
  <c r="EE93" i="1" a="1"/>
  <c r="EE93" i="1" s="1"/>
  <c r="EE82" i="1" a="1"/>
  <c r="EE82" i="1" s="1"/>
  <c r="EE98" i="1" a="1"/>
  <c r="EE98" i="1" s="1"/>
  <c r="EE47" i="1" a="1"/>
  <c r="EE47" i="1" s="1"/>
  <c r="EE51" i="1" a="1"/>
  <c r="EE51" i="1" s="1"/>
  <c r="EE76" i="1" a="1"/>
  <c r="EE76" i="1" s="1"/>
  <c r="EE99" i="1" a="1"/>
  <c r="EE99" i="1" s="1"/>
  <c r="EE83" i="1" a="1"/>
  <c r="EE83" i="1" s="1"/>
  <c r="EE56" i="1" a="1"/>
  <c r="EE56" i="1" s="1"/>
  <c r="EE60" i="1" a="1"/>
  <c r="EE60" i="1" s="1"/>
  <c r="EE61" i="1" a="1"/>
  <c r="EE61" i="1" s="1"/>
  <c r="EE63" i="1" a="1"/>
  <c r="EE63" i="1" s="1"/>
  <c r="EE79" i="1" a="1"/>
  <c r="EE79" i="1" s="1"/>
  <c r="EE54" i="1" a="1"/>
  <c r="EE54" i="1" s="1"/>
  <c r="EE58" i="1" a="1"/>
  <c r="EE58" i="1" s="1"/>
  <c r="EE59" i="1" a="1"/>
  <c r="EE59" i="1" s="1"/>
  <c r="EE41" i="1" a="1"/>
  <c r="EE41" i="1" s="1"/>
  <c r="EE85" i="1" a="1"/>
  <c r="EE85" i="1" s="1"/>
  <c r="EE100" i="1" a="1"/>
  <c r="EE100" i="1" s="1"/>
  <c r="EE173" i="1" a="1"/>
  <c r="EE173" i="1" s="1"/>
  <c r="EE84" i="1" a="1"/>
  <c r="EE84" i="1" s="1"/>
  <c r="EE95" i="1" a="1"/>
  <c r="EE95" i="1" s="1"/>
  <c r="EE115" i="1" a="1"/>
  <c r="EE115" i="1" s="1"/>
  <c r="EE126" i="1" a="1"/>
  <c r="EE126" i="1" s="1"/>
  <c r="EE135" i="1" a="1"/>
  <c r="EE135" i="1" s="1"/>
  <c r="EE150" i="1" a="1"/>
  <c r="EE150" i="1" s="1"/>
  <c r="EE88" i="1" a="1"/>
  <c r="EE88" i="1" s="1"/>
  <c r="EE94" i="1" a="1"/>
  <c r="EE94" i="1" s="1"/>
  <c r="EE64" i="1" a="1"/>
  <c r="EE64" i="1" s="1"/>
  <c r="EE71" i="1" a="1"/>
  <c r="EE71" i="1" s="1"/>
  <c r="EE104" i="1" a="1"/>
  <c r="EE104" i="1" s="1"/>
  <c r="EE116" i="1" a="1"/>
  <c r="EE116" i="1" s="1"/>
  <c r="EE133" i="1" a="1"/>
  <c r="EE133" i="1" s="1"/>
  <c r="EE136" i="1" a="1"/>
  <c r="EE136" i="1" s="1"/>
  <c r="EE161" i="1" a="1"/>
  <c r="EE161" i="1" s="1"/>
  <c r="EE33" i="1" a="1"/>
  <c r="EE33" i="1" s="1"/>
  <c r="EE39" i="1" a="1"/>
  <c r="EE39" i="1" s="1"/>
  <c r="EE62" i="1" a="1"/>
  <c r="EE62" i="1" s="1"/>
  <c r="EE121" i="1" a="1"/>
  <c r="EE121" i="1" s="1"/>
  <c r="EE78" i="1" a="1"/>
  <c r="EE78" i="1" s="1"/>
  <c r="EE106" i="1" a="1"/>
  <c r="EE106" i="1" s="1"/>
  <c r="EE131" i="1" a="1"/>
  <c r="EE131" i="1" s="1"/>
  <c r="EE55" i="1" a="1"/>
  <c r="EE55" i="1" s="1"/>
  <c r="EE97" i="1" a="1"/>
  <c r="EE97" i="1" s="1"/>
  <c r="EE46" i="1" a="1"/>
  <c r="EE46" i="1" s="1"/>
  <c r="EE86" i="1" a="1"/>
  <c r="EE86" i="1" s="1"/>
  <c r="EE107" i="1" a="1"/>
  <c r="EE107" i="1" s="1"/>
  <c r="EE70" i="1" a="1"/>
  <c r="EE70" i="1" s="1"/>
  <c r="EE118" i="1" a="1"/>
  <c r="EE118" i="1" s="1"/>
  <c r="EE77" i="1" a="1"/>
  <c r="EE77" i="1" s="1"/>
  <c r="EE66" i="1" a="1"/>
  <c r="EE66" i="1" s="1"/>
  <c r="EE102" i="1" a="1"/>
  <c r="EE102" i="1" s="1"/>
  <c r="EE111" i="1" a="1"/>
  <c r="EE111" i="1" s="1"/>
  <c r="EE172" i="1" a="1"/>
  <c r="EE172" i="1" s="1"/>
  <c r="EE179" i="1" a="1"/>
  <c r="EE179" i="1" s="1"/>
  <c r="EE185" i="1" a="1"/>
  <c r="EE185" i="1" s="1"/>
  <c r="EE197" i="1" a="1"/>
  <c r="EE197" i="1" s="1"/>
  <c r="EE198" i="1" a="1"/>
  <c r="EE198" i="1" s="1"/>
  <c r="EE221" i="1" a="1"/>
  <c r="EE221" i="1" s="1"/>
  <c r="EE125" i="1" a="1"/>
  <c r="EE125" i="1" s="1"/>
  <c r="EE140" i="1" a="1"/>
  <c r="EE140" i="1" s="1"/>
  <c r="EE152" i="1" a="1"/>
  <c r="EE152" i="1" s="1"/>
  <c r="EE153" i="1" a="1"/>
  <c r="EE153" i="1" s="1"/>
  <c r="EE162" i="1" a="1"/>
  <c r="EE162" i="1" s="1"/>
  <c r="EE166" i="1" a="1"/>
  <c r="EE166" i="1" s="1"/>
  <c r="EE190" i="1" a="1"/>
  <c r="EE190" i="1" s="1"/>
  <c r="EE67" i="1" a="1"/>
  <c r="EE67" i="1" s="1"/>
  <c r="EE109" i="1" a="1"/>
  <c r="EE109" i="1" s="1"/>
  <c r="EE154" i="1" a="1"/>
  <c r="EE154" i="1" s="1"/>
  <c r="EE167" i="1" a="1"/>
  <c r="EE167" i="1" s="1"/>
  <c r="EE180" i="1" a="1"/>
  <c r="EE180" i="1" s="1"/>
  <c r="EE122" i="1" a="1"/>
  <c r="EE122" i="1" s="1"/>
  <c r="EE124" i="1" a="1"/>
  <c r="EE124" i="1" s="1"/>
  <c r="EE174" i="1" a="1"/>
  <c r="EE174" i="1" s="1"/>
  <c r="EE50" i="1" a="1"/>
  <c r="EE50" i="1" s="1"/>
  <c r="EE120" i="1" a="1"/>
  <c r="EE120" i="1" s="1"/>
  <c r="EE127" i="1" a="1"/>
  <c r="EE127" i="1" s="1"/>
  <c r="EE130" i="1" a="1"/>
  <c r="EE130" i="1" s="1"/>
  <c r="EE141" i="1" a="1"/>
  <c r="EE141" i="1" s="1"/>
  <c r="EE181" i="1" a="1"/>
  <c r="EE181" i="1" s="1"/>
  <c r="EE186" i="1" a="1"/>
  <c r="EE186" i="1" s="1"/>
  <c r="EE101" i="1" a="1"/>
  <c r="EE101" i="1" s="1"/>
  <c r="EE114" i="1" a="1"/>
  <c r="EE114" i="1" s="1"/>
  <c r="EE123" i="1" a="1"/>
  <c r="EE123" i="1" s="1"/>
  <c r="EE128" i="1" a="1"/>
  <c r="EE128" i="1" s="1"/>
  <c r="EE129" i="1" a="1"/>
  <c r="EE129" i="1" s="1"/>
  <c r="EE163" i="1" a="1"/>
  <c r="EE163" i="1" s="1"/>
  <c r="EE72" i="1" a="1"/>
  <c r="EE72" i="1" s="1"/>
  <c r="EE113" i="1" a="1"/>
  <c r="EE113" i="1" s="1"/>
  <c r="EE119" i="1" a="1"/>
  <c r="EE119" i="1" s="1"/>
  <c r="EE169" i="1" a="1"/>
  <c r="EE169" i="1" s="1"/>
  <c r="EE187" i="1" a="1"/>
  <c r="EE187" i="1" s="1"/>
  <c r="EE209" i="1" a="1"/>
  <c r="EE209" i="1" s="1"/>
  <c r="EE227" i="1" a="1"/>
  <c r="EE227" i="1" s="1"/>
  <c r="EE239" i="1" a="1"/>
  <c r="EE239" i="1" s="1"/>
  <c r="EE103" i="1" a="1"/>
  <c r="EE103" i="1" s="1"/>
  <c r="EE134" i="1" a="1"/>
  <c r="EE134" i="1" s="1"/>
  <c r="EE137" i="1" a="1"/>
  <c r="EE137" i="1" s="1"/>
  <c r="EE117" i="1" a="1"/>
  <c r="EE117" i="1" s="1"/>
  <c r="EE91" i="1" a="1"/>
  <c r="EE91" i="1" s="1"/>
  <c r="EE149" i="1" a="1"/>
  <c r="EE149" i="1" s="1"/>
  <c r="EE89" i="1" a="1"/>
  <c r="EE89" i="1" s="1"/>
  <c r="EE148" i="1" a="1"/>
  <c r="EE148" i="1" s="1"/>
  <c r="EE151" i="1" a="1"/>
  <c r="EE151" i="1" s="1"/>
  <c r="EE214" i="1" a="1"/>
  <c r="EE214" i="1" s="1"/>
  <c r="EE235" i="1" a="1"/>
  <c r="EE235" i="1" s="1"/>
  <c r="EE142" i="1" a="1"/>
  <c r="EE142" i="1" s="1"/>
  <c r="EE143" i="1" a="1"/>
  <c r="EE143" i="1" s="1"/>
  <c r="EE260" i="1" a="1"/>
  <c r="EE260" i="1" s="1"/>
  <c r="EE286" i="1" a="1"/>
  <c r="EE286" i="1" s="1"/>
  <c r="EE340" i="1" a="1"/>
  <c r="EE340" i="1" s="1"/>
  <c r="EE160" i="1" a="1"/>
  <c r="EE160" i="1" s="1"/>
  <c r="EE210" i="1" a="1"/>
  <c r="EE210" i="1" s="1"/>
  <c r="EE215" i="1" a="1"/>
  <c r="EE215" i="1" s="1"/>
  <c r="EE232" i="1" a="1"/>
  <c r="EE232" i="1" s="1"/>
  <c r="EE247" i="1" a="1"/>
  <c r="EE247" i="1" s="1"/>
  <c r="EE255" i="1" a="1"/>
  <c r="EE255" i="1" s="1"/>
  <c r="EE278" i="1" a="1"/>
  <c r="EE278" i="1" s="1"/>
  <c r="EE168" i="1" a="1"/>
  <c r="EE168" i="1" s="1"/>
  <c r="EE219" i="1" a="1"/>
  <c r="EE219" i="1" s="1"/>
  <c r="EE233" i="1" a="1"/>
  <c r="EE233" i="1" s="1"/>
  <c r="EE243" i="1" a="1"/>
  <c r="EE243" i="1" s="1"/>
  <c r="EE295" i="1" a="1"/>
  <c r="EE295" i="1" s="1"/>
  <c r="EE159" i="1" a="1"/>
  <c r="EE159" i="1" s="1"/>
  <c r="EE170" i="1" a="1"/>
  <c r="EE170" i="1" s="1"/>
  <c r="EE175" i="1" a="1"/>
  <c r="EE175" i="1" s="1"/>
  <c r="EE237" i="1" a="1"/>
  <c r="EE237" i="1" s="1"/>
  <c r="EE147" i="1" a="1"/>
  <c r="EE147" i="1" s="1"/>
  <c r="EE65" i="1" a="1"/>
  <c r="EE65" i="1" s="1"/>
  <c r="EE177" i="1" a="1"/>
  <c r="EE177" i="1" s="1"/>
  <c r="EE196" i="1" a="1"/>
  <c r="EE196" i="1" s="1"/>
  <c r="EE199" i="1" a="1"/>
  <c r="EE199" i="1" s="1"/>
  <c r="EE200" i="1" a="1"/>
  <c r="EE200" i="1" s="1"/>
  <c r="EE217" i="1" a="1"/>
  <c r="EE217" i="1" s="1"/>
  <c r="EE234" i="1" a="1"/>
  <c r="EE234" i="1" s="1"/>
  <c r="EE244" i="1" a="1"/>
  <c r="EE244" i="1" s="1"/>
  <c r="EE266" i="1" a="1"/>
  <c r="EE266" i="1" s="1"/>
  <c r="EE178" i="1" a="1"/>
  <c r="EE178" i="1" s="1"/>
  <c r="EE192" i="1" a="1"/>
  <c r="EE192" i="1" s="1"/>
  <c r="EE229" i="1" a="1"/>
  <c r="EE229" i="1" s="1"/>
  <c r="EE270" i="1" a="1"/>
  <c r="EE270" i="1" s="1"/>
  <c r="EE275" i="1" a="1"/>
  <c r="EE275" i="1" s="1"/>
  <c r="EE288" i="1" a="1"/>
  <c r="EE288" i="1" s="1"/>
  <c r="EE301" i="1" a="1"/>
  <c r="EE301" i="1" s="1"/>
  <c r="EE308" i="1" a="1"/>
  <c r="EE308" i="1" s="1"/>
  <c r="EE90" i="1" a="1"/>
  <c r="EE90" i="1" s="1"/>
  <c r="EE144" i="1" a="1"/>
  <c r="EE144" i="1" s="1"/>
  <c r="EE182" i="1" a="1"/>
  <c r="EE182" i="1" s="1"/>
  <c r="EE202" i="1" a="1"/>
  <c r="EE202" i="1" s="1"/>
  <c r="EE240" i="1" a="1"/>
  <c r="EE240" i="1" s="1"/>
  <c r="EE245" i="1" a="1"/>
  <c r="EE245" i="1" s="1"/>
  <c r="EE258" i="1" a="1"/>
  <c r="EE258" i="1" s="1"/>
  <c r="EE276" i="1" a="1"/>
  <c r="EE276" i="1" s="1"/>
  <c r="EE293" i="1" a="1"/>
  <c r="EE293" i="1" s="1"/>
  <c r="EE298" i="1" a="1"/>
  <c r="EE298" i="1" s="1"/>
  <c r="EE314" i="1" a="1"/>
  <c r="EE314" i="1" s="1"/>
  <c r="EE112" i="1" a="1"/>
  <c r="EE112" i="1" s="1"/>
  <c r="EE132" i="1" a="1"/>
  <c r="EE132" i="1" s="1"/>
  <c r="EE204" i="1" a="1"/>
  <c r="EE204" i="1" s="1"/>
  <c r="EE226" i="1" a="1"/>
  <c r="EE226" i="1" s="1"/>
  <c r="EE254" i="1" a="1"/>
  <c r="EE254" i="1" s="1"/>
  <c r="EE281" i="1" a="1"/>
  <c r="EE281" i="1" s="1"/>
  <c r="EE289" i="1" a="1"/>
  <c r="EE289" i="1" s="1"/>
  <c r="EE305" i="1" a="1"/>
  <c r="EE305" i="1" s="1"/>
  <c r="EE327" i="1" a="1"/>
  <c r="EE327" i="1" s="1"/>
  <c r="AM275" i="1"/>
  <c r="AO275" i="1" s="1"/>
  <c r="AM299" i="1"/>
  <c r="AM295" i="1"/>
  <c r="AO295" i="1" s="1"/>
  <c r="AM246" i="1"/>
  <c r="AO246" i="1" s="1"/>
  <c r="AM156" i="1"/>
  <c r="AL156" i="1"/>
  <c r="AN156" i="1" s="1"/>
  <c r="AN297" i="1"/>
  <c r="AL116" i="1"/>
  <c r="AN116" i="1" s="1"/>
  <c r="AM116" i="1"/>
  <c r="DE208" i="1"/>
  <c r="EC55" i="1" a="1"/>
  <c r="EC55" i="1" s="1"/>
  <c r="DE55" i="1" s="1"/>
  <c r="AL125" i="1"/>
  <c r="AN125" i="1" s="1"/>
  <c r="AM125" i="1"/>
  <c r="EI108" i="1" a="1"/>
  <c r="EI108" i="1" s="1"/>
  <c r="EC107" i="1" a="1"/>
  <c r="EC107" i="1" s="1"/>
  <c r="DE107" i="1" s="1"/>
  <c r="EC92" i="1" a="1"/>
  <c r="EC92" i="1" s="1"/>
  <c r="DE92" i="1" s="1"/>
  <c r="ED94" i="1" a="1"/>
  <c r="ED94" i="1" s="1"/>
  <c r="ED115" i="1" a="1"/>
  <c r="ED115" i="1" s="1"/>
  <c r="ED135" i="1" a="1"/>
  <c r="ED135" i="1" s="1"/>
  <c r="ED150" i="1" a="1"/>
  <c r="ED150" i="1" s="1"/>
  <c r="ED160" i="1" a="1"/>
  <c r="ED160" i="1" s="1"/>
  <c r="ED187" i="1" a="1"/>
  <c r="ED187" i="1" s="1"/>
  <c r="DF187" i="1" s="1"/>
  <c r="ED198" i="1" a="1"/>
  <c r="ED198" i="1" s="1"/>
  <c r="ED79" i="1" a="1"/>
  <c r="ED79" i="1" s="1"/>
  <c r="ED109" i="1" a="1"/>
  <c r="ED109" i="1" s="1"/>
  <c r="ED112" i="1" a="1"/>
  <c r="ED112" i="1" s="1"/>
  <c r="ED120" i="1" a="1"/>
  <c r="ED120" i="1" s="1"/>
  <c r="ED142" i="1" a="1"/>
  <c r="ED142" i="1" s="1"/>
  <c r="ED146" i="1" a="1"/>
  <c r="ED146" i="1" s="1"/>
  <c r="ED104" i="1" a="1"/>
  <c r="ED104" i="1" s="1"/>
  <c r="ED124" i="1" a="1"/>
  <c r="ED124" i="1" s="1"/>
  <c r="ED69" i="1" a="1"/>
  <c r="ED69" i="1" s="1"/>
  <c r="ED133" i="1" a="1"/>
  <c r="ED133" i="1" s="1"/>
  <c r="ED136" i="1" a="1"/>
  <c r="ED136" i="1" s="1"/>
  <c r="ED67" i="1" a="1"/>
  <c r="ED67" i="1" s="1"/>
  <c r="ED130" i="1" a="1"/>
  <c r="ED130" i="1" s="1"/>
  <c r="ED151" i="1" a="1"/>
  <c r="ED151" i="1" s="1"/>
  <c r="DF151" i="1" s="1"/>
  <c r="ED55" i="1" a="1"/>
  <c r="ED55" i="1" s="1"/>
  <c r="ED110" i="1" a="1"/>
  <c r="ED110" i="1" s="1"/>
  <c r="ED122" i="1" a="1"/>
  <c r="ED122" i="1" s="1"/>
  <c r="ED138" i="1" a="1"/>
  <c r="ED138" i="1" s="1"/>
  <c r="DI138" i="1" s="1"/>
  <c r="ED86" i="1" a="1"/>
  <c r="ED86" i="1" s="1"/>
  <c r="ED107" i="1" a="1"/>
  <c r="ED107" i="1" s="1"/>
  <c r="ED34" i="1" a="1"/>
  <c r="ED34" i="1" s="1"/>
  <c r="ED68" i="1" a="1"/>
  <c r="ED68" i="1" s="1"/>
  <c r="ED91" i="1" a="1"/>
  <c r="ED91" i="1" s="1"/>
  <c r="ED118" i="1" a="1"/>
  <c r="ED118" i="1" s="1"/>
  <c r="ED31" i="1" a="1"/>
  <c r="ED31" i="1" s="1"/>
  <c r="ED114" i="1" a="1"/>
  <c r="ED114" i="1" s="1"/>
  <c r="DF114" i="1" s="1"/>
  <c r="ED66" i="1" a="1"/>
  <c r="ED66" i="1" s="1"/>
  <c r="ED101" i="1" a="1"/>
  <c r="ED101" i="1" s="1"/>
  <c r="ED103" i="1" a="1"/>
  <c r="ED103" i="1" s="1"/>
  <c r="EI90" i="1" a="1"/>
  <c r="EI90" i="1" s="1"/>
  <c r="EI148" i="1" a="1"/>
  <c r="EI148" i="1" s="1"/>
  <c r="EI167" i="1" a="1"/>
  <c r="EI167" i="1" s="1"/>
  <c r="EI85" i="1" a="1"/>
  <c r="EI85" i="1" s="1"/>
  <c r="EI89" i="1" a="1"/>
  <c r="EI89" i="1" s="1"/>
  <c r="EI111" i="1" a="1"/>
  <c r="EI111" i="1" s="1"/>
  <c r="EI114" i="1" a="1"/>
  <c r="EI114" i="1" s="1"/>
  <c r="EI132" i="1" a="1"/>
  <c r="EI132" i="1" s="1"/>
  <c r="EI100" i="1" a="1"/>
  <c r="EI100" i="1" s="1"/>
  <c r="EI103" i="1" a="1"/>
  <c r="EI103" i="1" s="1"/>
  <c r="EI119" i="1" a="1"/>
  <c r="EI119" i="1" s="1"/>
  <c r="EI123" i="1" a="1"/>
  <c r="EI123" i="1" s="1"/>
  <c r="EI139" i="1" a="1"/>
  <c r="EI139" i="1" s="1"/>
  <c r="EI155" i="1" a="1"/>
  <c r="EI155" i="1" s="1"/>
  <c r="EI88" i="1" a="1"/>
  <c r="EI88" i="1" s="1"/>
  <c r="EI71" i="1" a="1"/>
  <c r="EI71" i="1" s="1"/>
  <c r="EI99" i="1" a="1"/>
  <c r="EI99" i="1" s="1"/>
  <c r="EI115" i="1" a="1"/>
  <c r="EI115" i="1" s="1"/>
  <c r="EI129" i="1" a="1"/>
  <c r="EI129" i="1" s="1"/>
  <c r="EI84" i="1" a="1"/>
  <c r="EI84" i="1" s="1"/>
  <c r="EI94" i="1" a="1"/>
  <c r="EI94" i="1" s="1"/>
  <c r="EI135" i="1" a="1"/>
  <c r="EI135" i="1" s="1"/>
  <c r="EI50" i="1" a="1"/>
  <c r="EI50" i="1" s="1"/>
  <c r="EI57" i="1" a="1"/>
  <c r="EI57" i="1" s="1"/>
  <c r="EI83" i="1" a="1"/>
  <c r="EI83" i="1" s="1"/>
  <c r="EI109" i="1" a="1"/>
  <c r="EI109" i="1" s="1"/>
  <c r="EI112" i="1" a="1"/>
  <c r="EI112" i="1" s="1"/>
  <c r="EI120" i="1" a="1"/>
  <c r="EI120" i="1" s="1"/>
  <c r="EI65" i="1" a="1"/>
  <c r="EI65" i="1" s="1"/>
  <c r="EI105" i="1" a="1"/>
  <c r="EI105" i="1" s="1"/>
  <c r="EI116" i="1" a="1"/>
  <c r="EI116" i="1" s="1"/>
  <c r="EI130" i="1" a="1"/>
  <c r="EI130" i="1" s="1"/>
  <c r="EI106" i="1" a="1"/>
  <c r="EI106" i="1" s="1"/>
  <c r="EI46" i="1" a="1"/>
  <c r="EI46" i="1" s="1"/>
  <c r="EI68" i="1" a="1"/>
  <c r="EI68" i="1" s="1"/>
  <c r="EI110" i="1" a="1"/>
  <c r="EI110" i="1" s="1"/>
  <c r="EI113" i="1" a="1"/>
  <c r="EI113" i="1" s="1"/>
  <c r="EI107" i="1" a="1"/>
  <c r="EI107" i="1" s="1"/>
  <c r="EU106" i="1" a="1"/>
  <c r="EU106" i="1" s="1"/>
  <c r="EU143" i="1" a="1"/>
  <c r="EU143" i="1" s="1"/>
  <c r="EU181" i="1" a="1"/>
  <c r="EU181" i="1" s="1"/>
  <c r="EU117" i="1" a="1"/>
  <c r="EU117" i="1" s="1"/>
  <c r="EU147" i="1" a="1"/>
  <c r="EU147" i="1" s="1"/>
  <c r="EU122" i="1" a="1"/>
  <c r="EU122" i="1" s="1"/>
  <c r="EU85" i="1" a="1"/>
  <c r="EU85" i="1" s="1"/>
  <c r="EU47" i="1" a="1"/>
  <c r="EU47" i="1" s="1"/>
  <c r="EU76" i="1" a="1"/>
  <c r="EU76" i="1" s="1"/>
  <c r="EU128" i="1" a="1"/>
  <c r="EU128" i="1" s="1"/>
  <c r="EU134" i="1" a="1"/>
  <c r="EU134" i="1" s="1"/>
  <c r="EU148" i="1" a="1"/>
  <c r="EU148" i="1" s="1"/>
  <c r="EU42" i="1" a="1"/>
  <c r="EU42" i="1" s="1"/>
  <c r="EU111" i="1" a="1"/>
  <c r="EU111" i="1" s="1"/>
  <c r="EU75" i="1" a="1"/>
  <c r="EU75" i="1" s="1"/>
  <c r="EU84" i="1" a="1"/>
  <c r="EU84" i="1" s="1"/>
  <c r="EU87" i="1" a="1"/>
  <c r="EU87" i="1" s="1"/>
  <c r="EU99" i="1" a="1"/>
  <c r="EU99" i="1" s="1"/>
  <c r="EU108" i="1" a="1"/>
  <c r="EU108" i="1" s="1"/>
  <c r="EU135" i="1" a="1"/>
  <c r="EU135" i="1" s="1"/>
  <c r="EU93" i="1" a="1"/>
  <c r="EU93" i="1" s="1"/>
  <c r="EU98" i="1" a="1"/>
  <c r="EU98" i="1" s="1"/>
  <c r="EU83" i="1" a="1"/>
  <c r="EU83" i="1" s="1"/>
  <c r="EU104" i="1" a="1"/>
  <c r="EU104" i="1" s="1"/>
  <c r="EU74" i="1" a="1"/>
  <c r="EU74" i="1" s="1"/>
  <c r="EU112" i="1" a="1"/>
  <c r="EU112" i="1" s="1"/>
  <c r="EU91" i="1" a="1"/>
  <c r="EU91" i="1" s="1"/>
  <c r="EG159" i="1" a="1"/>
  <c r="EG159" i="1" s="1"/>
  <c r="EG178" i="1" a="1"/>
  <c r="EG178" i="1" s="1"/>
  <c r="EG191" i="1" a="1"/>
  <c r="EG191" i="1" s="1"/>
  <c r="EG145" i="1" a="1"/>
  <c r="EG145" i="1" s="1"/>
  <c r="EG149" i="1" a="1"/>
  <c r="EG149" i="1" s="1"/>
  <c r="EG129" i="1" a="1"/>
  <c r="EG129" i="1" s="1"/>
  <c r="EG126" i="1" a="1"/>
  <c r="EG126" i="1" s="1"/>
  <c r="EG124" i="1" a="1"/>
  <c r="EG124" i="1" s="1"/>
  <c r="ES49" i="1" a="1"/>
  <c r="ES49" i="1" s="1"/>
  <c r="ES118" i="1" a="1"/>
  <c r="ES118" i="1" s="1"/>
  <c r="ES125" i="1" a="1"/>
  <c r="ES125" i="1" s="1"/>
  <c r="ES171" i="1" a="1"/>
  <c r="ES171" i="1" s="1"/>
  <c r="ES128" i="1" a="1"/>
  <c r="ES128" i="1" s="1"/>
  <c r="ES134" i="1" a="1"/>
  <c r="ES134" i="1" s="1"/>
  <c r="ES76" i="1" a="1"/>
  <c r="ES76" i="1" s="1"/>
  <c r="ES144" i="1" a="1"/>
  <c r="ES144" i="1" s="1"/>
  <c r="ES148" i="1" a="1"/>
  <c r="ES148" i="1" s="1"/>
  <c r="ES89" i="1" a="1"/>
  <c r="ES89" i="1" s="1"/>
  <c r="ES111" i="1" a="1"/>
  <c r="ES111" i="1" s="1"/>
  <c r="ES114" i="1" a="1"/>
  <c r="ES114" i="1" s="1"/>
  <c r="ES100" i="1" a="1"/>
  <c r="ES100" i="1" s="1"/>
  <c r="ES103" i="1" a="1"/>
  <c r="ES103" i="1" s="1"/>
  <c r="ES119" i="1" a="1"/>
  <c r="ES119" i="1" s="1"/>
  <c r="ES123" i="1" a="1"/>
  <c r="ES123" i="1" s="1"/>
  <c r="ES132" i="1" a="1"/>
  <c r="ES132" i="1" s="1"/>
  <c r="ES139" i="1" a="1"/>
  <c r="ES139" i="1" s="1"/>
  <c r="ES145" i="1" a="1"/>
  <c r="ES145" i="1" s="1"/>
  <c r="ES149" i="1" a="1"/>
  <c r="ES149" i="1" s="1"/>
  <c r="ES159" i="1" a="1"/>
  <c r="ES159" i="1" s="1"/>
  <c r="ES75" i="1" a="1"/>
  <c r="ES75" i="1" s="1"/>
  <c r="ES87" i="1" a="1"/>
  <c r="ES87" i="1" s="1"/>
  <c r="ES93" i="1" a="1"/>
  <c r="ES93" i="1" s="1"/>
  <c r="ES83" i="1" a="1"/>
  <c r="ES83" i="1" s="1"/>
  <c r="ES104" i="1" a="1"/>
  <c r="ES104" i="1" s="1"/>
  <c r="ES126" i="1" a="1"/>
  <c r="ES126" i="1" s="1"/>
  <c r="ES109" i="1" a="1"/>
  <c r="ES109" i="1" s="1"/>
  <c r="ES112" i="1" a="1"/>
  <c r="ES112" i="1" s="1"/>
  <c r="ES82" i="1" a="1"/>
  <c r="ES82" i="1" s="1"/>
  <c r="ES86" i="1" a="1"/>
  <c r="ES86" i="1" s="1"/>
  <c r="EF101" i="1" a="1"/>
  <c r="EF101" i="1" s="1"/>
  <c r="EF102" i="1" a="1"/>
  <c r="EF102" i="1" s="1"/>
  <c r="EF108" i="1" a="1"/>
  <c r="EF108" i="1" s="1"/>
  <c r="EF119" i="1" a="1"/>
  <c r="EF119" i="1" s="1"/>
  <c r="EF145" i="1" a="1"/>
  <c r="EF145" i="1" s="1"/>
  <c r="EF149" i="1" a="1"/>
  <c r="EF149" i="1" s="1"/>
  <c r="EF183" i="1" a="1"/>
  <c r="EF183" i="1" s="1"/>
  <c r="EF197" i="1" a="1"/>
  <c r="EF197" i="1" s="1"/>
  <c r="EF100" i="1" a="1"/>
  <c r="EF100" i="1" s="1"/>
  <c r="EF129" i="1" a="1"/>
  <c r="EF129" i="1" s="1"/>
  <c r="EF115" i="1" a="1"/>
  <c r="EF115" i="1" s="1"/>
  <c r="EF135" i="1" a="1"/>
  <c r="EF135" i="1" s="1"/>
  <c r="EF150" i="1" a="1"/>
  <c r="EF150" i="1" s="1"/>
  <c r="EF160" i="1" a="1"/>
  <c r="EF160" i="1" s="1"/>
  <c r="EF93" i="1" a="1"/>
  <c r="EF93" i="1" s="1"/>
  <c r="EF120" i="1" a="1"/>
  <c r="EF120" i="1" s="1"/>
  <c r="EF124" i="1" a="1"/>
  <c r="EF124" i="1" s="1"/>
  <c r="EF69" i="1" a="1"/>
  <c r="EF69" i="1" s="1"/>
  <c r="EF109" i="1" a="1"/>
  <c r="EF109" i="1" s="1"/>
  <c r="EF112" i="1" a="1"/>
  <c r="EF112" i="1" s="1"/>
  <c r="EF98" i="1" a="1"/>
  <c r="EF98" i="1" s="1"/>
  <c r="EF113" i="1" a="1"/>
  <c r="EF113" i="1" s="1"/>
  <c r="EF107" i="1" a="1"/>
  <c r="EF107" i="1" s="1"/>
  <c r="EF117" i="1" a="1"/>
  <c r="EF117" i="1" s="1"/>
  <c r="EF77" i="1" a="1"/>
  <c r="EF77" i="1" s="1"/>
  <c r="EC79" i="1" a="1"/>
  <c r="EC79" i="1" s="1"/>
  <c r="DE79" i="1" s="1"/>
  <c r="EC104" i="1" a="1"/>
  <c r="EC104" i="1" s="1"/>
  <c r="DE104" i="1" s="1"/>
  <c r="EC109" i="1" a="1"/>
  <c r="EC109" i="1" s="1"/>
  <c r="EC120" i="1" a="1"/>
  <c r="EC120" i="1" s="1"/>
  <c r="DE120" i="1" s="1"/>
  <c r="EC124" i="1" a="1"/>
  <c r="EC124" i="1" s="1"/>
  <c r="DE124" i="1" s="1"/>
  <c r="EC142" i="1" a="1"/>
  <c r="EC142" i="1" s="1"/>
  <c r="DE142" i="1" s="1"/>
  <c r="EC146" i="1" a="1"/>
  <c r="EC146" i="1" s="1"/>
  <c r="DE146" i="1" s="1"/>
  <c r="EC168" i="1" a="1"/>
  <c r="EC168" i="1" s="1"/>
  <c r="DE168" i="1" s="1"/>
  <c r="EC174" i="1" a="1"/>
  <c r="EC174" i="1" s="1"/>
  <c r="DE174" i="1" s="1"/>
  <c r="EC179" i="1" a="1"/>
  <c r="EC179" i="1" s="1"/>
  <c r="DE179" i="1" s="1"/>
  <c r="EC69" i="1" a="1"/>
  <c r="EC69" i="1" s="1"/>
  <c r="DE69" i="1" s="1"/>
  <c r="EC71" i="1" a="1"/>
  <c r="EC71" i="1" s="1"/>
  <c r="DE71" i="1" s="1"/>
  <c r="EC116" i="1" a="1"/>
  <c r="EC116" i="1" s="1"/>
  <c r="DE116" i="1" s="1"/>
  <c r="EC133" i="1" a="1"/>
  <c r="EC133" i="1" s="1"/>
  <c r="DE133" i="1" s="1"/>
  <c r="EC136" i="1" a="1"/>
  <c r="EC136" i="1" s="1"/>
  <c r="DE136" i="1" s="1"/>
  <c r="EC67" i="1" a="1"/>
  <c r="EC67" i="1" s="1"/>
  <c r="EC121" i="1" a="1"/>
  <c r="EC121" i="1" s="1"/>
  <c r="DE121" i="1" s="1"/>
  <c r="EC130" i="1" a="1"/>
  <c r="EC130" i="1" s="1"/>
  <c r="DE130" i="1" s="1"/>
  <c r="EC127" i="1" a="1"/>
  <c r="EC127" i="1" s="1"/>
  <c r="DE127" i="1" s="1"/>
  <c r="EC137" i="1" a="1"/>
  <c r="EC137" i="1" s="1"/>
  <c r="DE137" i="1" s="1"/>
  <c r="EC156" i="1" a="1"/>
  <c r="EC156" i="1" s="1"/>
  <c r="EC65" i="1" a="1"/>
  <c r="EC65" i="1" s="1"/>
  <c r="DE65" i="1" s="1"/>
  <c r="EC113" i="1" a="1"/>
  <c r="EC113" i="1" s="1"/>
  <c r="DE113" i="1" s="1"/>
  <c r="EC60" i="1" a="1"/>
  <c r="EC60" i="1" s="1"/>
  <c r="DE60" i="1" s="1"/>
  <c r="EC72" i="1" a="1"/>
  <c r="EC72" i="1" s="1"/>
  <c r="DE72" i="1" s="1"/>
  <c r="EC80" i="1" a="1"/>
  <c r="EC80" i="1" s="1"/>
  <c r="DE80" i="1" s="1"/>
  <c r="EC117" i="1" a="1"/>
  <c r="EC117" i="1" s="1"/>
  <c r="DE117" i="1" s="1"/>
  <c r="EC134" i="1" a="1"/>
  <c r="EC134" i="1" s="1"/>
  <c r="EC77" i="1" a="1"/>
  <c r="EC77" i="1" s="1"/>
  <c r="EC111" i="1" a="1"/>
  <c r="EC111" i="1" s="1"/>
  <c r="DE111" i="1" s="1"/>
  <c r="EC58" i="1" a="1"/>
  <c r="EC58" i="1" s="1"/>
  <c r="DE58" i="1" s="1"/>
  <c r="EC63" i="1" a="1"/>
  <c r="EC63" i="1" s="1"/>
  <c r="DE63" i="1" s="1"/>
  <c r="EC90" i="1" a="1"/>
  <c r="EC90" i="1" s="1"/>
  <c r="EC85" i="1" a="1"/>
  <c r="EC85" i="1" s="1"/>
  <c r="DE85" i="1" s="1"/>
  <c r="EC96" i="1" a="1"/>
  <c r="EC96" i="1" s="1"/>
  <c r="DE96" i="1" s="1"/>
  <c r="EC56" i="1" a="1"/>
  <c r="EC56" i="1" s="1"/>
  <c r="EC115" i="1" a="1"/>
  <c r="EC115" i="1" s="1"/>
  <c r="DE115" i="1" s="1"/>
  <c r="EC78" i="1" a="1"/>
  <c r="EC78" i="1" s="1"/>
  <c r="DE78" i="1" s="1"/>
  <c r="EF105" i="1" a="1"/>
  <c r="EF105" i="1" s="1"/>
  <c r="EU97" i="1" a="1"/>
  <c r="EU97" i="1" s="1"/>
  <c r="EI95" i="1" a="1"/>
  <c r="EI95" i="1" s="1"/>
  <c r="ED63" i="1" a="1"/>
  <c r="ED63" i="1" s="1"/>
  <c r="ED46" i="1" a="1"/>
  <c r="ED46" i="1" s="1"/>
  <c r="DE199" i="1"/>
  <c r="EF111" i="1" a="1"/>
  <c r="EF111" i="1" s="1"/>
  <c r="EC105" i="1" a="1"/>
  <c r="EC105" i="1" s="1"/>
  <c r="EI97" i="1" a="1"/>
  <c r="EI97" i="1" s="1"/>
  <c r="ED95" i="1" a="1"/>
  <c r="ED95" i="1" s="1"/>
  <c r="EU89" i="1" a="1"/>
  <c r="EU89" i="1" s="1"/>
  <c r="ED125" i="1" a="1"/>
  <c r="ED125" i="1" s="1"/>
  <c r="EF116" i="1" a="1"/>
  <c r="EF116" i="1" s="1"/>
  <c r="EG110" i="1" a="1"/>
  <c r="EG110" i="1" s="1"/>
  <c r="ES106" i="1" a="1"/>
  <c r="ES106" i="1" s="1"/>
  <c r="EC95" i="1" a="1"/>
  <c r="EC95" i="1" s="1"/>
  <c r="DE95" i="1" s="1"/>
  <c r="EF89" i="1" a="1"/>
  <c r="EF89" i="1" s="1"/>
  <c r="EI70" i="1" a="1"/>
  <c r="EI70" i="1" s="1"/>
  <c r="EC49" i="1" a="1"/>
  <c r="EC49" i="1" s="1"/>
  <c r="DE49" i="1" s="1"/>
  <c r="EW41" i="1" a="1"/>
  <c r="EW41" i="1" s="1"/>
  <c r="EW84" i="1" a="1"/>
  <c r="EW84" i="1" s="1"/>
  <c r="EW68" i="1" a="1"/>
  <c r="EW68" i="1" s="1"/>
  <c r="EW89" i="1" a="1"/>
  <c r="EW89" i="1" s="1"/>
  <c r="EW49" i="1" a="1"/>
  <c r="EW49" i="1" s="1"/>
  <c r="EW67" i="1" a="1"/>
  <c r="EW67" i="1" s="1"/>
  <c r="EW69" i="1" a="1"/>
  <c r="EW69" i="1" s="1"/>
  <c r="EW77" i="1" a="1"/>
  <c r="EW77" i="1" s="1"/>
  <c r="EW94" i="1" a="1"/>
  <c r="EW94" i="1" s="1"/>
  <c r="EW111" i="1" a="1"/>
  <c r="EW111" i="1" s="1"/>
  <c r="EW54" i="1" a="1"/>
  <c r="EW54" i="1" s="1"/>
  <c r="EW65" i="1" a="1"/>
  <c r="EW65" i="1" s="1"/>
  <c r="EW70" i="1" a="1"/>
  <c r="EW70" i="1" s="1"/>
  <c r="EW38" i="1" a="1"/>
  <c r="EW38" i="1" s="1"/>
  <c r="EW57" i="1" a="1"/>
  <c r="EW57" i="1" s="1"/>
  <c r="EW62" i="1" a="1"/>
  <c r="EW62" i="1" s="1"/>
  <c r="EW64" i="1" a="1"/>
  <c r="EW64" i="1" s="1"/>
  <c r="EW66" i="1" a="1"/>
  <c r="EW66" i="1" s="1"/>
  <c r="EW56" i="1" a="1"/>
  <c r="EW56" i="1" s="1"/>
  <c r="EW59" i="1" a="1"/>
  <c r="EW59" i="1" s="1"/>
  <c r="EW71" i="1" a="1"/>
  <c r="EW71" i="1" s="1"/>
  <c r="EW78" i="1" a="1"/>
  <c r="EW78" i="1" s="1"/>
  <c r="EW85" i="1" a="1"/>
  <c r="EW85" i="1" s="1"/>
  <c r="EW58" i="1" a="1"/>
  <c r="EW58" i="1" s="1"/>
  <c r="EW60" i="1" a="1"/>
  <c r="EW60" i="1" s="1"/>
  <c r="EW53" i="1" a="1"/>
  <c r="EW53" i="1" s="1"/>
  <c r="EW55" i="1" a="1"/>
  <c r="EW55" i="1" s="1"/>
  <c r="EW61" i="1" a="1"/>
  <c r="EW61" i="1" s="1"/>
  <c r="EW63" i="1" a="1"/>
  <c r="EW63" i="1" s="1"/>
  <c r="EW95" i="1" a="1"/>
  <c r="EW95" i="1" s="1"/>
  <c r="EW79" i="1" a="1"/>
  <c r="EW79" i="1" s="1"/>
  <c r="EF81" i="1" a="1"/>
  <c r="EF81" i="1" s="1"/>
  <c r="EF110" i="1" a="1"/>
  <c r="EF110" i="1" s="1"/>
  <c r="EF75" i="1" a="1"/>
  <c r="EF75" i="1" s="1"/>
  <c r="EF103" i="1" a="1"/>
  <c r="EF103" i="1" s="1"/>
  <c r="EF99" i="1" a="1"/>
  <c r="EF99" i="1" s="1"/>
  <c r="EF72" i="1" a="1"/>
  <c r="EF72" i="1" s="1"/>
  <c r="EI58" i="1" a="1"/>
  <c r="EI58" i="1" s="1"/>
  <c r="EI61" i="1" a="1"/>
  <c r="EI61" i="1" s="1"/>
  <c r="EI72" i="1" a="1"/>
  <c r="EI72" i="1" s="1"/>
  <c r="EI86" i="1" a="1"/>
  <c r="EI86" i="1" s="1"/>
  <c r="EI91" i="1" a="1"/>
  <c r="EI91" i="1" s="1"/>
  <c r="EI59" i="1" a="1"/>
  <c r="EI59" i="1" s="1"/>
  <c r="EI102" i="1" a="1"/>
  <c r="EI102" i="1" s="1"/>
  <c r="EI92" i="1" a="1"/>
  <c r="EI92" i="1" s="1"/>
  <c r="EI81" i="1" a="1"/>
  <c r="EI81" i="1" s="1"/>
  <c r="EI48" i="1" a="1"/>
  <c r="EI48" i="1" s="1"/>
  <c r="EI73" i="1" a="1"/>
  <c r="EI73" i="1" s="1"/>
  <c r="EI96" i="1" a="1"/>
  <c r="EI96" i="1" s="1"/>
  <c r="EI40" i="1" a="1"/>
  <c r="EI40" i="1" s="1"/>
  <c r="EI42" i="1" a="1"/>
  <c r="EI42" i="1" s="1"/>
  <c r="EI74" i="1" a="1"/>
  <c r="EI74" i="1" s="1"/>
  <c r="EI87" i="1" a="1"/>
  <c r="EI87" i="1" s="1"/>
  <c r="EI82" i="1" a="1"/>
  <c r="EI82" i="1" s="1"/>
  <c r="EI98" i="1" a="1"/>
  <c r="EI98" i="1" s="1"/>
  <c r="EI75" i="1" a="1"/>
  <c r="EI75" i="1" s="1"/>
  <c r="EI93" i="1" a="1"/>
  <c r="EI93" i="1" s="1"/>
  <c r="EI39" i="1" a="1"/>
  <c r="EI39" i="1" s="1"/>
  <c r="EI67" i="1" a="1"/>
  <c r="EI67" i="1" s="1"/>
  <c r="EI55" i="1" a="1"/>
  <c r="EI55" i="1" s="1"/>
  <c r="EI62" i="1" a="1"/>
  <c r="EI62" i="1" s="1"/>
  <c r="EI56" i="1" a="1"/>
  <c r="EI56" i="1" s="1"/>
  <c r="EI60" i="1" a="1"/>
  <c r="EI60" i="1" s="1"/>
  <c r="EI79" i="1" a="1"/>
  <c r="EI79" i="1" s="1"/>
  <c r="EX48" i="1" a="1"/>
  <c r="EX48" i="1" s="1"/>
  <c r="EX34" i="1" a="1"/>
  <c r="EX34" i="1" s="1"/>
  <c r="EX41" i="1" a="1"/>
  <c r="EX41" i="1" s="1"/>
  <c r="EX33" i="1" a="1"/>
  <c r="EX33" i="1" s="1"/>
  <c r="EX77" i="1" a="1"/>
  <c r="EX77" i="1" s="1"/>
  <c r="EX83" i="1" a="1"/>
  <c r="EX83" i="1" s="1"/>
  <c r="EX38" i="1" a="1"/>
  <c r="EX38" i="1" s="1"/>
  <c r="EX32" i="1" a="1"/>
  <c r="EX32" i="1" s="1"/>
  <c r="EX43" i="1" a="1"/>
  <c r="EX43" i="1" s="1"/>
  <c r="EX46" i="1" a="1"/>
  <c r="EX46" i="1" s="1"/>
  <c r="EX100" i="1" a="1"/>
  <c r="EX100" i="1" s="1"/>
  <c r="EX103" i="1" a="1"/>
  <c r="EX103" i="1" s="1"/>
  <c r="EX106" i="1" a="1"/>
  <c r="EX106" i="1" s="1"/>
  <c r="EX68" i="1" a="1"/>
  <c r="EX68" i="1" s="1"/>
  <c r="EX84" i="1" a="1"/>
  <c r="EX84" i="1" s="1"/>
  <c r="EX89" i="1" a="1"/>
  <c r="EX89" i="1" s="1"/>
  <c r="EX49" i="1" a="1"/>
  <c r="EX49" i="1" s="1"/>
  <c r="EX67" i="1" a="1"/>
  <c r="EX67" i="1" s="1"/>
  <c r="EX65" i="1" a="1"/>
  <c r="EX65" i="1" s="1"/>
  <c r="EX69" i="1" a="1"/>
  <c r="EX69" i="1" s="1"/>
  <c r="EX70" i="1" a="1"/>
  <c r="EX70" i="1" s="1"/>
  <c r="EX45" i="1" a="1"/>
  <c r="EX45" i="1" s="1"/>
  <c r="EX54" i="1" a="1"/>
  <c r="EX54" i="1" s="1"/>
  <c r="EX57" i="1" a="1"/>
  <c r="EX57" i="1" s="1"/>
  <c r="EX66" i="1" a="1"/>
  <c r="EX66" i="1" s="1"/>
  <c r="EX56" i="1" a="1"/>
  <c r="EX56" i="1" s="1"/>
  <c r="EX59" i="1" a="1"/>
  <c r="EX59" i="1" s="1"/>
  <c r="EX62" i="1" a="1"/>
  <c r="EX62" i="1" s="1"/>
  <c r="EX64" i="1" a="1"/>
  <c r="EX64" i="1" s="1"/>
  <c r="EX78" i="1" a="1"/>
  <c r="EX78" i="1" s="1"/>
  <c r="EX60" i="1" a="1"/>
  <c r="EX60" i="1" s="1"/>
  <c r="EX71" i="1" a="1"/>
  <c r="EX71" i="1" s="1"/>
  <c r="EX85" i="1" a="1"/>
  <c r="EX85" i="1" s="1"/>
  <c r="EX90" i="1" a="1"/>
  <c r="EX90" i="1" s="1"/>
  <c r="EX101" i="1" a="1"/>
  <c r="EX101" i="1" s="1"/>
  <c r="EX53" i="1" a="1"/>
  <c r="EX53" i="1" s="1"/>
  <c r="EX55" i="1" a="1"/>
  <c r="EX55" i="1" s="1"/>
  <c r="EX58" i="1" a="1"/>
  <c r="EX58" i="1" s="1"/>
  <c r="EX61" i="1" a="1"/>
  <c r="EX61" i="1" s="1"/>
  <c r="EX31" i="1" a="1"/>
  <c r="EX31" i="1" s="1"/>
  <c r="EX37" i="1" a="1"/>
  <c r="EX37" i="1" s="1"/>
  <c r="EX75" i="1" a="1"/>
  <c r="EX75" i="1" s="1"/>
  <c r="EX76" i="1" a="1"/>
  <c r="EX76" i="1" s="1"/>
  <c r="ED61" i="1" a="1"/>
  <c r="ED61" i="1" s="1"/>
  <c r="ED32" i="1" a="1"/>
  <c r="ED32" i="1" s="1"/>
  <c r="ED38" i="1" a="1"/>
  <c r="ED38" i="1" s="1"/>
  <c r="ED37" i="1" a="1"/>
  <c r="ED37" i="1" s="1"/>
  <c r="ED43" i="1" a="1"/>
  <c r="ED43" i="1" s="1"/>
  <c r="ED50" i="1" a="1"/>
  <c r="ED50" i="1" s="1"/>
  <c r="ED81" i="1" a="1"/>
  <c r="ED81" i="1" s="1"/>
  <c r="ED57" i="1" a="1"/>
  <c r="ED57" i="1" s="1"/>
  <c r="ED41" i="1" a="1"/>
  <c r="ED41" i="1" s="1"/>
  <c r="ED47" i="1" a="1"/>
  <c r="ED47" i="1" s="1"/>
  <c r="ED33" i="1" a="1"/>
  <c r="ED33" i="1" s="1"/>
  <c r="ED53" i="1" a="1"/>
  <c r="ED53" i="1" s="1"/>
  <c r="ED73" i="1" a="1"/>
  <c r="ED73" i="1" s="1"/>
  <c r="ED92" i="1" a="1"/>
  <c r="ED92" i="1" s="1"/>
  <c r="ED45" i="1" a="1"/>
  <c r="ED45" i="1" s="1"/>
  <c r="ED48" i="1" a="1"/>
  <c r="ED48" i="1" s="1"/>
  <c r="ED52" i="1" a="1"/>
  <c r="ED52" i="1" s="1"/>
  <c r="ED96" i="1" a="1"/>
  <c r="ED96" i="1" s="1"/>
  <c r="ED97" i="1" a="1"/>
  <c r="ED97" i="1" s="1"/>
  <c r="ED105" i="1" a="1"/>
  <c r="ED105" i="1" s="1"/>
  <c r="ED74" i="1" a="1"/>
  <c r="ED74" i="1" s="1"/>
  <c r="ED87" i="1" a="1"/>
  <c r="ED87" i="1" s="1"/>
  <c r="ED108" i="1" a="1"/>
  <c r="ED108" i="1" s="1"/>
  <c r="ED82" i="1" a="1"/>
  <c r="ED82" i="1" s="1"/>
  <c r="ED40" i="1" a="1"/>
  <c r="ED40" i="1" s="1"/>
  <c r="ED75" i="1" a="1"/>
  <c r="ED75" i="1" s="1"/>
  <c r="ED76" i="1" a="1"/>
  <c r="ED76" i="1" s="1"/>
  <c r="ED99" i="1" a="1"/>
  <c r="ED99" i="1" s="1"/>
  <c r="ED83" i="1" a="1"/>
  <c r="ED83" i="1" s="1"/>
  <c r="ED35" i="1" a="1"/>
  <c r="ED35" i="1" s="1"/>
  <c r="ED84" i="1" a="1"/>
  <c r="ED84" i="1" s="1"/>
  <c r="ED88" i="1" a="1"/>
  <c r="ED88" i="1" s="1"/>
  <c r="ED106" i="1" a="1"/>
  <c r="ED106" i="1" s="1"/>
  <c r="ED44" i="1" a="1"/>
  <c r="ED44" i="1" s="1"/>
  <c r="ED89" i="1" a="1"/>
  <c r="ED89" i="1" s="1"/>
  <c r="ED100" i="1" a="1"/>
  <c r="ED100" i="1" s="1"/>
  <c r="ED49" i="1" a="1"/>
  <c r="ED49" i="1" s="1"/>
  <c r="ED62" i="1" a="1"/>
  <c r="ED62" i="1" s="1"/>
  <c r="ED64" i="1" a="1"/>
  <c r="ED64" i="1" s="1"/>
  <c r="ED72" i="1" a="1"/>
  <c r="ED72" i="1" s="1"/>
  <c r="ED54" i="1" a="1"/>
  <c r="ED54" i="1" s="1"/>
  <c r="ED80" i="1" a="1"/>
  <c r="ED80" i="1" s="1"/>
  <c r="EV32" i="1" a="1"/>
  <c r="EV32" i="1" s="1"/>
  <c r="EV36" i="1" a="1"/>
  <c r="EV36" i="1" s="1"/>
  <c r="EV43" i="1" a="1"/>
  <c r="EV43" i="1" s="1"/>
  <c r="EV68" i="1" a="1"/>
  <c r="EV68" i="1" s="1"/>
  <c r="EV69" i="1" a="1"/>
  <c r="EV69" i="1" s="1"/>
  <c r="EV89" i="1" a="1"/>
  <c r="EV89" i="1" s="1"/>
  <c r="EV49" i="1" a="1"/>
  <c r="EV49" i="1" s="1"/>
  <c r="EV65" i="1" a="1"/>
  <c r="EV65" i="1" s="1"/>
  <c r="EV67" i="1" a="1"/>
  <c r="EV67" i="1" s="1"/>
  <c r="EV77" i="1" a="1"/>
  <c r="EV77" i="1" s="1"/>
  <c r="EV94" i="1" a="1"/>
  <c r="EV94" i="1" s="1"/>
  <c r="EV66" i="1" a="1"/>
  <c r="EV66" i="1" s="1"/>
  <c r="EV70" i="1" a="1"/>
  <c r="EV70" i="1" s="1"/>
  <c r="EV38" i="1" a="1"/>
  <c r="EV38" i="1" s="1"/>
  <c r="EV57" i="1" a="1"/>
  <c r="EV57" i="1" s="1"/>
  <c r="EV62" i="1" a="1"/>
  <c r="EV62" i="1" s="1"/>
  <c r="EV64" i="1" a="1"/>
  <c r="EV64" i="1" s="1"/>
  <c r="EV78" i="1" a="1"/>
  <c r="EV78" i="1" s="1"/>
  <c r="EV56" i="1" a="1"/>
  <c r="EV56" i="1" s="1"/>
  <c r="EV59" i="1" a="1"/>
  <c r="EV59" i="1" s="1"/>
  <c r="EV71" i="1" a="1"/>
  <c r="EV71" i="1" s="1"/>
  <c r="EV85" i="1" a="1"/>
  <c r="EV85" i="1" s="1"/>
  <c r="EV58" i="1" a="1"/>
  <c r="EV58" i="1" s="1"/>
  <c r="EV61" i="1" a="1"/>
  <c r="EV61" i="1" s="1"/>
  <c r="EV63" i="1" a="1"/>
  <c r="EV63" i="1" s="1"/>
  <c r="EV90" i="1" a="1"/>
  <c r="EV90" i="1" s="1"/>
  <c r="EV95" i="1" a="1"/>
  <c r="EV95" i="1" s="1"/>
  <c r="EV53" i="1" a="1"/>
  <c r="EV53" i="1" s="1"/>
  <c r="EV55" i="1" a="1"/>
  <c r="EV55" i="1" s="1"/>
  <c r="EV48" i="1" a="1"/>
  <c r="EV48" i="1" s="1"/>
  <c r="EV52" i="1" a="1"/>
  <c r="EV52" i="1" s="1"/>
  <c r="EV79" i="1" a="1"/>
  <c r="EV79" i="1" s="1"/>
  <c r="EV80" i="1" a="1"/>
  <c r="EV80" i="1" s="1"/>
  <c r="EV104" i="1" a="1"/>
  <c r="EV104" i="1" s="1"/>
  <c r="EV107" i="1" a="1"/>
  <c r="EV107" i="1" s="1"/>
  <c r="EV72" i="1" a="1"/>
  <c r="EV72" i="1" s="1"/>
  <c r="EV86" i="1" a="1"/>
  <c r="EV86" i="1" s="1"/>
  <c r="EV91" i="1" a="1"/>
  <c r="EV91" i="1" s="1"/>
  <c r="EV92" i="1" a="1"/>
  <c r="EV92" i="1" s="1"/>
  <c r="EV41" i="1" a="1"/>
  <c r="EV41" i="1" s="1"/>
  <c r="EV84" i="1" a="1"/>
  <c r="EV84" i="1" s="1"/>
  <c r="EZ50" i="1" a="1"/>
  <c r="EZ50" i="1" s="1"/>
  <c r="EZ75" i="1" a="1"/>
  <c r="EZ75" i="1" s="1"/>
  <c r="EZ83" i="1" a="1"/>
  <c r="EZ83" i="1" s="1"/>
  <c r="EZ76" i="1" a="1"/>
  <c r="EZ76" i="1" s="1"/>
  <c r="EZ93" i="1" a="1"/>
  <c r="EZ93" i="1" s="1"/>
  <c r="EZ99" i="1" a="1"/>
  <c r="EZ99" i="1" s="1"/>
  <c r="EZ113" i="1" a="1"/>
  <c r="EZ113" i="1" s="1"/>
  <c r="EZ36" i="1" a="1"/>
  <c r="EZ36" i="1" s="1"/>
  <c r="EZ43" i="1" a="1"/>
  <c r="EZ43" i="1" s="1"/>
  <c r="EZ88" i="1" a="1"/>
  <c r="EZ88" i="1" s="1"/>
  <c r="EZ108" i="1" a="1"/>
  <c r="EZ108" i="1" s="1"/>
  <c r="EZ100" i="1" a="1"/>
  <c r="EZ100" i="1" s="1"/>
  <c r="EZ103" i="1" a="1"/>
  <c r="EZ103" i="1" s="1"/>
  <c r="EZ68" i="1" a="1"/>
  <c r="EZ68" i="1" s="1"/>
  <c r="EZ89" i="1" a="1"/>
  <c r="EZ89" i="1" s="1"/>
  <c r="EZ77" i="1" a="1"/>
  <c r="EZ77" i="1" s="1"/>
  <c r="EZ84" i="1" a="1"/>
  <c r="EZ84" i="1" s="1"/>
  <c r="EZ54" i="1" a="1"/>
  <c r="EZ54" i="1" s="1"/>
  <c r="EZ67" i="1" a="1"/>
  <c r="EZ67" i="1" s="1"/>
  <c r="EZ69" i="1" a="1"/>
  <c r="EZ69" i="1" s="1"/>
  <c r="EZ70" i="1" a="1"/>
  <c r="EZ70" i="1" s="1"/>
  <c r="EZ59" i="1" a="1"/>
  <c r="EZ59" i="1" s="1"/>
  <c r="EZ62" i="1" a="1"/>
  <c r="EZ62" i="1" s="1"/>
  <c r="EZ64" i="1" a="1"/>
  <c r="EZ64" i="1" s="1"/>
  <c r="EZ65" i="1" a="1"/>
  <c r="EZ65" i="1" s="1"/>
  <c r="EZ66" i="1" a="1"/>
  <c r="EZ66" i="1" s="1"/>
  <c r="EZ42" i="1" a="1"/>
  <c r="EZ42" i="1" s="1"/>
  <c r="EW39" i="1" a="1"/>
  <c r="EW39" i="1" s="1"/>
  <c r="EC32" i="1" a="1"/>
  <c r="EC32" i="1" s="1"/>
  <c r="DE32" i="1" s="1"/>
  <c r="ET42" i="1" a="1"/>
  <c r="ET42" i="1" s="1"/>
  <c r="ED60" i="1" a="1"/>
  <c r="ED60" i="1" s="1"/>
  <c r="EX50" i="1" a="1"/>
  <c r="EX50" i="1" s="1"/>
  <c r="AM34" i="1"/>
  <c r="AL34" i="1"/>
  <c r="AN34" i="1" s="1"/>
  <c r="EV47" i="1" a="1"/>
  <c r="EV47" i="1" s="1"/>
  <c r="EU49" i="1" a="1"/>
  <c r="EU49" i="1" s="1"/>
  <c r="EU65" i="1" a="1"/>
  <c r="EU65" i="1" s="1"/>
  <c r="EU67" i="1" a="1"/>
  <c r="EU67" i="1" s="1"/>
  <c r="EU70" i="1" a="1"/>
  <c r="EU70" i="1" s="1"/>
  <c r="EU77" i="1" a="1"/>
  <c r="EU77" i="1" s="1"/>
  <c r="EU94" i="1" a="1"/>
  <c r="EU94" i="1" s="1"/>
  <c r="EU64" i="1" a="1"/>
  <c r="EU64" i="1" s="1"/>
  <c r="EU66" i="1" a="1"/>
  <c r="EU66" i="1" s="1"/>
  <c r="EU54" i="1" a="1"/>
  <c r="EU54" i="1" s="1"/>
  <c r="EU57" i="1" a="1"/>
  <c r="EU57" i="1" s="1"/>
  <c r="EU62" i="1" a="1"/>
  <c r="EU62" i="1" s="1"/>
  <c r="EU71" i="1" a="1"/>
  <c r="EU71" i="1" s="1"/>
  <c r="EU101" i="1" a="1"/>
  <c r="EU101" i="1" s="1"/>
  <c r="EU109" i="1" a="1"/>
  <c r="EU109" i="1" s="1"/>
  <c r="EU56" i="1" a="1"/>
  <c r="EU56" i="1" s="1"/>
  <c r="EU59" i="1" a="1"/>
  <c r="EU59" i="1" s="1"/>
  <c r="EU60" i="1" a="1"/>
  <c r="EU60" i="1" s="1"/>
  <c r="EU45" i="1" a="1"/>
  <c r="EU45" i="1" s="1"/>
  <c r="EU55" i="1" a="1"/>
  <c r="EU55" i="1" s="1"/>
  <c r="EU58" i="1" a="1"/>
  <c r="EU58" i="1" s="1"/>
  <c r="EU61" i="1" a="1"/>
  <c r="EU61" i="1" s="1"/>
  <c r="EU63" i="1" a="1"/>
  <c r="EU63" i="1" s="1"/>
  <c r="EU90" i="1" a="1"/>
  <c r="EU90" i="1" s="1"/>
  <c r="EU95" i="1" a="1"/>
  <c r="EU95" i="1" s="1"/>
  <c r="EU79" i="1" a="1"/>
  <c r="EU79" i="1" s="1"/>
  <c r="EU48" i="1" a="1"/>
  <c r="EU48" i="1" s="1"/>
  <c r="EU72" i="1" a="1"/>
  <c r="EU72" i="1" s="1"/>
  <c r="EU80" i="1" a="1"/>
  <c r="EU80" i="1" s="1"/>
  <c r="EU86" i="1" a="1"/>
  <c r="EU86" i="1" s="1"/>
  <c r="EU92" i="1" a="1"/>
  <c r="EU92" i="1" s="1"/>
  <c r="EU102" i="1" a="1"/>
  <c r="EU102" i="1" s="1"/>
  <c r="EU81" i="1" a="1"/>
  <c r="EU81" i="1" s="1"/>
  <c r="EU96" i="1" a="1"/>
  <c r="EU96" i="1" s="1"/>
  <c r="EU43" i="1" a="1"/>
  <c r="EU43" i="1" s="1"/>
  <c r="EU68" i="1" a="1"/>
  <c r="EU68" i="1" s="1"/>
  <c r="EU69" i="1" a="1"/>
  <c r="EU69" i="1" s="1"/>
  <c r="EC38" i="1" a="1"/>
  <c r="EC38" i="1" s="1"/>
  <c r="DE38" i="1" s="1"/>
  <c r="EC45" i="1" a="1"/>
  <c r="EC45" i="1" s="1"/>
  <c r="EC52" i="1" a="1"/>
  <c r="EC52" i="1" s="1"/>
  <c r="DE52" i="1" s="1"/>
  <c r="EC74" i="1" a="1"/>
  <c r="EC74" i="1" s="1"/>
  <c r="DE74" i="1" s="1"/>
  <c r="EC87" i="1" a="1"/>
  <c r="EC87" i="1" s="1"/>
  <c r="DE87" i="1" s="1"/>
  <c r="EC97" i="1" a="1"/>
  <c r="EC97" i="1" s="1"/>
  <c r="DE97" i="1" s="1"/>
  <c r="EC82" i="1" a="1"/>
  <c r="EC82" i="1" s="1"/>
  <c r="DE82" i="1" s="1"/>
  <c r="EC93" i="1" a="1"/>
  <c r="EC93" i="1" s="1"/>
  <c r="DE93" i="1" s="1"/>
  <c r="EC103" i="1" a="1"/>
  <c r="EC103" i="1" s="1"/>
  <c r="DE103" i="1" s="1"/>
  <c r="EC108" i="1" a="1"/>
  <c r="EC108" i="1" s="1"/>
  <c r="DE108" i="1" s="1"/>
  <c r="EC98" i="1" a="1"/>
  <c r="EC98" i="1" s="1"/>
  <c r="DE98" i="1" s="1"/>
  <c r="EC40" i="1" a="1"/>
  <c r="EC40" i="1" s="1"/>
  <c r="DE40" i="1" s="1"/>
  <c r="EC75" i="1" a="1"/>
  <c r="EC75" i="1" s="1"/>
  <c r="DE75" i="1" s="1"/>
  <c r="EC83" i="1" a="1"/>
  <c r="EC83" i="1" s="1"/>
  <c r="DE83" i="1" s="1"/>
  <c r="EC99" i="1" a="1"/>
  <c r="EC99" i="1" s="1"/>
  <c r="EC51" i="1" a="1"/>
  <c r="EC51" i="1" s="1"/>
  <c r="DE51" i="1" s="1"/>
  <c r="EC88" i="1" a="1"/>
  <c r="EC88" i="1" s="1"/>
  <c r="DE88" i="1" s="1"/>
  <c r="EC35" i="1" a="1"/>
  <c r="EC35" i="1" s="1"/>
  <c r="DE35" i="1" s="1"/>
  <c r="EC84" i="1" a="1"/>
  <c r="EC84" i="1" s="1"/>
  <c r="DE84" i="1" s="1"/>
  <c r="EC33" i="1" a="1"/>
  <c r="EC33" i="1" s="1"/>
  <c r="DE33" i="1" s="1"/>
  <c r="EC89" i="1" a="1"/>
  <c r="EC89" i="1" s="1"/>
  <c r="DE89" i="1" s="1"/>
  <c r="EC94" i="1" a="1"/>
  <c r="EC94" i="1" s="1"/>
  <c r="DE94" i="1" s="1"/>
  <c r="EC100" i="1" a="1"/>
  <c r="EC100" i="1" s="1"/>
  <c r="EC34" i="1" a="1"/>
  <c r="EC34" i="1" s="1"/>
  <c r="DE34" i="1" s="1"/>
  <c r="EC59" i="1" a="1"/>
  <c r="EC59" i="1" s="1"/>
  <c r="DE59" i="1" s="1"/>
  <c r="EC61" i="1" a="1"/>
  <c r="EC61" i="1" s="1"/>
  <c r="DE61" i="1" s="1"/>
  <c r="EC43" i="1" a="1"/>
  <c r="EC43" i="1" s="1"/>
  <c r="DE43" i="1" s="1"/>
  <c r="EC53" i="1" a="1"/>
  <c r="EC53" i="1" s="1"/>
  <c r="DE53" i="1" s="1"/>
  <c r="EC73" i="1" a="1"/>
  <c r="EC73" i="1" s="1"/>
  <c r="DE73" i="1" s="1"/>
  <c r="EC81" i="1" a="1"/>
  <c r="EC81" i="1" s="1"/>
  <c r="DE81" i="1" s="1"/>
  <c r="ED59" i="1" a="1"/>
  <c r="ED59" i="1" s="1"/>
  <c r="EX44" i="1" a="1"/>
  <c r="EX44" i="1" s="1"/>
  <c r="AM36" i="1"/>
  <c r="AL36" i="1"/>
  <c r="AN36" i="1" s="1"/>
  <c r="EH102" i="1" a="1"/>
  <c r="EH102" i="1" s="1"/>
  <c r="EH97" i="1" a="1"/>
  <c r="EH97" i="1" s="1"/>
  <c r="EH93" i="1" a="1"/>
  <c r="EH93" i="1" s="1"/>
  <c r="EH108" i="1" a="1"/>
  <c r="EH108" i="1" s="1"/>
  <c r="EI33" i="1" a="1"/>
  <c r="EI33" i="1" s="1"/>
  <c r="AL147" i="1"/>
  <c r="AN147" i="1" s="1"/>
  <c r="AO147" i="1" s="1"/>
  <c r="EZ91" i="1" a="1"/>
  <c r="EZ91" i="1" s="1"/>
  <c r="EF84" i="1" a="1"/>
  <c r="EF84" i="1" s="1"/>
  <c r="EV81" i="1" a="1"/>
  <c r="EV81" i="1" s="1"/>
  <c r="EV73" i="1" a="1"/>
  <c r="EV73" i="1" s="1"/>
  <c r="ED71" i="1" a="1"/>
  <c r="ED71" i="1" s="1"/>
  <c r="EC64" i="1" a="1"/>
  <c r="EC64" i="1" s="1"/>
  <c r="DE64" i="1" s="1"/>
  <c r="EZ61" i="1" a="1"/>
  <c r="EZ61" i="1" s="1"/>
  <c r="EC54" i="1" a="1"/>
  <c r="EC54" i="1" s="1"/>
  <c r="DE54" i="1" s="1"/>
  <c r="EU44" i="1" a="1"/>
  <c r="EU44" i="1" s="1"/>
  <c r="ES57" i="1" a="1"/>
  <c r="ES57" i="1" s="1"/>
  <c r="ES78" i="1" a="1"/>
  <c r="ES78" i="1" s="1"/>
  <c r="ES85" i="1" a="1"/>
  <c r="ES85" i="1" s="1"/>
  <c r="ES101" i="1" a="1"/>
  <c r="ES101" i="1" s="1"/>
  <c r="ES55" i="1" a="1"/>
  <c r="ES55" i="1" s="1"/>
  <c r="ES90" i="1" a="1"/>
  <c r="ES90" i="1" s="1"/>
  <c r="ES95" i="1" a="1"/>
  <c r="ES95" i="1" s="1"/>
  <c r="ES107" i="1" a="1"/>
  <c r="ES107" i="1" s="1"/>
  <c r="ES63" i="1" a="1"/>
  <c r="ES63" i="1" s="1"/>
  <c r="ES72" i="1" a="1"/>
  <c r="ES72" i="1" s="1"/>
  <c r="ES79" i="1" a="1"/>
  <c r="ES79" i="1" s="1"/>
  <c r="ES80" i="1" a="1"/>
  <c r="ES80" i="1" s="1"/>
  <c r="ES92" i="1" a="1"/>
  <c r="ES92" i="1" s="1"/>
  <c r="ES102" i="1" a="1"/>
  <c r="ES102" i="1" s="1"/>
  <c r="ES73" i="1" a="1"/>
  <c r="ES73" i="1" s="1"/>
  <c r="ES74" i="1" a="1"/>
  <c r="ES74" i="1" s="1"/>
  <c r="ES97" i="1" a="1"/>
  <c r="ES97" i="1" s="1"/>
  <c r="ES68" i="1" a="1"/>
  <c r="ES68" i="1" s="1"/>
  <c r="ES66" i="1" a="1"/>
  <c r="ES66" i="1" s="1"/>
  <c r="ES70" i="1" a="1"/>
  <c r="ES70" i="1" s="1"/>
  <c r="ES77" i="1" a="1"/>
  <c r="ES77" i="1" s="1"/>
  <c r="EZ51" i="1" a="1"/>
  <c r="EZ51" i="1" s="1"/>
  <c r="EI41" i="1" a="1"/>
  <c r="EI41" i="1" s="1"/>
  <c r="EZ56" i="1" a="1"/>
  <c r="EZ56" i="1" s="1"/>
  <c r="EI44" i="1" a="1"/>
  <c r="EI44" i="1" s="1"/>
  <c r="EX35" i="1" a="1"/>
  <c r="EX35" i="1" s="1"/>
  <c r="ET48" i="1" a="1"/>
  <c r="ET48" i="1" s="1"/>
  <c r="EI47" i="1" a="1"/>
  <c r="EI47" i="1" s="1"/>
  <c r="EW52" i="1" a="1"/>
  <c r="EW52" i="1" s="1"/>
  <c r="EW48" i="1" a="1"/>
  <c r="EW48" i="1" s="1"/>
  <c r="AM39" i="1"/>
  <c r="AO39" i="1" s="1"/>
  <c r="EJ39" i="1" a="1"/>
  <c r="EJ39" i="1" s="1"/>
  <c r="EV33" i="1" a="1"/>
  <c r="EV33" i="1" s="1"/>
  <c r="EI37" i="1" a="1"/>
  <c r="EI37" i="1" s="1"/>
  <c r="EI51" i="1" a="1"/>
  <c r="EI51" i="1" s="1"/>
  <c r="EI52" i="1" a="1"/>
  <c r="EI52" i="1" s="1"/>
  <c r="EI53" i="1" a="1"/>
  <c r="EI53" i="1" s="1"/>
  <c r="EI54" i="1" a="1"/>
  <c r="EI54" i="1" s="1"/>
  <c r="EI63" i="1" a="1"/>
  <c r="EI63" i="1" s="1"/>
  <c r="EI64" i="1" a="1"/>
  <c r="EI64" i="1" s="1"/>
  <c r="EI66" i="1" a="1"/>
  <c r="EI66" i="1" s="1"/>
  <c r="EI80" i="1" a="1"/>
  <c r="EI80" i="1" s="1"/>
  <c r="EI49" i="1" a="1"/>
  <c r="EI49" i="1" s="1"/>
  <c r="EU40" i="1" a="1"/>
  <c r="EU40" i="1" s="1"/>
  <c r="EU32" i="1" a="1"/>
  <c r="EU32" i="1" s="1"/>
  <c r="EU38" i="1" a="1"/>
  <c r="EU38" i="1" s="1"/>
  <c r="EU73" i="1" a="1"/>
  <c r="EU73" i="1" s="1"/>
  <c r="EU78" i="1" a="1"/>
  <c r="EU78" i="1" s="1"/>
  <c r="EU37" i="1" a="1"/>
  <c r="EU37" i="1" s="1"/>
  <c r="EU52" i="1" a="1"/>
  <c r="EU52" i="1" s="1"/>
  <c r="EU53" i="1" a="1"/>
  <c r="EU53" i="1" s="1"/>
  <c r="EU51" i="1" a="1"/>
  <c r="EU51" i="1" s="1"/>
  <c r="EU34" i="1" a="1"/>
  <c r="EU34" i="1" s="1"/>
  <c r="EU41" i="1" a="1"/>
  <c r="EU41" i="1" s="1"/>
  <c r="EW47" i="1" a="1"/>
  <c r="EW47" i="1" s="1"/>
  <c r="EW45" i="1" a="1"/>
  <c r="EW45" i="1" s="1"/>
  <c r="EW46" i="1" a="1"/>
  <c r="EW46" i="1" s="1"/>
  <c r="EW44" i="1" a="1"/>
  <c r="EW44" i="1" s="1"/>
  <c r="EW72" i="1" a="1"/>
  <c r="EW72" i="1" s="1"/>
  <c r="EW43" i="1" a="1"/>
  <c r="EW43" i="1" s="1"/>
  <c r="EW36" i="1" a="1"/>
  <c r="EW36" i="1" s="1"/>
  <c r="EW37" i="1" a="1"/>
  <c r="EW37" i="1" s="1"/>
  <c r="ET33" i="1" a="1"/>
  <c r="ET33" i="1" s="1"/>
  <c r="ET32" i="1" a="1"/>
  <c r="ET32" i="1" s="1"/>
  <c r="ET51" i="1" a="1"/>
  <c r="ET51" i="1" s="1"/>
  <c r="ET35" i="1" a="1"/>
  <c r="ET35" i="1" s="1"/>
  <c r="ET50" i="1" a="1"/>
  <c r="ET50" i="1" s="1"/>
  <c r="ES44" i="1" a="1"/>
  <c r="ES44" i="1" s="1"/>
  <c r="AL35" i="1"/>
  <c r="AN35" i="1" s="1"/>
  <c r="AM35" i="1"/>
  <c r="EY32" i="1" a="1"/>
  <c r="EY32" i="1" s="1"/>
  <c r="EW32" i="1" a="1"/>
  <c r="EW32" i="1" s="1"/>
  <c r="EX40" i="1" a="1"/>
  <c r="EX40" i="1" s="1"/>
  <c r="EI38" i="1" a="1"/>
  <c r="EI38" i="1" s="1"/>
  <c r="EW34" i="1" a="1"/>
  <c r="EW34" i="1" s="1"/>
  <c r="EL210" i="1" a="1"/>
  <c r="EL210" i="1" s="1"/>
  <c r="EV45" i="1" a="1"/>
  <c r="EV45" i="1" s="1"/>
  <c r="EV46" i="1" a="1"/>
  <c r="EV46" i="1" s="1"/>
  <c r="EV40" i="1" a="1"/>
  <c r="EV40" i="1" s="1"/>
  <c r="EV44" i="1" a="1"/>
  <c r="EV44" i="1" s="1"/>
  <c r="EV39" i="1" a="1"/>
  <c r="EV39" i="1" s="1"/>
  <c r="EV60" i="1" a="1"/>
  <c r="EV60" i="1" s="1"/>
  <c r="EV54" i="1" a="1"/>
  <c r="EV54" i="1" s="1"/>
  <c r="EZ49" i="1" a="1"/>
  <c r="EZ49" i="1" s="1"/>
  <c r="EZ55" i="1" a="1"/>
  <c r="EZ55" i="1" s="1"/>
  <c r="EZ40" i="1" a="1"/>
  <c r="EZ40" i="1" s="1"/>
  <c r="EZ46" i="1" a="1"/>
  <c r="EZ46" i="1" s="1"/>
  <c r="EZ47" i="1" a="1"/>
  <c r="EZ47" i="1" s="1"/>
  <c r="EZ45" i="1" a="1"/>
  <c r="EZ45" i="1" s="1"/>
  <c r="EZ71" i="1" a="1"/>
  <c r="EZ71" i="1" s="1"/>
  <c r="EZ82" i="1" a="1"/>
  <c r="EZ82" i="1" s="1"/>
  <c r="EC62" i="1" a="1"/>
  <c r="EC62" i="1" s="1"/>
  <c r="DE62" i="1" s="1"/>
  <c r="EC42" i="1" a="1"/>
  <c r="EC42" i="1" s="1"/>
  <c r="DE42" i="1" s="1"/>
  <c r="EC70" i="1" a="1"/>
  <c r="EC70" i="1" s="1"/>
  <c r="DE70" i="1" s="1"/>
  <c r="EC76" i="1" a="1"/>
  <c r="EC76" i="1" s="1"/>
  <c r="DE76" i="1" s="1"/>
  <c r="EC86" i="1" a="1"/>
  <c r="EC86" i="1" s="1"/>
  <c r="DE86" i="1" s="1"/>
  <c r="EC41" i="1" a="1"/>
  <c r="EC41" i="1" s="1"/>
  <c r="DE41" i="1" s="1"/>
  <c r="EC47" i="1" a="1"/>
  <c r="EC47" i="1" s="1"/>
  <c r="DE47" i="1" s="1"/>
  <c r="EC48" i="1" a="1"/>
  <c r="EC48" i="1" s="1"/>
  <c r="DE48" i="1" s="1"/>
  <c r="EC46" i="1" a="1"/>
  <c r="EC46" i="1" s="1"/>
  <c r="DE46" i="1" s="1"/>
  <c r="EC39" i="1" a="1"/>
  <c r="EC39" i="1" s="1"/>
  <c r="DE39" i="1" s="1"/>
  <c r="EK356" i="1" a="1"/>
  <c r="EK356" i="1" s="1"/>
  <c r="ES62" i="1" a="1"/>
  <c r="ES62" i="1" s="1"/>
  <c r="ES65" i="1" a="1"/>
  <c r="ES65" i="1" s="1"/>
  <c r="ES42" i="1" a="1"/>
  <c r="ES42" i="1" s="1"/>
  <c r="ES50" i="1" a="1"/>
  <c r="ES50" i="1" s="1"/>
  <c r="EW50" i="1" a="1"/>
  <c r="EW50" i="1" s="1"/>
  <c r="EV31" i="1" a="1"/>
  <c r="EV31" i="1" s="1"/>
  <c r="ER186" i="1" a="1"/>
  <c r="ER186" i="1" s="1"/>
  <c r="EJ35" i="1" a="1"/>
  <c r="EJ35" i="1" s="1"/>
  <c r="EJ48" i="1" a="1"/>
  <c r="EJ48" i="1" s="1"/>
  <c r="EQ473" i="1" a="1"/>
  <c r="EQ473" i="1" s="1"/>
  <c r="EJ37" i="1" a="1"/>
  <c r="EJ37" i="1" s="1"/>
  <c r="ES36" i="1" a="1"/>
  <c r="ES36" i="1" s="1"/>
  <c r="EC31" i="1" a="1"/>
  <c r="EC31" i="1" s="1"/>
  <c r="EF82" i="1" a="1"/>
  <c r="EF82" i="1" s="1"/>
  <c r="EI36" i="1" a="1"/>
  <c r="EI36" i="1" s="1"/>
  <c r="ER390" i="1" a="1"/>
  <c r="ER390" i="1" s="1"/>
  <c r="EC50" i="1" a="1"/>
  <c r="EC50" i="1" s="1"/>
  <c r="DE50" i="1" s="1"/>
  <c r="EI32" i="1" a="1"/>
  <c r="EI32" i="1" s="1"/>
  <c r="EN179" i="1" a="1"/>
  <c r="EN179" i="1" s="1"/>
  <c r="EJ44" i="1" a="1"/>
  <c r="EJ44" i="1" s="1"/>
  <c r="EC37" i="1" a="1"/>
  <c r="EC37" i="1" s="1"/>
  <c r="EZ33" i="1" a="1"/>
  <c r="EZ33" i="1" s="1"/>
  <c r="EL146" i="1" a="1"/>
  <c r="EL146" i="1" s="1"/>
  <c r="EL236" i="1" a="1"/>
  <c r="EL236" i="1" s="1"/>
  <c r="EL244" i="1" a="1"/>
  <c r="EL244" i="1" s="1"/>
  <c r="EL203" i="1" a="1"/>
  <c r="EL203" i="1" s="1"/>
  <c r="EK627" i="1" a="1"/>
  <c r="EK627" i="1" s="1"/>
  <c r="EK444" i="1" a="1"/>
  <c r="EK444" i="1" s="1"/>
  <c r="EK281" i="1" a="1"/>
  <c r="EK281" i="1" s="1"/>
  <c r="EK617" i="1" a="1"/>
  <c r="EK617" i="1" s="1"/>
  <c r="EK598" i="1" a="1"/>
  <c r="EK598" i="1" s="1"/>
  <c r="EK476" i="1" a="1"/>
  <c r="EK476" i="1" s="1"/>
  <c r="EK388" i="1" a="1"/>
  <c r="EK388" i="1" s="1"/>
  <c r="EK651" i="1" a="1"/>
  <c r="EK651" i="1" s="1"/>
  <c r="EK585" i="1" a="1"/>
  <c r="EK585" i="1" s="1"/>
  <c r="EK572" i="1" a="1"/>
  <c r="EK572" i="1" s="1"/>
  <c r="EK348" i="1" a="1"/>
  <c r="EK348" i="1" s="1"/>
  <c r="EK446" i="1" a="1"/>
  <c r="EK446" i="1" s="1"/>
  <c r="EK307" i="1" a="1"/>
  <c r="EK307" i="1" s="1"/>
  <c r="EK271" i="1" a="1"/>
  <c r="EK271" i="1" s="1"/>
  <c r="EK339" i="1" a="1"/>
  <c r="EK339" i="1" s="1"/>
  <c r="EK668" i="1" a="1"/>
  <c r="EK668" i="1" s="1"/>
  <c r="EK616" i="1" a="1"/>
  <c r="EK616" i="1" s="1"/>
  <c r="EK516" i="1" a="1"/>
  <c r="EK516" i="1" s="1"/>
  <c r="EK508" i="1" a="1"/>
  <c r="EK508" i="1" s="1"/>
  <c r="EK463" i="1" a="1"/>
  <c r="EK463" i="1" s="1"/>
  <c r="EK295" i="1" a="1"/>
  <c r="EK295" i="1" s="1"/>
  <c r="EK292" i="1" a="1"/>
  <c r="EK292" i="1" s="1"/>
  <c r="EK266" i="1" a="1"/>
  <c r="EK266" i="1" s="1"/>
  <c r="EK380" i="1" a="1"/>
  <c r="EK380" i="1" s="1"/>
  <c r="EK670" i="1" a="1"/>
  <c r="EK670" i="1" s="1"/>
  <c r="EK510" i="1" a="1"/>
  <c r="EK510" i="1" s="1"/>
  <c r="EK319" i="1" a="1"/>
  <c r="EK319" i="1" s="1"/>
  <c r="EK587" i="1" a="1"/>
  <c r="EK587" i="1" s="1"/>
  <c r="EK530" i="1" a="1"/>
  <c r="EK530" i="1" s="1"/>
  <c r="EK498" i="1" a="1"/>
  <c r="EK498" i="1" s="1"/>
  <c r="EK199" i="1" a="1"/>
  <c r="EK199" i="1" s="1"/>
  <c r="EK286" i="1" a="1"/>
  <c r="EK286" i="1" s="1"/>
  <c r="EK665" i="1" a="1"/>
  <c r="EK665" i="1" s="1"/>
  <c r="EK645" i="1" a="1"/>
  <c r="EK645" i="1" s="1"/>
  <c r="EK615" i="1" a="1"/>
  <c r="EK615" i="1" s="1"/>
  <c r="EK407" i="1" a="1"/>
  <c r="EK407" i="1" s="1"/>
  <c r="EK373" i="1" a="1"/>
  <c r="EK373" i="1" s="1"/>
  <c r="EK365" i="1" a="1"/>
  <c r="EK365" i="1" s="1"/>
  <c r="EK138" i="1" a="1"/>
  <c r="EK138" i="1" s="1"/>
  <c r="EK683" i="1" a="1"/>
  <c r="EK683" i="1" s="1"/>
  <c r="EK643" i="1" a="1"/>
  <c r="EK643" i="1" s="1"/>
  <c r="EK593" i="1" a="1"/>
  <c r="EK593" i="1" s="1"/>
  <c r="EK494" i="1" a="1"/>
  <c r="EK494" i="1" s="1"/>
  <c r="EK468" i="1" a="1"/>
  <c r="EK468" i="1" s="1"/>
  <c r="EK625" i="1" a="1"/>
  <c r="EK625" i="1" s="1"/>
  <c r="EK392" i="1" a="1"/>
  <c r="EK392" i="1" s="1"/>
  <c r="EL289" i="1" a="1"/>
  <c r="EL289" i="1" s="1"/>
  <c r="EN668" i="1" a="1"/>
  <c r="EN668" i="1" s="1"/>
  <c r="EN666" i="1" a="1"/>
  <c r="EN666" i="1" s="1"/>
  <c r="EN650" i="1" a="1"/>
  <c r="EN650" i="1" s="1"/>
  <c r="EN641" i="1" a="1"/>
  <c r="EN641" i="1" s="1"/>
  <c r="EN639" i="1" a="1"/>
  <c r="EN639" i="1" s="1"/>
  <c r="EN606" i="1" a="1"/>
  <c r="EN606" i="1" s="1"/>
  <c r="EN603" i="1" a="1"/>
  <c r="EN603" i="1" s="1"/>
  <c r="ER584" i="1" a="1"/>
  <c r="ER584" i="1" s="1"/>
  <c r="EN576" i="1" a="1"/>
  <c r="EN576" i="1" s="1"/>
  <c r="EN573" i="1" a="1"/>
  <c r="EN573" i="1" s="1"/>
  <c r="EN540" i="1" a="1"/>
  <c r="EN540" i="1" s="1"/>
  <c r="ER512" i="1" a="1"/>
  <c r="ER512" i="1" s="1"/>
  <c r="EN494" i="1" a="1"/>
  <c r="EN494" i="1" s="1"/>
  <c r="EN451" i="1" a="1"/>
  <c r="EN451" i="1" s="1"/>
  <c r="ER442" i="1" a="1"/>
  <c r="ER442" i="1" s="1"/>
  <c r="ER439" i="1" a="1"/>
  <c r="ER439" i="1" s="1"/>
  <c r="ER436" i="1" a="1"/>
  <c r="ER436" i="1" s="1"/>
  <c r="EN433" i="1" a="1"/>
  <c r="EN433" i="1" s="1"/>
  <c r="ER423" i="1" a="1"/>
  <c r="ER423" i="1" s="1"/>
  <c r="EN397" i="1" a="1"/>
  <c r="EN397" i="1" s="1"/>
  <c r="EN369" i="1" a="1"/>
  <c r="EN369" i="1" s="1"/>
  <c r="ER320" i="1" a="1"/>
  <c r="ER320" i="1" s="1"/>
  <c r="ER313" i="1" a="1"/>
  <c r="ER313" i="1" s="1"/>
  <c r="EN305" i="1" a="1"/>
  <c r="EN305" i="1" s="1"/>
  <c r="EN258" i="1" a="1"/>
  <c r="EN258" i="1" s="1"/>
  <c r="ER209" i="1" a="1"/>
  <c r="ER209" i="1" s="1"/>
  <c r="ER189" i="1" a="1"/>
  <c r="ER189" i="1" s="1"/>
  <c r="EN183" i="1" a="1"/>
  <c r="EN183" i="1" s="1"/>
  <c r="EN495" i="1" a="1"/>
  <c r="EN495" i="1" s="1"/>
  <c r="EN64" i="1" a="1"/>
  <c r="EN64" i="1" s="1"/>
  <c r="ER614" i="1" a="1"/>
  <c r="ER614" i="1" s="1"/>
  <c r="EN584" i="1" a="1"/>
  <c r="EN584" i="1" s="1"/>
  <c r="ER567" i="1" a="1"/>
  <c r="ER567" i="1" s="1"/>
  <c r="EN512" i="1" a="1"/>
  <c r="EN512" i="1" s="1"/>
  <c r="EN497" i="1" a="1"/>
  <c r="EN497" i="1" s="1"/>
  <c r="EN468" i="1" a="1"/>
  <c r="EN468" i="1" s="1"/>
  <c r="ER466" i="1" a="1"/>
  <c r="ER466" i="1" s="1"/>
  <c r="ER457" i="1" a="1"/>
  <c r="ER457" i="1" s="1"/>
  <c r="ER445" i="1" a="1"/>
  <c r="ER445" i="1" s="1"/>
  <c r="EN442" i="1" a="1"/>
  <c r="EN442" i="1" s="1"/>
  <c r="ER430" i="1" a="1"/>
  <c r="ER430" i="1" s="1"/>
  <c r="ER416" i="1" a="1"/>
  <c r="ER416" i="1" s="1"/>
  <c r="ER403" i="1" a="1"/>
  <c r="ER403" i="1" s="1"/>
  <c r="ER393" i="1" a="1"/>
  <c r="ER393" i="1" s="1"/>
  <c r="EN227" i="1" a="1"/>
  <c r="EN227" i="1" s="1"/>
  <c r="ER224" i="1" a="1"/>
  <c r="ER224" i="1" s="1"/>
  <c r="EN209" i="1" a="1"/>
  <c r="EN209" i="1" s="1"/>
  <c r="EN193" i="1" a="1"/>
  <c r="EN193" i="1" s="1"/>
  <c r="ER155" i="1" a="1"/>
  <c r="ER155" i="1" s="1"/>
  <c r="EN137" i="1" a="1"/>
  <c r="EN137" i="1" s="1"/>
  <c r="EN71" i="1" a="1"/>
  <c r="EN71" i="1" s="1"/>
  <c r="EN680" i="1" a="1"/>
  <c r="EN680" i="1" s="1"/>
  <c r="EN677" i="1" a="1"/>
  <c r="EN677" i="1" s="1"/>
  <c r="EN660" i="1" a="1"/>
  <c r="EN660" i="1" s="1"/>
  <c r="EN652" i="1" a="1"/>
  <c r="EN652" i="1" s="1"/>
  <c r="EN611" i="1" a="1"/>
  <c r="EN611" i="1" s="1"/>
  <c r="EN608" i="1" a="1"/>
  <c r="EN608" i="1" s="1"/>
  <c r="EN599" i="1" a="1"/>
  <c r="EN599" i="1" s="1"/>
  <c r="EN592" i="1" a="1"/>
  <c r="EN592" i="1" s="1"/>
  <c r="ER561" i="1" a="1"/>
  <c r="ER561" i="1" s="1"/>
  <c r="EN545" i="1" a="1"/>
  <c r="EN545" i="1" s="1"/>
  <c r="EN519" i="1" a="1"/>
  <c r="EN519" i="1" s="1"/>
  <c r="EN486" i="1" a="1"/>
  <c r="EN486" i="1" s="1"/>
  <c r="EN484" i="1" a="1"/>
  <c r="EN484" i="1" s="1"/>
  <c r="ER453" i="1" a="1"/>
  <c r="ER453" i="1" s="1"/>
  <c r="ER420" i="1" a="1"/>
  <c r="ER420" i="1" s="1"/>
  <c r="EN375" i="1" a="1"/>
  <c r="EN375" i="1" s="1"/>
  <c r="ER372" i="1" a="1"/>
  <c r="ER372" i="1" s="1"/>
  <c r="EN365" i="1" a="1"/>
  <c r="EN365" i="1" s="1"/>
  <c r="ER348" i="1" a="1"/>
  <c r="ER348" i="1" s="1"/>
  <c r="EN311" i="1" a="1"/>
  <c r="EN311" i="1" s="1"/>
  <c r="ER284" i="1" a="1"/>
  <c r="ER284" i="1" s="1"/>
  <c r="ER281" i="1" a="1"/>
  <c r="ER281" i="1" s="1"/>
  <c r="EN269" i="1" a="1"/>
  <c r="EN269" i="1" s="1"/>
  <c r="ER261" i="1" a="1"/>
  <c r="ER261" i="1" s="1"/>
  <c r="EN238" i="1" a="1"/>
  <c r="EN238" i="1" s="1"/>
  <c r="EN182" i="1" a="1"/>
  <c r="EN182" i="1" s="1"/>
  <c r="EN178" i="1" a="1"/>
  <c r="EN178" i="1" s="1"/>
  <c r="EN175" i="1" a="1"/>
  <c r="EN175" i="1" s="1"/>
  <c r="EN158" i="1" a="1"/>
  <c r="EN158" i="1" s="1"/>
  <c r="EN686" i="1" a="1"/>
  <c r="EN686" i="1" s="1"/>
  <c r="EN682" i="1" a="1"/>
  <c r="EN682" i="1" s="1"/>
  <c r="EN654" i="1" a="1"/>
  <c r="EN654" i="1" s="1"/>
  <c r="EN645" i="1" a="1"/>
  <c r="EN645" i="1" s="1"/>
  <c r="EN507" i="1" a="1"/>
  <c r="EN507" i="1" s="1"/>
  <c r="EN493" i="1" a="1"/>
  <c r="EN493" i="1" s="1"/>
  <c r="EN470" i="1" a="1"/>
  <c r="EN470" i="1" s="1"/>
  <c r="EN459" i="1" a="1"/>
  <c r="EN459" i="1" s="1"/>
  <c r="EN333" i="1" a="1"/>
  <c r="EN333" i="1" s="1"/>
  <c r="EN291" i="1" a="1"/>
  <c r="EN291" i="1" s="1"/>
  <c r="ER230" i="1" a="1"/>
  <c r="ER230" i="1" s="1"/>
  <c r="EN218" i="1" a="1"/>
  <c r="EN218" i="1" s="1"/>
  <c r="ER215" i="1" a="1"/>
  <c r="ER215" i="1" s="1"/>
  <c r="ER197" i="1" a="1"/>
  <c r="ER197" i="1" s="1"/>
  <c r="EN188" i="1" a="1"/>
  <c r="EN188" i="1" s="1"/>
  <c r="EN185" i="1" a="1"/>
  <c r="EN185" i="1" s="1"/>
  <c r="EN162" i="1" a="1"/>
  <c r="EN162" i="1" s="1"/>
  <c r="EN149" i="1" a="1"/>
  <c r="EN149" i="1" s="1"/>
  <c r="EN104" i="1" a="1"/>
  <c r="EN104" i="1" s="1"/>
  <c r="EN102" i="1" a="1"/>
  <c r="EN102" i="1" s="1"/>
  <c r="EN97" i="1" a="1"/>
  <c r="EN97" i="1" s="1"/>
  <c r="EN684" i="1" a="1"/>
  <c r="EN684" i="1" s="1"/>
  <c r="EN627" i="1" a="1"/>
  <c r="EN627" i="1" s="1"/>
  <c r="EN625" i="1" a="1"/>
  <c r="EN625" i="1" s="1"/>
  <c r="EN619" i="1" a="1"/>
  <c r="EN619" i="1" s="1"/>
  <c r="EN616" i="1" a="1"/>
  <c r="EN616" i="1" s="1"/>
  <c r="EN605" i="1" a="1"/>
  <c r="EN605" i="1" s="1"/>
  <c r="EN602" i="1" a="1"/>
  <c r="EN602" i="1" s="1"/>
  <c r="ER594" i="1" a="1"/>
  <c r="ER594" i="1" s="1"/>
  <c r="ER586" i="1" a="1"/>
  <c r="ER586" i="1" s="1"/>
  <c r="EN583" i="1" a="1"/>
  <c r="EN583" i="1" s="1"/>
  <c r="EN575" i="1" a="1"/>
  <c r="EN575" i="1" s="1"/>
  <c r="ER564" i="1" a="1"/>
  <c r="ER564" i="1" s="1"/>
  <c r="ER549" i="1" a="1"/>
  <c r="ER549" i="1" s="1"/>
  <c r="ER539" i="1" a="1"/>
  <c r="ER539" i="1" s="1"/>
  <c r="EN534" i="1" a="1"/>
  <c r="EN534" i="1" s="1"/>
  <c r="EN529" i="1" a="1"/>
  <c r="EN529" i="1" s="1"/>
  <c r="ER526" i="1" a="1"/>
  <c r="ER526" i="1" s="1"/>
  <c r="ER509" i="1" a="1"/>
  <c r="ER509" i="1" s="1"/>
  <c r="EN504" i="1" a="1"/>
  <c r="EN504" i="1" s="1"/>
  <c r="EN501" i="1" a="1"/>
  <c r="EN501" i="1" s="1"/>
  <c r="EN499" i="1" a="1"/>
  <c r="EN499" i="1" s="1"/>
  <c r="EN480" i="1" a="1"/>
  <c r="EN480" i="1" s="1"/>
  <c r="ER475" i="1" a="1"/>
  <c r="ER475" i="1" s="1"/>
  <c r="ER447" i="1" a="1"/>
  <c r="ER447" i="1" s="1"/>
  <c r="ER438" i="1" a="1"/>
  <c r="ER438" i="1" s="1"/>
  <c r="EN435" i="1" a="1"/>
  <c r="EN435" i="1" s="1"/>
  <c r="EN412" i="1" a="1"/>
  <c r="EN412" i="1" s="1"/>
  <c r="ER389" i="1" a="1"/>
  <c r="ER389" i="1" s="1"/>
  <c r="ER380" i="1" a="1"/>
  <c r="ER380" i="1" s="1"/>
  <c r="ER368" i="1" a="1"/>
  <c r="ER368" i="1" s="1"/>
  <c r="ER357" i="1" a="1"/>
  <c r="ER357" i="1" s="1"/>
  <c r="EN317" i="1" a="1"/>
  <c r="EN317" i="1" s="1"/>
  <c r="EN298" i="1" a="1"/>
  <c r="EN298" i="1" s="1"/>
  <c r="ER242" i="1" a="1"/>
  <c r="ER242" i="1" s="1"/>
  <c r="EN215" i="1" a="1"/>
  <c r="EN215" i="1" s="1"/>
  <c r="EN197" i="1" a="1"/>
  <c r="EN197" i="1" s="1"/>
  <c r="EN168" i="1" a="1"/>
  <c r="EN168" i="1" s="1"/>
  <c r="ER164" i="1" a="1"/>
  <c r="ER164" i="1" s="1"/>
  <c r="EN145" i="1" a="1"/>
  <c r="EN145" i="1" s="1"/>
  <c r="EN118" i="1" a="1"/>
  <c r="EN118" i="1" s="1"/>
  <c r="EN465" i="1" a="1"/>
  <c r="EN465" i="1" s="1"/>
  <c r="ER432" i="1" a="1"/>
  <c r="ER432" i="1" s="1"/>
  <c r="ER429" i="1" a="1"/>
  <c r="ER429" i="1" s="1"/>
  <c r="ER361" i="1" a="1"/>
  <c r="ER361" i="1" s="1"/>
  <c r="ER310" i="1" a="1"/>
  <c r="ER310" i="1" s="1"/>
  <c r="ER307" i="1" a="1"/>
  <c r="ER307" i="1" s="1"/>
  <c r="ER294" i="1" a="1"/>
  <c r="ER294" i="1" s="1"/>
  <c r="ER280" i="1" a="1"/>
  <c r="ER280" i="1" s="1"/>
  <c r="EN276" i="1" a="1"/>
  <c r="EN276" i="1" s="1"/>
  <c r="EN272" i="1" a="1"/>
  <c r="EN272" i="1" s="1"/>
  <c r="ER253" i="1" a="1"/>
  <c r="ER253" i="1" s="1"/>
  <c r="EN202" i="1" a="1"/>
  <c r="EN202" i="1" s="1"/>
  <c r="ER177" i="1" a="1"/>
  <c r="ER177" i="1" s="1"/>
  <c r="EN173" i="1" a="1"/>
  <c r="EN173" i="1" s="1"/>
  <c r="EN69" i="1" a="1"/>
  <c r="EN69" i="1" s="1"/>
  <c r="EN82" i="1" a="1"/>
  <c r="EN82" i="1" s="1"/>
  <c r="EN586" i="1" a="1"/>
  <c r="EN586" i="1" s="1"/>
  <c r="EN572" i="1" a="1"/>
  <c r="EN572" i="1" s="1"/>
  <c r="EN564" i="1" a="1"/>
  <c r="EN564" i="1" s="1"/>
  <c r="EN549" i="1" a="1"/>
  <c r="EN549" i="1" s="1"/>
  <c r="EN531" i="1" a="1"/>
  <c r="EN531" i="1" s="1"/>
  <c r="EN526" i="1" a="1"/>
  <c r="EN526" i="1" s="1"/>
  <c r="EN524" i="1" a="1"/>
  <c r="EN524" i="1" s="1"/>
  <c r="EN509" i="1" a="1"/>
  <c r="EN509" i="1" s="1"/>
  <c r="EN475" i="1" a="1"/>
  <c r="EN475" i="1" s="1"/>
  <c r="EN447" i="1" a="1"/>
  <c r="EN447" i="1" s="1"/>
  <c r="EN438" i="1" a="1"/>
  <c r="EN438" i="1" s="1"/>
  <c r="EN392" i="1" a="1"/>
  <c r="EN392" i="1" s="1"/>
  <c r="EN383" i="1" a="1"/>
  <c r="EN383" i="1" s="1"/>
  <c r="EN380" i="1" a="1"/>
  <c r="EN380" i="1" s="1"/>
  <c r="EN368" i="1" a="1"/>
  <c r="EN368" i="1" s="1"/>
  <c r="EN330" i="1" a="1"/>
  <c r="EN330" i="1" s="1"/>
  <c r="EN319" i="1" a="1"/>
  <c r="EN319" i="1" s="1"/>
  <c r="EN212" i="1" a="1"/>
  <c r="EN212" i="1" s="1"/>
  <c r="EN164" i="1" a="1"/>
  <c r="EN164" i="1" s="1"/>
  <c r="EN84" i="1" a="1"/>
  <c r="EN84" i="1" s="1"/>
  <c r="EN38" i="1" a="1"/>
  <c r="EN38" i="1" s="1"/>
  <c r="ER679" i="1" a="1"/>
  <c r="ER679" i="1" s="1"/>
  <c r="ER651" i="1" a="1"/>
  <c r="ER651" i="1" s="1"/>
  <c r="ER640" i="1" a="1"/>
  <c r="ER640" i="1" s="1"/>
  <c r="ER591" i="1" a="1"/>
  <c r="ER591" i="1" s="1"/>
  <c r="EN566" i="1" a="1"/>
  <c r="EN566" i="1" s="1"/>
  <c r="EN511" i="1" a="1"/>
  <c r="EN511" i="1" s="1"/>
  <c r="EN477" i="1" a="1"/>
  <c r="EN477" i="1" s="1"/>
  <c r="EN651" i="1" a="1"/>
  <c r="EN651" i="1" s="1"/>
  <c r="ER632" i="1" a="1"/>
  <c r="ER632" i="1" s="1"/>
  <c r="EN624" i="1" a="1"/>
  <c r="EN624" i="1" s="1"/>
  <c r="ER621" i="1" a="1"/>
  <c r="ER621" i="1" s="1"/>
  <c r="EN591" i="1" a="1"/>
  <c r="EN591" i="1" s="1"/>
  <c r="EN588" i="1" a="1"/>
  <c r="EN588" i="1" s="1"/>
  <c r="EN578" i="1" a="1"/>
  <c r="EN578" i="1" s="1"/>
  <c r="EN557" i="1" a="1"/>
  <c r="EN557" i="1" s="1"/>
  <c r="EN521" i="1" a="1"/>
  <c r="EN521" i="1" s="1"/>
  <c r="ER496" i="1" a="1"/>
  <c r="ER496" i="1" s="1"/>
  <c r="ER467" i="1" a="1"/>
  <c r="ER467" i="1" s="1"/>
  <c r="EN462" i="1" a="1"/>
  <c r="EN462" i="1" s="1"/>
  <c r="ER458" i="1" a="1"/>
  <c r="ER458" i="1" s="1"/>
  <c r="ER425" i="1" a="1"/>
  <c r="ER425" i="1" s="1"/>
  <c r="ER422" i="1" a="1"/>
  <c r="ER422" i="1" s="1"/>
  <c r="EN418" i="1" a="1"/>
  <c r="EN418" i="1" s="1"/>
  <c r="EN405" i="1" a="1"/>
  <c r="EN405" i="1" s="1"/>
  <c r="ER353" i="1" a="1"/>
  <c r="ER353" i="1" s="1"/>
  <c r="EN340" i="1" a="1"/>
  <c r="EN340" i="1" s="1"/>
  <c r="ER329" i="1" a="1"/>
  <c r="ER329" i="1" s="1"/>
  <c r="ER290" i="1" a="1"/>
  <c r="ER290" i="1" s="1"/>
  <c r="EN253" i="1" a="1"/>
  <c r="EN253" i="1" s="1"/>
  <c r="ER226" i="1" a="1"/>
  <c r="ER226" i="1" s="1"/>
  <c r="ER157" i="1" a="1"/>
  <c r="ER157" i="1" s="1"/>
  <c r="EN154" i="1" a="1"/>
  <c r="EN154" i="1" s="1"/>
  <c r="EN461" i="1" a="1"/>
  <c r="EN461" i="1" s="1"/>
  <c r="ER431" i="1" a="1"/>
  <c r="ER431" i="1" s="1"/>
  <c r="ER379" i="1" a="1"/>
  <c r="ER379" i="1" s="1"/>
  <c r="EN356" i="1" a="1"/>
  <c r="EN356" i="1" s="1"/>
  <c r="EN343" i="1" a="1"/>
  <c r="EN343" i="1" s="1"/>
  <c r="EN325" i="1" a="1"/>
  <c r="EN325" i="1" s="1"/>
  <c r="ER303" i="1" a="1"/>
  <c r="ER303" i="1" s="1"/>
  <c r="ER286" i="1" a="1"/>
  <c r="ER286" i="1" s="1"/>
  <c r="ER283" i="1" a="1"/>
  <c r="ER283" i="1" s="1"/>
  <c r="ER184" i="1" a="1"/>
  <c r="ER184" i="1" s="1"/>
  <c r="EN111" i="1" a="1"/>
  <c r="EN111" i="1" s="1"/>
  <c r="EN551" i="1" a="1"/>
  <c r="EN551" i="1" s="1"/>
  <c r="EN541" i="1" a="1"/>
  <c r="EN541" i="1" s="1"/>
  <c r="EN536" i="1" a="1"/>
  <c r="EN536" i="1" s="1"/>
  <c r="EN488" i="1" a="1"/>
  <c r="EN488" i="1" s="1"/>
  <c r="EN467" i="1" a="1"/>
  <c r="EN467" i="1" s="1"/>
  <c r="EN414" i="1" a="1"/>
  <c r="EN414" i="1" s="1"/>
  <c r="EN141" i="1" a="1"/>
  <c r="EN141" i="1" s="1"/>
  <c r="EN135" i="1" a="1"/>
  <c r="EN135" i="1" s="1"/>
  <c r="EN669" i="1" a="1"/>
  <c r="EN669" i="1" s="1"/>
  <c r="EN653" i="1" a="1"/>
  <c r="EN653" i="1" s="1"/>
  <c r="EN649" i="1" a="1"/>
  <c r="EN649" i="1" s="1"/>
  <c r="ER618" i="1" a="1"/>
  <c r="ER618" i="1" s="1"/>
  <c r="ER593" i="1" a="1"/>
  <c r="ER593" i="1" s="1"/>
  <c r="EN585" i="1" a="1"/>
  <c r="EN585" i="1" s="1"/>
  <c r="ER582" i="1" a="1"/>
  <c r="ER582" i="1" s="1"/>
  <c r="ER580" i="1" a="1"/>
  <c r="ER580" i="1" s="1"/>
  <c r="ER574" i="1" a="1"/>
  <c r="ER574" i="1" s="1"/>
  <c r="EN568" i="1" a="1"/>
  <c r="EN568" i="1" s="1"/>
  <c r="EN554" i="1" a="1"/>
  <c r="EN554" i="1" s="1"/>
  <c r="ER538" i="1" a="1"/>
  <c r="ER538" i="1" s="1"/>
  <c r="ER533" i="1" a="1"/>
  <c r="ER533" i="1" s="1"/>
  <c r="EN506" i="1" a="1"/>
  <c r="EN506" i="1" s="1"/>
  <c r="EN490" i="1" a="1"/>
  <c r="EN490" i="1" s="1"/>
  <c r="ER673" i="1" a="1"/>
  <c r="ER673" i="1" s="1"/>
  <c r="ER671" i="1" a="1"/>
  <c r="ER671" i="1" s="1"/>
  <c r="EN618" i="1" a="1"/>
  <c r="EN618" i="1" s="1"/>
  <c r="ER598" i="1" a="1"/>
  <c r="ER598" i="1" s="1"/>
  <c r="EN593" i="1" a="1"/>
  <c r="EN593" i="1" s="1"/>
  <c r="EN582" i="1" a="1"/>
  <c r="EN582" i="1" s="1"/>
  <c r="EN580" i="1" a="1"/>
  <c r="EN580" i="1" s="1"/>
  <c r="EN574" i="1" a="1"/>
  <c r="EN574" i="1" s="1"/>
  <c r="EN538" i="1" a="1"/>
  <c r="EN538" i="1" s="1"/>
  <c r="EN533" i="1" a="1"/>
  <c r="EN533" i="1" s="1"/>
  <c r="EN513" i="1" a="1"/>
  <c r="EN513" i="1" s="1"/>
  <c r="ER498" i="1" a="1"/>
  <c r="ER498" i="1" s="1"/>
  <c r="EN485" i="1" a="1"/>
  <c r="EN485" i="1" s="1"/>
  <c r="EN469" i="1" a="1"/>
  <c r="EN469" i="1" s="1"/>
  <c r="ER464" i="1" a="1"/>
  <c r="ER464" i="1" s="1"/>
  <c r="ER440" i="1" a="1"/>
  <c r="ER440" i="1" s="1"/>
  <c r="EN408" i="1" a="1"/>
  <c r="EN408" i="1" s="1"/>
  <c r="ER388" i="1" a="1"/>
  <c r="ER388" i="1" s="1"/>
  <c r="ER339" i="1" a="1"/>
  <c r="ER339" i="1" s="1"/>
  <c r="EN303" i="1" a="1"/>
  <c r="EN303" i="1" s="1"/>
  <c r="ER289" i="1" a="1"/>
  <c r="ER289" i="1" s="1"/>
  <c r="EN286" i="1" a="1"/>
  <c r="EN286" i="1" s="1"/>
  <c r="ER263" i="1" a="1"/>
  <c r="ER263" i="1" s="1"/>
  <c r="EN196" i="1" a="1"/>
  <c r="EN196" i="1" s="1"/>
  <c r="EN184" i="1" a="1"/>
  <c r="EN184" i="1" s="1"/>
  <c r="EN83" i="1" a="1"/>
  <c r="EN83" i="1" s="1"/>
  <c r="EN598" i="1" a="1"/>
  <c r="EN598" i="1" s="1"/>
  <c r="EN464" i="1" a="1"/>
  <c r="EN464" i="1" s="1"/>
  <c r="EN440" i="1" a="1"/>
  <c r="EN440" i="1" s="1"/>
  <c r="EN143" i="1" a="1"/>
  <c r="EN143" i="1" s="1"/>
  <c r="EN604" i="1" a="1"/>
  <c r="EN604" i="1" s="1"/>
  <c r="EN562" i="1" a="1"/>
  <c r="EN562" i="1" s="1"/>
  <c r="EN535" i="1" a="1"/>
  <c r="EN535" i="1" s="1"/>
  <c r="ER525" i="1" a="1"/>
  <c r="ER525" i="1" s="1"/>
  <c r="EN474" i="1" a="1"/>
  <c r="EN474" i="1" s="1"/>
  <c r="ER316" i="1" a="1"/>
  <c r="ER316" i="1" s="1"/>
  <c r="ER255" i="1" a="1"/>
  <c r="ER255" i="1" s="1"/>
  <c r="EN171" i="1" a="1"/>
  <c r="EN171" i="1" s="1"/>
  <c r="EN681" i="1" a="1"/>
  <c r="EN681" i="1" s="1"/>
  <c r="EN678" i="1" a="1"/>
  <c r="EN678" i="1" s="1"/>
  <c r="ER675" i="1" a="1"/>
  <c r="ER675" i="1" s="1"/>
  <c r="EN664" i="1" a="1"/>
  <c r="EN664" i="1" s="1"/>
  <c r="ER661" i="1" a="1"/>
  <c r="ER661" i="1" s="1"/>
  <c r="EN644" i="1" a="1"/>
  <c r="EN644" i="1" s="1"/>
  <c r="EN634" i="1" a="1"/>
  <c r="EN634" i="1" s="1"/>
  <c r="ER628" i="1" a="1"/>
  <c r="ER628" i="1" s="1"/>
  <c r="EN623" i="1" a="1"/>
  <c r="EN623" i="1" s="1"/>
  <c r="EN609" i="1" a="1"/>
  <c r="EN609" i="1" s="1"/>
  <c r="EN600" i="1" a="1"/>
  <c r="EN600" i="1" s="1"/>
  <c r="ER565" i="1" a="1"/>
  <c r="ER565" i="1" s="1"/>
  <c r="ER530" i="1" a="1"/>
  <c r="ER530" i="1" s="1"/>
  <c r="EN527" i="1" a="1"/>
  <c r="EN527" i="1" s="1"/>
  <c r="EN525" i="1" a="1"/>
  <c r="EN525" i="1" s="1"/>
  <c r="ER508" i="1" a="1"/>
  <c r="ER508" i="1" s="1"/>
  <c r="ER500" i="1" a="1"/>
  <c r="ER500" i="1" s="1"/>
  <c r="EN328" i="1" a="1"/>
  <c r="EN328" i="1" s="1"/>
  <c r="EN306" i="1" a="1"/>
  <c r="EN306" i="1" s="1"/>
  <c r="EN270" i="1" a="1"/>
  <c r="EN270" i="1" s="1"/>
  <c r="ER259" i="1" a="1"/>
  <c r="ER259" i="1" s="1"/>
  <c r="ER194" i="1" a="1"/>
  <c r="ER194" i="1" s="1"/>
  <c r="EN62" i="1" a="1"/>
  <c r="EN62" i="1" s="1"/>
  <c r="EN61" i="1" a="1"/>
  <c r="EN61" i="1" s="1"/>
  <c r="EN55" i="1" a="1"/>
  <c r="EN55" i="1" s="1"/>
  <c r="EN559" i="1" a="1"/>
  <c r="EN559" i="1" s="1"/>
  <c r="EN289" i="1" a="1"/>
  <c r="EN289" i="1" s="1"/>
  <c r="ER527" i="1" a="1"/>
  <c r="ER527" i="1" s="1"/>
  <c r="EN492" i="1" a="1"/>
  <c r="EN492" i="1" s="1"/>
  <c r="ER370" i="1" a="1"/>
  <c r="ER370" i="1" s="1"/>
  <c r="ER321" i="1" a="1"/>
  <c r="ER321" i="1" s="1"/>
  <c r="EN222" i="1" a="1"/>
  <c r="EN222" i="1" s="1"/>
  <c r="EN152" i="1" a="1"/>
  <c r="EN152" i="1" s="1"/>
  <c r="ER687" i="1" a="1"/>
  <c r="ER687" i="1" s="1"/>
  <c r="EN675" i="1" a="1"/>
  <c r="EN675" i="1" s="1"/>
  <c r="ER637" i="1" a="1"/>
  <c r="ER637" i="1" s="1"/>
  <c r="EN631" i="1" a="1"/>
  <c r="EN631" i="1" s="1"/>
  <c r="EN628" i="1" a="1"/>
  <c r="EN628" i="1" s="1"/>
  <c r="EN595" i="1" a="1"/>
  <c r="EN595" i="1" s="1"/>
  <c r="ER590" i="1" a="1"/>
  <c r="ER590" i="1" s="1"/>
  <c r="EN565" i="1" a="1"/>
  <c r="EN565" i="1" s="1"/>
  <c r="ER556" i="1" a="1"/>
  <c r="ER556" i="1" s="1"/>
  <c r="ER546" i="1" a="1"/>
  <c r="ER546" i="1" s="1"/>
  <c r="EN517" i="1" a="1"/>
  <c r="EN517" i="1" s="1"/>
  <c r="ER515" i="1" a="1"/>
  <c r="ER515" i="1" s="1"/>
  <c r="EN510" i="1" a="1"/>
  <c r="EN510" i="1" s="1"/>
  <c r="EN508" i="1" a="1"/>
  <c r="EN508" i="1" s="1"/>
  <c r="EN500" i="1" a="1"/>
  <c r="EN500" i="1" s="1"/>
  <c r="ER487" i="1" a="1"/>
  <c r="ER487" i="1" s="1"/>
  <c r="ER476" i="1" a="1"/>
  <c r="ER476" i="1" s="1"/>
  <c r="EN460" i="1" a="1"/>
  <c r="EN460" i="1" s="1"/>
  <c r="ER448" i="1" a="1"/>
  <c r="ER448" i="1" s="1"/>
  <c r="ER421" i="1" a="1"/>
  <c r="ER421" i="1" s="1"/>
  <c r="ER407" i="1" a="1"/>
  <c r="ER407" i="1" s="1"/>
  <c r="ER404" i="1" a="1"/>
  <c r="ER404" i="1" s="1"/>
  <c r="EN363" i="1" a="1"/>
  <c r="EN363" i="1" s="1"/>
  <c r="ER359" i="1" a="1"/>
  <c r="ER359" i="1" s="1"/>
  <c r="ER300" i="1" a="1"/>
  <c r="ER300" i="1" s="1"/>
  <c r="EN259" i="1" a="1"/>
  <c r="EN259" i="1" s="1"/>
  <c r="EN247" i="1" a="1"/>
  <c r="EN247" i="1" s="1"/>
  <c r="EN194" i="1" a="1"/>
  <c r="EN194" i="1" s="1"/>
  <c r="EN186" i="1" a="1"/>
  <c r="EN186" i="1" s="1"/>
  <c r="EN346" i="1" a="1"/>
  <c r="EN346" i="1" s="1"/>
  <c r="EN279" i="1" a="1"/>
  <c r="EN279" i="1" s="1"/>
  <c r="EN180" i="1" a="1"/>
  <c r="EN180" i="1" s="1"/>
  <c r="EN129" i="1" a="1"/>
  <c r="EN129" i="1" s="1"/>
  <c r="EN671" i="1" a="1"/>
  <c r="EN671" i="1" s="1"/>
  <c r="EN626" i="1" a="1"/>
  <c r="EN626" i="1" s="1"/>
  <c r="EN520" i="1" a="1"/>
  <c r="EN520" i="1" s="1"/>
  <c r="ER225" i="1" a="1"/>
  <c r="ER225" i="1" s="1"/>
  <c r="EN86" i="1" a="1"/>
  <c r="EN86" i="1" s="1"/>
  <c r="EN687" i="1" a="1"/>
  <c r="EN687" i="1" s="1"/>
  <c r="ER658" i="1" a="1"/>
  <c r="ER658" i="1" s="1"/>
  <c r="EN646" i="1" a="1"/>
  <c r="EN646" i="1" s="1"/>
  <c r="ER641" i="1" a="1"/>
  <c r="ER641" i="1" s="1"/>
  <c r="EN637" i="1" a="1"/>
  <c r="EN637" i="1" s="1"/>
  <c r="ER617" i="1" a="1"/>
  <c r="ER617" i="1" s="1"/>
  <c r="ER603" i="1" a="1"/>
  <c r="ER603" i="1" s="1"/>
  <c r="EN590" i="1" a="1"/>
  <c r="EN590" i="1" s="1"/>
  <c r="EN587" i="1" a="1"/>
  <c r="EN587" i="1" s="1"/>
  <c r="EN570" i="1" a="1"/>
  <c r="EN570" i="1" s="1"/>
  <c r="EN556" i="1" a="1"/>
  <c r="EN556" i="1" s="1"/>
  <c r="EN546" i="1" a="1"/>
  <c r="EN546" i="1" s="1"/>
  <c r="EN523" i="1" a="1"/>
  <c r="EN523" i="1" s="1"/>
  <c r="EN515" i="1" a="1"/>
  <c r="EN515" i="1" s="1"/>
  <c r="ER502" i="1" a="1"/>
  <c r="ER502" i="1" s="1"/>
  <c r="EN476" i="1" a="1"/>
  <c r="EN476" i="1" s="1"/>
  <c r="EN448" i="1" a="1"/>
  <c r="EN448" i="1" s="1"/>
  <c r="EN421" i="1" a="1"/>
  <c r="EN421" i="1" s="1"/>
  <c r="ER413" i="1" a="1"/>
  <c r="ER413" i="1" s="1"/>
  <c r="EN384" i="1" a="1"/>
  <c r="EN384" i="1" s="1"/>
  <c r="ER355" i="1" a="1"/>
  <c r="ER355" i="1" s="1"/>
  <c r="ER352" i="1" a="1"/>
  <c r="ER352" i="1" s="1"/>
  <c r="EN345" i="1" a="1"/>
  <c r="EN345" i="1" s="1"/>
  <c r="EN338" i="1" a="1"/>
  <c r="EN338" i="1" s="1"/>
  <c r="ER221" i="1" a="1"/>
  <c r="ER221" i="1" s="1"/>
  <c r="ER204" i="1" a="1"/>
  <c r="ER204" i="1" s="1"/>
  <c r="ER199" i="1" a="1"/>
  <c r="ER199" i="1" s="1"/>
  <c r="ER176" i="1" a="1"/>
  <c r="ER176" i="1" s="1"/>
  <c r="EN105" i="1" a="1"/>
  <c r="EN105" i="1" s="1"/>
  <c r="EN99" i="1" a="1"/>
  <c r="EN99" i="1" s="1"/>
  <c r="EN388" i="1" a="1"/>
  <c r="EN388" i="1" s="1"/>
  <c r="EN360" i="1" a="1"/>
  <c r="EN360" i="1" s="1"/>
  <c r="EN471" i="1" a="1"/>
  <c r="EN471" i="1" s="1"/>
  <c r="EN424" i="1" a="1"/>
  <c r="EN424" i="1" s="1"/>
  <c r="ER219" i="1" a="1"/>
  <c r="ER219" i="1" s="1"/>
  <c r="ER666" i="1" a="1"/>
  <c r="ER666" i="1" s="1"/>
  <c r="ER650" i="1" a="1"/>
  <c r="ER650" i="1" s="1"/>
  <c r="ER639" i="1" a="1"/>
  <c r="ER639" i="1" s="1"/>
  <c r="ER620" i="1" a="1"/>
  <c r="ER620" i="1" s="1"/>
  <c r="ER606" i="1" a="1"/>
  <c r="ER606" i="1" s="1"/>
  <c r="ER553" i="1" a="1"/>
  <c r="ER553" i="1" s="1"/>
  <c r="EN543" i="1" a="1"/>
  <c r="EN543" i="1" s="1"/>
  <c r="ER540" i="1" a="1"/>
  <c r="ER540" i="1" s="1"/>
  <c r="EN502" i="1" a="1"/>
  <c r="EN502" i="1" s="1"/>
  <c r="EN478" i="1" a="1"/>
  <c r="EN478" i="1" s="1"/>
  <c r="ER451" i="1" a="1"/>
  <c r="ER451" i="1" s="1"/>
  <c r="EN427" i="1" a="1"/>
  <c r="EN427" i="1" s="1"/>
  <c r="EN413" i="1" a="1"/>
  <c r="EN413" i="1" s="1"/>
  <c r="ER410" i="1" a="1"/>
  <c r="ER410" i="1" s="1"/>
  <c r="ER397" i="1" a="1"/>
  <c r="ER397" i="1" s="1"/>
  <c r="EN366" i="1" a="1"/>
  <c r="EN366" i="1" s="1"/>
  <c r="EN355" i="1" a="1"/>
  <c r="EN355" i="1" s="1"/>
  <c r="EN285" i="1" a="1"/>
  <c r="EN285" i="1" s="1"/>
  <c r="EN221" i="1" a="1"/>
  <c r="EN221" i="1" s="1"/>
  <c r="EN213" i="1" a="1"/>
  <c r="EN213" i="1" s="1"/>
  <c r="EN204" i="1" a="1"/>
  <c r="EN204" i="1" s="1"/>
  <c r="EL681" i="1" a="1"/>
  <c r="EL681" i="1" s="1"/>
  <c r="EL643" i="1" a="1"/>
  <c r="EL643" i="1" s="1"/>
  <c r="EL622" i="1" a="1"/>
  <c r="EL622" i="1" s="1"/>
  <c r="EL515" i="1" a="1"/>
  <c r="EL515" i="1" s="1"/>
  <c r="EL477" i="1" a="1"/>
  <c r="EL477" i="1" s="1"/>
  <c r="EL442" i="1" a="1"/>
  <c r="EL442" i="1" s="1"/>
  <c r="EL424" i="1" a="1"/>
  <c r="EL424" i="1" s="1"/>
  <c r="EL174" i="1" a="1"/>
  <c r="EL174" i="1" s="1"/>
  <c r="EL675" i="1" a="1"/>
  <c r="EL675" i="1" s="1"/>
  <c r="EL559" i="1" a="1"/>
  <c r="EL559" i="1" s="1"/>
  <c r="EL490" i="1" a="1"/>
  <c r="EL490" i="1" s="1"/>
  <c r="EL488" i="1" a="1"/>
  <c r="EL488" i="1" s="1"/>
  <c r="EL459" i="1" a="1"/>
  <c r="EL459" i="1" s="1"/>
  <c r="EL436" i="1" a="1"/>
  <c r="EL436" i="1" s="1"/>
  <c r="EL347" i="1" a="1"/>
  <c r="EL347" i="1" s="1"/>
  <c r="EL334" i="1" a="1"/>
  <c r="EL334" i="1" s="1"/>
  <c r="EL309" i="1" a="1"/>
  <c r="EL309" i="1" s="1"/>
  <c r="EL226" i="1" a="1"/>
  <c r="EL226" i="1" s="1"/>
  <c r="EL661" i="1" a="1"/>
  <c r="EL661" i="1" s="1"/>
  <c r="EL592" i="1" a="1"/>
  <c r="EL592" i="1" s="1"/>
  <c r="EL576" i="1" a="1"/>
  <c r="EL576" i="1" s="1"/>
  <c r="EL544" i="1" a="1"/>
  <c r="EL544" i="1" s="1"/>
  <c r="EL529" i="1" a="1"/>
  <c r="EL529" i="1" s="1"/>
  <c r="EL502" i="1" a="1"/>
  <c r="EL502" i="1" s="1"/>
  <c r="EL376" i="1" a="1"/>
  <c r="EL376" i="1" s="1"/>
  <c r="EL610" i="1" a="1"/>
  <c r="EL610" i="1" s="1"/>
  <c r="EL556" i="1" a="1"/>
  <c r="EL556" i="1" s="1"/>
  <c r="EL524" i="1" a="1"/>
  <c r="EL524" i="1" s="1"/>
  <c r="EL469" i="1" a="1"/>
  <c r="EL469" i="1" s="1"/>
  <c r="EL438" i="1" a="1"/>
  <c r="EL438" i="1" s="1"/>
  <c r="EL410" i="1" a="1"/>
  <c r="EL410" i="1" s="1"/>
  <c r="EL394" i="1" a="1"/>
  <c r="EL394" i="1" s="1"/>
  <c r="EL356" i="1" a="1"/>
  <c r="EL356" i="1" s="1"/>
  <c r="EL323" i="1" a="1"/>
  <c r="EL323" i="1" s="1"/>
  <c r="EL315" i="1" a="1"/>
  <c r="EL315" i="1" s="1"/>
  <c r="EL311" i="1" a="1"/>
  <c r="EL311" i="1" s="1"/>
  <c r="EL292" i="1" a="1"/>
  <c r="EL292" i="1" s="1"/>
  <c r="EL658" i="1" a="1"/>
  <c r="EL658" i="1" s="1"/>
  <c r="EL579" i="1" a="1"/>
  <c r="EL579" i="1" s="1"/>
  <c r="EL567" i="1" a="1"/>
  <c r="EL567" i="1" s="1"/>
  <c r="EL494" i="1" a="1"/>
  <c r="EL494" i="1" s="1"/>
  <c r="EL461" i="1" a="1"/>
  <c r="EL461" i="1" s="1"/>
  <c r="EL326" i="1" a="1"/>
  <c r="EL326" i="1" s="1"/>
  <c r="EL628" i="1" a="1"/>
  <c r="EL628" i="1" s="1"/>
  <c r="EL623" i="1" a="1"/>
  <c r="EL623" i="1" s="1"/>
  <c r="EL601" i="1" a="1"/>
  <c r="EL601" i="1" s="1"/>
  <c r="EL553" i="1" a="1"/>
  <c r="EL553" i="1" s="1"/>
  <c r="EL546" i="1" a="1"/>
  <c r="EL546" i="1" s="1"/>
  <c r="EL476" i="1" a="1"/>
  <c r="EL476" i="1" s="1"/>
  <c r="EL288" i="1" a="1"/>
  <c r="EL288" i="1" s="1"/>
  <c r="EL511" i="1" a="1"/>
  <c r="EL511" i="1" s="1"/>
  <c r="EL443" i="1" a="1"/>
  <c r="EL443" i="1" s="1"/>
  <c r="EL429" i="1" a="1"/>
  <c r="EL429" i="1" s="1"/>
  <c r="EL304" i="1" a="1"/>
  <c r="EL304" i="1" s="1"/>
  <c r="EL258" i="1" a="1"/>
  <c r="EL258" i="1" s="1"/>
  <c r="EL598" i="1" a="1"/>
  <c r="EL598" i="1" s="1"/>
  <c r="EL593" i="1" a="1"/>
  <c r="EL593" i="1" s="1"/>
  <c r="EL564" i="1" a="1"/>
  <c r="EL564" i="1" s="1"/>
  <c r="EL543" i="1" a="1"/>
  <c r="EL543" i="1" s="1"/>
  <c r="EL530" i="1" a="1"/>
  <c r="EL530" i="1" s="1"/>
  <c r="EL493" i="1" a="1"/>
  <c r="EL493" i="1" s="1"/>
  <c r="EL396" i="1" a="1"/>
  <c r="EL396" i="1" s="1"/>
  <c r="EL369" i="1" a="1"/>
  <c r="EL369" i="1" s="1"/>
  <c r="EL307" i="1" a="1"/>
  <c r="EL307" i="1" s="1"/>
  <c r="EL273" i="1" a="1"/>
  <c r="EL273" i="1" s="1"/>
  <c r="EL269" i="1" a="1"/>
  <c r="EL269" i="1" s="1"/>
  <c r="EL662" i="1" a="1"/>
  <c r="EL662" i="1" s="1"/>
  <c r="EL555" i="1" a="1"/>
  <c r="EL555" i="1" s="1"/>
  <c r="EL437" i="1" a="1"/>
  <c r="EL437" i="1" s="1"/>
  <c r="EL418" i="1" a="1"/>
  <c r="EL418" i="1" s="1"/>
  <c r="EL345" i="1" a="1"/>
  <c r="EL345" i="1" s="1"/>
  <c r="EL335" i="1" a="1"/>
  <c r="EL335" i="1" s="1"/>
  <c r="EL654" i="1" a="1"/>
  <c r="EL654" i="1" s="1"/>
  <c r="EL582" i="1" a="1"/>
  <c r="EL582" i="1" s="1"/>
  <c r="EL540" i="1" a="1"/>
  <c r="EL540" i="1" s="1"/>
  <c r="EL532" i="1" a="1"/>
  <c r="EL532" i="1" s="1"/>
  <c r="EL496" i="1" a="1"/>
  <c r="EL496" i="1" s="1"/>
  <c r="EL468" i="1" a="1"/>
  <c r="EL468" i="1" s="1"/>
  <c r="EL402" i="1" a="1"/>
  <c r="EL402" i="1" s="1"/>
  <c r="EL338" i="1" a="1"/>
  <c r="EL338" i="1" s="1"/>
  <c r="EL665" i="1" a="1"/>
  <c r="EL665" i="1" s="1"/>
  <c r="EL645" i="1" a="1"/>
  <c r="EL645" i="1" s="1"/>
  <c r="EL513" i="1" a="1"/>
  <c r="EL513" i="1" s="1"/>
  <c r="EL506" i="1" a="1"/>
  <c r="EL506" i="1" s="1"/>
  <c r="EL434" i="1" a="1"/>
  <c r="EL434" i="1" s="1"/>
  <c r="EL411" i="1" a="1"/>
  <c r="EL411" i="1" s="1"/>
  <c r="EL372" i="1" a="1"/>
  <c r="EL372" i="1" s="1"/>
  <c r="EL683" i="1" a="1"/>
  <c r="EL683" i="1" s="1"/>
  <c r="EL603" i="1" a="1"/>
  <c r="EL603" i="1" s="1"/>
  <c r="EK153" i="1" a="1"/>
  <c r="EK153" i="1" s="1"/>
  <c r="EK580" i="1" a="1"/>
  <c r="EK580" i="1" s="1"/>
  <c r="EK564" i="1" a="1"/>
  <c r="EK564" i="1" s="1"/>
  <c r="EK553" i="1" a="1"/>
  <c r="EK553" i="1" s="1"/>
  <c r="EK550" i="1" a="1"/>
  <c r="EK550" i="1" s="1"/>
  <c r="EK536" i="1" a="1"/>
  <c r="EK536" i="1" s="1"/>
  <c r="EK426" i="1" a="1"/>
  <c r="EK426" i="1" s="1"/>
  <c r="EK408" i="1" a="1"/>
  <c r="EK408" i="1" s="1"/>
  <c r="EK354" i="1" a="1"/>
  <c r="EK354" i="1" s="1"/>
  <c r="EK342" i="1" a="1"/>
  <c r="EK342" i="1" s="1"/>
  <c r="EK563" i="1" a="1"/>
  <c r="EK563" i="1" s="1"/>
  <c r="EK432" i="1" a="1"/>
  <c r="EK432" i="1" s="1"/>
  <c r="EK416" i="1" a="1"/>
  <c r="EK416" i="1" s="1"/>
  <c r="EK251" i="1" a="1"/>
  <c r="EK251" i="1" s="1"/>
  <c r="EK244" i="1" a="1"/>
  <c r="EK244" i="1" s="1"/>
  <c r="EK215" i="1" a="1"/>
  <c r="EK215" i="1" s="1"/>
  <c r="EK577" i="1" a="1"/>
  <c r="EK577" i="1" s="1"/>
  <c r="EK521" i="1" a="1"/>
  <c r="EK521" i="1" s="1"/>
  <c r="EK502" i="1" a="1"/>
  <c r="EK502" i="1" s="1"/>
  <c r="EK492" i="1" a="1"/>
  <c r="EK492" i="1" s="1"/>
  <c r="EK490" i="1" a="1"/>
  <c r="EK490" i="1" s="1"/>
  <c r="EK483" i="1" a="1"/>
  <c r="EK483" i="1" s="1"/>
  <c r="EK440" i="1" a="1"/>
  <c r="EK440" i="1" s="1"/>
  <c r="EK410" i="1" a="1"/>
  <c r="EK410" i="1" s="1"/>
  <c r="EK203" i="1" a="1"/>
  <c r="EK203" i="1" s="1"/>
  <c r="EK552" i="1" a="1"/>
  <c r="EK552" i="1" s="1"/>
  <c r="EK543" i="1" a="1"/>
  <c r="EK543" i="1" s="1"/>
  <c r="EK507" i="1" a="1"/>
  <c r="EK507" i="1" s="1"/>
  <c r="EK470" i="1" a="1"/>
  <c r="EK470" i="1" s="1"/>
  <c r="EK314" i="1" a="1"/>
  <c r="EK314" i="1" s="1"/>
  <c r="EK312" i="1" a="1"/>
  <c r="EK312" i="1" s="1"/>
  <c r="EK134" i="1" a="1"/>
  <c r="EK134" i="1" s="1"/>
  <c r="EK103" i="1" a="1"/>
  <c r="EK103" i="1" s="1"/>
  <c r="EK525" i="1" a="1"/>
  <c r="EK525" i="1" s="1"/>
  <c r="EK482" i="1" a="1"/>
  <c r="EK482" i="1" s="1"/>
  <c r="EK425" i="1" a="1"/>
  <c r="EK425" i="1" s="1"/>
  <c r="EK353" i="1" a="1"/>
  <c r="EK353" i="1" s="1"/>
  <c r="EK258" i="1" a="1"/>
  <c r="EK258" i="1" s="1"/>
  <c r="EK250" i="1" a="1"/>
  <c r="EK250" i="1" s="1"/>
  <c r="EK232" i="1" a="1"/>
  <c r="EK232" i="1" s="1"/>
  <c r="EK202" i="1" a="1"/>
  <c r="EK202" i="1" s="1"/>
  <c r="EK140" i="1" a="1"/>
  <c r="EK140" i="1" s="1"/>
  <c r="EK214" i="1" a="1"/>
  <c r="EK214" i="1" s="1"/>
  <c r="EK201" i="1" a="1"/>
  <c r="EK201" i="1" s="1"/>
  <c r="EK174" i="1" a="1"/>
  <c r="EK174" i="1" s="1"/>
  <c r="EK142" i="1" a="1"/>
  <c r="EK142" i="1" s="1"/>
  <c r="EK123" i="1" a="1"/>
  <c r="EK123" i="1" s="1"/>
  <c r="EK554" i="1" a="1"/>
  <c r="EK554" i="1" s="1"/>
  <c r="EK453" i="1" a="1"/>
  <c r="EK453" i="1" s="1"/>
  <c r="EK428" i="1" a="1"/>
  <c r="EK428" i="1" s="1"/>
  <c r="EK409" i="1" a="1"/>
  <c r="EK409" i="1" s="1"/>
  <c r="EK239" i="1" a="1"/>
  <c r="EK239" i="1" s="1"/>
  <c r="EK583" i="1" a="1"/>
  <c r="EK583" i="1" s="1"/>
  <c r="EK406" i="1" a="1"/>
  <c r="EK406" i="1" s="1"/>
  <c r="EK363" i="1" a="1"/>
  <c r="EK363" i="1" s="1"/>
  <c r="EK280" i="1" a="1"/>
  <c r="EK280" i="1" s="1"/>
  <c r="EK177" i="1" a="1"/>
  <c r="EK177" i="1" s="1"/>
  <c r="EK168" i="1" a="1"/>
  <c r="EK168" i="1" s="1"/>
  <c r="EK513" i="1" a="1"/>
  <c r="EK513" i="1" s="1"/>
  <c r="EK359" i="1" a="1"/>
  <c r="EK359" i="1" s="1"/>
  <c r="EK320" i="1" a="1"/>
  <c r="EK320" i="1" s="1"/>
  <c r="EK165" i="1" a="1"/>
  <c r="EK165" i="1" s="1"/>
  <c r="EK491" i="1" a="1"/>
  <c r="EK491" i="1" s="1"/>
  <c r="EK481" i="1" a="1"/>
  <c r="EK481" i="1" s="1"/>
  <c r="EK340" i="1" a="1"/>
  <c r="EK340" i="1" s="1"/>
  <c r="EK506" i="1" a="1"/>
  <c r="EK506" i="1" s="1"/>
  <c r="EK471" i="1" a="1"/>
  <c r="EK471" i="1" s="1"/>
  <c r="EK469" i="1" a="1"/>
  <c r="EK469" i="1" s="1"/>
  <c r="EK309" i="1" a="1"/>
  <c r="EK309" i="1" s="1"/>
  <c r="EK264" i="1" a="1"/>
  <c r="EK264" i="1" s="1"/>
  <c r="EK221" i="1" a="1"/>
  <c r="EK221" i="1" s="1"/>
  <c r="EK458" i="1" a="1"/>
  <c r="EK458" i="1" s="1"/>
  <c r="EK349" i="1" a="1"/>
  <c r="EK349" i="1" s="1"/>
  <c r="EK330" i="1" a="1"/>
  <c r="EK330" i="1" s="1"/>
  <c r="EN428" i="1" a="1"/>
  <c r="EN428" i="1" s="1"/>
  <c r="EN419" i="1" a="1"/>
  <c r="EN419" i="1" s="1"/>
  <c r="EN402" i="1" a="1"/>
  <c r="EN402" i="1" s="1"/>
  <c r="EN367" i="1" a="1"/>
  <c r="EN367" i="1" s="1"/>
  <c r="EN364" i="1" a="1"/>
  <c r="EN364" i="1" s="1"/>
  <c r="EN358" i="1" a="1"/>
  <c r="EN358" i="1" s="1"/>
  <c r="EN254" i="1" a="1"/>
  <c r="EN254" i="1" s="1"/>
  <c r="EN235" i="1" a="1"/>
  <c r="EN235" i="1" s="1"/>
  <c r="EN232" i="1" a="1"/>
  <c r="EN232" i="1" s="1"/>
  <c r="EN226" i="1" a="1"/>
  <c r="EN226" i="1" s="1"/>
  <c r="EN216" i="1" a="1"/>
  <c r="EN216" i="1" s="1"/>
  <c r="EN126" i="1" a="1"/>
  <c r="EN126" i="1" s="1"/>
  <c r="EN80" i="1" a="1"/>
  <c r="EN80" i="1" s="1"/>
  <c r="EN65" i="1" a="1"/>
  <c r="EN65" i="1" s="1"/>
  <c r="EN63" i="1" a="1"/>
  <c r="EN63" i="1" s="1"/>
  <c r="EN443" i="1" a="1"/>
  <c r="EN443" i="1" s="1"/>
  <c r="EN410" i="1" a="1"/>
  <c r="EN410" i="1" s="1"/>
  <c r="EN370" i="1" a="1"/>
  <c r="EN370" i="1" s="1"/>
  <c r="EN361" i="1" a="1"/>
  <c r="EN361" i="1" s="1"/>
  <c r="EN352" i="1" a="1"/>
  <c r="EN352" i="1" s="1"/>
  <c r="EN349" i="1" a="1"/>
  <c r="EN349" i="1" s="1"/>
  <c r="EN337" i="1" a="1"/>
  <c r="EN337" i="1" s="1"/>
  <c r="EN299" i="1" a="1"/>
  <c r="EN299" i="1" s="1"/>
  <c r="EN295" i="1" a="1"/>
  <c r="EN295" i="1" s="1"/>
  <c r="EN244" i="1" a="1"/>
  <c r="EN244" i="1" s="1"/>
  <c r="EN242" i="1" a="1"/>
  <c r="EN242" i="1" s="1"/>
  <c r="EN223" i="1" a="1"/>
  <c r="EN223" i="1" s="1"/>
  <c r="EN210" i="1" a="1"/>
  <c r="EN210" i="1" s="1"/>
  <c r="EN206" i="1" a="1"/>
  <c r="EN206" i="1" s="1"/>
  <c r="EN190" i="1" a="1"/>
  <c r="EN190" i="1" s="1"/>
  <c r="EN169" i="1" a="1"/>
  <c r="EN169" i="1" s="1"/>
  <c r="EN159" i="1" a="1"/>
  <c r="EN159" i="1" s="1"/>
  <c r="EN124" i="1" a="1"/>
  <c r="EN124" i="1" s="1"/>
  <c r="EN90" i="1" a="1"/>
  <c r="EN90" i="1" s="1"/>
  <c r="EN396" i="1" a="1"/>
  <c r="EN396" i="1" s="1"/>
  <c r="EN385" i="1" a="1"/>
  <c r="EN385" i="1" s="1"/>
  <c r="EN309" i="1" a="1"/>
  <c r="EN309" i="1" s="1"/>
  <c r="EN301" i="1" a="1"/>
  <c r="EN301" i="1" s="1"/>
  <c r="EN292" i="1" a="1"/>
  <c r="EN292" i="1" s="1"/>
  <c r="EN280" i="1" a="1"/>
  <c r="EN280" i="1" s="1"/>
  <c r="EN266" i="1" a="1"/>
  <c r="EN266" i="1" s="1"/>
  <c r="EN263" i="1" a="1"/>
  <c r="EN263" i="1" s="1"/>
  <c r="EN257" i="1" a="1"/>
  <c r="EN257" i="1" s="1"/>
  <c r="EN250" i="1" a="1"/>
  <c r="EN250" i="1" s="1"/>
  <c r="EN228" i="1" a="1"/>
  <c r="EN228" i="1" s="1"/>
  <c r="EN220" i="1" a="1"/>
  <c r="EN220" i="1" s="1"/>
  <c r="EN198" i="1" a="1"/>
  <c r="EN198" i="1" s="1"/>
  <c r="EN151" i="1" a="1"/>
  <c r="EN151" i="1" s="1"/>
  <c r="EN147" i="1" a="1"/>
  <c r="EN147" i="1" s="1"/>
  <c r="EN136" i="1" a="1"/>
  <c r="EN136" i="1" s="1"/>
  <c r="EN109" i="1" a="1"/>
  <c r="EN109" i="1" s="1"/>
  <c r="EN107" i="1" a="1"/>
  <c r="EN107" i="1" s="1"/>
  <c r="EN75" i="1" a="1"/>
  <c r="EN75" i="1" s="1"/>
  <c r="EN48" i="1" a="1"/>
  <c r="EN48" i="1" s="1"/>
  <c r="EN415" i="1" a="1"/>
  <c r="EN415" i="1" s="1"/>
  <c r="EN407" i="1" a="1"/>
  <c r="EN407" i="1" s="1"/>
  <c r="EN399" i="1" a="1"/>
  <c r="EN399" i="1" s="1"/>
  <c r="EN393" i="1" a="1"/>
  <c r="EN393" i="1" s="1"/>
  <c r="EN390" i="1" a="1"/>
  <c r="EN390" i="1" s="1"/>
  <c r="EN377" i="1" a="1"/>
  <c r="EN377" i="1" s="1"/>
  <c r="EN357" i="1" a="1"/>
  <c r="EN357" i="1" s="1"/>
  <c r="EN283" i="1" a="1"/>
  <c r="EN283" i="1" s="1"/>
  <c r="EN273" i="1" a="1"/>
  <c r="EN273" i="1" s="1"/>
  <c r="EN260" i="1" a="1"/>
  <c r="EN260" i="1" s="1"/>
  <c r="EN241" i="1" a="1"/>
  <c r="EN241" i="1" s="1"/>
  <c r="EN231" i="1" a="1"/>
  <c r="EN231" i="1" s="1"/>
  <c r="EN205" i="1" a="1"/>
  <c r="EN205" i="1" s="1"/>
  <c r="EN201" i="1" a="1"/>
  <c r="EN201" i="1" s="1"/>
  <c r="EN172" i="1" a="1"/>
  <c r="EN172" i="1" s="1"/>
  <c r="EN120" i="1" a="1"/>
  <c r="EN120" i="1" s="1"/>
  <c r="EN450" i="1" a="1"/>
  <c r="EN450" i="1" s="1"/>
  <c r="EN437" i="1" a="1"/>
  <c r="EN437" i="1" s="1"/>
  <c r="EN432" i="1" a="1"/>
  <c r="EN432" i="1" s="1"/>
  <c r="EN404" i="1" a="1"/>
  <c r="EN404" i="1" s="1"/>
  <c r="EN401" i="1" a="1"/>
  <c r="EN401" i="1" s="1"/>
  <c r="EN382" i="1" a="1"/>
  <c r="EN382" i="1" s="1"/>
  <c r="EN379" i="1" a="1"/>
  <c r="EN379" i="1" s="1"/>
  <c r="EN351" i="1" a="1"/>
  <c r="EN351" i="1" s="1"/>
  <c r="EN342" i="1" a="1"/>
  <c r="EN342" i="1" s="1"/>
  <c r="EN327" i="1" a="1"/>
  <c r="EN327" i="1" s="1"/>
  <c r="EN234" i="1" a="1"/>
  <c r="EN234" i="1" s="1"/>
  <c r="EN225" i="1" a="1"/>
  <c r="EN225" i="1" s="1"/>
  <c r="EN217" i="1" a="1"/>
  <c r="EN217" i="1" s="1"/>
  <c r="EN192" i="1" a="1"/>
  <c r="EN192" i="1" s="1"/>
  <c r="EN123" i="1" a="1"/>
  <c r="EN123" i="1" s="1"/>
  <c r="EN113" i="1" a="1"/>
  <c r="EN113" i="1" s="1"/>
  <c r="EN98" i="1" a="1"/>
  <c r="EN98" i="1" s="1"/>
  <c r="EN426" i="1" a="1"/>
  <c r="EN426" i="1" s="1"/>
  <c r="EN409" i="1" a="1"/>
  <c r="EN409" i="1" s="1"/>
  <c r="EN339" i="1" a="1"/>
  <c r="EN339" i="1" s="1"/>
  <c r="EN336" i="1" a="1"/>
  <c r="EN336" i="1" s="1"/>
  <c r="EN321" i="1" a="1"/>
  <c r="EN321" i="1" s="1"/>
  <c r="EN265" i="1" a="1"/>
  <c r="EN265" i="1" s="1"/>
  <c r="EN262" i="1" a="1"/>
  <c r="EN262" i="1" s="1"/>
  <c r="EN256" i="1" a="1"/>
  <c r="EN256" i="1" s="1"/>
  <c r="EN249" i="1" a="1"/>
  <c r="EN249" i="1" s="1"/>
  <c r="EN240" i="1" a="1"/>
  <c r="EN240" i="1" s="1"/>
  <c r="EN237" i="1" a="1"/>
  <c r="EN237" i="1" s="1"/>
  <c r="EN176" i="1" a="1"/>
  <c r="EN176" i="1" s="1"/>
  <c r="EN150" i="1" a="1"/>
  <c r="EN150" i="1" s="1"/>
  <c r="EN133" i="1" a="1"/>
  <c r="EN133" i="1" s="1"/>
  <c r="EN131" i="1" a="1"/>
  <c r="EN131" i="1" s="1"/>
  <c r="EN116" i="1" a="1"/>
  <c r="EN116" i="1" s="1"/>
  <c r="EN89" i="1" a="1"/>
  <c r="EN89" i="1" s="1"/>
  <c r="EN78" i="1" a="1"/>
  <c r="EN78" i="1" s="1"/>
  <c r="EN74" i="1" a="1"/>
  <c r="EN74" i="1" s="1"/>
  <c r="EN387" i="1" a="1"/>
  <c r="EN387" i="1" s="1"/>
  <c r="EN376" i="1" a="1"/>
  <c r="EN376" i="1" s="1"/>
  <c r="EN374" i="1" a="1"/>
  <c r="EN374" i="1" s="1"/>
  <c r="EN359" i="1" a="1"/>
  <c r="EN359" i="1" s="1"/>
  <c r="EN324" i="1" a="1"/>
  <c r="EN324" i="1" s="1"/>
  <c r="EN318" i="1" a="1"/>
  <c r="EN318" i="1" s="1"/>
  <c r="EN314" i="1" a="1"/>
  <c r="EN314" i="1" s="1"/>
  <c r="EN297" i="1" a="1"/>
  <c r="EN297" i="1" s="1"/>
  <c r="EN294" i="1" a="1"/>
  <c r="EN294" i="1" s="1"/>
  <c r="EN282" i="1" a="1"/>
  <c r="EN282" i="1" s="1"/>
  <c r="EN275" i="1" a="1"/>
  <c r="EN275" i="1" s="1"/>
  <c r="EN268" i="1" a="1"/>
  <c r="EN268" i="1" s="1"/>
  <c r="EN167" i="1" a="1"/>
  <c r="EN167" i="1" s="1"/>
  <c r="EN161" i="1" a="1"/>
  <c r="EN161" i="1" s="1"/>
  <c r="EN146" i="1" a="1"/>
  <c r="EN146" i="1" s="1"/>
  <c r="EN108" i="1" a="1"/>
  <c r="EN108" i="1" s="1"/>
  <c r="EN106" i="1" a="1"/>
  <c r="EN106" i="1" s="1"/>
  <c r="EN88" i="1" a="1"/>
  <c r="EN88" i="1" s="1"/>
  <c r="EN67" i="1" a="1"/>
  <c r="EN67" i="1" s="1"/>
  <c r="EN661" i="1" a="1"/>
  <c r="EN661" i="1" s="1"/>
  <c r="EN659" i="1" a="1"/>
  <c r="EN659" i="1" s="1"/>
  <c r="EN643" i="1" a="1"/>
  <c r="EN643" i="1" s="1"/>
  <c r="EN615" i="1" a="1"/>
  <c r="EN615" i="1" s="1"/>
  <c r="EN610" i="1" a="1"/>
  <c r="EN610" i="1" s="1"/>
  <c r="EN528" i="1" a="1"/>
  <c r="EN528" i="1" s="1"/>
  <c r="EN503" i="1" a="1"/>
  <c r="EN503" i="1" s="1"/>
  <c r="EN482" i="1" a="1"/>
  <c r="EN482" i="1" s="1"/>
  <c r="EN472" i="1" a="1"/>
  <c r="EN472" i="1" s="1"/>
  <c r="EN466" i="1" a="1"/>
  <c r="EN466" i="1" s="1"/>
  <c r="EN439" i="1" a="1"/>
  <c r="EN439" i="1" s="1"/>
  <c r="EN434" i="1" a="1"/>
  <c r="EN434" i="1" s="1"/>
  <c r="EN429" i="1" a="1"/>
  <c r="EN429" i="1" s="1"/>
  <c r="EN423" i="1" a="1"/>
  <c r="EN423" i="1" s="1"/>
  <c r="EN670" i="1" a="1"/>
  <c r="EN670" i="1" s="1"/>
  <c r="EN647" i="1" a="1"/>
  <c r="EN647" i="1" s="1"/>
  <c r="EN636" i="1" a="1"/>
  <c r="EN636" i="1" s="1"/>
  <c r="EN577" i="1" a="1"/>
  <c r="EN577" i="1" s="1"/>
  <c r="EN558" i="1" a="1"/>
  <c r="EN558" i="1" s="1"/>
  <c r="EN516" i="1" a="1"/>
  <c r="EN516" i="1" s="1"/>
  <c r="EN496" i="1" a="1"/>
  <c r="EN496" i="1" s="1"/>
  <c r="EN491" i="1" a="1"/>
  <c r="EN491" i="1" s="1"/>
  <c r="EN487" i="1" a="1"/>
  <c r="EN487" i="1" s="1"/>
  <c r="EN479" i="1" a="1"/>
  <c r="EN479" i="1" s="1"/>
  <c r="EN463" i="1" a="1"/>
  <c r="EN463" i="1" s="1"/>
  <c r="EN455" i="1" a="1"/>
  <c r="EN455" i="1" s="1"/>
  <c r="EN449" i="1" a="1"/>
  <c r="EN449" i="1" s="1"/>
  <c r="EN417" i="1" a="1"/>
  <c r="EN417" i="1" s="1"/>
  <c r="EN406" i="1" a="1"/>
  <c r="EN406" i="1" s="1"/>
  <c r="EN403" i="1" a="1"/>
  <c r="EN403" i="1" s="1"/>
  <c r="EN398" i="1" a="1"/>
  <c r="EN398" i="1" s="1"/>
  <c r="EN389" i="1" a="1"/>
  <c r="EN389" i="1" s="1"/>
  <c r="EN381" i="1" a="1"/>
  <c r="EN381" i="1" s="1"/>
  <c r="EN362" i="1" a="1"/>
  <c r="EN362" i="1" s="1"/>
  <c r="EN347" i="1" a="1"/>
  <c r="EN347" i="1" s="1"/>
  <c r="EN332" i="1" a="1"/>
  <c r="EN332" i="1" s="1"/>
  <c r="EN316" i="1" a="1"/>
  <c r="EN316" i="1" s="1"/>
  <c r="EN312" i="1" a="1"/>
  <c r="EN312" i="1" s="1"/>
  <c r="EN310" i="1" a="1"/>
  <c r="EN310" i="1" s="1"/>
  <c r="EN302" i="1" a="1"/>
  <c r="EN302" i="1" s="1"/>
  <c r="EN243" i="1" a="1"/>
  <c r="EN243" i="1" s="1"/>
  <c r="EN236" i="1" a="1"/>
  <c r="EN236" i="1" s="1"/>
  <c r="EN230" i="1" a="1"/>
  <c r="EN230" i="1" s="1"/>
  <c r="EN219" i="1" a="1"/>
  <c r="EN219" i="1" s="1"/>
  <c r="EN208" i="1" a="1"/>
  <c r="EN208" i="1" s="1"/>
  <c r="EN200" i="1" a="1"/>
  <c r="EN200" i="1" s="1"/>
  <c r="EN138" i="1" a="1"/>
  <c r="EN138" i="1" s="1"/>
  <c r="EN130" i="1" a="1"/>
  <c r="EN130" i="1" s="1"/>
  <c r="EN119" i="1" a="1"/>
  <c r="EN119" i="1" s="1"/>
  <c r="EN101" i="1" a="1"/>
  <c r="EN101" i="1" s="1"/>
  <c r="EN73" i="1" a="1"/>
  <c r="EN73" i="1" s="1"/>
  <c r="EN68" i="1" a="1"/>
  <c r="EN68" i="1" s="1"/>
  <c r="EN77" i="1" a="1"/>
  <c r="EN77" i="1" s="1"/>
  <c r="EN679" i="1" a="1"/>
  <c r="EN679" i="1" s="1"/>
  <c r="EN663" i="1" a="1"/>
  <c r="EN663" i="1" s="1"/>
  <c r="EN607" i="1" a="1"/>
  <c r="EN607" i="1" s="1"/>
  <c r="EN563" i="1" a="1"/>
  <c r="EN563" i="1" s="1"/>
  <c r="EN553" i="1" a="1"/>
  <c r="EN553" i="1" s="1"/>
  <c r="EN547" i="1" a="1"/>
  <c r="EN547" i="1" s="1"/>
  <c r="EN505" i="1" a="1"/>
  <c r="EN505" i="1" s="1"/>
  <c r="EN489" i="1" a="1"/>
  <c r="EN489" i="1" s="1"/>
  <c r="EN444" i="1" a="1"/>
  <c r="EN444" i="1" s="1"/>
  <c r="EN431" i="1" a="1"/>
  <c r="EN431" i="1" s="1"/>
  <c r="EN378" i="1" a="1"/>
  <c r="EN378" i="1" s="1"/>
  <c r="EN341" i="1" a="1"/>
  <c r="EN341" i="1" s="1"/>
  <c r="EN320" i="1" a="1"/>
  <c r="EN320" i="1" s="1"/>
  <c r="EN287" i="1" a="1"/>
  <c r="EN287" i="1" s="1"/>
  <c r="EN284" i="1" a="1"/>
  <c r="EN284" i="1" s="1"/>
  <c r="EN271" i="1" a="1"/>
  <c r="EN271" i="1" s="1"/>
  <c r="EN255" i="1" a="1"/>
  <c r="EN255" i="1" s="1"/>
  <c r="EN252" i="1" a="1"/>
  <c r="EN252" i="1" s="1"/>
  <c r="EN224" i="1" a="1"/>
  <c r="EN224" i="1" s="1"/>
  <c r="EN214" i="1" a="1"/>
  <c r="EN214" i="1" s="1"/>
  <c r="EN195" i="1" a="1"/>
  <c r="EN195" i="1" s="1"/>
  <c r="EN191" i="1" a="1"/>
  <c r="EN191" i="1" s="1"/>
  <c r="EN160" i="1" a="1"/>
  <c r="EN160" i="1" s="1"/>
  <c r="EN81" i="1" a="1"/>
  <c r="EN81" i="1" s="1"/>
  <c r="EN59" i="1" a="1"/>
  <c r="EN59" i="1" s="1"/>
  <c r="EN685" i="1" a="1"/>
  <c r="EN685" i="1" s="1"/>
  <c r="EN640" i="1" a="1"/>
  <c r="EN640" i="1" s="1"/>
  <c r="EN638" i="1" a="1"/>
  <c r="EN638" i="1" s="1"/>
  <c r="EN620" i="1" a="1"/>
  <c r="EN620" i="1" s="1"/>
  <c r="EN617" i="1" a="1"/>
  <c r="EN617" i="1" s="1"/>
  <c r="EN612" i="1" a="1"/>
  <c r="EN612" i="1" s="1"/>
  <c r="EN594" i="1" a="1"/>
  <c r="EN594" i="1" s="1"/>
  <c r="EN555" i="1" a="1"/>
  <c r="EN555" i="1" s="1"/>
  <c r="EN550" i="1" a="1"/>
  <c r="EN550" i="1" s="1"/>
  <c r="EN530" i="1" a="1"/>
  <c r="EN530" i="1" s="1"/>
  <c r="EN518" i="1" a="1"/>
  <c r="EN518" i="1" s="1"/>
  <c r="EN514" i="1" a="1"/>
  <c r="EN514" i="1" s="1"/>
  <c r="EN498" i="1" a="1"/>
  <c r="EN498" i="1" s="1"/>
  <c r="EN452" i="1" a="1"/>
  <c r="EN452" i="1" s="1"/>
  <c r="EN436" i="1" a="1"/>
  <c r="EN436" i="1" s="1"/>
  <c r="EN420" i="1" a="1"/>
  <c r="EN420" i="1" s="1"/>
  <c r="EN344" i="1" a="1"/>
  <c r="EN344" i="1" s="1"/>
  <c r="EN335" i="1" a="1"/>
  <c r="EN335" i="1" s="1"/>
  <c r="EN329" i="1" a="1"/>
  <c r="EN329" i="1" s="1"/>
  <c r="EN326" i="1" a="1"/>
  <c r="EN326" i="1" s="1"/>
  <c r="EN300" i="1" a="1"/>
  <c r="EN300" i="1" s="1"/>
  <c r="EN267" i="1" a="1"/>
  <c r="EN267" i="1" s="1"/>
  <c r="EN261" i="1" a="1"/>
  <c r="EN261" i="1" s="1"/>
  <c r="EN248" i="1" a="1"/>
  <c r="EN248" i="1" s="1"/>
  <c r="EN207" i="1" a="1"/>
  <c r="EN207" i="1" s="1"/>
  <c r="EN187" i="1" a="1"/>
  <c r="EN187" i="1" s="1"/>
  <c r="EN163" i="1" a="1"/>
  <c r="EN163" i="1" s="1"/>
  <c r="EN156" i="1" a="1"/>
  <c r="EN156" i="1" s="1"/>
  <c r="EN142" i="1" a="1"/>
  <c r="EN142" i="1" s="1"/>
  <c r="EN140" i="1" a="1"/>
  <c r="EN140" i="1" s="1"/>
  <c r="EN122" i="1" a="1"/>
  <c r="EN122" i="1" s="1"/>
  <c r="EN115" i="1" a="1"/>
  <c r="EN115" i="1" s="1"/>
  <c r="EN66" i="1" a="1"/>
  <c r="EN66" i="1" s="1"/>
  <c r="EN35" i="1" a="1"/>
  <c r="EN35" i="1" s="1"/>
  <c r="EN674" i="1" a="1"/>
  <c r="EN674" i="1" s="1"/>
  <c r="EN658" i="1" a="1"/>
  <c r="EN658" i="1" s="1"/>
  <c r="EN655" i="1" a="1"/>
  <c r="EN655" i="1" s="1"/>
  <c r="EN633" i="1" a="1"/>
  <c r="EN633" i="1" s="1"/>
  <c r="EN630" i="1" a="1"/>
  <c r="EN630" i="1" s="1"/>
  <c r="EN589" i="1" a="1"/>
  <c r="EN589" i="1" s="1"/>
  <c r="EN571" i="1" a="1"/>
  <c r="EN571" i="1" s="1"/>
  <c r="EN544" i="1" a="1"/>
  <c r="EN544" i="1" s="1"/>
  <c r="EN537" i="1" a="1"/>
  <c r="EN537" i="1" s="1"/>
  <c r="EN532" i="1" a="1"/>
  <c r="EN532" i="1" s="1"/>
  <c r="EN481" i="1" a="1"/>
  <c r="EN481" i="1" s="1"/>
  <c r="EN441" i="1" a="1"/>
  <c r="EN441" i="1" s="1"/>
  <c r="EN400" i="1" a="1"/>
  <c r="EN400" i="1" s="1"/>
  <c r="EN323" i="1" a="1"/>
  <c r="EN323" i="1" s="1"/>
  <c r="EN304" i="1" a="1"/>
  <c r="EN304" i="1" s="1"/>
  <c r="EN296" i="1" a="1"/>
  <c r="EN296" i="1" s="1"/>
  <c r="EN290" i="1" a="1"/>
  <c r="EN290" i="1" s="1"/>
  <c r="EN264" i="1" a="1"/>
  <c r="EN264" i="1" s="1"/>
  <c r="EN251" i="1" a="1"/>
  <c r="EN251" i="1" s="1"/>
  <c r="EN239" i="1" a="1"/>
  <c r="EN239" i="1" s="1"/>
  <c r="EN229" i="1" a="1"/>
  <c r="EN229" i="1" s="1"/>
  <c r="EN203" i="1" a="1"/>
  <c r="EN203" i="1" s="1"/>
  <c r="EN181" i="1" a="1"/>
  <c r="EN181" i="1" s="1"/>
  <c r="EN177" i="1" a="1"/>
  <c r="EN177" i="1" s="1"/>
  <c r="EN174" i="1" a="1"/>
  <c r="EN174" i="1" s="1"/>
  <c r="EN170" i="1" a="1"/>
  <c r="EN170" i="1" s="1"/>
  <c r="EN134" i="1" a="1"/>
  <c r="EN134" i="1" s="1"/>
  <c r="EN132" i="1" a="1"/>
  <c r="EN132" i="1" s="1"/>
  <c r="EN92" i="1" a="1"/>
  <c r="EN92" i="1" s="1"/>
  <c r="EN683" i="1" a="1"/>
  <c r="EN683" i="1" s="1"/>
  <c r="EN676" i="1" a="1"/>
  <c r="EN676" i="1" s="1"/>
  <c r="EN642" i="1" a="1"/>
  <c r="EN642" i="1" s="1"/>
  <c r="EN635" i="1" a="1"/>
  <c r="EN635" i="1" s="1"/>
  <c r="EN601" i="1" a="1"/>
  <c r="EN601" i="1" s="1"/>
  <c r="EN596" i="1" a="1"/>
  <c r="EN596" i="1" s="1"/>
  <c r="EN581" i="1" a="1"/>
  <c r="EN581" i="1" s="1"/>
  <c r="EN560" i="1" a="1"/>
  <c r="EN560" i="1" s="1"/>
  <c r="EN548" i="1" a="1"/>
  <c r="EN548" i="1" s="1"/>
  <c r="EN539" i="1" a="1"/>
  <c r="EN539" i="1" s="1"/>
  <c r="EN457" i="1" a="1"/>
  <c r="EN457" i="1" s="1"/>
  <c r="EN454" i="1" a="1"/>
  <c r="EN454" i="1" s="1"/>
  <c r="EN446" i="1" a="1"/>
  <c r="EN446" i="1" s="1"/>
  <c r="EN416" i="1" a="1"/>
  <c r="EN416" i="1" s="1"/>
  <c r="EN394" i="1" a="1"/>
  <c r="EN394" i="1" s="1"/>
  <c r="EN391" i="1" a="1"/>
  <c r="EN391" i="1" s="1"/>
  <c r="EN386" i="1" a="1"/>
  <c r="EN386" i="1" s="1"/>
  <c r="EN373" i="1" a="1"/>
  <c r="EN373" i="1" s="1"/>
  <c r="EN331" i="1" a="1"/>
  <c r="EN331" i="1" s="1"/>
  <c r="EN307" i="1" a="1"/>
  <c r="EN307" i="1" s="1"/>
  <c r="EN281" i="1" a="1"/>
  <c r="EN281" i="1" s="1"/>
  <c r="EN278" i="1" a="1"/>
  <c r="EN278" i="1" s="1"/>
  <c r="EN274" i="1" a="1"/>
  <c r="EN274" i="1" s="1"/>
  <c r="EN245" i="1" a="1"/>
  <c r="EN245" i="1" s="1"/>
  <c r="EN211" i="1" a="1"/>
  <c r="EN211" i="1" s="1"/>
  <c r="EN199" i="1" a="1"/>
  <c r="EN199" i="1" s="1"/>
  <c r="EN166" i="1" a="1"/>
  <c r="EN166" i="1" s="1"/>
  <c r="EN153" i="1" a="1"/>
  <c r="EN153" i="1" s="1"/>
  <c r="EN148" i="1" a="1"/>
  <c r="EN148" i="1" s="1"/>
  <c r="EN95" i="1" a="1"/>
  <c r="EN95" i="1" s="1"/>
  <c r="EN87" i="1" a="1"/>
  <c r="EN87" i="1" s="1"/>
  <c r="EK192" i="1" a="1"/>
  <c r="EK192" i="1" s="1"/>
  <c r="EK179" i="1" a="1"/>
  <c r="EK179" i="1" s="1"/>
  <c r="EK196" i="1" a="1"/>
  <c r="EK196" i="1" s="1"/>
  <c r="EK195" i="1" a="1"/>
  <c r="EK195" i="1" s="1"/>
  <c r="EK127" i="1" a="1"/>
  <c r="EK127" i="1" s="1"/>
  <c r="EK96" i="1" a="1"/>
  <c r="EK96" i="1" s="1"/>
  <c r="EK213" i="1" a="1"/>
  <c r="EK213" i="1" s="1"/>
  <c r="EK112" i="1" a="1"/>
  <c r="EK112" i="1" s="1"/>
  <c r="EK169" i="1" a="1"/>
  <c r="EK169" i="1" s="1"/>
  <c r="EK197" i="1" a="1"/>
  <c r="EK197" i="1" s="1"/>
  <c r="EL678" i="1" a="1"/>
  <c r="EL678" i="1" s="1"/>
  <c r="EL670" i="1" a="1"/>
  <c r="EL670" i="1" s="1"/>
  <c r="EL668" i="1" a="1"/>
  <c r="EL668" i="1" s="1"/>
  <c r="EL657" i="1" a="1"/>
  <c r="EL657" i="1" s="1"/>
  <c r="EL639" i="1" a="1"/>
  <c r="EL639" i="1" s="1"/>
  <c r="EL611" i="1" a="1"/>
  <c r="EL611" i="1" s="1"/>
  <c r="EL566" i="1" a="1"/>
  <c r="EL566" i="1" s="1"/>
  <c r="EL552" i="1" a="1"/>
  <c r="EL552" i="1" s="1"/>
  <c r="EL535" i="1" a="1"/>
  <c r="EL535" i="1" s="1"/>
  <c r="EL533" i="1" a="1"/>
  <c r="EL533" i="1" s="1"/>
  <c r="EL518" i="1" a="1"/>
  <c r="EL518" i="1" s="1"/>
  <c r="EL510" i="1" a="1"/>
  <c r="EL510" i="1" s="1"/>
  <c r="EL491" i="1" a="1"/>
  <c r="EL491" i="1" s="1"/>
  <c r="EL485" i="1" a="1"/>
  <c r="EL485" i="1" s="1"/>
  <c r="EL483" i="1" a="1"/>
  <c r="EL483" i="1" s="1"/>
  <c r="EL478" i="1" a="1"/>
  <c r="EL478" i="1" s="1"/>
  <c r="EL458" i="1" a="1"/>
  <c r="EL458" i="1" s="1"/>
  <c r="EL435" i="1" a="1"/>
  <c r="EL435" i="1" s="1"/>
  <c r="EL412" i="1" a="1"/>
  <c r="EL412" i="1" s="1"/>
  <c r="EL363" i="1" a="1"/>
  <c r="EL363" i="1" s="1"/>
  <c r="EL342" i="1" a="1"/>
  <c r="EL342" i="1" s="1"/>
  <c r="EL291" i="1" a="1"/>
  <c r="EL291" i="1" s="1"/>
  <c r="EL283" i="1" a="1"/>
  <c r="EL283" i="1" s="1"/>
  <c r="EL257" i="1" a="1"/>
  <c r="EL257" i="1" s="1"/>
  <c r="EL241" i="1" a="1"/>
  <c r="EL241" i="1" s="1"/>
  <c r="EL235" i="1" a="1"/>
  <c r="EL235" i="1" s="1"/>
  <c r="EL227" i="1" a="1"/>
  <c r="EL227" i="1" s="1"/>
  <c r="EL220" i="1" a="1"/>
  <c r="EL220" i="1" s="1"/>
  <c r="EL191" i="1" a="1"/>
  <c r="EL191" i="1" s="1"/>
  <c r="EL182" i="1" a="1"/>
  <c r="EL182" i="1" s="1"/>
  <c r="EL128" i="1" a="1"/>
  <c r="EL128" i="1" s="1"/>
  <c r="EL262" i="1" a="1"/>
  <c r="EL262" i="1" s="1"/>
  <c r="EL254" i="1" a="1"/>
  <c r="EL254" i="1" s="1"/>
  <c r="EL251" i="1" a="1"/>
  <c r="EL251" i="1" s="1"/>
  <c r="EL246" i="1" a="1"/>
  <c r="EL246" i="1" s="1"/>
  <c r="EL238" i="1" a="1"/>
  <c r="EL238" i="1" s="1"/>
  <c r="EL216" i="1" a="1"/>
  <c r="EL216" i="1" s="1"/>
  <c r="EL194" i="1" a="1"/>
  <c r="EL194" i="1" s="1"/>
  <c r="EL179" i="1" a="1"/>
  <c r="EL179" i="1" s="1"/>
  <c r="EL684" i="1" a="1"/>
  <c r="EL684" i="1" s="1"/>
  <c r="EL666" i="1" a="1"/>
  <c r="EL666" i="1" s="1"/>
  <c r="EL637" i="1" a="1"/>
  <c r="EL637" i="1" s="1"/>
  <c r="EL596" i="1" a="1"/>
  <c r="EL596" i="1" s="1"/>
  <c r="EL594" i="1" a="1"/>
  <c r="EL594" i="1" s="1"/>
  <c r="EL587" i="1" a="1"/>
  <c r="EL587" i="1" s="1"/>
  <c r="EL571" i="1" a="1"/>
  <c r="EL571" i="1" s="1"/>
  <c r="EL568" i="1" a="1"/>
  <c r="EL568" i="1" s="1"/>
  <c r="EL523" i="1" a="1"/>
  <c r="EL523" i="1" s="1"/>
  <c r="EL512" i="1" a="1"/>
  <c r="EL512" i="1" s="1"/>
  <c r="EL487" i="1" a="1"/>
  <c r="EL487" i="1" s="1"/>
  <c r="EL463" i="1" a="1"/>
  <c r="EL463" i="1" s="1"/>
  <c r="EL428" i="1" a="1"/>
  <c r="EL428" i="1" s="1"/>
  <c r="EL407" i="1" a="1"/>
  <c r="EL407" i="1" s="1"/>
  <c r="EL380" i="1" a="1"/>
  <c r="EL380" i="1" s="1"/>
  <c r="EL368" i="1" a="1"/>
  <c r="EL368" i="1" s="1"/>
  <c r="EL365" i="1" a="1"/>
  <c r="EL365" i="1" s="1"/>
  <c r="EL360" i="1" a="1"/>
  <c r="EL360" i="1" s="1"/>
  <c r="EL354" i="1" a="1"/>
  <c r="EL354" i="1" s="1"/>
  <c r="EL318" i="1" a="1"/>
  <c r="EL318" i="1" s="1"/>
  <c r="EL296" i="1" a="1"/>
  <c r="EL296" i="1" s="1"/>
  <c r="EL293" i="1" a="1"/>
  <c r="EL293" i="1" s="1"/>
  <c r="EL280" i="1" a="1"/>
  <c r="EL280" i="1" s="1"/>
  <c r="EL274" i="1" a="1"/>
  <c r="EL274" i="1" s="1"/>
  <c r="EL218" i="1" a="1"/>
  <c r="EL218" i="1" s="1"/>
  <c r="EL168" i="1" a="1"/>
  <c r="EL168" i="1" s="1"/>
  <c r="EL165" i="1" a="1"/>
  <c r="EL165" i="1" s="1"/>
  <c r="EL135" i="1" a="1"/>
  <c r="EL135" i="1" s="1"/>
  <c r="EL650" i="1" a="1"/>
  <c r="EL650" i="1" s="1"/>
  <c r="EL627" i="1" a="1"/>
  <c r="EL627" i="1" s="1"/>
  <c r="EL620" i="1" a="1"/>
  <c r="EL620" i="1" s="1"/>
  <c r="EL606" i="1" a="1"/>
  <c r="EL606" i="1" s="1"/>
  <c r="EL561" i="1" a="1"/>
  <c r="EL561" i="1" s="1"/>
  <c r="EL554" i="1" a="1"/>
  <c r="EL554" i="1" s="1"/>
  <c r="EL514" i="1" a="1"/>
  <c r="EL514" i="1" s="1"/>
  <c r="EL508" i="1" a="1"/>
  <c r="EL508" i="1" s="1"/>
  <c r="EL489" i="1" a="1"/>
  <c r="EL489" i="1" s="1"/>
  <c r="EL480" i="1" a="1"/>
  <c r="EL480" i="1" s="1"/>
  <c r="EL460" i="1" a="1"/>
  <c r="EL460" i="1" s="1"/>
  <c r="EL456" i="1" a="1"/>
  <c r="EL456" i="1" s="1"/>
  <c r="EL425" i="1" a="1"/>
  <c r="EL425" i="1" s="1"/>
  <c r="EL417" i="1" a="1"/>
  <c r="EL417" i="1" s="1"/>
  <c r="EL357" i="1" a="1"/>
  <c r="EL357" i="1" s="1"/>
  <c r="EL352" i="1" a="1"/>
  <c r="EL352" i="1" s="1"/>
  <c r="EL299" i="1" a="1"/>
  <c r="EL299" i="1" s="1"/>
  <c r="EL277" i="1" a="1"/>
  <c r="EL277" i="1" s="1"/>
  <c r="EL232" i="1" a="1"/>
  <c r="EL232" i="1" s="1"/>
  <c r="EL229" i="1" a="1"/>
  <c r="EL229" i="1" s="1"/>
  <c r="EL204" i="1" a="1"/>
  <c r="EL204" i="1" s="1"/>
  <c r="EL197" i="1" a="1"/>
  <c r="EL197" i="1" s="1"/>
  <c r="EL153" i="1" a="1"/>
  <c r="EL153" i="1" s="1"/>
  <c r="EL680" i="1" a="1"/>
  <c r="EL680" i="1" s="1"/>
  <c r="EL652" i="1" a="1"/>
  <c r="EL652" i="1" s="1"/>
  <c r="EL629" i="1" a="1"/>
  <c r="EL629" i="1" s="1"/>
  <c r="EL625" i="1" a="1"/>
  <c r="EL625" i="1" s="1"/>
  <c r="EL613" i="1" a="1"/>
  <c r="EL613" i="1" s="1"/>
  <c r="EL573" i="1" a="1"/>
  <c r="EL573" i="1" s="1"/>
  <c r="EL539" i="1" a="1"/>
  <c r="EL539" i="1" s="1"/>
  <c r="EL520" i="1" a="1"/>
  <c r="EL520" i="1" s="1"/>
  <c r="EL495" i="1" a="1"/>
  <c r="EL495" i="1" s="1"/>
  <c r="EL453" i="1" a="1"/>
  <c r="EL453" i="1" s="1"/>
  <c r="EL451" i="1" a="1"/>
  <c r="EL451" i="1" s="1"/>
  <c r="EL414" i="1" a="1"/>
  <c r="EL414" i="1" s="1"/>
  <c r="EL397" i="1" a="1"/>
  <c r="EL397" i="1" s="1"/>
  <c r="EL389" i="1" a="1"/>
  <c r="EL389" i="1" s="1"/>
  <c r="EL387" i="1" a="1"/>
  <c r="EL387" i="1" s="1"/>
  <c r="EL373" i="1" a="1"/>
  <c r="EL373" i="1" s="1"/>
  <c r="EL339" i="1" a="1"/>
  <c r="EL339" i="1" s="1"/>
  <c r="EL316" i="1" a="1"/>
  <c r="EL316" i="1" s="1"/>
  <c r="EL314" i="1" a="1"/>
  <c r="EL314" i="1" s="1"/>
  <c r="EL301" i="1" a="1"/>
  <c r="EL301" i="1" s="1"/>
  <c r="EL285" i="1" a="1"/>
  <c r="EL285" i="1" s="1"/>
  <c r="EL267" i="1" a="1"/>
  <c r="EL267" i="1" s="1"/>
  <c r="EL248" i="1" a="1"/>
  <c r="EL248" i="1" s="1"/>
  <c r="EL222" i="1" a="1"/>
  <c r="EL222" i="1" s="1"/>
  <c r="EL113" i="1" a="1"/>
  <c r="EL113" i="1" s="1"/>
  <c r="EL659" i="1" a="1"/>
  <c r="EL659" i="1" s="1"/>
  <c r="EL617" i="1" a="1"/>
  <c r="EL617" i="1" s="1"/>
  <c r="EL615" i="1" a="1"/>
  <c r="EL615" i="1" s="1"/>
  <c r="EL600" i="1" a="1"/>
  <c r="EL600" i="1" s="1"/>
  <c r="EL589" i="1" a="1"/>
  <c r="EL589" i="1" s="1"/>
  <c r="EL570" i="1" a="1"/>
  <c r="EL570" i="1" s="1"/>
  <c r="EL563" i="1" a="1"/>
  <c r="EL563" i="1" s="1"/>
  <c r="EL541" i="1" a="1"/>
  <c r="EL541" i="1" s="1"/>
  <c r="EL501" i="1" a="1"/>
  <c r="EL501" i="1" s="1"/>
  <c r="EL497" i="1" a="1"/>
  <c r="EL497" i="1" s="1"/>
  <c r="EL444" i="1" a="1"/>
  <c r="EL444" i="1" s="1"/>
  <c r="EL430" i="1" a="1"/>
  <c r="EL430" i="1" s="1"/>
  <c r="EL384" i="1" a="1"/>
  <c r="EL384" i="1" s="1"/>
  <c r="EL336" i="1" a="1"/>
  <c r="EL336" i="1" s="1"/>
  <c r="EL328" i="1" a="1"/>
  <c r="EL328" i="1" s="1"/>
  <c r="EL312" i="1" a="1"/>
  <c r="EL312" i="1" s="1"/>
  <c r="EL287" i="1" a="1"/>
  <c r="EL287" i="1" s="1"/>
  <c r="EL259" i="1" a="1"/>
  <c r="EL259" i="1" s="1"/>
  <c r="EL207" i="1" a="1"/>
  <c r="EL207" i="1" s="1"/>
  <c r="EL200" i="1" a="1"/>
  <c r="EL200" i="1" s="1"/>
  <c r="EL193" i="1" a="1"/>
  <c r="EL193" i="1" s="1"/>
  <c r="EL70" i="1" a="1"/>
  <c r="EL70" i="1" s="1"/>
  <c r="EL673" i="1" a="1"/>
  <c r="EL673" i="1" s="1"/>
  <c r="EL663" i="1" a="1"/>
  <c r="EL663" i="1" s="1"/>
  <c r="EL656" i="1" a="1"/>
  <c r="EL656" i="1" s="1"/>
  <c r="EL642" i="1" a="1"/>
  <c r="EL642" i="1" s="1"/>
  <c r="EL640" i="1" a="1"/>
  <c r="EL640" i="1" s="1"/>
  <c r="EL580" i="1" a="1"/>
  <c r="EL580" i="1" s="1"/>
  <c r="EL578" i="1" a="1"/>
  <c r="EL578" i="1" s="1"/>
  <c r="EL528" i="1" a="1"/>
  <c r="EL528" i="1" s="1"/>
  <c r="EL526" i="1" a="1"/>
  <c r="EL526" i="1" s="1"/>
  <c r="EL482" i="1" a="1"/>
  <c r="EL482" i="1" s="1"/>
  <c r="EL467" i="1" a="1"/>
  <c r="EL467" i="1" s="1"/>
  <c r="EL465" i="1" a="1"/>
  <c r="EL465" i="1" s="1"/>
  <c r="EL446" i="1" a="1"/>
  <c r="EL446" i="1" s="1"/>
  <c r="EL439" i="1" a="1"/>
  <c r="EL439" i="1" s="1"/>
  <c r="EL432" i="1" a="1"/>
  <c r="EL432" i="1" s="1"/>
  <c r="EL391" i="1" a="1"/>
  <c r="EL391" i="1" s="1"/>
  <c r="EL382" i="1" a="1"/>
  <c r="EL382" i="1" s="1"/>
  <c r="EL375" i="1" a="1"/>
  <c r="EL375" i="1" s="1"/>
  <c r="EL362" i="1" a="1"/>
  <c r="EL362" i="1" s="1"/>
  <c r="EL349" i="1" a="1"/>
  <c r="EL349" i="1" s="1"/>
  <c r="EL344" i="1" a="1"/>
  <c r="EL344" i="1" s="1"/>
  <c r="EL325" i="1" a="1"/>
  <c r="EL325" i="1" s="1"/>
  <c r="EL295" i="1" a="1"/>
  <c r="EL295" i="1" s="1"/>
  <c r="EL290" i="1" a="1"/>
  <c r="EL290" i="1" s="1"/>
  <c r="EL264" i="1" a="1"/>
  <c r="EL264" i="1" s="1"/>
  <c r="EL256" i="1" a="1"/>
  <c r="EL256" i="1" s="1"/>
  <c r="EL224" i="1" a="1"/>
  <c r="EL224" i="1" s="1"/>
  <c r="EL213" i="1" a="1"/>
  <c r="EL213" i="1" s="1"/>
  <c r="EL190" i="1" a="1"/>
  <c r="EL190" i="1" s="1"/>
  <c r="EL171" i="1" a="1"/>
  <c r="EL171" i="1" s="1"/>
  <c r="EL270" i="1" a="1"/>
  <c r="EL270" i="1" s="1"/>
  <c r="EL243" i="1" a="1"/>
  <c r="EL243" i="1" s="1"/>
  <c r="EL211" i="1" a="1"/>
  <c r="EL211" i="1" s="1"/>
  <c r="EL159" i="1" a="1"/>
  <c r="EL159" i="1" s="1"/>
  <c r="EL677" i="1" a="1"/>
  <c r="EL677" i="1" s="1"/>
  <c r="EL646" i="1" a="1"/>
  <c r="EL646" i="1" s="1"/>
  <c r="EL644" i="1" a="1"/>
  <c r="EL644" i="1" s="1"/>
  <c r="EL631" i="1" a="1"/>
  <c r="EL631" i="1" s="1"/>
  <c r="EL624" i="1" a="1"/>
  <c r="EL624" i="1" s="1"/>
  <c r="EL591" i="1" a="1"/>
  <c r="EL591" i="1" s="1"/>
  <c r="EL575" i="1" a="1"/>
  <c r="EL575" i="1" s="1"/>
  <c r="EL558" i="1" a="1"/>
  <c r="EL558" i="1" s="1"/>
  <c r="EL503" i="1" a="1"/>
  <c r="EL503" i="1" s="1"/>
  <c r="EL499" i="1" a="1"/>
  <c r="EL499" i="1" s="1"/>
  <c r="EL492" i="1" a="1"/>
  <c r="EL492" i="1" s="1"/>
  <c r="EL473" i="1" a="1"/>
  <c r="EL473" i="1" s="1"/>
  <c r="EL448" i="1" a="1"/>
  <c r="EL448" i="1" s="1"/>
  <c r="EL422" i="1" a="1"/>
  <c r="EL422" i="1" s="1"/>
  <c r="EL404" i="1" a="1"/>
  <c r="EL404" i="1" s="1"/>
  <c r="EL399" i="1" a="1"/>
  <c r="EL399" i="1" s="1"/>
  <c r="EL377" i="1" a="1"/>
  <c r="EL377" i="1" s="1"/>
  <c r="EL370" i="1" a="1"/>
  <c r="EL370" i="1" s="1"/>
  <c r="EL359" i="1" a="1"/>
  <c r="EL359" i="1" s="1"/>
  <c r="EL341" i="1" a="1"/>
  <c r="EL341" i="1" s="1"/>
  <c r="EL308" i="1" a="1"/>
  <c r="EL308" i="1" s="1"/>
  <c r="EL282" i="1" a="1"/>
  <c r="EL282" i="1" s="1"/>
  <c r="EL276" i="1" a="1"/>
  <c r="EL276" i="1" s="1"/>
  <c r="EL237" i="1" a="1"/>
  <c r="EL237" i="1" s="1"/>
  <c r="EL217" i="1" a="1"/>
  <c r="EL217" i="1" s="1"/>
  <c r="EL215" i="1" a="1"/>
  <c r="EL215" i="1" s="1"/>
  <c r="EL181" i="1" a="1"/>
  <c r="EL181" i="1" s="1"/>
  <c r="EL152" i="1" a="1"/>
  <c r="EL152" i="1" s="1"/>
  <c r="EL119" i="1" a="1"/>
  <c r="EL119" i="1" s="1"/>
  <c r="EL240" i="1" a="1"/>
  <c r="EL240" i="1" s="1"/>
  <c r="EL142" i="1" a="1"/>
  <c r="EL142" i="1" s="1"/>
  <c r="EL687" i="1" a="1"/>
  <c r="EL687" i="1" s="1"/>
  <c r="EL685" i="1" a="1"/>
  <c r="EL685" i="1" s="1"/>
  <c r="EL648" i="1" a="1"/>
  <c r="EL648" i="1" s="1"/>
  <c r="EL638" i="1" a="1"/>
  <c r="EL638" i="1" s="1"/>
  <c r="EL636" i="1" a="1"/>
  <c r="EL636" i="1" s="1"/>
  <c r="EL584" i="1" a="1"/>
  <c r="EL584" i="1" s="1"/>
  <c r="EL551" i="1" a="1"/>
  <c r="EL551" i="1" s="1"/>
  <c r="EL549" i="1" a="1"/>
  <c r="EL549" i="1" s="1"/>
  <c r="EL522" i="1" a="1"/>
  <c r="EL522" i="1" s="1"/>
  <c r="EL517" i="1" a="1"/>
  <c r="EL517" i="1" s="1"/>
  <c r="EL505" i="1" a="1"/>
  <c r="EL505" i="1" s="1"/>
  <c r="EL486" i="1" a="1"/>
  <c r="EL486" i="1" s="1"/>
  <c r="EL441" i="1" a="1"/>
  <c r="EL441" i="1" s="1"/>
  <c r="EL427" i="1" a="1"/>
  <c r="EL427" i="1" s="1"/>
  <c r="EL419" i="1" a="1"/>
  <c r="EL419" i="1" s="1"/>
  <c r="EL416" i="1" a="1"/>
  <c r="EL416" i="1" s="1"/>
  <c r="EL401" i="1" a="1"/>
  <c r="EL401" i="1" s="1"/>
  <c r="EL379" i="1" a="1"/>
  <c r="EL379" i="1" s="1"/>
  <c r="EL367" i="1" a="1"/>
  <c r="EL367" i="1" s="1"/>
  <c r="EL310" i="1" a="1"/>
  <c r="EL310" i="1" s="1"/>
  <c r="EL305" i="1" a="1"/>
  <c r="EL305" i="1" s="1"/>
  <c r="EL298" i="1" a="1"/>
  <c r="EL298" i="1" s="1"/>
  <c r="EL261" i="1" a="1"/>
  <c r="EL261" i="1" s="1"/>
  <c r="EL250" i="1" a="1"/>
  <c r="EL250" i="1" s="1"/>
  <c r="EL245" i="1" a="1"/>
  <c r="EL245" i="1" s="1"/>
  <c r="EL234" i="1" a="1"/>
  <c r="EL234" i="1" s="1"/>
  <c r="EL231" i="1" a="1"/>
  <c r="EL231" i="1" s="1"/>
  <c r="EL221" i="1" a="1"/>
  <c r="EL221" i="1" s="1"/>
  <c r="EL164" i="1" a="1"/>
  <c r="EL164" i="1" s="1"/>
  <c r="EL679" i="1" a="1"/>
  <c r="EL679" i="1" s="1"/>
  <c r="EL671" i="1" a="1"/>
  <c r="EL671" i="1" s="1"/>
  <c r="EL669" i="1" a="1"/>
  <c r="EL669" i="1" s="1"/>
  <c r="EL667" i="1" a="1"/>
  <c r="EL667" i="1" s="1"/>
  <c r="EL651" i="1" a="1"/>
  <c r="EL651" i="1" s="1"/>
  <c r="EL619" i="1" a="1"/>
  <c r="EL619" i="1" s="1"/>
  <c r="EL595" i="1" a="1"/>
  <c r="EL595" i="1" s="1"/>
  <c r="EL569" i="1" a="1"/>
  <c r="EL569" i="1" s="1"/>
  <c r="EL560" i="1" a="1"/>
  <c r="EL560" i="1" s="1"/>
  <c r="EL545" i="1" a="1"/>
  <c r="EL545" i="1" s="1"/>
  <c r="EL484" i="1" a="1"/>
  <c r="EL484" i="1" s="1"/>
  <c r="EL479" i="1" a="1"/>
  <c r="EL479" i="1" s="1"/>
  <c r="EL455" i="1" a="1"/>
  <c r="EL455" i="1" s="1"/>
  <c r="EL450" i="1" a="1"/>
  <c r="EL450" i="1" s="1"/>
  <c r="EL406" i="1" a="1"/>
  <c r="EL406" i="1" s="1"/>
  <c r="EL386" i="1" a="1"/>
  <c r="EL386" i="1" s="1"/>
  <c r="EL351" i="1" a="1"/>
  <c r="EL351" i="1" s="1"/>
  <c r="EL346" i="1" a="1"/>
  <c r="EL346" i="1" s="1"/>
  <c r="EL332" i="1" a="1"/>
  <c r="EL332" i="1" s="1"/>
  <c r="EL330" i="1" a="1"/>
  <c r="EL330" i="1" s="1"/>
  <c r="EL322" i="1" a="1"/>
  <c r="EL322" i="1" s="1"/>
  <c r="EL228" i="1" a="1"/>
  <c r="EL228" i="1" s="1"/>
  <c r="EL219" i="1" a="1"/>
  <c r="EL219" i="1" s="1"/>
  <c r="EL101" i="1" a="1"/>
  <c r="EL101" i="1" s="1"/>
  <c r="EL621" i="1" a="1"/>
  <c r="EL621" i="1" s="1"/>
  <c r="EL612" i="1" a="1"/>
  <c r="EL612" i="1" s="1"/>
  <c r="EL602" i="1" a="1"/>
  <c r="EL602" i="1" s="1"/>
  <c r="EL588" i="1" a="1"/>
  <c r="EL588" i="1" s="1"/>
  <c r="EL586" i="1" a="1"/>
  <c r="EL586" i="1" s="1"/>
  <c r="EL538" i="1" a="1"/>
  <c r="EL538" i="1" s="1"/>
  <c r="EL536" i="1" a="1"/>
  <c r="EL536" i="1" s="1"/>
  <c r="EL509" i="1" a="1"/>
  <c r="EL509" i="1" s="1"/>
  <c r="EL507" i="1" a="1"/>
  <c r="EL507" i="1" s="1"/>
  <c r="EL475" i="1" a="1"/>
  <c r="EL475" i="1" s="1"/>
  <c r="EL462" i="1" a="1"/>
  <c r="EL462" i="1" s="1"/>
  <c r="EL393" i="1" a="1"/>
  <c r="EL393" i="1" s="1"/>
  <c r="EL364" i="1" a="1"/>
  <c r="EL364" i="1" s="1"/>
  <c r="EL353" i="1" a="1"/>
  <c r="EL353" i="1" s="1"/>
  <c r="EL327" i="1" a="1"/>
  <c r="EL327" i="1" s="1"/>
  <c r="EL302" i="1" a="1"/>
  <c r="EL302" i="1" s="1"/>
  <c r="EL253" i="1" a="1"/>
  <c r="EL253" i="1" s="1"/>
  <c r="EL206" i="1" a="1"/>
  <c r="EL206" i="1" s="1"/>
  <c r="EL199" i="1" a="1"/>
  <c r="EL199" i="1" s="1"/>
  <c r="EL196" i="1" a="1"/>
  <c r="EL196" i="1" s="1"/>
  <c r="EL255" i="1" a="1"/>
  <c r="EL255" i="1" s="1"/>
  <c r="EL239" i="1" a="1"/>
  <c r="EL239" i="1" s="1"/>
  <c r="EL223" i="1" a="1"/>
  <c r="EL223" i="1" s="1"/>
  <c r="EL163" i="1" a="1"/>
  <c r="EL163" i="1" s="1"/>
  <c r="EL655" i="1" a="1"/>
  <c r="EL655" i="1" s="1"/>
  <c r="EL633" i="1" a="1"/>
  <c r="EL633" i="1" s="1"/>
  <c r="EL616" i="1" a="1"/>
  <c r="EL616" i="1" s="1"/>
  <c r="EL557" i="1" a="1"/>
  <c r="EL557" i="1" s="1"/>
  <c r="EL527" i="1" a="1"/>
  <c r="EL527" i="1" s="1"/>
  <c r="EL521" i="1" a="1"/>
  <c r="EL521" i="1" s="1"/>
  <c r="EL472" i="1" a="1"/>
  <c r="EL472" i="1" s="1"/>
  <c r="EL431" i="1" a="1"/>
  <c r="EL431" i="1" s="1"/>
  <c r="EL408" i="1" a="1"/>
  <c r="EL408" i="1" s="1"/>
  <c r="EL390" i="1" a="1"/>
  <c r="EL390" i="1" s="1"/>
  <c r="EL281" i="1" a="1"/>
  <c r="EL281" i="1" s="1"/>
  <c r="EL275" i="1" a="1"/>
  <c r="EL275" i="1" s="1"/>
  <c r="EL272" i="1" a="1"/>
  <c r="EL272" i="1" s="1"/>
  <c r="EL263" i="1" a="1"/>
  <c r="EL263" i="1" s="1"/>
  <c r="EL247" i="1" a="1"/>
  <c r="EL247" i="1" s="1"/>
  <c r="EL242" i="1" a="1"/>
  <c r="EL242" i="1" s="1"/>
  <c r="EL195" i="1" a="1"/>
  <c r="EL195" i="1" s="1"/>
  <c r="EL183" i="1" a="1"/>
  <c r="EL183" i="1" s="1"/>
  <c r="EL180" i="1" a="1"/>
  <c r="EL180" i="1" s="1"/>
  <c r="EL143" i="1" a="1"/>
  <c r="EL143" i="1" s="1"/>
  <c r="EL286" i="1" a="1"/>
  <c r="EL286" i="1" s="1"/>
  <c r="EL686" i="1" a="1"/>
  <c r="EL686" i="1" s="1"/>
  <c r="EL676" i="1" a="1"/>
  <c r="EL676" i="1" s="1"/>
  <c r="EL649" i="1" a="1"/>
  <c r="EL649" i="1" s="1"/>
  <c r="EL641" i="1" a="1"/>
  <c r="EL641" i="1" s="1"/>
  <c r="EL630" i="1" a="1"/>
  <c r="EL630" i="1" s="1"/>
  <c r="EL609" i="1" a="1"/>
  <c r="EL609" i="1" s="1"/>
  <c r="EL547" i="1" a="1"/>
  <c r="EL547" i="1" s="1"/>
  <c r="EL525" i="1" a="1"/>
  <c r="EL525" i="1" s="1"/>
  <c r="EL498" i="1" a="1"/>
  <c r="EL498" i="1" s="1"/>
  <c r="EL454" i="1" a="1"/>
  <c r="EL454" i="1" s="1"/>
  <c r="EL452" i="1" a="1"/>
  <c r="EL452" i="1" s="1"/>
  <c r="EL445" i="1" a="1"/>
  <c r="EL445" i="1" s="1"/>
  <c r="EL433" i="1" a="1"/>
  <c r="EL433" i="1" s="1"/>
  <c r="EL423" i="1" a="1"/>
  <c r="EL423" i="1" s="1"/>
  <c r="EL421" i="1" a="1"/>
  <c r="EL421" i="1" s="1"/>
  <c r="EL415" i="1" a="1"/>
  <c r="EL415" i="1" s="1"/>
  <c r="EL398" i="1" a="1"/>
  <c r="EL398" i="1" s="1"/>
  <c r="EL395" i="1" a="1"/>
  <c r="EL395" i="1" s="1"/>
  <c r="EL383" i="1" a="1"/>
  <c r="EL383" i="1" s="1"/>
  <c r="EL378" i="1" a="1"/>
  <c r="EL378" i="1" s="1"/>
  <c r="EL374" i="1" a="1"/>
  <c r="EL374" i="1" s="1"/>
  <c r="EL366" i="1" a="1"/>
  <c r="EL366" i="1" s="1"/>
  <c r="EL358" i="1" a="1"/>
  <c r="EL358" i="1" s="1"/>
  <c r="EL348" i="1" a="1"/>
  <c r="EL348" i="1" s="1"/>
  <c r="EL340" i="1" a="1"/>
  <c r="EL340" i="1" s="1"/>
  <c r="EL337" i="1" a="1"/>
  <c r="EL337" i="1" s="1"/>
  <c r="EL331" i="1" a="1"/>
  <c r="EL331" i="1" s="1"/>
  <c r="EL329" i="1" a="1"/>
  <c r="EL329" i="1" s="1"/>
  <c r="EL300" i="1" a="1"/>
  <c r="EL300" i="1" s="1"/>
  <c r="EL212" i="1" a="1"/>
  <c r="EL212" i="1" s="1"/>
  <c r="EL188" i="1" a="1"/>
  <c r="EL188" i="1" s="1"/>
  <c r="EL139" i="1" a="1"/>
  <c r="EL139" i="1" s="1"/>
  <c r="EL297" i="1" a="1"/>
  <c r="EL297" i="1" s="1"/>
  <c r="EL249" i="1" a="1"/>
  <c r="EL249" i="1" s="1"/>
  <c r="EL233" i="1" a="1"/>
  <c r="EL233" i="1" s="1"/>
  <c r="EL141" i="1" a="1"/>
  <c r="EL141" i="1" s="1"/>
  <c r="EL674" i="1" a="1"/>
  <c r="EL674" i="1" s="1"/>
  <c r="EL590" i="1" a="1"/>
  <c r="EL590" i="1" s="1"/>
  <c r="EL542" i="1" a="1"/>
  <c r="EL542" i="1" s="1"/>
  <c r="EL500" i="1" a="1"/>
  <c r="EL500" i="1" s="1"/>
  <c r="EL449" i="1" a="1"/>
  <c r="EL449" i="1" s="1"/>
  <c r="EL440" i="1" a="1"/>
  <c r="EL440" i="1" s="1"/>
  <c r="EL405" i="1" a="1"/>
  <c r="EL405" i="1" s="1"/>
  <c r="EL385" i="1" a="1"/>
  <c r="EL385" i="1" s="1"/>
  <c r="EL355" i="1" a="1"/>
  <c r="EL355" i="1" s="1"/>
  <c r="EL350" i="1" a="1"/>
  <c r="EL350" i="1" s="1"/>
  <c r="EL321" i="1" a="1"/>
  <c r="EL321" i="1" s="1"/>
  <c r="EL278" i="1" a="1"/>
  <c r="EL278" i="1" s="1"/>
  <c r="EL265" i="1" a="1"/>
  <c r="EL265" i="1" s="1"/>
  <c r="EL252" i="1" a="1"/>
  <c r="EL252" i="1" s="1"/>
  <c r="EL230" i="1" a="1"/>
  <c r="EL230" i="1" s="1"/>
  <c r="EL225" i="1" a="1"/>
  <c r="EL225" i="1" s="1"/>
  <c r="EL214" i="1" a="1"/>
  <c r="EL214" i="1" s="1"/>
  <c r="EL173" i="1" a="1"/>
  <c r="EL173" i="1" s="1"/>
  <c r="EL160" i="1" a="1"/>
  <c r="EL160" i="1" s="1"/>
  <c r="EL209" i="1" a="1"/>
  <c r="EL209" i="1" s="1"/>
  <c r="EL672" i="1" a="1"/>
  <c r="EL672" i="1" s="1"/>
  <c r="EL647" i="1" a="1"/>
  <c r="EL647" i="1" s="1"/>
  <c r="EL618" i="1" a="1"/>
  <c r="EL618" i="1" s="1"/>
  <c r="EL604" i="1" a="1"/>
  <c r="EL604" i="1" s="1"/>
  <c r="EL585" i="1" a="1"/>
  <c r="EL585" i="1" s="1"/>
  <c r="EL548" i="1" a="1"/>
  <c r="EL548" i="1" s="1"/>
  <c r="EL531" i="1" a="1"/>
  <c r="EL531" i="1" s="1"/>
  <c r="EL516" i="1" a="1"/>
  <c r="EL516" i="1" s="1"/>
  <c r="EL504" i="1" a="1"/>
  <c r="EL504" i="1" s="1"/>
  <c r="EL466" i="1" a="1"/>
  <c r="EL466" i="1" s="1"/>
  <c r="EL447" i="1" a="1"/>
  <c r="EL447" i="1" s="1"/>
  <c r="EL400" i="1" a="1"/>
  <c r="EL400" i="1" s="1"/>
  <c r="EL392" i="1" a="1"/>
  <c r="EL392" i="1" s="1"/>
  <c r="EL324" i="1" a="1"/>
  <c r="EL324" i="1" s="1"/>
  <c r="EL294" i="1" a="1"/>
  <c r="EL294" i="1" s="1"/>
  <c r="EL268" i="1" a="1"/>
  <c r="EL268" i="1" s="1"/>
  <c r="EL260" i="1" a="1"/>
  <c r="EL260" i="1" s="1"/>
  <c r="EL198" i="1" a="1"/>
  <c r="EL198" i="1" s="1"/>
  <c r="EL185" i="1" a="1"/>
  <c r="EL185" i="1" s="1"/>
  <c r="EK122" i="1" a="1"/>
  <c r="EK122" i="1" s="1"/>
  <c r="EQ613" i="1" a="1"/>
  <c r="EQ613" i="1" s="1"/>
  <c r="EQ552" i="1" a="1"/>
  <c r="EQ552" i="1" s="1"/>
  <c r="EQ535" i="1" a="1"/>
  <c r="EQ535" i="1" s="1"/>
  <c r="EQ481" i="1" a="1"/>
  <c r="EQ481" i="1" s="1"/>
  <c r="EQ686" i="1" a="1"/>
  <c r="EQ686" i="1" s="1"/>
  <c r="EQ546" i="1" a="1"/>
  <c r="EQ546" i="1" s="1"/>
  <c r="EQ504" i="1" a="1"/>
  <c r="EQ504" i="1" s="1"/>
  <c r="EQ681" i="1" a="1"/>
  <c r="EQ681" i="1" s="1"/>
  <c r="EQ605" i="1" a="1"/>
  <c r="EQ605" i="1" s="1"/>
  <c r="EQ509" i="1" a="1"/>
  <c r="EQ509" i="1" s="1"/>
  <c r="EQ435" i="1" a="1"/>
  <c r="EQ435" i="1" s="1"/>
  <c r="EQ675" i="1" a="1"/>
  <c r="EQ675" i="1" s="1"/>
  <c r="EQ562" i="1" a="1"/>
  <c r="EQ562" i="1" s="1"/>
  <c r="EQ365" i="1" a="1"/>
  <c r="EQ365" i="1" s="1"/>
  <c r="EQ611" i="1" a="1"/>
  <c r="EQ611" i="1" s="1"/>
  <c r="EQ625" i="1" a="1"/>
  <c r="EQ625" i="1" s="1"/>
  <c r="EQ672" i="1" a="1"/>
  <c r="EQ672" i="1" s="1"/>
  <c r="EQ627" i="1" a="1"/>
  <c r="EQ627" i="1" s="1"/>
  <c r="EQ450" i="1" a="1"/>
  <c r="EQ450" i="1" s="1"/>
  <c r="EQ387" i="1" a="1"/>
  <c r="EQ387" i="1" s="1"/>
  <c r="EQ319" i="1" a="1"/>
  <c r="EQ319" i="1" s="1"/>
  <c r="EQ636" i="1" a="1"/>
  <c r="EQ636" i="1" s="1"/>
  <c r="EQ588" i="1" a="1"/>
  <c r="EQ588" i="1" s="1"/>
  <c r="EQ570" i="1" a="1"/>
  <c r="EQ570" i="1" s="1"/>
  <c r="EQ550" i="1" a="1"/>
  <c r="EQ550" i="1" s="1"/>
  <c r="EQ523" i="1" a="1"/>
  <c r="EQ523" i="1" s="1"/>
  <c r="EQ516" i="1" a="1"/>
  <c r="EQ516" i="1" s="1"/>
  <c r="EQ492" i="1" a="1"/>
  <c r="EQ492" i="1" s="1"/>
  <c r="EQ443" i="1" a="1"/>
  <c r="EQ443" i="1" s="1"/>
  <c r="EQ331" i="1" a="1"/>
  <c r="EQ331" i="1" s="1"/>
  <c r="EQ145" i="1" a="1"/>
  <c r="EQ145" i="1" s="1"/>
  <c r="EQ668" i="1" a="1"/>
  <c r="EQ668" i="1" s="1"/>
  <c r="EQ604" i="1" a="1"/>
  <c r="EQ604" i="1" s="1"/>
  <c r="EQ586" i="1" a="1"/>
  <c r="EQ586" i="1" s="1"/>
  <c r="EQ532" i="1" a="1"/>
  <c r="EQ532" i="1" s="1"/>
  <c r="EQ382" i="1" a="1"/>
  <c r="EQ382" i="1" s="1"/>
  <c r="EQ436" i="1" a="1"/>
  <c r="EQ436" i="1" s="1"/>
  <c r="EQ601" i="1" a="1"/>
  <c r="EQ601" i="1" s="1"/>
  <c r="EQ486" i="1" a="1"/>
  <c r="EQ486" i="1" s="1"/>
  <c r="EQ454" i="1" a="1"/>
  <c r="EQ454" i="1" s="1"/>
  <c r="EQ334" i="1" a="1"/>
  <c r="EQ334" i="1" s="1"/>
  <c r="EQ677" i="1" a="1"/>
  <c r="EQ677" i="1" s="1"/>
  <c r="EQ666" i="1" a="1"/>
  <c r="EQ666" i="1" s="1"/>
  <c r="EQ548" i="1" a="1"/>
  <c r="EQ548" i="1" s="1"/>
  <c r="EQ526" i="1" a="1"/>
  <c r="EQ526" i="1" s="1"/>
  <c r="EQ339" i="1" a="1"/>
  <c r="EQ339" i="1" s="1"/>
  <c r="EQ641" i="1" a="1"/>
  <c r="EQ641" i="1" s="1"/>
  <c r="EQ628" i="1" a="1"/>
  <c r="EQ628" i="1" s="1"/>
  <c r="EQ542" i="1" a="1"/>
  <c r="EQ542" i="1" s="1"/>
  <c r="EQ440" i="1" a="1"/>
  <c r="EQ440" i="1" s="1"/>
  <c r="EQ583" i="1" a="1"/>
  <c r="EQ583" i="1" s="1"/>
  <c r="EQ569" i="1" a="1"/>
  <c r="EQ569" i="1" s="1"/>
  <c r="EQ558" i="1" a="1"/>
  <c r="EQ558" i="1" s="1"/>
  <c r="EQ223" i="1" a="1"/>
  <c r="EQ223" i="1" s="1"/>
  <c r="EQ467" i="1" a="1"/>
  <c r="EQ467" i="1" s="1"/>
  <c r="EQ341" i="1" a="1"/>
  <c r="EQ341" i="1" s="1"/>
  <c r="EQ333" i="1" a="1"/>
  <c r="EQ333" i="1" s="1"/>
  <c r="EQ661" i="1" a="1"/>
  <c r="EQ661" i="1" s="1"/>
  <c r="EQ585" i="1" a="1"/>
  <c r="EQ585" i="1" s="1"/>
  <c r="EQ581" i="1" a="1"/>
  <c r="EQ581" i="1" s="1"/>
  <c r="EQ544" i="1" a="1"/>
  <c r="EQ544" i="1" s="1"/>
  <c r="EQ506" i="1" a="1"/>
  <c r="EQ506" i="1" s="1"/>
  <c r="EQ493" i="1" a="1"/>
  <c r="EQ493" i="1" s="1"/>
  <c r="EQ477" i="1" a="1"/>
  <c r="EQ477" i="1" s="1"/>
  <c r="EQ309" i="1" a="1"/>
  <c r="EQ309" i="1" s="1"/>
  <c r="EQ456" i="1" a="1"/>
  <c r="EQ456" i="1" s="1"/>
  <c r="EQ512" i="1" a="1"/>
  <c r="EQ512" i="1" s="1"/>
  <c r="EQ654" i="1" a="1"/>
  <c r="EQ654" i="1" s="1"/>
  <c r="EQ643" i="1" a="1"/>
  <c r="EQ643" i="1" s="1"/>
  <c r="EQ630" i="1" a="1"/>
  <c r="EQ630" i="1" s="1"/>
  <c r="EQ574" i="1" a="1"/>
  <c r="EQ574" i="1" s="1"/>
  <c r="EQ567" i="1" a="1"/>
  <c r="EQ567" i="1" s="1"/>
  <c r="EQ560" i="1" a="1"/>
  <c r="EQ560" i="1" s="1"/>
  <c r="EQ508" i="1" a="1"/>
  <c r="EQ508" i="1" s="1"/>
  <c r="EQ316" i="1" a="1"/>
  <c r="EQ316" i="1" s="1"/>
  <c r="EQ257" i="1" a="1"/>
  <c r="EQ257" i="1" s="1"/>
  <c r="EQ326" i="1" a="1"/>
  <c r="EQ326" i="1" s="1"/>
  <c r="EQ623" i="1" a="1"/>
  <c r="EQ623" i="1" s="1"/>
  <c r="EQ551" i="1" a="1"/>
  <c r="EQ551" i="1" s="1"/>
  <c r="EQ385" i="1" a="1"/>
  <c r="EQ385" i="1" s="1"/>
  <c r="EQ614" i="1" a="1"/>
  <c r="EQ614" i="1" s="1"/>
  <c r="EQ555" i="1" a="1"/>
  <c r="EQ555" i="1" s="1"/>
  <c r="EQ462" i="1" a="1"/>
  <c r="EQ462" i="1" s="1"/>
  <c r="EQ455" i="1" a="1"/>
  <c r="EQ455" i="1" s="1"/>
  <c r="EQ374" i="1" a="1"/>
  <c r="EQ374" i="1" s="1"/>
  <c r="EQ607" i="1" a="1"/>
  <c r="EQ607" i="1" s="1"/>
  <c r="EQ553" i="1" a="1"/>
  <c r="EQ553" i="1" s="1"/>
  <c r="EQ539" i="1" a="1"/>
  <c r="EQ539" i="1" s="1"/>
  <c r="EQ521" i="1" a="1"/>
  <c r="EQ521" i="1" s="1"/>
  <c r="EQ501" i="1" a="1"/>
  <c r="EQ501" i="1" s="1"/>
  <c r="EQ495" i="1" a="1"/>
  <c r="EQ495" i="1" s="1"/>
  <c r="EQ483" i="1" a="1"/>
  <c r="EQ483" i="1" s="1"/>
  <c r="EQ310" i="1" a="1"/>
  <c r="EQ310" i="1" s="1"/>
  <c r="EQ232" i="1" a="1"/>
  <c r="EQ232" i="1" s="1"/>
  <c r="EQ674" i="1" a="1"/>
  <c r="EQ674" i="1" s="1"/>
  <c r="EQ646" i="1" a="1"/>
  <c r="EQ646" i="1" s="1"/>
  <c r="EQ595" i="1" a="1"/>
  <c r="EQ595" i="1" s="1"/>
  <c r="EQ593" i="1" a="1"/>
  <c r="EQ593" i="1" s="1"/>
  <c r="EQ591" i="1" a="1"/>
  <c r="EQ591" i="1" s="1"/>
  <c r="EQ541" i="1" a="1"/>
  <c r="EQ541" i="1" s="1"/>
  <c r="EQ497" i="1" a="1"/>
  <c r="EQ497" i="1" s="1"/>
  <c r="EQ472" i="1" a="1"/>
  <c r="EQ472" i="1" s="1"/>
  <c r="EQ459" i="1" a="1"/>
  <c r="EQ459" i="1" s="1"/>
  <c r="EQ425" i="1" a="1"/>
  <c r="EQ425" i="1" s="1"/>
  <c r="EQ168" i="1" a="1"/>
  <c r="EQ168" i="1" s="1"/>
  <c r="EQ651" i="1" a="1"/>
  <c r="EQ651" i="1" s="1"/>
  <c r="EQ537" i="1" a="1"/>
  <c r="EQ537" i="1" s="1"/>
  <c r="EQ529" i="1" a="1"/>
  <c r="EQ529" i="1" s="1"/>
  <c r="EQ515" i="1" a="1"/>
  <c r="EQ515" i="1" s="1"/>
  <c r="EM598" i="1" a="1"/>
  <c r="EM598" i="1" s="1"/>
  <c r="EL187" i="1" a="1"/>
  <c r="EL187" i="1" s="1"/>
  <c r="EL121" i="1" a="1"/>
  <c r="EL121" i="1" s="1"/>
  <c r="EL170" i="1" a="1"/>
  <c r="EL170" i="1" s="1"/>
  <c r="EL167" i="1" a="1"/>
  <c r="EL167" i="1" s="1"/>
  <c r="EL162" i="1" a="1"/>
  <c r="EL162" i="1" s="1"/>
  <c r="EL205" i="1" a="1"/>
  <c r="EL205" i="1" s="1"/>
  <c r="EL202" i="1" a="1"/>
  <c r="EL202" i="1" s="1"/>
  <c r="EL192" i="1" a="1"/>
  <c r="EL192" i="1" s="1"/>
  <c r="EL172" i="1" a="1"/>
  <c r="EL172" i="1" s="1"/>
  <c r="EL169" i="1" a="1"/>
  <c r="EL169" i="1" s="1"/>
  <c r="EL158" i="1" a="1"/>
  <c r="EL158" i="1" s="1"/>
  <c r="EL178" i="1" a="1"/>
  <c r="EL178" i="1" s="1"/>
  <c r="EL155" i="1" a="1"/>
  <c r="EL155" i="1" s="1"/>
  <c r="EL189" i="1" a="1"/>
  <c r="EL189" i="1" s="1"/>
  <c r="EL186" i="1" a="1"/>
  <c r="EL186" i="1" s="1"/>
  <c r="EL161" i="1" a="1"/>
  <c r="EL161" i="1" s="1"/>
  <c r="EL144" i="1" a="1"/>
  <c r="EL144" i="1" s="1"/>
  <c r="EL208" i="1" a="1"/>
  <c r="EL208" i="1" s="1"/>
  <c r="EL201" i="1" a="1"/>
  <c r="EL201" i="1" s="1"/>
  <c r="EK641" i="1" a="1"/>
  <c r="EK641" i="1" s="1"/>
  <c r="EK626" i="1" a="1"/>
  <c r="EK626" i="1" s="1"/>
  <c r="EK604" i="1" a="1"/>
  <c r="EK604" i="1" s="1"/>
  <c r="EK560" i="1" a="1"/>
  <c r="EK560" i="1" s="1"/>
  <c r="EK558" i="1" a="1"/>
  <c r="EK558" i="1" s="1"/>
  <c r="EK556" i="1" a="1"/>
  <c r="EK556" i="1" s="1"/>
  <c r="EK546" i="1" a="1"/>
  <c r="EK546" i="1" s="1"/>
  <c r="EK544" i="1" a="1"/>
  <c r="EK544" i="1" s="1"/>
  <c r="EK520" i="1" a="1"/>
  <c r="EK520" i="1" s="1"/>
  <c r="EK488" i="1" a="1"/>
  <c r="EK488" i="1" s="1"/>
  <c r="EK460" i="1" a="1"/>
  <c r="EK460" i="1" s="1"/>
  <c r="EK445" i="1" a="1"/>
  <c r="EK445" i="1" s="1"/>
  <c r="EK429" i="1" a="1"/>
  <c r="EK429" i="1" s="1"/>
  <c r="EK404" i="1" a="1"/>
  <c r="EK404" i="1" s="1"/>
  <c r="EK398" i="1" a="1"/>
  <c r="EK398" i="1" s="1"/>
  <c r="EK383" i="1" a="1"/>
  <c r="EK383" i="1" s="1"/>
  <c r="EK381" i="1" a="1"/>
  <c r="EK381" i="1" s="1"/>
  <c r="EK375" i="1" a="1"/>
  <c r="EK375" i="1" s="1"/>
  <c r="EK346" i="1" a="1"/>
  <c r="EK346" i="1" s="1"/>
  <c r="EK332" i="1" a="1"/>
  <c r="EK332" i="1" s="1"/>
  <c r="EK328" i="1" a="1"/>
  <c r="EK328" i="1" s="1"/>
  <c r="EK324" i="1" a="1"/>
  <c r="EK324" i="1" s="1"/>
  <c r="EK311" i="1" a="1"/>
  <c r="EK311" i="1" s="1"/>
  <c r="EK299" i="1" a="1"/>
  <c r="EK299" i="1" s="1"/>
  <c r="EK265" i="1" a="1"/>
  <c r="EK265" i="1" s="1"/>
  <c r="EK247" i="1" a="1"/>
  <c r="EK247" i="1" s="1"/>
  <c r="EK194" i="1" a="1"/>
  <c r="EK194" i="1" s="1"/>
  <c r="EK152" i="1" a="1"/>
  <c r="EK152" i="1" s="1"/>
  <c r="EK148" i="1" a="1"/>
  <c r="EK148" i="1" s="1"/>
  <c r="EK137" i="1" a="1"/>
  <c r="EK137" i="1" s="1"/>
  <c r="EK131" i="1" a="1"/>
  <c r="EK131" i="1" s="1"/>
  <c r="EK119" i="1" a="1"/>
  <c r="EK119" i="1" s="1"/>
  <c r="EK116" i="1" a="1"/>
  <c r="EK116" i="1" s="1"/>
  <c r="EK86" i="1" a="1"/>
  <c r="EK86" i="1" s="1"/>
  <c r="EK684" i="1" a="1"/>
  <c r="EK684" i="1" s="1"/>
  <c r="EK659" i="1" a="1"/>
  <c r="EK659" i="1" s="1"/>
  <c r="EK586" i="1" a="1"/>
  <c r="EK586" i="1" s="1"/>
  <c r="EK584" i="1" a="1"/>
  <c r="EK584" i="1" s="1"/>
  <c r="EK582" i="1" a="1"/>
  <c r="EK582" i="1" s="1"/>
  <c r="EK566" i="1" a="1"/>
  <c r="EK566" i="1" s="1"/>
  <c r="EK540" i="1" a="1"/>
  <c r="EK540" i="1" s="1"/>
  <c r="EK538" i="1" a="1"/>
  <c r="EK538" i="1" s="1"/>
  <c r="EK522" i="1" a="1"/>
  <c r="EK522" i="1" s="1"/>
  <c r="EK518" i="1" a="1"/>
  <c r="EK518" i="1" s="1"/>
  <c r="EK515" i="1" a="1"/>
  <c r="EK515" i="1" s="1"/>
  <c r="EK504" i="1" a="1"/>
  <c r="EK504" i="1" s="1"/>
  <c r="EK499" i="1" a="1"/>
  <c r="EK499" i="1" s="1"/>
  <c r="EK497" i="1" a="1"/>
  <c r="EK497" i="1" s="1"/>
  <c r="EK480" i="1" a="1"/>
  <c r="EK480" i="1" s="1"/>
  <c r="EK447" i="1" a="1"/>
  <c r="EK447" i="1" s="1"/>
  <c r="EK424" i="1" a="1"/>
  <c r="EK424" i="1" s="1"/>
  <c r="EK422" i="1" a="1"/>
  <c r="EK422" i="1" s="1"/>
  <c r="EK420" i="1" a="1"/>
  <c r="EK420" i="1" s="1"/>
  <c r="EK393" i="1" a="1"/>
  <c r="EK393" i="1" s="1"/>
  <c r="EK387" i="1" a="1"/>
  <c r="EK387" i="1" s="1"/>
  <c r="EK371" i="1" a="1"/>
  <c r="EK371" i="1" s="1"/>
  <c r="EK362" i="1" a="1"/>
  <c r="EK362" i="1" s="1"/>
  <c r="EK357" i="1" a="1"/>
  <c r="EK357" i="1" s="1"/>
  <c r="EK278" i="1" a="1"/>
  <c r="EK278" i="1" s="1"/>
  <c r="EK273" i="1" a="1"/>
  <c r="EK273" i="1" s="1"/>
  <c r="EK256" i="1" a="1"/>
  <c r="EK256" i="1" s="1"/>
  <c r="EK240" i="1" a="1"/>
  <c r="EK240" i="1" s="1"/>
  <c r="EK233" i="1" a="1"/>
  <c r="EK233" i="1" s="1"/>
  <c r="EK206" i="1" a="1"/>
  <c r="EK206" i="1" s="1"/>
  <c r="EK189" i="1" a="1"/>
  <c r="EK189" i="1" s="1"/>
  <c r="EK180" i="1" a="1"/>
  <c r="EK180" i="1" s="1"/>
  <c r="EK172" i="1" a="1"/>
  <c r="EK172" i="1" s="1"/>
  <c r="EK167" i="1" a="1"/>
  <c r="EK167" i="1" s="1"/>
  <c r="EK164" i="1" a="1"/>
  <c r="EK164" i="1" s="1"/>
  <c r="EK97" i="1" a="1"/>
  <c r="EK97" i="1" s="1"/>
  <c r="EK687" i="1" a="1"/>
  <c r="EK687" i="1" s="1"/>
  <c r="EK673" i="1" a="1"/>
  <c r="EK673" i="1" s="1"/>
  <c r="EK648" i="1" a="1"/>
  <c r="EK648" i="1" s="1"/>
  <c r="EK595" i="1" a="1"/>
  <c r="EK595" i="1" s="1"/>
  <c r="EK576" i="1" a="1"/>
  <c r="EK576" i="1" s="1"/>
  <c r="EK574" i="1" a="1"/>
  <c r="EK574" i="1" s="1"/>
  <c r="EK511" i="1" a="1"/>
  <c r="EK511" i="1" s="1"/>
  <c r="EK495" i="1" a="1"/>
  <c r="EK495" i="1" s="1"/>
  <c r="EK472" i="1" a="1"/>
  <c r="EK472" i="1" s="1"/>
  <c r="EK296" i="1" a="1"/>
  <c r="EK296" i="1" s="1"/>
  <c r="EK294" i="1" a="1"/>
  <c r="EK294" i="1" s="1"/>
  <c r="EK275" i="1" a="1"/>
  <c r="EK275" i="1" s="1"/>
  <c r="EK267" i="1" a="1"/>
  <c r="EK267" i="1" s="1"/>
  <c r="EK235" i="1" a="1"/>
  <c r="EK235" i="1" s="1"/>
  <c r="EK200" i="1" a="1"/>
  <c r="EK200" i="1" s="1"/>
  <c r="EK191" i="1" a="1"/>
  <c r="EK191" i="1" s="1"/>
  <c r="EK182" i="1" a="1"/>
  <c r="EK182" i="1" s="1"/>
  <c r="EK175" i="1" a="1"/>
  <c r="EK175" i="1" s="1"/>
  <c r="EK157" i="1" a="1"/>
  <c r="EK157" i="1" s="1"/>
  <c r="EK151" i="1" a="1"/>
  <c r="EK151" i="1" s="1"/>
  <c r="EK141" i="1" a="1"/>
  <c r="EK141" i="1" s="1"/>
  <c r="EK128" i="1" a="1"/>
  <c r="EK128" i="1" s="1"/>
  <c r="EK124" i="1" a="1"/>
  <c r="EK124" i="1" s="1"/>
  <c r="EK93" i="1" a="1"/>
  <c r="EK93" i="1" s="1"/>
  <c r="EK685" i="1" a="1"/>
  <c r="EK685" i="1" s="1"/>
  <c r="EK682" i="1" a="1"/>
  <c r="EK682" i="1" s="1"/>
  <c r="EK678" i="1" a="1"/>
  <c r="EK678" i="1" s="1"/>
  <c r="EK660" i="1" a="1"/>
  <c r="EK660" i="1" s="1"/>
  <c r="EK656" i="1" a="1"/>
  <c r="EK656" i="1" s="1"/>
  <c r="EK646" i="1" a="1"/>
  <c r="EK646" i="1" s="1"/>
  <c r="EK631" i="1" a="1"/>
  <c r="EK631" i="1" s="1"/>
  <c r="EK629" i="1" a="1"/>
  <c r="EK629" i="1" s="1"/>
  <c r="EK609" i="1" a="1"/>
  <c r="EK609" i="1" s="1"/>
  <c r="EK569" i="1" a="1"/>
  <c r="EK569" i="1" s="1"/>
  <c r="EK559" i="1" a="1"/>
  <c r="EK559" i="1" s="1"/>
  <c r="EK474" i="1" a="1"/>
  <c r="EK474" i="1" s="1"/>
  <c r="EK464" i="1" a="1"/>
  <c r="EK464" i="1" s="1"/>
  <c r="EK462" i="1" a="1"/>
  <c r="EK462" i="1" s="1"/>
  <c r="EK456" i="1" a="1"/>
  <c r="EK456" i="1" s="1"/>
  <c r="EK454" i="1" a="1"/>
  <c r="EK454" i="1" s="1"/>
  <c r="EK419" i="1" a="1"/>
  <c r="EK419" i="1" s="1"/>
  <c r="EK414" i="1" a="1"/>
  <c r="EK414" i="1" s="1"/>
  <c r="EK412" i="1" a="1"/>
  <c r="EK412" i="1" s="1"/>
  <c r="EK334" i="1" a="1"/>
  <c r="EK334" i="1" s="1"/>
  <c r="EK321" i="1" a="1"/>
  <c r="EK321" i="1" s="1"/>
  <c r="EK317" i="1" a="1"/>
  <c r="EK317" i="1" s="1"/>
  <c r="EK304" i="1" a="1"/>
  <c r="EK304" i="1" s="1"/>
  <c r="EK284" i="1" a="1"/>
  <c r="EK284" i="1" s="1"/>
  <c r="EK262" i="1" a="1"/>
  <c r="EK262" i="1" s="1"/>
  <c r="EK260" i="1" a="1"/>
  <c r="EK260" i="1" s="1"/>
  <c r="EK226" i="1" a="1"/>
  <c r="EK226" i="1" s="1"/>
  <c r="EK224" i="1" a="1"/>
  <c r="EK224" i="1" s="1"/>
  <c r="EK211" i="1" a="1"/>
  <c r="EK211" i="1" s="1"/>
  <c r="EK188" i="1" a="1"/>
  <c r="EK188" i="1" s="1"/>
  <c r="EK156" i="1" a="1"/>
  <c r="EK156" i="1" s="1"/>
  <c r="EK145" i="1" a="1"/>
  <c r="EK145" i="1" s="1"/>
  <c r="EK139" i="1" a="1"/>
  <c r="EK139" i="1" s="1"/>
  <c r="EK132" i="1" a="1"/>
  <c r="EK132" i="1" s="1"/>
  <c r="EK113" i="1" a="1"/>
  <c r="EK113" i="1" s="1"/>
  <c r="EK107" i="1" a="1"/>
  <c r="EK107" i="1" s="1"/>
  <c r="EK228" i="1" a="1"/>
  <c r="EK228" i="1" s="1"/>
  <c r="EK220" i="1" a="1"/>
  <c r="EK220" i="1" s="1"/>
  <c r="EK186" i="1" a="1"/>
  <c r="EK186" i="1" s="1"/>
  <c r="EK162" i="1" a="1"/>
  <c r="EK162" i="1" s="1"/>
  <c r="EK130" i="1" a="1"/>
  <c r="EK130" i="1" s="1"/>
  <c r="EK105" i="1" a="1"/>
  <c r="EK105" i="1" s="1"/>
  <c r="EK644" i="1" a="1"/>
  <c r="EK644" i="1" s="1"/>
  <c r="EK635" i="1" a="1"/>
  <c r="EK635" i="1" s="1"/>
  <c r="EK621" i="1" a="1"/>
  <c r="EK621" i="1" s="1"/>
  <c r="EK613" i="1" a="1"/>
  <c r="EK613" i="1" s="1"/>
  <c r="EK611" i="1" a="1"/>
  <c r="EK611" i="1" s="1"/>
  <c r="EK601" i="1" a="1"/>
  <c r="EK601" i="1" s="1"/>
  <c r="EK591" i="1" a="1"/>
  <c r="EK591" i="1" s="1"/>
  <c r="EK578" i="1" a="1"/>
  <c r="EK578" i="1" s="1"/>
  <c r="EK545" i="1" a="1"/>
  <c r="EK545" i="1" s="1"/>
  <c r="EK534" i="1" a="1"/>
  <c r="EK534" i="1" s="1"/>
  <c r="EK452" i="1" a="1"/>
  <c r="EK452" i="1" s="1"/>
  <c r="EK450" i="1" a="1"/>
  <c r="EK450" i="1" s="1"/>
  <c r="EK401" i="1" a="1"/>
  <c r="EK401" i="1" s="1"/>
  <c r="EK378" i="1" a="1"/>
  <c r="EK378" i="1" s="1"/>
  <c r="EK366" i="1" a="1"/>
  <c r="EK366" i="1" s="1"/>
  <c r="EK352" i="1" a="1"/>
  <c r="EK352" i="1" s="1"/>
  <c r="EK345" i="1" a="1"/>
  <c r="EK345" i="1" s="1"/>
  <c r="EK325" i="1" a="1"/>
  <c r="EK325" i="1" s="1"/>
  <c r="EK298" i="1" a="1"/>
  <c r="EK298" i="1" s="1"/>
  <c r="EK282" i="1" a="1"/>
  <c r="EK282" i="1" s="1"/>
  <c r="EK272" i="1" a="1"/>
  <c r="EK272" i="1" s="1"/>
  <c r="EK222" i="1" a="1"/>
  <c r="EK222" i="1" s="1"/>
  <c r="EK193" i="1" a="1"/>
  <c r="EK193" i="1" s="1"/>
  <c r="EK184" i="1" a="1"/>
  <c r="EK184" i="1" s="1"/>
  <c r="EK159" i="1" a="1"/>
  <c r="EK159" i="1" s="1"/>
  <c r="EK154" i="1" a="1"/>
  <c r="EK154" i="1" s="1"/>
  <c r="EK147" i="1" a="1"/>
  <c r="EK147" i="1" s="1"/>
  <c r="EK136" i="1" a="1"/>
  <c r="EK136" i="1" s="1"/>
  <c r="EK121" i="1" a="1"/>
  <c r="EK121" i="1" s="1"/>
  <c r="EK118" i="1" a="1"/>
  <c r="EK118" i="1" s="1"/>
  <c r="EK111" i="1" a="1"/>
  <c r="EK111" i="1" s="1"/>
  <c r="EK680" i="1" a="1"/>
  <c r="EK680" i="1" s="1"/>
  <c r="EK676" i="1" a="1"/>
  <c r="EK676" i="1" s="1"/>
  <c r="EK642" i="1" a="1"/>
  <c r="EK642" i="1" s="1"/>
  <c r="EK619" i="1" a="1"/>
  <c r="EK619" i="1" s="1"/>
  <c r="EK607" i="1" a="1"/>
  <c r="EK607" i="1" s="1"/>
  <c r="EK603" i="1" a="1"/>
  <c r="EK603" i="1" s="1"/>
  <c r="EK557" i="1" a="1"/>
  <c r="EK557" i="1" s="1"/>
  <c r="EK532" i="1" a="1"/>
  <c r="EK532" i="1" s="1"/>
  <c r="EK509" i="1" a="1"/>
  <c r="EK509" i="1" s="1"/>
  <c r="EK500" i="1" a="1"/>
  <c r="EK500" i="1" s="1"/>
  <c r="EK489" i="1" a="1"/>
  <c r="EK489" i="1" s="1"/>
  <c r="EK442" i="1" a="1"/>
  <c r="EK442" i="1" s="1"/>
  <c r="EK390" i="1" a="1"/>
  <c r="EK390" i="1" s="1"/>
  <c r="EK384" i="1" a="1"/>
  <c r="EK384" i="1" s="1"/>
  <c r="EK376" i="1" a="1"/>
  <c r="EK376" i="1" s="1"/>
  <c r="EK368" i="1" a="1"/>
  <c r="EK368" i="1" s="1"/>
  <c r="EK347" i="1" a="1"/>
  <c r="EK347" i="1" s="1"/>
  <c r="EK343" i="1" a="1"/>
  <c r="EK343" i="1" s="1"/>
  <c r="EK338" i="1" a="1"/>
  <c r="EK338" i="1" s="1"/>
  <c r="EK336" i="1" a="1"/>
  <c r="EK336" i="1" s="1"/>
  <c r="EK327" i="1" a="1"/>
  <c r="EK327" i="1" s="1"/>
  <c r="EK323" i="1" a="1"/>
  <c r="EK323" i="1" s="1"/>
  <c r="EK277" i="1" a="1"/>
  <c r="EK277" i="1" s="1"/>
  <c r="EK269" i="1" a="1"/>
  <c r="EK269" i="1" s="1"/>
  <c r="EK248" i="1" a="1"/>
  <c r="EK248" i="1" s="1"/>
  <c r="EK246" i="1" a="1"/>
  <c r="EK246" i="1" s="1"/>
  <c r="EK242" i="1" a="1"/>
  <c r="EK242" i="1" s="1"/>
  <c r="EK237" i="1" a="1"/>
  <c r="EK237" i="1" s="1"/>
  <c r="EK230" i="1" a="1"/>
  <c r="EK230" i="1" s="1"/>
  <c r="EK208" i="1" a="1"/>
  <c r="EK208" i="1" s="1"/>
  <c r="EK205" i="1" a="1"/>
  <c r="EK205" i="1" s="1"/>
  <c r="EK166" i="1" a="1"/>
  <c r="EK166" i="1" s="1"/>
  <c r="EK115" i="1" a="1"/>
  <c r="EK115" i="1" s="1"/>
  <c r="EK664" i="1" a="1"/>
  <c r="EK664" i="1" s="1"/>
  <c r="EK654" i="1" a="1"/>
  <c r="EK654" i="1" s="1"/>
  <c r="EK649" i="1" a="1"/>
  <c r="EK649" i="1" s="1"/>
  <c r="EK637" i="1" a="1"/>
  <c r="EK637" i="1" s="1"/>
  <c r="EK633" i="1" a="1"/>
  <c r="EK633" i="1" s="1"/>
  <c r="EK623" i="1" a="1"/>
  <c r="EK623" i="1" s="1"/>
  <c r="EK605" i="1" a="1"/>
  <c r="EK605" i="1" s="1"/>
  <c r="EK589" i="1" a="1"/>
  <c r="EK589" i="1" s="1"/>
  <c r="EK561" i="1" a="1"/>
  <c r="EK561" i="1" s="1"/>
  <c r="EK548" i="1" a="1"/>
  <c r="EK548" i="1" s="1"/>
  <c r="EK547" i="1" a="1"/>
  <c r="EK547" i="1" s="1"/>
  <c r="EK487" i="1" a="1"/>
  <c r="EK487" i="1" s="1"/>
  <c r="EK448" i="1" a="1"/>
  <c r="EK448" i="1" s="1"/>
  <c r="EK438" i="1" a="1"/>
  <c r="EK438" i="1" s="1"/>
  <c r="EK436" i="1" a="1"/>
  <c r="EK436" i="1" s="1"/>
  <c r="EK434" i="1" a="1"/>
  <c r="EK434" i="1" s="1"/>
  <c r="EK423" i="1" a="1"/>
  <c r="EK423" i="1" s="1"/>
  <c r="EK405" i="1" a="1"/>
  <c r="EK405" i="1" s="1"/>
  <c r="EK403" i="1" a="1"/>
  <c r="EK403" i="1" s="1"/>
  <c r="EK399" i="1" a="1"/>
  <c r="EK399" i="1" s="1"/>
  <c r="EK397" i="1" a="1"/>
  <c r="EK397" i="1" s="1"/>
  <c r="EK370" i="1" a="1"/>
  <c r="EK370" i="1" s="1"/>
  <c r="EK331" i="1" a="1"/>
  <c r="EK331" i="1" s="1"/>
  <c r="EK293" i="1" a="1"/>
  <c r="EK293" i="1" s="1"/>
  <c r="EK291" i="1" a="1"/>
  <c r="EK291" i="1" s="1"/>
  <c r="EK255" i="1" a="1"/>
  <c r="EK255" i="1" s="1"/>
  <c r="EK171" i="1" a="1"/>
  <c r="EK171" i="1" s="1"/>
  <c r="EK150" i="1" a="1"/>
  <c r="EK150" i="1" s="1"/>
  <c r="EK117" i="1" a="1"/>
  <c r="EK117" i="1" s="1"/>
  <c r="EK671" i="1" a="1"/>
  <c r="EK671" i="1" s="1"/>
  <c r="EK652" i="1" a="1"/>
  <c r="EK652" i="1" s="1"/>
  <c r="EK596" i="1" a="1"/>
  <c r="EK596" i="1" s="1"/>
  <c r="EK575" i="1" a="1"/>
  <c r="EK575" i="1" s="1"/>
  <c r="EK573" i="1" a="1"/>
  <c r="EK573" i="1" s="1"/>
  <c r="EK571" i="1" a="1"/>
  <c r="EK571" i="1" s="1"/>
  <c r="EK567" i="1" a="1"/>
  <c r="EK567" i="1" s="1"/>
  <c r="EK555" i="1" a="1"/>
  <c r="EK555" i="1" s="1"/>
  <c r="EK539" i="1" a="1"/>
  <c r="EK539" i="1" s="1"/>
  <c r="EK519" i="1" a="1"/>
  <c r="EK519" i="1" s="1"/>
  <c r="EK517" i="1" a="1"/>
  <c r="EK517" i="1" s="1"/>
  <c r="EK514" i="1" a="1"/>
  <c r="EK514" i="1" s="1"/>
  <c r="EK503" i="1" a="1"/>
  <c r="EK503" i="1" s="1"/>
  <c r="EK477" i="1" a="1"/>
  <c r="EK477" i="1" s="1"/>
  <c r="EK461" i="1" a="1"/>
  <c r="EK461" i="1" s="1"/>
  <c r="EK421" i="1" a="1"/>
  <c r="EK421" i="1" s="1"/>
  <c r="EK418" i="1" a="1"/>
  <c r="EK418" i="1" s="1"/>
  <c r="EK411" i="1" a="1"/>
  <c r="EK411" i="1" s="1"/>
  <c r="EK382" i="1" a="1"/>
  <c r="EK382" i="1" s="1"/>
  <c r="EK333" i="1" a="1"/>
  <c r="EK333" i="1" s="1"/>
  <c r="EK308" i="1" a="1"/>
  <c r="EK308" i="1" s="1"/>
  <c r="EK300" i="1" a="1"/>
  <c r="EK300" i="1" s="1"/>
  <c r="EK279" i="1" a="1"/>
  <c r="EK279" i="1" s="1"/>
  <c r="EK274" i="1" a="1"/>
  <c r="EK274" i="1" s="1"/>
  <c r="EK218" i="1" a="1"/>
  <c r="EK218" i="1" s="1"/>
  <c r="EK210" i="1" a="1"/>
  <c r="EK210" i="1" s="1"/>
  <c r="EK190" i="1" a="1"/>
  <c r="EK190" i="1" s="1"/>
  <c r="EK181" i="1" a="1"/>
  <c r="EK181" i="1" s="1"/>
  <c r="EK163" i="1" a="1"/>
  <c r="EK163" i="1" s="1"/>
  <c r="EK129" i="1" a="1"/>
  <c r="EK129" i="1" s="1"/>
  <c r="EK125" i="1" a="1"/>
  <c r="EK125" i="1" s="1"/>
  <c r="EK674" i="1" a="1"/>
  <c r="EK674" i="1" s="1"/>
  <c r="EK669" i="1" a="1"/>
  <c r="EK669" i="1" s="1"/>
  <c r="EK565" i="1" a="1"/>
  <c r="EK565" i="1" s="1"/>
  <c r="EK551" i="1" a="1"/>
  <c r="EK551" i="1" s="1"/>
  <c r="EK526" i="1" a="1"/>
  <c r="EK526" i="1" s="1"/>
  <c r="EK523" i="1" a="1"/>
  <c r="EK523" i="1" s="1"/>
  <c r="EK512" i="1" a="1"/>
  <c r="EK512" i="1" s="1"/>
  <c r="EK501" i="1" a="1"/>
  <c r="EK501" i="1" s="1"/>
  <c r="EK496" i="1" a="1"/>
  <c r="EK496" i="1" s="1"/>
  <c r="EK459" i="1" a="1"/>
  <c r="EK459" i="1" s="1"/>
  <c r="EK394" i="1" a="1"/>
  <c r="EK394" i="1" s="1"/>
  <c r="EK374" i="1" a="1"/>
  <c r="EK374" i="1" s="1"/>
  <c r="EK372" i="1" a="1"/>
  <c r="EK372" i="1" s="1"/>
  <c r="EK358" i="1" a="1"/>
  <c r="EK358" i="1" s="1"/>
  <c r="EK306" i="1" a="1"/>
  <c r="EK306" i="1" s="1"/>
  <c r="EK288" i="1" a="1"/>
  <c r="EK288" i="1" s="1"/>
  <c r="EK257" i="1" a="1"/>
  <c r="EK257" i="1" s="1"/>
  <c r="EK207" i="1" a="1"/>
  <c r="EK207" i="1" s="1"/>
  <c r="EK161" i="1" a="1"/>
  <c r="EK161" i="1" s="1"/>
  <c r="EK144" i="1" a="1"/>
  <c r="EK144" i="1" s="1"/>
  <c r="EK114" i="1" a="1"/>
  <c r="EK114" i="1" s="1"/>
  <c r="EK104" i="1" a="1"/>
  <c r="EK104" i="1" s="1"/>
  <c r="EK679" i="1" a="1"/>
  <c r="EK679" i="1" s="1"/>
  <c r="EK667" i="1" a="1"/>
  <c r="EK667" i="1" s="1"/>
  <c r="EK663" i="1" a="1"/>
  <c r="EK663" i="1" s="1"/>
  <c r="EK655" i="1" a="1"/>
  <c r="EK655" i="1" s="1"/>
  <c r="EK612" i="1" a="1"/>
  <c r="EK612" i="1" s="1"/>
  <c r="EK602" i="1" a="1"/>
  <c r="EK602" i="1" s="1"/>
  <c r="EK549" i="1" a="1"/>
  <c r="EK549" i="1" s="1"/>
  <c r="EK537" i="1" a="1"/>
  <c r="EK537" i="1" s="1"/>
  <c r="EK533" i="1" a="1"/>
  <c r="EK533" i="1" s="1"/>
  <c r="EK475" i="1" a="1"/>
  <c r="EK475" i="1" s="1"/>
  <c r="EK457" i="1" a="1"/>
  <c r="EK457" i="1" s="1"/>
  <c r="EK367" i="1" a="1"/>
  <c r="EK367" i="1" s="1"/>
  <c r="EK351" i="1" a="1"/>
  <c r="EK351" i="1" s="1"/>
  <c r="EK322" i="1" a="1"/>
  <c r="EK322" i="1" s="1"/>
  <c r="EK297" i="1" a="1"/>
  <c r="EK297" i="1" s="1"/>
  <c r="EK268" i="1" a="1"/>
  <c r="EK268" i="1" s="1"/>
  <c r="EK259" i="1" a="1"/>
  <c r="EK259" i="1" s="1"/>
  <c r="EK225" i="1" a="1"/>
  <c r="EK225" i="1" s="1"/>
  <c r="EK216" i="1" a="1"/>
  <c r="EK216" i="1" s="1"/>
  <c r="EK212" i="1" a="1"/>
  <c r="EK212" i="1" s="1"/>
  <c r="EK204" i="1" a="1"/>
  <c r="EK204" i="1" s="1"/>
  <c r="EK185" i="1" a="1"/>
  <c r="EK185" i="1" s="1"/>
  <c r="EK183" i="1" a="1"/>
  <c r="EK183" i="1" s="1"/>
  <c r="EK178" i="1" a="1"/>
  <c r="EK178" i="1" s="1"/>
  <c r="EK176" i="1" a="1"/>
  <c r="EK176" i="1" s="1"/>
  <c r="EK135" i="1" a="1"/>
  <c r="EK135" i="1" s="1"/>
  <c r="EK106" i="1" a="1"/>
  <c r="EK106" i="1" s="1"/>
  <c r="EK102" i="1" a="1"/>
  <c r="EK102" i="1" s="1"/>
  <c r="EK677" i="1" a="1"/>
  <c r="EK677" i="1" s="1"/>
  <c r="EK672" i="1" a="1"/>
  <c r="EK672" i="1" s="1"/>
  <c r="EK661" i="1" a="1"/>
  <c r="EK661" i="1" s="1"/>
  <c r="EK657" i="1" a="1"/>
  <c r="EK657" i="1" s="1"/>
  <c r="EK632" i="1" a="1"/>
  <c r="EK632" i="1" s="1"/>
  <c r="EK618" i="1" a="1"/>
  <c r="EK618" i="1" s="1"/>
  <c r="EK614" i="1" a="1"/>
  <c r="EK614" i="1" s="1"/>
  <c r="EK608" i="1" a="1"/>
  <c r="EK608" i="1" s="1"/>
  <c r="EK592" i="1" a="1"/>
  <c r="EK592" i="1" s="1"/>
  <c r="EK493" i="1" a="1"/>
  <c r="EK493" i="1" s="1"/>
  <c r="EK467" i="1" a="1"/>
  <c r="EK467" i="1" s="1"/>
  <c r="EK455" i="1" a="1"/>
  <c r="EK455" i="1" s="1"/>
  <c r="EK451" i="1" a="1"/>
  <c r="EK451" i="1" s="1"/>
  <c r="EK449" i="1" a="1"/>
  <c r="EK449" i="1" s="1"/>
  <c r="EK427" i="1" a="1"/>
  <c r="EK427" i="1" s="1"/>
  <c r="EK413" i="1" a="1"/>
  <c r="EK413" i="1" s="1"/>
  <c r="EK402" i="1" a="1"/>
  <c r="EK402" i="1" s="1"/>
  <c r="EK396" i="1" a="1"/>
  <c r="EK396" i="1" s="1"/>
  <c r="EK379" i="1" a="1"/>
  <c r="EK379" i="1" s="1"/>
  <c r="EK360" i="1" a="1"/>
  <c r="EK360" i="1" s="1"/>
  <c r="EK337" i="1" a="1"/>
  <c r="EK337" i="1" s="1"/>
  <c r="EK335" i="1" a="1"/>
  <c r="EK335" i="1" s="1"/>
  <c r="EK303" i="1" a="1"/>
  <c r="EK303" i="1" s="1"/>
  <c r="EK249" i="1" a="1"/>
  <c r="EK249" i="1" s="1"/>
  <c r="EK243" i="1" a="1"/>
  <c r="EK243" i="1" s="1"/>
  <c r="EK198" i="1" a="1"/>
  <c r="EK198" i="1" s="1"/>
  <c r="EK146" i="1" a="1"/>
  <c r="EK146" i="1" s="1"/>
  <c r="EK133" i="1" a="1"/>
  <c r="EK133" i="1" s="1"/>
  <c r="EK76" i="1" a="1"/>
  <c r="EK76" i="1" s="1"/>
  <c r="EK52" i="1" a="1"/>
  <c r="EK52" i="1" s="1"/>
  <c r="EK276" i="1" a="1"/>
  <c r="EK276" i="1" s="1"/>
  <c r="EK241" i="1" a="1"/>
  <c r="EK241" i="1" s="1"/>
  <c r="EK229" i="1" a="1"/>
  <c r="EK229" i="1" s="1"/>
  <c r="EK223" i="1" a="1"/>
  <c r="EK223" i="1" s="1"/>
  <c r="EK158" i="1" a="1"/>
  <c r="EK158" i="1" s="1"/>
  <c r="EK675" i="1" a="1"/>
  <c r="EK675" i="1" s="1"/>
  <c r="EK636" i="1" a="1"/>
  <c r="EK636" i="1" s="1"/>
  <c r="EK634" i="1" a="1"/>
  <c r="EK634" i="1" s="1"/>
  <c r="EK630" i="1" a="1"/>
  <c r="EK630" i="1" s="1"/>
  <c r="EK628" i="1" a="1"/>
  <c r="EK628" i="1" s="1"/>
  <c r="EK624" i="1" a="1"/>
  <c r="EK624" i="1" s="1"/>
  <c r="EK610" i="1" a="1"/>
  <c r="EK610" i="1" s="1"/>
  <c r="EK531" i="1" a="1"/>
  <c r="EK531" i="1" s="1"/>
  <c r="EK486" i="1" a="1"/>
  <c r="EK486" i="1" s="1"/>
  <c r="EK465" i="1" a="1"/>
  <c r="EK465" i="1" s="1"/>
  <c r="EK441" i="1" a="1"/>
  <c r="EK441" i="1" s="1"/>
  <c r="EK435" i="1" a="1"/>
  <c r="EK435" i="1" s="1"/>
  <c r="EK433" i="1" a="1"/>
  <c r="EK433" i="1" s="1"/>
  <c r="EK415" i="1" a="1"/>
  <c r="EK415" i="1" s="1"/>
  <c r="EK389" i="1" a="1"/>
  <c r="EK389" i="1" s="1"/>
  <c r="EK369" i="1" a="1"/>
  <c r="EK369" i="1" s="1"/>
  <c r="EK305" i="1" a="1"/>
  <c r="EK305" i="1" s="1"/>
  <c r="EK301" i="1" a="1"/>
  <c r="EK301" i="1" s="1"/>
  <c r="EK290" i="1" a="1"/>
  <c r="EK290" i="1" s="1"/>
  <c r="EK285" i="1" a="1"/>
  <c r="EK285" i="1" s="1"/>
  <c r="EK283" i="1" a="1"/>
  <c r="EK283" i="1" s="1"/>
  <c r="EK270" i="1" a="1"/>
  <c r="EK270" i="1" s="1"/>
  <c r="EK263" i="1" a="1"/>
  <c r="EK263" i="1" s="1"/>
  <c r="EK254" i="1" a="1"/>
  <c r="EK254" i="1" s="1"/>
  <c r="EK252" i="1" a="1"/>
  <c r="EK252" i="1" s="1"/>
  <c r="EK245" i="1" a="1"/>
  <c r="EK245" i="1" s="1"/>
  <c r="EK238" i="1" a="1"/>
  <c r="EK238" i="1" s="1"/>
  <c r="EK231" i="1" a="1"/>
  <c r="EK231" i="1" s="1"/>
  <c r="EK170" i="1" a="1"/>
  <c r="EK170" i="1" s="1"/>
  <c r="EK261" i="1" a="1"/>
  <c r="EK261" i="1" s="1"/>
  <c r="EK236" i="1" a="1"/>
  <c r="EK236" i="1" s="1"/>
  <c r="EK227" i="1" a="1"/>
  <c r="EK227" i="1" s="1"/>
  <c r="EK187" i="1" a="1"/>
  <c r="EK187" i="1" s="1"/>
  <c r="EK173" i="1" a="1"/>
  <c r="EK173" i="1" s="1"/>
  <c r="EK149" i="1" a="1"/>
  <c r="EK149" i="1" s="1"/>
  <c r="EK80" i="1" a="1"/>
  <c r="EK80" i="1" s="1"/>
  <c r="EK681" i="1" a="1"/>
  <c r="EK681" i="1" s="1"/>
  <c r="EK653" i="1" a="1"/>
  <c r="EK653" i="1" s="1"/>
  <c r="EK622" i="1" a="1"/>
  <c r="EK622" i="1" s="1"/>
  <c r="EK620" i="1" a="1"/>
  <c r="EK620" i="1" s="1"/>
  <c r="EK606" i="1" a="1"/>
  <c r="EK606" i="1" s="1"/>
  <c r="EK590" i="1" a="1"/>
  <c r="EK590" i="1" s="1"/>
  <c r="EK588" i="1" a="1"/>
  <c r="EK588" i="1" s="1"/>
  <c r="EK579" i="1" a="1"/>
  <c r="EK579" i="1" s="1"/>
  <c r="EK570" i="1" a="1"/>
  <c r="EK570" i="1" s="1"/>
  <c r="EK568" i="1" a="1"/>
  <c r="EK568" i="1" s="1"/>
  <c r="EK562" i="1" a="1"/>
  <c r="EK562" i="1" s="1"/>
  <c r="EK542" i="1" a="1"/>
  <c r="EK542" i="1" s="1"/>
  <c r="EK527" i="1" a="1"/>
  <c r="EK527" i="1" s="1"/>
  <c r="EK524" i="1" a="1"/>
  <c r="EK524" i="1" s="1"/>
  <c r="EK478" i="1" a="1"/>
  <c r="EK478" i="1" s="1"/>
  <c r="EK443" i="1" a="1"/>
  <c r="EK443" i="1" s="1"/>
  <c r="EK439" i="1" a="1"/>
  <c r="EK439" i="1" s="1"/>
  <c r="EK437" i="1" a="1"/>
  <c r="EK437" i="1" s="1"/>
  <c r="EK431" i="1" a="1"/>
  <c r="EK431" i="1" s="1"/>
  <c r="EK400" i="1" a="1"/>
  <c r="EK400" i="1" s="1"/>
  <c r="EK391" i="1" a="1"/>
  <c r="EK391" i="1" s="1"/>
  <c r="EK385" i="1" a="1"/>
  <c r="EK385" i="1" s="1"/>
  <c r="EK377" i="1" a="1"/>
  <c r="EK377" i="1" s="1"/>
  <c r="EK355" i="1" a="1"/>
  <c r="EK355" i="1" s="1"/>
  <c r="EK344" i="1" a="1"/>
  <c r="EK344" i="1" s="1"/>
  <c r="EK326" i="1" a="1"/>
  <c r="EK326" i="1" s="1"/>
  <c r="EK316" i="1" a="1"/>
  <c r="EK316" i="1" s="1"/>
  <c r="EK287" i="1" a="1"/>
  <c r="EK287" i="1" s="1"/>
  <c r="EK219" i="1" a="1"/>
  <c r="EK219" i="1" s="1"/>
  <c r="EK217" i="1" a="1"/>
  <c r="EK217" i="1" s="1"/>
  <c r="EK209" i="1" a="1"/>
  <c r="EK209" i="1" s="1"/>
  <c r="EK160" i="1" a="1"/>
  <c r="EK160" i="1" s="1"/>
  <c r="EK155" i="1" a="1"/>
  <c r="EK155" i="1" s="1"/>
  <c r="EK143" i="1" a="1"/>
  <c r="EK143" i="1" s="1"/>
  <c r="EK126" i="1" a="1"/>
  <c r="EK126" i="1" s="1"/>
  <c r="EQ305" i="1" a="1"/>
  <c r="EQ305" i="1" s="1"/>
  <c r="EQ437" i="1" a="1"/>
  <c r="EQ437" i="1" s="1"/>
  <c r="EQ330" i="1" a="1"/>
  <c r="EQ330" i="1" s="1"/>
  <c r="EQ264" i="1" a="1"/>
  <c r="EQ264" i="1" s="1"/>
  <c r="EQ285" i="1" a="1"/>
  <c r="EQ285" i="1" s="1"/>
  <c r="EQ299" i="1" a="1"/>
  <c r="EQ299" i="1" s="1"/>
  <c r="EQ302" i="1" a="1"/>
  <c r="EQ302" i="1" s="1"/>
  <c r="EQ376" i="1" a="1"/>
  <c r="EQ376" i="1" s="1"/>
  <c r="EQ384" i="1" a="1"/>
  <c r="EQ384" i="1" s="1"/>
  <c r="EQ409" i="1" a="1"/>
  <c r="EQ409" i="1" s="1"/>
  <c r="EQ491" i="1" a="1"/>
  <c r="EQ491" i="1" s="1"/>
  <c r="EQ499" i="1" a="1"/>
  <c r="EQ499" i="1" s="1"/>
  <c r="EQ517" i="1" a="1"/>
  <c r="EQ517" i="1" s="1"/>
  <c r="EQ520" i="1" a="1"/>
  <c r="EQ520" i="1" s="1"/>
  <c r="EQ557" i="1" a="1"/>
  <c r="EQ557" i="1" s="1"/>
  <c r="EQ566" i="1" a="1"/>
  <c r="EQ566" i="1" s="1"/>
  <c r="EQ587" i="1" a="1"/>
  <c r="EQ587" i="1" s="1"/>
  <c r="EQ629" i="1" a="1"/>
  <c r="EQ629" i="1" s="1"/>
  <c r="EQ645" i="1" a="1"/>
  <c r="EQ645" i="1" s="1"/>
  <c r="EQ655" i="1" a="1"/>
  <c r="EQ655" i="1" s="1"/>
  <c r="EQ451" i="1" a="1"/>
  <c r="EQ451" i="1" s="1"/>
  <c r="EQ519" i="1" a="1"/>
  <c r="EQ519" i="1" s="1"/>
  <c r="EQ572" i="1" a="1"/>
  <c r="EQ572" i="1" s="1"/>
  <c r="EQ687" i="1" a="1"/>
  <c r="EQ687" i="1" s="1"/>
  <c r="EQ266" i="1" a="1"/>
  <c r="EQ266" i="1" s="1"/>
  <c r="EQ311" i="1" a="1"/>
  <c r="EQ311" i="1" s="1"/>
  <c r="EQ325" i="1" a="1"/>
  <c r="EQ325" i="1" s="1"/>
  <c r="EQ340" i="1" a="1"/>
  <c r="EQ340" i="1" s="1"/>
  <c r="EQ349" i="1" a="1"/>
  <c r="EQ349" i="1" s="1"/>
  <c r="EQ366" i="1" a="1"/>
  <c r="EQ366" i="1" s="1"/>
  <c r="EQ381" i="1" a="1"/>
  <c r="EQ381" i="1" s="1"/>
  <c r="EQ391" i="1" a="1"/>
  <c r="EQ391" i="1" s="1"/>
  <c r="EQ446" i="1" a="1"/>
  <c r="EQ446" i="1" s="1"/>
  <c r="EQ468" i="1" a="1"/>
  <c r="EQ468" i="1" s="1"/>
  <c r="EQ478" i="1" a="1"/>
  <c r="EQ478" i="1" s="1"/>
  <c r="EQ494" i="1" a="1"/>
  <c r="EQ494" i="1" s="1"/>
  <c r="EQ505" i="1" a="1"/>
  <c r="EQ505" i="1" s="1"/>
  <c r="EQ528" i="1" a="1"/>
  <c r="EQ528" i="1" s="1"/>
  <c r="EQ554" i="1" a="1"/>
  <c r="EQ554" i="1" s="1"/>
  <c r="EQ575" i="1" a="1"/>
  <c r="EQ575" i="1" s="1"/>
  <c r="EQ592" i="1" a="1"/>
  <c r="EQ592" i="1" s="1"/>
  <c r="EQ615" i="1" a="1"/>
  <c r="EQ615" i="1" s="1"/>
  <c r="EQ634" i="1" a="1"/>
  <c r="EQ634" i="1" s="1"/>
  <c r="EQ648" i="1" a="1"/>
  <c r="EQ648" i="1" s="1"/>
  <c r="EQ657" i="1" a="1"/>
  <c r="EQ657" i="1" s="1"/>
  <c r="EQ670" i="1" a="1"/>
  <c r="EQ670" i="1" s="1"/>
  <c r="EQ684" i="1" a="1"/>
  <c r="EQ684" i="1" s="1"/>
  <c r="EQ344" i="1" a="1"/>
  <c r="EQ344" i="1" s="1"/>
  <c r="EQ415" i="1" a="1"/>
  <c r="EQ415" i="1" s="1"/>
  <c r="EQ561" i="1" a="1"/>
  <c r="EQ561" i="1" s="1"/>
  <c r="EQ582" i="1" a="1"/>
  <c r="EQ582" i="1" s="1"/>
  <c r="EQ644" i="1" a="1"/>
  <c r="EQ644" i="1" s="1"/>
  <c r="EQ673" i="1" a="1"/>
  <c r="EQ673" i="1" s="1"/>
  <c r="EQ482" i="1" a="1"/>
  <c r="EQ482" i="1" s="1"/>
  <c r="EQ258" i="1" a="1"/>
  <c r="EQ258" i="1" s="1"/>
  <c r="EQ268" i="1" a="1"/>
  <c r="EQ268" i="1" s="1"/>
  <c r="EQ273" i="1" a="1"/>
  <c r="EQ273" i="1" s="1"/>
  <c r="EQ295" i="1" a="1"/>
  <c r="EQ295" i="1" s="1"/>
  <c r="EQ304" i="1" a="1"/>
  <c r="EQ304" i="1" s="1"/>
  <c r="EQ306" i="1" a="1"/>
  <c r="EQ306" i="1" s="1"/>
  <c r="EQ342" i="1" a="1"/>
  <c r="EQ342" i="1" s="1"/>
  <c r="EQ347" i="1" a="1"/>
  <c r="EQ347" i="1" s="1"/>
  <c r="EQ373" i="1" a="1"/>
  <c r="EQ373" i="1" s="1"/>
  <c r="EQ449" i="1" a="1"/>
  <c r="EQ449" i="1" s="1"/>
  <c r="EQ513" i="1" a="1"/>
  <c r="EQ513" i="1" s="1"/>
  <c r="EQ522" i="1" a="1"/>
  <c r="EQ522" i="1" s="1"/>
  <c r="EQ543" i="1" a="1"/>
  <c r="EQ543" i="1" s="1"/>
  <c r="EQ577" i="1" a="1"/>
  <c r="EQ577" i="1" s="1"/>
  <c r="EQ608" i="1" a="1"/>
  <c r="EQ608" i="1" s="1"/>
  <c r="EQ624" i="1" a="1"/>
  <c r="EQ624" i="1" s="1"/>
  <c r="EQ642" i="1" a="1"/>
  <c r="EQ642" i="1" s="1"/>
  <c r="EQ662" i="1" a="1"/>
  <c r="EQ662" i="1" s="1"/>
  <c r="EQ667" i="1" a="1"/>
  <c r="EQ667" i="1" s="1"/>
  <c r="EQ676" i="1" a="1"/>
  <c r="EQ676" i="1" s="1"/>
  <c r="EQ140" i="1" a="1"/>
  <c r="EQ140" i="1" s="1"/>
  <c r="EQ617" i="1" a="1"/>
  <c r="EQ617" i="1" s="1"/>
  <c r="EQ314" i="1" a="1"/>
  <c r="EQ314" i="1" s="1"/>
  <c r="EQ320" i="1" a="1"/>
  <c r="EQ320" i="1" s="1"/>
  <c r="EQ327" i="1" a="1"/>
  <c r="EQ327" i="1" s="1"/>
  <c r="EQ338" i="1" a="1"/>
  <c r="EQ338" i="1" s="1"/>
  <c r="EQ351" i="1" a="1"/>
  <c r="EQ351" i="1" s="1"/>
  <c r="EQ386" i="1" a="1"/>
  <c r="EQ386" i="1" s="1"/>
  <c r="EQ393" i="1" a="1"/>
  <c r="EQ393" i="1" s="1"/>
  <c r="EQ395" i="1" a="1"/>
  <c r="EQ395" i="1" s="1"/>
  <c r="EQ402" i="1" a="1"/>
  <c r="EQ402" i="1" s="1"/>
  <c r="EQ411" i="1" a="1"/>
  <c r="EQ411" i="1" s="1"/>
  <c r="EQ417" i="1" a="1"/>
  <c r="EQ417" i="1" s="1"/>
  <c r="EQ461" i="1" a="1"/>
  <c r="EQ461" i="1" s="1"/>
  <c r="EQ463" i="1" a="1"/>
  <c r="EQ463" i="1" s="1"/>
  <c r="EQ485" i="1" a="1"/>
  <c r="EQ485" i="1" s="1"/>
  <c r="EQ507" i="1" a="1"/>
  <c r="EQ507" i="1" s="1"/>
  <c r="EQ510" i="1" a="1"/>
  <c r="EQ510" i="1" s="1"/>
  <c r="EQ579" i="1" a="1"/>
  <c r="EQ579" i="1" s="1"/>
  <c r="EQ597" i="1" a="1"/>
  <c r="EQ597" i="1" s="1"/>
  <c r="EQ664" i="1" a="1"/>
  <c r="EQ664" i="1" s="1"/>
  <c r="EQ399" i="1" a="1"/>
  <c r="EQ399" i="1" s="1"/>
  <c r="EQ419" i="1" a="1"/>
  <c r="EQ419" i="1" s="1"/>
  <c r="EQ465" i="1" a="1"/>
  <c r="EQ465" i="1" s="1"/>
  <c r="EQ502" i="1" a="1"/>
  <c r="EQ502" i="1" s="1"/>
  <c r="EQ563" i="1" a="1"/>
  <c r="EQ563" i="1" s="1"/>
  <c r="EQ647" i="1" a="1"/>
  <c r="EQ647" i="1" s="1"/>
  <c r="EQ317" i="1" a="1"/>
  <c r="EQ317" i="1" s="1"/>
  <c r="EQ329" i="1" a="1"/>
  <c r="EQ329" i="1" s="1"/>
  <c r="EQ361" i="1" a="1"/>
  <c r="EQ361" i="1" s="1"/>
  <c r="EQ368" i="1" a="1"/>
  <c r="EQ368" i="1" s="1"/>
  <c r="EQ397" i="1" a="1"/>
  <c r="EQ397" i="1" s="1"/>
  <c r="EQ404" i="1" a="1"/>
  <c r="EQ404" i="1" s="1"/>
  <c r="EQ413" i="1" a="1"/>
  <c r="EQ413" i="1" s="1"/>
  <c r="EQ421" i="1" a="1"/>
  <c r="EQ421" i="1" s="1"/>
  <c r="EQ432" i="1" a="1"/>
  <c r="EQ432" i="1" s="1"/>
  <c r="EQ439" i="1" a="1"/>
  <c r="EQ439" i="1" s="1"/>
  <c r="EQ470" i="1" a="1"/>
  <c r="EQ470" i="1" s="1"/>
  <c r="EQ475" i="1" a="1"/>
  <c r="EQ475" i="1" s="1"/>
  <c r="EQ480" i="1" a="1"/>
  <c r="EQ480" i="1" s="1"/>
  <c r="EQ496" i="1" a="1"/>
  <c r="EQ496" i="1" s="1"/>
  <c r="EQ525" i="1" a="1"/>
  <c r="EQ525" i="1" s="1"/>
  <c r="EQ530" i="1" a="1"/>
  <c r="EQ530" i="1" s="1"/>
  <c r="EQ533" i="1" a="1"/>
  <c r="EQ533" i="1" s="1"/>
  <c r="EQ538" i="1" a="1"/>
  <c r="EQ538" i="1" s="1"/>
  <c r="EQ549" i="1" a="1"/>
  <c r="EQ549" i="1" s="1"/>
  <c r="EQ568" i="1" a="1"/>
  <c r="EQ568" i="1" s="1"/>
  <c r="EQ594" i="1" a="1"/>
  <c r="EQ594" i="1" s="1"/>
  <c r="EQ610" i="1" a="1"/>
  <c r="EQ610" i="1" s="1"/>
  <c r="EQ619" i="1" a="1"/>
  <c r="EQ619" i="1" s="1"/>
  <c r="EQ626" i="1" a="1"/>
  <c r="EQ626" i="1" s="1"/>
  <c r="EQ639" i="1" a="1"/>
  <c r="EQ639" i="1" s="1"/>
  <c r="EQ659" i="1" a="1"/>
  <c r="EQ659" i="1" s="1"/>
  <c r="EQ490" i="1" a="1"/>
  <c r="EQ490" i="1" s="1"/>
  <c r="EQ159" i="1" a="1"/>
  <c r="EQ159" i="1" s="1"/>
  <c r="EQ163" i="1" a="1"/>
  <c r="EQ163" i="1" s="1"/>
  <c r="EQ165" i="1" a="1"/>
  <c r="EQ165" i="1" s="1"/>
  <c r="EQ211" i="1" a="1"/>
  <c r="EQ211" i="1" s="1"/>
  <c r="EQ216" i="1" a="1"/>
  <c r="EQ216" i="1" s="1"/>
  <c r="EQ247" i="1" a="1"/>
  <c r="EQ247" i="1" s="1"/>
  <c r="EQ292" i="1" a="1"/>
  <c r="EQ292" i="1" s="1"/>
  <c r="EQ308" i="1" a="1"/>
  <c r="EQ308" i="1" s="1"/>
  <c r="EQ322" i="1" a="1"/>
  <c r="EQ322" i="1" s="1"/>
  <c r="EQ324" i="1" a="1"/>
  <c r="EQ324" i="1" s="1"/>
  <c r="EQ335" i="1" a="1"/>
  <c r="EQ335" i="1" s="1"/>
  <c r="EQ363" i="1" a="1"/>
  <c r="EQ363" i="1" s="1"/>
  <c r="EQ375" i="1" a="1"/>
  <c r="EQ375" i="1" s="1"/>
  <c r="EQ378" i="1" a="1"/>
  <c r="EQ378" i="1" s="1"/>
  <c r="EQ383" i="1" a="1"/>
  <c r="EQ383" i="1" s="1"/>
  <c r="EQ408" i="1" a="1"/>
  <c r="EQ408" i="1" s="1"/>
  <c r="EQ427" i="1" a="1"/>
  <c r="EQ427" i="1" s="1"/>
  <c r="EQ86" i="1" a="1"/>
  <c r="EQ86" i="1" s="1"/>
  <c r="EQ191" i="1" a="1"/>
  <c r="EQ191" i="1" s="1"/>
  <c r="EQ224" i="1" a="1"/>
  <c r="EQ224" i="1" s="1"/>
  <c r="EQ301" i="1" a="1"/>
  <c r="EQ301" i="1" s="1"/>
  <c r="EQ353" i="1" a="1"/>
  <c r="EQ353" i="1" s="1"/>
  <c r="EQ380" i="1" a="1"/>
  <c r="EQ380" i="1" s="1"/>
  <c r="EQ388" i="1" a="1"/>
  <c r="EQ388" i="1" s="1"/>
  <c r="EQ429" i="1" a="1"/>
  <c r="EQ429" i="1" s="1"/>
  <c r="EQ434" i="1" a="1"/>
  <c r="EQ434" i="1" s="1"/>
  <c r="EQ441" i="1" a="1"/>
  <c r="EQ441" i="1" s="1"/>
  <c r="EQ448" i="1" a="1"/>
  <c r="EQ448" i="1" s="1"/>
  <c r="EQ487" i="1" a="1"/>
  <c r="EQ487" i="1" s="1"/>
  <c r="EQ498" i="1" a="1"/>
  <c r="EQ498" i="1" s="1"/>
  <c r="EQ540" i="1" a="1"/>
  <c r="EQ540" i="1" s="1"/>
  <c r="EQ545" i="1" a="1"/>
  <c r="EQ545" i="1" s="1"/>
  <c r="EQ547" i="1" a="1"/>
  <c r="EQ547" i="1" s="1"/>
  <c r="EQ556" i="1" a="1"/>
  <c r="EQ556" i="1" s="1"/>
  <c r="EQ565" i="1" a="1"/>
  <c r="EQ565" i="1" s="1"/>
  <c r="EQ584" i="1" a="1"/>
  <c r="EQ584" i="1" s="1"/>
  <c r="EQ589" i="1" a="1"/>
  <c r="EQ589" i="1" s="1"/>
  <c r="EQ599" i="1" a="1"/>
  <c r="EQ599" i="1" s="1"/>
  <c r="EQ621" i="1" a="1"/>
  <c r="EQ621" i="1" s="1"/>
  <c r="EQ633" i="1" a="1"/>
  <c r="EQ633" i="1" s="1"/>
  <c r="EQ678" i="1" a="1"/>
  <c r="EQ678" i="1" s="1"/>
  <c r="EQ680" i="1" a="1"/>
  <c r="EQ680" i="1" s="1"/>
  <c r="EQ683" i="1" a="1"/>
  <c r="EQ683" i="1" s="1"/>
  <c r="EQ189" i="1" a="1"/>
  <c r="EQ189" i="1" s="1"/>
  <c r="EQ199" i="1" a="1"/>
  <c r="EQ199" i="1" s="1"/>
  <c r="EQ253" i="1" a="1"/>
  <c r="EQ253" i="1" s="1"/>
  <c r="EQ348" i="1" a="1"/>
  <c r="EQ348" i="1" s="1"/>
  <c r="EQ355" i="1" a="1"/>
  <c r="EQ355" i="1" s="1"/>
  <c r="EQ357" i="1" a="1"/>
  <c r="EQ357" i="1" s="1"/>
  <c r="EQ359" i="1" a="1"/>
  <c r="EQ359" i="1" s="1"/>
  <c r="EQ370" i="1" a="1"/>
  <c r="EQ370" i="1" s="1"/>
  <c r="EQ372" i="1" a="1"/>
  <c r="EQ372" i="1" s="1"/>
  <c r="EQ406" i="1" a="1"/>
  <c r="EQ406" i="1" s="1"/>
  <c r="EQ423" i="1" a="1"/>
  <c r="EQ423" i="1" s="1"/>
  <c r="EQ298" i="1" a="1"/>
  <c r="EQ298" i="1" s="1"/>
  <c r="EQ300" i="1" a="1"/>
  <c r="EQ300" i="1" s="1"/>
  <c r="EQ303" i="1" a="1"/>
  <c r="EQ303" i="1" s="1"/>
  <c r="EQ313" i="1" a="1"/>
  <c r="EQ313" i="1" s="1"/>
  <c r="EQ390" i="1" a="1"/>
  <c r="EQ390" i="1" s="1"/>
  <c r="EQ410" i="1" a="1"/>
  <c r="EQ410" i="1" s="1"/>
  <c r="EQ445" i="1" a="1"/>
  <c r="EQ445" i="1" s="1"/>
  <c r="EQ474" i="1" a="1"/>
  <c r="EQ474" i="1" s="1"/>
  <c r="EQ213" i="1" a="1"/>
  <c r="EQ213" i="1" s="1"/>
  <c r="EQ249" i="1" a="1"/>
  <c r="EQ249" i="1" s="1"/>
  <c r="EQ265" i="1" a="1"/>
  <c r="EQ265" i="1" s="1"/>
  <c r="EQ328" i="1" a="1"/>
  <c r="EQ328" i="1" s="1"/>
  <c r="EQ343" i="1" a="1"/>
  <c r="EQ343" i="1" s="1"/>
  <c r="EQ350" i="1" a="1"/>
  <c r="EQ350" i="1" s="1"/>
  <c r="EQ392" i="1" a="1"/>
  <c r="EQ392" i="1" s="1"/>
  <c r="EQ394" i="1" a="1"/>
  <c r="EQ394" i="1" s="1"/>
  <c r="EQ412" i="1" a="1"/>
  <c r="EQ412" i="1" s="1"/>
  <c r="EQ431" i="1" a="1"/>
  <c r="EQ431" i="1" s="1"/>
  <c r="EQ438" i="1" a="1"/>
  <c r="EQ438" i="1" s="1"/>
  <c r="EQ460" i="1" a="1"/>
  <c r="EQ460" i="1" s="1"/>
  <c r="EQ469" i="1" a="1"/>
  <c r="EQ469" i="1" s="1"/>
  <c r="EQ479" i="1" a="1"/>
  <c r="EQ479" i="1" s="1"/>
  <c r="EQ518" i="1" a="1"/>
  <c r="EQ518" i="1" s="1"/>
  <c r="EQ576" i="1" a="1"/>
  <c r="EQ576" i="1" s="1"/>
  <c r="EQ578" i="1" a="1"/>
  <c r="EQ578" i="1" s="1"/>
  <c r="EQ609" i="1" a="1"/>
  <c r="EQ609" i="1" s="1"/>
  <c r="EQ616" i="1" a="1"/>
  <c r="EQ616" i="1" s="1"/>
  <c r="EQ638" i="1" a="1"/>
  <c r="EQ638" i="1" s="1"/>
  <c r="EQ650" i="1" a="1"/>
  <c r="EQ650" i="1" s="1"/>
  <c r="EQ653" i="1" a="1"/>
  <c r="EQ653" i="1" s="1"/>
  <c r="EQ658" i="1" a="1"/>
  <c r="EQ658" i="1" s="1"/>
  <c r="EQ663" i="1" a="1"/>
  <c r="EQ663" i="1" s="1"/>
  <c r="EQ665" i="1" a="1"/>
  <c r="EQ665" i="1" s="1"/>
  <c r="EQ682" i="1" a="1"/>
  <c r="EQ682" i="1" s="1"/>
  <c r="EQ99" i="1" a="1"/>
  <c r="EQ99" i="1" s="1"/>
  <c r="EQ184" i="1" a="1"/>
  <c r="EQ184" i="1" s="1"/>
  <c r="EQ307" i="1" a="1"/>
  <c r="EQ307" i="1" s="1"/>
  <c r="EQ352" i="1" a="1"/>
  <c r="EQ352" i="1" s="1"/>
  <c r="EQ173" i="1" a="1"/>
  <c r="EQ173" i="1" s="1"/>
  <c r="EQ194" i="1" a="1"/>
  <c r="EQ194" i="1" s="1"/>
  <c r="EQ221" i="1" a="1"/>
  <c r="EQ221" i="1" s="1"/>
  <c r="EQ238" i="1" a="1"/>
  <c r="EQ238" i="1" s="1"/>
  <c r="EQ276" i="1" a="1"/>
  <c r="EQ276" i="1" s="1"/>
  <c r="EQ396" i="1" a="1"/>
  <c r="EQ396" i="1" s="1"/>
  <c r="EQ398" i="1" a="1"/>
  <c r="EQ398" i="1" s="1"/>
  <c r="EQ416" i="1" a="1"/>
  <c r="EQ416" i="1" s="1"/>
  <c r="EQ420" i="1" a="1"/>
  <c r="EQ420" i="1" s="1"/>
  <c r="EQ447" i="1" a="1"/>
  <c r="EQ447" i="1" s="1"/>
  <c r="EQ452" i="1" a="1"/>
  <c r="EQ452" i="1" s="1"/>
  <c r="EQ466" i="1" a="1"/>
  <c r="EQ466" i="1" s="1"/>
  <c r="EQ534" i="1" a="1"/>
  <c r="EQ534" i="1" s="1"/>
  <c r="EQ564" i="1" a="1"/>
  <c r="EQ564" i="1" s="1"/>
  <c r="EQ571" i="1" a="1"/>
  <c r="EQ571" i="1" s="1"/>
  <c r="EQ618" i="1" a="1"/>
  <c r="EQ618" i="1" s="1"/>
  <c r="EQ620" i="1" a="1"/>
  <c r="EQ620" i="1" s="1"/>
  <c r="EQ112" i="1" a="1"/>
  <c r="EQ112" i="1" s="1"/>
  <c r="EQ272" i="1" a="1"/>
  <c r="EQ272" i="1" s="1"/>
  <c r="EQ321" i="1" a="1"/>
  <c r="EQ321" i="1" s="1"/>
  <c r="EQ403" i="1" a="1"/>
  <c r="EQ403" i="1" s="1"/>
  <c r="EQ414" i="1" a="1"/>
  <c r="EQ414" i="1" s="1"/>
  <c r="EQ422" i="1" a="1"/>
  <c r="EQ422" i="1" s="1"/>
  <c r="EQ464" i="1" a="1"/>
  <c r="EQ464" i="1" s="1"/>
  <c r="EQ476" i="1" a="1"/>
  <c r="EQ476" i="1" s="1"/>
  <c r="EQ190" i="1" a="1"/>
  <c r="EQ190" i="1" s="1"/>
  <c r="EQ210" i="1" a="1"/>
  <c r="EQ210" i="1" s="1"/>
  <c r="EQ315" i="1" a="1"/>
  <c r="EQ315" i="1" s="1"/>
  <c r="EQ358" i="1" a="1"/>
  <c r="EQ358" i="1" s="1"/>
  <c r="EQ405" i="1" a="1"/>
  <c r="EQ405" i="1" s="1"/>
  <c r="EQ418" i="1" a="1"/>
  <c r="EQ418" i="1" s="1"/>
  <c r="EQ430" i="1" a="1"/>
  <c r="EQ430" i="1" s="1"/>
  <c r="EQ433" i="1" a="1"/>
  <c r="EQ433" i="1" s="1"/>
  <c r="EQ444" i="1" a="1"/>
  <c r="EQ444" i="1" s="1"/>
  <c r="EQ471" i="1" a="1"/>
  <c r="EQ471" i="1" s="1"/>
  <c r="EQ164" i="1" a="1"/>
  <c r="EQ164" i="1" s="1"/>
  <c r="EQ176" i="1" a="1"/>
  <c r="EQ176" i="1" s="1"/>
  <c r="EQ180" i="1" a="1"/>
  <c r="EQ180" i="1" s="1"/>
  <c r="EQ182" i="1" a="1"/>
  <c r="EQ182" i="1" s="1"/>
  <c r="EQ203" i="1" a="1"/>
  <c r="EQ203" i="1" s="1"/>
  <c r="EQ225" i="1" a="1"/>
  <c r="EQ225" i="1" s="1"/>
  <c r="EQ281" i="1" a="1"/>
  <c r="EQ281" i="1" s="1"/>
  <c r="EQ312" i="1" a="1"/>
  <c r="EQ312" i="1" s="1"/>
  <c r="EQ356" i="1" a="1"/>
  <c r="EQ356" i="1" s="1"/>
  <c r="EQ364" i="1" a="1"/>
  <c r="EQ364" i="1" s="1"/>
  <c r="EQ379" i="1" a="1"/>
  <c r="EQ379" i="1" s="1"/>
  <c r="EQ389" i="1" a="1"/>
  <c r="EQ389" i="1" s="1"/>
  <c r="EQ407" i="1" a="1"/>
  <c r="EQ407" i="1" s="1"/>
  <c r="EQ424" i="1" a="1"/>
  <c r="EQ424" i="1" s="1"/>
  <c r="EQ442" i="1" a="1"/>
  <c r="EQ442" i="1" s="1"/>
  <c r="EQ488" i="1" a="1"/>
  <c r="EQ488" i="1" s="1"/>
  <c r="EQ503" i="1" a="1"/>
  <c r="EQ503" i="1" s="1"/>
  <c r="EQ511" i="1" a="1"/>
  <c r="EQ511" i="1" s="1"/>
  <c r="EQ536" i="1" a="1"/>
  <c r="EQ536" i="1" s="1"/>
  <c r="EQ580" i="1" a="1"/>
  <c r="EQ580" i="1" s="1"/>
  <c r="EQ590" i="1" a="1"/>
  <c r="EQ590" i="1" s="1"/>
  <c r="EQ602" i="1" a="1"/>
  <c r="EQ602" i="1" s="1"/>
  <c r="EQ606" i="1" a="1"/>
  <c r="EQ606" i="1" s="1"/>
  <c r="EQ632" i="1" a="1"/>
  <c r="EQ632" i="1" s="1"/>
  <c r="EQ637" i="1" a="1"/>
  <c r="EQ637" i="1" s="1"/>
  <c r="EQ640" i="1" a="1"/>
  <c r="EQ640" i="1" s="1"/>
  <c r="EQ649" i="1" a="1"/>
  <c r="EQ649" i="1" s="1"/>
  <c r="EQ652" i="1" a="1"/>
  <c r="EQ652" i="1" s="1"/>
  <c r="EQ660" i="1" a="1"/>
  <c r="EQ660" i="1" s="1"/>
  <c r="EQ679" i="1" a="1"/>
  <c r="EQ679" i="1" s="1"/>
  <c r="EQ685" i="1" a="1"/>
  <c r="EQ685" i="1" s="1"/>
  <c r="EQ186" i="1" a="1"/>
  <c r="EQ186" i="1" s="1"/>
  <c r="EQ212" i="1" a="1"/>
  <c r="EQ212" i="1" s="1"/>
  <c r="EQ220" i="1" a="1"/>
  <c r="EQ220" i="1" s="1"/>
  <c r="EQ279" i="1" a="1"/>
  <c r="EQ279" i="1" s="1"/>
  <c r="EQ297" i="1" a="1"/>
  <c r="EQ297" i="1" s="1"/>
  <c r="EQ318" i="1" a="1"/>
  <c r="EQ318" i="1" s="1"/>
  <c r="EQ332" i="1" a="1"/>
  <c r="EQ332" i="1" s="1"/>
  <c r="EQ336" i="1" a="1"/>
  <c r="EQ336" i="1" s="1"/>
  <c r="EQ345" i="1" a="1"/>
  <c r="EQ345" i="1" s="1"/>
  <c r="EQ354" i="1" a="1"/>
  <c r="EQ354" i="1" s="1"/>
  <c r="EQ400" i="1" a="1"/>
  <c r="EQ400" i="1" s="1"/>
  <c r="EQ369" i="1" a="1"/>
  <c r="EQ369" i="1" s="1"/>
  <c r="EQ187" i="1" a="1"/>
  <c r="EQ187" i="1" s="1"/>
  <c r="EQ426" i="1" a="1"/>
  <c r="EQ426" i="1" s="1"/>
  <c r="EQ377" i="1" a="1"/>
  <c r="EQ377" i="1" s="1"/>
  <c r="EQ367" i="1" a="1"/>
  <c r="EQ367" i="1" s="1"/>
  <c r="EQ323" i="1" a="1"/>
  <c r="EQ323" i="1" s="1"/>
  <c r="EQ154" i="1" a="1"/>
  <c r="EQ154" i="1" s="1"/>
  <c r="EQ371" i="1" a="1"/>
  <c r="EQ371" i="1" s="1"/>
  <c r="EQ360" i="1" a="1"/>
  <c r="EQ360" i="1" s="1"/>
  <c r="EQ251" i="1" a="1"/>
  <c r="EQ251" i="1" s="1"/>
  <c r="EQ284" i="1" a="1"/>
  <c r="EQ284" i="1" s="1"/>
  <c r="EQ669" i="1" a="1"/>
  <c r="EQ669" i="1" s="1"/>
  <c r="EQ635" i="1" a="1"/>
  <c r="EQ635" i="1" s="1"/>
  <c r="EQ622" i="1" a="1"/>
  <c r="EQ622" i="1" s="1"/>
  <c r="EQ612" i="1" a="1"/>
  <c r="EQ612" i="1" s="1"/>
  <c r="EQ600" i="1" a="1"/>
  <c r="EQ600" i="1" s="1"/>
  <c r="EQ559" i="1" a="1"/>
  <c r="EQ559" i="1" s="1"/>
  <c r="EQ500" i="1" a="1"/>
  <c r="EQ500" i="1" s="1"/>
  <c r="EQ484" i="1" a="1"/>
  <c r="EQ484" i="1" s="1"/>
  <c r="EQ457" i="1" a="1"/>
  <c r="EQ457" i="1" s="1"/>
  <c r="EQ453" i="1" a="1"/>
  <c r="EQ453" i="1" s="1"/>
  <c r="EQ428" i="1" a="1"/>
  <c r="EQ428" i="1" s="1"/>
  <c r="EQ401" i="1" a="1"/>
  <c r="EQ401" i="1" s="1"/>
  <c r="EQ337" i="1" a="1"/>
  <c r="EQ337" i="1" s="1"/>
  <c r="EQ291" i="1" a="1"/>
  <c r="EQ291" i="1" s="1"/>
  <c r="EQ244" i="1" a="1"/>
  <c r="EQ244" i="1" s="1"/>
  <c r="EQ155" i="1" a="1"/>
  <c r="EQ155" i="1" s="1"/>
  <c r="EQ598" i="1" a="1"/>
  <c r="EQ598" i="1" s="1"/>
  <c r="EQ596" i="1" a="1"/>
  <c r="EQ596" i="1" s="1"/>
  <c r="EQ573" i="1" a="1"/>
  <c r="EQ573" i="1" s="1"/>
  <c r="EQ531" i="1" a="1"/>
  <c r="EQ531" i="1" s="1"/>
  <c r="EQ514" i="1" a="1"/>
  <c r="EQ514" i="1" s="1"/>
  <c r="EQ362" i="1" a="1"/>
  <c r="EQ362" i="1" s="1"/>
  <c r="EQ346" i="1" a="1"/>
  <c r="EQ346" i="1" s="1"/>
  <c r="EQ524" i="1" a="1"/>
  <c r="EQ524" i="1" s="1"/>
  <c r="EQ286" i="1" a="1"/>
  <c r="EQ286" i="1" s="1"/>
  <c r="EQ119" i="1" a="1"/>
  <c r="EQ119" i="1" s="1"/>
  <c r="EQ631" i="1" a="1"/>
  <c r="EQ631" i="1" s="1"/>
  <c r="EQ527" i="1" a="1"/>
  <c r="EQ527" i="1" s="1"/>
  <c r="EQ458" i="1" a="1"/>
  <c r="EQ458" i="1" s="1"/>
  <c r="EQ246" i="1" a="1"/>
  <c r="EQ246" i="1" s="1"/>
  <c r="EQ175" i="1" a="1"/>
  <c r="EQ175" i="1" s="1"/>
  <c r="EQ489" i="1" a="1"/>
  <c r="EQ489" i="1" s="1"/>
  <c r="ER681" i="1" a="1"/>
  <c r="ER681" i="1" s="1"/>
  <c r="ER668" i="1" a="1"/>
  <c r="ER668" i="1" s="1"/>
  <c r="ER635" i="1" a="1"/>
  <c r="ER635" i="1" s="1"/>
  <c r="ER622" i="1" a="1"/>
  <c r="ER622" i="1" s="1"/>
  <c r="ER613" i="1" a="1"/>
  <c r="ER613" i="1" s="1"/>
  <c r="ER600" i="1" a="1"/>
  <c r="ER600" i="1" s="1"/>
  <c r="ER588" i="1" a="1"/>
  <c r="ER588" i="1" s="1"/>
  <c r="ER583" i="1" a="1"/>
  <c r="ER583" i="1" s="1"/>
  <c r="ER569" i="1" a="1"/>
  <c r="ER569" i="1" s="1"/>
  <c r="ER550" i="1" a="1"/>
  <c r="ER550" i="1" s="1"/>
  <c r="ER531" i="1" a="1"/>
  <c r="ER531" i="1" s="1"/>
  <c r="ER497" i="1" a="1"/>
  <c r="ER497" i="1" s="1"/>
  <c r="ER492" i="1" a="1"/>
  <c r="ER492" i="1" s="1"/>
  <c r="ER486" i="1" a="1"/>
  <c r="ER486" i="1" s="1"/>
  <c r="ER483" i="1" a="1"/>
  <c r="ER483" i="1" s="1"/>
  <c r="ER481" i="1" a="1"/>
  <c r="ER481" i="1" s="1"/>
  <c r="ER471" i="1" a="1"/>
  <c r="ER471" i="1" s="1"/>
  <c r="ER444" i="1" a="1"/>
  <c r="ER444" i="1" s="1"/>
  <c r="ER433" i="1" a="1"/>
  <c r="ER433" i="1" s="1"/>
  <c r="ER418" i="1" a="1"/>
  <c r="ER418" i="1" s="1"/>
  <c r="ER405" i="1" a="1"/>
  <c r="ER405" i="1" s="1"/>
  <c r="ER371" i="1" a="1"/>
  <c r="ER371" i="1" s="1"/>
  <c r="ER369" i="1" a="1"/>
  <c r="ER369" i="1" s="1"/>
  <c r="ER358" i="1" a="1"/>
  <c r="ER358" i="1" s="1"/>
  <c r="ER315" i="1" a="1"/>
  <c r="ER315" i="1" s="1"/>
  <c r="ER210" i="1" a="1"/>
  <c r="ER210" i="1" s="1"/>
  <c r="ER190" i="1" a="1"/>
  <c r="ER190" i="1" s="1"/>
  <c r="ER133" i="1" a="1"/>
  <c r="ER133" i="1" s="1"/>
  <c r="ER362" i="1" a="1"/>
  <c r="ER362" i="1" s="1"/>
  <c r="ER360" i="1" a="1"/>
  <c r="ER360" i="1" s="1"/>
  <c r="ER334" i="1" a="1"/>
  <c r="ER334" i="1" s="1"/>
  <c r="ER323" i="1" a="1"/>
  <c r="ER323" i="1" s="1"/>
  <c r="ER309" i="1" a="1"/>
  <c r="ER309" i="1" s="1"/>
  <c r="ER291" i="1" a="1"/>
  <c r="ER291" i="1" s="1"/>
  <c r="ER246" i="1" a="1"/>
  <c r="ER246" i="1" s="1"/>
  <c r="ER244" i="1" a="1"/>
  <c r="ER244" i="1" s="1"/>
  <c r="ER223" i="1" a="1"/>
  <c r="ER223" i="1" s="1"/>
  <c r="ER205" i="1" a="1"/>
  <c r="ER205" i="1" s="1"/>
  <c r="ER192" i="1" a="1"/>
  <c r="ER192" i="1" s="1"/>
  <c r="ER168" i="1" a="1"/>
  <c r="ER168" i="1" s="1"/>
  <c r="ER160" i="1" a="1"/>
  <c r="ER160" i="1" s="1"/>
  <c r="ER158" i="1" a="1"/>
  <c r="ER158" i="1" s="1"/>
  <c r="ER150" i="1" a="1"/>
  <c r="ER150" i="1" s="1"/>
  <c r="ER145" i="1" a="1"/>
  <c r="ER145" i="1" s="1"/>
  <c r="ER686" i="1" a="1"/>
  <c r="ER686" i="1" s="1"/>
  <c r="ER682" i="1" a="1"/>
  <c r="ER682" i="1" s="1"/>
  <c r="ER665" i="1" a="1"/>
  <c r="ER665" i="1" s="1"/>
  <c r="ER663" i="1" a="1"/>
  <c r="ER663" i="1" s="1"/>
  <c r="ER653" i="1" a="1"/>
  <c r="ER653" i="1" s="1"/>
  <c r="ER646" i="1" a="1"/>
  <c r="ER646" i="1" s="1"/>
  <c r="ER630" i="1" a="1"/>
  <c r="ER630" i="1" s="1"/>
  <c r="ER616" i="1" a="1"/>
  <c r="ER616" i="1" s="1"/>
  <c r="ER609" i="1" a="1"/>
  <c r="ER609" i="1" s="1"/>
  <c r="ER578" i="1" a="1"/>
  <c r="ER578" i="1" s="1"/>
  <c r="ER576" i="1" a="1"/>
  <c r="ER576" i="1" s="1"/>
  <c r="ER518" i="1" a="1"/>
  <c r="ER518" i="1" s="1"/>
  <c r="ER495" i="1" a="1"/>
  <c r="ER495" i="1" s="1"/>
  <c r="ER493" i="1" a="1"/>
  <c r="ER493" i="1" s="1"/>
  <c r="ER479" i="1" a="1"/>
  <c r="ER479" i="1" s="1"/>
  <c r="ER469" i="1" a="1"/>
  <c r="ER469" i="1" s="1"/>
  <c r="ER460" i="1" a="1"/>
  <c r="ER460" i="1" s="1"/>
  <c r="ER412" i="1" a="1"/>
  <c r="ER412" i="1" s="1"/>
  <c r="ER394" i="1" a="1"/>
  <c r="ER394" i="1" s="1"/>
  <c r="ER392" i="1" a="1"/>
  <c r="ER392" i="1" s="1"/>
  <c r="ER387" i="1" a="1"/>
  <c r="ER387" i="1" s="1"/>
  <c r="ER382" i="1" a="1"/>
  <c r="ER382" i="1" s="1"/>
  <c r="ER350" i="1" a="1"/>
  <c r="ER350" i="1" s="1"/>
  <c r="ER343" i="1" a="1"/>
  <c r="ER343" i="1" s="1"/>
  <c r="ER328" i="1" a="1"/>
  <c r="ER328" i="1" s="1"/>
  <c r="ER274" i="1" a="1"/>
  <c r="ER274" i="1" s="1"/>
  <c r="ER267" i="1" a="1"/>
  <c r="ER267" i="1" s="1"/>
  <c r="ER265" i="1" a="1"/>
  <c r="ER265" i="1" s="1"/>
  <c r="ER249" i="1" a="1"/>
  <c r="ER249" i="1" s="1"/>
  <c r="ER213" i="1" a="1"/>
  <c r="ER213" i="1" s="1"/>
  <c r="ER166" i="1" a="1"/>
  <c r="ER166" i="1" s="1"/>
  <c r="EQ167" i="1" a="1"/>
  <c r="EQ167" i="1" s="1"/>
  <c r="ER656" i="1" a="1"/>
  <c r="ER656" i="1" s="1"/>
  <c r="ER596" i="1" a="1"/>
  <c r="ER596" i="1" s="1"/>
  <c r="ER558" i="1" a="1"/>
  <c r="ER558" i="1" s="1"/>
  <c r="ER542" i="1" a="1"/>
  <c r="ER542" i="1" s="1"/>
  <c r="ER532" i="1" a="1"/>
  <c r="ER532" i="1" s="1"/>
  <c r="ER523" i="1" a="1"/>
  <c r="ER523" i="1" s="1"/>
  <c r="ER521" i="1" a="1"/>
  <c r="ER521" i="1" s="1"/>
  <c r="ER506" i="1" a="1"/>
  <c r="ER506" i="1" s="1"/>
  <c r="ER501" i="1" a="1"/>
  <c r="ER501" i="1" s="1"/>
  <c r="ER462" i="1" a="1"/>
  <c r="ER462" i="1" s="1"/>
  <c r="ER450" i="1" a="1"/>
  <c r="ER450" i="1" s="1"/>
  <c r="ER401" i="1" a="1"/>
  <c r="ER401" i="1" s="1"/>
  <c r="ER385" i="1" a="1"/>
  <c r="ER385" i="1" s="1"/>
  <c r="ER374" i="1" a="1"/>
  <c r="ER374" i="1" s="1"/>
  <c r="ER367" i="1" a="1"/>
  <c r="ER367" i="1" s="1"/>
  <c r="ER365" i="1" a="1"/>
  <c r="ER365" i="1" s="1"/>
  <c r="ER341" i="1" a="1"/>
  <c r="ER341" i="1" s="1"/>
  <c r="ER337" i="1" a="1"/>
  <c r="ER337" i="1" s="1"/>
  <c r="ER330" i="1" a="1"/>
  <c r="ER330" i="1" s="1"/>
  <c r="ER319" i="1" a="1"/>
  <c r="ER319" i="1" s="1"/>
  <c r="ER305" i="1" a="1"/>
  <c r="ER305" i="1" s="1"/>
  <c r="ER251" i="1" a="1"/>
  <c r="ER251" i="1" s="1"/>
  <c r="ER240" i="1" a="1"/>
  <c r="ER240" i="1" s="1"/>
  <c r="ER236" i="1" a="1"/>
  <c r="ER236" i="1" s="1"/>
  <c r="ER232" i="1" a="1"/>
  <c r="ER232" i="1" s="1"/>
  <c r="ER228" i="1" a="1"/>
  <c r="ER228" i="1" s="1"/>
  <c r="ER207" i="1" a="1"/>
  <c r="ER207" i="1" s="1"/>
  <c r="ER346" i="1" a="1"/>
  <c r="ER346" i="1" s="1"/>
  <c r="ER333" i="1" a="1"/>
  <c r="ER333" i="1" s="1"/>
  <c r="ER331" i="1" a="1"/>
  <c r="ER331" i="1" s="1"/>
  <c r="ER296" i="1" a="1"/>
  <c r="ER296" i="1" s="1"/>
  <c r="ER288" i="1" a="1"/>
  <c r="ER288" i="1" s="1"/>
  <c r="ER278" i="1" a="1"/>
  <c r="ER278" i="1" s="1"/>
  <c r="ER257" i="1" a="1"/>
  <c r="ER257" i="1" s="1"/>
  <c r="ER202" i="1" a="1"/>
  <c r="ER202" i="1" s="1"/>
  <c r="ER175" i="1" a="1"/>
  <c r="ER175" i="1" s="1"/>
  <c r="ER170" i="1" a="1"/>
  <c r="ER170" i="1" s="1"/>
  <c r="ER149" i="1" a="1"/>
  <c r="ER149" i="1" s="1"/>
  <c r="ER124" i="1" a="1"/>
  <c r="ER124" i="1" s="1"/>
  <c r="ER654" i="1" a="1"/>
  <c r="ER654" i="1" s="1"/>
  <c r="ER647" i="1" a="1"/>
  <c r="ER647" i="1" s="1"/>
  <c r="ER644" i="1" a="1"/>
  <c r="ER644" i="1" s="1"/>
  <c r="ER636" i="1" a="1"/>
  <c r="ER636" i="1" s="1"/>
  <c r="ER631" i="1" a="1"/>
  <c r="ER631" i="1" s="1"/>
  <c r="ER612" i="1" a="1"/>
  <c r="ER612" i="1" s="1"/>
  <c r="ER601" i="1" a="1"/>
  <c r="ER601" i="1" s="1"/>
  <c r="ER572" i="1" a="1"/>
  <c r="ER572" i="1" s="1"/>
  <c r="ER570" i="1" a="1"/>
  <c r="ER570" i="1" s="1"/>
  <c r="ER563" i="1" a="1"/>
  <c r="ER563" i="1" s="1"/>
  <c r="ER559" i="1" a="1"/>
  <c r="ER559" i="1" s="1"/>
  <c r="ER519" i="1" a="1"/>
  <c r="ER519" i="1" s="1"/>
  <c r="ER516" i="1" a="1"/>
  <c r="ER516" i="1" s="1"/>
  <c r="ER490" i="1" a="1"/>
  <c r="ER490" i="1" s="1"/>
  <c r="ER482" i="1" a="1"/>
  <c r="ER482" i="1" s="1"/>
  <c r="ER427" i="1" a="1"/>
  <c r="ER427" i="1" s="1"/>
  <c r="ER419" i="1" a="1"/>
  <c r="ER419" i="1" s="1"/>
  <c r="ER408" i="1" a="1"/>
  <c r="ER408" i="1" s="1"/>
  <c r="ER383" i="1" a="1"/>
  <c r="ER383" i="1" s="1"/>
  <c r="ER378" i="1" a="1"/>
  <c r="ER378" i="1" s="1"/>
  <c r="ER375" i="1" a="1"/>
  <c r="ER375" i="1" s="1"/>
  <c r="ER363" i="1" a="1"/>
  <c r="ER363" i="1" s="1"/>
  <c r="ER335" i="1" a="1"/>
  <c r="ER335" i="1" s="1"/>
  <c r="ER324" i="1" a="1"/>
  <c r="ER324" i="1" s="1"/>
  <c r="ER322" i="1" a="1"/>
  <c r="ER322" i="1" s="1"/>
  <c r="ER308" i="1" a="1"/>
  <c r="ER308" i="1" s="1"/>
  <c r="ER292" i="1" a="1"/>
  <c r="ER292" i="1" s="1"/>
  <c r="ER282" i="1" a="1"/>
  <c r="ER282" i="1" s="1"/>
  <c r="ER271" i="1" a="1"/>
  <c r="ER271" i="1" s="1"/>
  <c r="ER247" i="1" a="1"/>
  <c r="ER247" i="1" s="1"/>
  <c r="ER216" i="1" a="1"/>
  <c r="ER216" i="1" s="1"/>
  <c r="ER211" i="1" a="1"/>
  <c r="ER211" i="1" s="1"/>
  <c r="ER179" i="1" a="1"/>
  <c r="ER179" i="1" s="1"/>
  <c r="ER165" i="1" a="1"/>
  <c r="ER165" i="1" s="1"/>
  <c r="ER159" i="1" a="1"/>
  <c r="ER159" i="1" s="1"/>
  <c r="ER399" i="1" a="1"/>
  <c r="ER399" i="1" s="1"/>
  <c r="ER344" i="1" a="1"/>
  <c r="ER344" i="1" s="1"/>
  <c r="ER206" i="1" a="1"/>
  <c r="ER206" i="1" s="1"/>
  <c r="ER201" i="1" a="1"/>
  <c r="ER201" i="1" s="1"/>
  <c r="ER193" i="1" a="1"/>
  <c r="ER193" i="1" s="1"/>
  <c r="ER181" i="1" a="1"/>
  <c r="ER181" i="1" s="1"/>
  <c r="ER146" i="1" a="1"/>
  <c r="ER146" i="1" s="1"/>
  <c r="ER229" i="1" a="1"/>
  <c r="ER229" i="1" s="1"/>
  <c r="ER183" i="1" a="1"/>
  <c r="ER183" i="1" s="1"/>
  <c r="ER664" i="1" a="1"/>
  <c r="ER664" i="1" s="1"/>
  <c r="ER597" i="1" a="1"/>
  <c r="ER597" i="1" s="1"/>
  <c r="ER579" i="1" a="1"/>
  <c r="ER579" i="1" s="1"/>
  <c r="ER513" i="1" a="1"/>
  <c r="ER513" i="1" s="1"/>
  <c r="ER510" i="1" a="1"/>
  <c r="ER510" i="1" s="1"/>
  <c r="ER507" i="1" a="1"/>
  <c r="ER507" i="1" s="1"/>
  <c r="ER485" i="1" a="1"/>
  <c r="ER485" i="1" s="1"/>
  <c r="ER463" i="1" a="1"/>
  <c r="ER463" i="1" s="1"/>
  <c r="ER461" i="1" a="1"/>
  <c r="ER461" i="1" s="1"/>
  <c r="ER417" i="1" a="1"/>
  <c r="ER417" i="1" s="1"/>
  <c r="ER411" i="1" a="1"/>
  <c r="ER411" i="1" s="1"/>
  <c r="ER402" i="1" a="1"/>
  <c r="ER402" i="1" s="1"/>
  <c r="ER395" i="1" a="1"/>
  <c r="ER395" i="1" s="1"/>
  <c r="ER386" i="1" a="1"/>
  <c r="ER386" i="1" s="1"/>
  <c r="ER342" i="1" a="1"/>
  <c r="ER342" i="1" s="1"/>
  <c r="ER338" i="1" a="1"/>
  <c r="ER338" i="1" s="1"/>
  <c r="ER327" i="1" a="1"/>
  <c r="ER327" i="1" s="1"/>
  <c r="ER314" i="1" a="1"/>
  <c r="ER314" i="1" s="1"/>
  <c r="ER237" i="1" a="1"/>
  <c r="ER237" i="1" s="1"/>
  <c r="EQ231" i="1" a="1"/>
  <c r="EQ231" i="1" s="1"/>
  <c r="EQ229" i="1" a="1"/>
  <c r="EQ229" i="1" s="1"/>
  <c r="EQ183" i="1" a="1"/>
  <c r="EQ183" i="1" s="1"/>
  <c r="ER167" i="1" a="1"/>
  <c r="ER167" i="1" s="1"/>
  <c r="ER156" i="1" a="1"/>
  <c r="ER156" i="1" s="1"/>
  <c r="EQ138" i="1" a="1"/>
  <c r="EQ138" i="1" s="1"/>
  <c r="ER231" i="1" a="1"/>
  <c r="ER231" i="1" s="1"/>
  <c r="ER676" i="1" a="1"/>
  <c r="ER676" i="1" s="1"/>
  <c r="ER667" i="1" a="1"/>
  <c r="ER667" i="1" s="1"/>
  <c r="ER662" i="1" a="1"/>
  <c r="ER662" i="1" s="1"/>
  <c r="ER648" i="1" a="1"/>
  <c r="ER648" i="1" s="1"/>
  <c r="ER642" i="1" a="1"/>
  <c r="ER642" i="1" s="1"/>
  <c r="ER634" i="1" a="1"/>
  <c r="ER634" i="1" s="1"/>
  <c r="ER624" i="1" a="1"/>
  <c r="ER624" i="1" s="1"/>
  <c r="ER608" i="1" a="1"/>
  <c r="ER608" i="1" s="1"/>
  <c r="ER577" i="1" a="1"/>
  <c r="ER577" i="1" s="1"/>
  <c r="ER575" i="1" a="1"/>
  <c r="ER575" i="1" s="1"/>
  <c r="ER543" i="1" a="1"/>
  <c r="ER543" i="1" s="1"/>
  <c r="ER522" i="1" a="1"/>
  <c r="ER522" i="1" s="1"/>
  <c r="ER449" i="1" a="1"/>
  <c r="ER449" i="1" s="1"/>
  <c r="ER446" i="1" a="1"/>
  <c r="ER446" i="1" s="1"/>
  <c r="ER391" i="1" a="1"/>
  <c r="ER391" i="1" s="1"/>
  <c r="ER373" i="1" a="1"/>
  <c r="ER373" i="1" s="1"/>
  <c r="ER347" i="1" a="1"/>
  <c r="ER347" i="1" s="1"/>
  <c r="ER340" i="1" a="1"/>
  <c r="ER340" i="1" s="1"/>
  <c r="ER306" i="1" a="1"/>
  <c r="ER306" i="1" s="1"/>
  <c r="ER304" i="1" a="1"/>
  <c r="ER304" i="1" s="1"/>
  <c r="ER295" i="1" a="1"/>
  <c r="ER295" i="1" s="1"/>
  <c r="ER287" i="1" a="1"/>
  <c r="ER287" i="1" s="1"/>
  <c r="ER275" i="1" a="1"/>
  <c r="ER275" i="1" s="1"/>
  <c r="ER273" i="1" a="1"/>
  <c r="ER273" i="1" s="1"/>
  <c r="ER268" i="1" a="1"/>
  <c r="ER268" i="1" s="1"/>
  <c r="ER262" i="1" a="1"/>
  <c r="ER262" i="1" s="1"/>
  <c r="ER258" i="1" a="1"/>
  <c r="ER258" i="1" s="1"/>
  <c r="ER254" i="1" a="1"/>
  <c r="ER254" i="1" s="1"/>
  <c r="ER250" i="1" a="1"/>
  <c r="ER250" i="1" s="1"/>
  <c r="ER248" i="1" a="1"/>
  <c r="ER248" i="1" s="1"/>
  <c r="ER239" i="1" a="1"/>
  <c r="ER239" i="1" s="1"/>
  <c r="ER235" i="1" a="1"/>
  <c r="ER235" i="1" s="1"/>
  <c r="ER233" i="1" a="1"/>
  <c r="ER233" i="1" s="1"/>
  <c r="ER222" i="1" a="1"/>
  <c r="ER222" i="1" s="1"/>
  <c r="ER217" i="1" a="1"/>
  <c r="ER217" i="1" s="1"/>
  <c r="ER169" i="1" a="1"/>
  <c r="ER169" i="1" s="1"/>
  <c r="ER161" i="1" a="1"/>
  <c r="ER161" i="1" s="1"/>
  <c r="ER148" i="1" a="1"/>
  <c r="ER148" i="1" s="1"/>
  <c r="ER118" i="1" a="1"/>
  <c r="ER118" i="1" s="1"/>
  <c r="ER684" i="1" a="1"/>
  <c r="ER684" i="1" s="1"/>
  <c r="ER670" i="1" a="1"/>
  <c r="ER670" i="1" s="1"/>
  <c r="ER657" i="1" a="1"/>
  <c r="ER657" i="1" s="1"/>
  <c r="ER615" i="1" a="1"/>
  <c r="ER615" i="1" s="1"/>
  <c r="ER592" i="1" a="1"/>
  <c r="ER592" i="1" s="1"/>
  <c r="ER557" i="1" a="1"/>
  <c r="ER557" i="1" s="1"/>
  <c r="ER554" i="1" a="1"/>
  <c r="ER554" i="1" s="1"/>
  <c r="ER528" i="1" a="1"/>
  <c r="ER528" i="1" s="1"/>
  <c r="ER505" i="1" a="1"/>
  <c r="ER505" i="1" s="1"/>
  <c r="ER494" i="1" a="1"/>
  <c r="ER494" i="1" s="1"/>
  <c r="ER491" i="1" a="1"/>
  <c r="ER491" i="1" s="1"/>
  <c r="ER478" i="1" a="1"/>
  <c r="ER478" i="1" s="1"/>
  <c r="ER468" i="1" a="1"/>
  <c r="ER468" i="1" s="1"/>
  <c r="ER381" i="1" a="1"/>
  <c r="ER381" i="1" s="1"/>
  <c r="ER366" i="1" a="1"/>
  <c r="ER366" i="1" s="1"/>
  <c r="ER349" i="1" a="1"/>
  <c r="ER349" i="1" s="1"/>
  <c r="ER325" i="1" a="1"/>
  <c r="ER325" i="1" s="1"/>
  <c r="ER311" i="1" a="1"/>
  <c r="ER311" i="1" s="1"/>
  <c r="ER293" i="1" a="1"/>
  <c r="ER293" i="1" s="1"/>
  <c r="ER277" i="1" a="1"/>
  <c r="ER277" i="1" s="1"/>
  <c r="ER270" i="1" a="1"/>
  <c r="ER270" i="1" s="1"/>
  <c r="ER266" i="1" a="1"/>
  <c r="ER266" i="1" s="1"/>
  <c r="ER256" i="1" a="1"/>
  <c r="ER256" i="1" s="1"/>
  <c r="EQ250" i="1" a="1"/>
  <c r="EQ250" i="1" s="1"/>
  <c r="EQ248" i="1" a="1"/>
  <c r="EQ248" i="1" s="1"/>
  <c r="EQ237" i="1" a="1"/>
  <c r="EQ237" i="1" s="1"/>
  <c r="EQ233" i="1" a="1"/>
  <c r="EQ233" i="1" s="1"/>
  <c r="EQ222" i="1" a="1"/>
  <c r="EQ222" i="1" s="1"/>
  <c r="ER174" i="1" a="1"/>
  <c r="ER174" i="1" s="1"/>
  <c r="ER143" i="1" a="1"/>
  <c r="ER143" i="1" s="1"/>
  <c r="ER135" i="1" a="1"/>
  <c r="ER135" i="1" s="1"/>
  <c r="ER245" i="1" a="1"/>
  <c r="ER245" i="1" s="1"/>
  <c r="ER196" i="1" a="1"/>
  <c r="ER196" i="1" s="1"/>
  <c r="ER655" i="1" a="1"/>
  <c r="ER655" i="1" s="1"/>
  <c r="ER645" i="1" a="1"/>
  <c r="ER645" i="1" s="1"/>
  <c r="ER629" i="1" a="1"/>
  <c r="ER629" i="1" s="1"/>
  <c r="ER587" i="1" a="1"/>
  <c r="ER587" i="1" s="1"/>
  <c r="ER566" i="1" a="1"/>
  <c r="ER566" i="1" s="1"/>
  <c r="ER520" i="1" a="1"/>
  <c r="ER520" i="1" s="1"/>
  <c r="ER517" i="1" a="1"/>
  <c r="ER517" i="1" s="1"/>
  <c r="ER499" i="1" a="1"/>
  <c r="ER499" i="1" s="1"/>
  <c r="ER459" i="1" a="1"/>
  <c r="ER459" i="1" s="1"/>
  <c r="ER437" i="1" a="1"/>
  <c r="ER437" i="1" s="1"/>
  <c r="ER409" i="1" a="1"/>
  <c r="ER409" i="1" s="1"/>
  <c r="ER384" i="1" a="1"/>
  <c r="ER384" i="1" s="1"/>
  <c r="ER376" i="1" a="1"/>
  <c r="ER376" i="1" s="1"/>
  <c r="ER354" i="1" a="1"/>
  <c r="ER354" i="1" s="1"/>
  <c r="ER318" i="1" a="1"/>
  <c r="ER318" i="1" s="1"/>
  <c r="ER302" i="1" a="1"/>
  <c r="ER302" i="1" s="1"/>
  <c r="ER299" i="1" a="1"/>
  <c r="ER299" i="1" s="1"/>
  <c r="ER285" i="1" a="1"/>
  <c r="ER285" i="1" s="1"/>
  <c r="ER264" i="1" a="1"/>
  <c r="ER264" i="1" s="1"/>
  <c r="ER252" i="1" a="1"/>
  <c r="ER252" i="1" s="1"/>
  <c r="ER243" i="1" a="1"/>
  <c r="ER243" i="1" s="1"/>
  <c r="ER241" i="1" a="1"/>
  <c r="ER241" i="1" s="1"/>
  <c r="ER227" i="1" a="1"/>
  <c r="ER227" i="1" s="1"/>
  <c r="ER208" i="1" a="1"/>
  <c r="ER208" i="1" s="1"/>
  <c r="ER195" i="1" a="1"/>
  <c r="ER195" i="1" s="1"/>
  <c r="ER154" i="1" a="1"/>
  <c r="ER154" i="1" s="1"/>
  <c r="EQ135" i="1" a="1"/>
  <c r="EQ135" i="1" s="1"/>
  <c r="ER214" i="1" a="1"/>
  <c r="ER214" i="1" s="1"/>
  <c r="ER595" i="1" a="1"/>
  <c r="ER595" i="1" s="1"/>
  <c r="ER585" i="1" a="1"/>
  <c r="ER585" i="1" s="1"/>
  <c r="ER573" i="1" a="1"/>
  <c r="ER573" i="1" s="1"/>
  <c r="ER552" i="1" a="1"/>
  <c r="ER552" i="1" s="1"/>
  <c r="ER541" i="1" a="1"/>
  <c r="ER541" i="1" s="1"/>
  <c r="ER536" i="1" a="1"/>
  <c r="ER536" i="1" s="1"/>
  <c r="ER503" i="1" a="1"/>
  <c r="ER503" i="1" s="1"/>
  <c r="ER473" i="1" a="1"/>
  <c r="ER473" i="1" s="1"/>
  <c r="ER456" i="1" a="1"/>
  <c r="ER456" i="1" s="1"/>
  <c r="ER454" i="1" a="1"/>
  <c r="ER454" i="1" s="1"/>
  <c r="ER435" i="1" a="1"/>
  <c r="ER435" i="1" s="1"/>
  <c r="ER426" i="1" a="1"/>
  <c r="ER426" i="1" s="1"/>
  <c r="ER400" i="1" a="1"/>
  <c r="ER400" i="1" s="1"/>
  <c r="ER364" i="1" a="1"/>
  <c r="ER364" i="1" s="1"/>
  <c r="ER345" i="1" a="1"/>
  <c r="ER345" i="1" s="1"/>
  <c r="ER336" i="1" a="1"/>
  <c r="ER336" i="1" s="1"/>
  <c r="ER332" i="1" a="1"/>
  <c r="ER332" i="1" s="1"/>
  <c r="ER297" i="1" a="1"/>
  <c r="ER297" i="1" s="1"/>
  <c r="ER279" i="1" a="1"/>
  <c r="ER279" i="1" s="1"/>
  <c r="ER260" i="1" a="1"/>
  <c r="ER260" i="1" s="1"/>
  <c r="EQ252" i="1" a="1"/>
  <c r="EQ252" i="1" s="1"/>
  <c r="EQ227" i="1" a="1"/>
  <c r="EQ227" i="1" s="1"/>
  <c r="ER220" i="1" a="1"/>
  <c r="ER220" i="1" s="1"/>
  <c r="ER212" i="1" a="1"/>
  <c r="ER212" i="1" s="1"/>
  <c r="ER198" i="1" a="1"/>
  <c r="ER198" i="1" s="1"/>
  <c r="EQ188" i="1" a="1"/>
  <c r="EQ188" i="1" s="1"/>
  <c r="EP72" i="1" a="1"/>
  <c r="EP72" i="1" s="1"/>
  <c r="EP177" i="1" a="1"/>
  <c r="EP177" i="1" s="1"/>
  <c r="EP179" i="1" a="1"/>
  <c r="EP179" i="1" s="1"/>
  <c r="EP195" i="1" a="1"/>
  <c r="EP195" i="1" s="1"/>
  <c r="EP197" i="1" a="1"/>
  <c r="EP197" i="1" s="1"/>
  <c r="EP201" i="1" a="1"/>
  <c r="EP201" i="1" s="1"/>
  <c r="EP205" i="1" a="1"/>
  <c r="EP205" i="1" s="1"/>
  <c r="EP207" i="1" a="1"/>
  <c r="EP207" i="1" s="1"/>
  <c r="EP209" i="1" a="1"/>
  <c r="EP209" i="1" s="1"/>
  <c r="EP240" i="1" a="1"/>
  <c r="EP240" i="1" s="1"/>
  <c r="EP270" i="1" a="1"/>
  <c r="EP270" i="1" s="1"/>
  <c r="EP274" i="1" a="1"/>
  <c r="EP274" i="1" s="1"/>
  <c r="EP288" i="1" a="1"/>
  <c r="EP288" i="1" s="1"/>
  <c r="EP333" i="1" a="1"/>
  <c r="EP333" i="1" s="1"/>
  <c r="EP335" i="1" a="1"/>
  <c r="EP335" i="1" s="1"/>
  <c r="EP402" i="1" a="1"/>
  <c r="EP402" i="1" s="1"/>
  <c r="EP424" i="1" a="1"/>
  <c r="EP424" i="1" s="1"/>
  <c r="EP465" i="1" a="1"/>
  <c r="EP465" i="1" s="1"/>
  <c r="EP471" i="1" a="1"/>
  <c r="EP471" i="1" s="1"/>
  <c r="EP483" i="1" a="1"/>
  <c r="EP483" i="1" s="1"/>
  <c r="EP489" i="1" a="1"/>
  <c r="EP489" i="1" s="1"/>
  <c r="EP510" i="1" a="1"/>
  <c r="EP510" i="1" s="1"/>
  <c r="EP538" i="1" a="1"/>
  <c r="EP538" i="1" s="1"/>
  <c r="EP544" i="1" a="1"/>
  <c r="EP544" i="1" s="1"/>
  <c r="EP548" i="1" a="1"/>
  <c r="EP548" i="1" s="1"/>
  <c r="EP573" i="1" a="1"/>
  <c r="EP573" i="1" s="1"/>
  <c r="EP578" i="1" a="1"/>
  <c r="EP578" i="1" s="1"/>
  <c r="EP581" i="1" a="1"/>
  <c r="EP581" i="1" s="1"/>
  <c r="EP584" i="1" a="1"/>
  <c r="EP584" i="1" s="1"/>
  <c r="EP593" i="1" a="1"/>
  <c r="EP593" i="1" s="1"/>
  <c r="EP599" i="1" a="1"/>
  <c r="EP599" i="1" s="1"/>
  <c r="EP617" i="1" a="1"/>
  <c r="EP617" i="1" s="1"/>
  <c r="EP633" i="1" a="1"/>
  <c r="EP633" i="1" s="1"/>
  <c r="EP655" i="1" a="1"/>
  <c r="EP655" i="1" s="1"/>
  <c r="EP680" i="1" a="1"/>
  <c r="EP680" i="1" s="1"/>
  <c r="EP684" i="1" a="1"/>
  <c r="EP684" i="1" s="1"/>
  <c r="EP564" i="1" a="1"/>
  <c r="EP564" i="1" s="1"/>
  <c r="EP575" i="1" a="1"/>
  <c r="EP575" i="1" s="1"/>
  <c r="EP657" i="1" a="1"/>
  <c r="EP657" i="1" s="1"/>
  <c r="EP660" i="1" a="1"/>
  <c r="EP660" i="1" s="1"/>
  <c r="EP683" i="1" a="1"/>
  <c r="EP683" i="1" s="1"/>
  <c r="EP686" i="1" a="1"/>
  <c r="EP686" i="1" s="1"/>
  <c r="EP238" i="1" a="1"/>
  <c r="EP238" i="1" s="1"/>
  <c r="EP286" i="1" a="1"/>
  <c r="EP286" i="1" s="1"/>
  <c r="EP322" i="1" a="1"/>
  <c r="EP322" i="1" s="1"/>
  <c r="EP130" i="1" a="1"/>
  <c r="EP130" i="1" s="1"/>
  <c r="EP158" i="1" a="1"/>
  <c r="EP158" i="1" s="1"/>
  <c r="EP169" i="1" a="1"/>
  <c r="EP169" i="1" s="1"/>
  <c r="EP218" i="1" a="1"/>
  <c r="EP218" i="1" s="1"/>
  <c r="EP235" i="1" a="1"/>
  <c r="EP235" i="1" s="1"/>
  <c r="EP283" i="1" a="1"/>
  <c r="EP283" i="1" s="1"/>
  <c r="EP293" i="1" a="1"/>
  <c r="EP293" i="1" s="1"/>
  <c r="EP312" i="1" a="1"/>
  <c r="EP312" i="1" s="1"/>
  <c r="EP325" i="1" a="1"/>
  <c r="EP325" i="1" s="1"/>
  <c r="EP362" i="1" a="1"/>
  <c r="EP362" i="1" s="1"/>
  <c r="EP386" i="1" a="1"/>
  <c r="EP386" i="1" s="1"/>
  <c r="EP454" i="1" a="1"/>
  <c r="EP454" i="1" s="1"/>
  <c r="EP468" i="1" a="1"/>
  <c r="EP468" i="1" s="1"/>
  <c r="EP496" i="1" a="1"/>
  <c r="EP496" i="1" s="1"/>
  <c r="EP518" i="1" a="1"/>
  <c r="EP518" i="1" s="1"/>
  <c r="EP525" i="1" a="1"/>
  <c r="EP525" i="1" s="1"/>
  <c r="EP560" i="1" a="1"/>
  <c r="EP560" i="1" s="1"/>
  <c r="EP596" i="1" a="1"/>
  <c r="EP596" i="1" s="1"/>
  <c r="EP606" i="1" a="1"/>
  <c r="EP606" i="1" s="1"/>
  <c r="EP614" i="1" a="1"/>
  <c r="EP614" i="1" s="1"/>
  <c r="EP619" i="1" a="1"/>
  <c r="EP619" i="1" s="1"/>
  <c r="EP627" i="1" a="1"/>
  <c r="EP627" i="1" s="1"/>
  <c r="EP462" i="1" a="1"/>
  <c r="EP462" i="1" s="1"/>
  <c r="EP521" i="1" a="1"/>
  <c r="EP521" i="1" s="1"/>
  <c r="EP546" i="1" a="1"/>
  <c r="EP546" i="1" s="1"/>
  <c r="EP562" i="1" a="1"/>
  <c r="EP562" i="1" s="1"/>
  <c r="EP663" i="1" a="1"/>
  <c r="EP663" i="1" s="1"/>
  <c r="EP665" i="1" a="1"/>
  <c r="EP665" i="1" s="1"/>
  <c r="EP668" i="1" a="1"/>
  <c r="EP668" i="1" s="1"/>
  <c r="EP504" i="1" a="1"/>
  <c r="EP504" i="1" s="1"/>
  <c r="EP368" i="1" a="1"/>
  <c r="EP368" i="1" s="1"/>
  <c r="EP394" i="1" a="1"/>
  <c r="EP394" i="1" s="1"/>
  <c r="EP109" i="1" a="1"/>
  <c r="EP109" i="1" s="1"/>
  <c r="EP111" i="1" a="1"/>
  <c r="EP111" i="1" s="1"/>
  <c r="EP132" i="1" a="1"/>
  <c r="EP132" i="1" s="1"/>
  <c r="EP149" i="1" a="1"/>
  <c r="EP149" i="1" s="1"/>
  <c r="EP181" i="1" a="1"/>
  <c r="EP181" i="1" s="1"/>
  <c r="EP193" i="1" a="1"/>
  <c r="EP193" i="1" s="1"/>
  <c r="EP230" i="1" a="1"/>
  <c r="EP230" i="1" s="1"/>
  <c r="EP242" i="1" a="1"/>
  <c r="EP242" i="1" s="1"/>
  <c r="EP245" i="1" a="1"/>
  <c r="EP245" i="1" s="1"/>
  <c r="EP255" i="1" a="1"/>
  <c r="EP255" i="1" s="1"/>
  <c r="EP290" i="1" a="1"/>
  <c r="EP290" i="1" s="1"/>
  <c r="EP303" i="1" a="1"/>
  <c r="EP303" i="1" s="1"/>
  <c r="EP319" i="1" a="1"/>
  <c r="EP319" i="1" s="1"/>
  <c r="EP338" i="1" a="1"/>
  <c r="EP338" i="1" s="1"/>
  <c r="EP340" i="1" a="1"/>
  <c r="EP340" i="1" s="1"/>
  <c r="EP353" i="1" a="1"/>
  <c r="EP353" i="1" s="1"/>
  <c r="EP365" i="1" a="1"/>
  <c r="EP365" i="1" s="1"/>
  <c r="EP396" i="1" a="1"/>
  <c r="EP396" i="1" s="1"/>
  <c r="EP407" i="1" a="1"/>
  <c r="EP407" i="1" s="1"/>
  <c r="EP412" i="1" a="1"/>
  <c r="EP412" i="1" s="1"/>
  <c r="EP419" i="1" a="1"/>
  <c r="EP419" i="1" s="1"/>
  <c r="EP428" i="1" a="1"/>
  <c r="EP428" i="1" s="1"/>
  <c r="EP431" i="1" a="1"/>
  <c r="EP431" i="1" s="1"/>
  <c r="EP442" i="1" a="1"/>
  <c r="EP442" i="1" s="1"/>
  <c r="EP448" i="1" a="1"/>
  <c r="EP448" i="1" s="1"/>
  <c r="EP499" i="1" a="1"/>
  <c r="EP499" i="1" s="1"/>
  <c r="EP513" i="1" a="1"/>
  <c r="EP513" i="1" s="1"/>
  <c r="EP535" i="1" a="1"/>
  <c r="EP535" i="1" s="1"/>
  <c r="EP557" i="1" a="1"/>
  <c r="EP557" i="1" s="1"/>
  <c r="EP630" i="1" a="1"/>
  <c r="EP630" i="1" s="1"/>
  <c r="EP646" i="1" a="1"/>
  <c r="EP646" i="1" s="1"/>
  <c r="EP670" i="1" a="1"/>
  <c r="EP670" i="1" s="1"/>
  <c r="EP674" i="1" a="1"/>
  <c r="EP674" i="1" s="1"/>
  <c r="EP651" i="1" a="1"/>
  <c r="EP651" i="1" s="1"/>
  <c r="EP602" i="1" a="1"/>
  <c r="EP602" i="1" s="1"/>
  <c r="EP191" i="1" a="1"/>
  <c r="EP191" i="1" s="1"/>
  <c r="EP358" i="1" a="1"/>
  <c r="EP358" i="1" s="1"/>
  <c r="EP554" i="1" a="1"/>
  <c r="EP554" i="1" s="1"/>
  <c r="EP622" i="1" a="1"/>
  <c r="EP622" i="1" s="1"/>
  <c r="EP137" i="1" a="1"/>
  <c r="EP137" i="1" s="1"/>
  <c r="EP151" i="1" a="1"/>
  <c r="EP151" i="1" s="1"/>
  <c r="EP383" i="1" a="1"/>
  <c r="EP383" i="1" s="1"/>
  <c r="EP98" i="1" a="1"/>
  <c r="EP98" i="1" s="1"/>
  <c r="EP128" i="1" a="1"/>
  <c r="EP128" i="1" s="1"/>
  <c r="EP156" i="1" a="1"/>
  <c r="EP156" i="1" s="1"/>
  <c r="EP183" i="1" a="1"/>
  <c r="EP183" i="1" s="1"/>
  <c r="EP186" i="1" a="1"/>
  <c r="EP186" i="1" s="1"/>
  <c r="EP211" i="1" a="1"/>
  <c r="EP211" i="1" s="1"/>
  <c r="EP248" i="1" a="1"/>
  <c r="EP248" i="1" s="1"/>
  <c r="EP257" i="1" a="1"/>
  <c r="EP257" i="1" s="1"/>
  <c r="EP265" i="1" a="1"/>
  <c r="EP265" i="1" s="1"/>
  <c r="EP292" i="1" a="1"/>
  <c r="EP292" i="1" s="1"/>
  <c r="EP311" i="1" a="1"/>
  <c r="EP311" i="1" s="1"/>
  <c r="EP315" i="1" a="1"/>
  <c r="EP315" i="1" s="1"/>
  <c r="EP404" i="1" a="1"/>
  <c r="EP404" i="1" s="1"/>
  <c r="EP421" i="1" a="1"/>
  <c r="EP421" i="1" s="1"/>
  <c r="EP426" i="1" a="1"/>
  <c r="EP426" i="1" s="1"/>
  <c r="EP439" i="1" a="1"/>
  <c r="EP439" i="1" s="1"/>
  <c r="EP456" i="1" a="1"/>
  <c r="EP456" i="1" s="1"/>
  <c r="EP460" i="1" a="1"/>
  <c r="EP460" i="1" s="1"/>
  <c r="EP477" i="1" a="1"/>
  <c r="EP477" i="1" s="1"/>
  <c r="EP480" i="1" a="1"/>
  <c r="EP480" i="1" s="1"/>
  <c r="EP486" i="1" a="1"/>
  <c r="EP486" i="1" s="1"/>
  <c r="EP506" i="1" a="1"/>
  <c r="EP506" i="1" s="1"/>
  <c r="EP528" i="1" a="1"/>
  <c r="EP528" i="1" s="1"/>
  <c r="EP531" i="1" a="1"/>
  <c r="EP531" i="1" s="1"/>
  <c r="EP537" i="1" a="1"/>
  <c r="EP537" i="1" s="1"/>
  <c r="EP551" i="1" a="1"/>
  <c r="EP551" i="1" s="1"/>
  <c r="EP567" i="1" a="1"/>
  <c r="EP567" i="1" s="1"/>
  <c r="EP570" i="1" a="1"/>
  <c r="EP570" i="1" s="1"/>
  <c r="EP601" i="1" a="1"/>
  <c r="EP601" i="1" s="1"/>
  <c r="EP636" i="1" a="1"/>
  <c r="EP636" i="1" s="1"/>
  <c r="EP666" i="1" a="1"/>
  <c r="EP666" i="1" s="1"/>
  <c r="EP572" i="1" a="1"/>
  <c r="EP572" i="1" s="1"/>
  <c r="EP611" i="1" a="1"/>
  <c r="EP611" i="1" s="1"/>
  <c r="EP639" i="1" a="1"/>
  <c r="EP639" i="1" s="1"/>
  <c r="EP677" i="1" a="1"/>
  <c r="EP677" i="1" s="1"/>
  <c r="EP637" i="1" a="1"/>
  <c r="EP637" i="1" s="1"/>
  <c r="EP83" i="1" a="1"/>
  <c r="EP83" i="1" s="1"/>
  <c r="EP135" i="1" a="1"/>
  <c r="EP135" i="1" s="1"/>
  <c r="EP328" i="1" a="1"/>
  <c r="EP328" i="1" s="1"/>
  <c r="EP568" i="1" a="1"/>
  <c r="EP568" i="1" s="1"/>
  <c r="EP434" i="1" a="1"/>
  <c r="EP434" i="1" s="1"/>
  <c r="EP449" i="1" a="1"/>
  <c r="EP449" i="1" s="1"/>
  <c r="EP667" i="1" a="1"/>
  <c r="EP667" i="1" s="1"/>
  <c r="EP94" i="1" a="1"/>
  <c r="EP94" i="1" s="1"/>
  <c r="EP117" i="1" a="1"/>
  <c r="EP117" i="1" s="1"/>
  <c r="EP141" i="1" a="1"/>
  <c r="EP141" i="1" s="1"/>
  <c r="EP160" i="1" a="1"/>
  <c r="EP160" i="1" s="1"/>
  <c r="EP162" i="1" a="1"/>
  <c r="EP162" i="1" s="1"/>
  <c r="EP227" i="1" a="1"/>
  <c r="EP227" i="1" s="1"/>
  <c r="EP278" i="1" a="1"/>
  <c r="EP278" i="1" s="1"/>
  <c r="EP324" i="1" a="1"/>
  <c r="EP324" i="1" s="1"/>
  <c r="EP382" i="1" a="1"/>
  <c r="EP382" i="1" s="1"/>
  <c r="EP391" i="1" a="1"/>
  <c r="EP391" i="1" s="1"/>
  <c r="EP398" i="1" a="1"/>
  <c r="EP398" i="1" s="1"/>
  <c r="EP451" i="1" a="1"/>
  <c r="EP451" i="1" s="1"/>
  <c r="EP115" i="1" a="1"/>
  <c r="EP115" i="1" s="1"/>
  <c r="EP147" i="1" a="1"/>
  <c r="EP147" i="1" s="1"/>
  <c r="EP152" i="1" a="1"/>
  <c r="EP152" i="1" s="1"/>
  <c r="EP224" i="1" a="1"/>
  <c r="EP224" i="1" s="1"/>
  <c r="EP232" i="1" a="1"/>
  <c r="EP232" i="1" s="1"/>
  <c r="EP237" i="1" a="1"/>
  <c r="EP237" i="1" s="1"/>
  <c r="EP276" i="1" a="1"/>
  <c r="EP276" i="1" s="1"/>
  <c r="EP295" i="1" a="1"/>
  <c r="EP295" i="1" s="1"/>
  <c r="EP297" i="1" a="1"/>
  <c r="EP297" i="1" s="1"/>
  <c r="EP308" i="1" a="1"/>
  <c r="EP308" i="1" s="1"/>
  <c r="EP342" i="1" a="1"/>
  <c r="EP342" i="1" s="1"/>
  <c r="EP345" i="1" a="1"/>
  <c r="EP345" i="1" s="1"/>
  <c r="EP350" i="1" a="1"/>
  <c r="EP350" i="1" s="1"/>
  <c r="EP373" i="1" a="1"/>
  <c r="EP373" i="1" s="1"/>
  <c r="EP430" i="1" a="1"/>
  <c r="EP430" i="1" s="1"/>
  <c r="EP436" i="1" a="1"/>
  <c r="EP436" i="1" s="1"/>
  <c r="EP444" i="1" a="1"/>
  <c r="EP444" i="1" s="1"/>
  <c r="EP473" i="1" a="1"/>
  <c r="EP473" i="1" s="1"/>
  <c r="EP493" i="1" a="1"/>
  <c r="EP493" i="1" s="1"/>
  <c r="EP503" i="1" a="1"/>
  <c r="EP503" i="1" s="1"/>
  <c r="EP517" i="1" a="1"/>
  <c r="EP517" i="1" s="1"/>
  <c r="EP534" i="1" a="1"/>
  <c r="EP534" i="1" s="1"/>
  <c r="EP543" i="1" a="1"/>
  <c r="EP543" i="1" s="1"/>
  <c r="EP553" i="1" a="1"/>
  <c r="EP553" i="1" s="1"/>
  <c r="EP586" i="1" a="1"/>
  <c r="EP586" i="1" s="1"/>
  <c r="EP592" i="1" a="1"/>
  <c r="EP592" i="1" s="1"/>
  <c r="EP624" i="1" a="1"/>
  <c r="EP624" i="1" s="1"/>
  <c r="EP654" i="1" a="1"/>
  <c r="EP654" i="1" s="1"/>
  <c r="EP409" i="1" a="1"/>
  <c r="EP409" i="1" s="1"/>
  <c r="EP470" i="1" a="1"/>
  <c r="EP470" i="1" s="1"/>
  <c r="EP476" i="1" a="1"/>
  <c r="EP476" i="1" s="1"/>
  <c r="EP488" i="1" a="1"/>
  <c r="EP488" i="1" s="1"/>
  <c r="EP524" i="1" a="1"/>
  <c r="EP524" i="1" s="1"/>
  <c r="EP540" i="1" a="1"/>
  <c r="EP540" i="1" s="1"/>
  <c r="EP589" i="1" a="1"/>
  <c r="EP589" i="1" s="1"/>
  <c r="EP621" i="1" a="1"/>
  <c r="EP621" i="1" s="1"/>
  <c r="EP642" i="1" a="1"/>
  <c r="EP642" i="1" s="1"/>
  <c r="EP647" i="1" a="1"/>
  <c r="EP647" i="1" s="1"/>
  <c r="EP417" i="1" a="1"/>
  <c r="EP417" i="1" s="1"/>
  <c r="EP640" i="1" a="1"/>
  <c r="EP640" i="1" s="1"/>
  <c r="EP138" i="1" a="1"/>
  <c r="EP138" i="1" s="1"/>
  <c r="EP176" i="1" a="1"/>
  <c r="EP176" i="1" s="1"/>
  <c r="EP188" i="1" a="1"/>
  <c r="EP188" i="1" s="1"/>
  <c r="EP190" i="1" a="1"/>
  <c r="EP190" i="1" s="1"/>
  <c r="EP200" i="1" a="1"/>
  <c r="EP200" i="1" s="1"/>
  <c r="EP247" i="1" a="1"/>
  <c r="EP247" i="1" s="1"/>
  <c r="EP250" i="1" a="1"/>
  <c r="EP250" i="1" s="1"/>
  <c r="EP252" i="1" a="1"/>
  <c r="EP252" i="1" s="1"/>
  <c r="EP273" i="1" a="1"/>
  <c r="EP273" i="1" s="1"/>
  <c r="EP285" i="1" a="1"/>
  <c r="EP285" i="1" s="1"/>
  <c r="EP305" i="1" a="1"/>
  <c r="EP305" i="1" s="1"/>
  <c r="EP327" i="1" a="1"/>
  <c r="EP327" i="1" s="1"/>
  <c r="EP355" i="1" a="1"/>
  <c r="EP355" i="1" s="1"/>
  <c r="EP367" i="1" a="1"/>
  <c r="EP367" i="1" s="1"/>
  <c r="EP376" i="1" a="1"/>
  <c r="EP376" i="1" s="1"/>
  <c r="EP414" i="1" a="1"/>
  <c r="EP414" i="1" s="1"/>
  <c r="EP509" i="1" a="1"/>
  <c r="EP509" i="1" s="1"/>
  <c r="EP166" i="1" a="1"/>
  <c r="EP166" i="1" s="1"/>
  <c r="EP174" i="1" a="1"/>
  <c r="EP174" i="1" s="1"/>
  <c r="EP196" i="1" a="1"/>
  <c r="EP196" i="1" s="1"/>
  <c r="EP198" i="1" a="1"/>
  <c r="EP198" i="1" s="1"/>
  <c r="EP202" i="1" a="1"/>
  <c r="EP202" i="1" s="1"/>
  <c r="EP214" i="1" a="1"/>
  <c r="EP214" i="1" s="1"/>
  <c r="EP234" i="1" a="1"/>
  <c r="EP234" i="1" s="1"/>
  <c r="EP262" i="1" a="1"/>
  <c r="EP262" i="1" s="1"/>
  <c r="EP267" i="1" a="1"/>
  <c r="EP267" i="1" s="1"/>
  <c r="EP271" i="1" a="1"/>
  <c r="EP271" i="1" s="1"/>
  <c r="EP282" i="1" a="1"/>
  <c r="EP282" i="1" s="1"/>
  <c r="EP321" i="1" a="1"/>
  <c r="EP321" i="1" s="1"/>
  <c r="EP364" i="1" a="1"/>
  <c r="EP364" i="1" s="1"/>
  <c r="EP370" i="1" a="1"/>
  <c r="EP370" i="1" s="1"/>
  <c r="EP379" i="1" a="1"/>
  <c r="EP379" i="1" s="1"/>
  <c r="EP388" i="1" a="1"/>
  <c r="EP388" i="1" s="1"/>
  <c r="EP467" i="1" a="1"/>
  <c r="EP467" i="1" s="1"/>
  <c r="EP495" i="1" a="1"/>
  <c r="EP495" i="1" s="1"/>
  <c r="EP523" i="1" a="1"/>
  <c r="EP523" i="1" s="1"/>
  <c r="EP580" i="1" a="1"/>
  <c r="EP580" i="1" s="1"/>
  <c r="EP595" i="1" a="1"/>
  <c r="EP595" i="1" s="1"/>
  <c r="EP598" i="1" a="1"/>
  <c r="EP598" i="1" s="1"/>
  <c r="EP603" i="1" a="1"/>
  <c r="EP603" i="1" s="1"/>
  <c r="EP608" i="1" a="1"/>
  <c r="EP608" i="1" s="1"/>
  <c r="EP616" i="1" a="1"/>
  <c r="EP616" i="1" s="1"/>
  <c r="EP120" i="1" a="1"/>
  <c r="EP120" i="1" s="1"/>
  <c r="EP131" i="1" a="1"/>
  <c r="EP131" i="1" s="1"/>
  <c r="EP140" i="1" a="1"/>
  <c r="EP140" i="1" s="1"/>
  <c r="EP204" i="1" a="1"/>
  <c r="EP204" i="1" s="1"/>
  <c r="EP239" i="1" a="1"/>
  <c r="EP239" i="1" s="1"/>
  <c r="EP259" i="1" a="1"/>
  <c r="EP259" i="1" s="1"/>
  <c r="EP269" i="1" a="1"/>
  <c r="EP269" i="1" s="1"/>
  <c r="EP280" i="1" a="1"/>
  <c r="EP280" i="1" s="1"/>
  <c r="EP299" i="1" a="1"/>
  <c r="EP299" i="1" s="1"/>
  <c r="EP314" i="1" a="1"/>
  <c r="EP314" i="1" s="1"/>
  <c r="EP318" i="1" a="1"/>
  <c r="EP318" i="1" s="1"/>
  <c r="EP357" i="1" a="1"/>
  <c r="EP357" i="1" s="1"/>
  <c r="EP361" i="1" a="1"/>
  <c r="EP361" i="1" s="1"/>
  <c r="EP393" i="1" a="1"/>
  <c r="EP393" i="1" s="1"/>
  <c r="EP401" i="1" a="1"/>
  <c r="EP401" i="1" s="1"/>
  <c r="EP416" i="1" a="1"/>
  <c r="EP416" i="1" s="1"/>
  <c r="EP433" i="1" a="1"/>
  <c r="EP433" i="1" s="1"/>
  <c r="EP447" i="1" a="1"/>
  <c r="EP447" i="1" s="1"/>
  <c r="EP459" i="1" a="1"/>
  <c r="EP459" i="1" s="1"/>
  <c r="EP482" i="1" a="1"/>
  <c r="EP482" i="1" s="1"/>
  <c r="EP485" i="1" a="1"/>
  <c r="EP485" i="1" s="1"/>
  <c r="EP498" i="1" a="1"/>
  <c r="EP498" i="1" s="1"/>
  <c r="EP512" i="1" a="1"/>
  <c r="EP512" i="1" s="1"/>
  <c r="EP556" i="1" a="1"/>
  <c r="EP556" i="1" s="1"/>
  <c r="EP577" i="1" a="1"/>
  <c r="EP577" i="1" s="1"/>
  <c r="EP613" i="1" a="1"/>
  <c r="EP613" i="1" s="1"/>
  <c r="EP645" i="1" a="1"/>
  <c r="EP645" i="1" s="1"/>
  <c r="EP650" i="1" a="1"/>
  <c r="EP650" i="1" s="1"/>
  <c r="EP669" i="1" a="1"/>
  <c r="EP669" i="1" s="1"/>
  <c r="EP687" i="1" a="1"/>
  <c r="EP687" i="1" s="1"/>
  <c r="EP490" i="1" a="1"/>
  <c r="EP490" i="1" s="1"/>
  <c r="EP165" i="1" a="1"/>
  <c r="EP165" i="1" s="1"/>
  <c r="EP272" i="1" a="1"/>
  <c r="EP272" i="1" s="1"/>
  <c r="EP661" i="1" a="1"/>
  <c r="EP661" i="1" s="1"/>
  <c r="EP215" i="1" a="1"/>
  <c r="EP215" i="1" s="1"/>
  <c r="EP445" i="1" a="1"/>
  <c r="EP445" i="1" s="1"/>
  <c r="EP164" i="1" a="1"/>
  <c r="EP164" i="1" s="1"/>
  <c r="EP221" i="1" a="1"/>
  <c r="EP221" i="1" s="1"/>
  <c r="EP264" i="1" a="1"/>
  <c r="EP264" i="1" s="1"/>
  <c r="EP332" i="1" a="1"/>
  <c r="EP332" i="1" s="1"/>
  <c r="EP334" i="1" a="1"/>
  <c r="EP334" i="1" s="1"/>
  <c r="EP337" i="1" a="1"/>
  <c r="EP337" i="1" s="1"/>
  <c r="EP352" i="1" a="1"/>
  <c r="EP352" i="1" s="1"/>
  <c r="EP385" i="1" a="1"/>
  <c r="EP385" i="1" s="1"/>
  <c r="EP423" i="1" a="1"/>
  <c r="EP423" i="1" s="1"/>
  <c r="EP453" i="1" a="1"/>
  <c r="EP453" i="1" s="1"/>
  <c r="EP464" i="1" a="1"/>
  <c r="EP464" i="1" s="1"/>
  <c r="EP492" i="1" a="1"/>
  <c r="EP492" i="1" s="1"/>
  <c r="EP530" i="1" a="1"/>
  <c r="EP530" i="1" s="1"/>
  <c r="EP583" i="1" a="1"/>
  <c r="EP583" i="1" s="1"/>
  <c r="EP626" i="1" a="1"/>
  <c r="EP626" i="1" s="1"/>
  <c r="EP629" i="1" a="1"/>
  <c r="EP629" i="1" s="1"/>
  <c r="EP659" i="1" a="1"/>
  <c r="EP659" i="1" s="1"/>
  <c r="EP673" i="1" a="1"/>
  <c r="EP673" i="1" s="1"/>
  <c r="EP679" i="1" a="1"/>
  <c r="EP679" i="1" s="1"/>
  <c r="EP682" i="1" a="1"/>
  <c r="EP682" i="1" s="1"/>
  <c r="EP441" i="1" a="1"/>
  <c r="EP441" i="1" s="1"/>
  <c r="EP466" i="1" a="1"/>
  <c r="EP466" i="1" s="1"/>
  <c r="EP508" i="1" a="1"/>
  <c r="EP508" i="1" s="1"/>
  <c r="EP516" i="1" a="1"/>
  <c r="EP516" i="1" s="1"/>
  <c r="EP520" i="1" a="1"/>
  <c r="EP520" i="1" s="1"/>
  <c r="EP605" i="1" a="1"/>
  <c r="EP605" i="1" s="1"/>
  <c r="EP676" i="1" a="1"/>
  <c r="EP676" i="1" s="1"/>
  <c r="EP604" i="1" a="1"/>
  <c r="EP604" i="1" s="1"/>
  <c r="EP643" i="1" a="1"/>
  <c r="EP643" i="1" s="1"/>
  <c r="EP173" i="1" a="1"/>
  <c r="EP173" i="1" s="1"/>
  <c r="EP222" i="1" a="1"/>
  <c r="EP222" i="1" s="1"/>
  <c r="EP306" i="1" a="1"/>
  <c r="EP306" i="1" s="1"/>
  <c r="EP565" i="1" a="1"/>
  <c r="EP565" i="1" s="1"/>
  <c r="EP685" i="1" a="1"/>
  <c r="EP685" i="1" s="1"/>
  <c r="EP260" i="1" a="1"/>
  <c r="EP260" i="1" s="1"/>
  <c r="EP360" i="1" a="1"/>
  <c r="EP360" i="1" s="1"/>
  <c r="EP500" i="1" a="1"/>
  <c r="EP500" i="1" s="1"/>
  <c r="EP95" i="1" a="1"/>
  <c r="EP95" i="1" s="1"/>
  <c r="EP106" i="1" a="1"/>
  <c r="EP106" i="1" s="1"/>
  <c r="EP125" i="1" a="1"/>
  <c r="EP125" i="1" s="1"/>
  <c r="EP136" i="1" a="1"/>
  <c r="EP136" i="1" s="1"/>
  <c r="EP157" i="1" a="1"/>
  <c r="EP157" i="1" s="1"/>
  <c r="EP178" i="1" a="1"/>
  <c r="EP178" i="1" s="1"/>
  <c r="EP185" i="1" a="1"/>
  <c r="EP185" i="1" s="1"/>
  <c r="EP192" i="1" a="1"/>
  <c r="EP192" i="1" s="1"/>
  <c r="EP208" i="1" a="1"/>
  <c r="EP208" i="1" s="1"/>
  <c r="EP217" i="1" a="1"/>
  <c r="EP217" i="1" s="1"/>
  <c r="EP226" i="1" a="1"/>
  <c r="EP226" i="1" s="1"/>
  <c r="EP241" i="1" a="1"/>
  <c r="EP241" i="1" s="1"/>
  <c r="EP294" i="1" a="1"/>
  <c r="EP294" i="1" s="1"/>
  <c r="EP329" i="1" a="1"/>
  <c r="EP329" i="1" s="1"/>
  <c r="EP344" i="1" a="1"/>
  <c r="EP344" i="1" s="1"/>
  <c r="EP359" i="1" a="1"/>
  <c r="EP359" i="1" s="1"/>
  <c r="EP372" i="1" a="1"/>
  <c r="EP372" i="1" s="1"/>
  <c r="EP395" i="1" a="1"/>
  <c r="EP395" i="1" s="1"/>
  <c r="EP406" i="1" a="1"/>
  <c r="EP406" i="1" s="1"/>
  <c r="EP450" i="1" a="1"/>
  <c r="EP450" i="1" s="1"/>
  <c r="EP479" i="1" a="1"/>
  <c r="EP479" i="1" s="1"/>
  <c r="EP527" i="1" a="1"/>
  <c r="EP527" i="1" s="1"/>
  <c r="EP550" i="1" a="1"/>
  <c r="EP550" i="1" s="1"/>
  <c r="EP618" i="1" a="1"/>
  <c r="EP618" i="1" s="1"/>
  <c r="EP632" i="1" a="1"/>
  <c r="EP632" i="1" s="1"/>
  <c r="EP150" i="1" a="1"/>
  <c r="EP150" i="1" s="1"/>
  <c r="EP170" i="1" a="1"/>
  <c r="EP170" i="1" s="1"/>
  <c r="EP172" i="1" a="1"/>
  <c r="EP172" i="1" s="1"/>
  <c r="EP206" i="1" a="1"/>
  <c r="EP206" i="1" s="1"/>
  <c r="EP244" i="1" a="1"/>
  <c r="EP244" i="1" s="1"/>
  <c r="EP254" i="1" a="1"/>
  <c r="EP254" i="1" s="1"/>
  <c r="EP275" i="1" a="1"/>
  <c r="EP275" i="1" s="1"/>
  <c r="EP287" i="1" a="1"/>
  <c r="EP287" i="1" s="1"/>
  <c r="EP289" i="1" a="1"/>
  <c r="EP289" i="1" s="1"/>
  <c r="EP302" i="1" a="1"/>
  <c r="EP302" i="1" s="1"/>
  <c r="EP339" i="1" a="1"/>
  <c r="EP339" i="1" s="1"/>
  <c r="EP347" i="1" a="1"/>
  <c r="EP347" i="1" s="1"/>
  <c r="EP375" i="1" a="1"/>
  <c r="EP375" i="1" s="1"/>
  <c r="EP387" i="1" a="1"/>
  <c r="EP387" i="1" s="1"/>
  <c r="EP408" i="1" a="1"/>
  <c r="EP408" i="1" s="1"/>
  <c r="EP411" i="1" a="1"/>
  <c r="EP411" i="1" s="1"/>
  <c r="EP425" i="1" a="1"/>
  <c r="EP425" i="1" s="1"/>
  <c r="EP427" i="1" a="1"/>
  <c r="EP427" i="1" s="1"/>
  <c r="EP438" i="1" a="1"/>
  <c r="EP438" i="1" s="1"/>
  <c r="EP491" i="1" a="1"/>
  <c r="EP491" i="1" s="1"/>
  <c r="EP502" i="1" a="1"/>
  <c r="EP502" i="1" s="1"/>
  <c r="EP505" i="1" a="1"/>
  <c r="EP505" i="1" s="1"/>
  <c r="EP536" i="1" a="1"/>
  <c r="EP536" i="1" s="1"/>
  <c r="EP559" i="1" a="1"/>
  <c r="EP559" i="1" s="1"/>
  <c r="EP579" i="1" a="1"/>
  <c r="EP579" i="1" s="1"/>
  <c r="EP594" i="1" a="1"/>
  <c r="EP594" i="1" s="1"/>
  <c r="EP610" i="1" a="1"/>
  <c r="EP610" i="1" s="1"/>
  <c r="EP653" i="1" a="1"/>
  <c r="EP653" i="1" s="1"/>
  <c r="EP446" i="1" a="1"/>
  <c r="EP446" i="1" s="1"/>
  <c r="EP533" i="1" a="1"/>
  <c r="EP533" i="1" s="1"/>
  <c r="EP545" i="1" a="1"/>
  <c r="EP545" i="1" s="1"/>
  <c r="EP585" i="1" a="1"/>
  <c r="EP585" i="1" s="1"/>
  <c r="EP591" i="1" a="1"/>
  <c r="EP591" i="1" s="1"/>
  <c r="EP607" i="1" a="1"/>
  <c r="EP607" i="1" s="1"/>
  <c r="EP623" i="1" a="1"/>
  <c r="EP623" i="1" s="1"/>
  <c r="EP641" i="1" a="1"/>
  <c r="EP641" i="1" s="1"/>
  <c r="EP615" i="1" a="1"/>
  <c r="EP615" i="1" s="1"/>
  <c r="EP656" i="1" a="1"/>
  <c r="EP656" i="1" s="1"/>
  <c r="EP582" i="1" a="1"/>
  <c r="EP582" i="1" s="1"/>
  <c r="EP316" i="1" a="1"/>
  <c r="EP316" i="1" s="1"/>
  <c r="EP348" i="1" a="1"/>
  <c r="EP348" i="1" s="1"/>
  <c r="EP167" i="1" a="1"/>
  <c r="EP167" i="1" s="1"/>
  <c r="EP330" i="1" a="1"/>
  <c r="EP330" i="1" s="1"/>
  <c r="EP532" i="1" a="1"/>
  <c r="EP532" i="1" s="1"/>
  <c r="EP590" i="1" a="1"/>
  <c r="EP590" i="1" s="1"/>
  <c r="EP609" i="1" a="1"/>
  <c r="EP609" i="1" s="1"/>
  <c r="EP108" i="1" a="1"/>
  <c r="EP108" i="1" s="1"/>
  <c r="EP159" i="1" a="1"/>
  <c r="EP159" i="1" s="1"/>
  <c r="EP161" i="1" a="1"/>
  <c r="EP161" i="1" s="1"/>
  <c r="EP180" i="1" a="1"/>
  <c r="EP180" i="1" s="1"/>
  <c r="EP194" i="1" a="1"/>
  <c r="EP194" i="1" s="1"/>
  <c r="EP210" i="1" a="1"/>
  <c r="EP210" i="1" s="1"/>
  <c r="EP213" i="1" a="1"/>
  <c r="EP213" i="1" s="1"/>
  <c r="EP216" i="1" a="1"/>
  <c r="EP216" i="1" s="1"/>
  <c r="EP220" i="1" a="1"/>
  <c r="EP220" i="1" s="1"/>
  <c r="EP229" i="1" a="1"/>
  <c r="EP229" i="1" s="1"/>
  <c r="EP291" i="1" a="1"/>
  <c r="EP291" i="1" s="1"/>
  <c r="EP307" i="1" a="1"/>
  <c r="EP307" i="1" s="1"/>
  <c r="EP310" i="1" a="1"/>
  <c r="EP310" i="1" s="1"/>
  <c r="EP317" i="1" a="1"/>
  <c r="EP317" i="1" s="1"/>
  <c r="EP323" i="1" a="1"/>
  <c r="EP323" i="1" s="1"/>
  <c r="EP326" i="1" a="1"/>
  <c r="EP326" i="1" s="1"/>
  <c r="EP349" i="1" a="1"/>
  <c r="EP349" i="1" s="1"/>
  <c r="EP381" i="1" a="1"/>
  <c r="EP381" i="1" s="1"/>
  <c r="EP390" i="1" a="1"/>
  <c r="EP390" i="1" s="1"/>
  <c r="EP420" i="1" a="1"/>
  <c r="EP420" i="1" s="1"/>
  <c r="EP515" i="1" a="1"/>
  <c r="EP515" i="1" s="1"/>
  <c r="EP561" i="1" a="1"/>
  <c r="EP561" i="1" s="1"/>
  <c r="EP566" i="1" a="1"/>
  <c r="EP566" i="1" s="1"/>
  <c r="EP571" i="1" a="1"/>
  <c r="EP571" i="1" s="1"/>
  <c r="EP574" i="1" a="1"/>
  <c r="EP574" i="1" s="1"/>
  <c r="EP600" i="1" a="1"/>
  <c r="EP600" i="1" s="1"/>
  <c r="EP620" i="1" a="1"/>
  <c r="EP620" i="1" s="1"/>
  <c r="EP635" i="1" a="1"/>
  <c r="EP635" i="1" s="1"/>
  <c r="EP638" i="1" a="1"/>
  <c r="EP638" i="1" s="1"/>
  <c r="EP644" i="1" a="1"/>
  <c r="EP644" i="1" s="1"/>
  <c r="EP649" i="1" a="1"/>
  <c r="EP649" i="1" s="1"/>
  <c r="EP662" i="1" a="1"/>
  <c r="EP662" i="1" s="1"/>
  <c r="EP681" i="1" a="1"/>
  <c r="EP681" i="1" s="1"/>
  <c r="EP435" i="1" a="1"/>
  <c r="EP435" i="1" s="1"/>
  <c r="EP539" i="1" a="1"/>
  <c r="EP539" i="1" s="1"/>
  <c r="EP569" i="1" a="1"/>
  <c r="EP569" i="1" s="1"/>
  <c r="EP648" i="1" a="1"/>
  <c r="EP648" i="1" s="1"/>
  <c r="EP228" i="1" a="1"/>
  <c r="EP228" i="1" s="1"/>
  <c r="EP300" i="1" a="1"/>
  <c r="EP300" i="1" s="1"/>
  <c r="EP389" i="1" a="1"/>
  <c r="EP389" i="1" s="1"/>
  <c r="EP541" i="1" a="1"/>
  <c r="EP541" i="1" s="1"/>
  <c r="EP100" i="1" a="1"/>
  <c r="EP100" i="1" s="1"/>
  <c r="EP129" i="1" a="1"/>
  <c r="EP129" i="1" s="1"/>
  <c r="EP148" i="1" a="1"/>
  <c r="EP148" i="1" s="1"/>
  <c r="EP168" i="1" a="1"/>
  <c r="EP168" i="1" s="1"/>
  <c r="EP223" i="1" a="1"/>
  <c r="EP223" i="1" s="1"/>
  <c r="EP236" i="1" a="1"/>
  <c r="EP236" i="1" s="1"/>
  <c r="EP266" i="1" a="1"/>
  <c r="EP266" i="1" s="1"/>
  <c r="EP363" i="1" a="1"/>
  <c r="EP363" i="1" s="1"/>
  <c r="EP366" i="1" a="1"/>
  <c r="EP366" i="1" s="1"/>
  <c r="EP397" i="1" a="1"/>
  <c r="EP397" i="1" s="1"/>
  <c r="EP400" i="1" a="1"/>
  <c r="EP400" i="1" s="1"/>
  <c r="EP403" i="1" a="1"/>
  <c r="EP403" i="1" s="1"/>
  <c r="EP418" i="1" a="1"/>
  <c r="EP418" i="1" s="1"/>
  <c r="EP133" i="1" a="1"/>
  <c r="EP133" i="1" s="1"/>
  <c r="EP146" i="1" a="1"/>
  <c r="EP146" i="1" s="1"/>
  <c r="EP243" i="1" a="1"/>
  <c r="EP243" i="1" s="1"/>
  <c r="EP256" i="1" a="1"/>
  <c r="EP256" i="1" s="1"/>
  <c r="EP261" i="1" a="1"/>
  <c r="EP261" i="1" s="1"/>
  <c r="EP277" i="1" a="1"/>
  <c r="EP277" i="1" s="1"/>
  <c r="EP296" i="1" a="1"/>
  <c r="EP296" i="1" s="1"/>
  <c r="EP313" i="1" a="1"/>
  <c r="EP313" i="1" s="1"/>
  <c r="EP320" i="1" a="1"/>
  <c r="EP320" i="1" s="1"/>
  <c r="EP341" i="1" a="1"/>
  <c r="EP341" i="1" s="1"/>
  <c r="EP369" i="1" a="1"/>
  <c r="EP369" i="1" s="1"/>
  <c r="EP378" i="1" a="1"/>
  <c r="EP378" i="1" s="1"/>
  <c r="EP413" i="1" a="1"/>
  <c r="EP413" i="1" s="1"/>
  <c r="EP429" i="1" a="1"/>
  <c r="EP429" i="1" s="1"/>
  <c r="EP432" i="1" a="1"/>
  <c r="EP432" i="1" s="1"/>
  <c r="EP452" i="1" a="1"/>
  <c r="EP452" i="1" s="1"/>
  <c r="EP455" i="1" a="1"/>
  <c r="EP455" i="1" s="1"/>
  <c r="EP461" i="1" a="1"/>
  <c r="EP461" i="1" s="1"/>
  <c r="EP469" i="1" a="1"/>
  <c r="EP469" i="1" s="1"/>
  <c r="EP472" i="1" a="1"/>
  <c r="EP472" i="1" s="1"/>
  <c r="EP475" i="1" a="1"/>
  <c r="EP475" i="1" s="1"/>
  <c r="EP484" i="1" a="1"/>
  <c r="EP484" i="1" s="1"/>
  <c r="EP487" i="1" a="1"/>
  <c r="EP487" i="1" s="1"/>
  <c r="EP519" i="1" a="1"/>
  <c r="EP519" i="1" s="1"/>
  <c r="EP529" i="1" a="1"/>
  <c r="EP529" i="1" s="1"/>
  <c r="EP542" i="1" a="1"/>
  <c r="EP542" i="1" s="1"/>
  <c r="EP552" i="1" a="1"/>
  <c r="EP552" i="1" s="1"/>
  <c r="EP563" i="1" a="1"/>
  <c r="EP563" i="1" s="1"/>
  <c r="EP588" i="1" a="1"/>
  <c r="EP588" i="1" s="1"/>
  <c r="EP597" i="1" a="1"/>
  <c r="EP597" i="1" s="1"/>
  <c r="EP672" i="1" a="1"/>
  <c r="EP672" i="1" s="1"/>
  <c r="EP184" i="1" a="1"/>
  <c r="EP184" i="1" s="1"/>
  <c r="EP246" i="1" a="1"/>
  <c r="EP246" i="1" s="1"/>
  <c r="EP249" i="1" a="1"/>
  <c r="EP249" i="1" s="1"/>
  <c r="EP253" i="1" a="1"/>
  <c r="EP253" i="1" s="1"/>
  <c r="EP279" i="1" a="1"/>
  <c r="EP279" i="1" s="1"/>
  <c r="EP304" i="1" a="1"/>
  <c r="EP304" i="1" s="1"/>
  <c r="EP336" i="1" a="1"/>
  <c r="EP336" i="1" s="1"/>
  <c r="EP384" i="1" a="1"/>
  <c r="EP384" i="1" s="1"/>
  <c r="EP422" i="1" a="1"/>
  <c r="EP422" i="1" s="1"/>
  <c r="EP458" i="1" a="1"/>
  <c r="EP458" i="1" s="1"/>
  <c r="EP494" i="1" a="1"/>
  <c r="EP494" i="1" s="1"/>
  <c r="EP501" i="1" a="1"/>
  <c r="EP501" i="1" s="1"/>
  <c r="EP507" i="1" a="1"/>
  <c r="EP507" i="1" s="1"/>
  <c r="EP522" i="1" a="1"/>
  <c r="EP522" i="1" s="1"/>
  <c r="EP526" i="1" a="1"/>
  <c r="EP526" i="1" s="1"/>
  <c r="EP549" i="1" a="1"/>
  <c r="EP549" i="1" s="1"/>
  <c r="EP555" i="1" a="1"/>
  <c r="EP555" i="1" s="1"/>
  <c r="EP558" i="1" a="1"/>
  <c r="EP558" i="1" s="1"/>
  <c r="EP612" i="1" a="1"/>
  <c r="EP612" i="1" s="1"/>
  <c r="EP625" i="1" a="1"/>
  <c r="EP625" i="1" s="1"/>
  <c r="EP634" i="1" a="1"/>
  <c r="EP634" i="1" s="1"/>
  <c r="EP652" i="1" a="1"/>
  <c r="EP652" i="1" s="1"/>
  <c r="EP664" i="1" a="1"/>
  <c r="EP664" i="1" s="1"/>
  <c r="EP144" i="1" a="1"/>
  <c r="EP144" i="1" s="1"/>
  <c r="EP182" i="1" a="1"/>
  <c r="EP182" i="1" s="1"/>
  <c r="EP187" i="1" a="1"/>
  <c r="EP187" i="1" s="1"/>
  <c r="EP189" i="1" a="1"/>
  <c r="EP189" i="1" s="1"/>
  <c r="EP231" i="1" a="1"/>
  <c r="EP231" i="1" s="1"/>
  <c r="EP233" i="1" a="1"/>
  <c r="EP233" i="1" s="1"/>
  <c r="EP284" i="1" a="1"/>
  <c r="EP284" i="1" s="1"/>
  <c r="EP309" i="1" a="1"/>
  <c r="EP309" i="1" s="1"/>
  <c r="EP351" i="1" a="1"/>
  <c r="EP351" i="1" s="1"/>
  <c r="EP354" i="1" a="1"/>
  <c r="EP354" i="1" s="1"/>
  <c r="EP374" i="1" a="1"/>
  <c r="EP374" i="1" s="1"/>
  <c r="EP437" i="1" a="1"/>
  <c r="EP437" i="1" s="1"/>
  <c r="EP443" i="1" a="1"/>
  <c r="EP443" i="1" s="1"/>
  <c r="EP463" i="1" a="1"/>
  <c r="EP463" i="1" s="1"/>
  <c r="EP478" i="1" a="1"/>
  <c r="EP478" i="1" s="1"/>
  <c r="EP497" i="1" a="1"/>
  <c r="EP497" i="1" s="1"/>
  <c r="EP511" i="1" a="1"/>
  <c r="EP511" i="1" s="1"/>
  <c r="EP547" i="1" a="1"/>
  <c r="EP547" i="1" s="1"/>
  <c r="EP154" i="1" a="1"/>
  <c r="EP154" i="1" s="1"/>
  <c r="EP377" i="1" a="1"/>
  <c r="EP377" i="1" s="1"/>
  <c r="EP405" i="1" a="1"/>
  <c r="EP405" i="1" s="1"/>
  <c r="EP219" i="1" a="1"/>
  <c r="EP219" i="1" s="1"/>
  <c r="EP263" i="1" a="1"/>
  <c r="EP263" i="1" s="1"/>
  <c r="EP112" i="1" a="1"/>
  <c r="EP112" i="1" s="1"/>
  <c r="EP119" i="1" a="1"/>
  <c r="EP119" i="1" s="1"/>
  <c r="EP142" i="1" a="1"/>
  <c r="EP142" i="1" s="1"/>
  <c r="EP199" i="1" a="1"/>
  <c r="EP199" i="1" s="1"/>
  <c r="EP203" i="1" a="1"/>
  <c r="EP203" i="1" s="1"/>
  <c r="EP212" i="1" a="1"/>
  <c r="EP212" i="1" s="1"/>
  <c r="EP225" i="1" a="1"/>
  <c r="EP225" i="1" s="1"/>
  <c r="EP251" i="1" a="1"/>
  <c r="EP251" i="1" s="1"/>
  <c r="EP258" i="1" a="1"/>
  <c r="EP258" i="1" s="1"/>
  <c r="EP268" i="1" a="1"/>
  <c r="EP268" i="1" s="1"/>
  <c r="EP281" i="1" a="1"/>
  <c r="EP281" i="1" s="1"/>
  <c r="EP298" i="1" a="1"/>
  <c r="EP298" i="1" s="1"/>
  <c r="EP301" i="1" a="1"/>
  <c r="EP301" i="1" s="1"/>
  <c r="EP331" i="1" a="1"/>
  <c r="EP331" i="1" s="1"/>
  <c r="EP343" i="1" a="1"/>
  <c r="EP343" i="1" s="1"/>
  <c r="EP346" i="1" a="1"/>
  <c r="EP346" i="1" s="1"/>
  <c r="EP356" i="1" a="1"/>
  <c r="EP356" i="1" s="1"/>
  <c r="EP371" i="1" a="1"/>
  <c r="EP371" i="1" s="1"/>
  <c r="EP380" i="1" a="1"/>
  <c r="EP380" i="1" s="1"/>
  <c r="EP392" i="1" a="1"/>
  <c r="EP392" i="1" s="1"/>
  <c r="EP399" i="1" a="1"/>
  <c r="EP399" i="1" s="1"/>
  <c r="EP410" i="1" a="1"/>
  <c r="EP410" i="1" s="1"/>
  <c r="EP415" i="1" a="1"/>
  <c r="EP415" i="1" s="1"/>
  <c r="EP440" i="1" a="1"/>
  <c r="EP440" i="1" s="1"/>
  <c r="EP457" i="1" a="1"/>
  <c r="EP457" i="1" s="1"/>
  <c r="EP474" i="1" a="1"/>
  <c r="EP474" i="1" s="1"/>
  <c r="EP481" i="1" a="1"/>
  <c r="EP481" i="1" s="1"/>
  <c r="EP514" i="1" a="1"/>
  <c r="EP514" i="1" s="1"/>
  <c r="EP576" i="1" a="1"/>
  <c r="EP576" i="1" s="1"/>
  <c r="EP587" i="1" a="1"/>
  <c r="EP587" i="1" s="1"/>
  <c r="EP628" i="1" a="1"/>
  <c r="EP628" i="1" s="1"/>
  <c r="EP631" i="1" a="1"/>
  <c r="EP631" i="1" s="1"/>
  <c r="EP658" i="1" a="1"/>
  <c r="EP658" i="1" s="1"/>
  <c r="EP671" i="1" a="1"/>
  <c r="EP671" i="1" s="1"/>
  <c r="EP675" i="1" a="1"/>
  <c r="EP675" i="1" s="1"/>
  <c r="EP678" i="1" a="1"/>
  <c r="EP678" i="1" s="1"/>
  <c r="EQ296" i="1" a="1"/>
  <c r="EQ296" i="1" s="1"/>
  <c r="EQ277" i="1" a="1"/>
  <c r="EQ277" i="1" s="1"/>
  <c r="EQ261" i="1" a="1"/>
  <c r="EQ261" i="1" s="1"/>
  <c r="EQ256" i="1" a="1"/>
  <c r="EQ256" i="1" s="1"/>
  <c r="EQ243" i="1" a="1"/>
  <c r="EQ243" i="1" s="1"/>
  <c r="EQ236" i="1" a="1"/>
  <c r="EQ236" i="1" s="1"/>
  <c r="EP124" i="1" a="1"/>
  <c r="EP124" i="1" s="1"/>
  <c r="EQ289" i="1" a="1"/>
  <c r="EQ289" i="1" s="1"/>
  <c r="EQ287" i="1" a="1"/>
  <c r="EQ287" i="1" s="1"/>
  <c r="EQ275" i="1" a="1"/>
  <c r="EQ275" i="1" s="1"/>
  <c r="EQ254" i="1" a="1"/>
  <c r="EQ254" i="1" s="1"/>
  <c r="EQ206" i="1" a="1"/>
  <c r="EQ206" i="1" s="1"/>
  <c r="EQ172" i="1" a="1"/>
  <c r="EQ172" i="1" s="1"/>
  <c r="EQ153" i="1" a="1"/>
  <c r="EQ153" i="1" s="1"/>
  <c r="EP67" i="1" a="1"/>
  <c r="EP67" i="1" s="1"/>
  <c r="EQ294" i="1" a="1"/>
  <c r="EQ294" i="1" s="1"/>
  <c r="EQ241" i="1" a="1"/>
  <c r="EQ241" i="1" s="1"/>
  <c r="EQ226" i="1" a="1"/>
  <c r="EQ226" i="1" s="1"/>
  <c r="EQ217" i="1" a="1"/>
  <c r="EQ217" i="1" s="1"/>
  <c r="EQ208" i="1" a="1"/>
  <c r="EQ208" i="1" s="1"/>
  <c r="EQ192" i="1" a="1"/>
  <c r="EQ192" i="1" s="1"/>
  <c r="EQ185" i="1" a="1"/>
  <c r="EQ185" i="1" s="1"/>
  <c r="EQ178" i="1" a="1"/>
  <c r="EQ178" i="1" s="1"/>
  <c r="EQ136" i="1" a="1"/>
  <c r="EQ136" i="1" s="1"/>
  <c r="EQ280" i="1" a="1"/>
  <c r="EQ280" i="1" s="1"/>
  <c r="EQ269" i="1" a="1"/>
  <c r="EQ269" i="1" s="1"/>
  <c r="EQ262" i="1" a="1"/>
  <c r="EQ262" i="1" s="1"/>
  <c r="EQ259" i="1" a="1"/>
  <c r="EQ259" i="1" s="1"/>
  <c r="EQ239" i="1" a="1"/>
  <c r="EQ239" i="1" s="1"/>
  <c r="EQ204" i="1" a="1"/>
  <c r="EQ204" i="1" s="1"/>
  <c r="EQ196" i="1" a="1"/>
  <c r="EQ196" i="1" s="1"/>
  <c r="EQ282" i="1" a="1"/>
  <c r="EQ282" i="1" s="1"/>
  <c r="EQ271" i="1" a="1"/>
  <c r="EQ271" i="1" s="1"/>
  <c r="EQ267" i="1" a="1"/>
  <c r="EQ267" i="1" s="1"/>
  <c r="EQ234" i="1" a="1"/>
  <c r="EQ234" i="1" s="1"/>
  <c r="EQ214" i="1" a="1"/>
  <c r="EQ214" i="1" s="1"/>
  <c r="EQ202" i="1" a="1"/>
  <c r="EQ202" i="1" s="1"/>
  <c r="EQ200" i="1" a="1"/>
  <c r="EQ200" i="1" s="1"/>
  <c r="EQ198" i="1" a="1"/>
  <c r="EQ198" i="1" s="1"/>
  <c r="EQ174" i="1" a="1"/>
  <c r="EQ174" i="1" s="1"/>
  <c r="EQ166" i="1" a="1"/>
  <c r="EQ166" i="1" s="1"/>
  <c r="EQ278" i="1" a="1"/>
  <c r="EQ278" i="1" s="1"/>
  <c r="EQ160" i="1" a="1"/>
  <c r="EQ160" i="1" s="1"/>
  <c r="EQ156" i="1" a="1"/>
  <c r="EQ156" i="1" s="1"/>
  <c r="EQ126" i="1" a="1"/>
  <c r="EQ126" i="1" s="1"/>
  <c r="EQ290" i="1" a="1"/>
  <c r="EQ290" i="1" s="1"/>
  <c r="EQ283" i="1" a="1"/>
  <c r="EQ283" i="1" s="1"/>
  <c r="EQ255" i="1" a="1"/>
  <c r="EQ255" i="1" s="1"/>
  <c r="EQ245" i="1" a="1"/>
  <c r="EQ245" i="1" s="1"/>
  <c r="EQ242" i="1" a="1"/>
  <c r="EQ242" i="1" s="1"/>
  <c r="EQ230" i="1" a="1"/>
  <c r="EQ230" i="1" s="1"/>
  <c r="EQ193" i="1" a="1"/>
  <c r="EQ193" i="1" s="1"/>
  <c r="EQ181" i="1" a="1"/>
  <c r="EQ181" i="1" s="1"/>
  <c r="EQ169" i="1" a="1"/>
  <c r="EQ169" i="1" s="1"/>
  <c r="EQ149" i="1" a="1"/>
  <c r="EQ149" i="1" s="1"/>
  <c r="EQ132" i="1" a="1"/>
  <c r="EQ132" i="1" s="1"/>
  <c r="EQ293" i="1" a="1"/>
  <c r="EQ293" i="1" s="1"/>
  <c r="EQ235" i="1" a="1"/>
  <c r="EQ235" i="1" s="1"/>
  <c r="EQ218" i="1" a="1"/>
  <c r="EQ218" i="1" s="1"/>
  <c r="EQ209" i="1" a="1"/>
  <c r="EQ209" i="1" s="1"/>
  <c r="EQ201" i="1" a="1"/>
  <c r="EQ201" i="1" s="1"/>
  <c r="EQ158" i="1" a="1"/>
  <c r="EQ158" i="1" s="1"/>
  <c r="EQ288" i="1" a="1"/>
  <c r="EQ288" i="1" s="1"/>
  <c r="EQ274" i="1" a="1"/>
  <c r="EQ274" i="1" s="1"/>
  <c r="EQ270" i="1" a="1"/>
  <c r="EQ270" i="1" s="1"/>
  <c r="EQ240" i="1" a="1"/>
  <c r="EQ240" i="1" s="1"/>
  <c r="EQ207" i="1" a="1"/>
  <c r="EQ207" i="1" s="1"/>
  <c r="EQ205" i="1" a="1"/>
  <c r="EQ205" i="1" s="1"/>
  <c r="EQ197" i="1" a="1"/>
  <c r="EQ197" i="1" s="1"/>
  <c r="EQ195" i="1" a="1"/>
  <c r="EQ195" i="1" s="1"/>
  <c r="EQ177" i="1" a="1"/>
  <c r="EQ177" i="1" s="1"/>
  <c r="EQ263" i="1" a="1"/>
  <c r="EQ263" i="1" s="1"/>
  <c r="EQ260" i="1" a="1"/>
  <c r="EQ260" i="1" s="1"/>
  <c r="EQ228" i="1" a="1"/>
  <c r="EQ228" i="1" s="1"/>
  <c r="EQ219" i="1" a="1"/>
  <c r="EQ219" i="1" s="1"/>
  <c r="EQ215" i="1" a="1"/>
  <c r="EQ215" i="1" s="1"/>
  <c r="EO542" i="1" a="1"/>
  <c r="EO542" i="1" s="1"/>
  <c r="EO559" i="1" a="1"/>
  <c r="EO559" i="1" s="1"/>
  <c r="EO641" i="1" a="1"/>
  <c r="EO641" i="1" s="1"/>
  <c r="EO166" i="1" a="1"/>
  <c r="EO166" i="1" s="1"/>
  <c r="EO300" i="1" a="1"/>
  <c r="EO300" i="1" s="1"/>
  <c r="EO307" i="1" a="1"/>
  <c r="EO307" i="1" s="1"/>
  <c r="EO386" i="1" a="1"/>
  <c r="EO386" i="1" s="1"/>
  <c r="EO417" i="1" a="1"/>
  <c r="EO417" i="1" s="1"/>
  <c r="EO463" i="1" a="1"/>
  <c r="EO463" i="1" s="1"/>
  <c r="EO682" i="1" a="1"/>
  <c r="EO682" i="1" s="1"/>
  <c r="EO653" i="1" a="1"/>
  <c r="EO653" i="1" s="1"/>
  <c r="EO515" i="1" a="1"/>
  <c r="EO515" i="1" s="1"/>
  <c r="EO571" i="1" a="1"/>
  <c r="EO571" i="1" s="1"/>
  <c r="EO652" i="1" a="1"/>
  <c r="EO652" i="1" s="1"/>
  <c r="EO237" i="1" a="1"/>
  <c r="EO237" i="1" s="1"/>
  <c r="EO674" i="1" a="1"/>
  <c r="EO674" i="1" s="1"/>
  <c r="EO384" i="1" a="1"/>
  <c r="EO384" i="1" s="1"/>
  <c r="EO670" i="1" a="1"/>
  <c r="EO670" i="1" s="1"/>
  <c r="EO107" i="1" a="1"/>
  <c r="EO107" i="1" s="1"/>
  <c r="EO168" i="1" a="1"/>
  <c r="EO168" i="1" s="1"/>
  <c r="EO219" i="1" a="1"/>
  <c r="EO219" i="1" s="1"/>
  <c r="EO263" i="1" a="1"/>
  <c r="EO263" i="1" s="1"/>
  <c r="EO290" i="1" a="1"/>
  <c r="EO290" i="1" s="1"/>
  <c r="EO313" i="1" a="1"/>
  <c r="EO313" i="1" s="1"/>
  <c r="EO358" i="1" a="1"/>
  <c r="EO358" i="1" s="1"/>
  <c r="EO371" i="1" a="1"/>
  <c r="EO371" i="1" s="1"/>
  <c r="EO401" i="1" a="1"/>
  <c r="EO401" i="1" s="1"/>
  <c r="EO503" i="1" a="1"/>
  <c r="EO503" i="1" s="1"/>
  <c r="EO552" i="1" a="1"/>
  <c r="EO552" i="1" s="1"/>
  <c r="EO583" i="1" a="1"/>
  <c r="EO583" i="1" s="1"/>
  <c r="EO598" i="1" a="1"/>
  <c r="EO598" i="1" s="1"/>
  <c r="EO610" i="1" a="1"/>
  <c r="EO610" i="1" s="1"/>
  <c r="EO623" i="1" a="1"/>
  <c r="EO623" i="1" s="1"/>
  <c r="EO638" i="1" a="1"/>
  <c r="EO638" i="1" s="1"/>
  <c r="EO672" i="1" a="1"/>
  <c r="EO672" i="1" s="1"/>
  <c r="EO680" i="1" a="1"/>
  <c r="EO680" i="1" s="1"/>
  <c r="EO662" i="1" a="1"/>
  <c r="EO662" i="1" s="1"/>
  <c r="EO629" i="1" a="1"/>
  <c r="EO629" i="1" s="1"/>
  <c r="EO272" i="1" a="1"/>
  <c r="EO272" i="1" s="1"/>
  <c r="EO525" i="1" a="1"/>
  <c r="EO525" i="1" s="1"/>
  <c r="EO632" i="1" a="1"/>
  <c r="EO632" i="1" s="1"/>
  <c r="EO82" i="1" a="1"/>
  <c r="EO82" i="1" s="1"/>
  <c r="EO147" i="1" a="1"/>
  <c r="EO147" i="1" s="1"/>
  <c r="EO230" i="1" a="1"/>
  <c r="EO230" i="1" s="1"/>
  <c r="EO245" i="1" a="1"/>
  <c r="EO245" i="1" s="1"/>
  <c r="EO254" i="1" a="1"/>
  <c r="EO254" i="1" s="1"/>
  <c r="EO273" i="1" a="1"/>
  <c r="EO273" i="1" s="1"/>
  <c r="EO329" i="1" a="1"/>
  <c r="EO329" i="1" s="1"/>
  <c r="EO407" i="1" a="1"/>
  <c r="EO407" i="1" s="1"/>
  <c r="EO484" i="1" a="1"/>
  <c r="EO484" i="1" s="1"/>
  <c r="EO601" i="1" a="1"/>
  <c r="EO601" i="1" s="1"/>
  <c r="EO654" i="1" a="1"/>
  <c r="EO654" i="1" s="1"/>
  <c r="EO658" i="1" a="1"/>
  <c r="EO658" i="1" s="1"/>
  <c r="EO671" i="1" a="1"/>
  <c r="EO671" i="1" s="1"/>
  <c r="EO555" i="1" a="1"/>
  <c r="EO555" i="1" s="1"/>
  <c r="EO67" i="1" a="1"/>
  <c r="EO67" i="1" s="1"/>
  <c r="EO270" i="1" a="1"/>
  <c r="EO270" i="1" s="1"/>
  <c r="EO105" i="1" a="1"/>
  <c r="EO105" i="1" s="1"/>
  <c r="EO120" i="1" a="1"/>
  <c r="EO120" i="1" s="1"/>
  <c r="EO142" i="1" a="1"/>
  <c r="EO142" i="1" s="1"/>
  <c r="EO157" i="1" a="1"/>
  <c r="EO157" i="1" s="1"/>
  <c r="EO162" i="1" a="1"/>
  <c r="EO162" i="1" s="1"/>
  <c r="EO180" i="1" a="1"/>
  <c r="EO180" i="1" s="1"/>
  <c r="EO186" i="1" a="1"/>
  <c r="EO186" i="1" s="1"/>
  <c r="EO194" i="1" a="1"/>
  <c r="EO194" i="1" s="1"/>
  <c r="EO198" i="1" a="1"/>
  <c r="EO198" i="1" s="1"/>
  <c r="EO218" i="1" a="1"/>
  <c r="EO218" i="1" s="1"/>
  <c r="EO241" i="1" a="1"/>
  <c r="EO241" i="1" s="1"/>
  <c r="EO251" i="1" a="1"/>
  <c r="EO251" i="1" s="1"/>
  <c r="EO296" i="1" a="1"/>
  <c r="EO296" i="1" s="1"/>
  <c r="EO347" i="1" a="1"/>
  <c r="EO347" i="1" s="1"/>
  <c r="EO388" i="1" a="1"/>
  <c r="EO388" i="1" s="1"/>
  <c r="EO397" i="1" a="1"/>
  <c r="EO397" i="1" s="1"/>
  <c r="EO413" i="1" a="1"/>
  <c r="EO413" i="1" s="1"/>
  <c r="EO480" i="1" a="1"/>
  <c r="EO480" i="1" s="1"/>
  <c r="EO517" i="1" a="1"/>
  <c r="EO517" i="1" s="1"/>
  <c r="EO539" i="1" a="1"/>
  <c r="EO539" i="1" s="1"/>
  <c r="EO546" i="1" a="1"/>
  <c r="EO546" i="1" s="1"/>
  <c r="EO548" i="1" a="1"/>
  <c r="EO548" i="1" s="1"/>
  <c r="EO613" i="1" a="1"/>
  <c r="EO613" i="1" s="1"/>
  <c r="EO626" i="1" a="1"/>
  <c r="EO626" i="1" s="1"/>
  <c r="EO685" i="1" a="1"/>
  <c r="EO685" i="1" s="1"/>
  <c r="EO453" i="1" a="1"/>
  <c r="EO453" i="1" s="1"/>
  <c r="EO478" i="1" a="1"/>
  <c r="EO478" i="1" s="1"/>
  <c r="EO633" i="1" a="1"/>
  <c r="EO633" i="1" s="1"/>
  <c r="EO665" i="1" a="1"/>
  <c r="EO665" i="1" s="1"/>
  <c r="EO686" i="1" a="1"/>
  <c r="EO686" i="1" s="1"/>
  <c r="EO637" i="1" a="1"/>
  <c r="EO637" i="1" s="1"/>
  <c r="EO646" i="1" a="1"/>
  <c r="EO646" i="1" s="1"/>
  <c r="EO676" i="1" a="1"/>
  <c r="EO676" i="1" s="1"/>
  <c r="EO100" i="1" a="1"/>
  <c r="EO100" i="1" s="1"/>
  <c r="EO109" i="1" a="1"/>
  <c r="EO109" i="1" s="1"/>
  <c r="EO128" i="1" a="1"/>
  <c r="EO128" i="1" s="1"/>
  <c r="EO130" i="1" a="1"/>
  <c r="EO130" i="1" s="1"/>
  <c r="EO136" i="1" a="1"/>
  <c r="EO136" i="1" s="1"/>
  <c r="EO154" i="1" a="1"/>
  <c r="EO154" i="1" s="1"/>
  <c r="EO248" i="1" a="1"/>
  <c r="EO248" i="1" s="1"/>
  <c r="EO259" i="1" a="1"/>
  <c r="EO259" i="1" s="1"/>
  <c r="EO268" i="1" a="1"/>
  <c r="EO268" i="1" s="1"/>
  <c r="EO276" i="1" a="1"/>
  <c r="EO276" i="1" s="1"/>
  <c r="EO292" i="1" a="1"/>
  <c r="EO292" i="1" s="1"/>
  <c r="EO293" i="1" a="1"/>
  <c r="EO293" i="1" s="1"/>
  <c r="EO317" i="1" a="1"/>
  <c r="EO317" i="1" s="1"/>
  <c r="EO334" i="1" a="1"/>
  <c r="EO334" i="1" s="1"/>
  <c r="EO340" i="1" a="1"/>
  <c r="EO340" i="1" s="1"/>
  <c r="EO363" i="1" a="1"/>
  <c r="EO363" i="1" s="1"/>
  <c r="EO374" i="1" a="1"/>
  <c r="EO374" i="1" s="1"/>
  <c r="EO400" i="1" a="1"/>
  <c r="EO400" i="1" s="1"/>
  <c r="EO433" i="1" a="1"/>
  <c r="EO433" i="1" s="1"/>
  <c r="EO447" i="1" a="1"/>
  <c r="EO447" i="1" s="1"/>
  <c r="EO451" i="1" a="1"/>
  <c r="EO451" i="1" s="1"/>
  <c r="EO454" i="1" a="1"/>
  <c r="EO454" i="1" s="1"/>
  <c r="EO457" i="1" a="1"/>
  <c r="EO457" i="1" s="1"/>
  <c r="EO483" i="1" a="1"/>
  <c r="EO483" i="1" s="1"/>
  <c r="EO487" i="1" a="1"/>
  <c r="EO487" i="1" s="1"/>
  <c r="EO506" i="1" a="1"/>
  <c r="EO506" i="1" s="1"/>
  <c r="EO569" i="1" a="1"/>
  <c r="EO569" i="1" s="1"/>
  <c r="EO575" i="1" a="1"/>
  <c r="EO575" i="1" s="1"/>
  <c r="EO582" i="1" a="1"/>
  <c r="EO582" i="1" s="1"/>
  <c r="EO616" i="1" a="1"/>
  <c r="EO616" i="1" s="1"/>
  <c r="EO622" i="1" a="1"/>
  <c r="EO622" i="1" s="1"/>
  <c r="EO684" i="1" a="1"/>
  <c r="EO684" i="1" s="1"/>
  <c r="EO264" i="1" a="1"/>
  <c r="EO264" i="1" s="1"/>
  <c r="EO304" i="1" a="1"/>
  <c r="EO304" i="1" s="1"/>
  <c r="EO315" i="1" a="1"/>
  <c r="EO315" i="1" s="1"/>
  <c r="EO141" i="1" a="1"/>
  <c r="EO141" i="1" s="1"/>
  <c r="EO144" i="1" a="1"/>
  <c r="EO144" i="1" s="1"/>
  <c r="EO159" i="1" a="1"/>
  <c r="EO159" i="1" s="1"/>
  <c r="EO167" i="1" a="1"/>
  <c r="EO167" i="1" s="1"/>
  <c r="EO174" i="1" a="1"/>
  <c r="EO174" i="1" s="1"/>
  <c r="EO177" i="1" a="1"/>
  <c r="EO177" i="1" s="1"/>
  <c r="EO207" i="1" a="1"/>
  <c r="EO207" i="1" s="1"/>
  <c r="EO222" i="1" a="1"/>
  <c r="EO222" i="1" s="1"/>
  <c r="EO232" i="1" a="1"/>
  <c r="EO232" i="1" s="1"/>
  <c r="EO235" i="1" a="1"/>
  <c r="EO235" i="1" s="1"/>
  <c r="EO238" i="1" a="1"/>
  <c r="EO238" i="1" s="1"/>
  <c r="EO284" i="1" a="1"/>
  <c r="EO284" i="1" s="1"/>
  <c r="EO287" i="1" a="1"/>
  <c r="EO287" i="1" s="1"/>
  <c r="EO302" i="1" a="1"/>
  <c r="EO302" i="1" s="1"/>
  <c r="EO308" i="1" a="1"/>
  <c r="EO308" i="1" s="1"/>
  <c r="EO321" i="1" a="1"/>
  <c r="EO321" i="1" s="1"/>
  <c r="EO325" i="1" a="1"/>
  <c r="EO325" i="1" s="1"/>
  <c r="EO349" i="1" a="1"/>
  <c r="EO349" i="1" s="1"/>
  <c r="EO352" i="1" a="1"/>
  <c r="EO352" i="1" s="1"/>
  <c r="EO355" i="1" a="1"/>
  <c r="EO355" i="1" s="1"/>
  <c r="EO360" i="1" a="1"/>
  <c r="EO360" i="1" s="1"/>
  <c r="EO379" i="1" a="1"/>
  <c r="EO379" i="1" s="1"/>
  <c r="EO436" i="1" a="1"/>
  <c r="EO436" i="1" s="1"/>
  <c r="EO461" i="1" a="1"/>
  <c r="EO461" i="1" s="1"/>
  <c r="EO464" i="1" a="1"/>
  <c r="EO464" i="1" s="1"/>
  <c r="EO471" i="1" a="1"/>
  <c r="EO471" i="1" s="1"/>
  <c r="EO502" i="1" a="1"/>
  <c r="EO502" i="1" s="1"/>
  <c r="EO511" i="1" a="1"/>
  <c r="EO511" i="1" s="1"/>
  <c r="EO516" i="1" a="1"/>
  <c r="EO516" i="1" s="1"/>
  <c r="EO530" i="1" a="1"/>
  <c r="EO530" i="1" s="1"/>
  <c r="EO535" i="1" a="1"/>
  <c r="EO535" i="1" s="1"/>
  <c r="EO660" i="1" a="1"/>
  <c r="EO660" i="1" s="1"/>
  <c r="EO625" i="1" a="1"/>
  <c r="EO625" i="1" s="1"/>
  <c r="EO657" i="1" a="1"/>
  <c r="EO657" i="1" s="1"/>
  <c r="EO661" i="1" a="1"/>
  <c r="EO661" i="1" s="1"/>
  <c r="EO609" i="1" a="1"/>
  <c r="EO609" i="1" s="1"/>
  <c r="EO645" i="1" a="1"/>
  <c r="EO645" i="1" s="1"/>
  <c r="EO342" i="1" a="1"/>
  <c r="EO342" i="1" s="1"/>
  <c r="EO420" i="1" a="1"/>
  <c r="EO420" i="1" s="1"/>
  <c r="EO505" i="1" a="1"/>
  <c r="EO505" i="1" s="1"/>
  <c r="EO574" i="1" a="1"/>
  <c r="EO574" i="1" s="1"/>
  <c r="EO615" i="1" a="1"/>
  <c r="EO615" i="1" s="1"/>
  <c r="EO132" i="1" a="1"/>
  <c r="EO132" i="1" s="1"/>
  <c r="EO135" i="1" a="1"/>
  <c r="EO135" i="1" s="1"/>
  <c r="EO150" i="1" a="1"/>
  <c r="EO150" i="1" s="1"/>
  <c r="EO169" i="1" a="1"/>
  <c r="EO169" i="1" s="1"/>
  <c r="EO176" i="1" a="1"/>
  <c r="EO176" i="1" s="1"/>
  <c r="EO184" i="1" a="1"/>
  <c r="EO184" i="1" s="1"/>
  <c r="EO195" i="1" a="1"/>
  <c r="EO195" i="1" s="1"/>
  <c r="EO216" i="1" a="1"/>
  <c r="EO216" i="1" s="1"/>
  <c r="EO234" i="1" a="1"/>
  <c r="EO234" i="1" s="1"/>
  <c r="EO295" i="1" a="1"/>
  <c r="EO295" i="1" s="1"/>
  <c r="EO320" i="1" a="1"/>
  <c r="EO320" i="1" s="1"/>
  <c r="EO378" i="1" a="1"/>
  <c r="EO378" i="1" s="1"/>
  <c r="EO408" i="1" a="1"/>
  <c r="EO408" i="1" s="1"/>
  <c r="EO423" i="1" a="1"/>
  <c r="EO423" i="1" s="1"/>
  <c r="EO442" i="1" a="1"/>
  <c r="EO442" i="1" s="1"/>
  <c r="EO482" i="1" a="1"/>
  <c r="EO482" i="1" s="1"/>
  <c r="EO567" i="1" a="1"/>
  <c r="EO567" i="1" s="1"/>
  <c r="EO577" i="1" a="1"/>
  <c r="EO577" i="1" s="1"/>
  <c r="EO592" i="1" a="1"/>
  <c r="EO592" i="1" s="1"/>
  <c r="EO621" i="1" a="1"/>
  <c r="EO621" i="1" s="1"/>
  <c r="EO640" i="1" a="1"/>
  <c r="EO640" i="1" s="1"/>
  <c r="EO644" i="1" a="1"/>
  <c r="EO644" i="1" s="1"/>
  <c r="EO351" i="1" a="1"/>
  <c r="EO351" i="1" s="1"/>
  <c r="EO500" i="1" a="1"/>
  <c r="EO500" i="1" s="1"/>
  <c r="EO520" i="1" a="1"/>
  <c r="EO520" i="1" s="1"/>
  <c r="EO240" i="1" a="1"/>
  <c r="EO240" i="1" s="1"/>
  <c r="EO286" i="1" a="1"/>
  <c r="EO286" i="1" s="1"/>
  <c r="EO301" i="1" a="1"/>
  <c r="EO301" i="1" s="1"/>
  <c r="EO330" i="1" a="1"/>
  <c r="EO330" i="1" s="1"/>
  <c r="EO470" i="1" a="1"/>
  <c r="EO470" i="1" s="1"/>
  <c r="EO362" i="1" a="1"/>
  <c r="EO362" i="1" s="1"/>
  <c r="EO108" i="1" a="1"/>
  <c r="EO108" i="1" s="1"/>
  <c r="EO115" i="1" a="1"/>
  <c r="EO115" i="1" s="1"/>
  <c r="EO117" i="1" a="1"/>
  <c r="EO117" i="1" s="1"/>
  <c r="EO156" i="1" a="1"/>
  <c r="EO156" i="1" s="1"/>
  <c r="EO158" i="1" a="1"/>
  <c r="EO158" i="1" s="1"/>
  <c r="EO199" i="1" a="1"/>
  <c r="EO199" i="1" s="1"/>
  <c r="EO255" i="1" a="1"/>
  <c r="EO255" i="1" s="1"/>
  <c r="EO267" i="1" a="1"/>
  <c r="EO267" i="1" s="1"/>
  <c r="EO280" i="1" a="1"/>
  <c r="EO280" i="1" s="1"/>
  <c r="EO297" i="1" a="1"/>
  <c r="EO297" i="1" s="1"/>
  <c r="EO323" i="1" a="1"/>
  <c r="EO323" i="1" s="1"/>
  <c r="EO336" i="1" a="1"/>
  <c r="EO336" i="1" s="1"/>
  <c r="EO345" i="1" a="1"/>
  <c r="EO345" i="1" s="1"/>
  <c r="EO398" i="1" a="1"/>
  <c r="EO398" i="1" s="1"/>
  <c r="EO402" i="1" a="1"/>
  <c r="EO402" i="1" s="1"/>
  <c r="EO445" i="1" a="1"/>
  <c r="EO445" i="1" s="1"/>
  <c r="EO460" i="1" a="1"/>
  <c r="EO460" i="1" s="1"/>
  <c r="EO499" i="1" a="1"/>
  <c r="EO499" i="1" s="1"/>
  <c r="EO513" i="1" a="1"/>
  <c r="EO513" i="1" s="1"/>
  <c r="EO519" i="1" a="1"/>
  <c r="EO519" i="1" s="1"/>
  <c r="EO523" i="1" a="1"/>
  <c r="EO523" i="1" s="1"/>
  <c r="EO553" i="1" a="1"/>
  <c r="EO553" i="1" s="1"/>
  <c r="EO580" i="1" a="1"/>
  <c r="EO580" i="1" s="1"/>
  <c r="EO605" i="1" a="1"/>
  <c r="EO605" i="1" s="1"/>
  <c r="EO639" i="1" a="1"/>
  <c r="EO639" i="1" s="1"/>
  <c r="EO651" i="1" a="1"/>
  <c r="EO651" i="1" s="1"/>
  <c r="EO668" i="1" a="1"/>
  <c r="EO668" i="1" s="1"/>
  <c r="EO678" i="1" a="1"/>
  <c r="EO678" i="1" s="1"/>
  <c r="EO681" i="1" a="1"/>
  <c r="EO681" i="1" s="1"/>
  <c r="EO606" i="1" a="1"/>
  <c r="EO606" i="1" s="1"/>
  <c r="EO495" i="1" a="1"/>
  <c r="EO495" i="1" s="1"/>
  <c r="EO624" i="1" a="1"/>
  <c r="EO624" i="1" s="1"/>
  <c r="EO656" i="1" a="1"/>
  <c r="EO656" i="1" s="1"/>
  <c r="EO659" i="1" a="1"/>
  <c r="EO659" i="1" s="1"/>
  <c r="EO627" i="1" a="1"/>
  <c r="EO627" i="1" s="1"/>
  <c r="EO650" i="1" a="1"/>
  <c r="EO650" i="1" s="1"/>
  <c r="EO663" i="1" a="1"/>
  <c r="EO663" i="1" s="1"/>
  <c r="EO101" i="1" a="1"/>
  <c r="EO101" i="1" s="1"/>
  <c r="EO602" i="1" a="1"/>
  <c r="EO602" i="1" s="1"/>
  <c r="EO587" i="1" a="1"/>
  <c r="EO587" i="1" s="1"/>
  <c r="EO579" i="1" a="1"/>
  <c r="EO579" i="1" s="1"/>
  <c r="EO570" i="1" a="1"/>
  <c r="EO570" i="1" s="1"/>
  <c r="EO547" i="1" a="1"/>
  <c r="EO547" i="1" s="1"/>
  <c r="EO544" i="1" a="1"/>
  <c r="EO544" i="1" s="1"/>
  <c r="EO540" i="1" a="1"/>
  <c r="EO540" i="1" s="1"/>
  <c r="EO504" i="1" a="1"/>
  <c r="EO504" i="1" s="1"/>
  <c r="EO485" i="1" a="1"/>
  <c r="EO485" i="1" s="1"/>
  <c r="EO452" i="1" a="1"/>
  <c r="EO452" i="1" s="1"/>
  <c r="EO430" i="1" a="1"/>
  <c r="EO430" i="1" s="1"/>
  <c r="EO425" i="1" a="1"/>
  <c r="EO425" i="1" s="1"/>
  <c r="EO422" i="1" a="1"/>
  <c r="EO422" i="1" s="1"/>
  <c r="EO395" i="1" a="1"/>
  <c r="EO395" i="1" s="1"/>
  <c r="EO389" i="1" a="1"/>
  <c r="EO389" i="1" s="1"/>
  <c r="EO372" i="1" a="1"/>
  <c r="EO372" i="1" s="1"/>
  <c r="EO365" i="1" a="1"/>
  <c r="EO365" i="1" s="1"/>
  <c r="EO314" i="1" a="1"/>
  <c r="EO314" i="1" s="1"/>
  <c r="EO277" i="1" a="1"/>
  <c r="EO277" i="1" s="1"/>
  <c r="EO231" i="1" a="1"/>
  <c r="EO231" i="1" s="1"/>
  <c r="EO224" i="1" a="1"/>
  <c r="EO224" i="1" s="1"/>
  <c r="EO221" i="1" a="1"/>
  <c r="EO221" i="1" s="1"/>
  <c r="EO187" i="1" a="1"/>
  <c r="EO187" i="1" s="1"/>
  <c r="EO171" i="1" a="1"/>
  <c r="EO171" i="1" s="1"/>
  <c r="EO163" i="1" a="1"/>
  <c r="EO163" i="1" s="1"/>
  <c r="EO153" i="1" a="1"/>
  <c r="EO153" i="1" s="1"/>
  <c r="EO145" i="1" a="1"/>
  <c r="EO145" i="1" s="1"/>
  <c r="EO143" i="1" a="1"/>
  <c r="EO143" i="1" s="1"/>
  <c r="EO139" i="1" a="1"/>
  <c r="EO139" i="1" s="1"/>
  <c r="EO124" i="1" a="1"/>
  <c r="EO124" i="1" s="1"/>
  <c r="EO81" i="1" a="1"/>
  <c r="EO81" i="1" s="1"/>
  <c r="EO620" i="1" a="1"/>
  <c r="EO620" i="1" s="1"/>
  <c r="EO611" i="1" a="1"/>
  <c r="EO611" i="1" s="1"/>
  <c r="EO608" i="1" a="1"/>
  <c r="EO608" i="1" s="1"/>
  <c r="EO599" i="1" a="1"/>
  <c r="EO599" i="1" s="1"/>
  <c r="EO588" i="1" a="1"/>
  <c r="EO588" i="1" s="1"/>
  <c r="EO584" i="1" a="1"/>
  <c r="EO584" i="1" s="1"/>
  <c r="EO563" i="1" a="1"/>
  <c r="EO563" i="1" s="1"/>
  <c r="EO557" i="1" a="1"/>
  <c r="EO557" i="1" s="1"/>
  <c r="EO550" i="1" a="1"/>
  <c r="EO550" i="1" s="1"/>
  <c r="EO533" i="1" a="1"/>
  <c r="EO533" i="1" s="1"/>
  <c r="EO524" i="1" a="1"/>
  <c r="EO524" i="1" s="1"/>
  <c r="EO508" i="1" a="1"/>
  <c r="EO508" i="1" s="1"/>
  <c r="EO489" i="1" a="1"/>
  <c r="EO489" i="1" s="1"/>
  <c r="EO473" i="1" a="1"/>
  <c r="EO473" i="1" s="1"/>
  <c r="EO438" i="1" a="1"/>
  <c r="EO438" i="1" s="1"/>
  <c r="EO431" i="1" a="1"/>
  <c r="EO431" i="1" s="1"/>
  <c r="EO414" i="1" a="1"/>
  <c r="EO414" i="1" s="1"/>
  <c r="EO405" i="1" a="1"/>
  <c r="EO405" i="1" s="1"/>
  <c r="EO381" i="1" a="1"/>
  <c r="EO381" i="1" s="1"/>
  <c r="EO369" i="1" a="1"/>
  <c r="EO369" i="1" s="1"/>
  <c r="EO359" i="1" a="1"/>
  <c r="EO359" i="1" s="1"/>
  <c r="EO354" i="1" a="1"/>
  <c r="EO354" i="1" s="1"/>
  <c r="EO333" i="1" a="1"/>
  <c r="EO333" i="1" s="1"/>
  <c r="EO327" i="1" a="1"/>
  <c r="EO327" i="1" s="1"/>
  <c r="EO310" i="1" a="1"/>
  <c r="EO310" i="1" s="1"/>
  <c r="EO294" i="1" a="1"/>
  <c r="EO294" i="1" s="1"/>
  <c r="EO282" i="1" a="1"/>
  <c r="EO282" i="1" s="1"/>
  <c r="EO246" i="1" a="1"/>
  <c r="EO246" i="1" s="1"/>
  <c r="EO242" i="1" a="1"/>
  <c r="EO242" i="1" s="1"/>
  <c r="EO228" i="1" a="1"/>
  <c r="EO228" i="1" s="1"/>
  <c r="EO211" i="1" a="1"/>
  <c r="EO211" i="1" s="1"/>
  <c r="EO206" i="1" a="1"/>
  <c r="EO206" i="1" s="1"/>
  <c r="EO173" i="1" a="1"/>
  <c r="EO173" i="1" s="1"/>
  <c r="EO137" i="1" a="1"/>
  <c r="EO137" i="1" s="1"/>
  <c r="EO131" i="1" a="1"/>
  <c r="EO131" i="1" s="1"/>
  <c r="EO643" i="1" a="1"/>
  <c r="EO643" i="1" s="1"/>
  <c r="EO628" i="1" a="1"/>
  <c r="EO628" i="1" s="1"/>
  <c r="EO596" i="1" a="1"/>
  <c r="EO596" i="1" s="1"/>
  <c r="EO509" i="1" a="1"/>
  <c r="EO509" i="1" s="1"/>
  <c r="EO490" i="1" a="1"/>
  <c r="EO490" i="1" s="1"/>
  <c r="EO486" i="1" a="1"/>
  <c r="EO486" i="1" s="1"/>
  <c r="EO435" i="1" a="1"/>
  <c r="EO435" i="1" s="1"/>
  <c r="EO377" i="1" a="1"/>
  <c r="EO377" i="1" s="1"/>
  <c r="EO373" i="1" a="1"/>
  <c r="EO373" i="1" s="1"/>
  <c r="EO339" i="1" a="1"/>
  <c r="EO339" i="1" s="1"/>
  <c r="EO291" i="1" a="1"/>
  <c r="EO291" i="1" s="1"/>
  <c r="EO261" i="1" a="1"/>
  <c r="EO261" i="1" s="1"/>
  <c r="EO258" i="1" a="1"/>
  <c r="EO258" i="1" s="1"/>
  <c r="EO252" i="1" a="1"/>
  <c r="EO252" i="1" s="1"/>
  <c r="EO197" i="1" a="1"/>
  <c r="EO197" i="1" s="1"/>
  <c r="EO181" i="1" a="1"/>
  <c r="EO181" i="1" s="1"/>
  <c r="EO127" i="1" a="1"/>
  <c r="EO127" i="1" s="1"/>
  <c r="EO52" i="1" a="1"/>
  <c r="EO52" i="1" s="1"/>
  <c r="EO545" i="1" a="1"/>
  <c r="EO545" i="1" s="1"/>
  <c r="EO541" i="1" a="1"/>
  <c r="EO541" i="1" s="1"/>
  <c r="EO537" i="1" a="1"/>
  <c r="EO537" i="1" s="1"/>
  <c r="EO529" i="1" a="1"/>
  <c r="EO529" i="1" s="1"/>
  <c r="EO514" i="1" a="1"/>
  <c r="EO514" i="1" s="1"/>
  <c r="EO466" i="1" a="1"/>
  <c r="EO466" i="1" s="1"/>
  <c r="EO450" i="1" a="1"/>
  <c r="EO450" i="1" s="1"/>
  <c r="EO428" i="1" a="1"/>
  <c r="EO428" i="1" s="1"/>
  <c r="EO396" i="1" a="1"/>
  <c r="EO396" i="1" s="1"/>
  <c r="EO393" i="1" a="1"/>
  <c r="EO393" i="1" s="1"/>
  <c r="EO390" i="1" a="1"/>
  <c r="EO390" i="1" s="1"/>
  <c r="EO370" i="1" a="1"/>
  <c r="EO370" i="1" s="1"/>
  <c r="EO357" i="1" a="1"/>
  <c r="EO357" i="1" s="1"/>
  <c r="EO348" i="1" a="1"/>
  <c r="EO348" i="1" s="1"/>
  <c r="EO331" i="1" a="1"/>
  <c r="EO331" i="1" s="1"/>
  <c r="EO283" i="1" a="1"/>
  <c r="EO283" i="1" s="1"/>
  <c r="EO250" i="1" a="1"/>
  <c r="EO250" i="1" s="1"/>
  <c r="EO243" i="1" a="1"/>
  <c r="EO243" i="1" s="1"/>
  <c r="EO229" i="1" a="1"/>
  <c r="EO229" i="1" s="1"/>
  <c r="EO217" i="1" a="1"/>
  <c r="EO217" i="1" s="1"/>
  <c r="EO212" i="1" a="1"/>
  <c r="EO212" i="1" s="1"/>
  <c r="EO209" i="1" a="1"/>
  <c r="EO209" i="1" s="1"/>
  <c r="EO204" i="1" a="1"/>
  <c r="EO204" i="1" s="1"/>
  <c r="EO193" i="1" a="1"/>
  <c r="EO193" i="1" s="1"/>
  <c r="EO190" i="1" a="1"/>
  <c r="EO190" i="1" s="1"/>
  <c r="EO164" i="1" a="1"/>
  <c r="EO164" i="1" s="1"/>
  <c r="EO148" i="1" a="1"/>
  <c r="EO148" i="1" s="1"/>
  <c r="EO119" i="1" a="1"/>
  <c r="EO119" i="1" s="1"/>
  <c r="EO111" i="1" a="1"/>
  <c r="EO111" i="1" s="1"/>
  <c r="EO675" i="1" a="1"/>
  <c r="EO675" i="1" s="1"/>
  <c r="EO669" i="1" a="1"/>
  <c r="EO669" i="1" s="1"/>
  <c r="EO664" i="1" a="1"/>
  <c r="EO664" i="1" s="1"/>
  <c r="EO618" i="1" a="1"/>
  <c r="EO618" i="1" s="1"/>
  <c r="EO585" i="1" a="1"/>
  <c r="EO585" i="1" s="1"/>
  <c r="EO561" i="1" a="1"/>
  <c r="EO561" i="1" s="1"/>
  <c r="EO683" i="1" a="1"/>
  <c r="EO683" i="1" s="1"/>
  <c r="EO679" i="1" a="1"/>
  <c r="EO679" i="1" s="1"/>
  <c r="EO636" i="1" a="1"/>
  <c r="EO636" i="1" s="1"/>
  <c r="EO603" i="1" a="1"/>
  <c r="EO603" i="1" s="1"/>
  <c r="EO558" i="1" a="1"/>
  <c r="EO558" i="1" s="1"/>
  <c r="EO551" i="1" a="1"/>
  <c r="EO551" i="1" s="1"/>
  <c r="EO501" i="1" a="1"/>
  <c r="EO501" i="1" s="1"/>
  <c r="EO492" i="1" a="1"/>
  <c r="EO492" i="1" s="1"/>
  <c r="EO491" i="1" a="1"/>
  <c r="EO491" i="1" s="1"/>
  <c r="EO474" i="1" a="1"/>
  <c r="EO474" i="1" s="1"/>
  <c r="EO456" i="1" a="1"/>
  <c r="EO456" i="1" s="1"/>
  <c r="EO446" i="1" a="1"/>
  <c r="EO446" i="1" s="1"/>
  <c r="EO432" i="1" a="1"/>
  <c r="EO432" i="1" s="1"/>
  <c r="EO426" i="1" a="1"/>
  <c r="EO426" i="1" s="1"/>
  <c r="EO418" i="1" a="1"/>
  <c r="EO418" i="1" s="1"/>
  <c r="EO412" i="1" a="1"/>
  <c r="EO412" i="1" s="1"/>
  <c r="EO366" i="1" a="1"/>
  <c r="EO366" i="1" s="1"/>
  <c r="EO337" i="1" a="1"/>
  <c r="EO337" i="1" s="1"/>
  <c r="EO316" i="1" a="1"/>
  <c r="EO316" i="1" s="1"/>
  <c r="EO289" i="1" a="1"/>
  <c r="EO289" i="1" s="1"/>
  <c r="EO275" i="1" a="1"/>
  <c r="EO275" i="1" s="1"/>
  <c r="EO244" i="1" a="1"/>
  <c r="EO244" i="1" s="1"/>
  <c r="EO225" i="1" a="1"/>
  <c r="EO225" i="1" s="1"/>
  <c r="EO182" i="1" a="1"/>
  <c r="EO182" i="1" s="1"/>
  <c r="EO179" i="1" a="1"/>
  <c r="EO179" i="1" s="1"/>
  <c r="EO161" i="1" a="1"/>
  <c r="EO161" i="1" s="1"/>
  <c r="EO140" i="1" a="1"/>
  <c r="EO140" i="1" s="1"/>
  <c r="EP102" i="1" a="1"/>
  <c r="EP102" i="1" s="1"/>
  <c r="EO600" i="1" a="1"/>
  <c r="EO600" i="1" s="1"/>
  <c r="EO589" i="1" a="1"/>
  <c r="EO589" i="1" s="1"/>
  <c r="EO581" i="1" a="1"/>
  <c r="EO581" i="1" s="1"/>
  <c r="EO568" i="1" a="1"/>
  <c r="EO568" i="1" s="1"/>
  <c r="EO554" i="1" a="1"/>
  <c r="EO554" i="1" s="1"/>
  <c r="EO538" i="1" a="1"/>
  <c r="EO538" i="1" s="1"/>
  <c r="EO534" i="1" a="1"/>
  <c r="EO534" i="1" s="1"/>
  <c r="EO510" i="1" a="1"/>
  <c r="EO510" i="1" s="1"/>
  <c r="EO467" i="1" a="1"/>
  <c r="EO467" i="1" s="1"/>
  <c r="EO439" i="1" a="1"/>
  <c r="EO439" i="1" s="1"/>
  <c r="EO415" i="1" a="1"/>
  <c r="EO415" i="1" s="1"/>
  <c r="EO406" i="1" a="1"/>
  <c r="EO406" i="1" s="1"/>
  <c r="EO403" i="1" a="1"/>
  <c r="EO403" i="1" s="1"/>
  <c r="EO399" i="1" a="1"/>
  <c r="EO399" i="1" s="1"/>
  <c r="EO382" i="1" a="1"/>
  <c r="EO382" i="1" s="1"/>
  <c r="EO328" i="1" a="1"/>
  <c r="EO328" i="1" s="1"/>
  <c r="EO298" i="1" a="1"/>
  <c r="EO298" i="1" s="1"/>
  <c r="EO278" i="1" a="1"/>
  <c r="EO278" i="1" s="1"/>
  <c r="EO262" i="1" a="1"/>
  <c r="EO262" i="1" s="1"/>
  <c r="EO256" i="1" a="1"/>
  <c r="EO256" i="1" s="1"/>
  <c r="EO185" i="1" a="1"/>
  <c r="EO185" i="1" s="1"/>
  <c r="EO146" i="1" a="1"/>
  <c r="EO146" i="1" s="1"/>
  <c r="EO121" i="1" a="1"/>
  <c r="EO121" i="1" s="1"/>
  <c r="EO612" i="1" a="1"/>
  <c r="EO612" i="1" s="1"/>
  <c r="EO597" i="1" a="1"/>
  <c r="EO597" i="1" s="1"/>
  <c r="EO593" i="1" a="1"/>
  <c r="EO593" i="1" s="1"/>
  <c r="EO564" i="1" a="1"/>
  <c r="EO564" i="1" s="1"/>
  <c r="EO526" i="1" a="1"/>
  <c r="EO526" i="1" s="1"/>
  <c r="EO521" i="1" a="1"/>
  <c r="EO521" i="1" s="1"/>
  <c r="EO496" i="1" a="1"/>
  <c r="EO496" i="1" s="1"/>
  <c r="EO493" i="1" a="1"/>
  <c r="EO493" i="1" s="1"/>
  <c r="EO479" i="1" a="1"/>
  <c r="EO479" i="1" s="1"/>
  <c r="EO475" i="1" a="1"/>
  <c r="EO475" i="1" s="1"/>
  <c r="EO443" i="1" a="1"/>
  <c r="EO443" i="1" s="1"/>
  <c r="EO409" i="1" a="1"/>
  <c r="EO409" i="1" s="1"/>
  <c r="EO346" i="1" a="1"/>
  <c r="EO346" i="1" s="1"/>
  <c r="EO324" i="1" a="1"/>
  <c r="EO324" i="1" s="1"/>
  <c r="EO312" i="1" a="1"/>
  <c r="EO312" i="1" s="1"/>
  <c r="EO311" i="1" a="1"/>
  <c r="EO311" i="1" s="1"/>
  <c r="EO265" i="1" a="1"/>
  <c r="EO265" i="1" s="1"/>
  <c r="EO247" i="1" a="1"/>
  <c r="EO247" i="1" s="1"/>
  <c r="EO213" i="1" a="1"/>
  <c r="EO213" i="1" s="1"/>
  <c r="EO202" i="1" a="1"/>
  <c r="EO202" i="1" s="1"/>
  <c r="EO188" i="1" a="1"/>
  <c r="EO188" i="1" s="1"/>
  <c r="EO172" i="1" a="1"/>
  <c r="EO172" i="1" s="1"/>
  <c r="EO152" i="1" a="1"/>
  <c r="EO152" i="1" s="1"/>
  <c r="EO102" i="1" a="1"/>
  <c r="EO102" i="1" s="1"/>
  <c r="EO578" i="1" a="1"/>
  <c r="EO578" i="1" s="1"/>
  <c r="EO527" i="1" a="1"/>
  <c r="EO527" i="1" s="1"/>
  <c r="EO458" i="1" a="1"/>
  <c r="EO458" i="1" s="1"/>
  <c r="EO424" i="1" a="1"/>
  <c r="EO424" i="1" s="1"/>
  <c r="EO387" i="1" a="1"/>
  <c r="EO387" i="1" s="1"/>
  <c r="EO383" i="1" a="1"/>
  <c r="EO383" i="1" s="1"/>
  <c r="EO367" i="1" a="1"/>
  <c r="EO367" i="1" s="1"/>
  <c r="EO343" i="1" a="1"/>
  <c r="EO343" i="1" s="1"/>
  <c r="EO305" i="1" a="1"/>
  <c r="EO305" i="1" s="1"/>
  <c r="EO281" i="1" a="1"/>
  <c r="EO281" i="1" s="1"/>
  <c r="EO253" i="1" a="1"/>
  <c r="EO253" i="1" s="1"/>
  <c r="EO226" i="1" a="1"/>
  <c r="EO226" i="1" s="1"/>
  <c r="EO214" i="1" a="1"/>
  <c r="EO214" i="1" s="1"/>
  <c r="EO200" i="1" a="1"/>
  <c r="EO200" i="1" s="1"/>
  <c r="EO138" i="1" a="1"/>
  <c r="EO138" i="1" s="1"/>
  <c r="EO133" i="1" a="1"/>
  <c r="EO133" i="1" s="1"/>
  <c r="EO619" i="1" a="1"/>
  <c r="EO619" i="1" s="1"/>
  <c r="EO590" i="1" a="1"/>
  <c r="EO590" i="1" s="1"/>
  <c r="EO586" i="1" a="1"/>
  <c r="EO586" i="1" s="1"/>
  <c r="EO565" i="1" a="1"/>
  <c r="EO565" i="1" s="1"/>
  <c r="EO562" i="1" a="1"/>
  <c r="EO562" i="1" s="1"/>
  <c r="EO531" i="1" a="1"/>
  <c r="EO531" i="1" s="1"/>
  <c r="EO497" i="1" a="1"/>
  <c r="EO497" i="1" s="1"/>
  <c r="EO472" i="1" a="1"/>
  <c r="EO472" i="1" s="1"/>
  <c r="EO468" i="1" a="1"/>
  <c r="EO468" i="1" s="1"/>
  <c r="EO440" i="1" a="1"/>
  <c r="EO440" i="1" s="1"/>
  <c r="EO429" i="1" a="1"/>
  <c r="EO429" i="1" s="1"/>
  <c r="EO421" i="1" a="1"/>
  <c r="EO421" i="1" s="1"/>
  <c r="EO394" i="1" a="1"/>
  <c r="EO394" i="1" s="1"/>
  <c r="EO391" i="1" a="1"/>
  <c r="EO391" i="1" s="1"/>
  <c r="EO375" i="1" a="1"/>
  <c r="EO375" i="1" s="1"/>
  <c r="EO338" i="1" a="1"/>
  <c r="EO338" i="1" s="1"/>
  <c r="EO332" i="1" a="1"/>
  <c r="EO332" i="1" s="1"/>
  <c r="EO318" i="1" a="1"/>
  <c r="EO318" i="1" s="1"/>
  <c r="EO223" i="1" a="1"/>
  <c r="EO223" i="1" s="1"/>
  <c r="EO210" i="1" a="1"/>
  <c r="EO210" i="1" s="1"/>
  <c r="EO205" i="1" a="1"/>
  <c r="EO205" i="1" s="1"/>
  <c r="EO191" i="1" a="1"/>
  <c r="EO191" i="1" s="1"/>
  <c r="EO170" i="1" a="1"/>
  <c r="EO170" i="1" s="1"/>
  <c r="EO677" i="1" a="1"/>
  <c r="EO677" i="1" s="1"/>
  <c r="EO666" i="1" a="1"/>
  <c r="EO666" i="1" s="1"/>
  <c r="EO642" i="1" a="1"/>
  <c r="EO642" i="1" s="1"/>
  <c r="EO630" i="1" a="1"/>
  <c r="EO630" i="1" s="1"/>
  <c r="EO607" i="1" a="1"/>
  <c r="EO607" i="1" s="1"/>
  <c r="EO594" i="1" a="1"/>
  <c r="EO594" i="1" s="1"/>
  <c r="EO556" i="1" a="1"/>
  <c r="EO556" i="1" s="1"/>
  <c r="EO532" i="1" a="1"/>
  <c r="EO532" i="1" s="1"/>
  <c r="EO522" i="1" a="1"/>
  <c r="EO522" i="1" s="1"/>
  <c r="EO518" i="1" a="1"/>
  <c r="EO518" i="1" s="1"/>
  <c r="EO476" i="1" a="1"/>
  <c r="EO476" i="1" s="1"/>
  <c r="EO448" i="1" a="1"/>
  <c r="EO448" i="1" s="1"/>
  <c r="EO419" i="1" a="1"/>
  <c r="EO419" i="1" s="1"/>
  <c r="EO416" i="1" a="1"/>
  <c r="EO416" i="1" s="1"/>
  <c r="EO410" i="1" a="1"/>
  <c r="EO410" i="1" s="1"/>
  <c r="EO364" i="1" a="1"/>
  <c r="EO364" i="1" s="1"/>
  <c r="EO353" i="1" a="1"/>
  <c r="EO353" i="1" s="1"/>
  <c r="EO350" i="1" a="1"/>
  <c r="EO350" i="1" s="1"/>
  <c r="EO299" i="1" a="1"/>
  <c r="EO299" i="1" s="1"/>
  <c r="EO279" i="1" a="1"/>
  <c r="EO279" i="1" s="1"/>
  <c r="EO271" i="1" a="1"/>
  <c r="EO271" i="1" s="1"/>
  <c r="EO165" i="1" a="1"/>
  <c r="EO165" i="1" s="1"/>
  <c r="EO160" i="1" a="1"/>
  <c r="EO160" i="1" s="1"/>
  <c r="EP155" i="1" a="1"/>
  <c r="EP155" i="1" s="1"/>
  <c r="EO151" i="1" a="1"/>
  <c r="EO151" i="1" s="1"/>
  <c r="EO149" i="1" a="1"/>
  <c r="EO149" i="1" s="1"/>
  <c r="EP134" i="1" a="1"/>
  <c r="EP134" i="1" s="1"/>
  <c r="EP118" i="1" a="1"/>
  <c r="EP118" i="1" s="1"/>
  <c r="EO687" i="1" a="1"/>
  <c r="EO687" i="1" s="1"/>
  <c r="EO655" i="1" a="1"/>
  <c r="EO655" i="1" s="1"/>
  <c r="EO648" i="1" a="1"/>
  <c r="EO648" i="1" s="1"/>
  <c r="EO647" i="1" a="1"/>
  <c r="EO647" i="1" s="1"/>
  <c r="EO634" i="1" a="1"/>
  <c r="EO634" i="1" s="1"/>
  <c r="EO617" i="1" a="1"/>
  <c r="EO617" i="1" s="1"/>
  <c r="EO604" i="1" a="1"/>
  <c r="EO604" i="1" s="1"/>
  <c r="EO576" i="1" a="1"/>
  <c r="EO576" i="1" s="1"/>
  <c r="EO572" i="1" a="1"/>
  <c r="EO572" i="1" s="1"/>
  <c r="EO549" i="1" a="1"/>
  <c r="EO549" i="1" s="1"/>
  <c r="EO543" i="1" a="1"/>
  <c r="EO543" i="1" s="1"/>
  <c r="EO512" i="1" a="1"/>
  <c r="EO512" i="1" s="1"/>
  <c r="EO494" i="1" a="1"/>
  <c r="EO494" i="1" s="1"/>
  <c r="EO488" i="1" a="1"/>
  <c r="EO488" i="1" s="1"/>
  <c r="EO465" i="1" a="1"/>
  <c r="EO465" i="1" s="1"/>
  <c r="EO455" i="1" a="1"/>
  <c r="EO455" i="1" s="1"/>
  <c r="EO437" i="1" a="1"/>
  <c r="EO437" i="1" s="1"/>
  <c r="EO404" i="1" a="1"/>
  <c r="EO404" i="1" s="1"/>
  <c r="EO376" i="1" a="1"/>
  <c r="EO376" i="1" s="1"/>
  <c r="EO326" i="1" a="1"/>
  <c r="EO326" i="1" s="1"/>
  <c r="EO322" i="1" a="1"/>
  <c r="EO322" i="1" s="1"/>
  <c r="EO236" i="1" a="1"/>
  <c r="EO236" i="1" s="1"/>
  <c r="EO227" i="1" a="1"/>
  <c r="EO227" i="1" s="1"/>
  <c r="EO201" i="1" a="1"/>
  <c r="EO201" i="1" s="1"/>
  <c r="EO196" i="1" a="1"/>
  <c r="EO196" i="1" s="1"/>
  <c r="EO189" i="1" a="1"/>
  <c r="EO189" i="1" s="1"/>
  <c r="EP175" i="1" a="1"/>
  <c r="EP175" i="1" s="1"/>
  <c r="EO155" i="1" a="1"/>
  <c r="EO155" i="1" s="1"/>
  <c r="EO134" i="1" a="1"/>
  <c r="EO134" i="1" s="1"/>
  <c r="EP122" i="1" a="1"/>
  <c r="EP122" i="1" s="1"/>
  <c r="EO118" i="1" a="1"/>
  <c r="EO118" i="1" s="1"/>
  <c r="EP110" i="1" a="1"/>
  <c r="EP110" i="1" s="1"/>
  <c r="EO673" i="1" a="1"/>
  <c r="EO673" i="1" s="1"/>
  <c r="EO649" i="1" a="1"/>
  <c r="EO649" i="1" s="1"/>
  <c r="EO595" i="1" a="1"/>
  <c r="EO595" i="1" s="1"/>
  <c r="EO591" i="1" a="1"/>
  <c r="EO591" i="1" s="1"/>
  <c r="EO566" i="1" a="1"/>
  <c r="EO566" i="1" s="1"/>
  <c r="EO528" i="1" a="1"/>
  <c r="EO528" i="1" s="1"/>
  <c r="EO507" i="1" a="1"/>
  <c r="EO507" i="1" s="1"/>
  <c r="EO481" i="1" a="1"/>
  <c r="EO481" i="1" s="1"/>
  <c r="EO477" i="1" a="1"/>
  <c r="EO477" i="1" s="1"/>
  <c r="EO462" i="1" a="1"/>
  <c r="EO462" i="1" s="1"/>
  <c r="EO459" i="1" a="1"/>
  <c r="EO459" i="1" s="1"/>
  <c r="EO449" i="1" a="1"/>
  <c r="EO449" i="1" s="1"/>
  <c r="EO444" i="1" a="1"/>
  <c r="EO444" i="1" s="1"/>
  <c r="EO434" i="1" a="1"/>
  <c r="EO434" i="1" s="1"/>
  <c r="EO427" i="1" a="1"/>
  <c r="EO427" i="1" s="1"/>
  <c r="EO385" i="1" a="1"/>
  <c r="EO385" i="1" s="1"/>
  <c r="EO380" i="1" a="1"/>
  <c r="EO380" i="1" s="1"/>
  <c r="EO368" i="1" a="1"/>
  <c r="EO368" i="1" s="1"/>
  <c r="EO356" i="1" a="1"/>
  <c r="EO356" i="1" s="1"/>
  <c r="EO344" i="1" a="1"/>
  <c r="EO344" i="1" s="1"/>
  <c r="EO341" i="1" a="1"/>
  <c r="EO341" i="1" s="1"/>
  <c r="EO335" i="1" a="1"/>
  <c r="EO335" i="1" s="1"/>
  <c r="EO319" i="1" a="1"/>
  <c r="EO319" i="1" s="1"/>
  <c r="EO309" i="1" a="1"/>
  <c r="EO309" i="1" s="1"/>
  <c r="EO303" i="1" a="1"/>
  <c r="EO303" i="1" s="1"/>
  <c r="EO285" i="1" a="1"/>
  <c r="EO285" i="1" s="1"/>
  <c r="EO269" i="1" a="1"/>
  <c r="EO269" i="1" s="1"/>
  <c r="EO266" i="1" a="1"/>
  <c r="EO266" i="1" s="1"/>
  <c r="EO257" i="1" a="1"/>
  <c r="EO257" i="1" s="1"/>
  <c r="EO249" i="1" a="1"/>
  <c r="EO249" i="1" s="1"/>
  <c r="EO239" i="1" a="1"/>
  <c r="EO239" i="1" s="1"/>
  <c r="EO233" i="1" a="1"/>
  <c r="EO233" i="1" s="1"/>
  <c r="EO208" i="1" a="1"/>
  <c r="EO208" i="1" s="1"/>
  <c r="EO203" i="1" a="1"/>
  <c r="EO203" i="1" s="1"/>
  <c r="EO178" i="1" a="1"/>
  <c r="EO178" i="1" s="1"/>
  <c r="EP171" i="1" a="1"/>
  <c r="EP171" i="1" s="1"/>
  <c r="EP153" i="1" a="1"/>
  <c r="EP153" i="1" s="1"/>
  <c r="EP143" i="1" a="1"/>
  <c r="EP143" i="1" s="1"/>
  <c r="EO122" i="1" a="1"/>
  <c r="EO122" i="1" s="1"/>
  <c r="EP101" i="1" a="1"/>
  <c r="EP101" i="1" s="1"/>
  <c r="EP91" i="1" a="1"/>
  <c r="EP91" i="1" s="1"/>
  <c r="EO87" i="1" a="1"/>
  <c r="EO87" i="1" s="1"/>
  <c r="EO667" i="1" a="1"/>
  <c r="EO667" i="1" s="1"/>
  <c r="EO635" i="1" a="1"/>
  <c r="EO635" i="1" s="1"/>
  <c r="EO631" i="1" a="1"/>
  <c r="EO631" i="1" s="1"/>
  <c r="EO614" i="1" a="1"/>
  <c r="EO614" i="1" s="1"/>
  <c r="EO573" i="1" a="1"/>
  <c r="EO573" i="1" s="1"/>
  <c r="EO560" i="1" a="1"/>
  <c r="EO560" i="1" s="1"/>
  <c r="EO536" i="1" a="1"/>
  <c r="EO536" i="1" s="1"/>
  <c r="EO498" i="1" a="1"/>
  <c r="EO498" i="1" s="1"/>
  <c r="EO469" i="1" a="1"/>
  <c r="EO469" i="1" s="1"/>
  <c r="EO441" i="1" a="1"/>
  <c r="EO441" i="1" s="1"/>
  <c r="EO411" i="1" a="1"/>
  <c r="EO411" i="1" s="1"/>
  <c r="EO392" i="1" a="1"/>
  <c r="EO392" i="1" s="1"/>
  <c r="EO361" i="1" a="1"/>
  <c r="EO361" i="1" s="1"/>
  <c r="EO306" i="1" a="1"/>
  <c r="EO306" i="1" s="1"/>
  <c r="EO288" i="1" a="1"/>
  <c r="EO288" i="1" s="1"/>
  <c r="EO274" i="1" a="1"/>
  <c r="EO274" i="1" s="1"/>
  <c r="EO260" i="1" a="1"/>
  <c r="EO260" i="1" s="1"/>
  <c r="EO220" i="1" a="1"/>
  <c r="EO220" i="1" s="1"/>
  <c r="EO215" i="1" a="1"/>
  <c r="EO215" i="1" s="1"/>
  <c r="EO192" i="1" a="1"/>
  <c r="EO192" i="1" s="1"/>
  <c r="EO183" i="1" a="1"/>
  <c r="EO183" i="1" s="1"/>
  <c r="EO175" i="1" a="1"/>
  <c r="EO175" i="1" s="1"/>
  <c r="EP163" i="1" a="1"/>
  <c r="EP163" i="1" s="1"/>
  <c r="EP145" i="1" a="1"/>
  <c r="EP145" i="1" s="1"/>
  <c r="EP139" i="1" a="1"/>
  <c r="EP139" i="1" s="1"/>
  <c r="EO110" i="1" a="1"/>
  <c r="EO110" i="1" s="1"/>
  <c r="EM328" i="1" a="1"/>
  <c r="EM328" i="1" s="1"/>
  <c r="EM612" i="1" a="1"/>
  <c r="EM612" i="1" s="1"/>
  <c r="EM629" i="1" a="1"/>
  <c r="EM629" i="1" s="1"/>
  <c r="EM634" i="1" a="1"/>
  <c r="EM634" i="1" s="1"/>
  <c r="EM640" i="1" a="1"/>
  <c r="EM640" i="1" s="1"/>
  <c r="EM648" i="1" a="1"/>
  <c r="EM648" i="1" s="1"/>
  <c r="EM649" i="1" a="1"/>
  <c r="EM649" i="1" s="1"/>
  <c r="EM650" i="1" a="1"/>
  <c r="EM650" i="1" s="1"/>
  <c r="EM425" i="1" a="1"/>
  <c r="EM425" i="1" s="1"/>
  <c r="EM392" i="1" a="1"/>
  <c r="EM392" i="1" s="1"/>
  <c r="EM455" i="1" a="1"/>
  <c r="EM455" i="1" s="1"/>
  <c r="EM433" i="1" a="1"/>
  <c r="EM433" i="1" s="1"/>
  <c r="EM446" i="1" a="1"/>
  <c r="EM446" i="1" s="1"/>
  <c r="EM469" i="1" a="1"/>
  <c r="EM469" i="1" s="1"/>
  <c r="EM536" i="1" a="1"/>
  <c r="EM536" i="1" s="1"/>
  <c r="EM549" i="1" a="1"/>
  <c r="EM549" i="1" s="1"/>
  <c r="EM571" i="1" a="1"/>
  <c r="EM571" i="1" s="1"/>
  <c r="EM609" i="1" a="1"/>
  <c r="EM609" i="1" s="1"/>
  <c r="EM139" i="1" a="1"/>
  <c r="EM139" i="1" s="1"/>
  <c r="EM274" i="1" a="1"/>
  <c r="EM274" i="1" s="1"/>
  <c r="EM555" i="1" a="1"/>
  <c r="EM555" i="1" s="1"/>
  <c r="EM651" i="1" a="1"/>
  <c r="EM651" i="1" s="1"/>
  <c r="EM614" i="1" a="1"/>
  <c r="EM614" i="1" s="1"/>
  <c r="EM620" i="1" a="1"/>
  <c r="EM620" i="1" s="1"/>
  <c r="EM226" i="1" a="1"/>
  <c r="EM226" i="1" s="1"/>
  <c r="EM631" i="1" a="1"/>
  <c r="EM631" i="1" s="1"/>
  <c r="EM506" i="1" a="1"/>
  <c r="EM506" i="1" s="1"/>
  <c r="EM120" i="1" a="1"/>
  <c r="EM120" i="1" s="1"/>
  <c r="EM675" i="1" a="1"/>
  <c r="EM675" i="1" s="1"/>
  <c r="EM676" i="1" a="1"/>
  <c r="EM676" i="1" s="1"/>
  <c r="EM657" i="1" a="1"/>
  <c r="EM657" i="1" s="1"/>
  <c r="EM588" i="1" a="1"/>
  <c r="EM588" i="1" s="1"/>
  <c r="EM587" i="1" a="1"/>
  <c r="EM587" i="1" s="1"/>
  <c r="EM685" i="1" a="1"/>
  <c r="EM685" i="1" s="1"/>
  <c r="EM680" i="1" a="1"/>
  <c r="EM680" i="1" s="1"/>
  <c r="EM179" i="1" a="1"/>
  <c r="EM179" i="1" s="1"/>
  <c r="EM164" i="1" a="1"/>
  <c r="EM164" i="1" s="1"/>
  <c r="EM127" i="1" a="1"/>
  <c r="EM127" i="1" s="1"/>
  <c r="EM117" i="1" a="1"/>
  <c r="EM117" i="1" s="1"/>
  <c r="EM530" i="1" a="1"/>
  <c r="EM530" i="1" s="1"/>
  <c r="EM473" i="1" a="1"/>
  <c r="EM473" i="1" s="1"/>
  <c r="EM463" i="1" a="1"/>
  <c r="EM463" i="1" s="1"/>
  <c r="EM445" i="1" a="1"/>
  <c r="EM445" i="1" s="1"/>
  <c r="EM418" i="1" a="1"/>
  <c r="EM418" i="1" s="1"/>
  <c r="EM414" i="1" a="1"/>
  <c r="EM414" i="1" s="1"/>
  <c r="EM410" i="1" a="1"/>
  <c r="EM410" i="1" s="1"/>
  <c r="EM403" i="1" a="1"/>
  <c r="EM403" i="1" s="1"/>
  <c r="EM398" i="1" a="1"/>
  <c r="EM398" i="1" s="1"/>
  <c r="EM381" i="1" a="1"/>
  <c r="EM381" i="1" s="1"/>
  <c r="EM360" i="1" a="1"/>
  <c r="EM360" i="1" s="1"/>
  <c r="EM347" i="1" a="1"/>
  <c r="EM347" i="1" s="1"/>
  <c r="EM323" i="1" a="1"/>
  <c r="EM323" i="1" s="1"/>
  <c r="EM302" i="1" a="1"/>
  <c r="EM302" i="1" s="1"/>
  <c r="EM260" i="1" a="1"/>
  <c r="EM260" i="1" s="1"/>
  <c r="EM253" i="1" a="1"/>
  <c r="EM253" i="1" s="1"/>
  <c r="EM231" i="1" a="1"/>
  <c r="EM231" i="1" s="1"/>
  <c r="EM613" i="1" a="1"/>
  <c r="EM613" i="1" s="1"/>
  <c r="EM605" i="1" a="1"/>
  <c r="EM605" i="1" s="1"/>
  <c r="EM601" i="1" a="1"/>
  <c r="EM601" i="1" s="1"/>
  <c r="EM581" i="1" a="1"/>
  <c r="EM581" i="1" s="1"/>
  <c r="EM567" i="1" a="1"/>
  <c r="EM567" i="1" s="1"/>
  <c r="EM546" i="1" a="1"/>
  <c r="EM546" i="1" s="1"/>
  <c r="EM541" i="1" a="1"/>
  <c r="EM541" i="1" s="1"/>
  <c r="EM522" i="1" a="1"/>
  <c r="EM522" i="1" s="1"/>
  <c r="EM498" i="1" a="1"/>
  <c r="EM498" i="1" s="1"/>
  <c r="EM485" i="1" a="1"/>
  <c r="EM485" i="1" s="1"/>
  <c r="EM421" i="1" a="1"/>
  <c r="EM421" i="1" s="1"/>
  <c r="EM376" i="1" a="1"/>
  <c r="EM376" i="1" s="1"/>
  <c r="EM370" i="1" a="1"/>
  <c r="EM370" i="1" s="1"/>
  <c r="EM364" i="1" a="1"/>
  <c r="EM364" i="1" s="1"/>
  <c r="EM319" i="1" a="1"/>
  <c r="EM319" i="1" s="1"/>
  <c r="EM298" i="1" a="1"/>
  <c r="EM298" i="1" s="1"/>
  <c r="EM295" i="1" a="1"/>
  <c r="EM295" i="1" s="1"/>
  <c r="EM271" i="1" a="1"/>
  <c r="EM271" i="1" s="1"/>
  <c r="EM261" i="1" a="1"/>
  <c r="EM261" i="1" s="1"/>
  <c r="EM238" i="1" a="1"/>
  <c r="EM238" i="1" s="1"/>
  <c r="EM234" i="1" a="1"/>
  <c r="EM234" i="1" s="1"/>
  <c r="EM222" i="1" a="1"/>
  <c r="EM222" i="1" s="1"/>
  <c r="EM201" i="1" a="1"/>
  <c r="EM201" i="1" s="1"/>
  <c r="EM193" i="1" a="1"/>
  <c r="EM193" i="1" s="1"/>
  <c r="EM119" i="1" a="1"/>
  <c r="EM119" i="1" s="1"/>
  <c r="EM96" i="1" a="1"/>
  <c r="EM96" i="1" s="1"/>
  <c r="EM664" i="1" a="1"/>
  <c r="EM664" i="1" s="1"/>
  <c r="EM658" i="1" a="1"/>
  <c r="EM658" i="1" s="1"/>
  <c r="EM641" i="1" a="1"/>
  <c r="EM641" i="1" s="1"/>
  <c r="EM630" i="1" a="1"/>
  <c r="EM630" i="1" s="1"/>
  <c r="EM625" i="1" a="1"/>
  <c r="EM625" i="1" s="1"/>
  <c r="EM582" i="1" a="1"/>
  <c r="EM582" i="1" s="1"/>
  <c r="EM550" i="1" a="1"/>
  <c r="EM550" i="1" s="1"/>
  <c r="EM531" i="1" a="1"/>
  <c r="EM531" i="1" s="1"/>
  <c r="EM486" i="1" a="1"/>
  <c r="EM486" i="1" s="1"/>
  <c r="EM480" i="1" a="1"/>
  <c r="EM480" i="1" s="1"/>
  <c r="EM460" i="1" a="1"/>
  <c r="EM460" i="1" s="1"/>
  <c r="EM441" i="1" a="1"/>
  <c r="EM441" i="1" s="1"/>
  <c r="EM432" i="1" a="1"/>
  <c r="EM432" i="1" s="1"/>
  <c r="EM411" i="1" a="1"/>
  <c r="EM411" i="1" s="1"/>
  <c r="EM407" i="1" a="1"/>
  <c r="EM407" i="1" s="1"/>
  <c r="EM395" i="1" a="1"/>
  <c r="EM395" i="1" s="1"/>
  <c r="EM343" i="1" a="1"/>
  <c r="EM343" i="1" s="1"/>
  <c r="EM288" i="1" a="1"/>
  <c r="EM288" i="1" s="1"/>
  <c r="EM268" i="1" a="1"/>
  <c r="EM268" i="1" s="1"/>
  <c r="EM265" i="1" a="1"/>
  <c r="EM265" i="1" s="1"/>
  <c r="EM257" i="1" a="1"/>
  <c r="EM257" i="1" s="1"/>
  <c r="EM254" i="1" a="1"/>
  <c r="EM254" i="1" s="1"/>
  <c r="EM215" i="1" a="1"/>
  <c r="EM215" i="1" s="1"/>
  <c r="EM154" i="1" a="1"/>
  <c r="EM154" i="1" s="1"/>
  <c r="EM152" i="1" a="1"/>
  <c r="EM152" i="1" s="1"/>
  <c r="EM150" i="1" a="1"/>
  <c r="EM150" i="1" s="1"/>
  <c r="EM133" i="1" a="1"/>
  <c r="EM133" i="1" s="1"/>
  <c r="EM109" i="1" a="1"/>
  <c r="EM109" i="1" s="1"/>
  <c r="EM90" i="1" a="1"/>
  <c r="EM90" i="1" s="1"/>
  <c r="EM71" i="1" a="1"/>
  <c r="EM71" i="1" s="1"/>
  <c r="EM621" i="1" a="1"/>
  <c r="EM621" i="1" s="1"/>
  <c r="EM592" i="1" a="1"/>
  <c r="EM592" i="1" s="1"/>
  <c r="EM568" i="1" a="1"/>
  <c r="EM568" i="1" s="1"/>
  <c r="EM563" i="1" a="1"/>
  <c r="EM563" i="1" s="1"/>
  <c r="EM554" i="1" a="1"/>
  <c r="EM554" i="1" s="1"/>
  <c r="EM542" i="1" a="1"/>
  <c r="EM542" i="1" s="1"/>
  <c r="EM532" i="1" a="1"/>
  <c r="EM532" i="1" s="1"/>
  <c r="EM525" i="1" a="1"/>
  <c r="EM525" i="1" s="1"/>
  <c r="EM524" i="1" a="1"/>
  <c r="EM524" i="1" s="1"/>
  <c r="EM500" i="1" a="1"/>
  <c r="EM500" i="1" s="1"/>
  <c r="EM499" i="1" a="1"/>
  <c r="EM499" i="1" s="1"/>
  <c r="EM464" i="1" a="1"/>
  <c r="EM464" i="1" s="1"/>
  <c r="EM451" i="1" a="1"/>
  <c r="EM451" i="1" s="1"/>
  <c r="EM387" i="1" a="1"/>
  <c r="EM387" i="1" s="1"/>
  <c r="EM365" i="1" a="1"/>
  <c r="EM365" i="1" s="1"/>
  <c r="EM336" i="1" a="1"/>
  <c r="EM336" i="1" s="1"/>
  <c r="EM312" i="1" a="1"/>
  <c r="EM312" i="1" s="1"/>
  <c r="EM306" i="1" a="1"/>
  <c r="EM306" i="1" s="1"/>
  <c r="EM227" i="1" a="1"/>
  <c r="EM227" i="1" s="1"/>
  <c r="EM223" i="1" a="1"/>
  <c r="EM223" i="1" s="1"/>
  <c r="EM198" i="1" a="1"/>
  <c r="EM198" i="1" s="1"/>
  <c r="EM187" i="1" a="1"/>
  <c r="EM187" i="1" s="1"/>
  <c r="EM168" i="1" a="1"/>
  <c r="EM168" i="1" s="1"/>
  <c r="EM141" i="1" a="1"/>
  <c r="EM141" i="1" s="1"/>
  <c r="EM140" i="1" a="1"/>
  <c r="EM140" i="1" s="1"/>
  <c r="EM124" i="1" a="1"/>
  <c r="EM124" i="1" s="1"/>
  <c r="EM113" i="1" a="1"/>
  <c r="EM113" i="1" s="1"/>
  <c r="EM106" i="1" a="1"/>
  <c r="EM106" i="1" s="1"/>
  <c r="EM173" i="1" a="1"/>
  <c r="EM173" i="1" s="1"/>
  <c r="EM137" i="1" a="1"/>
  <c r="EM137" i="1" s="1"/>
  <c r="EM653" i="1" a="1"/>
  <c r="EM653" i="1" s="1"/>
  <c r="EM652" i="1" a="1"/>
  <c r="EM652" i="1" s="1"/>
  <c r="EM626" i="1" a="1"/>
  <c r="EM626" i="1" s="1"/>
  <c r="EM602" i="1" a="1"/>
  <c r="EM602" i="1" s="1"/>
  <c r="EM593" i="1" a="1"/>
  <c r="EM593" i="1" s="1"/>
  <c r="EM569" i="1" a="1"/>
  <c r="EM569" i="1" s="1"/>
  <c r="EM547" i="1" a="1"/>
  <c r="EM547" i="1" s="1"/>
  <c r="EM538" i="1" a="1"/>
  <c r="EM538" i="1" s="1"/>
  <c r="EM537" i="1" a="1"/>
  <c r="EM537" i="1" s="1"/>
  <c r="EM523" i="1" a="1"/>
  <c r="EM523" i="1" s="1"/>
  <c r="EM501" i="1" a="1"/>
  <c r="EM501" i="1" s="1"/>
  <c r="EM494" i="1" a="1"/>
  <c r="EM494" i="1" s="1"/>
  <c r="EM475" i="1" a="1"/>
  <c r="EM475" i="1" s="1"/>
  <c r="EM474" i="1" a="1"/>
  <c r="EM474" i="1" s="1"/>
  <c r="EM437" i="1" a="1"/>
  <c r="EM437" i="1" s="1"/>
  <c r="EM399" i="1" a="1"/>
  <c r="EM399" i="1" s="1"/>
  <c r="EM388" i="1" a="1"/>
  <c r="EM388" i="1" s="1"/>
  <c r="EM355" i="1" a="1"/>
  <c r="EM355" i="1" s="1"/>
  <c r="EM324" i="1" a="1"/>
  <c r="EM324" i="1" s="1"/>
  <c r="EM311" i="1" a="1"/>
  <c r="EM311" i="1" s="1"/>
  <c r="EM285" i="1" a="1"/>
  <c r="EM285" i="1" s="1"/>
  <c r="EM281" i="1" a="1"/>
  <c r="EM281" i="1" s="1"/>
  <c r="EM262" i="1" a="1"/>
  <c r="EM262" i="1" s="1"/>
  <c r="EM247" i="1" a="1"/>
  <c r="EM247" i="1" s="1"/>
  <c r="EM235" i="1" a="1"/>
  <c r="EM235" i="1" s="1"/>
  <c r="EM217" i="1" a="1"/>
  <c r="EM217" i="1" s="1"/>
  <c r="EM171" i="1" a="1"/>
  <c r="EM171" i="1" s="1"/>
  <c r="EM161" i="1" a="1"/>
  <c r="EM161" i="1" s="1"/>
  <c r="EM122" i="1" a="1"/>
  <c r="EM122" i="1" s="1"/>
  <c r="EM686" i="1" a="1"/>
  <c r="EM686" i="1" s="1"/>
  <c r="EM684" i="1" a="1"/>
  <c r="EM684" i="1" s="1"/>
  <c r="EM683" i="1" a="1"/>
  <c r="EM683" i="1" s="1"/>
  <c r="EM677" i="1" a="1"/>
  <c r="EM677" i="1" s="1"/>
  <c r="EM659" i="1" a="1"/>
  <c r="EM659" i="1" s="1"/>
  <c r="EM642" i="1" a="1"/>
  <c r="EM642" i="1" s="1"/>
  <c r="EM636" i="1" a="1"/>
  <c r="EM636" i="1" s="1"/>
  <c r="EM583" i="1" a="1"/>
  <c r="EM583" i="1" s="1"/>
  <c r="EM577" i="1" a="1"/>
  <c r="EM577" i="1" s="1"/>
  <c r="EM572" i="1" a="1"/>
  <c r="EM572" i="1" s="1"/>
  <c r="EM560" i="1" a="1"/>
  <c r="EM560" i="1" s="1"/>
  <c r="EM551" i="1" a="1"/>
  <c r="EM551" i="1" s="1"/>
  <c r="EM533" i="1" a="1"/>
  <c r="EM533" i="1" s="1"/>
  <c r="EM526" i="1" a="1"/>
  <c r="EM526" i="1" s="1"/>
  <c r="EM514" i="1" a="1"/>
  <c r="EM514" i="1" s="1"/>
  <c r="EM481" i="1" a="1"/>
  <c r="EM481" i="1" s="1"/>
  <c r="EM428" i="1" a="1"/>
  <c r="EM428" i="1" s="1"/>
  <c r="EM422" i="1" a="1"/>
  <c r="EM422" i="1" s="1"/>
  <c r="EM377" i="1" a="1"/>
  <c r="EM377" i="1" s="1"/>
  <c r="EM337" i="1" a="1"/>
  <c r="EM337" i="1" s="1"/>
  <c r="EM333" i="1" a="1"/>
  <c r="EM333" i="1" s="1"/>
  <c r="EM329" i="1" a="1"/>
  <c r="EM329" i="1" s="1"/>
  <c r="EM325" i="1" a="1"/>
  <c r="EM325" i="1" s="1"/>
  <c r="EM307" i="1" a="1"/>
  <c r="EM307" i="1" s="1"/>
  <c r="EM303" i="1" a="1"/>
  <c r="EM303" i="1" s="1"/>
  <c r="EM275" i="1" a="1"/>
  <c r="EM275" i="1" s="1"/>
  <c r="EM258" i="1" a="1"/>
  <c r="EM258" i="1" s="1"/>
  <c r="EM251" i="1" a="1"/>
  <c r="EM251" i="1" s="1"/>
  <c r="EM248" i="1" a="1"/>
  <c r="EM248" i="1" s="1"/>
  <c r="EM228" i="1" a="1"/>
  <c r="EM228" i="1" s="1"/>
  <c r="EM183" i="1" a="1"/>
  <c r="EM183" i="1" s="1"/>
  <c r="EM180" i="1" a="1"/>
  <c r="EM180" i="1" s="1"/>
  <c r="EM177" i="1" a="1"/>
  <c r="EM177" i="1" s="1"/>
  <c r="EM158" i="1" a="1"/>
  <c r="EM158" i="1" s="1"/>
  <c r="EM155" i="1" a="1"/>
  <c r="EM155" i="1" s="1"/>
  <c r="EM128" i="1" a="1"/>
  <c r="EM128" i="1" s="1"/>
  <c r="EM101" i="1" a="1"/>
  <c r="EM101" i="1" s="1"/>
  <c r="EM682" i="1" a="1"/>
  <c r="EM682" i="1" s="1"/>
  <c r="EM681" i="1" a="1"/>
  <c r="EM681" i="1" s="1"/>
  <c r="EM665" i="1" a="1"/>
  <c r="EM665" i="1" s="1"/>
  <c r="EM660" i="1" a="1"/>
  <c r="EM660" i="1" s="1"/>
  <c r="EM622" i="1" a="1"/>
  <c r="EM622" i="1" s="1"/>
  <c r="EM618" i="1" a="1"/>
  <c r="EM618" i="1" s="1"/>
  <c r="EM610" i="1" a="1"/>
  <c r="EM610" i="1" s="1"/>
  <c r="EM606" i="1" a="1"/>
  <c r="EM606" i="1" s="1"/>
  <c r="EM573" i="1" a="1"/>
  <c r="EM573" i="1" s="1"/>
  <c r="EM527" i="1" a="1"/>
  <c r="EM527" i="1" s="1"/>
  <c r="EM516" i="1" a="1"/>
  <c r="EM516" i="1" s="1"/>
  <c r="EM502" i="1" a="1"/>
  <c r="EM502" i="1" s="1"/>
  <c r="EM447" i="1" a="1"/>
  <c r="EM447" i="1" s="1"/>
  <c r="EM442" i="1" a="1"/>
  <c r="EM442" i="1" s="1"/>
  <c r="EM415" i="1" a="1"/>
  <c r="EM415" i="1" s="1"/>
  <c r="EM400" i="1" a="1"/>
  <c r="EM400" i="1" s="1"/>
  <c r="EM396" i="1" a="1"/>
  <c r="EM396" i="1" s="1"/>
  <c r="EM382" i="1" a="1"/>
  <c r="EM382" i="1" s="1"/>
  <c r="EM378" i="1" a="1"/>
  <c r="EM378" i="1" s="1"/>
  <c r="EM371" i="1" a="1"/>
  <c r="EM371" i="1" s="1"/>
  <c r="EM361" i="1" a="1"/>
  <c r="EM361" i="1" s="1"/>
  <c r="EM344" i="1" a="1"/>
  <c r="EM344" i="1" s="1"/>
  <c r="EM340" i="1" a="1"/>
  <c r="EM340" i="1" s="1"/>
  <c r="EM320" i="1" a="1"/>
  <c r="EM320" i="1" s="1"/>
  <c r="EM269" i="1" a="1"/>
  <c r="EM269" i="1" s="1"/>
  <c r="EM244" i="1" a="1"/>
  <c r="EM244" i="1" s="1"/>
  <c r="EM243" i="1" a="1"/>
  <c r="EM243" i="1" s="1"/>
  <c r="EM216" i="1" a="1"/>
  <c r="EM216" i="1" s="1"/>
  <c r="EM148" i="1" a="1"/>
  <c r="EM148" i="1" s="1"/>
  <c r="EM145" i="1" a="1"/>
  <c r="EM145" i="1" s="1"/>
  <c r="EM142" i="1" a="1"/>
  <c r="EM142" i="1" s="1"/>
  <c r="EM125" i="1" a="1"/>
  <c r="EM125" i="1" s="1"/>
  <c r="EN110" i="1" a="1"/>
  <c r="EN110" i="1" s="1"/>
  <c r="EN70" i="1" a="1"/>
  <c r="EN70" i="1" s="1"/>
  <c r="EM687" i="1" a="1"/>
  <c r="EM687" i="1" s="1"/>
  <c r="EM666" i="1" a="1"/>
  <c r="EM666" i="1" s="1"/>
  <c r="EM655" i="1" a="1"/>
  <c r="EM655" i="1" s="1"/>
  <c r="EM654" i="1" a="1"/>
  <c r="EM654" i="1" s="1"/>
  <c r="EM632" i="1" a="1"/>
  <c r="EM632" i="1" s="1"/>
  <c r="EM543" i="1" a="1"/>
  <c r="EM543" i="1" s="1"/>
  <c r="EM470" i="1" a="1"/>
  <c r="EM470" i="1" s="1"/>
  <c r="EM465" i="1" a="1"/>
  <c r="EM465" i="1" s="1"/>
  <c r="EM438" i="1" a="1"/>
  <c r="EM438" i="1" s="1"/>
  <c r="EM419" i="1" a="1"/>
  <c r="EM419" i="1" s="1"/>
  <c r="EM404" i="1" a="1"/>
  <c r="EM404" i="1" s="1"/>
  <c r="EM389" i="1" a="1"/>
  <c r="EM389" i="1" s="1"/>
  <c r="EM366" i="1" a="1"/>
  <c r="EM366" i="1" s="1"/>
  <c r="EM358" i="1" a="1"/>
  <c r="EM358" i="1" s="1"/>
  <c r="EM299" i="1" a="1"/>
  <c r="EM299" i="1" s="1"/>
  <c r="EM272" i="1" a="1"/>
  <c r="EM272" i="1" s="1"/>
  <c r="EM255" i="1" a="1"/>
  <c r="EM255" i="1" s="1"/>
  <c r="EM239" i="1" a="1"/>
  <c r="EM239" i="1" s="1"/>
  <c r="EM196" i="1" a="1"/>
  <c r="EM196" i="1" s="1"/>
  <c r="EM194" i="1" a="1"/>
  <c r="EM194" i="1" s="1"/>
  <c r="EM165" i="1" a="1"/>
  <c r="EM165" i="1" s="1"/>
  <c r="EM667" i="1" a="1"/>
  <c r="EM667" i="1" s="1"/>
  <c r="EM637" i="1" a="1"/>
  <c r="EM637" i="1" s="1"/>
  <c r="EM615" i="1" a="1"/>
  <c r="EM615" i="1" s="1"/>
  <c r="EM599" i="1" a="1"/>
  <c r="EM599" i="1" s="1"/>
  <c r="EM556" i="1" a="1"/>
  <c r="EM556" i="1" s="1"/>
  <c r="EM518" i="1" a="1"/>
  <c r="EM518" i="1" s="1"/>
  <c r="EM517" i="1" a="1"/>
  <c r="EM517" i="1" s="1"/>
  <c r="EM515" i="1" a="1"/>
  <c r="EM515" i="1" s="1"/>
  <c r="EM509" i="1" a="1"/>
  <c r="EM509" i="1" s="1"/>
  <c r="EM507" i="1" a="1"/>
  <c r="EM507" i="1" s="1"/>
  <c r="EM487" i="1" a="1"/>
  <c r="EM487" i="1" s="1"/>
  <c r="EM461" i="1" a="1"/>
  <c r="EM461" i="1" s="1"/>
  <c r="EM426" i="1" a="1"/>
  <c r="EM426" i="1" s="1"/>
  <c r="EM412" i="1" a="1"/>
  <c r="EM412" i="1" s="1"/>
  <c r="EM401" i="1" a="1"/>
  <c r="EM401" i="1" s="1"/>
  <c r="EM383" i="1" a="1"/>
  <c r="EM383" i="1" s="1"/>
  <c r="EM352" i="1" a="1"/>
  <c r="EM352" i="1" s="1"/>
  <c r="EM313" i="1" a="1"/>
  <c r="EM313" i="1" s="1"/>
  <c r="EM296" i="1" a="1"/>
  <c r="EM296" i="1" s="1"/>
  <c r="EM289" i="1" a="1"/>
  <c r="EM289" i="1" s="1"/>
  <c r="EM276" i="1" a="1"/>
  <c r="EM276" i="1" s="1"/>
  <c r="EM232" i="1" a="1"/>
  <c r="EM232" i="1" s="1"/>
  <c r="EM229" i="1" a="1"/>
  <c r="EM229" i="1" s="1"/>
  <c r="EM224" i="1" a="1"/>
  <c r="EM224" i="1" s="1"/>
  <c r="EM199" i="1" a="1"/>
  <c r="EM199" i="1" s="1"/>
  <c r="EM156" i="1" a="1"/>
  <c r="EM156" i="1" s="1"/>
  <c r="EM351" i="1" a="1"/>
  <c r="EM351" i="1" s="1"/>
  <c r="EM291" i="1" a="1"/>
  <c r="EM291" i="1" s="1"/>
  <c r="EM207" i="1" a="1"/>
  <c r="EM207" i="1" s="1"/>
  <c r="EM134" i="1" a="1"/>
  <c r="EM134" i="1" s="1"/>
  <c r="EM678" i="1" a="1"/>
  <c r="EM678" i="1" s="1"/>
  <c r="EM638" i="1" a="1"/>
  <c r="EM638" i="1" s="1"/>
  <c r="EM627" i="1" a="1"/>
  <c r="EM627" i="1" s="1"/>
  <c r="EM623" i="1" a="1"/>
  <c r="EM623" i="1" s="1"/>
  <c r="EM603" i="1" a="1"/>
  <c r="EM603" i="1" s="1"/>
  <c r="EM589" i="1" a="1"/>
  <c r="EM589" i="1" s="1"/>
  <c r="EM584" i="1" a="1"/>
  <c r="EM584" i="1" s="1"/>
  <c r="EM564" i="1" a="1"/>
  <c r="EM564" i="1" s="1"/>
  <c r="EM544" i="1" a="1"/>
  <c r="EM544" i="1" s="1"/>
  <c r="EM539" i="1" a="1"/>
  <c r="EM539" i="1" s="1"/>
  <c r="EM508" i="1" a="1"/>
  <c r="EM508" i="1" s="1"/>
  <c r="EM495" i="1" a="1"/>
  <c r="EM495" i="1" s="1"/>
  <c r="EM476" i="1" a="1"/>
  <c r="EM476" i="1" s="1"/>
  <c r="EM452" i="1" a="1"/>
  <c r="EM452" i="1" s="1"/>
  <c r="EM443" i="1" a="1"/>
  <c r="EM443" i="1" s="1"/>
  <c r="EM434" i="1" a="1"/>
  <c r="EM434" i="1" s="1"/>
  <c r="EM423" i="1" a="1"/>
  <c r="EM423" i="1" s="1"/>
  <c r="EM393" i="1" a="1"/>
  <c r="EM393" i="1" s="1"/>
  <c r="EM384" i="1" a="1"/>
  <c r="EM384" i="1" s="1"/>
  <c r="EM345" i="1" a="1"/>
  <c r="EM345" i="1" s="1"/>
  <c r="EM338" i="1" a="1"/>
  <c r="EM338" i="1" s="1"/>
  <c r="EM308" i="1" a="1"/>
  <c r="EM308" i="1" s="1"/>
  <c r="EM293" i="1" a="1"/>
  <c r="EM293" i="1" s="1"/>
  <c r="EM292" i="1" a="1"/>
  <c r="EM292" i="1" s="1"/>
  <c r="EM266" i="1" a="1"/>
  <c r="EM266" i="1" s="1"/>
  <c r="EM211" i="1" a="1"/>
  <c r="EM211" i="1" s="1"/>
  <c r="EM205" i="1" a="1"/>
  <c r="EM205" i="1" s="1"/>
  <c r="EM202" i="1" a="1"/>
  <c r="EM202" i="1" s="1"/>
  <c r="EM191" i="1" a="1"/>
  <c r="EM191" i="1" s="1"/>
  <c r="EM188" i="1" a="1"/>
  <c r="EM188" i="1" s="1"/>
  <c r="EM162" i="1" a="1"/>
  <c r="EM162" i="1" s="1"/>
  <c r="EM135" i="1" a="1"/>
  <c r="EM135" i="1" s="1"/>
  <c r="EM126" i="1" a="1"/>
  <c r="EM126" i="1" s="1"/>
  <c r="EM86" i="1" a="1"/>
  <c r="EM86" i="1" s="1"/>
  <c r="EM278" i="1" a="1"/>
  <c r="EM278" i="1" s="1"/>
  <c r="EM668" i="1" a="1"/>
  <c r="EM668" i="1" s="1"/>
  <c r="EM661" i="1" a="1"/>
  <c r="EM661" i="1" s="1"/>
  <c r="EM644" i="1" a="1"/>
  <c r="EM644" i="1" s="1"/>
  <c r="EM643" i="1" a="1"/>
  <c r="EM643" i="1" s="1"/>
  <c r="EM611" i="1" a="1"/>
  <c r="EM611" i="1" s="1"/>
  <c r="EM607" i="1" a="1"/>
  <c r="EM607" i="1" s="1"/>
  <c r="EM595" i="1" a="1"/>
  <c r="EM595" i="1" s="1"/>
  <c r="EM594" i="1" a="1"/>
  <c r="EM594" i="1" s="1"/>
  <c r="EM561" i="1" a="1"/>
  <c r="EM561" i="1" s="1"/>
  <c r="EM528" i="1" a="1"/>
  <c r="EM528" i="1" s="1"/>
  <c r="EM482" i="1" a="1"/>
  <c r="EM482" i="1" s="1"/>
  <c r="EM477" i="1" a="1"/>
  <c r="EM477" i="1" s="1"/>
  <c r="EM471" i="1" a="1"/>
  <c r="EM471" i="1" s="1"/>
  <c r="EM448" i="1" a="1"/>
  <c r="EM448" i="1" s="1"/>
  <c r="EM429" i="1" a="1"/>
  <c r="EM429" i="1" s="1"/>
  <c r="EM408" i="1" a="1"/>
  <c r="EM408" i="1" s="1"/>
  <c r="EM405" i="1" a="1"/>
  <c r="EM405" i="1" s="1"/>
  <c r="EM385" i="1" a="1"/>
  <c r="EM385" i="1" s="1"/>
  <c r="EM379" i="1" a="1"/>
  <c r="EM379" i="1" s="1"/>
  <c r="EM372" i="1" a="1"/>
  <c r="EM372" i="1" s="1"/>
  <c r="EM367" i="1" a="1"/>
  <c r="EM367" i="1" s="1"/>
  <c r="EM362" i="1" a="1"/>
  <c r="EM362" i="1" s="1"/>
  <c r="EM348" i="1" a="1"/>
  <c r="EM348" i="1" s="1"/>
  <c r="EM326" i="1" a="1"/>
  <c r="EM326" i="1" s="1"/>
  <c r="EM321" i="1" a="1"/>
  <c r="EM321" i="1" s="1"/>
  <c r="EM314" i="1" a="1"/>
  <c r="EM314" i="1" s="1"/>
  <c r="EM304" i="1" a="1"/>
  <c r="EM304" i="1" s="1"/>
  <c r="EM286" i="1" a="1"/>
  <c r="EM286" i="1" s="1"/>
  <c r="EM279" i="1" a="1"/>
  <c r="EM279" i="1" s="1"/>
  <c r="EM270" i="1" a="1"/>
  <c r="EM270" i="1" s="1"/>
  <c r="EM263" i="1" a="1"/>
  <c r="EM263" i="1" s="1"/>
  <c r="EM184" i="1" a="1"/>
  <c r="EM184" i="1" s="1"/>
  <c r="EM151" i="1" a="1"/>
  <c r="EM151" i="1" s="1"/>
  <c r="EM143" i="1" a="1"/>
  <c r="EM143" i="1" s="1"/>
  <c r="EM114" i="1" a="1"/>
  <c r="EM114" i="1" s="1"/>
  <c r="EM107" i="1" a="1"/>
  <c r="EM107" i="1" s="1"/>
  <c r="EM98" i="1" a="1"/>
  <c r="EM98" i="1" s="1"/>
  <c r="EM95" i="1" a="1"/>
  <c r="EM95" i="1" s="1"/>
  <c r="EM669" i="1" a="1"/>
  <c r="EM669" i="1" s="1"/>
  <c r="EM656" i="1" a="1"/>
  <c r="EM656" i="1" s="1"/>
  <c r="EM628" i="1" a="1"/>
  <c r="EM628" i="1" s="1"/>
  <c r="EM574" i="1" a="1"/>
  <c r="EM574" i="1" s="1"/>
  <c r="EM570" i="1" a="1"/>
  <c r="EM570" i="1" s="1"/>
  <c r="EM565" i="1" a="1"/>
  <c r="EM565" i="1" s="1"/>
  <c r="EM557" i="1" a="1"/>
  <c r="EM557" i="1" s="1"/>
  <c r="EM552" i="1" a="1"/>
  <c r="EM552" i="1" s="1"/>
  <c r="EM510" i="1" a="1"/>
  <c r="EM510" i="1" s="1"/>
  <c r="EM503" i="1" a="1"/>
  <c r="EM503" i="1" s="1"/>
  <c r="EM456" i="1" a="1"/>
  <c r="EM456" i="1" s="1"/>
  <c r="EM453" i="1" a="1"/>
  <c r="EM453" i="1" s="1"/>
  <c r="EM449" i="1" a="1"/>
  <c r="EM449" i="1" s="1"/>
  <c r="EM373" i="1" a="1"/>
  <c r="EM373" i="1" s="1"/>
  <c r="EM356" i="1" a="1"/>
  <c r="EM356" i="1" s="1"/>
  <c r="EM341" i="1" a="1"/>
  <c r="EM341" i="1" s="1"/>
  <c r="EM249" i="1" a="1"/>
  <c r="EM249" i="1" s="1"/>
  <c r="EM236" i="1" a="1"/>
  <c r="EM236" i="1" s="1"/>
  <c r="EM219" i="1" a="1"/>
  <c r="EM219" i="1" s="1"/>
  <c r="EM218" i="1" a="1"/>
  <c r="EM218" i="1" s="1"/>
  <c r="EM208" i="1" a="1"/>
  <c r="EM208" i="1" s="1"/>
  <c r="EM174" i="1" a="1"/>
  <c r="EM174" i="1" s="1"/>
  <c r="EM169" i="1" a="1"/>
  <c r="EM169" i="1" s="1"/>
  <c r="EM159" i="1" a="1"/>
  <c r="EM159" i="1" s="1"/>
  <c r="EM153" i="1" a="1"/>
  <c r="EM153" i="1" s="1"/>
  <c r="EM116" i="1" a="1"/>
  <c r="EM116" i="1" s="1"/>
  <c r="EM679" i="1" a="1"/>
  <c r="EM679" i="1" s="1"/>
  <c r="EM645" i="1" a="1"/>
  <c r="EM645" i="1" s="1"/>
  <c r="EM619" i="1" a="1"/>
  <c r="EM619" i="1" s="1"/>
  <c r="EM585" i="1" a="1"/>
  <c r="EM585" i="1" s="1"/>
  <c r="EM578" i="1" a="1"/>
  <c r="EM578" i="1" s="1"/>
  <c r="EM535" i="1" a="1"/>
  <c r="EM535" i="1" s="1"/>
  <c r="EM534" i="1" a="1"/>
  <c r="EM534" i="1" s="1"/>
  <c r="EM520" i="1" a="1"/>
  <c r="EM520" i="1" s="1"/>
  <c r="EM519" i="1" a="1"/>
  <c r="EM519" i="1" s="1"/>
  <c r="EM511" i="1" a="1"/>
  <c r="EM511" i="1" s="1"/>
  <c r="EM496" i="1" a="1"/>
  <c r="EM496" i="1" s="1"/>
  <c r="EM472" i="1" a="1"/>
  <c r="EM472" i="1" s="1"/>
  <c r="EM439" i="1" a="1"/>
  <c r="EM439" i="1" s="1"/>
  <c r="EM435" i="1" a="1"/>
  <c r="EM435" i="1" s="1"/>
  <c r="EM416" i="1" a="1"/>
  <c r="EM416" i="1" s="1"/>
  <c r="EM390" i="1" a="1"/>
  <c r="EM390" i="1" s="1"/>
  <c r="EM359" i="1" a="1"/>
  <c r="EM359" i="1" s="1"/>
  <c r="EM349" i="1" a="1"/>
  <c r="EM349" i="1" s="1"/>
  <c r="EM331" i="1" a="1"/>
  <c r="EM331" i="1" s="1"/>
  <c r="EM327" i="1" a="1"/>
  <c r="EM327" i="1" s="1"/>
  <c r="EM282" i="1" a="1"/>
  <c r="EM282" i="1" s="1"/>
  <c r="EM267" i="1" a="1"/>
  <c r="EM267" i="1" s="1"/>
  <c r="EM259" i="1" a="1"/>
  <c r="EM259" i="1" s="1"/>
  <c r="EM252" i="1" a="1"/>
  <c r="EM252" i="1" s="1"/>
  <c r="EM240" i="1" a="1"/>
  <c r="EM240" i="1" s="1"/>
  <c r="EM221" i="1" a="1"/>
  <c r="EM221" i="1" s="1"/>
  <c r="EM197" i="1" a="1"/>
  <c r="EM197" i="1" s="1"/>
  <c r="EM185" i="1" a="1"/>
  <c r="EM185" i="1" s="1"/>
  <c r="EM181" i="1" a="1"/>
  <c r="EM181" i="1" s="1"/>
  <c r="EM178" i="1" a="1"/>
  <c r="EM178" i="1" s="1"/>
  <c r="EM172" i="1" a="1"/>
  <c r="EM172" i="1" s="1"/>
  <c r="EM146" i="1" a="1"/>
  <c r="EM146" i="1" s="1"/>
  <c r="EM138" i="1" a="1"/>
  <c r="EM138" i="1" s="1"/>
  <c r="EM131" i="1" a="1"/>
  <c r="EM131" i="1" s="1"/>
  <c r="EM123" i="1" a="1"/>
  <c r="EM123" i="1" s="1"/>
  <c r="EN32" i="1" a="1"/>
  <c r="EN32" i="1" s="1"/>
  <c r="EM83" i="1" a="1"/>
  <c r="EM83" i="1" s="1"/>
  <c r="EM662" i="1" a="1"/>
  <c r="EM662" i="1" s="1"/>
  <c r="EM624" i="1" a="1"/>
  <c r="EM624" i="1" s="1"/>
  <c r="EM616" i="1" a="1"/>
  <c r="EM616" i="1" s="1"/>
  <c r="EM608" i="1" a="1"/>
  <c r="EM608" i="1" s="1"/>
  <c r="EM545" i="1" a="1"/>
  <c r="EM545" i="1" s="1"/>
  <c r="EM488" i="1" a="1"/>
  <c r="EM488" i="1" s="1"/>
  <c r="EM478" i="1" a="1"/>
  <c r="EM478" i="1" s="1"/>
  <c r="EM458" i="1" a="1"/>
  <c r="EM458" i="1" s="1"/>
  <c r="EM457" i="1" a="1"/>
  <c r="EM457" i="1" s="1"/>
  <c r="EM413" i="1" a="1"/>
  <c r="EM413" i="1" s="1"/>
  <c r="EM409" i="1" a="1"/>
  <c r="EM409" i="1" s="1"/>
  <c r="EM397" i="1" a="1"/>
  <c r="EM397" i="1" s="1"/>
  <c r="EM353" i="1" a="1"/>
  <c r="EM353" i="1" s="1"/>
  <c r="EM334" i="1" a="1"/>
  <c r="EM334" i="1" s="1"/>
  <c r="EM256" i="1" a="1"/>
  <c r="EM256" i="1" s="1"/>
  <c r="EM220" i="1" a="1"/>
  <c r="EM220" i="1" s="1"/>
  <c r="EM212" i="1" a="1"/>
  <c r="EM212" i="1" s="1"/>
  <c r="EM166" i="1" a="1"/>
  <c r="EM166" i="1" s="1"/>
  <c r="EM129" i="1" a="1"/>
  <c r="EM129" i="1" s="1"/>
  <c r="EM118" i="1" a="1"/>
  <c r="EM118" i="1" s="1"/>
  <c r="EM105" i="1" a="1"/>
  <c r="EM105" i="1" s="1"/>
  <c r="EM97" i="1" a="1"/>
  <c r="EM97" i="1" s="1"/>
  <c r="EM176" i="1" a="1"/>
  <c r="EM176" i="1" s="1"/>
  <c r="EM672" i="1" a="1"/>
  <c r="EM672" i="1" s="1"/>
  <c r="EM600" i="1" a="1"/>
  <c r="EM600" i="1" s="1"/>
  <c r="EM596" i="1" a="1"/>
  <c r="EM596" i="1" s="1"/>
  <c r="EM590" i="1" a="1"/>
  <c r="EM590" i="1" s="1"/>
  <c r="EM540" i="1" a="1"/>
  <c r="EM540" i="1" s="1"/>
  <c r="EM504" i="1" a="1"/>
  <c r="EM504" i="1" s="1"/>
  <c r="EM483" i="1" a="1"/>
  <c r="EM483" i="1" s="1"/>
  <c r="EM466" i="1" a="1"/>
  <c r="EM466" i="1" s="1"/>
  <c r="EM420" i="1" a="1"/>
  <c r="EM420" i="1" s="1"/>
  <c r="EM402" i="1" a="1"/>
  <c r="EM402" i="1" s="1"/>
  <c r="EM330" i="1" a="1"/>
  <c r="EM330" i="1" s="1"/>
  <c r="EM316" i="1" a="1"/>
  <c r="EM316" i="1" s="1"/>
  <c r="EM315" i="1" a="1"/>
  <c r="EM315" i="1" s="1"/>
  <c r="EM287" i="1" a="1"/>
  <c r="EM287" i="1" s="1"/>
  <c r="EM245" i="1" a="1"/>
  <c r="EM245" i="1" s="1"/>
  <c r="EM233" i="1" a="1"/>
  <c r="EM233" i="1" s="1"/>
  <c r="EM213" i="1" a="1"/>
  <c r="EM213" i="1" s="1"/>
  <c r="EM192" i="1" a="1"/>
  <c r="EM192" i="1" s="1"/>
  <c r="EM163" i="1" a="1"/>
  <c r="EM163" i="1" s="1"/>
  <c r="EM149" i="1" a="1"/>
  <c r="EM149" i="1" s="1"/>
  <c r="EM136" i="1" a="1"/>
  <c r="EM136" i="1" s="1"/>
  <c r="EM92" i="1" a="1"/>
  <c r="EM92" i="1" s="1"/>
  <c r="EM242" i="1" a="1"/>
  <c r="EM242" i="1" s="1"/>
  <c r="EM204" i="1" a="1"/>
  <c r="EM204" i="1" s="1"/>
  <c r="EM190" i="1" a="1"/>
  <c r="EM190" i="1" s="1"/>
  <c r="EM130" i="1" a="1"/>
  <c r="EM130" i="1" s="1"/>
  <c r="EM115" i="1" a="1"/>
  <c r="EM115" i="1" s="1"/>
  <c r="EM64" i="1" a="1"/>
  <c r="EM64" i="1" s="1"/>
  <c r="EM673" i="1" a="1"/>
  <c r="EM673" i="1" s="1"/>
  <c r="EM671" i="1" a="1"/>
  <c r="EM671" i="1" s="1"/>
  <c r="EM670" i="1" a="1"/>
  <c r="EM670" i="1" s="1"/>
  <c r="EM646" i="1" a="1"/>
  <c r="EM646" i="1" s="1"/>
  <c r="EM639" i="1" a="1"/>
  <c r="EM639" i="1" s="1"/>
  <c r="EM633" i="1" a="1"/>
  <c r="EM633" i="1" s="1"/>
  <c r="EM575" i="1" a="1"/>
  <c r="EM575" i="1" s="1"/>
  <c r="EM566" i="1" a="1"/>
  <c r="EM566" i="1" s="1"/>
  <c r="EM490" i="1" a="1"/>
  <c r="EM490" i="1" s="1"/>
  <c r="EM467" i="1" a="1"/>
  <c r="EM467" i="1" s="1"/>
  <c r="EM462" i="1" a="1"/>
  <c r="EM462" i="1" s="1"/>
  <c r="EM424" i="1" a="1"/>
  <c r="EM424" i="1" s="1"/>
  <c r="EM406" i="1" a="1"/>
  <c r="EM406" i="1" s="1"/>
  <c r="EM394" i="1" a="1"/>
  <c r="EM394" i="1" s="1"/>
  <c r="EM368" i="1" a="1"/>
  <c r="EM368" i="1" s="1"/>
  <c r="EM363" i="1" a="1"/>
  <c r="EM363" i="1" s="1"/>
  <c r="EM346" i="1" a="1"/>
  <c r="EM346" i="1" s="1"/>
  <c r="EM342" i="1" a="1"/>
  <c r="EM342" i="1" s="1"/>
  <c r="EM301" i="1" a="1"/>
  <c r="EM301" i="1" s="1"/>
  <c r="EM300" i="1" a="1"/>
  <c r="EM300" i="1" s="1"/>
  <c r="EM297" i="1" a="1"/>
  <c r="EM297" i="1" s="1"/>
  <c r="EM225" i="1" a="1"/>
  <c r="EM225" i="1" s="1"/>
  <c r="EM160" i="1" a="1"/>
  <c r="EM160" i="1" s="1"/>
  <c r="EN144" i="1" a="1"/>
  <c r="EN144" i="1" s="1"/>
  <c r="EM132" i="1" a="1"/>
  <c r="EM132" i="1" s="1"/>
  <c r="EN121" i="1" a="1"/>
  <c r="EN121" i="1" s="1"/>
  <c r="EN112" i="1" a="1"/>
  <c r="EN112" i="1" s="1"/>
  <c r="EM108" i="1" a="1"/>
  <c r="EM108" i="1" s="1"/>
  <c r="EN85" i="1" a="1"/>
  <c r="EN85" i="1" s="1"/>
  <c r="EN79" i="1" a="1"/>
  <c r="EN79" i="1" s="1"/>
  <c r="EN72" i="1" a="1"/>
  <c r="EN72" i="1" s="1"/>
  <c r="EM67" i="1" a="1"/>
  <c r="EM67" i="1" s="1"/>
  <c r="EM210" i="1" a="1"/>
  <c r="EM210" i="1" s="1"/>
  <c r="EM604" i="1" a="1"/>
  <c r="EM604" i="1" s="1"/>
  <c r="EM591" i="1" a="1"/>
  <c r="EM591" i="1" s="1"/>
  <c r="EM580" i="1" a="1"/>
  <c r="EM580" i="1" s="1"/>
  <c r="EM562" i="1" a="1"/>
  <c r="EM562" i="1" s="1"/>
  <c r="EM558" i="1" a="1"/>
  <c r="EM558" i="1" s="1"/>
  <c r="EM548" i="1" a="1"/>
  <c r="EM548" i="1" s="1"/>
  <c r="EM521" i="1" a="1"/>
  <c r="EM521" i="1" s="1"/>
  <c r="EM497" i="1" a="1"/>
  <c r="EM497" i="1" s="1"/>
  <c r="EM489" i="1" a="1"/>
  <c r="EM489" i="1" s="1"/>
  <c r="EM440" i="1" a="1"/>
  <c r="EM440" i="1" s="1"/>
  <c r="EM431" i="1" a="1"/>
  <c r="EM431" i="1" s="1"/>
  <c r="EM430" i="1" a="1"/>
  <c r="EM430" i="1" s="1"/>
  <c r="EM386" i="1" a="1"/>
  <c r="EM386" i="1" s="1"/>
  <c r="EM369" i="1" a="1"/>
  <c r="EM369" i="1" s="1"/>
  <c r="EM354" i="1" a="1"/>
  <c r="EM354" i="1" s="1"/>
  <c r="EM322" i="1" a="1"/>
  <c r="EM322" i="1" s="1"/>
  <c r="EM317" i="1" a="1"/>
  <c r="EM317" i="1" s="1"/>
  <c r="EM309" i="1" a="1"/>
  <c r="EM309" i="1" s="1"/>
  <c r="EM305" i="1" a="1"/>
  <c r="EM305" i="1" s="1"/>
  <c r="EM290" i="1" a="1"/>
  <c r="EM290" i="1" s="1"/>
  <c r="EM280" i="1" a="1"/>
  <c r="EM280" i="1" s="1"/>
  <c r="EM277" i="1" a="1"/>
  <c r="EM277" i="1" s="1"/>
  <c r="EM273" i="1" a="1"/>
  <c r="EM273" i="1" s="1"/>
  <c r="EM237" i="1" a="1"/>
  <c r="EM237" i="1" s="1"/>
  <c r="EM230" i="1" a="1"/>
  <c r="EM230" i="1" s="1"/>
  <c r="EM206" i="1" a="1"/>
  <c r="EM206" i="1" s="1"/>
  <c r="EM189" i="1" a="1"/>
  <c r="EM189" i="1" s="1"/>
  <c r="EM182" i="1" a="1"/>
  <c r="EM182" i="1" s="1"/>
  <c r="EN139" i="1" a="1"/>
  <c r="EN139" i="1" s="1"/>
  <c r="EN103" i="1" a="1"/>
  <c r="EN103" i="1" s="1"/>
  <c r="EN100" i="1" a="1"/>
  <c r="EN100" i="1" s="1"/>
  <c r="EM214" i="1" a="1"/>
  <c r="EM214" i="1" s="1"/>
  <c r="EM209" i="1" a="1"/>
  <c r="EM209" i="1" s="1"/>
  <c r="EM203" i="1" a="1"/>
  <c r="EM203" i="1" s="1"/>
  <c r="EM200" i="1" a="1"/>
  <c r="EM200" i="1" s="1"/>
  <c r="EM195" i="1" a="1"/>
  <c r="EM195" i="1" s="1"/>
  <c r="EM186" i="1" a="1"/>
  <c r="EM186" i="1" s="1"/>
  <c r="EM175" i="1" a="1"/>
  <c r="EM175" i="1" s="1"/>
  <c r="EM147" i="1" a="1"/>
  <c r="EM147" i="1" s="1"/>
  <c r="EM144" i="1" a="1"/>
  <c r="EM144" i="1" s="1"/>
  <c r="EM121" i="1" a="1"/>
  <c r="EM121" i="1" s="1"/>
  <c r="EN94" i="1" a="1"/>
  <c r="EN94" i="1" s="1"/>
  <c r="EN91" i="1" a="1"/>
  <c r="EN91" i="1" s="1"/>
  <c r="EM579" i="1" a="1"/>
  <c r="EM579" i="1" s="1"/>
  <c r="EM553" i="1" a="1"/>
  <c r="EM553" i="1" s="1"/>
  <c r="EM529" i="1" a="1"/>
  <c r="EM529" i="1" s="1"/>
  <c r="EM512" i="1" a="1"/>
  <c r="EM512" i="1" s="1"/>
  <c r="EM493" i="1" a="1"/>
  <c r="EM493" i="1" s="1"/>
  <c r="EM492" i="1" a="1"/>
  <c r="EM492" i="1" s="1"/>
  <c r="EM484" i="1" a="1"/>
  <c r="EM484" i="1" s="1"/>
  <c r="EM479" i="1" a="1"/>
  <c r="EM479" i="1" s="1"/>
  <c r="EM454" i="1" a="1"/>
  <c r="EM454" i="1" s="1"/>
  <c r="EM450" i="1" a="1"/>
  <c r="EM450" i="1" s="1"/>
  <c r="EM444" i="1" a="1"/>
  <c r="EM444" i="1" s="1"/>
  <c r="EM380" i="1" a="1"/>
  <c r="EM380" i="1" s="1"/>
  <c r="EM375" i="1" a="1"/>
  <c r="EM375" i="1" s="1"/>
  <c r="EM374" i="1" a="1"/>
  <c r="EM374" i="1" s="1"/>
  <c r="EM350" i="1" a="1"/>
  <c r="EM350" i="1" s="1"/>
  <c r="EM318" i="1" a="1"/>
  <c r="EM318" i="1" s="1"/>
  <c r="EM310" i="1" a="1"/>
  <c r="EM310" i="1" s="1"/>
  <c r="EM294" i="1" a="1"/>
  <c r="EM294" i="1" s="1"/>
  <c r="EM283" i="1" a="1"/>
  <c r="EM283" i="1" s="1"/>
  <c r="EM246" i="1" a="1"/>
  <c r="EM246" i="1" s="1"/>
  <c r="EM674" i="1" a="1"/>
  <c r="EM674" i="1" s="1"/>
  <c r="EM663" i="1" a="1"/>
  <c r="EM663" i="1" s="1"/>
  <c r="EM647" i="1" a="1"/>
  <c r="EM647" i="1" s="1"/>
  <c r="EM635" i="1" a="1"/>
  <c r="EM635" i="1" s="1"/>
  <c r="EM617" i="1" a="1"/>
  <c r="EM617" i="1" s="1"/>
  <c r="EM597" i="1" a="1"/>
  <c r="EM597" i="1" s="1"/>
  <c r="EM586" i="1" a="1"/>
  <c r="EM586" i="1" s="1"/>
  <c r="EM576" i="1" a="1"/>
  <c r="EM576" i="1" s="1"/>
  <c r="EM559" i="1" a="1"/>
  <c r="EM559" i="1" s="1"/>
  <c r="EM505" i="1" a="1"/>
  <c r="EM505" i="1" s="1"/>
  <c r="EM491" i="1" a="1"/>
  <c r="EM491" i="1" s="1"/>
  <c r="EM468" i="1" a="1"/>
  <c r="EM468" i="1" s="1"/>
  <c r="EM459" i="1" a="1"/>
  <c r="EM459" i="1" s="1"/>
  <c r="EM436" i="1" a="1"/>
  <c r="EM436" i="1" s="1"/>
  <c r="EM427" i="1" a="1"/>
  <c r="EM427" i="1" s="1"/>
  <c r="EM417" i="1" a="1"/>
  <c r="EM417" i="1" s="1"/>
  <c r="EM391" i="1" a="1"/>
  <c r="EM391" i="1" s="1"/>
  <c r="EM357" i="1" a="1"/>
  <c r="EM357" i="1" s="1"/>
  <c r="EM339" i="1" a="1"/>
  <c r="EM339" i="1" s="1"/>
  <c r="EM335" i="1" a="1"/>
  <c r="EM335" i="1" s="1"/>
  <c r="EM332" i="1" a="1"/>
  <c r="EM332" i="1" s="1"/>
  <c r="EM284" i="1" a="1"/>
  <c r="EM284" i="1" s="1"/>
  <c r="EM264" i="1" a="1"/>
  <c r="EM264" i="1" s="1"/>
  <c r="EM250" i="1" a="1"/>
  <c r="EM250" i="1" s="1"/>
  <c r="EM241" i="1" a="1"/>
  <c r="EM241" i="1" s="1"/>
  <c r="EM170" i="1" a="1"/>
  <c r="EM170" i="1" s="1"/>
  <c r="EM167" i="1" a="1"/>
  <c r="EM167" i="1" s="1"/>
  <c r="EM157" i="1" a="1"/>
  <c r="EM157" i="1" s="1"/>
  <c r="EN127" i="1" a="1"/>
  <c r="EN127" i="1" s="1"/>
  <c r="EN117" i="1" a="1"/>
  <c r="EN117" i="1" s="1"/>
  <c r="EM103" i="1" a="1"/>
  <c r="EM103" i="1" s="1"/>
  <c r="EM100" i="1" a="1"/>
  <c r="EM100" i="1" s="1"/>
  <c r="EN96" i="1" a="1"/>
  <c r="EN96" i="1" s="1"/>
  <c r="AM659" i="1"/>
  <c r="AL659" i="1"/>
  <c r="AN659" i="1" s="1"/>
  <c r="AL614" i="1"/>
  <c r="AN614" i="1" s="1"/>
  <c r="AM614" i="1"/>
  <c r="AM673" i="1"/>
  <c r="AO673" i="1" s="1"/>
  <c r="AL585" i="1"/>
  <c r="AN585" i="1" s="1"/>
  <c r="AM585" i="1"/>
  <c r="AL672" i="1"/>
  <c r="AN672" i="1" s="1"/>
  <c r="AO672" i="1" s="1"/>
  <c r="AM641" i="1"/>
  <c r="AL641" i="1"/>
  <c r="AN641" i="1" s="1"/>
  <c r="AL646" i="1"/>
  <c r="AN646" i="1" s="1"/>
  <c r="AM646" i="1"/>
  <c r="AL601" i="1"/>
  <c r="AN601" i="1" s="1"/>
  <c r="AM601" i="1"/>
  <c r="AM656" i="1"/>
  <c r="AO656" i="1" s="1"/>
  <c r="AL626" i="1"/>
  <c r="AN626" i="1" s="1"/>
  <c r="AM626" i="1"/>
  <c r="AL594" i="1"/>
  <c r="AN594" i="1" s="1"/>
  <c r="AM594" i="1"/>
  <c r="AL686" i="1"/>
  <c r="AN686" i="1" s="1"/>
  <c r="AM686" i="1"/>
  <c r="AL663" i="1"/>
  <c r="AN663" i="1" s="1"/>
  <c r="AM663" i="1"/>
  <c r="AL567" i="1"/>
  <c r="AN567" i="1" s="1"/>
  <c r="AM567" i="1"/>
  <c r="AL654" i="1"/>
  <c r="AN654" i="1" s="1"/>
  <c r="AM654" i="1"/>
  <c r="AL556" i="1"/>
  <c r="AN556" i="1" s="1"/>
  <c r="AM556" i="1"/>
  <c r="AL530" i="1"/>
  <c r="AN530" i="1" s="1"/>
  <c r="AM530" i="1"/>
  <c r="AL412" i="1"/>
  <c r="AN412" i="1" s="1"/>
  <c r="AM412" i="1"/>
  <c r="AM466" i="1"/>
  <c r="AL466" i="1"/>
  <c r="AN466" i="1" s="1"/>
  <c r="AL610" i="1"/>
  <c r="AN610" i="1" s="1"/>
  <c r="AM610" i="1"/>
  <c r="AL484" i="1"/>
  <c r="AN484" i="1" s="1"/>
  <c r="AM484" i="1"/>
  <c r="AM494" i="1"/>
  <c r="AO494" i="1" s="1"/>
  <c r="AL549" i="1"/>
  <c r="AN549" i="1" s="1"/>
  <c r="AO549" i="1" s="1"/>
  <c r="AM479" i="1"/>
  <c r="AL479" i="1"/>
  <c r="AN479" i="1" s="1"/>
  <c r="AL510" i="1"/>
  <c r="AN510" i="1" s="1"/>
  <c r="AM510" i="1"/>
  <c r="AM587" i="1"/>
  <c r="AO587" i="1" s="1"/>
  <c r="AM586" i="1"/>
  <c r="AO586" i="1" s="1"/>
  <c r="AM490" i="1"/>
  <c r="AO490" i="1" s="1"/>
  <c r="AM604" i="1"/>
  <c r="AO604" i="1" s="1"/>
  <c r="AL541" i="1"/>
  <c r="AN541" i="1" s="1"/>
  <c r="AO541" i="1" s="1"/>
  <c r="AM558" i="1"/>
  <c r="AO558" i="1" s="1"/>
  <c r="AM468" i="1"/>
  <c r="AL468" i="1"/>
  <c r="AN468" i="1" s="1"/>
  <c r="AN463" i="1"/>
  <c r="AL454" i="1"/>
  <c r="AN454" i="1" s="1"/>
  <c r="AM454" i="1"/>
  <c r="AM444" i="1"/>
  <c r="AL444" i="1"/>
  <c r="AN444" i="1" s="1"/>
  <c r="AL400" i="1"/>
  <c r="AN400" i="1" s="1"/>
  <c r="AM400" i="1"/>
  <c r="AL399" i="1"/>
  <c r="AN399" i="1" s="1"/>
  <c r="AM399" i="1"/>
  <c r="AM334" i="1"/>
  <c r="AO334" i="1" s="1"/>
  <c r="AM428" i="1"/>
  <c r="AL428" i="1"/>
  <c r="AN428" i="1" s="1"/>
  <c r="AL419" i="1"/>
  <c r="AN419" i="1" s="1"/>
  <c r="AM419" i="1"/>
  <c r="AL342" i="1"/>
  <c r="AN342" i="1" s="1"/>
  <c r="AM342" i="1"/>
  <c r="AM364" i="1"/>
  <c r="AL364" i="1"/>
  <c r="AN364" i="1" s="1"/>
  <c r="AL408" i="1"/>
  <c r="AN408" i="1" s="1"/>
  <c r="AM408" i="1"/>
  <c r="AM403" i="1"/>
  <c r="AL425" i="1"/>
  <c r="AN425" i="1" s="1"/>
  <c r="AM425" i="1"/>
  <c r="AL339" i="1"/>
  <c r="AN339" i="1" s="1"/>
  <c r="AM339" i="1"/>
  <c r="AM426" i="1"/>
  <c r="AO426" i="1" s="1"/>
  <c r="AN416" i="1"/>
  <c r="AM457" i="1"/>
  <c r="AO457" i="1" s="1"/>
  <c r="AL421" i="1"/>
  <c r="AN421" i="1" s="1"/>
  <c r="AM421" i="1"/>
  <c r="AL521" i="1"/>
  <c r="AN521" i="1" s="1"/>
  <c r="AM521" i="1"/>
  <c r="AM366" i="1"/>
  <c r="AO366" i="1" s="1"/>
  <c r="AM279" i="1"/>
  <c r="AL279" i="1"/>
  <c r="AN279" i="1" s="1"/>
  <c r="AM416" i="1"/>
  <c r="AL354" i="1"/>
  <c r="AN354" i="1" s="1"/>
  <c r="AM354" i="1"/>
  <c r="AM430" i="1"/>
  <c r="AL430" i="1"/>
  <c r="AN430" i="1" s="1"/>
  <c r="AL355" i="1"/>
  <c r="AN355" i="1" s="1"/>
  <c r="AM355" i="1"/>
  <c r="AM505" i="1"/>
  <c r="AO505" i="1" s="1"/>
  <c r="AM365" i="1"/>
  <c r="AO365" i="1" s="1"/>
  <c r="AL518" i="1"/>
  <c r="AN518" i="1" s="1"/>
  <c r="AO518" i="1" s="1"/>
  <c r="AN459" i="1"/>
  <c r="AL361" i="1"/>
  <c r="AN361" i="1" s="1"/>
  <c r="AM361" i="1"/>
  <c r="AN386" i="1"/>
  <c r="AM373" i="1"/>
  <c r="AM546" i="1"/>
  <c r="AO546" i="1" s="1"/>
  <c r="AM526" i="1"/>
  <c r="AO526" i="1" s="1"/>
  <c r="AL480" i="1"/>
  <c r="AN480" i="1" s="1"/>
  <c r="AO480" i="1" s="1"/>
  <c r="AM478" i="1"/>
  <c r="AM458" i="1"/>
  <c r="AM441" i="1"/>
  <c r="AO441" i="1" s="1"/>
  <c r="AL346" i="1"/>
  <c r="AN346" i="1" s="1"/>
  <c r="AM346" i="1"/>
  <c r="AL321" i="1"/>
  <c r="AN321" i="1" s="1"/>
  <c r="AM321" i="1"/>
  <c r="AM285" i="1"/>
  <c r="AL285" i="1"/>
  <c r="AN285" i="1" s="1"/>
  <c r="AL405" i="1"/>
  <c r="AN405" i="1" s="1"/>
  <c r="AM405" i="1"/>
  <c r="AL363" i="1"/>
  <c r="AN363" i="1" s="1"/>
  <c r="AO363" i="1" s="1"/>
  <c r="AM356" i="1"/>
  <c r="AO356" i="1" s="1"/>
  <c r="AL286" i="1"/>
  <c r="AN286" i="1" s="1"/>
  <c r="AM286" i="1"/>
  <c r="AL324" i="1"/>
  <c r="AN324" i="1" s="1"/>
  <c r="AM324" i="1"/>
  <c r="AM229" i="1"/>
  <c r="AL229" i="1"/>
  <c r="AN229" i="1" s="1"/>
  <c r="AN328" i="1"/>
  <c r="AL284" i="1"/>
  <c r="AN284" i="1" s="1"/>
  <c r="AM284" i="1"/>
  <c r="AL280" i="1"/>
  <c r="AN280" i="1" s="1"/>
  <c r="AM280" i="1"/>
  <c r="AM343" i="1"/>
  <c r="AL343" i="1"/>
  <c r="AN343" i="1" s="1"/>
  <c r="AM311" i="1"/>
  <c r="AO311" i="1" s="1"/>
  <c r="AM410" i="1"/>
  <c r="AO410" i="1" s="1"/>
  <c r="AM307" i="1"/>
  <c r="AO307" i="1" s="1"/>
  <c r="AL298" i="1"/>
  <c r="AN298" i="1" s="1"/>
  <c r="AM298" i="1"/>
  <c r="AL269" i="1"/>
  <c r="AN269" i="1" s="1"/>
  <c r="AM269" i="1"/>
  <c r="AL272" i="1"/>
  <c r="AN272" i="1" s="1"/>
  <c r="AM272" i="1"/>
  <c r="AN329" i="1"/>
  <c r="AM264" i="1"/>
  <c r="AL264" i="1"/>
  <c r="AN264" i="1" s="1"/>
  <c r="AM329" i="1"/>
  <c r="AM297" i="1"/>
  <c r="AM236" i="1"/>
  <c r="AL236" i="1"/>
  <c r="AN236" i="1" s="1"/>
  <c r="AL276" i="1"/>
  <c r="AN276" i="1" s="1"/>
  <c r="AM276" i="1"/>
  <c r="AM402" i="1"/>
  <c r="AN350" i="1"/>
  <c r="AM340" i="1"/>
  <c r="AM337" i="1"/>
  <c r="AM302" i="1"/>
  <c r="AL302" i="1"/>
  <c r="AN302" i="1" s="1"/>
  <c r="AL296" i="1"/>
  <c r="AN296" i="1" s="1"/>
  <c r="AO296" i="1" s="1"/>
  <c r="AM239" i="1"/>
  <c r="AL239" i="1"/>
  <c r="AN239" i="1" s="1"/>
  <c r="AL309" i="1"/>
  <c r="AN309" i="1" s="1"/>
  <c r="AM309" i="1"/>
  <c r="AL281" i="1"/>
  <c r="AN281" i="1" s="1"/>
  <c r="AO281" i="1" s="1"/>
  <c r="AL263" i="1"/>
  <c r="AN263" i="1" s="1"/>
  <c r="AM263" i="1"/>
  <c r="AL262" i="1"/>
  <c r="AN262" i="1" s="1"/>
  <c r="AM262" i="1"/>
  <c r="AM250" i="1"/>
  <c r="AL250" i="1"/>
  <c r="AN250" i="1" s="1"/>
  <c r="AM289" i="1"/>
  <c r="AO289" i="1" s="1"/>
  <c r="AM278" i="1"/>
  <c r="AO278" i="1" s="1"/>
  <c r="AM257" i="1"/>
  <c r="AO257" i="1" s="1"/>
  <c r="AM290" i="1"/>
  <c r="AO290" i="1" s="1"/>
  <c r="AM225" i="1"/>
  <c r="AO225" i="1" s="1"/>
  <c r="AL216" i="1"/>
  <c r="AN216" i="1" s="1"/>
  <c r="AM216" i="1"/>
  <c r="AM129" i="1"/>
  <c r="AO129" i="1" s="1"/>
  <c r="AM124" i="1"/>
  <c r="AL124" i="1"/>
  <c r="AN124" i="1" s="1"/>
  <c r="AM251" i="1"/>
  <c r="AL251" i="1"/>
  <c r="AN251" i="1" s="1"/>
  <c r="AL221" i="1"/>
  <c r="AN221" i="1" s="1"/>
  <c r="AM221" i="1"/>
  <c r="AN299" i="1"/>
  <c r="AM267" i="1"/>
  <c r="AO267" i="1" s="1"/>
  <c r="AL266" i="1"/>
  <c r="AN266" i="1" s="1"/>
  <c r="AO266" i="1" s="1"/>
  <c r="AL249" i="1"/>
  <c r="AN249" i="1" s="1"/>
  <c r="AO249" i="1" s="1"/>
  <c r="AL662" i="1"/>
  <c r="AN662" i="1" s="1"/>
  <c r="AM662" i="1"/>
  <c r="AL677" i="1"/>
  <c r="AN677" i="1" s="1"/>
  <c r="AO677" i="1" s="1"/>
  <c r="AM649" i="1"/>
  <c r="AO649" i="1" s="1"/>
  <c r="AM647" i="1"/>
  <c r="AO647" i="1" s="1"/>
  <c r="AL643" i="1"/>
  <c r="AN643" i="1" s="1"/>
  <c r="AO643" i="1" s="1"/>
  <c r="AL609" i="1"/>
  <c r="AN609" i="1" s="1"/>
  <c r="AM609" i="1"/>
  <c r="AL552" i="1"/>
  <c r="AN552" i="1" s="1"/>
  <c r="AO552" i="1" s="1"/>
  <c r="AL574" i="1"/>
  <c r="AN574" i="1" s="1"/>
  <c r="AM574" i="1"/>
  <c r="AL551" i="1"/>
  <c r="AN551" i="1" s="1"/>
  <c r="AM551" i="1"/>
  <c r="AL535" i="1"/>
  <c r="AN535" i="1" s="1"/>
  <c r="AM535" i="1"/>
  <c r="AM598" i="1"/>
  <c r="AL598" i="1"/>
  <c r="AN598" i="1" s="1"/>
  <c r="AL564" i="1"/>
  <c r="AN564" i="1" s="1"/>
  <c r="AM564" i="1"/>
  <c r="AL612" i="1"/>
  <c r="AN612" i="1" s="1"/>
  <c r="AM612" i="1"/>
  <c r="AM592" i="1"/>
  <c r="AO592" i="1" s="1"/>
  <c r="AL560" i="1"/>
  <c r="AN560" i="1" s="1"/>
  <c r="AM560" i="1"/>
  <c r="AL538" i="1"/>
  <c r="AN538" i="1" s="1"/>
  <c r="AM538" i="1"/>
  <c r="AM599" i="1"/>
  <c r="AL599" i="1"/>
  <c r="AN599" i="1" s="1"/>
  <c r="AL571" i="1"/>
  <c r="AN571" i="1" s="1"/>
  <c r="AO571" i="1" s="1"/>
  <c r="AL625" i="1"/>
  <c r="AN625" i="1" s="1"/>
  <c r="AM625" i="1"/>
  <c r="AL652" i="1"/>
  <c r="AN652" i="1" s="1"/>
  <c r="AM652" i="1"/>
  <c r="AL593" i="1"/>
  <c r="AN593" i="1" s="1"/>
  <c r="AO593" i="1" s="1"/>
  <c r="AL573" i="1"/>
  <c r="AN573" i="1" s="1"/>
  <c r="AO573" i="1" s="1"/>
  <c r="AL645" i="1"/>
  <c r="AN645" i="1" s="1"/>
  <c r="AM645" i="1"/>
  <c r="AL536" i="1"/>
  <c r="AN536" i="1" s="1"/>
  <c r="AM536" i="1"/>
  <c r="AL665" i="1"/>
  <c r="AN665" i="1" s="1"/>
  <c r="AM665" i="1"/>
  <c r="AL553" i="1"/>
  <c r="AN553" i="1" s="1"/>
  <c r="AM553" i="1"/>
  <c r="AL557" i="1"/>
  <c r="AN557" i="1" s="1"/>
  <c r="AM557" i="1"/>
  <c r="AL584" i="1"/>
  <c r="AN584" i="1" s="1"/>
  <c r="AM584" i="1"/>
  <c r="AL563" i="1"/>
  <c r="AN563" i="1" s="1"/>
  <c r="AM563" i="1"/>
  <c r="AM519" i="1"/>
  <c r="AO519" i="1" s="1"/>
  <c r="AL545" i="1"/>
  <c r="AN545" i="1" s="1"/>
  <c r="AM545" i="1"/>
  <c r="AM636" i="1"/>
  <c r="AO636" i="1" s="1"/>
  <c r="AM632" i="1"/>
  <c r="AO632" i="1" s="1"/>
  <c r="AL597" i="1"/>
  <c r="AN597" i="1" s="1"/>
  <c r="AO597" i="1" s="1"/>
  <c r="AM554" i="1"/>
  <c r="AO554" i="1" s="1"/>
  <c r="AL600" i="1"/>
  <c r="AN600" i="1" s="1"/>
  <c r="AM600" i="1"/>
  <c r="AL539" i="1"/>
  <c r="AN539" i="1" s="1"/>
  <c r="AO539" i="1" s="1"/>
  <c r="AL570" i="1"/>
  <c r="AN570" i="1" s="1"/>
  <c r="AM570" i="1"/>
  <c r="AL482" i="1"/>
  <c r="AN482" i="1" s="1"/>
  <c r="AM482" i="1"/>
  <c r="AL460" i="1"/>
  <c r="AN460" i="1" s="1"/>
  <c r="AM460" i="1"/>
  <c r="AN478" i="1"/>
  <c r="AL464" i="1"/>
  <c r="AN464" i="1" s="1"/>
  <c r="AM464" i="1"/>
  <c r="AL496" i="1"/>
  <c r="AN496" i="1" s="1"/>
  <c r="AO496" i="1" s="1"/>
  <c r="AL491" i="1"/>
  <c r="AN491" i="1" s="1"/>
  <c r="AM491" i="1"/>
  <c r="AL471" i="1"/>
  <c r="AN471" i="1" s="1"/>
  <c r="AM471" i="1"/>
  <c r="AM534" i="1"/>
  <c r="AO534" i="1" s="1"/>
  <c r="AM529" i="1"/>
  <c r="AO529" i="1" s="1"/>
  <c r="AM492" i="1"/>
  <c r="AO492" i="1" s="1"/>
  <c r="AM463" i="1"/>
  <c r="AL433" i="1"/>
  <c r="AN433" i="1" s="1"/>
  <c r="AM433" i="1"/>
  <c r="AM450" i="1"/>
  <c r="AO450" i="1" s="1"/>
  <c r="AL442" i="1"/>
  <c r="AN442" i="1" s="1"/>
  <c r="AM442" i="1"/>
  <c r="AL437" i="1"/>
  <c r="AN437" i="1" s="1"/>
  <c r="AM437" i="1"/>
  <c r="AN458" i="1"/>
  <c r="AM513" i="1"/>
  <c r="AO513" i="1" s="1"/>
  <c r="AM495" i="1"/>
  <c r="AO495" i="1" s="1"/>
  <c r="AM473" i="1"/>
  <c r="AO473" i="1" s="1"/>
  <c r="AL452" i="1"/>
  <c r="AN452" i="1" s="1"/>
  <c r="AM452" i="1"/>
  <c r="AL455" i="1"/>
  <c r="AN455" i="1" s="1"/>
  <c r="AM455" i="1"/>
  <c r="AL420" i="1"/>
  <c r="AN420" i="1" s="1"/>
  <c r="AM420" i="1"/>
  <c r="AM407" i="1"/>
  <c r="AL407" i="1"/>
  <c r="AN407" i="1" s="1"/>
  <c r="AL391" i="1"/>
  <c r="AN391" i="1" s="1"/>
  <c r="AM391" i="1"/>
  <c r="AM415" i="1"/>
  <c r="AL415" i="1"/>
  <c r="AN415" i="1" s="1"/>
  <c r="AN418" i="1"/>
  <c r="AM418" i="1"/>
  <c r="AL413" i="1"/>
  <c r="AN413" i="1" s="1"/>
  <c r="AL422" i="1"/>
  <c r="AN422" i="1" s="1"/>
  <c r="AM422" i="1"/>
  <c r="AM427" i="1"/>
  <c r="AL427" i="1"/>
  <c r="AN427" i="1" s="1"/>
  <c r="AL371" i="1"/>
  <c r="AN371" i="1" s="1"/>
  <c r="AM371" i="1"/>
  <c r="AL383" i="1"/>
  <c r="AN383" i="1" s="1"/>
  <c r="AL393" i="1"/>
  <c r="AN393" i="1" s="1"/>
  <c r="AO393" i="1" s="1"/>
  <c r="AM378" i="1"/>
  <c r="AN378" i="1"/>
  <c r="AL387" i="1"/>
  <c r="AN387" i="1" s="1"/>
  <c r="AM387" i="1"/>
  <c r="AL394" i="1"/>
  <c r="AN394" i="1" s="1"/>
  <c r="AM394" i="1"/>
  <c r="AL369" i="1"/>
  <c r="AN369" i="1" s="1"/>
  <c r="AM369" i="1"/>
  <c r="AM406" i="1"/>
  <c r="AO406" i="1" s="1"/>
  <c r="AL380" i="1"/>
  <c r="AN380" i="1" s="1"/>
  <c r="AO380" i="1" s="1"/>
  <c r="AM382" i="1"/>
  <c r="AO382" i="1" s="1"/>
  <c r="AL340" i="1"/>
  <c r="AN340" i="1" s="1"/>
  <c r="AL353" i="1"/>
  <c r="AN353" i="1" s="1"/>
  <c r="AM353" i="1"/>
  <c r="AM348" i="1"/>
  <c r="AL341" i="1"/>
  <c r="AN341" i="1" s="1"/>
  <c r="AM341" i="1"/>
  <c r="AL417" i="1"/>
  <c r="AN417" i="1" s="1"/>
  <c r="AM417" i="1"/>
  <c r="AM404" i="1"/>
  <c r="AO404" i="1" s="1"/>
  <c r="AM370" i="1"/>
  <c r="AO370" i="1" s="1"/>
  <c r="AM368" i="1"/>
  <c r="AO368" i="1" s="1"/>
  <c r="AL359" i="1"/>
  <c r="AN359" i="1" s="1"/>
  <c r="AO359" i="1" s="1"/>
  <c r="AM344" i="1"/>
  <c r="AO344" i="1" s="1"/>
  <c r="AM435" i="1"/>
  <c r="AO435" i="1" s="1"/>
  <c r="AM434" i="1"/>
  <c r="AO434" i="1" s="1"/>
  <c r="AM358" i="1"/>
  <c r="AO358" i="1" s="1"/>
  <c r="AN362" i="1"/>
  <c r="AM395" i="1"/>
  <c r="AN395" i="1"/>
  <c r="AN337" i="1"/>
  <c r="AL333" i="1"/>
  <c r="AN333" i="1" s="1"/>
  <c r="AO333" i="1" s="1"/>
  <c r="AM303" i="1"/>
  <c r="AO303" i="1" s="1"/>
  <c r="AL300" i="1"/>
  <c r="AN300" i="1" s="1"/>
  <c r="AM300" i="1"/>
  <c r="AM338" i="1"/>
  <c r="AO338" i="1" s="1"/>
  <c r="AL314" i="1"/>
  <c r="AN314" i="1" s="1"/>
  <c r="AO314" i="1" s="1"/>
  <c r="AM313" i="1"/>
  <c r="AO313" i="1" s="1"/>
  <c r="AM397" i="1"/>
  <c r="AO397" i="1" s="1"/>
  <c r="AM377" i="1"/>
  <c r="AO377" i="1" s="1"/>
  <c r="AL330" i="1"/>
  <c r="AN330" i="1" s="1"/>
  <c r="AO330" i="1" s="1"/>
  <c r="AL248" i="1"/>
  <c r="AN248" i="1" s="1"/>
  <c r="AM248" i="1"/>
  <c r="AL291" i="1"/>
  <c r="AN291" i="1" s="1"/>
  <c r="AO291" i="1" s="1"/>
  <c r="AL288" i="1"/>
  <c r="AN288" i="1" s="1"/>
  <c r="AO288" i="1" s="1"/>
  <c r="AM213" i="1"/>
  <c r="AL213" i="1"/>
  <c r="AN213" i="1" s="1"/>
  <c r="AL294" i="1"/>
  <c r="AN294" i="1" s="1"/>
  <c r="AM294" i="1"/>
  <c r="AL308" i="1"/>
  <c r="AN308" i="1" s="1"/>
  <c r="AM308" i="1"/>
  <c r="AL277" i="1"/>
  <c r="AN277" i="1" s="1"/>
  <c r="AM277" i="1"/>
  <c r="AM260" i="1"/>
  <c r="AO260" i="1" s="1"/>
  <c r="AL252" i="1"/>
  <c r="AN252" i="1" s="1"/>
  <c r="AO252" i="1" s="1"/>
  <c r="AL282" i="1"/>
  <c r="AN282" i="1" s="1"/>
  <c r="AM282" i="1"/>
  <c r="AL242" i="1"/>
  <c r="AN242" i="1" s="1"/>
  <c r="AM242" i="1"/>
  <c r="AL253" i="1"/>
  <c r="AN253" i="1" s="1"/>
  <c r="AM253" i="1"/>
  <c r="AM274" i="1"/>
  <c r="AO274" i="1" s="1"/>
  <c r="AL273" i="1"/>
  <c r="AN273" i="1" s="1"/>
  <c r="AO273" i="1" s="1"/>
  <c r="AL243" i="1"/>
  <c r="AN243" i="1" s="1"/>
  <c r="AM243" i="1"/>
  <c r="AL305" i="1"/>
  <c r="AN305" i="1" s="1"/>
  <c r="AM305" i="1"/>
  <c r="AL232" i="1"/>
  <c r="AN232" i="1" s="1"/>
  <c r="AM232" i="1"/>
  <c r="AL245" i="1"/>
  <c r="AN245" i="1" s="1"/>
  <c r="AO245" i="1" s="1"/>
  <c r="AL209" i="1"/>
  <c r="AN209" i="1" s="1"/>
  <c r="AO209" i="1" s="1"/>
  <c r="AL259" i="1"/>
  <c r="AN259" i="1" s="1"/>
  <c r="AO259" i="1" s="1"/>
  <c r="AL210" i="1"/>
  <c r="AN210" i="1" s="1"/>
  <c r="AM210" i="1"/>
  <c r="AL128" i="1"/>
  <c r="AN128" i="1" s="1"/>
  <c r="AM128" i="1"/>
  <c r="AM115" i="1"/>
  <c r="AL115" i="1"/>
  <c r="AN115" i="1" s="1"/>
  <c r="EG33" i="1" a="1"/>
  <c r="EG33" i="1" s="1"/>
  <c r="EG45" i="1" a="1"/>
  <c r="EG45" i="1" s="1"/>
  <c r="EG38" i="1" a="1"/>
  <c r="EG38" i="1" s="1"/>
  <c r="EG40" i="1" a="1"/>
  <c r="EG40" i="1" s="1"/>
  <c r="EG42" i="1" a="1"/>
  <c r="EG42" i="1" s="1"/>
  <c r="EG53" i="1" a="1"/>
  <c r="EG53" i="1" s="1"/>
  <c r="EG31" i="1" a="1"/>
  <c r="EG31" i="1" s="1"/>
  <c r="EG37" i="1" a="1"/>
  <c r="EG37" i="1" s="1"/>
  <c r="EG59" i="1" a="1"/>
  <c r="EG59" i="1" s="1"/>
  <c r="EG32" i="1" a="1"/>
  <c r="EG32" i="1" s="1"/>
  <c r="EG57" i="1" a="1"/>
  <c r="EG57" i="1" s="1"/>
  <c r="EG63" i="1" a="1"/>
  <c r="EG63" i="1" s="1"/>
  <c r="EG52" i="1" a="1"/>
  <c r="EG52" i="1" s="1"/>
  <c r="EG49" i="1" a="1"/>
  <c r="EG49" i="1" s="1"/>
  <c r="EG65" i="1" a="1"/>
  <c r="EG65" i="1" s="1"/>
  <c r="EG69" i="1" a="1"/>
  <c r="EG69" i="1" s="1"/>
  <c r="EG79" i="1" a="1"/>
  <c r="EG79" i="1" s="1"/>
  <c r="EG44" i="1" a="1"/>
  <c r="EG44" i="1" s="1"/>
  <c r="EG47" i="1" a="1"/>
  <c r="EG47" i="1" s="1"/>
  <c r="EG48" i="1" a="1"/>
  <c r="EG48" i="1" s="1"/>
  <c r="EG58" i="1" a="1"/>
  <c r="EG58" i="1" s="1"/>
  <c r="EG61" i="1" a="1"/>
  <c r="EG61" i="1" s="1"/>
  <c r="EG36" i="1" a="1"/>
  <c r="EG36" i="1" s="1"/>
  <c r="EG34" i="1" a="1"/>
  <c r="EG34" i="1" s="1"/>
  <c r="EG41" i="1" a="1"/>
  <c r="EG41" i="1" s="1"/>
  <c r="EG46" i="1" a="1"/>
  <c r="EG46" i="1" s="1"/>
  <c r="EG76" i="1" a="1"/>
  <c r="EG76" i="1" s="1"/>
  <c r="EG71" i="1" a="1"/>
  <c r="EG71" i="1" s="1"/>
  <c r="EG55" i="1" a="1"/>
  <c r="EG55" i="1" s="1"/>
  <c r="EG51" i="1" a="1"/>
  <c r="EG51" i="1" s="1"/>
  <c r="EG75" i="1" a="1"/>
  <c r="EG75" i="1" s="1"/>
  <c r="EG39" i="1" a="1"/>
  <c r="EG39" i="1" s="1"/>
  <c r="EG54" i="1" a="1"/>
  <c r="EG54" i="1" s="1"/>
  <c r="EG43" i="1" a="1"/>
  <c r="EG43" i="1" s="1"/>
  <c r="EG35" i="1" a="1"/>
  <c r="EG35" i="1" s="1"/>
  <c r="EG56" i="1" a="1"/>
  <c r="EG56" i="1" s="1"/>
  <c r="EG67" i="1" a="1"/>
  <c r="EG67" i="1" s="1"/>
  <c r="EG73" i="1" a="1"/>
  <c r="EG73" i="1" s="1"/>
  <c r="EG88" i="1" a="1"/>
  <c r="EG88" i="1" s="1"/>
  <c r="EG50" i="1" a="1"/>
  <c r="EG50" i="1" s="1"/>
  <c r="EG62" i="1" a="1"/>
  <c r="EG62" i="1" s="1"/>
  <c r="EG64" i="1" a="1"/>
  <c r="EG64" i="1" s="1"/>
  <c r="EG74" i="1" a="1"/>
  <c r="EG74" i="1" s="1"/>
  <c r="EG83" i="1" a="1"/>
  <c r="EG83" i="1" s="1"/>
  <c r="EG87" i="1" a="1"/>
  <c r="EG87" i="1" s="1"/>
  <c r="EG97" i="1" a="1"/>
  <c r="EG97" i="1" s="1"/>
  <c r="EG60" i="1" a="1"/>
  <c r="EG60" i="1" s="1"/>
  <c r="EG78" i="1" a="1"/>
  <c r="EG78" i="1" s="1"/>
  <c r="EG86" i="1" a="1"/>
  <c r="EG86" i="1" s="1"/>
  <c r="EG72" i="1" a="1"/>
  <c r="EG72" i="1" s="1"/>
  <c r="EG77" i="1" a="1"/>
  <c r="EG77" i="1" s="1"/>
  <c r="EG93" i="1" a="1"/>
  <c r="EG93" i="1" s="1"/>
  <c r="EG84" i="1" a="1"/>
  <c r="EG84" i="1" s="1"/>
  <c r="EG81" i="1" a="1"/>
  <c r="EG81" i="1" s="1"/>
  <c r="EG68" i="1" a="1"/>
  <c r="EG68" i="1" s="1"/>
  <c r="EG70" i="1" a="1"/>
  <c r="EG70" i="1" s="1"/>
  <c r="EG80" i="1" a="1"/>
  <c r="EG80" i="1" s="1"/>
  <c r="EG82" i="1" a="1"/>
  <c r="EG82" i="1" s="1"/>
  <c r="EG106" i="1" a="1"/>
  <c r="EG106" i="1" s="1"/>
  <c r="EG96" i="1" a="1"/>
  <c r="EG96" i="1" s="1"/>
  <c r="EG100" i="1" a="1"/>
  <c r="EG100" i="1" s="1"/>
  <c r="EG105" i="1" a="1"/>
  <c r="EG105" i="1" s="1"/>
  <c r="EG121" i="1" a="1"/>
  <c r="EG121" i="1" s="1"/>
  <c r="EG127" i="1" a="1"/>
  <c r="EG127" i="1" s="1"/>
  <c r="EG104" i="1" a="1"/>
  <c r="EG104" i="1" s="1"/>
  <c r="EG114" i="1" a="1"/>
  <c r="EG114" i="1" s="1"/>
  <c r="EG102" i="1" a="1"/>
  <c r="EG102" i="1" s="1"/>
  <c r="EG85" i="1" a="1"/>
  <c r="EG85" i="1" s="1"/>
  <c r="EG98" i="1" a="1"/>
  <c r="EG98" i="1" s="1"/>
  <c r="EG101" i="1" a="1"/>
  <c r="EG101" i="1" s="1"/>
  <c r="EG108" i="1" a="1"/>
  <c r="EG108" i="1" s="1"/>
  <c r="EG116" i="1" a="1"/>
  <c r="EG116" i="1" s="1"/>
  <c r="EG99" i="1" a="1"/>
  <c r="EG99" i="1" s="1"/>
  <c r="EG103" i="1" a="1"/>
  <c r="EG103" i="1" s="1"/>
  <c r="EG91" i="1" a="1"/>
  <c r="EG91" i="1" s="1"/>
  <c r="EG109" i="1" a="1"/>
  <c r="EG109" i="1" s="1"/>
  <c r="EG115" i="1" a="1"/>
  <c r="EG115" i="1" s="1"/>
  <c r="EG66" i="1" a="1"/>
  <c r="EG66" i="1" s="1"/>
  <c r="EG90" i="1" a="1"/>
  <c r="EG90" i="1" s="1"/>
  <c r="EG92" i="1" a="1"/>
  <c r="EG92" i="1" s="1"/>
  <c r="EG94" i="1" a="1"/>
  <c r="EG94" i="1" s="1"/>
  <c r="EG89" i="1" a="1"/>
  <c r="EG89" i="1" s="1"/>
  <c r="EG95" i="1" a="1"/>
  <c r="EG95" i="1" s="1"/>
  <c r="EG143" i="1" a="1"/>
  <c r="EG143" i="1" s="1"/>
  <c r="EG111" i="1" a="1"/>
  <c r="EG111" i="1" s="1"/>
  <c r="EG112" i="1" a="1"/>
  <c r="EG112" i="1" s="1"/>
  <c r="EG117" i="1" a="1"/>
  <c r="EG117" i="1" s="1"/>
  <c r="EG118" i="1" a="1"/>
  <c r="EG118" i="1" s="1"/>
  <c r="EG123" i="1" a="1"/>
  <c r="EG123" i="1" s="1"/>
  <c r="EG141" i="1" a="1"/>
  <c r="EG141" i="1" s="1"/>
  <c r="EG113" i="1" a="1"/>
  <c r="EG113" i="1" s="1"/>
  <c r="EG119" i="1" a="1"/>
  <c r="EG119" i="1" s="1"/>
  <c r="EG122" i="1" a="1"/>
  <c r="EG122" i="1" s="1"/>
  <c r="EG131" i="1" a="1"/>
  <c r="EG131" i="1" s="1"/>
  <c r="EG139" i="1" a="1"/>
  <c r="EG139" i="1" s="1"/>
  <c r="EG136" i="1" a="1"/>
  <c r="EG136" i="1" s="1"/>
  <c r="EG147" i="1" a="1"/>
  <c r="EG147" i="1" s="1"/>
  <c r="EG128" i="1" a="1"/>
  <c r="EG128" i="1" s="1"/>
  <c r="EG151" i="1" a="1"/>
  <c r="EG151" i="1" s="1"/>
  <c r="EG162" i="1" a="1"/>
  <c r="EG162" i="1" s="1"/>
  <c r="EG171" i="1" a="1"/>
  <c r="EG171" i="1" s="1"/>
  <c r="EG161" i="1" a="1"/>
  <c r="EG161" i="1" s="1"/>
  <c r="EG170" i="1" a="1"/>
  <c r="EG170" i="1" s="1"/>
  <c r="EG179" i="1" a="1"/>
  <c r="EG179" i="1" s="1"/>
  <c r="EG120" i="1" a="1"/>
  <c r="EG120" i="1" s="1"/>
  <c r="EG133" i="1" a="1"/>
  <c r="EG133" i="1" s="1"/>
  <c r="EG157" i="1" a="1"/>
  <c r="EG157" i="1" s="1"/>
  <c r="EG130" i="1" a="1"/>
  <c r="EG130" i="1" s="1"/>
  <c r="EG142" i="1" a="1"/>
  <c r="EG142" i="1" s="1"/>
  <c r="EG152" i="1" a="1"/>
  <c r="EG152" i="1" s="1"/>
  <c r="ER47" i="1" a="1"/>
  <c r="ER47" i="1" s="1"/>
  <c r="ER48" i="1" a="1"/>
  <c r="ER48" i="1" s="1"/>
  <c r="ER59" i="1" a="1"/>
  <c r="ER59" i="1" s="1"/>
  <c r="ER43" i="1" a="1"/>
  <c r="ER43" i="1" s="1"/>
  <c r="ER71" i="1" a="1"/>
  <c r="ER71" i="1" s="1"/>
  <c r="ER63" i="1" a="1"/>
  <c r="ER63" i="1" s="1"/>
  <c r="ER65" i="1" a="1"/>
  <c r="ER65" i="1" s="1"/>
  <c r="ER72" i="1" a="1"/>
  <c r="ER72" i="1" s="1"/>
  <c r="ER75" i="1" a="1"/>
  <c r="ER75" i="1" s="1"/>
  <c r="ER79" i="1" a="1"/>
  <c r="ER79" i="1" s="1"/>
  <c r="ER89" i="1" a="1"/>
  <c r="ER89" i="1" s="1"/>
  <c r="ER83" i="1" a="1"/>
  <c r="ER83" i="1" s="1"/>
  <c r="ER88" i="1" a="1"/>
  <c r="ER88" i="1" s="1"/>
  <c r="ER44" i="1" a="1"/>
  <c r="ER44" i="1" s="1"/>
  <c r="ER53" i="1" a="1"/>
  <c r="ER53" i="1" s="1"/>
  <c r="ER68" i="1" a="1"/>
  <c r="ER68" i="1" s="1"/>
  <c r="ER76" i="1" a="1"/>
  <c r="ER76" i="1" s="1"/>
  <c r="ER64" i="1" a="1"/>
  <c r="ER64" i="1" s="1"/>
  <c r="ER78" i="1" a="1"/>
  <c r="ER78" i="1" s="1"/>
  <c r="ER34" i="1" a="1"/>
  <c r="ER34" i="1" s="1"/>
  <c r="ER93" i="1" a="1"/>
  <c r="ER93" i="1" s="1"/>
  <c r="ER98" i="1" a="1"/>
  <c r="ER98" i="1" s="1"/>
  <c r="ER50" i="1" a="1"/>
  <c r="ER50" i="1" s="1"/>
  <c r="ER85" i="1" a="1"/>
  <c r="ER85" i="1" s="1"/>
  <c r="ER56" i="1" a="1"/>
  <c r="ER56" i="1" s="1"/>
  <c r="ER81" i="1" a="1"/>
  <c r="ER81" i="1" s="1"/>
  <c r="ER82" i="1" a="1"/>
  <c r="ER82" i="1" s="1"/>
  <c r="ER86" i="1" a="1"/>
  <c r="ER86" i="1" s="1"/>
  <c r="ER90" i="1" a="1"/>
  <c r="ER90" i="1" s="1"/>
  <c r="ER69" i="1" a="1"/>
  <c r="ER69" i="1" s="1"/>
  <c r="ER107" i="1" a="1"/>
  <c r="ER107" i="1" s="1"/>
  <c r="ER87" i="1" a="1"/>
  <c r="ER87" i="1" s="1"/>
  <c r="ER74" i="1" a="1"/>
  <c r="ER74" i="1" s="1"/>
  <c r="ER106" i="1" a="1"/>
  <c r="ER106" i="1" s="1"/>
  <c r="ER100" i="1" a="1"/>
  <c r="ER100" i="1" s="1"/>
  <c r="ER73" i="1" a="1"/>
  <c r="ER73" i="1" s="1"/>
  <c r="ER105" i="1" a="1"/>
  <c r="ER105" i="1" s="1"/>
  <c r="ER92" i="1" a="1"/>
  <c r="ER92" i="1" s="1"/>
  <c r="ER97" i="1" a="1"/>
  <c r="ER97" i="1" s="1"/>
  <c r="ER60" i="1" a="1"/>
  <c r="ER60" i="1" s="1"/>
  <c r="ER66" i="1" a="1"/>
  <c r="ER66" i="1" s="1"/>
  <c r="ER96" i="1" a="1"/>
  <c r="ER96" i="1" s="1"/>
  <c r="ER84" i="1" a="1"/>
  <c r="ER84" i="1" s="1"/>
  <c r="ER102" i="1" a="1"/>
  <c r="ER102" i="1" s="1"/>
  <c r="ER103" i="1" a="1"/>
  <c r="ER103" i="1" s="1"/>
  <c r="ER121" i="1" a="1"/>
  <c r="ER121" i="1" s="1"/>
  <c r="ER125" i="1" a="1"/>
  <c r="ER125" i="1" s="1"/>
  <c r="ER77" i="1" a="1"/>
  <c r="ER77" i="1" s="1"/>
  <c r="ER91" i="1" a="1"/>
  <c r="ER91" i="1" s="1"/>
  <c r="ER94" i="1" a="1"/>
  <c r="ER94" i="1" s="1"/>
  <c r="ER108" i="1" a="1"/>
  <c r="ER108" i="1" s="1"/>
  <c r="ER116" i="1" a="1"/>
  <c r="ER116" i="1" s="1"/>
  <c r="ER104" i="1" a="1"/>
  <c r="ER104" i="1" s="1"/>
  <c r="ER49" i="1" a="1"/>
  <c r="ER49" i="1" s="1"/>
  <c r="ER67" i="1" a="1"/>
  <c r="ER67" i="1" s="1"/>
  <c r="ER101" i="1" a="1"/>
  <c r="ER101" i="1" s="1"/>
  <c r="ER112" i="1" a="1"/>
  <c r="ER112" i="1" s="1"/>
  <c r="ER117" i="1" a="1"/>
  <c r="ER117" i="1" s="1"/>
  <c r="ER130" i="1" a="1"/>
  <c r="ER130" i="1" s="1"/>
  <c r="ER134" i="1" a="1"/>
  <c r="ER134" i="1" s="1"/>
  <c r="ER95" i="1" a="1"/>
  <c r="ER95" i="1" s="1"/>
  <c r="ER110" i="1" a="1"/>
  <c r="ER110" i="1" s="1"/>
  <c r="ER113" i="1" a="1"/>
  <c r="ER113" i="1" s="1"/>
  <c r="ER129" i="1" a="1"/>
  <c r="ER129" i="1" s="1"/>
  <c r="ER142" i="1" a="1"/>
  <c r="ER142" i="1" s="1"/>
  <c r="ER109" i="1" a="1"/>
  <c r="ER109" i="1" s="1"/>
  <c r="ER114" i="1" a="1"/>
  <c r="ER114" i="1" s="1"/>
  <c r="ER115" i="1" a="1"/>
  <c r="ER115" i="1" s="1"/>
  <c r="ER122" i="1" a="1"/>
  <c r="ER122" i="1" s="1"/>
  <c r="ER120" i="1" a="1"/>
  <c r="ER120" i="1" s="1"/>
  <c r="ER99" i="1" a="1"/>
  <c r="ER99" i="1" s="1"/>
  <c r="ER139" i="1" a="1"/>
  <c r="ER139" i="1" s="1"/>
  <c r="ER152" i="1" a="1"/>
  <c r="ER152" i="1" s="1"/>
  <c r="ER127" i="1" a="1"/>
  <c r="ER127" i="1" s="1"/>
  <c r="ER147" i="1" a="1"/>
  <c r="ER147" i="1" s="1"/>
  <c r="ER163" i="1" a="1"/>
  <c r="ER163" i="1" s="1"/>
  <c r="ER172" i="1" a="1"/>
  <c r="ER172" i="1" s="1"/>
  <c r="ER111" i="1" a="1"/>
  <c r="ER111" i="1" s="1"/>
  <c r="ER131" i="1" a="1"/>
  <c r="ER131" i="1" s="1"/>
  <c r="ER151" i="1" a="1"/>
  <c r="ER151" i="1" s="1"/>
  <c r="ER162" i="1" a="1"/>
  <c r="ER162" i="1" s="1"/>
  <c r="ER171" i="1" a="1"/>
  <c r="ER171" i="1" s="1"/>
  <c r="ER180" i="1" a="1"/>
  <c r="ER180" i="1" s="1"/>
  <c r="ER188" i="1" a="1"/>
  <c r="ER188" i="1" s="1"/>
  <c r="ER137" i="1" a="1"/>
  <c r="ER137" i="1" s="1"/>
  <c r="ER132" i="1" a="1"/>
  <c r="ER132" i="1" s="1"/>
  <c r="ER126" i="1" a="1"/>
  <c r="ER126" i="1" s="1"/>
  <c r="ER138" i="1" a="1"/>
  <c r="ER138" i="1" s="1"/>
  <c r="ER140" i="1" a="1"/>
  <c r="ER140" i="1" s="1"/>
  <c r="ER119" i="1" a="1"/>
  <c r="ER119" i="1" s="1"/>
  <c r="ER123" i="1" a="1"/>
  <c r="ER123" i="1" s="1"/>
  <c r="ER136" i="1" a="1"/>
  <c r="ER136" i="1" s="1"/>
  <c r="ER153" i="1" a="1"/>
  <c r="ER153" i="1" s="1"/>
  <c r="EQ80" i="1" a="1"/>
  <c r="EQ80" i="1" s="1"/>
  <c r="EQ71" i="1" a="1"/>
  <c r="EQ71" i="1" s="1"/>
  <c r="EQ75" i="1" a="1"/>
  <c r="EQ75" i="1" s="1"/>
  <c r="EQ44" i="1" a="1"/>
  <c r="EQ44" i="1" s="1"/>
  <c r="EQ52" i="1" a="1"/>
  <c r="EQ52" i="1" s="1"/>
  <c r="EQ56" i="1" a="1"/>
  <c r="EQ56" i="1" s="1"/>
  <c r="EQ76" i="1" a="1"/>
  <c r="EQ76" i="1" s="1"/>
  <c r="EQ83" i="1" a="1"/>
  <c r="EQ83" i="1" s="1"/>
  <c r="EQ88" i="1" a="1"/>
  <c r="EQ88" i="1" s="1"/>
  <c r="EQ65" i="1" a="1"/>
  <c r="EQ65" i="1" s="1"/>
  <c r="EQ87" i="1" a="1"/>
  <c r="EQ87" i="1" s="1"/>
  <c r="EQ97" i="1" a="1"/>
  <c r="EQ97" i="1" s="1"/>
  <c r="EQ67" i="1" a="1"/>
  <c r="EQ67" i="1" s="1"/>
  <c r="EQ74" i="1" a="1"/>
  <c r="EQ74" i="1" s="1"/>
  <c r="EQ57" i="1" a="1"/>
  <c r="EQ57" i="1" s="1"/>
  <c r="EQ95" i="1" a="1"/>
  <c r="EQ95" i="1" s="1"/>
  <c r="EQ66" i="1" a="1"/>
  <c r="EQ66" i="1" s="1"/>
  <c r="EQ73" i="1" a="1"/>
  <c r="EQ73" i="1" s="1"/>
  <c r="EQ89" i="1" a="1"/>
  <c r="EQ89" i="1" s="1"/>
  <c r="EQ91" i="1" a="1"/>
  <c r="EQ91" i="1" s="1"/>
  <c r="EQ92" i="1" a="1"/>
  <c r="EQ92" i="1" s="1"/>
  <c r="EQ96" i="1" a="1"/>
  <c r="EQ96" i="1" s="1"/>
  <c r="EQ72" i="1" a="1"/>
  <c r="EQ72" i="1" s="1"/>
  <c r="EQ62" i="1" a="1"/>
  <c r="EQ62" i="1" s="1"/>
  <c r="EQ106" i="1" a="1"/>
  <c r="EQ106" i="1" s="1"/>
  <c r="EQ81" i="1" a="1"/>
  <c r="EQ81" i="1" s="1"/>
  <c r="EQ100" i="1" a="1"/>
  <c r="EQ100" i="1" s="1"/>
  <c r="EQ105" i="1" a="1"/>
  <c r="EQ105" i="1" s="1"/>
  <c r="EQ121" i="1" a="1"/>
  <c r="EQ121" i="1" s="1"/>
  <c r="EQ104" i="1" a="1"/>
  <c r="EQ104" i="1" s="1"/>
  <c r="EQ114" i="1" a="1"/>
  <c r="EQ114" i="1" s="1"/>
  <c r="EQ82" i="1" a="1"/>
  <c r="EQ82" i="1" s="1"/>
  <c r="EQ70" i="1" a="1"/>
  <c r="EQ70" i="1" s="1"/>
  <c r="EQ78" i="1" a="1"/>
  <c r="EQ78" i="1" s="1"/>
  <c r="EQ108" i="1" a="1"/>
  <c r="EQ108" i="1" s="1"/>
  <c r="EQ64" i="1" a="1"/>
  <c r="EQ64" i="1" s="1"/>
  <c r="EQ77" i="1" a="1"/>
  <c r="EQ77" i="1" s="1"/>
  <c r="EQ84" i="1" a="1"/>
  <c r="EQ84" i="1" s="1"/>
  <c r="EQ102" i="1" a="1"/>
  <c r="EQ102" i="1" s="1"/>
  <c r="EQ94" i="1" a="1"/>
  <c r="EQ94" i="1" s="1"/>
  <c r="EQ90" i="1" a="1"/>
  <c r="EQ90" i="1" s="1"/>
  <c r="EQ98" i="1" a="1"/>
  <c r="EQ98" i="1" s="1"/>
  <c r="EQ111" i="1" a="1"/>
  <c r="EQ111" i="1" s="1"/>
  <c r="EQ110" i="1" a="1"/>
  <c r="EQ110" i="1" s="1"/>
  <c r="EQ143" i="1" a="1"/>
  <c r="EQ143" i="1" s="1"/>
  <c r="EQ118" i="1" a="1"/>
  <c r="EQ118" i="1" s="1"/>
  <c r="EQ123" i="1" a="1"/>
  <c r="EQ123" i="1" s="1"/>
  <c r="EQ133" i="1" a="1"/>
  <c r="EQ133" i="1" s="1"/>
  <c r="EQ113" i="1" a="1"/>
  <c r="EQ113" i="1" s="1"/>
  <c r="EQ129" i="1" a="1"/>
  <c r="EQ129" i="1" s="1"/>
  <c r="EQ109" i="1" a="1"/>
  <c r="EQ109" i="1" s="1"/>
  <c r="EQ85" i="1" a="1"/>
  <c r="EQ85" i="1" s="1"/>
  <c r="EQ141" i="1" a="1"/>
  <c r="EQ141" i="1" s="1"/>
  <c r="EQ125" i="1" a="1"/>
  <c r="EQ125" i="1" s="1"/>
  <c r="EQ128" i="1" a="1"/>
  <c r="EQ128" i="1" s="1"/>
  <c r="EQ93" i="1" a="1"/>
  <c r="EQ93" i="1" s="1"/>
  <c r="EQ127" i="1" a="1"/>
  <c r="EQ127" i="1" s="1"/>
  <c r="EQ107" i="1" a="1"/>
  <c r="EQ107" i="1" s="1"/>
  <c r="EQ122" i="1" a="1"/>
  <c r="EQ122" i="1" s="1"/>
  <c r="EQ120" i="1" a="1"/>
  <c r="EQ120" i="1" s="1"/>
  <c r="EQ131" i="1" a="1"/>
  <c r="EQ131" i="1" s="1"/>
  <c r="EQ116" i="1" a="1"/>
  <c r="EQ116" i="1" s="1"/>
  <c r="EQ124" i="1" a="1"/>
  <c r="EQ124" i="1" s="1"/>
  <c r="EQ147" i="1" a="1"/>
  <c r="EQ147" i="1" s="1"/>
  <c r="EQ151" i="1" a="1"/>
  <c r="EQ151" i="1" s="1"/>
  <c r="EQ162" i="1" a="1"/>
  <c r="EQ162" i="1" s="1"/>
  <c r="EQ171" i="1" a="1"/>
  <c r="EQ171" i="1" s="1"/>
  <c r="EQ103" i="1" a="1"/>
  <c r="EQ103" i="1" s="1"/>
  <c r="EQ101" i="1" a="1"/>
  <c r="EQ101" i="1" s="1"/>
  <c r="EQ137" i="1" a="1"/>
  <c r="EQ137" i="1" s="1"/>
  <c r="EQ144" i="1" a="1"/>
  <c r="EQ144" i="1" s="1"/>
  <c r="EQ161" i="1" a="1"/>
  <c r="EQ161" i="1" s="1"/>
  <c r="EQ170" i="1" a="1"/>
  <c r="EQ170" i="1" s="1"/>
  <c r="EQ179" i="1" a="1"/>
  <c r="EQ179" i="1" s="1"/>
  <c r="EQ117" i="1" a="1"/>
  <c r="EQ117" i="1" s="1"/>
  <c r="EQ146" i="1" a="1"/>
  <c r="EQ146" i="1" s="1"/>
  <c r="EQ150" i="1" a="1"/>
  <c r="EQ150" i="1" s="1"/>
  <c r="EQ115" i="1" a="1"/>
  <c r="EQ115" i="1" s="1"/>
  <c r="EQ130" i="1" a="1"/>
  <c r="EQ130" i="1" s="1"/>
  <c r="EQ134" i="1" a="1"/>
  <c r="EQ134" i="1" s="1"/>
  <c r="EQ157" i="1" a="1"/>
  <c r="EQ157" i="1" s="1"/>
  <c r="EQ148" i="1" a="1"/>
  <c r="EQ148" i="1" s="1"/>
  <c r="EQ139" i="1" a="1"/>
  <c r="EQ139" i="1" s="1"/>
  <c r="EQ142" i="1" a="1"/>
  <c r="EQ142" i="1" s="1"/>
  <c r="EQ152" i="1" a="1"/>
  <c r="EQ152" i="1" s="1"/>
  <c r="EL35" i="1" a="1"/>
  <c r="EL35" i="1" s="1"/>
  <c r="EL63" i="1" a="1"/>
  <c r="EL63" i="1" s="1"/>
  <c r="EL33" i="1" a="1"/>
  <c r="EL33" i="1" s="1"/>
  <c r="EL58" i="1" a="1"/>
  <c r="EL58" i="1" s="1"/>
  <c r="EL68" i="1" a="1"/>
  <c r="EL68" i="1" s="1"/>
  <c r="EL93" i="1" a="1"/>
  <c r="EL93" i="1" s="1"/>
  <c r="EL61" i="1" a="1"/>
  <c r="EL61" i="1" s="1"/>
  <c r="EL77" i="1" a="1"/>
  <c r="EL77" i="1" s="1"/>
  <c r="EL92" i="1" a="1"/>
  <c r="EL92" i="1" s="1"/>
  <c r="EL72" i="1" a="1"/>
  <c r="EL72" i="1" s="1"/>
  <c r="EL67" i="1" a="1"/>
  <c r="EL67" i="1" s="1"/>
  <c r="EL71" i="1" a="1"/>
  <c r="EL71" i="1" s="1"/>
  <c r="EL69" i="1" a="1"/>
  <c r="EL69" i="1" s="1"/>
  <c r="EL60" i="1" a="1"/>
  <c r="EL60" i="1" s="1"/>
  <c r="EL75" i="1" a="1"/>
  <c r="EL75" i="1" s="1"/>
  <c r="EL76" i="1" a="1"/>
  <c r="EL76" i="1" s="1"/>
  <c r="EL65" i="1" a="1"/>
  <c r="EL65" i="1" s="1"/>
  <c r="EL83" i="1" a="1"/>
  <c r="EL83" i="1" s="1"/>
  <c r="EL80" i="1" a="1"/>
  <c r="EL80" i="1" s="1"/>
  <c r="EL90" i="1" a="1"/>
  <c r="EL90" i="1" s="1"/>
  <c r="EL94" i="1" a="1"/>
  <c r="EL94" i="1" s="1"/>
  <c r="EL56" i="1" a="1"/>
  <c r="EL56" i="1" s="1"/>
  <c r="EL86" i="1" a="1"/>
  <c r="EL86" i="1" s="1"/>
  <c r="EL88" i="1" a="1"/>
  <c r="EL88" i="1" s="1"/>
  <c r="EL102" i="1" a="1"/>
  <c r="EL102" i="1" s="1"/>
  <c r="EL111" i="1" a="1"/>
  <c r="EL111" i="1" s="1"/>
  <c r="EL73" i="1" a="1"/>
  <c r="EL73" i="1" s="1"/>
  <c r="EL85" i="1" a="1"/>
  <c r="EL85" i="1" s="1"/>
  <c r="EL110" i="1" a="1"/>
  <c r="EL110" i="1" s="1"/>
  <c r="EL89" i="1" a="1"/>
  <c r="EL89" i="1" s="1"/>
  <c r="EL95" i="1" a="1"/>
  <c r="EL95" i="1" s="1"/>
  <c r="EL109" i="1" a="1"/>
  <c r="EL109" i="1" s="1"/>
  <c r="EL82" i="1" a="1"/>
  <c r="EL82" i="1" s="1"/>
  <c r="EL98" i="1" a="1"/>
  <c r="EL98" i="1" s="1"/>
  <c r="EL46" i="1" a="1"/>
  <c r="EL46" i="1" s="1"/>
  <c r="EL64" i="1" a="1"/>
  <c r="EL64" i="1" s="1"/>
  <c r="EL78" i="1" a="1"/>
  <c r="EL78" i="1" s="1"/>
  <c r="EL79" i="1" a="1"/>
  <c r="EL79" i="1" s="1"/>
  <c r="EL87" i="1" a="1"/>
  <c r="EL87" i="1" s="1"/>
  <c r="EL97" i="1" a="1"/>
  <c r="EL97" i="1" s="1"/>
  <c r="EL103" i="1" a="1"/>
  <c r="EL103" i="1" s="1"/>
  <c r="EL100" i="1" a="1"/>
  <c r="EL100" i="1" s="1"/>
  <c r="EL96" i="1" a="1"/>
  <c r="EL96" i="1" s="1"/>
  <c r="EL107" i="1" a="1"/>
  <c r="EL107" i="1" s="1"/>
  <c r="EL81" i="1" a="1"/>
  <c r="EL81" i="1" s="1"/>
  <c r="EL99" i="1" a="1"/>
  <c r="EL99" i="1" s="1"/>
  <c r="EL108" i="1" a="1"/>
  <c r="EL108" i="1" s="1"/>
  <c r="EL62" i="1" a="1"/>
  <c r="EL62" i="1" s="1"/>
  <c r="EL138" i="1" a="1"/>
  <c r="EL138" i="1" s="1"/>
  <c r="EL114" i="1" a="1"/>
  <c r="EL114" i="1" s="1"/>
  <c r="EL127" i="1" a="1"/>
  <c r="EL127" i="1" s="1"/>
  <c r="EL122" i="1" a="1"/>
  <c r="EL122" i="1" s="1"/>
  <c r="EL120" i="1" a="1"/>
  <c r="EL120" i="1" s="1"/>
  <c r="EL136" i="1" a="1"/>
  <c r="EL136" i="1" s="1"/>
  <c r="EL147" i="1" a="1"/>
  <c r="EL147" i="1" s="1"/>
  <c r="EL150" i="1" a="1"/>
  <c r="EL150" i="1" s="1"/>
  <c r="EL49" i="1" a="1"/>
  <c r="EL49" i="1" s="1"/>
  <c r="EL91" i="1" a="1"/>
  <c r="EL91" i="1" s="1"/>
  <c r="EL104" i="1" a="1"/>
  <c r="EL104" i="1" s="1"/>
  <c r="EL116" i="1" a="1"/>
  <c r="EL116" i="1" s="1"/>
  <c r="EL124" i="1" a="1"/>
  <c r="EL124" i="1" s="1"/>
  <c r="EL126" i="1" a="1"/>
  <c r="EL126" i="1" s="1"/>
  <c r="EL130" i="1" a="1"/>
  <c r="EL130" i="1" s="1"/>
  <c r="EL117" i="1" a="1"/>
  <c r="EL117" i="1" s="1"/>
  <c r="EL112" i="1" a="1"/>
  <c r="EL112" i="1" s="1"/>
  <c r="EL129" i="1" a="1"/>
  <c r="EL129" i="1" s="1"/>
  <c r="EL105" i="1" a="1"/>
  <c r="EL105" i="1" s="1"/>
  <c r="EL125" i="1" a="1"/>
  <c r="EL125" i="1" s="1"/>
  <c r="EL133" i="1" a="1"/>
  <c r="EL133" i="1" s="1"/>
  <c r="EL157" i="1" a="1"/>
  <c r="EL157" i="1" s="1"/>
  <c r="EL166" i="1" a="1"/>
  <c r="EL166" i="1" s="1"/>
  <c r="EL176" i="1" a="1"/>
  <c r="EL176" i="1" s="1"/>
  <c r="EL115" i="1" a="1"/>
  <c r="EL115" i="1" s="1"/>
  <c r="EL140" i="1" a="1"/>
  <c r="EL140" i="1" s="1"/>
  <c r="EL118" i="1" a="1"/>
  <c r="EL118" i="1" s="1"/>
  <c r="EL134" i="1" a="1"/>
  <c r="EL134" i="1" s="1"/>
  <c r="EL145" i="1" a="1"/>
  <c r="EL145" i="1" s="1"/>
  <c r="EL156" i="1" a="1"/>
  <c r="EL156" i="1" s="1"/>
  <c r="EL175" i="1" a="1"/>
  <c r="EL175" i="1" s="1"/>
  <c r="EL184" i="1" a="1"/>
  <c r="EL184" i="1" s="1"/>
  <c r="EL148" i="1" a="1"/>
  <c r="EL148" i="1" s="1"/>
  <c r="EL154" i="1" a="1"/>
  <c r="EL154" i="1" s="1"/>
  <c r="EL151" i="1" a="1"/>
  <c r="EL151" i="1" s="1"/>
  <c r="EL106" i="1" a="1"/>
  <c r="EL106" i="1" s="1"/>
  <c r="EL123" i="1" a="1"/>
  <c r="EL123" i="1" s="1"/>
  <c r="EL131" i="1" a="1"/>
  <c r="EL131" i="1" s="1"/>
  <c r="EL137" i="1" a="1"/>
  <c r="EL137" i="1" s="1"/>
  <c r="EL132" i="1" a="1"/>
  <c r="EL132" i="1" s="1"/>
  <c r="EL149" i="1" a="1"/>
  <c r="EL149" i="1" s="1"/>
  <c r="ER128" i="1" a="1"/>
  <c r="ER128" i="1" s="1"/>
  <c r="AL121" i="1"/>
  <c r="AN121" i="1" s="1"/>
  <c r="AM121" i="1"/>
  <c r="AL122" i="1"/>
  <c r="AN122" i="1" s="1"/>
  <c r="AM122" i="1"/>
  <c r="EH46" i="1" a="1"/>
  <c r="EH46" i="1" s="1"/>
  <c r="EH33" i="1" a="1"/>
  <c r="EH33" i="1" s="1"/>
  <c r="EH47" i="1" a="1"/>
  <c r="EH47" i="1" s="1"/>
  <c r="EH50" i="1" a="1"/>
  <c r="EH50" i="1" s="1"/>
  <c r="EH54" i="1" a="1"/>
  <c r="EH54" i="1" s="1"/>
  <c r="EH34" i="1" a="1"/>
  <c r="EH34" i="1" s="1"/>
  <c r="EH39" i="1" a="1"/>
  <c r="EH39" i="1" s="1"/>
  <c r="EH35" i="1" a="1"/>
  <c r="EH35" i="1" s="1"/>
  <c r="EH56" i="1" a="1"/>
  <c r="EH56" i="1" s="1"/>
  <c r="EH70" i="1" a="1"/>
  <c r="EH70" i="1" s="1"/>
  <c r="EH80" i="1" a="1"/>
  <c r="EH80" i="1" s="1"/>
  <c r="EH40" i="1" a="1"/>
  <c r="EH40" i="1" s="1"/>
  <c r="EH42" i="1" a="1"/>
  <c r="EH42" i="1" s="1"/>
  <c r="EH32" i="1" a="1"/>
  <c r="EH32" i="1" s="1"/>
  <c r="EH49" i="1" a="1"/>
  <c r="EH49" i="1" s="1"/>
  <c r="EH44" i="1" a="1"/>
  <c r="EH44" i="1" s="1"/>
  <c r="EH48" i="1" a="1"/>
  <c r="EH48" i="1" s="1"/>
  <c r="EH58" i="1" a="1"/>
  <c r="EH58" i="1" s="1"/>
  <c r="EH68" i="1" a="1"/>
  <c r="EH68" i="1" s="1"/>
  <c r="EH37" i="1" a="1"/>
  <c r="EH37" i="1" s="1"/>
  <c r="EH38" i="1" a="1"/>
  <c r="EH38" i="1" s="1"/>
  <c r="EH41" i="1" a="1"/>
  <c r="EH41" i="1" s="1"/>
  <c r="EH60" i="1" a="1"/>
  <c r="EH60" i="1" s="1"/>
  <c r="EH52" i="1" a="1"/>
  <c r="EH52" i="1" s="1"/>
  <c r="EH31" i="1" a="1"/>
  <c r="EH31" i="1" s="1"/>
  <c r="EH64" i="1" a="1"/>
  <c r="EH64" i="1" s="1"/>
  <c r="EH69" i="1" a="1"/>
  <c r="EH69" i="1" s="1"/>
  <c r="EH45" i="1" a="1"/>
  <c r="EH45" i="1" s="1"/>
  <c r="EH67" i="1" a="1"/>
  <c r="EH67" i="1" s="1"/>
  <c r="EH55" i="1" a="1"/>
  <c r="EH55" i="1" s="1"/>
  <c r="EH65" i="1" a="1"/>
  <c r="EH65" i="1" s="1"/>
  <c r="EH71" i="1" a="1"/>
  <c r="EH71" i="1" s="1"/>
  <c r="EH51" i="1" a="1"/>
  <c r="EH51" i="1" s="1"/>
  <c r="EH72" i="1" a="1"/>
  <c r="EH72" i="1" s="1"/>
  <c r="EH43" i="1" a="1"/>
  <c r="EH43" i="1" s="1"/>
  <c r="EH89" i="1" a="1"/>
  <c r="EH89" i="1" s="1"/>
  <c r="EH78" i="1" a="1"/>
  <c r="EH78" i="1" s="1"/>
  <c r="EH36" i="1" a="1"/>
  <c r="EH36" i="1" s="1"/>
  <c r="EH59" i="1" a="1"/>
  <c r="EH59" i="1" s="1"/>
  <c r="EH73" i="1" a="1"/>
  <c r="EH73" i="1" s="1"/>
  <c r="EH88" i="1" a="1"/>
  <c r="EH88" i="1" s="1"/>
  <c r="EH62" i="1" a="1"/>
  <c r="EH62" i="1" s="1"/>
  <c r="EH57" i="1" a="1"/>
  <c r="EH57" i="1" s="1"/>
  <c r="EH74" i="1" a="1"/>
  <c r="EH74" i="1" s="1"/>
  <c r="EH66" i="1" a="1"/>
  <c r="EH66" i="1" s="1"/>
  <c r="EH75" i="1" a="1"/>
  <c r="EH75" i="1" s="1"/>
  <c r="EH77" i="1" a="1"/>
  <c r="EH77" i="1" s="1"/>
  <c r="EH86" i="1" a="1"/>
  <c r="EH86" i="1" s="1"/>
  <c r="EH79" i="1" a="1"/>
  <c r="EH79" i="1" s="1"/>
  <c r="EH87" i="1" a="1"/>
  <c r="EH87" i="1" s="1"/>
  <c r="EH98" i="1" a="1"/>
  <c r="EH98" i="1" s="1"/>
  <c r="EH61" i="1" a="1"/>
  <c r="EH61" i="1" s="1"/>
  <c r="EH53" i="1" a="1"/>
  <c r="EH53" i="1" s="1"/>
  <c r="EH63" i="1" a="1"/>
  <c r="EH63" i="1" s="1"/>
  <c r="EH91" i="1" a="1"/>
  <c r="EH91" i="1" s="1"/>
  <c r="EH107" i="1" a="1"/>
  <c r="EH107" i="1" s="1"/>
  <c r="EH96" i="1" a="1"/>
  <c r="EH96" i="1" s="1"/>
  <c r="EH106" i="1" a="1"/>
  <c r="EH106" i="1" s="1"/>
  <c r="EH83" i="1" a="1"/>
  <c r="EH83" i="1" s="1"/>
  <c r="EH100" i="1" a="1"/>
  <c r="EH100" i="1" s="1"/>
  <c r="EH105" i="1" a="1"/>
  <c r="EH105" i="1" s="1"/>
  <c r="EH81" i="1" a="1"/>
  <c r="EH81" i="1" s="1"/>
  <c r="EH99" i="1" a="1"/>
  <c r="EH99" i="1" s="1"/>
  <c r="EH76" i="1" a="1"/>
  <c r="EH76" i="1" s="1"/>
  <c r="EH92" i="1" a="1"/>
  <c r="EH92" i="1" s="1"/>
  <c r="EH109" i="1" a="1"/>
  <c r="EH109" i="1" s="1"/>
  <c r="EH85" i="1" a="1"/>
  <c r="EH85" i="1" s="1"/>
  <c r="EH95" i="1" a="1"/>
  <c r="EH95" i="1" s="1"/>
  <c r="EP105" i="1" a="1"/>
  <c r="EP105" i="1" s="1"/>
  <c r="EP121" i="1" a="1"/>
  <c r="EP121" i="1" s="1"/>
  <c r="EP127" i="1" a="1"/>
  <c r="EP127" i="1" s="1"/>
  <c r="EP104" i="1" a="1"/>
  <c r="EP104" i="1" s="1"/>
  <c r="EP114" i="1" a="1"/>
  <c r="EP114" i="1" s="1"/>
  <c r="EP123" i="1" a="1"/>
  <c r="EP123" i="1" s="1"/>
  <c r="EP126" i="1" a="1"/>
  <c r="EP126" i="1" s="1"/>
  <c r="EP92" i="1" a="1"/>
  <c r="EP92" i="1" s="1"/>
  <c r="EP93" i="1" a="1"/>
  <c r="EP93" i="1" s="1"/>
  <c r="EP103" i="1" a="1"/>
  <c r="EP103" i="1" s="1"/>
  <c r="EP113" i="1" a="1"/>
  <c r="EP113" i="1" s="1"/>
  <c r="EP116" i="1" a="1"/>
  <c r="EP116" i="1" s="1"/>
  <c r="EP88" i="1" a="1"/>
  <c r="EP88" i="1" s="1"/>
  <c r="EP99" i="1" a="1"/>
  <c r="EP99" i="1" s="1"/>
  <c r="EP107" i="1" a="1"/>
  <c r="EP107" i="1" s="1"/>
  <c r="EK110" i="1" a="1"/>
  <c r="EK110" i="1" s="1"/>
  <c r="EK109" i="1" a="1"/>
  <c r="EK109" i="1" s="1"/>
  <c r="EK98" i="1" a="1"/>
  <c r="EK98" i="1" s="1"/>
  <c r="EK101" i="1" a="1"/>
  <c r="EK101" i="1" s="1"/>
  <c r="EK108" i="1" a="1"/>
  <c r="EK108" i="1" s="1"/>
  <c r="EK100" i="1" a="1"/>
  <c r="EK100" i="1" s="1"/>
  <c r="EK99" i="1" a="1"/>
  <c r="EK99" i="1" s="1"/>
  <c r="EM99" i="1" a="1"/>
  <c r="EM99" i="1" s="1"/>
  <c r="EM112" i="1" a="1"/>
  <c r="EM112" i="1" s="1"/>
  <c r="EM102" i="1" a="1"/>
  <c r="EM102" i="1" s="1"/>
  <c r="EM111" i="1" a="1"/>
  <c r="EM111" i="1" s="1"/>
  <c r="EM110" i="1" a="1"/>
  <c r="EM110" i="1" s="1"/>
  <c r="EM104" i="1" a="1"/>
  <c r="EM104" i="1" s="1"/>
  <c r="EO31" i="1" a="1"/>
  <c r="EO31" i="1" s="1"/>
  <c r="EO34" i="1" a="1"/>
  <c r="EO34" i="1" s="1"/>
  <c r="EO37" i="1" a="1"/>
  <c r="EO37" i="1" s="1"/>
  <c r="EO40" i="1" a="1"/>
  <c r="EO40" i="1" s="1"/>
  <c r="EO43" i="1" a="1"/>
  <c r="EO43" i="1" s="1"/>
  <c r="EO49" i="1" a="1"/>
  <c r="EO49" i="1" s="1"/>
  <c r="EO39" i="1" a="1"/>
  <c r="EO39" i="1" s="1"/>
  <c r="EO35" i="1" a="1"/>
  <c r="EO35" i="1" s="1"/>
  <c r="EO57" i="1" a="1"/>
  <c r="EO57" i="1" s="1"/>
  <c r="EO33" i="1" a="1"/>
  <c r="EO33" i="1" s="1"/>
  <c r="EO38" i="1" a="1"/>
  <c r="EO38" i="1" s="1"/>
  <c r="EO48" i="1" a="1"/>
  <c r="EO48" i="1" s="1"/>
  <c r="EO56" i="1" a="1"/>
  <c r="EO56" i="1" s="1"/>
  <c r="EO61" i="1" a="1"/>
  <c r="EO61" i="1" s="1"/>
  <c r="EO42" i="1" a="1"/>
  <c r="EO42" i="1" s="1"/>
  <c r="EO41" i="1" a="1"/>
  <c r="EO41" i="1" s="1"/>
  <c r="EO77" i="1" a="1"/>
  <c r="EO77" i="1" s="1"/>
  <c r="EO60" i="1" a="1"/>
  <c r="EO60" i="1" s="1"/>
  <c r="EO45" i="1" a="1"/>
  <c r="EO45" i="1" s="1"/>
  <c r="EO50" i="1" a="1"/>
  <c r="EO50" i="1" s="1"/>
  <c r="EO51" i="1" a="1"/>
  <c r="EO51" i="1" s="1"/>
  <c r="EO59" i="1" a="1"/>
  <c r="EO59" i="1" s="1"/>
  <c r="EO63" i="1" a="1"/>
  <c r="EO63" i="1" s="1"/>
  <c r="EO44" i="1" a="1"/>
  <c r="EO44" i="1" s="1"/>
  <c r="EO54" i="1" a="1"/>
  <c r="EO54" i="1" s="1"/>
  <c r="EO58" i="1" a="1"/>
  <c r="EO58" i="1" s="1"/>
  <c r="EO46" i="1" a="1"/>
  <c r="EO46" i="1" s="1"/>
  <c r="EO62" i="1" a="1"/>
  <c r="EO62" i="1" s="1"/>
  <c r="EO66" i="1" a="1"/>
  <c r="EO66" i="1" s="1"/>
  <c r="EO74" i="1" a="1"/>
  <c r="EO74" i="1" s="1"/>
  <c r="EO70" i="1" a="1"/>
  <c r="EO70" i="1" s="1"/>
  <c r="EO32" i="1" a="1"/>
  <c r="EO32" i="1" s="1"/>
  <c r="EO36" i="1" a="1"/>
  <c r="EO36" i="1" s="1"/>
  <c r="EO47" i="1" a="1"/>
  <c r="EO47" i="1" s="1"/>
  <c r="EO75" i="1" a="1"/>
  <c r="EO75" i="1" s="1"/>
  <c r="EO80" i="1" a="1"/>
  <c r="EO80" i="1" s="1"/>
  <c r="EO86" i="1" a="1"/>
  <c r="EO86" i="1" s="1"/>
  <c r="EO96" i="1" a="1"/>
  <c r="EO96" i="1" s="1"/>
  <c r="EO76" i="1" a="1"/>
  <c r="EO76" i="1" s="1"/>
  <c r="EO53" i="1" a="1"/>
  <c r="EO53" i="1" s="1"/>
  <c r="EO95" i="1" a="1"/>
  <c r="EO95" i="1" s="1"/>
  <c r="EO64" i="1" a="1"/>
  <c r="EO64" i="1" s="1"/>
  <c r="EO89" i="1" a="1"/>
  <c r="EO89" i="1" s="1"/>
  <c r="EO91" i="1" a="1"/>
  <c r="EO91" i="1" s="1"/>
  <c r="EO73" i="1" a="1"/>
  <c r="EO73" i="1" s="1"/>
  <c r="EO65" i="1" a="1"/>
  <c r="EO65" i="1" s="1"/>
  <c r="EO68" i="1" a="1"/>
  <c r="EO68" i="1" s="1"/>
  <c r="EO78" i="1" a="1"/>
  <c r="EO78" i="1" s="1"/>
  <c r="EO84" i="1" a="1"/>
  <c r="EO84" i="1" s="1"/>
  <c r="EO71" i="1" a="1"/>
  <c r="EO71" i="1" s="1"/>
  <c r="EO72" i="1" a="1"/>
  <c r="EO72" i="1" s="1"/>
  <c r="EO79" i="1" a="1"/>
  <c r="EO79" i="1" s="1"/>
  <c r="EO55" i="1" a="1"/>
  <c r="EO55" i="1" s="1"/>
  <c r="EO104" i="1" a="1"/>
  <c r="EO104" i="1" s="1"/>
  <c r="EO114" i="1" a="1"/>
  <c r="EO114" i="1" s="1"/>
  <c r="EO123" i="1" a="1"/>
  <c r="EO123" i="1" s="1"/>
  <c r="EO126" i="1" a="1"/>
  <c r="EO126" i="1" s="1"/>
  <c r="EO129" i="1" a="1"/>
  <c r="EO129" i="1" s="1"/>
  <c r="EO92" i="1" a="1"/>
  <c r="EO92" i="1" s="1"/>
  <c r="EO93" i="1" a="1"/>
  <c r="EO93" i="1" s="1"/>
  <c r="EO97" i="1" a="1"/>
  <c r="EO97" i="1" s="1"/>
  <c r="EO103" i="1" a="1"/>
  <c r="EO103" i="1" s="1"/>
  <c r="EO113" i="1" a="1"/>
  <c r="EO113" i="1" s="1"/>
  <c r="EO116" i="1" a="1"/>
  <c r="EO116" i="1" s="1"/>
  <c r="EO125" i="1" a="1"/>
  <c r="EO125" i="1" s="1"/>
  <c r="EO88" i="1" a="1"/>
  <c r="EO88" i="1" s="1"/>
  <c r="EO99" i="1" a="1"/>
  <c r="EO99" i="1" s="1"/>
  <c r="EO85" i="1" a="1"/>
  <c r="EO85" i="1" s="1"/>
  <c r="EO112" i="1" a="1"/>
  <c r="EO112" i="1" s="1"/>
  <c r="EO94" i="1" a="1"/>
  <c r="EO94" i="1" s="1"/>
  <c r="EO98" i="1" a="1"/>
  <c r="EO98" i="1" s="1"/>
  <c r="EO83" i="1" a="1"/>
  <c r="EO83" i="1" s="1"/>
  <c r="EO106" i="1" a="1"/>
  <c r="EO106" i="1" s="1"/>
  <c r="EO90" i="1" a="1"/>
  <c r="EO90" i="1" s="1"/>
  <c r="EO69" i="1" a="1"/>
  <c r="EO69" i="1" s="1"/>
  <c r="EP89" i="1" a="1"/>
  <c r="EP89" i="1" s="1"/>
  <c r="EH82" i="1" a="1"/>
  <c r="EH82" i="1" s="1"/>
  <c r="EF68" i="1" a="1"/>
  <c r="EF68" i="1" s="1"/>
  <c r="EM76" i="1" a="1"/>
  <c r="EM76" i="1" s="1"/>
  <c r="EM69" i="1" a="1"/>
  <c r="EM69" i="1" s="1"/>
  <c r="EM80" i="1" a="1"/>
  <c r="EM80" i="1" s="1"/>
  <c r="EM77" i="1" a="1"/>
  <c r="EM77" i="1" s="1"/>
  <c r="EF32" i="1" a="1"/>
  <c r="EF32" i="1" s="1"/>
  <c r="EF35" i="1" a="1"/>
  <c r="EF35" i="1" s="1"/>
  <c r="EF38" i="1" a="1"/>
  <c r="EF38" i="1" s="1"/>
  <c r="EF41" i="1" a="1"/>
  <c r="EF41" i="1" s="1"/>
  <c r="EF44" i="1" a="1"/>
  <c r="EF44" i="1" s="1"/>
  <c r="EF36" i="1" a="1"/>
  <c r="EF36" i="1" s="1"/>
  <c r="EF49" i="1" a="1"/>
  <c r="EF49" i="1" s="1"/>
  <c r="EF52" i="1" a="1"/>
  <c r="EF52" i="1" s="1"/>
  <c r="EF31" i="1" a="1"/>
  <c r="EF31" i="1" s="1"/>
  <c r="EF37" i="1" a="1"/>
  <c r="EF37" i="1" s="1"/>
  <c r="EF58" i="1" a="1"/>
  <c r="EF58" i="1" s="1"/>
  <c r="EF33" i="1" a="1"/>
  <c r="EF33" i="1" s="1"/>
  <c r="EF47" i="1" a="1"/>
  <c r="EF47" i="1" s="1"/>
  <c r="EF54" i="1" a="1"/>
  <c r="EF54" i="1" s="1"/>
  <c r="EF62" i="1" a="1"/>
  <c r="EF62" i="1" s="1"/>
  <c r="EF78" i="1" a="1"/>
  <c r="EF78" i="1" s="1"/>
  <c r="EF48" i="1" a="1"/>
  <c r="EF48" i="1" s="1"/>
  <c r="EF55" i="1" a="1"/>
  <c r="EF55" i="1" s="1"/>
  <c r="EF64" i="1" a="1"/>
  <c r="EF64" i="1" s="1"/>
  <c r="EF51" i="1" a="1"/>
  <c r="EF51" i="1" s="1"/>
  <c r="EF53" i="1" a="1"/>
  <c r="EF53" i="1" s="1"/>
  <c r="EF65" i="1" a="1"/>
  <c r="EF65" i="1" s="1"/>
  <c r="EF50" i="1" a="1"/>
  <c r="EF50" i="1" s="1"/>
  <c r="EF60" i="1" a="1"/>
  <c r="EF60" i="1" s="1"/>
  <c r="EF59" i="1" a="1"/>
  <c r="EF59" i="1" s="1"/>
  <c r="EF57" i="1" a="1"/>
  <c r="EF57" i="1" s="1"/>
  <c r="EF63" i="1" a="1"/>
  <c r="EF63" i="1" s="1"/>
  <c r="EF34" i="1" a="1"/>
  <c r="EF34" i="1" s="1"/>
  <c r="EF46" i="1" a="1"/>
  <c r="EF46" i="1" s="1"/>
  <c r="EF42" i="1" a="1"/>
  <c r="EF42" i="1" s="1"/>
  <c r="EF71" i="1" a="1"/>
  <c r="EF71" i="1" s="1"/>
  <c r="EF80" i="1" a="1"/>
  <c r="EF80" i="1" s="1"/>
  <c r="EF74" i="1" a="1"/>
  <c r="EF74" i="1" s="1"/>
  <c r="EF83" i="1" a="1"/>
  <c r="EF83" i="1" s="1"/>
  <c r="EF87" i="1" a="1"/>
  <c r="EF87" i="1" s="1"/>
  <c r="EF97" i="1" a="1"/>
  <c r="EF97" i="1" s="1"/>
  <c r="EF66" i="1" a="1"/>
  <c r="EF66" i="1" s="1"/>
  <c r="EF70" i="1" a="1"/>
  <c r="EF70" i="1" s="1"/>
  <c r="EF79" i="1" a="1"/>
  <c r="EF79" i="1" s="1"/>
  <c r="EF86" i="1" a="1"/>
  <c r="EF86" i="1" s="1"/>
  <c r="EF96" i="1" a="1"/>
  <c r="EF96" i="1" s="1"/>
  <c r="EF45" i="1" a="1"/>
  <c r="EF45" i="1" s="1"/>
  <c r="EF56" i="1" a="1"/>
  <c r="EF56" i="1" s="1"/>
  <c r="EF40" i="1" a="1"/>
  <c r="EF40" i="1" s="1"/>
  <c r="EF61" i="1" a="1"/>
  <c r="EF61" i="1" s="1"/>
  <c r="EF43" i="1" a="1"/>
  <c r="EF43" i="1" s="1"/>
  <c r="EF88" i="1" a="1"/>
  <c r="EF88" i="1" s="1"/>
  <c r="EF91" i="1" a="1"/>
  <c r="EF91" i="1" s="1"/>
  <c r="EF95" i="1" a="1"/>
  <c r="EF95" i="1" s="1"/>
  <c r="EF39" i="1" a="1"/>
  <c r="EF39" i="1" s="1"/>
  <c r="EF73" i="1" a="1"/>
  <c r="EF73" i="1" s="1"/>
  <c r="EF76" i="1" a="1"/>
  <c r="EF76" i="1" s="1"/>
  <c r="EF85" i="1" a="1"/>
  <c r="EF85" i="1" s="1"/>
  <c r="EF90" i="1" a="1"/>
  <c r="EF90" i="1" s="1"/>
  <c r="EF92" i="1" a="1"/>
  <c r="EF92" i="1" s="1"/>
  <c r="EF67" i="1" a="1"/>
  <c r="EF67" i="1" s="1"/>
  <c r="EP84" i="1" a="1"/>
  <c r="EP84" i="1" s="1"/>
  <c r="EP61" i="1" a="1"/>
  <c r="EP61" i="1" s="1"/>
  <c r="EP54" i="1" a="1"/>
  <c r="EP54" i="1" s="1"/>
  <c r="EP79" i="1" a="1"/>
  <c r="EP79" i="1" s="1"/>
  <c r="EP74" i="1" a="1"/>
  <c r="EP74" i="1" s="1"/>
  <c r="EP49" i="1" a="1"/>
  <c r="EP49" i="1" s="1"/>
  <c r="EP50" i="1" a="1"/>
  <c r="EP50" i="1" s="1"/>
  <c r="EP71" i="1" a="1"/>
  <c r="EP71" i="1" s="1"/>
  <c r="EP65" i="1" a="1"/>
  <c r="EP65" i="1" s="1"/>
  <c r="EP69" i="1" a="1"/>
  <c r="EP69" i="1" s="1"/>
  <c r="EP87" i="1" a="1"/>
  <c r="EP87" i="1" s="1"/>
  <c r="EP97" i="1" a="1"/>
  <c r="EP97" i="1" s="1"/>
  <c r="EP47" i="1" a="1"/>
  <c r="EP47" i="1" s="1"/>
  <c r="EP80" i="1" a="1"/>
  <c r="EP80" i="1" s="1"/>
  <c r="EP86" i="1" a="1"/>
  <c r="EP86" i="1" s="1"/>
  <c r="EP96" i="1" a="1"/>
  <c r="EP96" i="1" s="1"/>
  <c r="EP53" i="1" a="1"/>
  <c r="EP53" i="1" s="1"/>
  <c r="EP63" i="1" a="1"/>
  <c r="EP63" i="1" s="1"/>
  <c r="EP82" i="1" a="1"/>
  <c r="EP82" i="1" s="1"/>
  <c r="EP85" i="1" a="1"/>
  <c r="EP85" i="1" s="1"/>
  <c r="EP70" i="1" a="1"/>
  <c r="EP70" i="1" s="1"/>
  <c r="EP73" i="1" a="1"/>
  <c r="EP73" i="1" s="1"/>
  <c r="EP51" i="1" a="1"/>
  <c r="EP51" i="1" s="1"/>
  <c r="EP76" i="1" a="1"/>
  <c r="EP76" i="1" s="1"/>
  <c r="EP81" i="1" a="1"/>
  <c r="EP81" i="1" s="1"/>
  <c r="EP56" i="1" a="1"/>
  <c r="EP56" i="1" s="1"/>
  <c r="EP90" i="1" a="1"/>
  <c r="EP90" i="1" s="1"/>
  <c r="EP77" i="1" a="1"/>
  <c r="EP77" i="1" s="1"/>
  <c r="EK51" i="1" a="1"/>
  <c r="EK51" i="1" s="1"/>
  <c r="EK32" i="1" a="1"/>
  <c r="EK32" i="1" s="1"/>
  <c r="EK53" i="1" a="1"/>
  <c r="EK53" i="1" s="1"/>
  <c r="EK65" i="1" a="1"/>
  <c r="EK65" i="1" s="1"/>
  <c r="EK34" i="1" a="1"/>
  <c r="EK34" i="1" s="1"/>
  <c r="EK43" i="1" a="1"/>
  <c r="EK43" i="1" s="1"/>
  <c r="EK44" i="1" a="1"/>
  <c r="EK44" i="1" s="1"/>
  <c r="EK45" i="1" a="1"/>
  <c r="EK45" i="1" s="1"/>
  <c r="EK33" i="1" a="1"/>
  <c r="EK33" i="1" s="1"/>
  <c r="EK46" i="1" a="1"/>
  <c r="EK46" i="1" s="1"/>
  <c r="EK73" i="1" a="1"/>
  <c r="EK73" i="1" s="1"/>
  <c r="EK83" i="1" a="1"/>
  <c r="EK83" i="1" s="1"/>
  <c r="EK50" i="1" a="1"/>
  <c r="EK50" i="1" s="1"/>
  <c r="EK59" i="1" a="1"/>
  <c r="EK59" i="1" s="1"/>
  <c r="EK54" i="1" a="1"/>
  <c r="EK54" i="1" s="1"/>
  <c r="EK48" i="1" a="1"/>
  <c r="EK48" i="1" s="1"/>
  <c r="EK58" i="1" a="1"/>
  <c r="EK58" i="1" s="1"/>
  <c r="EK41" i="1" a="1"/>
  <c r="EK41" i="1" s="1"/>
  <c r="EK82" i="1" a="1"/>
  <c r="EK82" i="1" s="1"/>
  <c r="EK57" i="1" a="1"/>
  <c r="EK57" i="1" s="1"/>
  <c r="EK37" i="1" a="1"/>
  <c r="EK37" i="1" s="1"/>
  <c r="EK40" i="1" a="1"/>
  <c r="EK40" i="1" s="1"/>
  <c r="EK56" i="1" a="1"/>
  <c r="EK56" i="1" s="1"/>
  <c r="EK77" i="1" a="1"/>
  <c r="EK77" i="1" s="1"/>
  <c r="EK64" i="1" a="1"/>
  <c r="EK64" i="1" s="1"/>
  <c r="EK69" i="1" a="1"/>
  <c r="EK69" i="1" s="1"/>
  <c r="EK72" i="1" a="1"/>
  <c r="EK72" i="1" s="1"/>
  <c r="EK47" i="1" a="1"/>
  <c r="EK47" i="1" s="1"/>
  <c r="EK60" i="1" a="1"/>
  <c r="EK60" i="1" s="1"/>
  <c r="EK61" i="1" a="1"/>
  <c r="EK61" i="1" s="1"/>
  <c r="EK78" i="1" a="1"/>
  <c r="EK78" i="1" s="1"/>
  <c r="EK92" i="1" a="1"/>
  <c r="EK92" i="1" s="1"/>
  <c r="EK84" i="1" a="1"/>
  <c r="EK84" i="1" s="1"/>
  <c r="EK81" i="1" a="1"/>
  <c r="EK81" i="1" s="1"/>
  <c r="EK91" i="1" a="1"/>
  <c r="EK91" i="1" s="1"/>
  <c r="EK38" i="1" a="1"/>
  <c r="EK38" i="1" s="1"/>
  <c r="EK49" i="1" a="1"/>
  <c r="EK49" i="1" s="1"/>
  <c r="EK63" i="1" a="1"/>
  <c r="EK63" i="1" s="1"/>
  <c r="EK66" i="1" a="1"/>
  <c r="EK66" i="1" s="1"/>
  <c r="EK70" i="1" a="1"/>
  <c r="EK70" i="1" s="1"/>
  <c r="EK67" i="1" a="1"/>
  <c r="EK67" i="1" s="1"/>
  <c r="EK68" i="1" a="1"/>
  <c r="EK68" i="1" s="1"/>
  <c r="EK71" i="1" a="1"/>
  <c r="EK71" i="1" s="1"/>
  <c r="EK74" i="1" a="1"/>
  <c r="EK74" i="1" s="1"/>
  <c r="EK85" i="1" a="1"/>
  <c r="EK85" i="1" s="1"/>
  <c r="EK90" i="1" a="1"/>
  <c r="EK90" i="1" s="1"/>
  <c r="EK79" i="1" a="1"/>
  <c r="EK79" i="1" s="1"/>
  <c r="EK87" i="1" a="1"/>
  <c r="EK87" i="1" s="1"/>
  <c r="EK88" i="1" a="1"/>
  <c r="EK88" i="1" s="1"/>
  <c r="EK55" i="1" a="1"/>
  <c r="EK55" i="1" s="1"/>
  <c r="EK62" i="1" a="1"/>
  <c r="EK62" i="1" s="1"/>
  <c r="EK75" i="1" a="1"/>
  <c r="EK75" i="1" s="1"/>
  <c r="EK89" i="1" a="1"/>
  <c r="EK89" i="1" s="1"/>
  <c r="EK95" i="1" a="1"/>
  <c r="EK95" i="1" s="1"/>
  <c r="EM50" i="1" a="1"/>
  <c r="EM50" i="1" s="1"/>
  <c r="EM39" i="1" a="1"/>
  <c r="EM39" i="1" s="1"/>
  <c r="EM32" i="1" a="1"/>
  <c r="EM32" i="1" s="1"/>
  <c r="EM48" i="1" a="1"/>
  <c r="EM48" i="1" s="1"/>
  <c r="EM33" i="1" a="1"/>
  <c r="EM33" i="1" s="1"/>
  <c r="EM38" i="1" a="1"/>
  <c r="EM38" i="1" s="1"/>
  <c r="EM55" i="1" a="1"/>
  <c r="EM55" i="1" s="1"/>
  <c r="EM34" i="1" a="1"/>
  <c r="EM34" i="1" s="1"/>
  <c r="EM37" i="1" a="1"/>
  <c r="EM37" i="1" s="1"/>
  <c r="EM53" i="1" a="1"/>
  <c r="EM53" i="1" s="1"/>
  <c r="EM43" i="1" a="1"/>
  <c r="EM43" i="1" s="1"/>
  <c r="EM60" i="1" a="1"/>
  <c r="EM60" i="1" s="1"/>
  <c r="EM75" i="1" a="1"/>
  <c r="EM75" i="1" s="1"/>
  <c r="EM85" i="1" a="1"/>
  <c r="EM85" i="1" s="1"/>
  <c r="EM31" i="1" a="1"/>
  <c r="EM31" i="1" s="1"/>
  <c r="EM45" i="1" a="1"/>
  <c r="EM45" i="1" s="1"/>
  <c r="EM51" i="1" a="1"/>
  <c r="EM51" i="1" s="1"/>
  <c r="EM57" i="1" a="1"/>
  <c r="EM57" i="1" s="1"/>
  <c r="EM52" i="1" a="1"/>
  <c r="EM52" i="1" s="1"/>
  <c r="EM42" i="1" a="1"/>
  <c r="EM42" i="1" s="1"/>
  <c r="EM49" i="1" a="1"/>
  <c r="EM49" i="1" s="1"/>
  <c r="EM35" i="1" a="1"/>
  <c r="EM35" i="1" s="1"/>
  <c r="EM56" i="1" a="1"/>
  <c r="EM56" i="1" s="1"/>
  <c r="EM44" i="1" a="1"/>
  <c r="EM44" i="1" s="1"/>
  <c r="EM47" i="1" a="1"/>
  <c r="EM47" i="1" s="1"/>
  <c r="EM36" i="1" a="1"/>
  <c r="EM36" i="1" s="1"/>
  <c r="EM46" i="1" a="1"/>
  <c r="EM46" i="1" s="1"/>
  <c r="EM70" i="1" a="1"/>
  <c r="EM70" i="1" s="1"/>
  <c r="EM78" i="1" a="1"/>
  <c r="EM78" i="1" s="1"/>
  <c r="EM40" i="1" a="1"/>
  <c r="EM40" i="1" s="1"/>
  <c r="EM73" i="1" a="1"/>
  <c r="EM73" i="1" s="1"/>
  <c r="EM63" i="1" a="1"/>
  <c r="EM63" i="1" s="1"/>
  <c r="EM59" i="1" a="1"/>
  <c r="EM59" i="1" s="1"/>
  <c r="EM41" i="1" a="1"/>
  <c r="EM41" i="1" s="1"/>
  <c r="EM62" i="1" a="1"/>
  <c r="EM62" i="1" s="1"/>
  <c r="EM66" i="1" a="1"/>
  <c r="EM66" i="1" s="1"/>
  <c r="EM68" i="1" a="1"/>
  <c r="EM68" i="1" s="1"/>
  <c r="EM74" i="1" a="1"/>
  <c r="EM74" i="1" s="1"/>
  <c r="EM94" i="1" a="1"/>
  <c r="EM94" i="1" s="1"/>
  <c r="EM93" i="1" a="1"/>
  <c r="EM93" i="1" s="1"/>
  <c r="EM61" i="1" a="1"/>
  <c r="EM61" i="1" s="1"/>
  <c r="EM54" i="1" a="1"/>
  <c r="EM54" i="1" s="1"/>
  <c r="EM82" i="1" a="1"/>
  <c r="EM82" i="1" s="1"/>
  <c r="EM84" i="1" a="1"/>
  <c r="EM84" i="1" s="1"/>
  <c r="EM65" i="1" a="1"/>
  <c r="EM65" i="1" s="1"/>
  <c r="EM81" i="1" a="1"/>
  <c r="EM81" i="1" s="1"/>
  <c r="EM72" i="1" a="1"/>
  <c r="EM72" i="1" s="1"/>
  <c r="EM58" i="1" a="1"/>
  <c r="EM58" i="1" s="1"/>
  <c r="EM79" i="1" a="1"/>
  <c r="EM79" i="1" s="1"/>
  <c r="EM87" i="1" a="1"/>
  <c r="EM87" i="1" s="1"/>
  <c r="EM88" i="1" a="1"/>
  <c r="EM88" i="1" s="1"/>
  <c r="EM89" i="1" a="1"/>
  <c r="EM89" i="1" s="1"/>
  <c r="EM91" i="1" a="1"/>
  <c r="EM91" i="1" s="1"/>
  <c r="EP59" i="1" a="1"/>
  <c r="EP59" i="1" s="1"/>
  <c r="EP75" i="1" a="1"/>
  <c r="EP75" i="1" s="1"/>
  <c r="EK94" i="1" a="1"/>
  <c r="EK94" i="1" s="1"/>
  <c r="AL42" i="1"/>
  <c r="AN42" i="1" s="1"/>
  <c r="AM42" i="1"/>
  <c r="ER54" i="1" a="1"/>
  <c r="ER54" i="1" s="1"/>
  <c r="ER37" i="1" a="1"/>
  <c r="ER37" i="1" s="1"/>
  <c r="ER33" i="1" a="1"/>
  <c r="ER33" i="1" s="1"/>
  <c r="ER38" i="1" a="1"/>
  <c r="ER38" i="1" s="1"/>
  <c r="ER31" i="1" a="1"/>
  <c r="ER31" i="1" s="1"/>
  <c r="ER52" i="1" a="1"/>
  <c r="ER52" i="1" s="1"/>
  <c r="ER62" i="1" a="1"/>
  <c r="ER62" i="1" s="1"/>
  <c r="ER70" i="1" a="1"/>
  <c r="ER70" i="1" s="1"/>
  <c r="ER80" i="1" a="1"/>
  <c r="ER80" i="1" s="1"/>
  <c r="ER41" i="1" a="1"/>
  <c r="ER41" i="1" s="1"/>
  <c r="ER58" i="1" a="1"/>
  <c r="ER58" i="1" s="1"/>
  <c r="ER39" i="1" a="1"/>
  <c r="ER39" i="1" s="1"/>
  <c r="ER55" i="1" a="1"/>
  <c r="ER55" i="1" s="1"/>
  <c r="ER61" i="1" a="1"/>
  <c r="ER61" i="1" s="1"/>
  <c r="ER45" i="1" a="1"/>
  <c r="ER45" i="1" s="1"/>
  <c r="ER51" i="1" a="1"/>
  <c r="ER51" i="1" s="1"/>
  <c r="ER57" i="1" a="1"/>
  <c r="ER57" i="1" s="1"/>
  <c r="EN31" i="1" a="1"/>
  <c r="EN31" i="1" s="1"/>
  <c r="EN37" i="1" a="1"/>
  <c r="EN37" i="1" s="1"/>
  <c r="EN47" i="1" a="1"/>
  <c r="EN47" i="1" s="1"/>
  <c r="EN50" i="1" a="1"/>
  <c r="EN50" i="1" s="1"/>
  <c r="EN56" i="1" a="1"/>
  <c r="EN56" i="1" s="1"/>
  <c r="EN41" i="1" a="1"/>
  <c r="EN41" i="1" s="1"/>
  <c r="EN60" i="1" a="1"/>
  <c r="EN60" i="1" s="1"/>
  <c r="EN49" i="1" a="1"/>
  <c r="EN49" i="1" s="1"/>
  <c r="EN76" i="1" a="1"/>
  <c r="EN76" i="1" s="1"/>
  <c r="EN43" i="1" a="1"/>
  <c r="EN43" i="1" s="1"/>
  <c r="EN45" i="1" a="1"/>
  <c r="EN45" i="1" s="1"/>
  <c r="EN57" i="1" a="1"/>
  <c r="EN57" i="1" s="1"/>
  <c r="EN52" i="1" a="1"/>
  <c r="EN52" i="1" s="1"/>
  <c r="EN53" i="1" a="1"/>
  <c r="EN53" i="1" s="1"/>
  <c r="EN40" i="1" a="1"/>
  <c r="EN40" i="1" s="1"/>
  <c r="EN54" i="1" a="1"/>
  <c r="EN54" i="1" s="1"/>
  <c r="EP32" i="1" a="1"/>
  <c r="EP32" i="1" s="1"/>
  <c r="EP35" i="1" a="1"/>
  <c r="EP35" i="1" s="1"/>
  <c r="EP38" i="1" a="1"/>
  <c r="EP38" i="1" s="1"/>
  <c r="EP41" i="1" a="1"/>
  <c r="EP41" i="1" s="1"/>
  <c r="EP44" i="1" a="1"/>
  <c r="EP44" i="1" s="1"/>
  <c r="EP36" i="1" a="1"/>
  <c r="EP36" i="1" s="1"/>
  <c r="EP34" i="1" a="1"/>
  <c r="EP34" i="1" s="1"/>
  <c r="EP52" i="1" a="1"/>
  <c r="EP52" i="1" s="1"/>
  <c r="EP31" i="1" a="1"/>
  <c r="EP31" i="1" s="1"/>
  <c r="EP39" i="1" a="1"/>
  <c r="EP39" i="1" s="1"/>
  <c r="EP58" i="1" a="1"/>
  <c r="EP58" i="1" s="1"/>
  <c r="EP33" i="1" a="1"/>
  <c r="EP33" i="1" s="1"/>
  <c r="EP62" i="1" a="1"/>
  <c r="EP62" i="1" s="1"/>
  <c r="EP40" i="1" a="1"/>
  <c r="EP40" i="1" s="1"/>
  <c r="EP46" i="1" a="1"/>
  <c r="EP46" i="1" s="1"/>
  <c r="EP68" i="1" a="1"/>
  <c r="EP68" i="1" s="1"/>
  <c r="EP78" i="1" a="1"/>
  <c r="EP78" i="1" s="1"/>
  <c r="EP55" i="1" a="1"/>
  <c r="EP55" i="1" s="1"/>
  <c r="EP43" i="1" a="1"/>
  <c r="EP43" i="1" s="1"/>
  <c r="EP60" i="1" a="1"/>
  <c r="EP60" i="1" s="1"/>
  <c r="EP64" i="1" a="1"/>
  <c r="EP64" i="1" s="1"/>
  <c r="EP42" i="1" a="1"/>
  <c r="EP42" i="1" s="1"/>
  <c r="EP37" i="1" a="1"/>
  <c r="EP37" i="1" s="1"/>
  <c r="EQ69" i="1" a="1"/>
  <c r="EQ69" i="1" s="1"/>
  <c r="EQ79" i="1" a="1"/>
  <c r="EQ79" i="1" s="1"/>
  <c r="EQ46" i="1" a="1"/>
  <c r="EQ46" i="1" s="1"/>
  <c r="EQ58" i="1" a="1"/>
  <c r="EQ58" i="1" s="1"/>
  <c r="EQ31" i="1" a="1"/>
  <c r="EQ31" i="1" s="1"/>
  <c r="EQ39" i="1" a="1"/>
  <c r="EQ39" i="1" s="1"/>
  <c r="EQ55" i="1" a="1"/>
  <c r="EQ55" i="1" s="1"/>
  <c r="EQ61" i="1" a="1"/>
  <c r="EQ61" i="1" s="1"/>
  <c r="EQ50" i="1" a="1"/>
  <c r="EQ50" i="1" s="1"/>
  <c r="EQ42" i="1" a="1"/>
  <c r="EQ42" i="1" s="1"/>
  <c r="EQ49" i="1" a="1"/>
  <c r="EQ49" i="1" s="1"/>
  <c r="EQ36" i="1" a="1"/>
  <c r="EQ36" i="1" s="1"/>
  <c r="EQ37" i="1" a="1"/>
  <c r="EQ37" i="1" s="1"/>
  <c r="EL59" i="1" a="1"/>
  <c r="EL59" i="1" s="1"/>
  <c r="EL66" i="1" a="1"/>
  <c r="EL66" i="1" s="1"/>
  <c r="EL39" i="1" a="1"/>
  <c r="EL39" i="1" s="1"/>
  <c r="EL50" i="1" a="1"/>
  <c r="EL50" i="1" s="1"/>
  <c r="EL43" i="1" a="1"/>
  <c r="EL43" i="1" s="1"/>
  <c r="EL44" i="1" a="1"/>
  <c r="EL44" i="1" s="1"/>
  <c r="EL45" i="1" a="1"/>
  <c r="EL45" i="1" s="1"/>
  <c r="EL57" i="1" a="1"/>
  <c r="EL57" i="1" s="1"/>
  <c r="EL74" i="1" a="1"/>
  <c r="EL74" i="1" s="1"/>
  <c r="EL84" i="1" a="1"/>
  <c r="EL84" i="1" s="1"/>
  <c r="EL51" i="1" a="1"/>
  <c r="EL51" i="1" s="1"/>
  <c r="EL52" i="1" a="1"/>
  <c r="EL52" i="1" s="1"/>
  <c r="EL53" i="1" a="1"/>
  <c r="EL53" i="1" s="1"/>
  <c r="EL47" i="1" a="1"/>
  <c r="EL47" i="1" s="1"/>
  <c r="EL48" i="1" a="1"/>
  <c r="EL48" i="1" s="1"/>
  <c r="EL38" i="1" a="1"/>
  <c r="EL38" i="1" s="1"/>
  <c r="ES47" i="1" a="1"/>
  <c r="ES47" i="1" s="1"/>
  <c r="ES31" i="1" a="1"/>
  <c r="ES31" i="1" s="1"/>
  <c r="ES32" i="1" a="1"/>
  <c r="ES32" i="1" s="1"/>
  <c r="ES35" i="1" a="1"/>
  <c r="ES35" i="1" s="1"/>
  <c r="ES64" i="1" a="1"/>
  <c r="ES64" i="1" s="1"/>
  <c r="ES48" i="1" a="1"/>
  <c r="ES48" i="1" s="1"/>
  <c r="ES56" i="1" a="1"/>
  <c r="ES56" i="1" s="1"/>
  <c r="ES71" i="1" a="1"/>
  <c r="ES71" i="1" s="1"/>
  <c r="ES81" i="1" a="1"/>
  <c r="ES81" i="1" s="1"/>
  <c r="ES33" i="1" a="1"/>
  <c r="ES33" i="1" s="1"/>
  <c r="ES38" i="1" a="1"/>
  <c r="ES38" i="1" s="1"/>
  <c r="ES41" i="1" a="1"/>
  <c r="ES41" i="1" s="1"/>
  <c r="ES46" i="1" a="1"/>
  <c r="ES46" i="1" s="1"/>
  <c r="ES58" i="1" a="1"/>
  <c r="ES58" i="1" s="1"/>
  <c r="ES43" i="1" a="1"/>
  <c r="ES43" i="1" s="1"/>
  <c r="ES52" i="1" a="1"/>
  <c r="ES52" i="1" s="1"/>
  <c r="ES45" i="1" a="1"/>
  <c r="ES45" i="1" s="1"/>
  <c r="ES53" i="1" a="1"/>
  <c r="ES53" i="1" s="1"/>
  <c r="ES34" i="1" a="1"/>
  <c r="ES34" i="1" s="1"/>
  <c r="EQ68" i="1" a="1"/>
  <c r="EQ68" i="1" s="1"/>
  <c r="EP66" i="1" a="1"/>
  <c r="EP66" i="1" s="1"/>
  <c r="ES54" i="1" a="1"/>
  <c r="ES54" i="1" s="1"/>
  <c r="ES40" i="1" a="1"/>
  <c r="ES40" i="1" s="1"/>
  <c r="ES37" i="1" a="1"/>
  <c r="ES37" i="1" s="1"/>
  <c r="ES61" i="1" a="1"/>
  <c r="ES61" i="1" s="1"/>
  <c r="EP57" i="1" a="1"/>
  <c r="EP57" i="1" s="1"/>
  <c r="EP45" i="1" a="1"/>
  <c r="EP45" i="1" s="1"/>
  <c r="ER35" i="1" a="1"/>
  <c r="ER35" i="1" s="1"/>
  <c r="ES60" i="1" a="1"/>
  <c r="ES60" i="1" s="1"/>
  <c r="ES59" i="1" a="1"/>
  <c r="ES59" i="1" s="1"/>
  <c r="EQ54" i="1" a="1"/>
  <c r="EQ54" i="1" s="1"/>
  <c r="EQ35" i="1" a="1"/>
  <c r="EQ35" i="1" s="1"/>
  <c r="ES69" i="1" a="1"/>
  <c r="ES69" i="1" s="1"/>
  <c r="ES67" i="1" a="1"/>
  <c r="ES67" i="1" s="1"/>
  <c r="EQ60" i="1" a="1"/>
  <c r="EQ60" i="1" s="1"/>
  <c r="EN58" i="1" a="1"/>
  <c r="EN58" i="1" s="1"/>
  <c r="EP48" i="1" a="1"/>
  <c r="EP48" i="1" s="1"/>
  <c r="EQ47" i="1" a="1"/>
  <c r="EQ47" i="1" s="1"/>
  <c r="AL43" i="1"/>
  <c r="AN43" i="1" s="1"/>
  <c r="AO43" i="1" s="1"/>
  <c r="EK35" i="1" a="1"/>
  <c r="EK35" i="1" s="1"/>
  <c r="EQ53" i="1" a="1"/>
  <c r="EQ53" i="1" s="1"/>
  <c r="EQ32" i="1" a="1"/>
  <c r="EQ32" i="1" s="1"/>
  <c r="EQ48" i="1" a="1"/>
  <c r="EQ48" i="1" s="1"/>
  <c r="EQ51" i="1" a="1"/>
  <c r="EQ51" i="1" s="1"/>
  <c r="EQ59" i="1" a="1"/>
  <c r="EQ59" i="1" s="1"/>
  <c r="EQ38" i="1" a="1"/>
  <c r="EQ38" i="1" s="1"/>
  <c r="EQ63" i="1" a="1"/>
  <c r="EQ63" i="1" s="1"/>
  <c r="EQ41" i="1" a="1"/>
  <c r="EQ41" i="1" s="1"/>
  <c r="EQ40" i="1" a="1"/>
  <c r="EQ40" i="1" s="1"/>
  <c r="AL38" i="1"/>
  <c r="AN38" i="1" s="1"/>
  <c r="AM38" i="1"/>
  <c r="EQ43" i="1" a="1"/>
  <c r="EQ43" i="1" s="1"/>
  <c r="AM40" i="1"/>
  <c r="AO40" i="1" s="1"/>
  <c r="EE31" i="1" a="1"/>
  <c r="EE31" i="1" s="1"/>
  <c r="EE34" i="1" a="1"/>
  <c r="EE34" i="1" s="1"/>
  <c r="EE37" i="1" a="1"/>
  <c r="EE37" i="1" s="1"/>
  <c r="EE40" i="1" a="1"/>
  <c r="EE40" i="1" s="1"/>
  <c r="EE43" i="1" a="1"/>
  <c r="EE43" i="1" s="1"/>
  <c r="EE42" i="1" a="1"/>
  <c r="EE42" i="1" s="1"/>
  <c r="EE44" i="1" a="1"/>
  <c r="EE44" i="1" s="1"/>
  <c r="EE32" i="1" a="1"/>
  <c r="EE32" i="1" s="1"/>
  <c r="EE57" i="1" a="1"/>
  <c r="EE57" i="1" s="1"/>
  <c r="EE38" i="1" a="1"/>
  <c r="EE38" i="1" s="1"/>
  <c r="EL31" i="1" a="1"/>
  <c r="EL31" i="1" s="1"/>
  <c r="EL34" i="1" a="1"/>
  <c r="EL34" i="1" s="1"/>
  <c r="EL37" i="1" a="1"/>
  <c r="EL37" i="1" s="1"/>
  <c r="EL32" i="1" a="1"/>
  <c r="EL32" i="1" s="1"/>
  <c r="EL41" i="1" a="1"/>
  <c r="EL41" i="1" s="1"/>
  <c r="EL54" i="1" a="1"/>
  <c r="EL54" i="1" s="1"/>
  <c r="EL36" i="1" a="1"/>
  <c r="EL36" i="1" s="1"/>
  <c r="EL55" i="1" a="1"/>
  <c r="EL55" i="1" s="1"/>
  <c r="EL42" i="1" a="1"/>
  <c r="EL42" i="1" s="1"/>
  <c r="EL40" i="1" a="1"/>
  <c r="EL40" i="1" s="1"/>
  <c r="EE35" i="1" a="1"/>
  <c r="EE35" i="1" s="1"/>
  <c r="EU36" i="1" a="1"/>
  <c r="EU36" i="1" s="1"/>
  <c r="EU39" i="1" a="1"/>
  <c r="EU39" i="1" s="1"/>
  <c r="EU31" i="1" a="1"/>
  <c r="EU31" i="1" s="1"/>
  <c r="ER46" i="1" a="1"/>
  <c r="ER46" i="1" s="1"/>
  <c r="EN36" i="1" a="1"/>
  <c r="EN36" i="1" s="1"/>
  <c r="EN39" i="1" a="1"/>
  <c r="EN39" i="1" s="1"/>
  <c r="EN42" i="1" a="1"/>
  <c r="EN42" i="1" s="1"/>
  <c r="EN51" i="1" a="1"/>
  <c r="EN51" i="1" s="1"/>
  <c r="EJ49" i="1" a="1"/>
  <c r="EJ49" i="1" s="1"/>
  <c r="EK42" i="1" a="1"/>
  <c r="EK42" i="1" s="1"/>
  <c r="EY38" i="1" a="1"/>
  <c r="EY38" i="1" s="1"/>
  <c r="EJ36" i="1" a="1"/>
  <c r="EJ36" i="1" s="1"/>
  <c r="EI34" i="1" a="1"/>
  <c r="EI34" i="1" s="1"/>
  <c r="EN33" i="1" a="1"/>
  <c r="EN33" i="1" s="1"/>
  <c r="ER32" i="1" a="1"/>
  <c r="ER32" i="1" s="1"/>
  <c r="ET31" i="1" a="1"/>
  <c r="ET31" i="1" s="1"/>
  <c r="EQ33" i="1" a="1"/>
  <c r="EQ33" i="1" s="1"/>
  <c r="EQ45" i="1" a="1"/>
  <c r="EQ45" i="1" s="1"/>
  <c r="ER36" i="1" a="1"/>
  <c r="ER36" i="1" s="1"/>
  <c r="EQ34" i="1" a="1"/>
  <c r="EQ34" i="1" s="1"/>
  <c r="EJ33" i="1" a="1"/>
  <c r="EJ33" i="1" s="1"/>
  <c r="AM32" i="1"/>
  <c r="AO32" i="1" s="1"/>
  <c r="ED36" i="1" a="1"/>
  <c r="ED36" i="1" s="1"/>
  <c r="ED39" i="1" a="1"/>
  <c r="ED39" i="1" s="1"/>
  <c r="ED42" i="1" a="1"/>
  <c r="ED42" i="1" s="1"/>
  <c r="ED51" i="1" a="1"/>
  <c r="ED51" i="1" s="1"/>
  <c r="EK36" i="1" a="1"/>
  <c r="EK36" i="1" s="1"/>
  <c r="EK39" i="1" a="1"/>
  <c r="EK39" i="1" s="1"/>
  <c r="EK31" i="1" a="1"/>
  <c r="EK31" i="1" s="1"/>
  <c r="ER42" i="1" a="1"/>
  <c r="ER42" i="1" s="1"/>
  <c r="EY41" i="1" a="1"/>
  <c r="EY41" i="1" s="1"/>
  <c r="ET38" i="1" a="1"/>
  <c r="ET38" i="1" s="1"/>
  <c r="EU33" i="1" a="1"/>
  <c r="EU33" i="1" s="1"/>
  <c r="EZ32" i="1" a="1"/>
  <c r="EZ32" i="1" s="1"/>
  <c r="EZ35" i="1" a="1"/>
  <c r="EZ35" i="1" s="1"/>
  <c r="EZ38" i="1" a="1"/>
  <c r="EZ38" i="1" s="1"/>
  <c r="EZ41" i="1" a="1"/>
  <c r="EZ41" i="1" s="1"/>
  <c r="EZ44" i="1" a="1"/>
  <c r="EZ44" i="1" s="1"/>
  <c r="EY31" i="1" a="1"/>
  <c r="EY31" i="1" s="1"/>
  <c r="EY34" i="1" a="1"/>
  <c r="EY34" i="1" s="1"/>
  <c r="EY37" i="1" a="1"/>
  <c r="EY37" i="1" s="1"/>
  <c r="EY40" i="1" a="1"/>
  <c r="EY40" i="1" s="1"/>
  <c r="EY43" i="1" a="1"/>
  <c r="EY43" i="1" s="1"/>
  <c r="EX36" i="1" a="1"/>
  <c r="EX36" i="1" s="1"/>
  <c r="EX39" i="1" a="1"/>
  <c r="EX39" i="1" s="1"/>
  <c r="EX42" i="1" a="1"/>
  <c r="EX42" i="1" s="1"/>
  <c r="EX51" i="1" a="1"/>
  <c r="EX51" i="1" s="1"/>
  <c r="EY46" i="1" a="1"/>
  <c r="EY46" i="1" s="1"/>
  <c r="EN46" i="1" a="1"/>
  <c r="EN46" i="1" s="1"/>
  <c r="ET45" i="1" a="1"/>
  <c r="ET45" i="1" s="1"/>
  <c r="EI45" i="1" a="1"/>
  <c r="EI45" i="1" s="1"/>
  <c r="EN44" i="1" a="1"/>
  <c r="EN44" i="1" s="1"/>
  <c r="EC44" i="1" a="1"/>
  <c r="EC44" i="1" s="1"/>
  <c r="DE44" i="1" s="1"/>
  <c r="ET43" i="1" a="1"/>
  <c r="ET43" i="1" s="1"/>
  <c r="EI43" i="1" a="1"/>
  <c r="EI43" i="1" s="1"/>
  <c r="ER40" i="1" a="1"/>
  <c r="ER40" i="1" s="1"/>
  <c r="EY39" i="1" a="1"/>
  <c r="EY39" i="1" s="1"/>
  <c r="EI35" i="1" a="1"/>
  <c r="EI35" i="1" s="1"/>
  <c r="EZ34" i="1" a="1"/>
  <c r="EZ34" i="1" s="1"/>
  <c r="EN34" i="1" a="1"/>
  <c r="EN34" i="1" s="1"/>
  <c r="EV37" i="1" a="1"/>
  <c r="EV37" i="1" s="1"/>
  <c r="EV34" i="1" a="1"/>
  <c r="EV34" i="1" s="1"/>
  <c r="AO383" i="1" l="1"/>
  <c r="AO299" i="1"/>
  <c r="AO350" i="1"/>
  <c r="AO381" i="1"/>
  <c r="AO235" i="1"/>
  <c r="AO671" i="1"/>
  <c r="AO511" i="1"/>
  <c r="AO376" i="1"/>
  <c r="DJ603" i="1"/>
  <c r="AO642" i="1"/>
  <c r="DF473" i="1"/>
  <c r="DJ575" i="1"/>
  <c r="AO348" i="1"/>
  <c r="DL320" i="1"/>
  <c r="AO403" i="1"/>
  <c r="AO386" i="1"/>
  <c r="AO373" i="1"/>
  <c r="AO392" i="1"/>
  <c r="AO328" i="1"/>
  <c r="AO555" i="1"/>
  <c r="DF66" i="1"/>
  <c r="AO379" i="1"/>
  <c r="AO148" i="1"/>
  <c r="AO35" i="1"/>
  <c r="AO631" i="1"/>
  <c r="AO327" i="1"/>
  <c r="DL428" i="1"/>
  <c r="DH658" i="1"/>
  <c r="AO657" i="1"/>
  <c r="DG434" i="1"/>
  <c r="AO402" i="1"/>
  <c r="DG381" i="1"/>
  <c r="AO244" i="1"/>
  <c r="DG39" i="1"/>
  <c r="DF57" i="1"/>
  <c r="AO315" i="1"/>
  <c r="AO444" i="1"/>
  <c r="AO221" i="1"/>
  <c r="AO372" i="1"/>
  <c r="AO467" i="1"/>
  <c r="AO283" i="1"/>
  <c r="AO613" i="1"/>
  <c r="AO493" i="1"/>
  <c r="AO535" i="1"/>
  <c r="AO340" i="1"/>
  <c r="DG106" i="1"/>
  <c r="DF55" i="1"/>
  <c r="AO115" i="1"/>
  <c r="DG219" i="1"/>
  <c r="DL405" i="1"/>
  <c r="DL306" i="1"/>
  <c r="DJ181" i="1"/>
  <c r="DG152" i="1"/>
  <c r="DL168" i="1"/>
  <c r="DH266" i="1"/>
  <c r="DL508" i="1"/>
  <c r="DJ327" i="1"/>
  <c r="DL275" i="1"/>
  <c r="AO472" i="1"/>
  <c r="AO469" i="1"/>
  <c r="DI149" i="1"/>
  <c r="AO568" i="1"/>
  <c r="AO302" i="1"/>
  <c r="AO398" i="1"/>
  <c r="DG87" i="1"/>
  <c r="AO477" i="1"/>
  <c r="DF61" i="1"/>
  <c r="DH112" i="1"/>
  <c r="AO156" i="1"/>
  <c r="AO401" i="1"/>
  <c r="DJ658" i="1"/>
  <c r="DF658" i="1"/>
  <c r="DG564" i="1"/>
  <c r="DF564" i="1"/>
  <c r="DF603" i="1"/>
  <c r="DI434" i="1"/>
  <c r="DK473" i="1"/>
  <c r="DG473" i="1"/>
  <c r="DM381" i="1"/>
  <c r="DM564" i="1"/>
  <c r="DI575" i="1"/>
  <c r="DH328" i="1"/>
  <c r="DG562" i="1"/>
  <c r="DH395" i="1"/>
  <c r="DG395" i="1"/>
  <c r="DI585" i="1"/>
  <c r="DK324" i="1"/>
  <c r="DG391" i="1"/>
  <c r="DF391" i="1"/>
  <c r="DH585" i="1"/>
  <c r="DG585" i="1"/>
  <c r="DI416" i="1"/>
  <c r="DH349" i="1"/>
  <c r="DH416" i="1"/>
  <c r="DK552" i="1"/>
  <c r="DM324" i="1"/>
  <c r="DJ391" i="1"/>
  <c r="DJ324" i="1"/>
  <c r="DF681" i="1"/>
  <c r="DK349" i="1"/>
  <c r="DM585" i="1"/>
  <c r="DG324" i="1"/>
  <c r="DF395" i="1"/>
  <c r="DK588" i="1"/>
  <c r="DH480" i="1"/>
  <c r="DL588" i="1"/>
  <c r="DL203" i="1"/>
  <c r="DF331" i="1"/>
  <c r="DL395" i="1"/>
  <c r="DF506" i="1"/>
  <c r="DK232" i="1"/>
  <c r="DJ506" i="1"/>
  <c r="DJ595" i="1"/>
  <c r="DK525" i="1"/>
  <c r="DH486" i="1"/>
  <c r="DF380" i="1"/>
  <c r="DI357" i="1"/>
  <c r="DJ380" i="1"/>
  <c r="DG623" i="1"/>
  <c r="DI380" i="1"/>
  <c r="DF623" i="1"/>
  <c r="DH380" i="1"/>
  <c r="DL623" i="1"/>
  <c r="DG380" i="1"/>
  <c r="DJ508" i="1"/>
  <c r="DG576" i="1"/>
  <c r="DK275" i="1"/>
  <c r="DI508" i="1"/>
  <c r="DF576" i="1"/>
  <c r="DG465" i="1"/>
  <c r="DH508" i="1"/>
  <c r="DL576" i="1"/>
  <c r="DK576" i="1"/>
  <c r="DK633" i="1"/>
  <c r="DL667" i="1"/>
  <c r="DG670" i="1"/>
  <c r="DJ633" i="1"/>
  <c r="DH667" i="1"/>
  <c r="DF670" i="1"/>
  <c r="DI633" i="1"/>
  <c r="DH633" i="1"/>
  <c r="DL633" i="1"/>
  <c r="DJ275" i="1"/>
  <c r="DG279" i="1"/>
  <c r="DJ539" i="1"/>
  <c r="DI275" i="1"/>
  <c r="DH275" i="1"/>
  <c r="DG275" i="1"/>
  <c r="DH670" i="1"/>
  <c r="DF581" i="1"/>
  <c r="DF54" i="1"/>
  <c r="DF275" i="1"/>
  <c r="DL279" i="1"/>
  <c r="DK326" i="1"/>
  <c r="DJ400" i="1"/>
  <c r="DL411" i="1"/>
  <c r="DH465" i="1"/>
  <c r="DL565" i="1"/>
  <c r="DG508" i="1"/>
  <c r="DI616" i="1"/>
  <c r="DF608" i="1"/>
  <c r="AO479" i="1"/>
  <c r="DI627" i="1"/>
  <c r="DM392" i="1"/>
  <c r="DF86" i="1"/>
  <c r="DL507" i="1"/>
  <c r="DL382" i="1"/>
  <c r="AO339" i="1"/>
  <c r="DF68" i="1"/>
  <c r="AO258" i="1"/>
  <c r="DJ326" i="1"/>
  <c r="DH392" i="1"/>
  <c r="DF279" i="1"/>
  <c r="DJ483" i="1"/>
  <c r="DM648" i="1"/>
  <c r="DF122" i="1"/>
  <c r="DL338" i="1"/>
  <c r="DI392" i="1"/>
  <c r="DI427" i="1"/>
  <c r="DL483" i="1"/>
  <c r="DK508" i="1"/>
  <c r="DG632" i="1"/>
  <c r="DH605" i="1"/>
  <c r="DF465" i="1"/>
  <c r="DF60" i="1"/>
  <c r="DF92" i="1"/>
  <c r="DF110" i="1"/>
  <c r="DF135" i="1"/>
  <c r="DG176" i="1"/>
  <c r="DH102" i="1"/>
  <c r="DG199" i="1"/>
  <c r="DH93" i="1"/>
  <c r="DG174" i="1"/>
  <c r="AO384" i="1"/>
  <c r="DK411" i="1"/>
  <c r="DK465" i="1"/>
  <c r="DI612" i="1"/>
  <c r="DJ618" i="1"/>
  <c r="DK608" i="1"/>
  <c r="DF126" i="1"/>
  <c r="DJ465" i="1"/>
  <c r="DG538" i="1"/>
  <c r="DI670" i="1"/>
  <c r="DK618" i="1"/>
  <c r="DH576" i="1"/>
  <c r="DF612" i="1"/>
  <c r="DM627" i="1"/>
  <c r="DF184" i="1"/>
  <c r="DK279" i="1"/>
  <c r="DI279" i="1"/>
  <c r="DJ392" i="1"/>
  <c r="AO387" i="1"/>
  <c r="DK400" i="1"/>
  <c r="DG504" i="1"/>
  <c r="DJ670" i="1"/>
  <c r="DH618" i="1"/>
  <c r="DJ623" i="1"/>
  <c r="DF675" i="1"/>
  <c r="AO297" i="1"/>
  <c r="AO355" i="1"/>
  <c r="DM456" i="1"/>
  <c r="DG33" i="1"/>
  <c r="DF153" i="1"/>
  <c r="DG483" i="1"/>
  <c r="AO654" i="1"/>
  <c r="DJ252" i="1"/>
  <c r="DF408" i="1"/>
  <c r="DH504" i="1"/>
  <c r="DJ514" i="1"/>
  <c r="DL574" i="1"/>
  <c r="DG618" i="1"/>
  <c r="DL612" i="1"/>
  <c r="DL539" i="1"/>
  <c r="DG675" i="1"/>
  <c r="DK392" i="1"/>
  <c r="DK623" i="1"/>
  <c r="DM327" i="1"/>
  <c r="DF35" i="1"/>
  <c r="DF67" i="1"/>
  <c r="DG627" i="1"/>
  <c r="AO308" i="1"/>
  <c r="DI327" i="1"/>
  <c r="DL392" i="1"/>
  <c r="DI504" i="1"/>
  <c r="DF627" i="1"/>
  <c r="DJ651" i="1"/>
  <c r="DK539" i="1"/>
  <c r="DL670" i="1"/>
  <c r="DH404" i="1"/>
  <c r="DM411" i="1"/>
  <c r="DF508" i="1"/>
  <c r="DH326" i="1"/>
  <c r="DG628" i="1"/>
  <c r="DJ627" i="1"/>
  <c r="DH327" i="1"/>
  <c r="DI411" i="1"/>
  <c r="DK424" i="1"/>
  <c r="DH506" i="1"/>
  <c r="DG612" i="1"/>
  <c r="DL626" i="1"/>
  <c r="DL627" i="1"/>
  <c r="DL618" i="1"/>
  <c r="DH539" i="1"/>
  <c r="DI672" i="1"/>
  <c r="DM623" i="1"/>
  <c r="DL216" i="1"/>
  <c r="DK638" i="1"/>
  <c r="DK160" i="1"/>
  <c r="DG327" i="1"/>
  <c r="DH411" i="1"/>
  <c r="AO413" i="1"/>
  <c r="DI483" i="1"/>
  <c r="DK626" i="1"/>
  <c r="DK627" i="1"/>
  <c r="DK612" i="1"/>
  <c r="DG667" i="1"/>
  <c r="DM427" i="1"/>
  <c r="DF140" i="1"/>
  <c r="AO433" i="1"/>
  <c r="DH580" i="1"/>
  <c r="DH595" i="1"/>
  <c r="DG392" i="1"/>
  <c r="DF150" i="1"/>
  <c r="DH279" i="1"/>
  <c r="DF327" i="1"/>
  <c r="DF411" i="1"/>
  <c r="DF427" i="1"/>
  <c r="DG539" i="1"/>
  <c r="DL427" i="1"/>
  <c r="DI486" i="1"/>
  <c r="DL504" i="1"/>
  <c r="DF539" i="1"/>
  <c r="AO551" i="1"/>
  <c r="DJ612" i="1"/>
  <c r="DF667" i="1"/>
  <c r="DL462" i="1"/>
  <c r="DM587" i="1"/>
  <c r="DH651" i="1"/>
  <c r="DL327" i="1"/>
  <c r="DK427" i="1"/>
  <c r="DK504" i="1"/>
  <c r="DK667" i="1"/>
  <c r="DH623" i="1"/>
  <c r="DF127" i="1"/>
  <c r="DK212" i="1"/>
  <c r="DH192" i="1"/>
  <c r="DI244" i="1"/>
  <c r="DL461" i="1"/>
  <c r="DL352" i="1"/>
  <c r="DK327" i="1"/>
  <c r="DH427" i="1"/>
  <c r="DJ504" i="1"/>
  <c r="DJ576" i="1"/>
  <c r="DG633" i="1"/>
  <c r="DJ667" i="1"/>
  <c r="DG651" i="1"/>
  <c r="DJ427" i="1"/>
  <c r="DJ429" i="1"/>
  <c r="DJ411" i="1"/>
  <c r="DH232" i="1"/>
  <c r="DM400" i="1"/>
  <c r="DM426" i="1"/>
  <c r="DG108" i="1"/>
  <c r="DF38" i="1"/>
  <c r="AO565" i="1"/>
  <c r="DJ414" i="1"/>
  <c r="DK215" i="1"/>
  <c r="DK463" i="1"/>
  <c r="DJ626" i="1"/>
  <c r="DL675" i="1"/>
  <c r="DL326" i="1"/>
  <c r="DI625" i="1"/>
  <c r="AO117" i="1"/>
  <c r="AO653" i="1"/>
  <c r="DJ167" i="1"/>
  <c r="DH173" i="1"/>
  <c r="DL263" i="1"/>
  <c r="DL243" i="1"/>
  <c r="DF148" i="1"/>
  <c r="DG89" i="1"/>
  <c r="DK338" i="1"/>
  <c r="DJ426" i="1"/>
  <c r="DH463" i="1"/>
  <c r="DL506" i="1"/>
  <c r="DI626" i="1"/>
  <c r="DI651" i="1"/>
  <c r="DK651" i="1"/>
  <c r="DH625" i="1"/>
  <c r="DF73" i="1"/>
  <c r="DH149" i="1"/>
  <c r="DG235" i="1"/>
  <c r="DH157" i="1"/>
  <c r="DJ203" i="1"/>
  <c r="DL228" i="1"/>
  <c r="DG51" i="1"/>
  <c r="DI338" i="1"/>
  <c r="DJ488" i="1"/>
  <c r="DG463" i="1"/>
  <c r="DK506" i="1"/>
  <c r="DL525" i="1"/>
  <c r="DJ608" i="1"/>
  <c r="DK483" i="1"/>
  <c r="DF625" i="1"/>
  <c r="DL144" i="1"/>
  <c r="DG210" i="1"/>
  <c r="DK201" i="1"/>
  <c r="DF119" i="1"/>
  <c r="DL512" i="1"/>
  <c r="DG227" i="1"/>
  <c r="DI139" i="1"/>
  <c r="DK286" i="1"/>
  <c r="DF463" i="1"/>
  <c r="DG506" i="1"/>
  <c r="DJ525" i="1"/>
  <c r="DG608" i="1"/>
  <c r="DG626" i="1"/>
  <c r="DG130" i="1"/>
  <c r="DF338" i="1"/>
  <c r="DI156" i="1"/>
  <c r="DG128" i="1"/>
  <c r="DG186" i="1"/>
  <c r="DH207" i="1"/>
  <c r="DL607" i="1"/>
  <c r="DF665" i="1"/>
  <c r="DM525" i="1"/>
  <c r="DF47" i="1"/>
  <c r="DJ137" i="1"/>
  <c r="DL590" i="1"/>
  <c r="DL232" i="1"/>
  <c r="DI232" i="1"/>
  <c r="DH574" i="1"/>
  <c r="DF574" i="1"/>
  <c r="DI525" i="1"/>
  <c r="DJ648" i="1"/>
  <c r="DH608" i="1"/>
  <c r="DL400" i="1"/>
  <c r="DG625" i="1"/>
  <c r="DG136" i="1"/>
  <c r="AO595" i="1"/>
  <c r="AO624" i="1"/>
  <c r="DG111" i="1"/>
  <c r="DH154" i="1"/>
  <c r="DG202" i="1"/>
  <c r="DK196" i="1"/>
  <c r="DL548" i="1"/>
  <c r="AO362" i="1"/>
  <c r="DI400" i="1"/>
  <c r="DI476" i="1"/>
  <c r="DL625" i="1"/>
  <c r="DK574" i="1"/>
  <c r="DH525" i="1"/>
  <c r="DL594" i="1"/>
  <c r="DH648" i="1"/>
  <c r="DL608" i="1"/>
  <c r="DM338" i="1"/>
  <c r="DH78" i="1"/>
  <c r="DG116" i="1"/>
  <c r="DG163" i="1"/>
  <c r="DG185" i="1"/>
  <c r="DI288" i="1"/>
  <c r="DL284" i="1"/>
  <c r="DL474" i="1"/>
  <c r="AO300" i="1"/>
  <c r="DH400" i="1"/>
  <c r="DL463" i="1"/>
  <c r="DK625" i="1"/>
  <c r="DJ574" i="1"/>
  <c r="DG525" i="1"/>
  <c r="DG648" i="1"/>
  <c r="DF81" i="1"/>
  <c r="DG103" i="1"/>
  <c r="DG69" i="1"/>
  <c r="AO125" i="1"/>
  <c r="DF65" i="1"/>
  <c r="DG56" i="1"/>
  <c r="DL361" i="1"/>
  <c r="DL596" i="1"/>
  <c r="DG400" i="1"/>
  <c r="DF414" i="1"/>
  <c r="DF651" i="1"/>
  <c r="DF594" i="1"/>
  <c r="AO239" i="1"/>
  <c r="DF75" i="1"/>
  <c r="DK125" i="1"/>
  <c r="DF101" i="1"/>
  <c r="DK124" i="1"/>
  <c r="AO500" i="1"/>
  <c r="DF90" i="1"/>
  <c r="DH177" i="1"/>
  <c r="DG179" i="1"/>
  <c r="DI426" i="1"/>
  <c r="DI618" i="1"/>
  <c r="DJ232" i="1"/>
  <c r="DI59" i="1"/>
  <c r="DF43" i="1"/>
  <c r="DF626" i="1"/>
  <c r="AO507" i="1"/>
  <c r="DJ158" i="1"/>
  <c r="DG175" i="1"/>
  <c r="DH161" i="1"/>
  <c r="DH254" i="1"/>
  <c r="DK237" i="1"/>
  <c r="DJ258" i="1"/>
  <c r="DJ169" i="1"/>
  <c r="DL403" i="1"/>
  <c r="DL346" i="1"/>
  <c r="DM626" i="1"/>
  <c r="DH82" i="1"/>
  <c r="DG95" i="1"/>
  <c r="DH146" i="1"/>
  <c r="AO306" i="1"/>
  <c r="DF131" i="1"/>
  <c r="DL420" i="1"/>
  <c r="DL297" i="1"/>
  <c r="DL551" i="1"/>
  <c r="DL531" i="1"/>
  <c r="DF117" i="1"/>
  <c r="DH234" i="1"/>
  <c r="DI240" i="1"/>
  <c r="DL454" i="1"/>
  <c r="DL416" i="1"/>
  <c r="DI326" i="1"/>
  <c r="DJ463" i="1"/>
  <c r="DG426" i="1"/>
  <c r="DK426" i="1"/>
  <c r="DL591" i="1"/>
  <c r="DI595" i="1"/>
  <c r="DL648" i="1"/>
  <c r="DG232" i="1"/>
  <c r="DM506" i="1"/>
  <c r="DH118" i="1"/>
  <c r="DG120" i="1"/>
  <c r="AO116" i="1"/>
  <c r="AO639" i="1"/>
  <c r="DH134" i="1"/>
  <c r="DH233" i="1"/>
  <c r="DL322" i="1"/>
  <c r="DK226" i="1"/>
  <c r="DL455" i="1"/>
  <c r="DL323" i="1"/>
  <c r="DG170" i="1"/>
  <c r="DG326" i="1"/>
  <c r="DL424" i="1"/>
  <c r="AO536" i="1"/>
  <c r="DG595" i="1"/>
  <c r="DK675" i="1"/>
  <c r="DI648" i="1"/>
  <c r="DM608" i="1"/>
  <c r="DG105" i="1"/>
  <c r="DJ211" i="1"/>
  <c r="DI204" i="1"/>
  <c r="DF98" i="1"/>
  <c r="DG194" i="1"/>
  <c r="DJ217" i="1"/>
  <c r="DL569" i="1"/>
  <c r="DL555" i="1"/>
  <c r="DF214" i="1"/>
  <c r="DJ338" i="1"/>
  <c r="DH483" i="1"/>
  <c r="DL488" i="1"/>
  <c r="DK505" i="1"/>
  <c r="DF595" i="1"/>
  <c r="DJ675" i="1"/>
  <c r="DM651" i="1"/>
  <c r="DG71" i="1"/>
  <c r="DF64" i="1"/>
  <c r="DF46" i="1"/>
  <c r="DI209" i="1"/>
  <c r="DL364" i="1"/>
  <c r="DK166" i="1"/>
  <c r="DL281" i="1"/>
  <c r="DL344" i="1"/>
  <c r="DG215" i="1"/>
  <c r="DL517" i="1"/>
  <c r="DL434" i="1"/>
  <c r="DH338" i="1"/>
  <c r="DL426" i="1"/>
  <c r="AO458" i="1"/>
  <c r="DI505" i="1"/>
  <c r="DK595" i="1"/>
  <c r="DI675" i="1"/>
  <c r="AO663" i="1"/>
  <c r="DM618" i="1"/>
  <c r="DM574" i="1"/>
  <c r="DM483" i="1"/>
  <c r="DF96" i="1"/>
  <c r="DF63" i="1"/>
  <c r="DJ198" i="1"/>
  <c r="DG208" i="1"/>
  <c r="DH164" i="1"/>
  <c r="DH426" i="1"/>
  <c r="DI574" i="1"/>
  <c r="DH383" i="1"/>
  <c r="DL665" i="1"/>
  <c r="AO34" i="1"/>
  <c r="DH77" i="1"/>
  <c r="DG200" i="1"/>
  <c r="DH314" i="1"/>
  <c r="DL353" i="1"/>
  <c r="DK293" i="1"/>
  <c r="DK195" i="1"/>
  <c r="AO589" i="1"/>
  <c r="DK308" i="1"/>
  <c r="DI546" i="1"/>
  <c r="DK611" i="1"/>
  <c r="DL603" i="1"/>
  <c r="DH428" i="1"/>
  <c r="DJ564" i="1"/>
  <c r="DI517" i="1"/>
  <c r="DI658" i="1"/>
  <c r="DL658" i="1"/>
  <c r="DG603" i="1"/>
  <c r="DK546" i="1"/>
  <c r="DL511" i="1"/>
  <c r="DJ546" i="1"/>
  <c r="DH511" i="1"/>
  <c r="DF511" i="1"/>
  <c r="DH478" i="1"/>
  <c r="DG511" i="1"/>
  <c r="DI644" i="1"/>
  <c r="DG478" i="1"/>
  <c r="DI630" i="1"/>
  <c r="DJ434" i="1"/>
  <c r="DM478" i="1"/>
  <c r="DL402" i="1"/>
  <c r="DK402" i="1"/>
  <c r="DG523" i="1"/>
  <c r="DH485" i="1"/>
  <c r="DL566" i="1"/>
  <c r="DG486" i="1"/>
  <c r="DJ605" i="1"/>
  <c r="DJ587" i="1"/>
  <c r="DL422" i="1"/>
  <c r="DJ606" i="1"/>
  <c r="DM605" i="1"/>
  <c r="DK644" i="1"/>
  <c r="DF634" i="1"/>
  <c r="DG580" i="1"/>
  <c r="DG605" i="1"/>
  <c r="DG565" i="1"/>
  <c r="DG433" i="1"/>
  <c r="DJ382" i="1"/>
  <c r="DG494" i="1"/>
  <c r="DF672" i="1"/>
  <c r="DG497" i="1"/>
  <c r="DF580" i="1"/>
  <c r="DL496" i="1"/>
  <c r="DK456" i="1"/>
  <c r="DK587" i="1"/>
  <c r="DI456" i="1"/>
  <c r="DL429" i="1"/>
  <c r="DL432" i="1"/>
  <c r="DJ479" i="1"/>
  <c r="DH597" i="1"/>
  <c r="DG291" i="1"/>
  <c r="DK291" i="1"/>
  <c r="DH683" i="1"/>
  <c r="DJ215" i="1"/>
  <c r="DK344" i="1"/>
  <c r="DK428" i="1"/>
  <c r="DK485" i="1"/>
  <c r="DH575" i="1"/>
  <c r="DI215" i="1"/>
  <c r="DF344" i="1"/>
  <c r="DL381" i="1"/>
  <c r="DH402" i="1"/>
  <c r="DJ485" i="1"/>
  <c r="DG575" i="1"/>
  <c r="DF546" i="1"/>
  <c r="DH473" i="1"/>
  <c r="DL642" i="1"/>
  <c r="DF434" i="1"/>
  <c r="DJ642" i="1"/>
  <c r="DK564" i="1"/>
  <c r="DK658" i="1"/>
  <c r="DH523" i="1"/>
  <c r="DJ344" i="1"/>
  <c r="DI428" i="1"/>
  <c r="DG485" i="1"/>
  <c r="DL523" i="1"/>
  <c r="DK511" i="1"/>
  <c r="DI564" i="1"/>
  <c r="DL564" i="1"/>
  <c r="DK603" i="1"/>
  <c r="DG428" i="1"/>
  <c r="DF485" i="1"/>
  <c r="DJ478" i="1"/>
  <c r="DL546" i="1"/>
  <c r="DJ511" i="1"/>
  <c r="DH603" i="1"/>
  <c r="DG642" i="1"/>
  <c r="DH546" i="1"/>
  <c r="DK478" i="1"/>
  <c r="DJ517" i="1"/>
  <c r="DF381" i="1"/>
  <c r="DJ428" i="1"/>
  <c r="DH434" i="1"/>
  <c r="DI478" i="1"/>
  <c r="DH517" i="1"/>
  <c r="DH642" i="1"/>
  <c r="DI642" i="1"/>
  <c r="DF642" i="1"/>
  <c r="DK381" i="1"/>
  <c r="DI523" i="1"/>
  <c r="DF517" i="1"/>
  <c r="DM575" i="1"/>
  <c r="DM603" i="1"/>
  <c r="DJ381" i="1"/>
  <c r="DJ473" i="1"/>
  <c r="DG517" i="1"/>
  <c r="DF575" i="1"/>
  <c r="DJ630" i="1"/>
  <c r="DI381" i="1"/>
  <c r="DL575" i="1"/>
  <c r="DI402" i="1"/>
  <c r="DL215" i="1"/>
  <c r="DL485" i="1"/>
  <c r="DH630" i="1"/>
  <c r="DL663" i="1"/>
  <c r="DI316" i="1"/>
  <c r="DK559" i="1"/>
  <c r="DG683" i="1"/>
  <c r="DK158" i="1"/>
  <c r="DF601" i="1"/>
  <c r="DK397" i="1"/>
  <c r="DJ601" i="1"/>
  <c r="DK374" i="1"/>
  <c r="DI413" i="1"/>
  <c r="DH601" i="1"/>
  <c r="DI374" i="1"/>
  <c r="DJ413" i="1"/>
  <c r="DI666" i="1"/>
  <c r="DM530" i="1"/>
  <c r="DI339" i="1"/>
  <c r="DK597" i="1"/>
  <c r="DH530" i="1"/>
  <c r="DK199" i="1"/>
  <c r="DH540" i="1"/>
  <c r="DK186" i="1"/>
  <c r="DF316" i="1"/>
  <c r="DF250" i="1"/>
  <c r="DL438" i="1"/>
  <c r="DG78" i="1"/>
  <c r="DH128" i="1"/>
  <c r="DH242" i="1"/>
  <c r="DK231" i="1"/>
  <c r="DJ185" i="1"/>
  <c r="DL231" i="1"/>
  <c r="DJ253" i="1"/>
  <c r="DI102" i="1"/>
  <c r="DI185" i="1"/>
  <c r="DK245" i="1"/>
  <c r="DH253" i="1"/>
  <c r="DF78" i="1"/>
  <c r="DF288" i="1"/>
  <c r="DI236" i="1"/>
  <c r="DJ163" i="1"/>
  <c r="DL274" i="1"/>
  <c r="DL304" i="1"/>
  <c r="DK284" i="1"/>
  <c r="DL176" i="1"/>
  <c r="DJ284" i="1"/>
  <c r="DI199" i="1"/>
  <c r="DG167" i="1"/>
  <c r="DJ231" i="1"/>
  <c r="DJ291" i="1"/>
  <c r="DI284" i="1"/>
  <c r="DG253" i="1"/>
  <c r="DH291" i="1"/>
  <c r="DI231" i="1"/>
  <c r="DH284" i="1"/>
  <c r="DF253" i="1"/>
  <c r="DL242" i="1"/>
  <c r="DF648" i="1"/>
  <c r="DH231" i="1"/>
  <c r="DF284" i="1"/>
  <c r="DL397" i="1"/>
  <c r="DJ497" i="1"/>
  <c r="DK242" i="1"/>
  <c r="DI632" i="1"/>
  <c r="DI116" i="1"/>
  <c r="DK163" i="1"/>
  <c r="DF231" i="1"/>
  <c r="DH288" i="1"/>
  <c r="DG284" i="1"/>
  <c r="DF291" i="1"/>
  <c r="DM284" i="1"/>
  <c r="DH163" i="1"/>
  <c r="DF163" i="1"/>
  <c r="DH215" i="1"/>
  <c r="DG344" i="1"/>
  <c r="DG423" i="1"/>
  <c r="DL478" i="1"/>
  <c r="DH494" i="1"/>
  <c r="DJ493" i="1"/>
  <c r="DJ402" i="1"/>
  <c r="DF521" i="1"/>
  <c r="DI163" i="1"/>
  <c r="DF263" i="1"/>
  <c r="DL374" i="1"/>
  <c r="DL423" i="1"/>
  <c r="DK521" i="1"/>
  <c r="DK487" i="1"/>
  <c r="DJ523" i="1"/>
  <c r="DH622" i="1"/>
  <c r="DJ672" i="1"/>
  <c r="DM242" i="1"/>
  <c r="DM595" i="1"/>
  <c r="DM232" i="1"/>
  <c r="DM625" i="1"/>
  <c r="DH185" i="1"/>
  <c r="DM231" i="1"/>
  <c r="DI184" i="1"/>
  <c r="DJ242" i="1"/>
  <c r="DH184" i="1"/>
  <c r="DH344" i="1"/>
  <c r="DI382" i="1"/>
  <c r="DL413" i="1"/>
  <c r="DH666" i="1"/>
  <c r="DL605" i="1"/>
  <c r="DI451" i="1"/>
  <c r="DK184" i="1"/>
  <c r="DI242" i="1"/>
  <c r="DJ184" i="1"/>
  <c r="DG242" i="1"/>
  <c r="DF116" i="1"/>
  <c r="DG184" i="1"/>
  <c r="DL185" i="1"/>
  <c r="DH116" i="1"/>
  <c r="DG514" i="1"/>
  <c r="DF185" i="1"/>
  <c r="DI253" i="1"/>
  <c r="DG587" i="1"/>
  <c r="DK185" i="1"/>
  <c r="DL316" i="1"/>
  <c r="DL253" i="1"/>
  <c r="DF404" i="1"/>
  <c r="DL451" i="1"/>
  <c r="DI436" i="1"/>
  <c r="DI514" i="1"/>
  <c r="DH456" i="1"/>
  <c r="DK630" i="1"/>
  <c r="DG606" i="1"/>
  <c r="DK523" i="1"/>
  <c r="DL601" i="1"/>
  <c r="DL606" i="1"/>
  <c r="DH563" i="1"/>
  <c r="DL288" i="1"/>
  <c r="DK605" i="1"/>
  <c r="DH316" i="1"/>
  <c r="DF422" i="1"/>
  <c r="DI432" i="1"/>
  <c r="DK538" i="1"/>
  <c r="DF456" i="1"/>
  <c r="DG496" i="1"/>
  <c r="DL479" i="1"/>
  <c r="DL630" i="1"/>
  <c r="DL567" i="1"/>
  <c r="DK601" i="1"/>
  <c r="DH606" i="1"/>
  <c r="DG559" i="1"/>
  <c r="DH59" i="1"/>
  <c r="DG59" i="1"/>
  <c r="DF59" i="1"/>
  <c r="DG536" i="1"/>
  <c r="DI613" i="1"/>
  <c r="DG535" i="1"/>
  <c r="DI235" i="1"/>
  <c r="DK602" i="1"/>
  <c r="DH219" i="1"/>
  <c r="DI457" i="1"/>
  <c r="DG148" i="1"/>
  <c r="DI423" i="1"/>
  <c r="DH589" i="1"/>
  <c r="DF405" i="1"/>
  <c r="DF95" i="1"/>
  <c r="DI146" i="1"/>
  <c r="DI405" i="1"/>
  <c r="DL308" i="1"/>
  <c r="DI414" i="1"/>
  <c r="DK432" i="1"/>
  <c r="DL628" i="1"/>
  <c r="DF628" i="1"/>
  <c r="DH423" i="1"/>
  <c r="DG218" i="1"/>
  <c r="DH280" i="1"/>
  <c r="DM188" i="1"/>
  <c r="DF348" i="1"/>
  <c r="DH500" i="1"/>
  <c r="DJ614" i="1"/>
  <c r="DJ665" i="1"/>
  <c r="DG634" i="1"/>
  <c r="DF402" i="1"/>
  <c r="DM473" i="1"/>
  <c r="DM428" i="1"/>
  <c r="DG594" i="1"/>
  <c r="DJ551" i="1"/>
  <c r="DM517" i="1"/>
  <c r="DL522" i="1"/>
  <c r="DK498" i="1"/>
  <c r="DK594" i="1"/>
  <c r="DF613" i="1"/>
  <c r="DF271" i="1"/>
  <c r="DG405" i="1"/>
  <c r="DJ423" i="1"/>
  <c r="DL500" i="1"/>
  <c r="DH476" i="1"/>
  <c r="DK522" i="1"/>
  <c r="DL536" i="1"/>
  <c r="DK582" i="1"/>
  <c r="DH614" i="1"/>
  <c r="DG600" i="1"/>
  <c r="DM614" i="1"/>
  <c r="DM423" i="1"/>
  <c r="DJ219" i="1"/>
  <c r="DJ308" i="1"/>
  <c r="DK488" i="1"/>
  <c r="DJ505" i="1"/>
  <c r="DL589" i="1"/>
  <c r="DK591" i="1"/>
  <c r="DF219" i="1"/>
  <c r="DJ383" i="1"/>
  <c r="DF488" i="1"/>
  <c r="DG476" i="1"/>
  <c r="DF500" i="1"/>
  <c r="DF505" i="1"/>
  <c r="DK589" i="1"/>
  <c r="DK491" i="1"/>
  <c r="DH628" i="1"/>
  <c r="DI492" i="1"/>
  <c r="DH422" i="1"/>
  <c r="DG432" i="1"/>
  <c r="DK634" i="1"/>
  <c r="DH634" i="1"/>
  <c r="DL682" i="1"/>
  <c r="DG424" i="1"/>
  <c r="DM628" i="1"/>
  <c r="DF432" i="1"/>
  <c r="DL616" i="1"/>
  <c r="DI665" i="1"/>
  <c r="DK672" i="1"/>
  <c r="DK682" i="1"/>
  <c r="DJ222" i="1"/>
  <c r="DI252" i="1"/>
  <c r="DK436" i="1"/>
  <c r="DJ568" i="1"/>
  <c r="DM432" i="1"/>
  <c r="DH300" i="1"/>
  <c r="DL414" i="1"/>
  <c r="DG488" i="1"/>
  <c r="DF436" i="1"/>
  <c r="DJ682" i="1"/>
  <c r="DJ644" i="1"/>
  <c r="DF308" i="1"/>
  <c r="DL466" i="1"/>
  <c r="DK665" i="1"/>
  <c r="DH644" i="1"/>
  <c r="DF383" i="1"/>
  <c r="DM408" i="1"/>
  <c r="DM665" i="1"/>
  <c r="DK500" i="1"/>
  <c r="DH613" i="1"/>
  <c r="DH186" i="1"/>
  <c r="DH201" i="1"/>
  <c r="DK320" i="1"/>
  <c r="DJ476" i="1"/>
  <c r="DG613" i="1"/>
  <c r="DG308" i="1"/>
  <c r="DF497" i="1"/>
  <c r="DK475" i="1"/>
  <c r="DJ226" i="1"/>
  <c r="DH577" i="1"/>
  <c r="DI226" i="1"/>
  <c r="DF615" i="1"/>
  <c r="DJ418" i="1"/>
  <c r="DH353" i="1"/>
  <c r="DM555" i="1"/>
  <c r="DK377" i="1"/>
  <c r="DG313" i="1"/>
  <c r="DL437" i="1"/>
  <c r="DF555" i="1"/>
  <c r="DK273" i="1"/>
  <c r="DH334" i="1"/>
  <c r="DL158" i="1"/>
  <c r="DG685" i="1"/>
  <c r="DJ251" i="1"/>
  <c r="DJ425" i="1"/>
  <c r="DI425" i="1"/>
  <c r="DL465" i="1"/>
  <c r="DM458" i="1"/>
  <c r="DF230" i="1"/>
  <c r="DH356" i="1"/>
  <c r="DI561" i="1"/>
  <c r="DI158" i="1"/>
  <c r="DL677" i="1"/>
  <c r="DH158" i="1"/>
  <c r="DI461" i="1"/>
  <c r="DJ510" i="1"/>
  <c r="DF467" i="1"/>
  <c r="DK177" i="1"/>
  <c r="DL177" i="1"/>
  <c r="DF518" i="1"/>
  <c r="DK669" i="1"/>
  <c r="DG161" i="1"/>
  <c r="DK316" i="1"/>
  <c r="DJ374" i="1"/>
  <c r="DK413" i="1"/>
  <c r="DK479" i="1"/>
  <c r="DL559" i="1"/>
  <c r="DL683" i="1"/>
  <c r="DJ542" i="1"/>
  <c r="DJ316" i="1"/>
  <c r="DH374" i="1"/>
  <c r="DG413" i="1"/>
  <c r="DJ540" i="1"/>
  <c r="DH479" i="1"/>
  <c r="DJ559" i="1"/>
  <c r="DI683" i="1"/>
  <c r="DF559" i="1"/>
  <c r="DM374" i="1"/>
  <c r="DI177" i="1"/>
  <c r="DF177" i="1"/>
  <c r="DH339" i="1"/>
  <c r="DG374" i="1"/>
  <c r="DF413" i="1"/>
  <c r="DF451" i="1"/>
  <c r="DF540" i="1"/>
  <c r="DI479" i="1"/>
  <c r="DK530" i="1"/>
  <c r="DI559" i="1"/>
  <c r="DG597" i="1"/>
  <c r="DI407" i="1"/>
  <c r="DI540" i="1"/>
  <c r="DG479" i="1"/>
  <c r="DJ530" i="1"/>
  <c r="DJ175" i="1"/>
  <c r="DI530" i="1"/>
  <c r="DM683" i="1"/>
  <c r="DG158" i="1"/>
  <c r="DF161" i="1"/>
  <c r="DF339" i="1"/>
  <c r="DF683" i="1"/>
  <c r="DG339" i="1"/>
  <c r="DL339" i="1"/>
  <c r="DL325" i="1"/>
  <c r="DG530" i="1"/>
  <c r="DL666" i="1"/>
  <c r="DF158" i="1"/>
  <c r="DG397" i="1"/>
  <c r="DF175" i="1"/>
  <c r="DI315" i="1"/>
  <c r="DJ339" i="1"/>
  <c r="DH451" i="1"/>
  <c r="DF666" i="1"/>
  <c r="DH663" i="1"/>
  <c r="DF397" i="1"/>
  <c r="DM413" i="1"/>
  <c r="DI175" i="1"/>
  <c r="DG540" i="1"/>
  <c r="DI493" i="1"/>
  <c r="DG666" i="1"/>
  <c r="DL597" i="1"/>
  <c r="DJ663" i="1"/>
  <c r="DK563" i="1"/>
  <c r="DJ683" i="1"/>
  <c r="DG225" i="1"/>
  <c r="DI397" i="1"/>
  <c r="DM158" i="1"/>
  <c r="DM663" i="1"/>
  <c r="DM563" i="1"/>
  <c r="DK145" i="1"/>
  <c r="DL540" i="1"/>
  <c r="DH493" i="1"/>
  <c r="DH567" i="1"/>
  <c r="DF597" i="1"/>
  <c r="DI567" i="1"/>
  <c r="DI597" i="1"/>
  <c r="DG663" i="1"/>
  <c r="DG563" i="1"/>
  <c r="DI267" i="1"/>
  <c r="DH367" i="1"/>
  <c r="DJ365" i="1"/>
  <c r="DF493" i="1"/>
  <c r="DI604" i="1"/>
  <c r="DG567" i="1"/>
  <c r="DF663" i="1"/>
  <c r="DL563" i="1"/>
  <c r="DK666" i="1"/>
  <c r="DG493" i="1"/>
  <c r="DH604" i="1"/>
  <c r="DH610" i="1"/>
  <c r="DF567" i="1"/>
  <c r="DK663" i="1"/>
  <c r="DJ563" i="1"/>
  <c r="DH71" i="1"/>
  <c r="DF361" i="1"/>
  <c r="DL530" i="1"/>
  <c r="DL493" i="1"/>
  <c r="DG610" i="1"/>
  <c r="DK567" i="1"/>
  <c r="DI563" i="1"/>
  <c r="DJ451" i="1"/>
  <c r="DJ161" i="1"/>
  <c r="DG251" i="1"/>
  <c r="DJ397" i="1"/>
  <c r="DK451" i="1"/>
  <c r="DG601" i="1"/>
  <c r="DF267" i="1"/>
  <c r="DI308" i="1"/>
  <c r="DL408" i="1"/>
  <c r="DJ492" i="1"/>
  <c r="DH414" i="1"/>
  <c r="DL497" i="1"/>
  <c r="DG522" i="1"/>
  <c r="DM505" i="1"/>
  <c r="DI536" i="1"/>
  <c r="DF591" i="1"/>
  <c r="DI591" i="1"/>
  <c r="DK566" i="1"/>
  <c r="DI600" i="1"/>
  <c r="DK423" i="1"/>
  <c r="DI516" i="1"/>
  <c r="DM682" i="1"/>
  <c r="DM383" i="1"/>
  <c r="DH81" i="1"/>
  <c r="DI201" i="1"/>
  <c r="DK251" i="1"/>
  <c r="DF264" i="1"/>
  <c r="DI383" i="1"/>
  <c r="DG422" i="1"/>
  <c r="DJ570" i="1"/>
  <c r="DK497" i="1"/>
  <c r="DF522" i="1"/>
  <c r="DL505" i="1"/>
  <c r="DI594" i="1"/>
  <c r="DF611" i="1"/>
  <c r="DK614" i="1"/>
  <c r="DI628" i="1"/>
  <c r="DL614" i="1"/>
  <c r="DM476" i="1"/>
  <c r="DL245" i="1"/>
  <c r="DI180" i="1"/>
  <c r="DL260" i="1"/>
  <c r="DI207" i="1"/>
  <c r="DK219" i="1"/>
  <c r="DI352" i="1"/>
  <c r="DJ424" i="1"/>
  <c r="DJ408" i="1"/>
  <c r="DJ422" i="1"/>
  <c r="DH436" i="1"/>
  <c r="DJ516" i="1"/>
  <c r="DL487" i="1"/>
  <c r="DH536" i="1"/>
  <c r="DH505" i="1"/>
  <c r="DK536" i="1"/>
  <c r="DH672" i="1"/>
  <c r="DF644" i="1"/>
  <c r="DL498" i="1"/>
  <c r="DJ613" i="1"/>
  <c r="DM672" i="1"/>
  <c r="DM487" i="1"/>
  <c r="DM422" i="1"/>
  <c r="DL150" i="1"/>
  <c r="DL219" i="1"/>
  <c r="DL300" i="1"/>
  <c r="DK405" i="1"/>
  <c r="DH424" i="1"/>
  <c r="DI422" i="1"/>
  <c r="DL476" i="1"/>
  <c r="DJ457" i="1"/>
  <c r="DG487" i="1"/>
  <c r="DG614" i="1"/>
  <c r="DJ569" i="1"/>
  <c r="DI619" i="1"/>
  <c r="DI553" i="1"/>
  <c r="DL672" i="1"/>
  <c r="DL644" i="1"/>
  <c r="DM424" i="1"/>
  <c r="DG206" i="1"/>
  <c r="DI290" i="1"/>
  <c r="DI541" i="1"/>
  <c r="DH156" i="1"/>
  <c r="DH230" i="1"/>
  <c r="DF186" i="1"/>
  <c r="DG222" i="1"/>
  <c r="DI219" i="1"/>
  <c r="DG273" i="1"/>
  <c r="DJ290" i="1"/>
  <c r="DH405" i="1"/>
  <c r="DL383" i="1"/>
  <c r="DI421" i="1"/>
  <c r="DH492" i="1"/>
  <c r="DJ436" i="1"/>
  <c r="DJ432" i="1"/>
  <c r="DK476" i="1"/>
  <c r="DH488" i="1"/>
  <c r="DI515" i="1"/>
  <c r="DJ582" i="1"/>
  <c r="DJ591" i="1"/>
  <c r="DI582" i="1"/>
  <c r="DL613" i="1"/>
  <c r="DH617" i="1"/>
  <c r="DH665" i="1"/>
  <c r="DH682" i="1"/>
  <c r="DN505" i="1"/>
  <c r="DF222" i="1"/>
  <c r="DK252" i="1"/>
  <c r="DJ369" i="1"/>
  <c r="DF273" i="1"/>
  <c r="DF321" i="1"/>
  <c r="DK383" i="1"/>
  <c r="DF492" i="1"/>
  <c r="DG572" i="1"/>
  <c r="DI500" i="1"/>
  <c r="DH582" i="1"/>
  <c r="DL634" i="1"/>
  <c r="DH594" i="1"/>
  <c r="DG682" i="1"/>
  <c r="DF216" i="1"/>
  <c r="DI424" i="1"/>
  <c r="DF614" i="1"/>
  <c r="DL321" i="1"/>
  <c r="DM686" i="1"/>
  <c r="DI321" i="1"/>
  <c r="DG290" i="1"/>
  <c r="DF82" i="1"/>
  <c r="DG328" i="1"/>
  <c r="DG457" i="1"/>
  <c r="DK414" i="1"/>
  <c r="DF457" i="1"/>
  <c r="DH522" i="1"/>
  <c r="DK628" i="1"/>
  <c r="DK616" i="1"/>
  <c r="DG589" i="1"/>
  <c r="DK544" i="1"/>
  <c r="DJ600" i="1"/>
  <c r="DH616" i="1"/>
  <c r="DI283" i="1"/>
  <c r="DI230" i="1"/>
  <c r="DI250" i="1"/>
  <c r="DF283" i="1"/>
  <c r="DJ405" i="1"/>
  <c r="DK328" i="1"/>
  <c r="DG500" i="1"/>
  <c r="DH535" i="1"/>
  <c r="DK555" i="1"/>
  <c r="DJ616" i="1"/>
  <c r="DF589" i="1"/>
  <c r="DF600" i="1"/>
  <c r="DF616" i="1"/>
  <c r="DH591" i="1"/>
  <c r="DI634" i="1"/>
  <c r="DL492" i="1"/>
  <c r="DM591" i="1"/>
  <c r="DG584" i="1"/>
  <c r="DH264" i="1"/>
  <c r="DI264" i="1"/>
  <c r="DJ283" i="1"/>
  <c r="DL230" i="1"/>
  <c r="DI408" i="1"/>
  <c r="DI415" i="1"/>
  <c r="DF536" i="1"/>
  <c r="DJ589" i="1"/>
  <c r="DH566" i="1"/>
  <c r="DF300" i="1"/>
  <c r="DI682" i="1"/>
  <c r="DM260" i="1"/>
  <c r="DM536" i="1"/>
  <c r="DJ230" i="1"/>
  <c r="DI260" i="1"/>
  <c r="DH408" i="1"/>
  <c r="DG492" i="1"/>
  <c r="DJ467" i="1"/>
  <c r="DK489" i="1"/>
  <c r="DH584" i="1"/>
  <c r="DG566" i="1"/>
  <c r="DL600" i="1"/>
  <c r="DK600" i="1"/>
  <c r="DL582" i="1"/>
  <c r="DM415" i="1"/>
  <c r="DN594" i="1"/>
  <c r="DM550" i="1"/>
  <c r="DM498" i="1"/>
  <c r="DH108" i="1"/>
  <c r="DJ156" i="1"/>
  <c r="DF251" i="1"/>
  <c r="DH260" i="1"/>
  <c r="DG376" i="1"/>
  <c r="DG408" i="1"/>
  <c r="DL457" i="1"/>
  <c r="DH498" i="1"/>
  <c r="DH550" i="1"/>
  <c r="DL560" i="1"/>
  <c r="DF598" i="1"/>
  <c r="DG568" i="1"/>
  <c r="DF566" i="1"/>
  <c r="DG578" i="1"/>
  <c r="DK206" i="1"/>
  <c r="DG582" i="1"/>
  <c r="DN539" i="1"/>
  <c r="DM405" i="1"/>
  <c r="DK412" i="1"/>
  <c r="DK441" i="1"/>
  <c r="DL477" i="1"/>
  <c r="DF534" i="1"/>
  <c r="DI534" i="1"/>
  <c r="DH558" i="1"/>
  <c r="DF604" i="1"/>
  <c r="DF526" i="1"/>
  <c r="DI412" i="1"/>
  <c r="DG177" i="1"/>
  <c r="DG221" i="1"/>
  <c r="DH283" i="1"/>
  <c r="DL315" i="1"/>
  <c r="DK372" i="1"/>
  <c r="DG425" i="1"/>
  <c r="DJ441" i="1"/>
  <c r="DH462" i="1"/>
  <c r="DL456" i="1"/>
  <c r="DI538" i="1"/>
  <c r="DF496" i="1"/>
  <c r="DG558" i="1"/>
  <c r="DF565" i="1"/>
  <c r="DH568" i="1"/>
  <c r="DK526" i="1"/>
  <c r="DK596" i="1"/>
  <c r="DI605" i="1"/>
  <c r="DG226" i="1"/>
  <c r="DF514" i="1"/>
  <c r="DM360" i="1"/>
  <c r="DJ315" i="1"/>
  <c r="DF425" i="1"/>
  <c r="DI441" i="1"/>
  <c r="DF558" i="1"/>
  <c r="DJ526" i="1"/>
  <c r="DJ640" i="1"/>
  <c r="DJ596" i="1"/>
  <c r="DF71" i="1"/>
  <c r="DG230" i="1"/>
  <c r="DG287" i="1"/>
  <c r="DH315" i="1"/>
  <c r="DH290" i="1"/>
  <c r="DJ460" i="1"/>
  <c r="DF412" i="1"/>
  <c r="DL425" i="1"/>
  <c r="DH467" i="1"/>
  <c r="DH443" i="1"/>
  <c r="DJ456" i="1"/>
  <c r="DJ545" i="1"/>
  <c r="DG577" i="1"/>
  <c r="DL526" i="1"/>
  <c r="DK641" i="1"/>
  <c r="DI596" i="1"/>
  <c r="DJ486" i="1"/>
  <c r="DH425" i="1"/>
  <c r="DL467" i="1"/>
  <c r="DM382" i="1"/>
  <c r="DM251" i="1"/>
  <c r="DM638" i="1"/>
  <c r="DL251" i="1"/>
  <c r="DH368" i="1"/>
  <c r="DH322" i="1"/>
  <c r="DI361" i="1"/>
  <c r="DF353" i="1"/>
  <c r="DJ403" i="1"/>
  <c r="DL360" i="1"/>
  <c r="DG375" i="1"/>
  <c r="DI460" i="1"/>
  <c r="DI521" i="1"/>
  <c r="DK461" i="1"/>
  <c r="DI462" i="1"/>
  <c r="DH502" i="1"/>
  <c r="DG477" i="1"/>
  <c r="DJ496" i="1"/>
  <c r="DH510" i="1"/>
  <c r="DH596" i="1"/>
  <c r="DF606" i="1"/>
  <c r="DJ610" i="1"/>
  <c r="DI606" i="1"/>
  <c r="DK433" i="1"/>
  <c r="DM558" i="1"/>
  <c r="DM417" i="1"/>
  <c r="DH127" i="1"/>
  <c r="DM361" i="1"/>
  <c r="DK360" i="1"/>
  <c r="DL412" i="1"/>
  <c r="DJ534" i="1"/>
  <c r="DG596" i="1"/>
  <c r="DI610" i="1"/>
  <c r="DL647" i="1"/>
  <c r="DL685" i="1"/>
  <c r="DK315" i="1"/>
  <c r="DM290" i="1"/>
  <c r="DM264" i="1"/>
  <c r="DI251" i="1"/>
  <c r="DG258" i="1"/>
  <c r="DJ404" i="1"/>
  <c r="DK382" i="1"/>
  <c r="DL404" i="1"/>
  <c r="DJ360" i="1"/>
  <c r="DH412" i="1"/>
  <c r="DJ433" i="1"/>
  <c r="DI433" i="1"/>
  <c r="DJ462" i="1"/>
  <c r="DL514" i="1"/>
  <c r="DK486" i="1"/>
  <c r="DF455" i="1"/>
  <c r="DF596" i="1"/>
  <c r="DG622" i="1"/>
  <c r="DI544" i="1"/>
  <c r="DL610" i="1"/>
  <c r="DI647" i="1"/>
  <c r="DG404" i="1"/>
  <c r="DG521" i="1"/>
  <c r="DI587" i="1"/>
  <c r="DM477" i="1"/>
  <c r="DK258" i="1"/>
  <c r="DH323" i="1"/>
  <c r="DG321" i="1"/>
  <c r="DK404" i="1"/>
  <c r="DI360" i="1"/>
  <c r="DL433" i="1"/>
  <c r="DK467" i="1"/>
  <c r="DF477" i="1"/>
  <c r="DL494" i="1"/>
  <c r="DJ494" i="1"/>
  <c r="DL640" i="1"/>
  <c r="DG604" i="1"/>
  <c r="DJ561" i="1"/>
  <c r="DG544" i="1"/>
  <c r="DF647" i="1"/>
  <c r="DK647" i="1"/>
  <c r="DG283" i="1"/>
  <c r="DF587" i="1"/>
  <c r="DF640" i="1"/>
  <c r="DG412" i="1"/>
  <c r="DF433" i="1"/>
  <c r="DM528" i="1"/>
  <c r="DG361" i="1"/>
  <c r="DJ361" i="1"/>
  <c r="DH360" i="1"/>
  <c r="DK477" i="1"/>
  <c r="DG534" i="1"/>
  <c r="DK640" i="1"/>
  <c r="DF610" i="1"/>
  <c r="DG647" i="1"/>
  <c r="DL557" i="1"/>
  <c r="DG360" i="1"/>
  <c r="DL390" i="1"/>
  <c r="DI477" i="1"/>
  <c r="DJ647" i="1"/>
  <c r="DF685" i="1"/>
  <c r="DM390" i="1"/>
  <c r="DF130" i="1"/>
  <c r="DH106" i="1"/>
  <c r="DJ177" i="1"/>
  <c r="DL290" i="1"/>
  <c r="DG429" i="1"/>
  <c r="DK321" i="1"/>
  <c r="DG352" i="1"/>
  <c r="DJ377" i="1"/>
  <c r="DL401" i="1"/>
  <c r="DK390" i="1"/>
  <c r="DH477" i="1"/>
  <c r="DJ538" i="1"/>
  <c r="DL486" i="1"/>
  <c r="DK557" i="1"/>
  <c r="DG561" i="1"/>
  <c r="DH553" i="1"/>
  <c r="DL604" i="1"/>
  <c r="DK685" i="1"/>
  <c r="DM403" i="1"/>
  <c r="DF494" i="1"/>
  <c r="DG264" i="1"/>
  <c r="DK290" i="1"/>
  <c r="DK334" i="1"/>
  <c r="DK361" i="1"/>
  <c r="DJ321" i="1"/>
  <c r="DJ356" i="1"/>
  <c r="DJ396" i="1"/>
  <c r="DJ390" i="1"/>
  <c r="DH538" i="1"/>
  <c r="DL558" i="1"/>
  <c r="DJ553" i="1"/>
  <c r="DK604" i="1"/>
  <c r="DL587" i="1"/>
  <c r="DL632" i="1"/>
  <c r="DL638" i="1"/>
  <c r="DH685" i="1"/>
  <c r="DJ322" i="1"/>
  <c r="DK494" i="1"/>
  <c r="DK127" i="1"/>
  <c r="DI390" i="1"/>
  <c r="DJ557" i="1"/>
  <c r="DI685" i="1"/>
  <c r="DI640" i="1"/>
  <c r="DK264" i="1"/>
  <c r="DK429" i="1"/>
  <c r="DH390" i="1"/>
  <c r="DJ502" i="1"/>
  <c r="DM484" i="1"/>
  <c r="DL538" i="1"/>
  <c r="DJ528" i="1"/>
  <c r="DG557" i="1"/>
  <c r="DL534" i="1"/>
  <c r="DL580" i="1"/>
  <c r="DF632" i="1"/>
  <c r="DJ638" i="1"/>
  <c r="DF578" i="1"/>
  <c r="DJ677" i="1"/>
  <c r="DF441" i="1"/>
  <c r="DO381" i="1"/>
  <c r="DM322" i="1"/>
  <c r="DH237" i="1"/>
  <c r="DG382" i="1"/>
  <c r="DF429" i="1"/>
  <c r="DG390" i="1"/>
  <c r="DL521" i="1"/>
  <c r="DJ447" i="1"/>
  <c r="DI502" i="1"/>
  <c r="DH496" i="1"/>
  <c r="DF557" i="1"/>
  <c r="DK534" i="1"/>
  <c r="DK580" i="1"/>
  <c r="DH640" i="1"/>
  <c r="DH632" i="1"/>
  <c r="DI638" i="1"/>
  <c r="DH677" i="1"/>
  <c r="DJ312" i="1"/>
  <c r="DM321" i="1"/>
  <c r="DM510" i="1"/>
  <c r="DJ214" i="1"/>
  <c r="DG224" i="1"/>
  <c r="DH361" i="1"/>
  <c r="DK558" i="1"/>
  <c r="DJ565" i="1"/>
  <c r="DJ580" i="1"/>
  <c r="DI526" i="1"/>
  <c r="DK632" i="1"/>
  <c r="DH638" i="1"/>
  <c r="DF677" i="1"/>
  <c r="DF368" i="1"/>
  <c r="DG460" i="1"/>
  <c r="DI568" i="1"/>
  <c r="DM486" i="1"/>
  <c r="DM557" i="1"/>
  <c r="DM404" i="1"/>
  <c r="DG73" i="1"/>
  <c r="DH214" i="1"/>
  <c r="DH259" i="1"/>
  <c r="DG282" i="1"/>
  <c r="DI429" i="1"/>
  <c r="DN361" i="1"/>
  <c r="DH441" i="1"/>
  <c r="DK514" i="1"/>
  <c r="DI510" i="1"/>
  <c r="DI496" i="1"/>
  <c r="DJ558" i="1"/>
  <c r="DI565" i="1"/>
  <c r="DL529" i="1"/>
  <c r="DH526" i="1"/>
  <c r="DG638" i="1"/>
  <c r="DH382" i="1"/>
  <c r="DM345" i="1"/>
  <c r="DM412" i="1"/>
  <c r="DM429" i="1"/>
  <c r="DF282" i="1"/>
  <c r="DJ521" i="1"/>
  <c r="DL445" i="1"/>
  <c r="DH565" i="1"/>
  <c r="DH599" i="1"/>
  <c r="DK556" i="1"/>
  <c r="DH549" i="1"/>
  <c r="DK654" i="1"/>
  <c r="DI557" i="1"/>
  <c r="DM521" i="1"/>
  <c r="DM494" i="1"/>
  <c r="DJ241" i="1"/>
  <c r="DL313" i="1"/>
  <c r="DH304" i="1"/>
  <c r="DL482" i="1"/>
  <c r="DH569" i="1"/>
  <c r="DK131" i="1"/>
  <c r="DF212" i="1"/>
  <c r="DH313" i="1"/>
  <c r="DI482" i="1"/>
  <c r="DI535" i="1"/>
  <c r="DH520" i="1"/>
  <c r="DG569" i="1"/>
  <c r="DL611" i="1"/>
  <c r="DM421" i="1"/>
  <c r="DM221" i="1"/>
  <c r="DI254" i="1"/>
  <c r="DF630" i="1"/>
  <c r="DF124" i="1"/>
  <c r="DJ224" i="1"/>
  <c r="DL221" i="1"/>
  <c r="DK259" i="1"/>
  <c r="DM600" i="1"/>
  <c r="DK221" i="1"/>
  <c r="DJ237" i="1"/>
  <c r="DG259" i="1"/>
  <c r="DG241" i="1"/>
  <c r="DJ221" i="1"/>
  <c r="DI237" i="1"/>
  <c r="DF259" i="1"/>
  <c r="DI368" i="1"/>
  <c r="DI503" i="1"/>
  <c r="DN611" i="1"/>
  <c r="DI221" i="1"/>
  <c r="DG237" i="1"/>
  <c r="DI258" i="1"/>
  <c r="DJ259" i="1"/>
  <c r="DK368" i="1"/>
  <c r="DI487" i="1"/>
  <c r="DI522" i="1"/>
  <c r="DM566" i="1"/>
  <c r="DH131" i="1"/>
  <c r="DH221" i="1"/>
  <c r="DF237" i="1"/>
  <c r="DH258" i="1"/>
  <c r="DL368" i="1"/>
  <c r="DJ368" i="1"/>
  <c r="DM444" i="1"/>
  <c r="DF487" i="1"/>
  <c r="DH487" i="1"/>
  <c r="DF261" i="1"/>
  <c r="DF258" i="1"/>
  <c r="DL261" i="1"/>
  <c r="DH482" i="1"/>
  <c r="DL516" i="1"/>
  <c r="DJ611" i="1"/>
  <c r="DF535" i="1"/>
  <c r="DJ254" i="1"/>
  <c r="DL258" i="1"/>
  <c r="DL449" i="1"/>
  <c r="DJ619" i="1"/>
  <c r="DF157" i="1"/>
  <c r="DL436" i="1"/>
  <c r="DL535" i="1"/>
  <c r="DL473" i="1"/>
  <c r="DH189" i="1"/>
  <c r="DH449" i="1"/>
  <c r="DF520" i="1"/>
  <c r="DK560" i="1"/>
  <c r="DM359" i="1"/>
  <c r="DL520" i="1"/>
  <c r="DJ560" i="1"/>
  <c r="DI611" i="1"/>
  <c r="DK254" i="1"/>
  <c r="DF254" i="1"/>
  <c r="DK407" i="1"/>
  <c r="DK520" i="1"/>
  <c r="DM258" i="1"/>
  <c r="DL254" i="1"/>
  <c r="DJ407" i="1"/>
  <c r="DK342" i="1"/>
  <c r="DJ333" i="1"/>
  <c r="DG101" i="1"/>
  <c r="DH308" i="1"/>
  <c r="DG342" i="1"/>
  <c r="DJ503" i="1"/>
  <c r="DL503" i="1"/>
  <c r="DJ566" i="1"/>
  <c r="DK449" i="1"/>
  <c r="DL189" i="1"/>
  <c r="DF342" i="1"/>
  <c r="DH457" i="1"/>
  <c r="DH497" i="1"/>
  <c r="DK535" i="1"/>
  <c r="DK516" i="1"/>
  <c r="DG611" i="1"/>
  <c r="DH342" i="1"/>
  <c r="DM457" i="1"/>
  <c r="DF108" i="1"/>
  <c r="DK174" i="1"/>
  <c r="DH274" i="1"/>
  <c r="DJ199" i="1"/>
  <c r="DJ174" i="1"/>
  <c r="DL174" i="1"/>
  <c r="DM203" i="1"/>
  <c r="DJ111" i="1"/>
  <c r="DH174" i="1"/>
  <c r="DF144" i="1"/>
  <c r="DF174" i="1"/>
  <c r="DK274" i="1"/>
  <c r="DJ144" i="1"/>
  <c r="DI174" i="1"/>
  <c r="DL199" i="1"/>
  <c r="DF102" i="1"/>
  <c r="DI144" i="1"/>
  <c r="DI274" i="1"/>
  <c r="DH210" i="1"/>
  <c r="DG102" i="1"/>
  <c r="DJ274" i="1"/>
  <c r="DJ304" i="1"/>
  <c r="DG304" i="1"/>
  <c r="DF106" i="1"/>
  <c r="DF304" i="1"/>
  <c r="DI73" i="1"/>
  <c r="DH199" i="1"/>
  <c r="DH224" i="1"/>
  <c r="DK304" i="1"/>
  <c r="DI154" i="1"/>
  <c r="DF199" i="1"/>
  <c r="DL236" i="1"/>
  <c r="DF403" i="1"/>
  <c r="DF111" i="1"/>
  <c r="DO131" i="1"/>
  <c r="DG154" i="1"/>
  <c r="DF274" i="1"/>
  <c r="DH236" i="1"/>
  <c r="DL259" i="1"/>
  <c r="DG560" i="1"/>
  <c r="DH111" i="1"/>
  <c r="DF154" i="1"/>
  <c r="DF236" i="1"/>
  <c r="DI261" i="1"/>
  <c r="DM239" i="1"/>
  <c r="DM616" i="1"/>
  <c r="DG236" i="1"/>
  <c r="DM189" i="1"/>
  <c r="DI108" i="1"/>
  <c r="DK236" i="1"/>
  <c r="DK438" i="1"/>
  <c r="DK384" i="1"/>
  <c r="DG384" i="1"/>
  <c r="DI401" i="1"/>
  <c r="DJ471" i="1"/>
  <c r="DJ519" i="1"/>
  <c r="DI609" i="1"/>
  <c r="DK652" i="1"/>
  <c r="DH609" i="1"/>
  <c r="DJ656" i="1"/>
  <c r="DM519" i="1"/>
  <c r="DM656" i="1"/>
  <c r="DF341" i="1"/>
  <c r="DH401" i="1"/>
  <c r="DH471" i="1"/>
  <c r="DH652" i="1"/>
  <c r="DF586" i="1"/>
  <c r="DI341" i="1"/>
  <c r="DF401" i="1"/>
  <c r="DG471" i="1"/>
  <c r="DL447" i="1"/>
  <c r="DG641" i="1"/>
  <c r="DF652" i="1"/>
  <c r="DF471" i="1"/>
  <c r="DJ543" i="1"/>
  <c r="DI650" i="1"/>
  <c r="DI385" i="1"/>
  <c r="DL385" i="1"/>
  <c r="DF393" i="1"/>
  <c r="DH438" i="1"/>
  <c r="DH447" i="1"/>
  <c r="DK543" i="1"/>
  <c r="DJ590" i="1"/>
  <c r="DH650" i="1"/>
  <c r="DM367" i="1"/>
  <c r="DJ438" i="1"/>
  <c r="DK447" i="1"/>
  <c r="DL394" i="1"/>
  <c r="DG543" i="1"/>
  <c r="DK650" i="1"/>
  <c r="DL654" i="1"/>
  <c r="DM666" i="1"/>
  <c r="DI447" i="1"/>
  <c r="DJ641" i="1"/>
  <c r="DI438" i="1"/>
  <c r="DK394" i="1"/>
  <c r="DL652" i="1"/>
  <c r="DJ650" i="1"/>
  <c r="DI654" i="1"/>
  <c r="DG54" i="1"/>
  <c r="DF310" i="1"/>
  <c r="DH385" i="1"/>
  <c r="DF438" i="1"/>
  <c r="DJ394" i="1"/>
  <c r="DH543" i="1"/>
  <c r="DF641" i="1"/>
  <c r="DG650" i="1"/>
  <c r="DH654" i="1"/>
  <c r="DF447" i="1"/>
  <c r="DJ384" i="1"/>
  <c r="DI394" i="1"/>
  <c r="DG533" i="1"/>
  <c r="DG654" i="1"/>
  <c r="DL543" i="1"/>
  <c r="DG367" i="1"/>
  <c r="DJ364" i="1"/>
  <c r="DH394" i="1"/>
  <c r="DF609" i="1"/>
  <c r="DF590" i="1"/>
  <c r="DF654" i="1"/>
  <c r="DF650" i="1"/>
  <c r="DF543" i="1"/>
  <c r="DM401" i="1"/>
  <c r="DF367" i="1"/>
  <c r="DK385" i="1"/>
  <c r="DG394" i="1"/>
  <c r="DG652" i="1"/>
  <c r="DF656" i="1"/>
  <c r="DI367" i="1"/>
  <c r="DG354" i="1"/>
  <c r="DK367" i="1"/>
  <c r="DK656" i="1"/>
  <c r="DH656" i="1"/>
  <c r="DM590" i="1"/>
  <c r="DL367" i="1"/>
  <c r="DL332" i="1"/>
  <c r="DG609" i="1"/>
  <c r="DK590" i="1"/>
  <c r="DM650" i="1"/>
  <c r="DJ385" i="1"/>
  <c r="DH364" i="1"/>
  <c r="DI384" i="1"/>
  <c r="DI519" i="1"/>
  <c r="DI590" i="1"/>
  <c r="DH590" i="1"/>
  <c r="DJ652" i="1"/>
  <c r="DI471" i="1"/>
  <c r="DH519" i="1"/>
  <c r="DG590" i="1"/>
  <c r="DL656" i="1"/>
  <c r="DH509" i="1"/>
  <c r="DG519" i="1"/>
  <c r="DG656" i="1"/>
  <c r="DF385" i="1"/>
  <c r="DM385" i="1"/>
  <c r="DM609" i="1"/>
  <c r="DI303" i="1"/>
  <c r="DL355" i="1"/>
  <c r="DF519" i="1"/>
  <c r="DL609" i="1"/>
  <c r="DM212" i="1"/>
  <c r="DH384" i="1"/>
  <c r="DK401" i="1"/>
  <c r="DH537" i="1"/>
  <c r="DL519" i="1"/>
  <c r="DI641" i="1"/>
  <c r="DK609" i="1"/>
  <c r="DK673" i="1"/>
  <c r="DM641" i="1"/>
  <c r="DM471" i="1"/>
  <c r="DL384" i="1"/>
  <c r="DJ401" i="1"/>
  <c r="DH641" i="1"/>
  <c r="DM144" i="1"/>
  <c r="DG81" i="1"/>
  <c r="DF167" i="1"/>
  <c r="DL233" i="1"/>
  <c r="DJ212" i="1"/>
  <c r="DI271" i="1"/>
  <c r="DH369" i="1"/>
  <c r="DI269" i="1"/>
  <c r="DJ351" i="1"/>
  <c r="DI300" i="1"/>
  <c r="DF335" i="1"/>
  <c r="DK403" i="1"/>
  <c r="DK416" i="1"/>
  <c r="DF379" i="1"/>
  <c r="DL489" i="1"/>
  <c r="DJ549" i="1"/>
  <c r="DG458" i="1"/>
  <c r="DH453" i="1"/>
  <c r="DL572" i="1"/>
  <c r="DI470" i="1"/>
  <c r="DI520" i="1"/>
  <c r="DI569" i="1"/>
  <c r="DK531" i="1"/>
  <c r="DK619" i="1"/>
  <c r="DF562" i="1"/>
  <c r="DH643" i="1"/>
  <c r="DI617" i="1"/>
  <c r="DL619" i="1"/>
  <c r="DK542" i="1"/>
  <c r="DJ189" i="1"/>
  <c r="DF387" i="1"/>
  <c r="DL391" i="1"/>
  <c r="DF624" i="1"/>
  <c r="DM176" i="1"/>
  <c r="DM336" i="1"/>
  <c r="DM452" i="1"/>
  <c r="DM349" i="1"/>
  <c r="DM416" i="1"/>
  <c r="DM516" i="1"/>
  <c r="DF349" i="1"/>
  <c r="DH240" i="1"/>
  <c r="DL246" i="1"/>
  <c r="DL271" i="1"/>
  <c r="DL248" i="1"/>
  <c r="DF415" i="1"/>
  <c r="DJ489" i="1"/>
  <c r="DL491" i="1"/>
  <c r="DK529" i="1"/>
  <c r="DG498" i="1"/>
  <c r="DJ529" i="1"/>
  <c r="DN285" i="1"/>
  <c r="DG189" i="1"/>
  <c r="DJ229" i="1"/>
  <c r="DK208" i="1"/>
  <c r="DK276" i="1"/>
  <c r="DH271" i="1"/>
  <c r="DL273" i="1"/>
  <c r="DL336" i="1"/>
  <c r="DL421" i="1"/>
  <c r="DG416" i="1"/>
  <c r="DK375" i="1"/>
  <c r="DL415" i="1"/>
  <c r="DJ458" i="1"/>
  <c r="DJ449" i="1"/>
  <c r="DI445" i="1"/>
  <c r="DG489" i="1"/>
  <c r="DH518" i="1"/>
  <c r="DL598" i="1"/>
  <c r="DF569" i="1"/>
  <c r="DJ624" i="1"/>
  <c r="DI555" i="1"/>
  <c r="DH619" i="1"/>
  <c r="DJ588" i="1"/>
  <c r="DI491" i="1"/>
  <c r="DH529" i="1"/>
  <c r="DJ598" i="1"/>
  <c r="DK643" i="1"/>
  <c r="DG669" i="1"/>
  <c r="DF189" i="1"/>
  <c r="DG246" i="1"/>
  <c r="DF528" i="1"/>
  <c r="DK585" i="1"/>
  <c r="DM560" i="1"/>
  <c r="DM541" i="1"/>
  <c r="DJ206" i="1"/>
  <c r="DJ571" i="1"/>
  <c r="DL579" i="1"/>
  <c r="DG549" i="1"/>
  <c r="DG229" i="1"/>
  <c r="DK246" i="1"/>
  <c r="DJ208" i="1"/>
  <c r="DK297" i="1"/>
  <c r="DG271" i="1"/>
  <c r="DG387" i="1"/>
  <c r="DJ273" i="1"/>
  <c r="DJ336" i="1"/>
  <c r="DI324" i="1"/>
  <c r="DL342" i="1"/>
  <c r="DL350" i="1"/>
  <c r="DK421" i="1"/>
  <c r="DK391" i="1"/>
  <c r="DF375" i="1"/>
  <c r="DK415" i="1"/>
  <c r="DI458" i="1"/>
  <c r="DJ452" i="1"/>
  <c r="DI449" i="1"/>
  <c r="DH445" i="1"/>
  <c r="DI489" i="1"/>
  <c r="DH516" i="1"/>
  <c r="DF550" i="1"/>
  <c r="DJ550" i="1"/>
  <c r="DG518" i="1"/>
  <c r="DL599" i="1"/>
  <c r="DK569" i="1"/>
  <c r="DI624" i="1"/>
  <c r="DH555" i="1"/>
  <c r="DG619" i="1"/>
  <c r="DH491" i="1"/>
  <c r="DG529" i="1"/>
  <c r="DL602" i="1"/>
  <c r="DI189" i="1"/>
  <c r="DI246" i="1"/>
  <c r="DF560" i="1"/>
  <c r="DF416" i="1"/>
  <c r="DI571" i="1"/>
  <c r="DI660" i="1"/>
  <c r="DM453" i="1"/>
  <c r="DM470" i="1"/>
  <c r="DJ555" i="1"/>
  <c r="DM350" i="1"/>
  <c r="DJ297" i="1"/>
  <c r="DI336" i="1"/>
  <c r="DJ375" i="1"/>
  <c r="DF452" i="1"/>
  <c r="DH489" i="1"/>
  <c r="DF551" i="1"/>
  <c r="DG528" i="1"/>
  <c r="DJ531" i="1"/>
  <c r="DM376" i="1"/>
  <c r="DF599" i="1"/>
  <c r="DF169" i="1"/>
  <c r="DJ191" i="1"/>
  <c r="DL213" i="1"/>
  <c r="DH246" i="1"/>
  <c r="DH297" i="1"/>
  <c r="DI273" i="1"/>
  <c r="DH336" i="1"/>
  <c r="DF376" i="1"/>
  <c r="DJ342" i="1"/>
  <c r="DH421" i="1"/>
  <c r="DI391" i="1"/>
  <c r="DI375" i="1"/>
  <c r="DK410" i="1"/>
  <c r="DH469" i="1"/>
  <c r="DH415" i="1"/>
  <c r="DL458" i="1"/>
  <c r="DJ440" i="1"/>
  <c r="DF445" i="1"/>
  <c r="DH499" i="1"/>
  <c r="DK482" i="1"/>
  <c r="DL541" i="1"/>
  <c r="DL528" i="1"/>
  <c r="DG532" i="1"/>
  <c r="DJ599" i="1"/>
  <c r="DK624" i="1"/>
  <c r="DK570" i="1"/>
  <c r="DG491" i="1"/>
  <c r="DI529" i="1"/>
  <c r="DG598" i="1"/>
  <c r="DJ602" i="1"/>
  <c r="DF369" i="1"/>
  <c r="DI369" i="1"/>
  <c r="DG555" i="1"/>
  <c r="DL470" i="1"/>
  <c r="DG178" i="1"/>
  <c r="DG278" i="1"/>
  <c r="DJ240" i="1"/>
  <c r="DF246" i="1"/>
  <c r="DJ415" i="1"/>
  <c r="DH458" i="1"/>
  <c r="DG445" i="1"/>
  <c r="DJ541" i="1"/>
  <c r="DK551" i="1"/>
  <c r="DK599" i="1"/>
  <c r="DL624" i="1"/>
  <c r="DJ491" i="1"/>
  <c r="DH598" i="1"/>
  <c r="DI82" i="1"/>
  <c r="DH243" i="1"/>
  <c r="DI206" i="1"/>
  <c r="DG297" i="1"/>
  <c r="DG407" i="1"/>
  <c r="DI320" i="1"/>
  <c r="DG336" i="1"/>
  <c r="DH376" i="1"/>
  <c r="DG421" i="1"/>
  <c r="DI395" i="1"/>
  <c r="DL362" i="1"/>
  <c r="DH375" i="1"/>
  <c r="DK458" i="1"/>
  <c r="DI440" i="1"/>
  <c r="DJ445" i="1"/>
  <c r="DH495" i="1"/>
  <c r="DJ482" i="1"/>
  <c r="DK541" i="1"/>
  <c r="DK528" i="1"/>
  <c r="DH454" i="1"/>
  <c r="DI550" i="1"/>
  <c r="DG520" i="1"/>
  <c r="DI599" i="1"/>
  <c r="DI579" i="1"/>
  <c r="DI598" i="1"/>
  <c r="DI572" i="1"/>
  <c r="DK549" i="1"/>
  <c r="DL673" i="1"/>
  <c r="DJ585" i="1"/>
  <c r="DK250" i="1"/>
  <c r="DJ376" i="1"/>
  <c r="DL407" i="1"/>
  <c r="DF421" i="1"/>
  <c r="DM296" i="1"/>
  <c r="DM273" i="1"/>
  <c r="DM395" i="1"/>
  <c r="DM485" i="1"/>
  <c r="DI103" i="1"/>
  <c r="DK81" i="1"/>
  <c r="DI234" i="1"/>
  <c r="DL223" i="1"/>
  <c r="DH263" i="1"/>
  <c r="DL266" i="1"/>
  <c r="DK239" i="1"/>
  <c r="DF313" i="1"/>
  <c r="DG300" i="1"/>
  <c r="DF324" i="1"/>
  <c r="DF309" i="1"/>
  <c r="DL324" i="1"/>
  <c r="DG349" i="1"/>
  <c r="DK300" i="1"/>
  <c r="DJ313" i="1"/>
  <c r="DL333" i="1"/>
  <c r="DL387" i="1"/>
  <c r="DI365" i="1"/>
  <c r="DH407" i="1"/>
  <c r="DF482" i="1"/>
  <c r="DI551" i="1"/>
  <c r="DG551" i="1"/>
  <c r="DI560" i="1"/>
  <c r="DH579" i="1"/>
  <c r="DI588" i="1"/>
  <c r="DL570" i="1"/>
  <c r="DF585" i="1"/>
  <c r="DJ631" i="1"/>
  <c r="DF223" i="1"/>
  <c r="DF449" i="1"/>
  <c r="DF516" i="1"/>
  <c r="DF152" i="1"/>
  <c r="DJ176" i="1"/>
  <c r="DG233" i="1"/>
  <c r="DI223" i="1"/>
  <c r="DK233" i="1"/>
  <c r="DI216" i="1"/>
  <c r="DH278" i="1"/>
  <c r="DI233" i="1"/>
  <c r="DH239" i="1"/>
  <c r="DK313" i="1"/>
  <c r="DF350" i="1"/>
  <c r="DH285" i="1"/>
  <c r="DL349" i="1"/>
  <c r="DL373" i="1"/>
  <c r="DK333" i="1"/>
  <c r="DK387" i="1"/>
  <c r="DH365" i="1"/>
  <c r="DK346" i="1"/>
  <c r="DK389" i="1"/>
  <c r="DK554" i="1"/>
  <c r="DH570" i="1"/>
  <c r="DK660" i="1"/>
  <c r="DG579" i="1"/>
  <c r="DH588" i="1"/>
  <c r="DI586" i="1"/>
  <c r="DG570" i="1"/>
  <c r="DI631" i="1"/>
  <c r="DK223" i="1"/>
  <c r="DF549" i="1"/>
  <c r="DM306" i="1"/>
  <c r="DM571" i="1"/>
  <c r="DM398" i="1"/>
  <c r="DN320" i="1"/>
  <c r="DK176" i="1"/>
  <c r="DG46" i="1"/>
  <c r="DL57" i="1"/>
  <c r="DH176" i="1"/>
  <c r="DF233" i="1"/>
  <c r="DF207" i="1"/>
  <c r="DL250" i="1"/>
  <c r="DL239" i="1"/>
  <c r="DG359" i="1"/>
  <c r="DI350" i="1"/>
  <c r="DG285" i="1"/>
  <c r="DF297" i="1"/>
  <c r="DI349" i="1"/>
  <c r="DH387" i="1"/>
  <c r="DH320" i="1"/>
  <c r="DL359" i="1"/>
  <c r="DL335" i="1"/>
  <c r="DJ373" i="1"/>
  <c r="DI333" i="1"/>
  <c r="DG346" i="1"/>
  <c r="DG419" i="1"/>
  <c r="DH379" i="1"/>
  <c r="DF572" i="1"/>
  <c r="DJ437" i="1"/>
  <c r="DF498" i="1"/>
  <c r="DH474" i="1"/>
  <c r="DI570" i="1"/>
  <c r="DF617" i="1"/>
  <c r="DL532" i="1"/>
  <c r="DJ579" i="1"/>
  <c r="DK579" i="1"/>
  <c r="DF588" i="1"/>
  <c r="DL660" i="1"/>
  <c r="DH662" i="1"/>
  <c r="DG631" i="1"/>
  <c r="DK572" i="1"/>
  <c r="DG624" i="1"/>
  <c r="DM542" i="1"/>
  <c r="DM531" i="1"/>
  <c r="DM246" i="1"/>
  <c r="DM250" i="1"/>
  <c r="DM346" i="1"/>
  <c r="DH287" i="1"/>
  <c r="DI498" i="1"/>
  <c r="DH528" i="1"/>
  <c r="DG350" i="1"/>
  <c r="DK350" i="1"/>
  <c r="DI285" i="1"/>
  <c r="DI364" i="1"/>
  <c r="DK373" i="1"/>
  <c r="DH346" i="1"/>
  <c r="DG617" i="1"/>
  <c r="DH631" i="1"/>
  <c r="DM598" i="1"/>
  <c r="DG340" i="1"/>
  <c r="DI167" i="1"/>
  <c r="DF176" i="1"/>
  <c r="DF266" i="1"/>
  <c r="DJ233" i="1"/>
  <c r="DG207" i="1"/>
  <c r="DH212" i="1"/>
  <c r="DI239" i="1"/>
  <c r="DH350" i="1"/>
  <c r="DF285" i="1"/>
  <c r="DI297" i="1"/>
  <c r="DG320" i="1"/>
  <c r="DK359" i="1"/>
  <c r="DK335" i="1"/>
  <c r="DH333" i="1"/>
  <c r="DJ346" i="1"/>
  <c r="DH410" i="1"/>
  <c r="DG379" i="1"/>
  <c r="DF453" i="1"/>
  <c r="DK470" i="1"/>
  <c r="DI437" i="1"/>
  <c r="DH592" i="1"/>
  <c r="DL452" i="1"/>
  <c r="DI602" i="1"/>
  <c r="DI531" i="1"/>
  <c r="DL571" i="1"/>
  <c r="DK617" i="1"/>
  <c r="DF643" i="1"/>
  <c r="DF631" i="1"/>
  <c r="DM562" i="1"/>
  <c r="DM335" i="1"/>
  <c r="DM445" i="1"/>
  <c r="DM266" i="1"/>
  <c r="DH79" i="1"/>
  <c r="DL550" i="1"/>
  <c r="DJ223" i="1"/>
  <c r="DM325" i="1"/>
  <c r="DL169" i="1"/>
  <c r="DG82" i="1"/>
  <c r="DH167" i="1"/>
  <c r="DI176" i="1"/>
  <c r="DK216" i="1"/>
  <c r="DL207" i="1"/>
  <c r="DG212" i="1"/>
  <c r="DG239" i="1"/>
  <c r="DG369" i="1"/>
  <c r="DK285" i="1"/>
  <c r="DG364" i="1"/>
  <c r="DF320" i="1"/>
  <c r="DJ359" i="1"/>
  <c r="DJ335" i="1"/>
  <c r="DI403" i="1"/>
  <c r="DG333" i="1"/>
  <c r="DK395" i="1"/>
  <c r="DI346" i="1"/>
  <c r="DL379" i="1"/>
  <c r="DJ470" i="1"/>
  <c r="DL453" i="1"/>
  <c r="DG437" i="1"/>
  <c r="DG474" i="1"/>
  <c r="DK452" i="1"/>
  <c r="DK550" i="1"/>
  <c r="DF660" i="1"/>
  <c r="DH602" i="1"/>
  <c r="DH531" i="1"/>
  <c r="DL562" i="1"/>
  <c r="DK571" i="1"/>
  <c r="DJ643" i="1"/>
  <c r="DH250" i="1"/>
  <c r="DF359" i="1"/>
  <c r="DM300" i="1"/>
  <c r="DF206" i="1"/>
  <c r="DH362" i="1"/>
  <c r="DH541" i="1"/>
  <c r="DJ660" i="1"/>
  <c r="DF541" i="1"/>
  <c r="DM375" i="1"/>
  <c r="DF346" i="1"/>
  <c r="DH551" i="1"/>
  <c r="DH571" i="1"/>
  <c r="DM491" i="1"/>
  <c r="DH223" i="1"/>
  <c r="DJ239" i="1"/>
  <c r="DH419" i="1"/>
  <c r="DM657" i="1"/>
  <c r="DH216" i="1"/>
  <c r="DI229" i="1"/>
  <c r="DK207" i="1"/>
  <c r="DI212" i="1"/>
  <c r="DJ320" i="1"/>
  <c r="DI359" i="1"/>
  <c r="DI335" i="1"/>
  <c r="DH403" i="1"/>
  <c r="DJ399" i="1"/>
  <c r="DK379" i="1"/>
  <c r="DG452" i="1"/>
  <c r="DH470" i="1"/>
  <c r="DK453" i="1"/>
  <c r="DJ495" i="1"/>
  <c r="DK437" i="1"/>
  <c r="DK503" i="1"/>
  <c r="DI452" i="1"/>
  <c r="DH660" i="1"/>
  <c r="DG602" i="1"/>
  <c r="DG531" i="1"/>
  <c r="DK562" i="1"/>
  <c r="DG571" i="1"/>
  <c r="DG643" i="1"/>
  <c r="DM617" i="1"/>
  <c r="DG250" i="1"/>
  <c r="DK336" i="1"/>
  <c r="DM137" i="1"/>
  <c r="DM643" i="1"/>
  <c r="DI362" i="1"/>
  <c r="DG453" i="1"/>
  <c r="DG216" i="1"/>
  <c r="DJ216" i="1"/>
  <c r="DJ207" i="1"/>
  <c r="DL212" i="1"/>
  <c r="DK271" i="1"/>
  <c r="DH335" i="1"/>
  <c r="DG403" i="1"/>
  <c r="DK376" i="1"/>
  <c r="DI399" i="1"/>
  <c r="DJ379" i="1"/>
  <c r="DG470" i="1"/>
  <c r="DJ453" i="1"/>
  <c r="DH572" i="1"/>
  <c r="DF437" i="1"/>
  <c r="DG503" i="1"/>
  <c r="DF499" i="1"/>
  <c r="DF531" i="1"/>
  <c r="DJ562" i="1"/>
  <c r="DI562" i="1"/>
  <c r="DL643" i="1"/>
  <c r="DL617" i="1"/>
  <c r="DJ417" i="1"/>
  <c r="DM579" i="1"/>
  <c r="DM482" i="1"/>
  <c r="DL376" i="1"/>
  <c r="DL112" i="1"/>
  <c r="DI270" i="1"/>
  <c r="DI387" i="1"/>
  <c r="DH503" i="1"/>
  <c r="DM572" i="1"/>
  <c r="DF542" i="1"/>
  <c r="DM602" i="1"/>
  <c r="DK409" i="1"/>
  <c r="DL480" i="1"/>
  <c r="DL573" i="1"/>
  <c r="DH501" i="1"/>
  <c r="DH472" i="1"/>
  <c r="DL270" i="1"/>
  <c r="DI330" i="1"/>
  <c r="DJ480" i="1"/>
  <c r="DK573" i="1"/>
  <c r="DF501" i="1"/>
  <c r="DI655" i="1"/>
  <c r="DK270" i="1"/>
  <c r="DH388" i="1"/>
  <c r="DI480" i="1"/>
  <c r="DL501" i="1"/>
  <c r="DH330" i="1"/>
  <c r="DM149" i="1"/>
  <c r="DM552" i="1"/>
  <c r="DI148" i="1"/>
  <c r="DJ270" i="1"/>
  <c r="DG480" i="1"/>
  <c r="DK501" i="1"/>
  <c r="DJ454" i="1"/>
  <c r="DI532" i="1"/>
  <c r="DM173" i="1"/>
  <c r="DF243" i="1"/>
  <c r="DH270" i="1"/>
  <c r="DJ330" i="1"/>
  <c r="DK472" i="1"/>
  <c r="DF480" i="1"/>
  <c r="DG454" i="1"/>
  <c r="DJ149" i="1"/>
  <c r="DK263" i="1"/>
  <c r="DG270" i="1"/>
  <c r="DI448" i="1"/>
  <c r="DF454" i="1"/>
  <c r="DL681" i="1"/>
  <c r="DM659" i="1"/>
  <c r="DN388" i="1"/>
  <c r="DI243" i="1"/>
  <c r="DJ263" i="1"/>
  <c r="DL330" i="1"/>
  <c r="DL490" i="1"/>
  <c r="DK454" i="1"/>
  <c r="DK681" i="1"/>
  <c r="DM243" i="1"/>
  <c r="DM532" i="1"/>
  <c r="DJ60" i="1"/>
  <c r="DL149" i="1"/>
  <c r="DK243" i="1"/>
  <c r="DJ204" i="1"/>
  <c r="DI263" i="1"/>
  <c r="DK269" i="1"/>
  <c r="DK330" i="1"/>
  <c r="DI454" i="1"/>
  <c r="DJ532" i="1"/>
  <c r="DG681" i="1"/>
  <c r="DK149" i="1"/>
  <c r="DJ243" i="1"/>
  <c r="DG263" i="1"/>
  <c r="DJ269" i="1"/>
  <c r="DH532" i="1"/>
  <c r="DL552" i="1"/>
  <c r="DI681" i="1"/>
  <c r="DG501" i="1"/>
  <c r="DG149" i="1"/>
  <c r="DG243" i="1"/>
  <c r="DK217" i="1"/>
  <c r="DH269" i="1"/>
  <c r="DF532" i="1"/>
  <c r="DI573" i="1"/>
  <c r="DJ552" i="1"/>
  <c r="DJ681" i="1"/>
  <c r="DF149" i="1"/>
  <c r="DG269" i="1"/>
  <c r="DJ309" i="1"/>
  <c r="DH448" i="1"/>
  <c r="DH573" i="1"/>
  <c r="DI552" i="1"/>
  <c r="DM466" i="1"/>
  <c r="DL173" i="1"/>
  <c r="DL220" i="1"/>
  <c r="DG330" i="1"/>
  <c r="DN494" i="1"/>
  <c r="DH552" i="1"/>
  <c r="DK649" i="1"/>
  <c r="DM480" i="1"/>
  <c r="DI173" i="1"/>
  <c r="DK220" i="1"/>
  <c r="DG552" i="1"/>
  <c r="DJ649" i="1"/>
  <c r="DM263" i="1"/>
  <c r="DL167" i="1"/>
  <c r="DG173" i="1"/>
  <c r="DI220" i="1"/>
  <c r="DG448" i="1"/>
  <c r="DI649" i="1"/>
  <c r="DM270" i="1"/>
  <c r="DG99" i="1"/>
  <c r="DG110" i="1"/>
  <c r="DF173" i="1"/>
  <c r="DH220" i="1"/>
  <c r="DG309" i="1"/>
  <c r="DF448" i="1"/>
  <c r="DH649" i="1"/>
  <c r="DK173" i="1"/>
  <c r="DJ220" i="1"/>
  <c r="DL309" i="1"/>
  <c r="DK309" i="1"/>
  <c r="DK448" i="1"/>
  <c r="DL649" i="1"/>
  <c r="DF573" i="1"/>
  <c r="DM407" i="1"/>
  <c r="DJ173" i="1"/>
  <c r="DG220" i="1"/>
  <c r="DI309" i="1"/>
  <c r="DJ501" i="1"/>
  <c r="DF548" i="1"/>
  <c r="DG649" i="1"/>
  <c r="DG573" i="1"/>
  <c r="DM342" i="1"/>
  <c r="DM649" i="1"/>
  <c r="DM233" i="1"/>
  <c r="DM522" i="1"/>
  <c r="DM309" i="1"/>
  <c r="DL409" i="1"/>
  <c r="DI472" i="1"/>
  <c r="DH524" i="1"/>
  <c r="DK194" i="1"/>
  <c r="DK355" i="1"/>
  <c r="DF472" i="1"/>
  <c r="DI475" i="1"/>
  <c r="DH547" i="1"/>
  <c r="DK547" i="1"/>
  <c r="DK548" i="1"/>
  <c r="DG524" i="1"/>
  <c r="DK659" i="1"/>
  <c r="DK645" i="1"/>
  <c r="DM442" i="1"/>
  <c r="DM472" i="1"/>
  <c r="DL166" i="1"/>
  <c r="DI112" i="1"/>
  <c r="DG156" i="1"/>
  <c r="DH144" i="1"/>
  <c r="DL186" i="1"/>
  <c r="DH226" i="1"/>
  <c r="DL240" i="1"/>
  <c r="DL222" i="1"/>
  <c r="DJ296" i="1"/>
  <c r="DH261" i="1"/>
  <c r="DG310" i="1"/>
  <c r="DL282" i="1"/>
  <c r="DH351" i="1"/>
  <c r="DF352" i="1"/>
  <c r="DJ466" i="1"/>
  <c r="DK364" i="1"/>
  <c r="DF328" i="1"/>
  <c r="DJ388" i="1"/>
  <c r="DL356" i="1"/>
  <c r="DJ355" i="1"/>
  <c r="DK362" i="1"/>
  <c r="DF419" i="1"/>
  <c r="DI377" i="1"/>
  <c r="DK418" i="1"/>
  <c r="DF459" i="1"/>
  <c r="DH461" i="1"/>
  <c r="DL440" i="1"/>
  <c r="DH450" i="1"/>
  <c r="DK419" i="1"/>
  <c r="DK450" i="1"/>
  <c r="DK495" i="1"/>
  <c r="DL502" i="1"/>
  <c r="DH475" i="1"/>
  <c r="DH466" i="1"/>
  <c r="DF577" i="1"/>
  <c r="DH548" i="1"/>
  <c r="DF524" i="1"/>
  <c r="DL553" i="1"/>
  <c r="DF561" i="1"/>
  <c r="DF544" i="1"/>
  <c r="DJ673" i="1"/>
  <c r="DI659" i="1"/>
  <c r="DL578" i="1"/>
  <c r="DK677" i="1"/>
  <c r="DG673" i="1"/>
  <c r="DM439" i="1"/>
  <c r="DM357" i="1"/>
  <c r="DM584" i="1"/>
  <c r="DM481" i="1"/>
  <c r="DM201" i="1"/>
  <c r="DM553" i="1"/>
  <c r="DF462" i="1"/>
  <c r="DF128" i="1"/>
  <c r="DK144" i="1"/>
  <c r="DL224" i="1"/>
  <c r="DF235" i="1"/>
  <c r="DK240" i="1"/>
  <c r="DK222" i="1"/>
  <c r="DL208" i="1"/>
  <c r="DG296" i="1"/>
  <c r="DG261" i="1"/>
  <c r="DK282" i="1"/>
  <c r="DG351" i="1"/>
  <c r="DJ328" i="1"/>
  <c r="DL328" i="1"/>
  <c r="DI388" i="1"/>
  <c r="DK356" i="1"/>
  <c r="DF355" i="1"/>
  <c r="DJ362" i="1"/>
  <c r="DL406" i="1"/>
  <c r="DL419" i="1"/>
  <c r="DF377" i="1"/>
  <c r="DG467" i="1"/>
  <c r="DK462" i="1"/>
  <c r="DK440" i="1"/>
  <c r="DJ461" i="1"/>
  <c r="DL499" i="1"/>
  <c r="DF475" i="1"/>
  <c r="DI484" i="1"/>
  <c r="DI466" i="1"/>
  <c r="DG499" i="1"/>
  <c r="DL586" i="1"/>
  <c r="DG548" i="1"/>
  <c r="DI622" i="1"/>
  <c r="DK524" i="1"/>
  <c r="DK553" i="1"/>
  <c r="DL544" i="1"/>
  <c r="DN673" i="1"/>
  <c r="DF635" i="1"/>
  <c r="DI677" i="1"/>
  <c r="DI302" i="1"/>
  <c r="DF351" i="1"/>
  <c r="DG472" i="1"/>
  <c r="DF673" i="1"/>
  <c r="DM443" i="1"/>
  <c r="DM362" i="1"/>
  <c r="DN484" i="1"/>
  <c r="DM440" i="1"/>
  <c r="DI499" i="1"/>
  <c r="DI524" i="1"/>
  <c r="DG157" i="1"/>
  <c r="DI166" i="1"/>
  <c r="DI191" i="1"/>
  <c r="DL193" i="1"/>
  <c r="DL241" i="1"/>
  <c r="DF224" i="1"/>
  <c r="DH208" i="1"/>
  <c r="DM281" i="1"/>
  <c r="DK261" i="1"/>
  <c r="DK329" i="1"/>
  <c r="DJ281" i="1"/>
  <c r="DJ282" i="1"/>
  <c r="DK406" i="1"/>
  <c r="DF364" i="1"/>
  <c r="DF388" i="1"/>
  <c r="DG356" i="1"/>
  <c r="DJ372" i="1"/>
  <c r="DG362" i="1"/>
  <c r="DH396" i="1"/>
  <c r="DF440" i="1"/>
  <c r="DG440" i="1"/>
  <c r="DG443" i="1"/>
  <c r="DK499" i="1"/>
  <c r="DK502" i="1"/>
  <c r="DL484" i="1"/>
  <c r="DK510" i="1"/>
  <c r="DL547" i="1"/>
  <c r="DH639" i="1"/>
  <c r="DF622" i="1"/>
  <c r="DK561" i="1"/>
  <c r="DF553" i="1"/>
  <c r="DL583" i="1"/>
  <c r="DK568" i="1"/>
  <c r="DI639" i="1"/>
  <c r="DL645" i="1"/>
  <c r="DG684" i="1"/>
  <c r="DL460" i="1"/>
  <c r="DG547" i="1"/>
  <c r="DF659" i="1"/>
  <c r="DM334" i="1"/>
  <c r="DN600" i="1"/>
  <c r="DG388" i="1"/>
  <c r="DI396" i="1"/>
  <c r="DJ475" i="1"/>
  <c r="DG166" i="1"/>
  <c r="DH205" i="1"/>
  <c r="DF170" i="1"/>
  <c r="DH191" i="1"/>
  <c r="DK193" i="1"/>
  <c r="DG252" i="1"/>
  <c r="DG240" i="1"/>
  <c r="DI208" i="1"/>
  <c r="DL255" i="1"/>
  <c r="DG281" i="1"/>
  <c r="DI282" i="1"/>
  <c r="DI322" i="1"/>
  <c r="DJ406" i="1"/>
  <c r="DI356" i="1"/>
  <c r="DI372" i="1"/>
  <c r="DG396" i="1"/>
  <c r="DI443" i="1"/>
  <c r="DL443" i="1"/>
  <c r="DK490" i="1"/>
  <c r="DK484" i="1"/>
  <c r="DI512" i="1"/>
  <c r="DJ455" i="1"/>
  <c r="DG639" i="1"/>
  <c r="DL622" i="1"/>
  <c r="DK583" i="1"/>
  <c r="DK577" i="1"/>
  <c r="DJ639" i="1"/>
  <c r="DI615" i="1"/>
  <c r="DF684" i="1"/>
  <c r="DH170" i="1"/>
  <c r="DK241" i="1"/>
  <c r="DI490" i="1"/>
  <c r="DI547" i="1"/>
  <c r="DG659" i="1"/>
  <c r="DJ659" i="1"/>
  <c r="DM372" i="1"/>
  <c r="DM186" i="1"/>
  <c r="DM502" i="1"/>
  <c r="DK442" i="1"/>
  <c r="DF166" i="1"/>
  <c r="DJ134" i="1"/>
  <c r="DF234" i="1"/>
  <c r="DF191" i="1"/>
  <c r="DF193" i="1"/>
  <c r="DH252" i="1"/>
  <c r="DL229" i="1"/>
  <c r="DJ255" i="1"/>
  <c r="DH329" i="1"/>
  <c r="DH310" i="1"/>
  <c r="DJ352" i="1"/>
  <c r="DI406" i="1"/>
  <c r="DF372" i="1"/>
  <c r="DL396" i="1"/>
  <c r="DK443" i="1"/>
  <c r="DI450" i="1"/>
  <c r="DL481" i="1"/>
  <c r="DG502" i="1"/>
  <c r="DF583" i="1"/>
  <c r="DF490" i="1"/>
  <c r="DH484" i="1"/>
  <c r="DI455" i="1"/>
  <c r="DL639" i="1"/>
  <c r="DK622" i="1"/>
  <c r="DL545" i="1"/>
  <c r="DI583" i="1"/>
  <c r="DI684" i="1"/>
  <c r="DF241" i="1"/>
  <c r="DM128" i="1"/>
  <c r="DM673" i="1"/>
  <c r="DL191" i="1"/>
  <c r="DL556" i="1"/>
  <c r="DH684" i="1"/>
  <c r="DM261" i="1"/>
  <c r="DM490" i="1"/>
  <c r="DG144" i="1"/>
  <c r="DG134" i="1"/>
  <c r="DK224" i="1"/>
  <c r="DK234" i="1"/>
  <c r="DK191" i="1"/>
  <c r="DG234" i="1"/>
  <c r="DJ260" i="1"/>
  <c r="DH255" i="1"/>
  <c r="DK351" i="1"/>
  <c r="DL329" i="1"/>
  <c r="DM329" i="1"/>
  <c r="DK352" i="1"/>
  <c r="DH406" i="1"/>
  <c r="DG372" i="1"/>
  <c r="DK396" i="1"/>
  <c r="DJ410" i="1"/>
  <c r="DL439" i="1"/>
  <c r="DJ443" i="1"/>
  <c r="DF461" i="1"/>
  <c r="DL450" i="1"/>
  <c r="DH481" i="1"/>
  <c r="DH490" i="1"/>
  <c r="DI495" i="1"/>
  <c r="DJ474" i="1"/>
  <c r="DH545" i="1"/>
  <c r="DH455" i="1"/>
  <c r="DI545" i="1"/>
  <c r="DH544" i="1"/>
  <c r="DG646" i="1"/>
  <c r="DJ684" i="1"/>
  <c r="DK281" i="1"/>
  <c r="DG462" i="1"/>
  <c r="DG442" i="1"/>
  <c r="DK639" i="1"/>
  <c r="DM547" i="1"/>
  <c r="DM419" i="1"/>
  <c r="DM460" i="1"/>
  <c r="DF281" i="1"/>
  <c r="DH659" i="1"/>
  <c r="DM639" i="1"/>
  <c r="DL291" i="1"/>
  <c r="DL524" i="1"/>
  <c r="DL495" i="1"/>
  <c r="DL568" i="1"/>
  <c r="DH241" i="1"/>
  <c r="DJ166" i="1"/>
  <c r="DJ234" i="1"/>
  <c r="DH203" i="1"/>
  <c r="DM213" i="1"/>
  <c r="DK260" i="1"/>
  <c r="DL257" i="1"/>
  <c r="DI210" i="1"/>
  <c r="DL277" i="1"/>
  <c r="DK298" i="1"/>
  <c r="DI323" i="1"/>
  <c r="DG406" i="1"/>
  <c r="DJ357" i="1"/>
  <c r="DL389" i="1"/>
  <c r="DL442" i="1"/>
  <c r="DL410" i="1"/>
  <c r="DI439" i="1"/>
  <c r="DJ490" i="1"/>
  <c r="DH583" i="1"/>
  <c r="DF495" i="1"/>
  <c r="DI474" i="1"/>
  <c r="DK545" i="1"/>
  <c r="DG537" i="1"/>
  <c r="DG455" i="1"/>
  <c r="DH533" i="1"/>
  <c r="DF556" i="1"/>
  <c r="DH664" i="1"/>
  <c r="DF686" i="1"/>
  <c r="DH686" i="1"/>
  <c r="DH673" i="1"/>
  <c r="DL684" i="1"/>
  <c r="DF226" i="1"/>
  <c r="DF442" i="1"/>
  <c r="DM252" i="1"/>
  <c r="DN537" i="1"/>
  <c r="DM459" i="1"/>
  <c r="DL198" i="1"/>
  <c r="DH442" i="1"/>
  <c r="DH655" i="1"/>
  <c r="DF112" i="1"/>
  <c r="DI128" i="1"/>
  <c r="DF120" i="1"/>
  <c r="DG201" i="1"/>
  <c r="DL296" i="1"/>
  <c r="DI186" i="1"/>
  <c r="DJ201" i="1"/>
  <c r="DI203" i="1"/>
  <c r="DJ213" i="1"/>
  <c r="DF302" i="1"/>
  <c r="DL252" i="1"/>
  <c r="DG260" i="1"/>
  <c r="DL276" i="1"/>
  <c r="DF210" i="1"/>
  <c r="DH298" i="1"/>
  <c r="DG322" i="1"/>
  <c r="DF322" i="1"/>
  <c r="DK323" i="1"/>
  <c r="DG357" i="1"/>
  <c r="DI389" i="1"/>
  <c r="DI464" i="1"/>
  <c r="DI442" i="1"/>
  <c r="DF410" i="1"/>
  <c r="DI398" i="1"/>
  <c r="DH439" i="1"/>
  <c r="DK474" i="1"/>
  <c r="DK455" i="1"/>
  <c r="DF512" i="1"/>
  <c r="DJ533" i="1"/>
  <c r="DI645" i="1"/>
  <c r="DK655" i="1"/>
  <c r="DL686" i="1"/>
  <c r="DI481" i="1"/>
  <c r="DM464" i="1"/>
  <c r="DM499" i="1"/>
  <c r="DM583" i="1"/>
  <c r="DK235" i="1"/>
  <c r="DG118" i="1"/>
  <c r="DG119" i="1"/>
  <c r="DF201" i="1"/>
  <c r="DK296" i="1"/>
  <c r="DK203" i="1"/>
  <c r="DG203" i="1"/>
  <c r="DI213" i="1"/>
  <c r="DF240" i="1"/>
  <c r="DI276" i="1"/>
  <c r="DL302" i="1"/>
  <c r="DI281" i="1"/>
  <c r="DK310" i="1"/>
  <c r="DF329" i="1"/>
  <c r="DJ323" i="1"/>
  <c r="DF357" i="1"/>
  <c r="DH389" i="1"/>
  <c r="DH464" i="1"/>
  <c r="DL418" i="1"/>
  <c r="DK417" i="1"/>
  <c r="DG439" i="1"/>
  <c r="DJ547" i="1"/>
  <c r="DG459" i="1"/>
  <c r="DH460" i="1"/>
  <c r="DF450" i="1"/>
  <c r="DG484" i="1"/>
  <c r="DL620" i="1"/>
  <c r="DL515" i="1"/>
  <c r="DI533" i="1"/>
  <c r="DJ645" i="1"/>
  <c r="DL577" i="1"/>
  <c r="DH554" i="1"/>
  <c r="DJ554" i="1"/>
  <c r="DH645" i="1"/>
  <c r="DG655" i="1"/>
  <c r="DG686" i="1"/>
  <c r="DJ655" i="1"/>
  <c r="DH615" i="1"/>
  <c r="DL388" i="1"/>
  <c r="DL372" i="1"/>
  <c r="DG461" i="1"/>
  <c r="DM418" i="1"/>
  <c r="DM474" i="1"/>
  <c r="DM556" i="1"/>
  <c r="DJ481" i="1"/>
  <c r="DF118" i="1"/>
  <c r="DH166" i="1"/>
  <c r="DF208" i="1"/>
  <c r="DI296" i="1"/>
  <c r="DF203" i="1"/>
  <c r="DH213" i="1"/>
  <c r="DH276" i="1"/>
  <c r="DJ298" i="1"/>
  <c r="DK302" i="1"/>
  <c r="DJ329" i="1"/>
  <c r="DJ310" i="1"/>
  <c r="DF334" i="1"/>
  <c r="DG323" i="1"/>
  <c r="DL354" i="1"/>
  <c r="DJ409" i="1"/>
  <c r="DK357" i="1"/>
  <c r="DG389" i="1"/>
  <c r="DI417" i="1"/>
  <c r="DI418" i="1"/>
  <c r="DH418" i="1"/>
  <c r="DF439" i="1"/>
  <c r="DJ548" i="1"/>
  <c r="DL464" i="1"/>
  <c r="DH459" i="1"/>
  <c r="DL459" i="1"/>
  <c r="DK507" i="1"/>
  <c r="DL468" i="1"/>
  <c r="DJ484" i="1"/>
  <c r="DK515" i="1"/>
  <c r="DL533" i="1"/>
  <c r="DG645" i="1"/>
  <c r="DJ583" i="1"/>
  <c r="DJ556" i="1"/>
  <c r="DI554" i="1"/>
  <c r="DG554" i="1"/>
  <c r="DJ678" i="1"/>
  <c r="DH636" i="1"/>
  <c r="DI686" i="1"/>
  <c r="DG615" i="1"/>
  <c r="DF296" i="1"/>
  <c r="DG545" i="1"/>
  <c r="DF584" i="1"/>
  <c r="DM355" i="1"/>
  <c r="DM545" i="1"/>
  <c r="DM409" i="1"/>
  <c r="DK213" i="1"/>
  <c r="DK228" i="1"/>
  <c r="DJ276" i="1"/>
  <c r="DK322" i="1"/>
  <c r="DG464" i="1"/>
  <c r="DJ439" i="1"/>
  <c r="DI548" i="1"/>
  <c r="DJ686" i="1"/>
  <c r="DF460" i="1"/>
  <c r="DM462" i="1"/>
  <c r="DM406" i="1"/>
  <c r="DI183" i="1"/>
  <c r="DK214" i="1"/>
  <c r="DF213" i="1"/>
  <c r="DG276" i="1"/>
  <c r="DI298" i="1"/>
  <c r="DJ302" i="1"/>
  <c r="DH281" i="1"/>
  <c r="DF323" i="1"/>
  <c r="DK354" i="1"/>
  <c r="DI409" i="1"/>
  <c r="DF389" i="1"/>
  <c r="DG417" i="1"/>
  <c r="DG418" i="1"/>
  <c r="DK464" i="1"/>
  <c r="DI459" i="1"/>
  <c r="DF533" i="1"/>
  <c r="DJ515" i="1"/>
  <c r="DL584" i="1"/>
  <c r="DF537" i="1"/>
  <c r="DH556" i="1"/>
  <c r="DK646" i="1"/>
  <c r="DF554" i="1"/>
  <c r="DL646" i="1"/>
  <c r="DG678" i="1"/>
  <c r="DF636" i="1"/>
  <c r="DK586" i="1"/>
  <c r="DK578" i="1"/>
  <c r="DL615" i="1"/>
  <c r="DL201" i="1"/>
  <c r="DM377" i="1"/>
  <c r="DM622" i="1"/>
  <c r="DM461" i="1"/>
  <c r="DM578" i="1"/>
  <c r="DM615" i="1"/>
  <c r="DK51" i="1"/>
  <c r="DI214" i="1"/>
  <c r="DL227" i="1"/>
  <c r="DG298" i="1"/>
  <c r="DG302" i="1"/>
  <c r="DG334" i="1"/>
  <c r="DL334" i="1"/>
  <c r="DJ354" i="1"/>
  <c r="DH409" i="1"/>
  <c r="DI355" i="1"/>
  <c r="DF417" i="1"/>
  <c r="DH377" i="1"/>
  <c r="DL417" i="1"/>
  <c r="DJ464" i="1"/>
  <c r="DJ450" i="1"/>
  <c r="DK459" i="1"/>
  <c r="DL510" i="1"/>
  <c r="DG510" i="1"/>
  <c r="DG466" i="1"/>
  <c r="DH515" i="1"/>
  <c r="DK584" i="1"/>
  <c r="DL537" i="1"/>
  <c r="DG556" i="1"/>
  <c r="DI646" i="1"/>
  <c r="DJ586" i="1"/>
  <c r="DH578" i="1"/>
  <c r="DJ615" i="1"/>
  <c r="DI431" i="1"/>
  <c r="DJ646" i="1"/>
  <c r="DM229" i="1"/>
  <c r="DN364" i="1"/>
  <c r="DM354" i="1"/>
  <c r="DM645" i="1"/>
  <c r="DM356" i="1"/>
  <c r="DK198" i="1"/>
  <c r="DG410" i="1"/>
  <c r="DL561" i="1"/>
  <c r="DJ186" i="1"/>
  <c r="DL226" i="1"/>
  <c r="DG214" i="1"/>
  <c r="DI222" i="1"/>
  <c r="DJ227" i="1"/>
  <c r="DJ205" i="1"/>
  <c r="DI329" i="1"/>
  <c r="DH352" i="1"/>
  <c r="DJ334" i="1"/>
  <c r="DI354" i="1"/>
  <c r="DG409" i="1"/>
  <c r="DH355" i="1"/>
  <c r="DJ419" i="1"/>
  <c r="DG377" i="1"/>
  <c r="DJ431" i="1"/>
  <c r="DF481" i="1"/>
  <c r="DL472" i="1"/>
  <c r="DF474" i="1"/>
  <c r="DF466" i="1"/>
  <c r="DJ577" i="1"/>
  <c r="DG515" i="1"/>
  <c r="DJ584" i="1"/>
  <c r="DK537" i="1"/>
  <c r="DF646" i="1"/>
  <c r="DF655" i="1"/>
  <c r="DG586" i="1"/>
  <c r="DJ578" i="1"/>
  <c r="DK481" i="1"/>
  <c r="DM554" i="1"/>
  <c r="DM599" i="1"/>
  <c r="DJ398" i="1"/>
  <c r="DJ537" i="1"/>
  <c r="DI664" i="1"/>
  <c r="DG680" i="1"/>
  <c r="DM450" i="1"/>
  <c r="DL357" i="1"/>
  <c r="DF33" i="1"/>
  <c r="DM119" i="1"/>
  <c r="DK229" i="1"/>
  <c r="DH354" i="1"/>
  <c r="DG444" i="1"/>
  <c r="DM276" i="1"/>
  <c r="DM467" i="1"/>
  <c r="DM226" i="1"/>
  <c r="DM328" i="1"/>
  <c r="DN638" i="1"/>
  <c r="DM658" i="1"/>
  <c r="DL268" i="1"/>
  <c r="DK431" i="1"/>
  <c r="DF200" i="1"/>
  <c r="DH227" i="1"/>
  <c r="DG168" i="1"/>
  <c r="DH160" i="1"/>
  <c r="DI228" i="1"/>
  <c r="DG325" i="1"/>
  <c r="DI280" i="1"/>
  <c r="DJ268" i="1"/>
  <c r="DK312" i="1"/>
  <c r="DJ248" i="1"/>
  <c r="DG347" i="1"/>
  <c r="DI347" i="1"/>
  <c r="DF365" i="1"/>
  <c r="DI373" i="1"/>
  <c r="DJ347" i="1"/>
  <c r="DG365" i="1"/>
  <c r="DF399" i="1"/>
  <c r="DG469" i="1"/>
  <c r="DH593" i="1"/>
  <c r="DJ444" i="1"/>
  <c r="DI468" i="1"/>
  <c r="DI509" i="1"/>
  <c r="DJ620" i="1"/>
  <c r="DL518" i="1"/>
  <c r="DL527" i="1"/>
  <c r="DG662" i="1"/>
  <c r="DK581" i="1"/>
  <c r="DH678" i="1"/>
  <c r="DF671" i="1"/>
  <c r="DL636" i="1"/>
  <c r="DI668" i="1"/>
  <c r="DI348" i="1"/>
  <c r="DH629" i="1"/>
  <c r="DN607" i="1"/>
  <c r="DN662" i="1"/>
  <c r="DG636" i="1"/>
  <c r="DM168" i="1"/>
  <c r="DJ160" i="1"/>
  <c r="DH228" i="1"/>
  <c r="DI325" i="1"/>
  <c r="DI268" i="1"/>
  <c r="DJ318" i="1"/>
  <c r="DL311" i="1"/>
  <c r="DF312" i="1"/>
  <c r="DI248" i="1"/>
  <c r="DL347" i="1"/>
  <c r="DF373" i="1"/>
  <c r="DF469" i="1"/>
  <c r="DM593" i="1"/>
  <c r="DK621" i="1"/>
  <c r="DI444" i="1"/>
  <c r="DK468" i="1"/>
  <c r="DH468" i="1"/>
  <c r="DI620" i="1"/>
  <c r="DK518" i="1"/>
  <c r="DK527" i="1"/>
  <c r="DJ581" i="1"/>
  <c r="DF678" i="1"/>
  <c r="DK676" i="1"/>
  <c r="DH668" i="1"/>
  <c r="DI353" i="1"/>
  <c r="DF629" i="1"/>
  <c r="DM337" i="1"/>
  <c r="DM228" i="1"/>
  <c r="DM687" i="1"/>
  <c r="DF195" i="1"/>
  <c r="DM647" i="1"/>
  <c r="DJ280" i="1"/>
  <c r="DF509" i="1"/>
  <c r="DF664" i="1"/>
  <c r="DJ668" i="1"/>
  <c r="DM513" i="1"/>
  <c r="DK168" i="1"/>
  <c r="DF160" i="1"/>
  <c r="DH200" i="1"/>
  <c r="DH256" i="1"/>
  <c r="DK227" i="1"/>
  <c r="DG228" i="1"/>
  <c r="DF325" i="1"/>
  <c r="DF268" i="1"/>
  <c r="DF318" i="1"/>
  <c r="DI311" i="1"/>
  <c r="DL312" i="1"/>
  <c r="DH248" i="1"/>
  <c r="DF347" i="1"/>
  <c r="DK347" i="1"/>
  <c r="DJ353" i="1"/>
  <c r="DK353" i="1"/>
  <c r="DL431" i="1"/>
  <c r="DG507" i="1"/>
  <c r="DH507" i="1"/>
  <c r="DL593" i="1"/>
  <c r="DL469" i="1"/>
  <c r="DF468" i="1"/>
  <c r="DH527" i="1"/>
  <c r="DL629" i="1"/>
  <c r="DI581" i="1"/>
  <c r="DJ687" i="1"/>
  <c r="DL671" i="1"/>
  <c r="DI657" i="1"/>
  <c r="DI674" i="1"/>
  <c r="DJ676" i="1"/>
  <c r="DF668" i="1"/>
  <c r="DJ662" i="1"/>
  <c r="DJ341" i="1"/>
  <c r="DG294" i="1"/>
  <c r="DG527" i="1"/>
  <c r="DJ680" i="1"/>
  <c r="DM280" i="1"/>
  <c r="DI680" i="1"/>
  <c r="DJ348" i="1"/>
  <c r="DK636" i="1"/>
  <c r="DG293" i="1"/>
  <c r="DJ168" i="1"/>
  <c r="DK181" i="1"/>
  <c r="DJ165" i="1"/>
  <c r="DJ256" i="1"/>
  <c r="DL294" i="1"/>
  <c r="DF228" i="1"/>
  <c r="DH268" i="1"/>
  <c r="DH293" i="1"/>
  <c r="DK319" i="1"/>
  <c r="DH311" i="1"/>
  <c r="DK248" i="1"/>
  <c r="DH366" i="1"/>
  <c r="DI366" i="1"/>
  <c r="DG363" i="1"/>
  <c r="DF507" i="1"/>
  <c r="DJ621" i="1"/>
  <c r="DG468" i="1"/>
  <c r="DK629" i="1"/>
  <c r="DF674" i="1"/>
  <c r="DK687" i="1"/>
  <c r="DK671" i="1"/>
  <c r="DI662" i="1"/>
  <c r="DJ653" i="1"/>
  <c r="DI676" i="1"/>
  <c r="DG668" i="1"/>
  <c r="DJ679" i="1"/>
  <c r="DJ164" i="1"/>
  <c r="DG431" i="1"/>
  <c r="DF294" i="1"/>
  <c r="DL680" i="1"/>
  <c r="DM676" i="1"/>
  <c r="DM164" i="1"/>
  <c r="DM363" i="1"/>
  <c r="DG286" i="1"/>
  <c r="DG353" i="1"/>
  <c r="DM48" i="1"/>
  <c r="DH139" i="1"/>
  <c r="DI181" i="1"/>
  <c r="DH165" i="1"/>
  <c r="DG319" i="1"/>
  <c r="DI294" i="1"/>
  <c r="DG268" i="1"/>
  <c r="DJ319" i="1"/>
  <c r="DG311" i="1"/>
  <c r="DG248" i="1"/>
  <c r="DK363" i="1"/>
  <c r="DH430" i="1"/>
  <c r="DK469" i="1"/>
  <c r="DJ629" i="1"/>
  <c r="DF680" i="1"/>
  <c r="DJ671" i="1"/>
  <c r="DK653" i="1"/>
  <c r="DG664" i="1"/>
  <c r="DG676" i="1"/>
  <c r="DL668" i="1"/>
  <c r="DI679" i="1"/>
  <c r="DF314" i="1"/>
  <c r="DF319" i="1"/>
  <c r="DH399" i="1"/>
  <c r="DM341" i="1"/>
  <c r="DF139" i="1"/>
  <c r="DH181" i="1"/>
  <c r="DG314" i="1"/>
  <c r="DI319" i="1"/>
  <c r="DK294" i="1"/>
  <c r="DL286" i="1"/>
  <c r="DL319" i="1"/>
  <c r="DF311" i="1"/>
  <c r="DL363" i="1"/>
  <c r="DF363" i="1"/>
  <c r="DG593" i="1"/>
  <c r="DI469" i="1"/>
  <c r="DJ607" i="1"/>
  <c r="DF637" i="1"/>
  <c r="DG671" i="1"/>
  <c r="DI653" i="1"/>
  <c r="DH676" i="1"/>
  <c r="DF679" i="1"/>
  <c r="DG256" i="1"/>
  <c r="DF620" i="1"/>
  <c r="DO248" i="1"/>
  <c r="DM636" i="1"/>
  <c r="DM512" i="1"/>
  <c r="DM365" i="1"/>
  <c r="DH435" i="1"/>
  <c r="DL661" i="1"/>
  <c r="DL287" i="1"/>
  <c r="DL318" i="1"/>
  <c r="DF280" i="1"/>
  <c r="DK348" i="1"/>
  <c r="DJ527" i="1"/>
  <c r="DI168" i="1"/>
  <c r="DG399" i="1"/>
  <c r="DL581" i="1"/>
  <c r="DF136" i="1"/>
  <c r="DG139" i="1"/>
  <c r="DF181" i="1"/>
  <c r="DJ314" i="1"/>
  <c r="DJ294" i="1"/>
  <c r="DI287" i="1"/>
  <c r="DH286" i="1"/>
  <c r="DK311" i="1"/>
  <c r="DF370" i="1"/>
  <c r="DF593" i="1"/>
  <c r="DI621" i="1"/>
  <c r="DL592" i="1"/>
  <c r="DI607" i="1"/>
  <c r="DJ661" i="1"/>
  <c r="DL676" i="1"/>
  <c r="DG679" i="1"/>
  <c r="DG280" i="1"/>
  <c r="DJ370" i="1"/>
  <c r="DH680" i="1"/>
  <c r="DM373" i="1"/>
  <c r="DM315" i="1"/>
  <c r="DN581" i="1"/>
  <c r="DL181" i="1"/>
  <c r="DI256" i="1"/>
  <c r="DF286" i="1"/>
  <c r="DH325" i="1"/>
  <c r="DG370" i="1"/>
  <c r="DH363" i="1"/>
  <c r="DJ371" i="1"/>
  <c r="DF431" i="1"/>
  <c r="DK446" i="1"/>
  <c r="DI527" i="1"/>
  <c r="DK593" i="1"/>
  <c r="DH607" i="1"/>
  <c r="DG674" i="1"/>
  <c r="DI661" i="1"/>
  <c r="DJ669" i="1"/>
  <c r="DH661" i="1"/>
  <c r="DH679" i="1"/>
  <c r="DG430" i="1"/>
  <c r="DM668" i="1"/>
  <c r="DL509" i="1"/>
  <c r="DJ507" i="1"/>
  <c r="DK620" i="1"/>
  <c r="DM468" i="1"/>
  <c r="DK139" i="1"/>
  <c r="DG181" i="1"/>
  <c r="DI187" i="1"/>
  <c r="DJ195" i="1"/>
  <c r="DI286" i="1"/>
  <c r="DK287" i="1"/>
  <c r="DJ325" i="1"/>
  <c r="DI363" i="1"/>
  <c r="DI371" i="1"/>
  <c r="DL435" i="1"/>
  <c r="DI446" i="1"/>
  <c r="DG607" i="1"/>
  <c r="DG657" i="1"/>
  <c r="DK674" i="1"/>
  <c r="DL679" i="1"/>
  <c r="DF430" i="1"/>
  <c r="DM637" i="1"/>
  <c r="DM347" i="1"/>
  <c r="DM339" i="1"/>
  <c r="DI110" i="1"/>
  <c r="DF256" i="1"/>
  <c r="DM479" i="1"/>
  <c r="DL471" i="1"/>
  <c r="DL430" i="1"/>
  <c r="DL366" i="1"/>
  <c r="DL549" i="1"/>
  <c r="DL448" i="1"/>
  <c r="DL631" i="1"/>
  <c r="DL285" i="1"/>
  <c r="DF168" i="1"/>
  <c r="DK678" i="1"/>
  <c r="DH168" i="1"/>
  <c r="DM160" i="1"/>
  <c r="DG77" i="1"/>
  <c r="DF138" i="1"/>
  <c r="DG195" i="1"/>
  <c r="DG187" i="1"/>
  <c r="DL187" i="1"/>
  <c r="DI200" i="1"/>
  <c r="DH195" i="1"/>
  <c r="DJ293" i="1"/>
  <c r="DJ287" i="1"/>
  <c r="DL314" i="1"/>
  <c r="DL370" i="1"/>
  <c r="DL337" i="1"/>
  <c r="DJ306" i="1"/>
  <c r="DG371" i="1"/>
  <c r="DK435" i="1"/>
  <c r="DH446" i="1"/>
  <c r="DF607" i="1"/>
  <c r="DH621" i="1"/>
  <c r="DJ674" i="1"/>
  <c r="DI669" i="1"/>
  <c r="DG687" i="1"/>
  <c r="DH341" i="1"/>
  <c r="DM679" i="1"/>
  <c r="DM311" i="1"/>
  <c r="DM271" i="1"/>
  <c r="DJ305" i="1"/>
  <c r="DG301" i="1"/>
  <c r="DF315" i="1"/>
  <c r="DH671" i="1"/>
  <c r="DG122" i="1"/>
  <c r="DG138" i="1"/>
  <c r="DI195" i="1"/>
  <c r="DK187" i="1"/>
  <c r="DJ200" i="1"/>
  <c r="DI227" i="1"/>
  <c r="DI293" i="1"/>
  <c r="DK370" i="1"/>
  <c r="DK337" i="1"/>
  <c r="DK341" i="1"/>
  <c r="DI306" i="1"/>
  <c r="DF371" i="1"/>
  <c r="DI435" i="1"/>
  <c r="DG446" i="1"/>
  <c r="DG620" i="1"/>
  <c r="DH513" i="1"/>
  <c r="DJ657" i="1"/>
  <c r="DG661" i="1"/>
  <c r="DF657" i="1"/>
  <c r="DI314" i="1"/>
  <c r="DM370" i="1"/>
  <c r="DN469" i="1"/>
  <c r="DM507" i="1"/>
  <c r="DL269" i="1"/>
  <c r="DF293" i="1"/>
  <c r="DH122" i="1"/>
  <c r="DI164" i="1"/>
  <c r="DJ187" i="1"/>
  <c r="DK200" i="1"/>
  <c r="DF227" i="1"/>
  <c r="DJ286" i="1"/>
  <c r="DL293" i="1"/>
  <c r="DL348" i="1"/>
  <c r="DJ430" i="1"/>
  <c r="DL341" i="1"/>
  <c r="DI370" i="1"/>
  <c r="DI337" i="1"/>
  <c r="DG306" i="1"/>
  <c r="DL371" i="1"/>
  <c r="DG435" i="1"/>
  <c r="DF446" i="1"/>
  <c r="DG629" i="1"/>
  <c r="DL513" i="1"/>
  <c r="DF661" i="1"/>
  <c r="DK607" i="1"/>
  <c r="DM662" i="1"/>
  <c r="DG637" i="1"/>
  <c r="DL669" i="1"/>
  <c r="DJ636" i="1"/>
  <c r="DM286" i="1"/>
  <c r="DM446" i="1"/>
  <c r="DG318" i="1"/>
  <c r="DF164" i="1"/>
  <c r="DH187" i="1"/>
  <c r="DF366" i="1"/>
  <c r="DG366" i="1"/>
  <c r="DI430" i="1"/>
  <c r="DK318" i="1"/>
  <c r="DF337" i="1"/>
  <c r="DH306" i="1"/>
  <c r="DK371" i="1"/>
  <c r="DF435" i="1"/>
  <c r="DJ593" i="1"/>
  <c r="DL446" i="1"/>
  <c r="DK512" i="1"/>
  <c r="DG592" i="1"/>
  <c r="DJ513" i="1"/>
  <c r="DJ592" i="1"/>
  <c r="DK662" i="1"/>
  <c r="DL662" i="1"/>
  <c r="DL637" i="1"/>
  <c r="DL635" i="1"/>
  <c r="DF669" i="1"/>
  <c r="DJ664" i="1"/>
  <c r="DG312" i="1"/>
  <c r="DK314" i="1"/>
  <c r="DK366" i="1"/>
  <c r="DF687" i="1"/>
  <c r="DH653" i="1"/>
  <c r="DJ228" i="1"/>
  <c r="DG509" i="1"/>
  <c r="DM581" i="1"/>
  <c r="DF621" i="1"/>
  <c r="DM527" i="1"/>
  <c r="DH398" i="1"/>
  <c r="DK444" i="1"/>
  <c r="DI152" i="1"/>
  <c r="DG165" i="1"/>
  <c r="DI318" i="1"/>
  <c r="DJ337" i="1"/>
  <c r="DF306" i="1"/>
  <c r="DG398" i="1"/>
  <c r="DL621" i="1"/>
  <c r="DK592" i="1"/>
  <c r="DJ512" i="1"/>
  <c r="DF592" i="1"/>
  <c r="DI513" i="1"/>
  <c r="DL687" i="1"/>
  <c r="DK637" i="1"/>
  <c r="DL657" i="1"/>
  <c r="DJ635" i="1"/>
  <c r="DL542" i="1"/>
  <c r="DK664" i="1"/>
  <c r="DI687" i="1"/>
  <c r="DH348" i="1"/>
  <c r="DM592" i="1"/>
  <c r="DN174" i="1"/>
  <c r="DM529" i="1"/>
  <c r="DM594" i="1"/>
  <c r="DG164" i="1"/>
  <c r="DK164" i="1"/>
  <c r="DH337" i="1"/>
  <c r="DK306" i="1"/>
  <c r="DF398" i="1"/>
  <c r="DF444" i="1"/>
  <c r="DH512" i="1"/>
  <c r="DG513" i="1"/>
  <c r="DK657" i="1"/>
  <c r="DJ637" i="1"/>
  <c r="DI635" i="1"/>
  <c r="DI542" i="1"/>
  <c r="DL653" i="1"/>
  <c r="DH373" i="1"/>
  <c r="DG653" i="1"/>
  <c r="DM187" i="1"/>
  <c r="DH152" i="1"/>
  <c r="DL164" i="1"/>
  <c r="DL280" i="1"/>
  <c r="DL365" i="1"/>
  <c r="DL399" i="1"/>
  <c r="DL398" i="1"/>
  <c r="DL444" i="1"/>
  <c r="DK509" i="1"/>
  <c r="DJ518" i="1"/>
  <c r="DG512" i="1"/>
  <c r="DF513" i="1"/>
  <c r="DH581" i="1"/>
  <c r="DL678" i="1"/>
  <c r="DI637" i="1"/>
  <c r="DH635" i="1"/>
  <c r="DH542" i="1"/>
  <c r="DK635" i="1"/>
  <c r="DM227" i="1"/>
  <c r="DM435" i="1"/>
  <c r="DM181" i="1"/>
  <c r="DM678" i="1"/>
  <c r="DJ132" i="1"/>
  <c r="DL256" i="1"/>
  <c r="DI507" i="1"/>
  <c r="DM371" i="1"/>
  <c r="DM319" i="1"/>
  <c r="DI266" i="1"/>
  <c r="DM640" i="1"/>
  <c r="DI393" i="1"/>
  <c r="DL244" i="1"/>
  <c r="DH45" i="1"/>
  <c r="DG183" i="1"/>
  <c r="DH138" i="1"/>
  <c r="DG160" i="1"/>
  <c r="DH193" i="1"/>
  <c r="DF257" i="1"/>
  <c r="DJ277" i="1"/>
  <c r="DG303" i="1"/>
  <c r="DJ299" i="1"/>
  <c r="DG299" i="1"/>
  <c r="DL299" i="1"/>
  <c r="DH393" i="1"/>
  <c r="DM209" i="1"/>
  <c r="DM238" i="1"/>
  <c r="DH303" i="1"/>
  <c r="DM303" i="1"/>
  <c r="DI160" i="1"/>
  <c r="DG193" i="1"/>
  <c r="DG249" i="1"/>
  <c r="DJ303" i="1"/>
  <c r="DH345" i="1"/>
  <c r="DJ420" i="1"/>
  <c r="DG393" i="1"/>
  <c r="DF192" i="1"/>
  <c r="DM253" i="1"/>
  <c r="DF218" i="1"/>
  <c r="DK332" i="1"/>
  <c r="DI55" i="1"/>
  <c r="DH141" i="1"/>
  <c r="DK204" i="1"/>
  <c r="DL160" i="1"/>
  <c r="DH194" i="1"/>
  <c r="DJ192" i="1"/>
  <c r="DH204" i="1"/>
  <c r="DL218" i="1"/>
  <c r="DL192" i="1"/>
  <c r="DM299" i="1"/>
  <c r="DJ332" i="1"/>
  <c r="DK393" i="1"/>
  <c r="DF386" i="1"/>
  <c r="DG420" i="1"/>
  <c r="DG66" i="1"/>
  <c r="DG104" i="1"/>
  <c r="DG92" i="1"/>
  <c r="DF345" i="1"/>
  <c r="DF89" i="1"/>
  <c r="DG141" i="1"/>
  <c r="DF217" i="1"/>
  <c r="DG205" i="1"/>
  <c r="DG204" i="1"/>
  <c r="DK218" i="1"/>
  <c r="DI238" i="1"/>
  <c r="DI332" i="1"/>
  <c r="DF420" i="1"/>
  <c r="DF249" i="1"/>
  <c r="DN194" i="1"/>
  <c r="DK211" i="1"/>
  <c r="DI211" i="1"/>
  <c r="DG244" i="1"/>
  <c r="DF204" i="1"/>
  <c r="DJ218" i="1"/>
  <c r="DF209" i="1"/>
  <c r="DH238" i="1"/>
  <c r="DH332" i="1"/>
  <c r="DG332" i="1"/>
  <c r="DM192" i="1"/>
  <c r="DL211" i="1"/>
  <c r="DI192" i="1"/>
  <c r="DF244" i="1"/>
  <c r="DI218" i="1"/>
  <c r="DH209" i="1"/>
  <c r="DG238" i="1"/>
  <c r="DI277" i="1"/>
  <c r="DL317" i="1"/>
  <c r="DL393" i="1"/>
  <c r="DL358" i="1"/>
  <c r="DG295" i="1"/>
  <c r="DJ182" i="1"/>
  <c r="DH143" i="1"/>
  <c r="DH109" i="1"/>
  <c r="DF211" i="1"/>
  <c r="DH244" i="1"/>
  <c r="DG209" i="1"/>
  <c r="DL238" i="1"/>
  <c r="DL249" i="1"/>
  <c r="DH277" i="1"/>
  <c r="DL345" i="1"/>
  <c r="DK358" i="1"/>
  <c r="DK420" i="1"/>
  <c r="DH120" i="1"/>
  <c r="DK244" i="1"/>
  <c r="DL209" i="1"/>
  <c r="DK238" i="1"/>
  <c r="DK249" i="1"/>
  <c r="DG277" i="1"/>
  <c r="DI331" i="1"/>
  <c r="DK331" i="1"/>
  <c r="DK345" i="1"/>
  <c r="DJ358" i="1"/>
  <c r="DM204" i="1"/>
  <c r="DM364" i="1"/>
  <c r="DG211" i="1"/>
  <c r="DK192" i="1"/>
  <c r="DM244" i="1"/>
  <c r="DJ244" i="1"/>
  <c r="DK209" i="1"/>
  <c r="DJ238" i="1"/>
  <c r="DH249" i="1"/>
  <c r="DF277" i="1"/>
  <c r="DH331" i="1"/>
  <c r="DK299" i="1"/>
  <c r="DJ345" i="1"/>
  <c r="DI358" i="1"/>
  <c r="DJ84" i="1"/>
  <c r="DL194" i="1"/>
  <c r="DJ209" i="1"/>
  <c r="DI345" i="1"/>
  <c r="DH358" i="1"/>
  <c r="DI249" i="1"/>
  <c r="DF317" i="1"/>
  <c r="DH151" i="1"/>
  <c r="DH126" i="1"/>
  <c r="DL283" i="1"/>
  <c r="DM386" i="1"/>
  <c r="DL204" i="1"/>
  <c r="DJ194" i="1"/>
  <c r="DI420" i="1"/>
  <c r="DG358" i="1"/>
  <c r="DG343" i="1"/>
  <c r="DK386" i="1"/>
  <c r="DH420" i="1"/>
  <c r="DJ343" i="1"/>
  <c r="DM332" i="1"/>
  <c r="DK295" i="1"/>
  <c r="DF205" i="1"/>
  <c r="DI194" i="1"/>
  <c r="DJ331" i="1"/>
  <c r="DJ317" i="1"/>
  <c r="DL378" i="1"/>
  <c r="DF343" i="1"/>
  <c r="DJ386" i="1"/>
  <c r="DL351" i="1"/>
  <c r="DL298" i="1"/>
  <c r="DG98" i="1"/>
  <c r="DI141" i="1"/>
  <c r="DG217" i="1"/>
  <c r="DF194" i="1"/>
  <c r="DI217" i="1"/>
  <c r="DL217" i="1"/>
  <c r="DK317" i="1"/>
  <c r="DI317" i="1"/>
  <c r="DJ378" i="1"/>
  <c r="DK343" i="1"/>
  <c r="DI386" i="1"/>
  <c r="DH211" i="1"/>
  <c r="DI299" i="1"/>
  <c r="DK257" i="1"/>
  <c r="DG317" i="1"/>
  <c r="DI378" i="1"/>
  <c r="DL386" i="1"/>
  <c r="DL343" i="1"/>
  <c r="DH386" i="1"/>
  <c r="DM257" i="1"/>
  <c r="DM304" i="1"/>
  <c r="DH229" i="1"/>
  <c r="DK138" i="1"/>
  <c r="DJ154" i="1"/>
  <c r="DK126" i="1"/>
  <c r="DM193" i="1"/>
  <c r="DH299" i="1"/>
  <c r="DJ257" i="1"/>
  <c r="DH378" i="1"/>
  <c r="DI343" i="1"/>
  <c r="DI257" i="1"/>
  <c r="DM236" i="1"/>
  <c r="DG192" i="1"/>
  <c r="DL264" i="1"/>
  <c r="DH217" i="1"/>
  <c r="DI205" i="1"/>
  <c r="DJ193" i="1"/>
  <c r="DH257" i="1"/>
  <c r="DL303" i="1"/>
  <c r="DG378" i="1"/>
  <c r="DL205" i="1"/>
  <c r="DI165" i="1"/>
  <c r="DK303" i="1"/>
  <c r="DF378" i="1"/>
  <c r="DM249" i="1"/>
  <c r="DM358" i="1"/>
  <c r="DM218" i="1"/>
  <c r="DI134" i="1"/>
  <c r="DI197" i="1"/>
  <c r="DJ210" i="1"/>
  <c r="DK156" i="1"/>
  <c r="DH136" i="1"/>
  <c r="DN634" i="1"/>
  <c r="DM174" i="1"/>
  <c r="DN253" i="1"/>
  <c r="DN498" i="1"/>
  <c r="DN658" i="1"/>
  <c r="DN440" i="1"/>
  <c r="DN529" i="1"/>
  <c r="DN281" i="1"/>
  <c r="DN381" i="1"/>
  <c r="DN651" i="1"/>
  <c r="DN329" i="1"/>
  <c r="DM611" i="1"/>
  <c r="DN665" i="1"/>
  <c r="DM469" i="1"/>
  <c r="DM80" i="1"/>
  <c r="DO469" i="1"/>
  <c r="DN466" i="1"/>
  <c r="DN528" i="1"/>
  <c r="DN639" i="1"/>
  <c r="DO665" i="1"/>
  <c r="DN572" i="1"/>
  <c r="DN666" i="1"/>
  <c r="DN647" i="1"/>
  <c r="DN507" i="1"/>
  <c r="DN313" i="1"/>
  <c r="DR320" i="1"/>
  <c r="DN582" i="1"/>
  <c r="DN635" i="1"/>
  <c r="DN405" i="1"/>
  <c r="DO599" i="1"/>
  <c r="DM539" i="1"/>
  <c r="DO313" i="1"/>
  <c r="DM234" i="1"/>
  <c r="DM163" i="1"/>
  <c r="DN426" i="1"/>
  <c r="DM537" i="1"/>
  <c r="DN518" i="1"/>
  <c r="DN682" i="1"/>
  <c r="DN599" i="1"/>
  <c r="DN470" i="1"/>
  <c r="DO494" i="1"/>
  <c r="DP507" i="1"/>
  <c r="DN317" i="1"/>
  <c r="DP224" i="1"/>
  <c r="DN279" i="1"/>
  <c r="DN177" i="1"/>
  <c r="DN597" i="1"/>
  <c r="DN302" i="1"/>
  <c r="DQ597" i="1"/>
  <c r="DN333" i="1"/>
  <c r="DO356" i="1"/>
  <c r="DO572" i="1"/>
  <c r="DN330" i="1"/>
  <c r="DO581" i="1"/>
  <c r="DO527" i="1"/>
  <c r="DQ395" i="1"/>
  <c r="DN312" i="1"/>
  <c r="DO594" i="1"/>
  <c r="DN451" i="1"/>
  <c r="DN407" i="1"/>
  <c r="DM285" i="1"/>
  <c r="DQ271" i="1"/>
  <c r="DN350" i="1"/>
  <c r="DM312" i="1"/>
  <c r="DN591" i="1"/>
  <c r="DO354" i="1"/>
  <c r="DN341" i="1"/>
  <c r="DN395" i="1"/>
  <c r="DN522" i="1"/>
  <c r="DN271" i="1"/>
  <c r="DN550" i="1"/>
  <c r="DO341" i="1"/>
  <c r="DP583" i="1"/>
  <c r="DP531" i="1"/>
  <c r="DP174" i="1"/>
  <c r="DO299" i="1"/>
  <c r="DP653" i="1"/>
  <c r="DP199" i="1"/>
  <c r="DO271" i="1"/>
  <c r="DS313" i="1"/>
  <c r="DQ581" i="1"/>
  <c r="DP457" i="1"/>
  <c r="DN386" i="1"/>
  <c r="DO529" i="1"/>
  <c r="DQ534" i="1"/>
  <c r="DN262" i="1"/>
  <c r="DO409" i="1"/>
  <c r="DM597" i="1"/>
  <c r="DM302" i="1"/>
  <c r="DM313" i="1"/>
  <c r="DQ426" i="1"/>
  <c r="DO563" i="1"/>
  <c r="DN565" i="1"/>
  <c r="DN391" i="1"/>
  <c r="DO302" i="1"/>
  <c r="DM199" i="1"/>
  <c r="DN623" i="1"/>
  <c r="DN222" i="1"/>
  <c r="DN668" i="1"/>
  <c r="DP202" i="1"/>
  <c r="DN640" i="1"/>
  <c r="DN563" i="1"/>
  <c r="DO199" i="1"/>
  <c r="DN417" i="1"/>
  <c r="DM248" i="1"/>
  <c r="DN486" i="1"/>
  <c r="DN286" i="1"/>
  <c r="DN656" i="1"/>
  <c r="DN409" i="1"/>
  <c r="DO625" i="1"/>
  <c r="DN670" i="1"/>
  <c r="DO403" i="1"/>
  <c r="DO443" i="1"/>
  <c r="DM380" i="1"/>
  <c r="DM441" i="1"/>
  <c r="DN564" i="1"/>
  <c r="DN491" i="1"/>
  <c r="DP625" i="1"/>
  <c r="DM331" i="1"/>
  <c r="DO304" i="1"/>
  <c r="DN617" i="1"/>
  <c r="DO284" i="1"/>
  <c r="DO670" i="1"/>
  <c r="DN284" i="1"/>
  <c r="DN423" i="1"/>
  <c r="DP284" i="1"/>
  <c r="DN603" i="1"/>
  <c r="DM214" i="1"/>
  <c r="DN457" i="1"/>
  <c r="DN257" i="1"/>
  <c r="DN303" i="1"/>
  <c r="DM317" i="1"/>
  <c r="DN345" i="1"/>
  <c r="DM670" i="1"/>
  <c r="DO335" i="1"/>
  <c r="DP303" i="1"/>
  <c r="DN468" i="1"/>
  <c r="DP562" i="1"/>
  <c r="DO294" i="1"/>
  <c r="DP660" i="1"/>
  <c r="DN641" i="1"/>
  <c r="DM475" i="1"/>
  <c r="DM674" i="1"/>
  <c r="DN369" i="1"/>
  <c r="DO310" i="1"/>
  <c r="DG131" i="1"/>
  <c r="DK140" i="1"/>
  <c r="DI172" i="1"/>
  <c r="DM172" i="1"/>
  <c r="DG169" i="1"/>
  <c r="DK188" i="1"/>
  <c r="DH262" i="1"/>
  <c r="DK272" i="1"/>
  <c r="DK307" i="1"/>
  <c r="DO303" i="1"/>
  <c r="DM318" i="1"/>
  <c r="DQ457" i="1"/>
  <c r="DM291" i="1"/>
  <c r="DM145" i="1"/>
  <c r="DM191" i="1"/>
  <c r="DM180" i="1"/>
  <c r="DH65" i="1"/>
  <c r="DK110" i="1"/>
  <c r="DI161" i="1"/>
  <c r="DG172" i="1"/>
  <c r="DK165" i="1"/>
  <c r="DJ188" i="1"/>
  <c r="DL262" i="1"/>
  <c r="DN264" i="1"/>
  <c r="DI272" i="1"/>
  <c r="DL369" i="1"/>
  <c r="DM430" i="1"/>
  <c r="DO426" i="1"/>
  <c r="AO478" i="1"/>
  <c r="AO460" i="1"/>
  <c r="DQ516" i="1"/>
  <c r="DM156" i="1"/>
  <c r="AO524" i="1"/>
  <c r="DG133" i="1"/>
  <c r="DN111" i="1"/>
  <c r="DK167" i="1"/>
  <c r="DL172" i="1"/>
  <c r="DH169" i="1"/>
  <c r="DH272" i="1"/>
  <c r="DN543" i="1"/>
  <c r="DK147" i="1"/>
  <c r="DG83" i="1"/>
  <c r="DL265" i="1"/>
  <c r="DL272" i="1"/>
  <c r="DF40" i="1"/>
  <c r="DH99" i="1"/>
  <c r="DL99" i="1"/>
  <c r="DJ172" i="1"/>
  <c r="DK169" i="1"/>
  <c r="DO214" i="1"/>
  <c r="DJ245" i="1"/>
  <c r="DM262" i="1"/>
  <c r="DO264" i="1"/>
  <c r="DG272" i="1"/>
  <c r="DN385" i="1"/>
  <c r="DN516" i="1"/>
  <c r="DO583" i="1"/>
  <c r="DG267" i="1"/>
  <c r="AO569" i="1"/>
  <c r="AO347" i="1"/>
  <c r="DL63" i="1"/>
  <c r="DK172" i="1"/>
  <c r="DF172" i="1"/>
  <c r="DL165" i="1"/>
  <c r="DI169" i="1"/>
  <c r="DN214" i="1"/>
  <c r="DG262" i="1"/>
  <c r="DM247" i="1"/>
  <c r="DJ307" i="1"/>
  <c r="DF272" i="1"/>
  <c r="DO605" i="1"/>
  <c r="DG292" i="1"/>
  <c r="DM154" i="1"/>
  <c r="DM240" i="1"/>
  <c r="DN339" i="1"/>
  <c r="DL129" i="1"/>
  <c r="DG190" i="1"/>
  <c r="DG86" i="1"/>
  <c r="DK150" i="1"/>
  <c r="DG75" i="1"/>
  <c r="DN249" i="1"/>
  <c r="DL200" i="1"/>
  <c r="DM202" i="1"/>
  <c r="AO150" i="1"/>
  <c r="AO375" i="1"/>
  <c r="AO575" i="1"/>
  <c r="AO352" i="1"/>
  <c r="DO80" i="1"/>
  <c r="DL156" i="1"/>
  <c r="DL214" i="1"/>
  <c r="DI265" i="1"/>
  <c r="DJ262" i="1"/>
  <c r="DI247" i="1"/>
  <c r="DG307" i="1"/>
  <c r="DN299" i="1"/>
  <c r="DM340" i="1"/>
  <c r="AO471" i="1"/>
  <c r="DL674" i="1"/>
  <c r="DN605" i="1"/>
  <c r="DK292" i="1"/>
  <c r="DM653" i="1"/>
  <c r="DM225" i="1"/>
  <c r="DM631" i="1"/>
  <c r="DG135" i="1"/>
  <c r="DI312" i="1"/>
  <c r="DF265" i="1"/>
  <c r="DH66" i="1"/>
  <c r="DF85" i="1"/>
  <c r="DI107" i="1"/>
  <c r="DJ155" i="1"/>
  <c r="DG171" i="1"/>
  <c r="AO210" i="1"/>
  <c r="DF262" i="1"/>
  <c r="DI340" i="1"/>
  <c r="DM535" i="1"/>
  <c r="DL475" i="1"/>
  <c r="DJ292" i="1"/>
  <c r="DO318" i="1"/>
  <c r="DO565" i="1"/>
  <c r="DS552" i="1"/>
  <c r="DN613" i="1"/>
  <c r="DP260" i="1"/>
  <c r="DO273" i="1"/>
  <c r="DN340" i="1"/>
  <c r="DN422" i="1"/>
  <c r="DN213" i="1"/>
  <c r="DN168" i="1"/>
  <c r="DN587" i="1"/>
  <c r="DN540" i="1"/>
  <c r="DO258" i="1"/>
  <c r="DN315" i="1"/>
  <c r="DN199" i="1"/>
  <c r="DN348" i="1"/>
  <c r="DF80" i="1"/>
  <c r="DF87" i="1"/>
  <c r="DL135" i="1"/>
  <c r="DL110" i="1"/>
  <c r="DF142" i="1"/>
  <c r="DI159" i="1"/>
  <c r="DG123" i="1"/>
  <c r="DJ162" i="1"/>
  <c r="DG97" i="1"/>
  <c r="DG47" i="1"/>
  <c r="DG68" i="1"/>
  <c r="DM206" i="1"/>
  <c r="DM184" i="1"/>
  <c r="DL195" i="1"/>
  <c r="DI145" i="1"/>
  <c r="AO390" i="1"/>
  <c r="DF215" i="1"/>
  <c r="DH172" i="1"/>
  <c r="DG155" i="1"/>
  <c r="DH179" i="1"/>
  <c r="DF307" i="1"/>
  <c r="DM292" i="1"/>
  <c r="DH340" i="1"/>
  <c r="DO457" i="1"/>
  <c r="DH307" i="1"/>
  <c r="DF292" i="1"/>
  <c r="DL289" i="1"/>
  <c r="DG288" i="1"/>
  <c r="DK148" i="1"/>
  <c r="DI114" i="1"/>
  <c r="DG153" i="1"/>
  <c r="DH98" i="1"/>
  <c r="DG36" i="1"/>
  <c r="DL125" i="1"/>
  <c r="DK99" i="1"/>
  <c r="DI155" i="1"/>
  <c r="DM139" i="1"/>
  <c r="DL180" i="1"/>
  <c r="DH265" i="1"/>
  <c r="DK210" i="1"/>
  <c r="DL292" i="1"/>
  <c r="DL340" i="1"/>
  <c r="DM565" i="1"/>
  <c r="DH247" i="1"/>
  <c r="DP297" i="1"/>
  <c r="DO489" i="1"/>
  <c r="DP222" i="1"/>
  <c r="DO635" i="1"/>
  <c r="DM495" i="1"/>
  <c r="DO649" i="1"/>
  <c r="DO479" i="1"/>
  <c r="DN473" i="1"/>
  <c r="DP541" i="1"/>
  <c r="DO352" i="1"/>
  <c r="DO410" i="1"/>
  <c r="DO429" i="1"/>
  <c r="DI129" i="1"/>
  <c r="DL155" i="1"/>
  <c r="DG91" i="1"/>
  <c r="DK112" i="1"/>
  <c r="AO304" i="1"/>
  <c r="AO581" i="1"/>
  <c r="DJ110" i="1"/>
  <c r="DH155" i="1"/>
  <c r="DM194" i="1"/>
  <c r="DK180" i="1"/>
  <c r="DG196" i="1"/>
  <c r="DL210" i="1"/>
  <c r="DL307" i="1"/>
  <c r="DK340" i="1"/>
  <c r="DN464" i="1"/>
  <c r="DP459" i="1"/>
  <c r="DO518" i="1"/>
  <c r="DP361" i="1"/>
  <c r="DN310" i="1"/>
  <c r="DN335" i="1"/>
  <c r="DG58" i="1"/>
  <c r="DJ125" i="1"/>
  <c r="DK114" i="1"/>
  <c r="DF143" i="1"/>
  <c r="DH180" i="1"/>
  <c r="DF225" i="1"/>
  <c r="DI202" i="1"/>
  <c r="DM182" i="1"/>
  <c r="DL225" i="1"/>
  <c r="DH292" i="1"/>
  <c r="DM369" i="1"/>
  <c r="DJ340" i="1"/>
  <c r="DN583" i="1"/>
  <c r="DK154" i="1"/>
  <c r="DK247" i="1"/>
  <c r="AO264" i="1"/>
  <c r="AO412" i="1"/>
  <c r="DM524" i="1"/>
  <c r="DM465" i="1"/>
  <c r="DO632" i="1"/>
  <c r="DM351" i="1"/>
  <c r="DP210" i="1"/>
  <c r="DN436" i="1"/>
  <c r="DN230" i="1"/>
  <c r="DR509" i="1"/>
  <c r="DO282" i="1"/>
  <c r="DN449" i="1"/>
  <c r="DN374" i="1"/>
  <c r="DO686" i="1"/>
  <c r="DO633" i="1"/>
  <c r="DN367" i="1"/>
  <c r="DN240" i="1"/>
  <c r="DO499" i="1"/>
  <c r="DO290" i="1"/>
  <c r="DN342" i="1"/>
  <c r="DP165" i="1"/>
  <c r="DM140" i="1"/>
  <c r="DO580" i="1"/>
  <c r="DP511" i="1"/>
  <c r="DP442" i="1"/>
  <c r="DP388" i="1"/>
  <c r="DF62" i="1"/>
  <c r="DJ96" i="1"/>
  <c r="DI46" i="1"/>
  <c r="DG109" i="1"/>
  <c r="DH197" i="1"/>
  <c r="DG79" i="1"/>
  <c r="DI125" i="1"/>
  <c r="DJ80" i="1"/>
  <c r="DH125" i="1"/>
  <c r="DH145" i="1"/>
  <c r="DJ180" i="1"/>
  <c r="DH245" i="1"/>
  <c r="DM267" i="1"/>
  <c r="DJ225" i="1"/>
  <c r="DM310" i="1"/>
  <c r="DL441" i="1"/>
  <c r="DL247" i="1"/>
  <c r="DG247" i="1"/>
  <c r="DI196" i="1"/>
  <c r="DP203" i="1"/>
  <c r="DO416" i="1"/>
  <c r="DO452" i="1"/>
  <c r="DV128" i="1"/>
  <c r="DM298" i="1"/>
  <c r="DP295" i="1"/>
  <c r="DP453" i="1"/>
  <c r="EB572" i="1"/>
  <c r="DF49" i="1"/>
  <c r="DM183" i="1"/>
  <c r="DH107" i="1"/>
  <c r="DI58" i="1"/>
  <c r="DG125" i="1"/>
  <c r="DF129" i="1"/>
  <c r="DF133" i="1"/>
  <c r="DG145" i="1"/>
  <c r="DG180" i="1"/>
  <c r="DH196" i="1"/>
  <c r="DG188" i="1"/>
  <c r="DK202" i="1"/>
  <c r="DK262" i="1"/>
  <c r="DK265" i="1"/>
  <c r="DL267" i="1"/>
  <c r="DI225" i="1"/>
  <c r="DL331" i="1"/>
  <c r="DL310" i="1"/>
  <c r="DL380" i="1"/>
  <c r="DN471" i="1"/>
  <c r="DM543" i="1"/>
  <c r="DN653" i="1"/>
  <c r="AO459" i="1"/>
  <c r="AO430" i="1"/>
  <c r="AO510" i="1"/>
  <c r="DO385" i="1"/>
  <c r="DT583" i="1"/>
  <c r="DM661" i="1"/>
  <c r="DN448" i="1"/>
  <c r="DN412" i="1"/>
  <c r="DM169" i="1"/>
  <c r="DI137" i="1"/>
  <c r="DH130" i="1"/>
  <c r="DH85" i="1"/>
  <c r="DI120" i="1"/>
  <c r="DF125" i="1"/>
  <c r="DL154" i="1"/>
  <c r="DH133" i="1"/>
  <c r="DM138" i="1"/>
  <c r="DJ145" i="1"/>
  <c r="DI188" i="1"/>
  <c r="DL234" i="1"/>
  <c r="DJ265" i="1"/>
  <c r="DK267" i="1"/>
  <c r="DK225" i="1"/>
  <c r="DM255" i="1"/>
  <c r="DL127" i="1"/>
  <c r="DL237" i="1"/>
  <c r="DM314" i="1"/>
  <c r="DM211" i="1"/>
  <c r="DJ129" i="1"/>
  <c r="DG140" i="1"/>
  <c r="DI153" i="1"/>
  <c r="DL145" i="1"/>
  <c r="DJ196" i="1"/>
  <c r="DF188" i="1"/>
  <c r="DH202" i="1"/>
  <c r="DJ267" i="1"/>
  <c r="DM451" i="1"/>
  <c r="DF179" i="1"/>
  <c r="AO354" i="1"/>
  <c r="DH119" i="1"/>
  <c r="DJ247" i="1"/>
  <c r="DJ171" i="1"/>
  <c r="DL140" i="1"/>
  <c r="DJ138" i="1"/>
  <c r="DF196" i="1"/>
  <c r="DP188" i="1"/>
  <c r="DP299" i="1"/>
  <c r="DM307" i="1"/>
  <c r="DF202" i="1"/>
  <c r="DO188" i="1"/>
  <c r="DO285" i="1"/>
  <c r="DH110" i="1"/>
  <c r="DK38" i="1"/>
  <c r="DF58" i="1"/>
  <c r="DH103" i="1"/>
  <c r="DJ140" i="1"/>
  <c r="DL163" i="1"/>
  <c r="DL138" i="1"/>
  <c r="DL196" i="1"/>
  <c r="DJ202" i="1"/>
  <c r="DN188" i="1"/>
  <c r="DG245" i="1"/>
  <c r="AO364" i="1"/>
  <c r="DO194" i="1"/>
  <c r="DM549" i="1"/>
  <c r="DN160" i="1"/>
  <c r="EA233" i="1"/>
  <c r="DN441" i="1"/>
  <c r="DO246" i="1"/>
  <c r="DN376" i="1"/>
  <c r="DN477" i="1"/>
  <c r="DG53" i="1"/>
  <c r="DM102" i="1"/>
  <c r="DK111" i="1"/>
  <c r="DG55" i="1"/>
  <c r="DF69" i="1"/>
  <c r="DF103" i="1"/>
  <c r="DF107" i="1"/>
  <c r="DH171" i="1"/>
  <c r="DH140" i="1"/>
  <c r="DL188" i="1"/>
  <c r="AO560" i="1"/>
  <c r="DQ471" i="1"/>
  <c r="DM501" i="1"/>
  <c r="DO247" i="1"/>
  <c r="DN276" i="1"/>
  <c r="DN207" i="1"/>
  <c r="DN625" i="1"/>
  <c r="DN380" i="1"/>
  <c r="DP485" i="1"/>
  <c r="DN307" i="1"/>
  <c r="DO502" i="1"/>
  <c r="DP494" i="1"/>
  <c r="DN203" i="1"/>
  <c r="DF84" i="1"/>
  <c r="DK33" i="1"/>
  <c r="DH89" i="1"/>
  <c r="DI67" i="1"/>
  <c r="DH101" i="1"/>
  <c r="DG151" i="1"/>
  <c r="DF94" i="1"/>
  <c r="AO561" i="1"/>
  <c r="DH69" i="1"/>
  <c r="DI147" i="1"/>
  <c r="DI140" i="1"/>
  <c r="DI245" i="1"/>
  <c r="AO464" i="1"/>
  <c r="AO610" i="1"/>
  <c r="DN680" i="1"/>
  <c r="DM196" i="1"/>
  <c r="DO513" i="1"/>
  <c r="DM508" i="1"/>
  <c r="AO332" i="1"/>
  <c r="AO559" i="1"/>
  <c r="DL126" i="1"/>
  <c r="DO174" i="1"/>
  <c r="DM230" i="1"/>
  <c r="DM76" i="1"/>
  <c r="DM259" i="1"/>
  <c r="DM129" i="1"/>
  <c r="EB630" i="1"/>
  <c r="DP521" i="1"/>
  <c r="DN387" i="1"/>
  <c r="DE105" i="1"/>
  <c r="DF105" i="1"/>
  <c r="DL31" i="1"/>
  <c r="DK54" i="1"/>
  <c r="DF79" i="1"/>
  <c r="DJ36" i="1"/>
  <c r="DG117" i="1"/>
  <c r="DG127" i="1"/>
  <c r="DG84" i="1"/>
  <c r="DG137" i="1"/>
  <c r="DM147" i="1"/>
  <c r="DG146" i="1"/>
  <c r="DG93" i="1"/>
  <c r="DL159" i="1"/>
  <c r="AO128" i="1"/>
  <c r="DK134" i="1"/>
  <c r="DH159" i="1"/>
  <c r="DJ126" i="1"/>
  <c r="DH148" i="1"/>
  <c r="DL175" i="1"/>
  <c r="DM166" i="1"/>
  <c r="DI198" i="1"/>
  <c r="DO222" i="1"/>
  <c r="DN266" i="1"/>
  <c r="DP266" i="1"/>
  <c r="DI295" i="1"/>
  <c r="DM348" i="1"/>
  <c r="DS506" i="1"/>
  <c r="DP502" i="1"/>
  <c r="DV506" i="1"/>
  <c r="DP519" i="1"/>
  <c r="AO124" i="1"/>
  <c r="AO405" i="1"/>
  <c r="DP317" i="1"/>
  <c r="DP348" i="1"/>
  <c r="DO319" i="1"/>
  <c r="DP657" i="1"/>
  <c r="DM133" i="1"/>
  <c r="DO218" i="1"/>
  <c r="AO666" i="1"/>
  <c r="DI96" i="1"/>
  <c r="DI126" i="1"/>
  <c r="DM436" i="1"/>
  <c r="DN574" i="1"/>
  <c r="DO159" i="1"/>
  <c r="DR686" i="1"/>
  <c r="DR240" i="1"/>
  <c r="DO358" i="1"/>
  <c r="DQ580" i="1"/>
  <c r="DP356" i="1"/>
  <c r="DH162" i="1"/>
  <c r="DJ79" i="1"/>
  <c r="DF41" i="1"/>
  <c r="DG61" i="1"/>
  <c r="DG64" i="1"/>
  <c r="DG80" i="1"/>
  <c r="DI79" i="1"/>
  <c r="DG72" i="1"/>
  <c r="DF97" i="1"/>
  <c r="DH132" i="1"/>
  <c r="DF115" i="1"/>
  <c r="DG96" i="1"/>
  <c r="DG107" i="1"/>
  <c r="DG112" i="1"/>
  <c r="DG147" i="1"/>
  <c r="DI84" i="1"/>
  <c r="DG162" i="1"/>
  <c r="DL134" i="1"/>
  <c r="DJ148" i="1"/>
  <c r="DH175" i="1"/>
  <c r="DM153" i="1"/>
  <c r="DK183" i="1"/>
  <c r="DM222" i="1"/>
  <c r="DO203" i="1"/>
  <c r="DK255" i="1"/>
  <c r="DQ371" i="1"/>
  <c r="DP477" i="1"/>
  <c r="DN485" i="1"/>
  <c r="DN499" i="1"/>
  <c r="AO545" i="1"/>
  <c r="DN614" i="1"/>
  <c r="DM635" i="1"/>
  <c r="DN686" i="1"/>
  <c r="DH124" i="1"/>
  <c r="AO276" i="1"/>
  <c r="DH295" i="1"/>
  <c r="DO628" i="1"/>
  <c r="DO367" i="1"/>
  <c r="DP668" i="1"/>
  <c r="DM190" i="1"/>
  <c r="DN434" i="1"/>
  <c r="DM272" i="1"/>
  <c r="DN644" i="1"/>
  <c r="DQ304" i="1"/>
  <c r="DN161" i="1"/>
  <c r="DP440" i="1"/>
  <c r="DN536" i="1"/>
  <c r="DN357" i="1"/>
  <c r="DN637" i="1"/>
  <c r="DN443" i="1"/>
  <c r="DI135" i="1"/>
  <c r="DE31" i="1"/>
  <c r="DF31" i="1"/>
  <c r="DL96" i="1"/>
  <c r="DE100" i="1"/>
  <c r="DG100" i="1"/>
  <c r="DG63" i="1"/>
  <c r="DH52" i="1"/>
  <c r="DL62" i="1"/>
  <c r="DL78" i="1"/>
  <c r="DF76" i="1"/>
  <c r="DK96" i="1"/>
  <c r="DH135" i="1"/>
  <c r="DK101" i="1"/>
  <c r="DG143" i="1"/>
  <c r="DG126" i="1"/>
  <c r="DJ295" i="1"/>
  <c r="DH190" i="1"/>
  <c r="DJ197" i="1"/>
  <c r="DN233" i="1"/>
  <c r="DK266" i="1"/>
  <c r="DK289" i="1"/>
  <c r="DG255" i="1"/>
  <c r="DM205" i="1"/>
  <c r="DN356" i="1"/>
  <c r="DO519" i="1"/>
  <c r="DO585" i="1"/>
  <c r="DF104" i="1"/>
  <c r="DG159" i="1"/>
  <c r="AO567" i="1"/>
  <c r="DQ203" i="1"/>
  <c r="DR453" i="1"/>
  <c r="DZ457" i="1"/>
  <c r="DP599" i="1"/>
  <c r="DE45" i="1"/>
  <c r="DF45" i="1"/>
  <c r="DG45" i="1"/>
  <c r="DF100" i="1"/>
  <c r="DE156" i="1"/>
  <c r="DF156" i="1"/>
  <c r="AO228" i="1"/>
  <c r="DJ113" i="1"/>
  <c r="DO230" i="1"/>
  <c r="DI47" i="1"/>
  <c r="DJ63" i="1"/>
  <c r="DF52" i="1"/>
  <c r="DG62" i="1"/>
  <c r="DK92" i="1"/>
  <c r="DK87" i="1"/>
  <c r="DG85" i="1"/>
  <c r="DH117" i="1"/>
  <c r="DG114" i="1"/>
  <c r="DF91" i="1"/>
  <c r="DJ135" i="1"/>
  <c r="DN103" i="1"/>
  <c r="DI142" i="1"/>
  <c r="DM123" i="1"/>
  <c r="DK59" i="1"/>
  <c r="DG142" i="1"/>
  <c r="DM155" i="1"/>
  <c r="DM126" i="1"/>
  <c r="DQ174" i="1"/>
  <c r="DL139" i="1"/>
  <c r="DL197" i="1"/>
  <c r="DG197" i="1"/>
  <c r="AO305" i="1"/>
  <c r="AO282" i="1"/>
  <c r="DI255" i="1"/>
  <c r="DN319" i="1"/>
  <c r="DN519" i="1"/>
  <c r="DN585" i="1"/>
  <c r="DO576" i="1"/>
  <c r="DP479" i="1"/>
  <c r="DO219" i="1"/>
  <c r="DO405" i="1"/>
  <c r="DM124" i="1"/>
  <c r="DM116" i="1"/>
  <c r="DN546" i="1"/>
  <c r="AO438" i="1"/>
  <c r="AO216" i="1"/>
  <c r="DW410" i="1"/>
  <c r="DH47" i="1"/>
  <c r="DG52" i="1"/>
  <c r="DM54" i="1"/>
  <c r="DI89" i="1"/>
  <c r="DI101" i="1"/>
  <c r="DL98" i="1"/>
  <c r="DK115" i="1"/>
  <c r="DG129" i="1"/>
  <c r="DH121" i="1"/>
  <c r="DK155" i="1"/>
  <c r="DH150" i="1"/>
  <c r="DK197" i="1"/>
  <c r="DM197" i="1"/>
  <c r="DL184" i="1"/>
  <c r="DP313" i="1"/>
  <c r="DK288" i="1"/>
  <c r="DL305" i="1"/>
  <c r="DN403" i="1"/>
  <c r="DP371" i="1"/>
  <c r="DO485" i="1"/>
  <c r="EB580" i="1"/>
  <c r="DP476" i="1"/>
  <c r="DN479" i="1"/>
  <c r="DN476" i="1"/>
  <c r="DM613" i="1"/>
  <c r="DK135" i="1"/>
  <c r="DP162" i="1"/>
  <c r="DS473" i="1"/>
  <c r="DS580" i="1"/>
  <c r="DN352" i="1"/>
  <c r="DH147" i="1"/>
  <c r="DI289" i="1"/>
  <c r="AO369" i="1"/>
  <c r="DP379" i="1"/>
  <c r="DH53" i="1"/>
  <c r="DL76" i="1"/>
  <c r="DG70" i="1"/>
  <c r="DM60" i="1"/>
  <c r="DL85" i="1"/>
  <c r="DH74" i="1"/>
  <c r="DJ47" i="1"/>
  <c r="DL115" i="1"/>
  <c r="DK129" i="1"/>
  <c r="DG121" i="1"/>
  <c r="DK153" i="1"/>
  <c r="DI150" i="1"/>
  <c r="DN139" i="1"/>
  <c r="DH235" i="1"/>
  <c r="DN173" i="1"/>
  <c r="DM295" i="1"/>
  <c r="DN218" i="1"/>
  <c r="DO257" i="1"/>
  <c r="DJ278" i="1"/>
  <c r="DJ288" i="1"/>
  <c r="DO249" i="1"/>
  <c r="DN273" i="1"/>
  <c r="DM282" i="1"/>
  <c r="DK305" i="1"/>
  <c r="DO371" i="1"/>
  <c r="AO427" i="1"/>
  <c r="AO407" i="1"/>
  <c r="DN490" i="1"/>
  <c r="DW552" i="1"/>
  <c r="AO598" i="1"/>
  <c r="DF198" i="1"/>
  <c r="AO250" i="1"/>
  <c r="AO454" i="1"/>
  <c r="AO585" i="1"/>
  <c r="DN219" i="1"/>
  <c r="DN269" i="1"/>
  <c r="DM96" i="1"/>
  <c r="DG254" i="1"/>
  <c r="DL206" i="1"/>
  <c r="AO609" i="1"/>
  <c r="AO521" i="1"/>
  <c r="DK47" i="1"/>
  <c r="DJ124" i="1"/>
  <c r="DH72" i="1"/>
  <c r="DN256" i="1"/>
  <c r="DM489" i="1"/>
  <c r="DO506" i="1"/>
  <c r="DM148" i="1"/>
  <c r="DG67" i="1"/>
  <c r="DE67" i="1"/>
  <c r="DL48" i="1"/>
  <c r="DI65" i="1"/>
  <c r="DG88" i="1"/>
  <c r="DJ105" i="1"/>
  <c r="DI124" i="1"/>
  <c r="DH137" i="1"/>
  <c r="DH129" i="1"/>
  <c r="DF72" i="1"/>
  <c r="DN159" i="1"/>
  <c r="DJ153" i="1"/>
  <c r="DJ150" i="1"/>
  <c r="DI182" i="1"/>
  <c r="DH183" i="1"/>
  <c r="DK190" i="1"/>
  <c r="DJ178" i="1"/>
  <c r="DN289" i="1"/>
  <c r="DM288" i="1"/>
  <c r="DH305" i="1"/>
  <c r="DM320" i="1"/>
  <c r="DM410" i="1"/>
  <c r="DP426" i="1"/>
  <c r="DU452" i="1"/>
  <c r="DN541" i="1"/>
  <c r="DM580" i="1"/>
  <c r="DP686" i="1"/>
  <c r="DN506" i="1"/>
  <c r="DK132" i="1"/>
  <c r="DM132" i="1"/>
  <c r="DM175" i="1"/>
  <c r="DO202" i="1"/>
  <c r="DO260" i="1"/>
  <c r="DO297" i="1"/>
  <c r="DO206" i="1"/>
  <c r="DO505" i="1"/>
  <c r="DN282" i="1"/>
  <c r="DN646" i="1"/>
  <c r="DN248" i="1"/>
  <c r="DP554" i="1"/>
  <c r="DN254" i="1"/>
  <c r="DO491" i="1"/>
  <c r="DO330" i="1"/>
  <c r="DN251" i="1"/>
  <c r="DP369" i="1"/>
  <c r="DF137" i="1"/>
  <c r="DF34" i="1"/>
  <c r="AO652" i="1"/>
  <c r="AO400" i="1"/>
  <c r="DO388" i="1"/>
  <c r="DI64" i="1"/>
  <c r="DI190" i="1"/>
  <c r="DI178" i="1"/>
  <c r="DI305" i="1"/>
  <c r="AO463" i="1"/>
  <c r="DO541" i="1"/>
  <c r="DN580" i="1"/>
  <c r="FA686" i="1"/>
  <c r="DE56" i="1"/>
  <c r="DF56" i="1"/>
  <c r="DH94" i="1"/>
  <c r="DK48" i="1"/>
  <c r="DH64" i="1"/>
  <c r="DH41" i="1"/>
  <c r="DM85" i="1"/>
  <c r="DL64" i="1"/>
  <c r="DF88" i="1"/>
  <c r="DI105" i="1"/>
  <c r="DL124" i="1"/>
  <c r="DO147" i="1"/>
  <c r="DJ121" i="1"/>
  <c r="DI113" i="1"/>
  <c r="DK161" i="1"/>
  <c r="DK159" i="1"/>
  <c r="DK146" i="1"/>
  <c r="DH153" i="1"/>
  <c r="DG150" i="1"/>
  <c r="DK182" i="1"/>
  <c r="DL183" i="1"/>
  <c r="DL190" i="1"/>
  <c r="DL178" i="1"/>
  <c r="DO266" i="1"/>
  <c r="DM235" i="1"/>
  <c r="DM297" i="1"/>
  <c r="DL295" i="1"/>
  <c r="DH289" i="1"/>
  <c r="DI301" i="1"/>
  <c r="DM278" i="1"/>
  <c r="DP358" i="1"/>
  <c r="DP452" i="1"/>
  <c r="DM632" i="1"/>
  <c r="DG132" i="1"/>
  <c r="DJ235" i="1"/>
  <c r="AO361" i="1"/>
  <c r="AO425" i="1"/>
  <c r="AO641" i="1"/>
  <c r="AO659" i="1"/>
  <c r="DQ275" i="1"/>
  <c r="DQ330" i="1"/>
  <c r="DU506" i="1"/>
  <c r="DM178" i="1"/>
  <c r="DN205" i="1"/>
  <c r="DQ445" i="1"/>
  <c r="DO322" i="1"/>
  <c r="DN652" i="1"/>
  <c r="DO428" i="1"/>
  <c r="DN510" i="1"/>
  <c r="DO645" i="1"/>
  <c r="DN643" i="1"/>
  <c r="DN236" i="1"/>
  <c r="DE99" i="1"/>
  <c r="DF99" i="1"/>
  <c r="DF83" i="1"/>
  <c r="AO590" i="1"/>
  <c r="DP342" i="1"/>
  <c r="DN371" i="1"/>
  <c r="DI132" i="1"/>
  <c r="DL132" i="1"/>
  <c r="DL182" i="1"/>
  <c r="DJ183" i="1"/>
  <c r="DN410" i="1"/>
  <c r="AO286" i="1"/>
  <c r="DO476" i="1"/>
  <c r="DM150" i="1"/>
  <c r="DM195" i="1"/>
  <c r="DF50" i="1"/>
  <c r="DF48" i="1"/>
  <c r="DF70" i="1"/>
  <c r="DG41" i="1"/>
  <c r="DJ99" i="1"/>
  <c r="DI52" i="1"/>
  <c r="DK66" i="1"/>
  <c r="DH75" i="1"/>
  <c r="DK105" i="1"/>
  <c r="DJ94" i="1"/>
  <c r="DK137" i="1"/>
  <c r="DL137" i="1"/>
  <c r="DO140" i="1"/>
  <c r="DL105" i="1"/>
  <c r="DH113" i="1"/>
  <c r="DJ159" i="1"/>
  <c r="DL153" i="1"/>
  <c r="DJ190" i="1"/>
  <c r="DL171" i="1"/>
  <c r="DH182" i="1"/>
  <c r="DH178" i="1"/>
  <c r="DL278" i="1"/>
  <c r="DG289" i="1"/>
  <c r="DJ289" i="1"/>
  <c r="DH301" i="1"/>
  <c r="AO395" i="1"/>
  <c r="DN358" i="1"/>
  <c r="DG198" i="1"/>
  <c r="DP534" i="1"/>
  <c r="DP247" i="1"/>
  <c r="DM134" i="1"/>
  <c r="AO36" i="1"/>
  <c r="DE90" i="1"/>
  <c r="DG90" i="1"/>
  <c r="DF53" i="1"/>
  <c r="DG48" i="1"/>
  <c r="DF74" i="1"/>
  <c r="DM71" i="1"/>
  <c r="DI76" i="1"/>
  <c r="DM110" i="1"/>
  <c r="DJ100" i="1"/>
  <c r="DL94" i="1"/>
  <c r="DH142" i="1"/>
  <c r="DN115" i="1"/>
  <c r="DG113" i="1"/>
  <c r="DH114" i="1"/>
  <c r="DG266" i="1"/>
  <c r="DG182" i="1"/>
  <c r="DH198" i="1"/>
  <c r="DQ222" i="1"/>
  <c r="DN202" i="1"/>
  <c r="DK278" i="1"/>
  <c r="DP289" i="1"/>
  <c r="DP273" i="1"/>
  <c r="DM301" i="1"/>
  <c r="DM388" i="1"/>
  <c r="DP410" i="1"/>
  <c r="DP481" i="1"/>
  <c r="DO643" i="1"/>
  <c r="AO229" i="1"/>
  <c r="DP580" i="1"/>
  <c r="DY303" i="1"/>
  <c r="DQ437" i="1"/>
  <c r="DR413" i="1"/>
  <c r="EA410" i="1"/>
  <c r="DO449" i="1"/>
  <c r="DO185" i="1"/>
  <c r="DN293" i="1"/>
  <c r="DM200" i="1"/>
  <c r="DN515" i="1"/>
  <c r="DM265" i="1"/>
  <c r="DN182" i="1"/>
  <c r="DN530" i="1"/>
  <c r="DG124" i="1"/>
  <c r="DI278" i="1"/>
  <c r="DG74" i="1"/>
  <c r="DH100" i="1"/>
  <c r="DG94" i="1"/>
  <c r="DK84" i="1"/>
  <c r="DJ115" i="1"/>
  <c r="DF146" i="1"/>
  <c r="DI162" i="1"/>
  <c r="DF113" i="1"/>
  <c r="DJ266" i="1"/>
  <c r="DO198" i="1"/>
  <c r="DK178" i="1"/>
  <c r="DL202" i="1"/>
  <c r="DO289" i="1"/>
  <c r="DJ301" i="1"/>
  <c r="DO481" i="1"/>
  <c r="DP527" i="1"/>
  <c r="DN524" i="1"/>
  <c r="DP632" i="1"/>
  <c r="DO477" i="1"/>
  <c r="DO346" i="1"/>
  <c r="DP314" i="1"/>
  <c r="DN197" i="1"/>
  <c r="DO627" i="1"/>
  <c r="DE37" i="1"/>
  <c r="DF37" i="1"/>
  <c r="DG50" i="1"/>
  <c r="AO591" i="1"/>
  <c r="AO423" i="1"/>
  <c r="DF109" i="1"/>
  <c r="DE109" i="1"/>
  <c r="DG76" i="1"/>
  <c r="DF32" i="1"/>
  <c r="DJ50" i="1"/>
  <c r="DJ81" i="1"/>
  <c r="DI100" i="1"/>
  <c r="DK94" i="1"/>
  <c r="DH84" i="1"/>
  <c r="DH115" i="1"/>
  <c r="DM146" i="1"/>
  <c r="DQ166" i="1"/>
  <c r="DK151" i="1"/>
  <c r="DM113" i="1"/>
  <c r="DM165" i="1"/>
  <c r="DI171" i="1"/>
  <c r="DL235" i="1"/>
  <c r="DN198" i="1"/>
  <c r="DG305" i="1"/>
  <c r="DO210" i="1"/>
  <c r="AO294" i="1"/>
  <c r="DM289" i="1"/>
  <c r="DO286" i="1"/>
  <c r="DL301" i="1"/>
  <c r="AO418" i="1"/>
  <c r="DN481" i="1"/>
  <c r="DH123" i="1"/>
  <c r="AO262" i="1"/>
  <c r="DM305" i="1"/>
  <c r="DM104" i="1"/>
  <c r="DN669" i="1"/>
  <c r="DO278" i="1"/>
  <c r="DP467" i="1"/>
  <c r="DG49" i="1"/>
  <c r="DG65" i="1"/>
  <c r="DK60" i="1"/>
  <c r="DL41" i="1"/>
  <c r="DI94" i="1"/>
  <c r="DL84" i="1"/>
  <c r="DH105" i="1"/>
  <c r="DG115" i="1"/>
  <c r="DL146" i="1"/>
  <c r="DJ66" i="1"/>
  <c r="DN146" i="1"/>
  <c r="DL148" i="1"/>
  <c r="DK175" i="1"/>
  <c r="DP230" i="1"/>
  <c r="DM198" i="1"/>
  <c r="DN244" i="1"/>
  <c r="DK301" i="1"/>
  <c r="DO342" i="1"/>
  <c r="DN502" i="1"/>
  <c r="DP614" i="1"/>
  <c r="AO419" i="1"/>
  <c r="DO545" i="1"/>
  <c r="DX552" i="1"/>
  <c r="DR426" i="1"/>
  <c r="DN514" i="1"/>
  <c r="DN654" i="1"/>
  <c r="DN224" i="1"/>
  <c r="DN538" i="1"/>
  <c r="DR271" i="1"/>
  <c r="DN496" i="1"/>
  <c r="DN593" i="1"/>
  <c r="DE77" i="1"/>
  <c r="DF77" i="1"/>
  <c r="DG60" i="1"/>
  <c r="DH58" i="1"/>
  <c r="DG34" i="1"/>
  <c r="DJ65" i="1"/>
  <c r="DK100" i="1"/>
  <c r="DH104" i="1"/>
  <c r="DM114" i="1"/>
  <c r="DI115" i="1"/>
  <c r="DJ146" i="1"/>
  <c r="DJ147" i="1"/>
  <c r="DF93" i="1"/>
  <c r="DF121" i="1"/>
  <c r="DO614" i="1"/>
  <c r="AO251" i="1"/>
  <c r="AO263" i="1"/>
  <c r="AO428" i="1"/>
  <c r="DQ608" i="1"/>
  <c r="DO507" i="1"/>
  <c r="DQ494" i="1"/>
  <c r="DS395" i="1"/>
  <c r="DW174" i="1"/>
  <c r="DQ583" i="1"/>
  <c r="DY356" i="1"/>
  <c r="DN389" i="1"/>
  <c r="DM125" i="1"/>
  <c r="DN444" i="1"/>
  <c r="DN598" i="1"/>
  <c r="DE134" i="1"/>
  <c r="DF134" i="1"/>
  <c r="AO317" i="1"/>
  <c r="AO360" i="1"/>
  <c r="DP528" i="1"/>
  <c r="DP310" i="1"/>
  <c r="DO357" i="1"/>
  <c r="DO168" i="1"/>
  <c r="DO253" i="1"/>
  <c r="DO536" i="1"/>
  <c r="DN241" i="1"/>
  <c r="FA253" i="1"/>
  <c r="DQ422" i="1"/>
  <c r="DN521" i="1"/>
  <c r="DP645" i="1"/>
  <c r="DV422" i="1"/>
  <c r="DO350" i="1"/>
  <c r="DP258" i="1"/>
  <c r="DP445" i="1"/>
  <c r="DO521" i="1"/>
  <c r="DO340" i="1"/>
  <c r="DQ521" i="1"/>
  <c r="DP443" i="1"/>
  <c r="DN509" i="1"/>
  <c r="FA643" i="1"/>
  <c r="DV587" i="1"/>
  <c r="DN258" i="1"/>
  <c r="DO637" i="1"/>
  <c r="DO640" i="1"/>
  <c r="DP335" i="1"/>
  <c r="DP484" i="1"/>
  <c r="DN414" i="1"/>
  <c r="DP357" i="1"/>
  <c r="DO539" i="1"/>
  <c r="DN570" i="1"/>
  <c r="DN308" i="1"/>
  <c r="DP386" i="1"/>
  <c r="DV579" i="1"/>
  <c r="DR287" i="1"/>
  <c r="DN287" i="1"/>
  <c r="DN488" i="1"/>
  <c r="DN206" i="1"/>
  <c r="DQ356" i="1"/>
  <c r="DN323" i="1"/>
  <c r="DN463" i="1"/>
  <c r="DN497" i="1"/>
  <c r="DN544" i="1"/>
  <c r="DR416" i="1"/>
  <c r="DR352" i="1"/>
  <c r="DQ649" i="1"/>
  <c r="DQ218" i="1"/>
  <c r="DP504" i="1"/>
  <c r="DV582" i="1"/>
  <c r="DN164" i="1"/>
  <c r="DQ247" i="1"/>
  <c r="DN290" i="1"/>
  <c r="DN616" i="1"/>
  <c r="DN247" i="1"/>
  <c r="DO421" i="1"/>
  <c r="DN474" i="1"/>
  <c r="DO678" i="1"/>
  <c r="DO272" i="1"/>
  <c r="DO205" i="1"/>
  <c r="DP225" i="1"/>
  <c r="DN322" i="1"/>
  <c r="DN679" i="1"/>
  <c r="DN432" i="1"/>
  <c r="DN267" i="1"/>
  <c r="DN428" i="1"/>
  <c r="DN645" i="1"/>
  <c r="DR461" i="1"/>
  <c r="DO544" i="1"/>
  <c r="DN195" i="1"/>
  <c r="DN482" i="1"/>
  <c r="DM449" i="1"/>
  <c r="DO534" i="1"/>
  <c r="DM644" i="1"/>
  <c r="DN683" i="1"/>
  <c r="DN167" i="1"/>
  <c r="DN301" i="1"/>
  <c r="DN373" i="1"/>
  <c r="DM497" i="1"/>
  <c r="DN534" i="1"/>
  <c r="DP524" i="1"/>
  <c r="DP304" i="1"/>
  <c r="DO432" i="1"/>
  <c r="DN661" i="1"/>
  <c r="DN192" i="1"/>
  <c r="DO504" i="1"/>
  <c r="DM534" i="1"/>
  <c r="DO680" i="1"/>
  <c r="DP678" i="1"/>
  <c r="DO244" i="1"/>
  <c r="DO351" i="1"/>
  <c r="DN377" i="1"/>
  <c r="DO564" i="1"/>
  <c r="DN226" i="1"/>
  <c r="DP605" i="1"/>
  <c r="DN458" i="1"/>
  <c r="DM504" i="1"/>
  <c r="DP406" i="1"/>
  <c r="DW449" i="1"/>
  <c r="DN338" i="1"/>
  <c r="DN331" i="1"/>
  <c r="DN227" i="1"/>
  <c r="DN566" i="1"/>
  <c r="DP290" i="1"/>
  <c r="DP471" i="1"/>
  <c r="DN304" i="1"/>
  <c r="DN622" i="1"/>
  <c r="DO616" i="1"/>
  <c r="DN472" i="1"/>
  <c r="DN462" i="1"/>
  <c r="DN406" i="1"/>
  <c r="DN571" i="1"/>
  <c r="DN235" i="1"/>
  <c r="DN311" i="1"/>
  <c r="DN504" i="1"/>
  <c r="DN355" i="1"/>
  <c r="DN475" i="1"/>
  <c r="DN450" i="1"/>
  <c r="DN261" i="1"/>
  <c r="DO497" i="1"/>
  <c r="DO540" i="1"/>
  <c r="DN347" i="1"/>
  <c r="DN145" i="1"/>
  <c r="DO450" i="1"/>
  <c r="DP306" i="1"/>
  <c r="DO676" i="1"/>
  <c r="DQ320" i="1"/>
  <c r="DN291" i="1"/>
  <c r="DM330" i="1"/>
  <c r="DO524" i="1"/>
  <c r="DM544" i="1"/>
  <c r="DN632" i="1"/>
  <c r="DQ678" i="1"/>
  <c r="DN118" i="1"/>
  <c r="DQ323" i="1"/>
  <c r="DP330" i="1"/>
  <c r="DP432" i="1"/>
  <c r="DR450" i="1"/>
  <c r="DQ290" i="1"/>
  <c r="DN655" i="1"/>
  <c r="DN586" i="1"/>
  <c r="DQ503" i="1"/>
  <c r="DN296" i="1"/>
  <c r="DN363" i="1"/>
  <c r="DR683" i="1"/>
  <c r="DP248" i="1"/>
  <c r="DP205" i="1"/>
  <c r="DN418" i="1"/>
  <c r="DN288" i="1"/>
  <c r="DX509" i="1"/>
  <c r="DN155" i="1"/>
  <c r="DN401" i="1"/>
  <c r="DN663" i="1"/>
  <c r="DN306" i="1"/>
  <c r="DO146" i="1"/>
  <c r="DO236" i="1"/>
  <c r="DO276" i="1"/>
  <c r="DO522" i="1"/>
  <c r="DQ632" i="1"/>
  <c r="DQ542" i="1"/>
  <c r="DN180" i="1"/>
  <c r="DN181" i="1"/>
  <c r="DN615" i="1"/>
  <c r="DN272" i="1"/>
  <c r="DM463" i="1"/>
  <c r="DN158" i="1"/>
  <c r="DN674" i="1"/>
  <c r="DN183" i="1"/>
  <c r="DN239" i="1"/>
  <c r="DN349" i="1"/>
  <c r="DS480" i="1"/>
  <c r="DN216" i="1"/>
  <c r="DO458" i="1"/>
  <c r="DP372" i="1"/>
  <c r="DN553" i="1"/>
  <c r="DN556" i="1"/>
  <c r="DO434" i="1"/>
  <c r="DN527" i="1"/>
  <c r="EB497" i="1"/>
  <c r="DP544" i="1"/>
  <c r="DO442" i="1"/>
  <c r="DO209" i="1"/>
  <c r="DN255" i="1"/>
  <c r="DO621" i="1"/>
  <c r="DP651" i="1"/>
  <c r="DN427" i="1"/>
  <c r="DN362" i="1"/>
  <c r="DP193" i="1"/>
  <c r="DN659" i="1"/>
  <c r="DN489" i="1"/>
  <c r="DN365" i="1"/>
  <c r="DO238" i="1"/>
  <c r="DN478" i="1"/>
  <c r="DQ273" i="1"/>
  <c r="DZ257" i="1"/>
  <c r="EA299" i="1"/>
  <c r="DO601" i="1"/>
  <c r="DN442" i="1"/>
  <c r="DP513" i="1"/>
  <c r="DX585" i="1"/>
  <c r="DM518" i="1"/>
  <c r="DO555" i="1"/>
  <c r="DN172" i="1"/>
  <c r="DP160" i="1"/>
  <c r="DN421" i="1"/>
  <c r="DN113" i="1"/>
  <c r="DN70" i="1"/>
  <c r="DP556" i="1"/>
  <c r="DQ158" i="1"/>
  <c r="DY458" i="1"/>
  <c r="DP267" i="1"/>
  <c r="DO239" i="1"/>
  <c r="DO445" i="1"/>
  <c r="DO543" i="1"/>
  <c r="DP656" i="1"/>
  <c r="DO216" i="1"/>
  <c r="DP315" i="1"/>
  <c r="DP158" i="1"/>
  <c r="DO262" i="1"/>
  <c r="DN672" i="1"/>
  <c r="DP261" i="1"/>
  <c r="DQ363" i="1"/>
  <c r="DP433" i="1"/>
  <c r="EA617" i="1"/>
  <c r="DO193" i="1"/>
  <c r="DP239" i="1"/>
  <c r="DO674" i="1"/>
  <c r="DP646" i="1"/>
  <c r="DO400" i="1"/>
  <c r="DO418" i="1"/>
  <c r="DN677" i="1"/>
  <c r="DN260" i="1"/>
  <c r="EB267" i="1"/>
  <c r="DP505" i="1"/>
  <c r="DQ629" i="1"/>
  <c r="DP543" i="1"/>
  <c r="DP206" i="1"/>
  <c r="DN295" i="1"/>
  <c r="DP428" i="1"/>
  <c r="DP458" i="1"/>
  <c r="DR445" i="1"/>
  <c r="DP529" i="1"/>
  <c r="DN326" i="1"/>
  <c r="DN193" i="1"/>
  <c r="DQ556" i="1"/>
  <c r="DU535" i="1"/>
  <c r="EA238" i="1"/>
  <c r="DP209" i="1"/>
  <c r="DN297" i="1"/>
  <c r="DO363" i="1"/>
  <c r="DY267" i="1"/>
  <c r="DN209" i="1"/>
  <c r="EA267" i="1"/>
  <c r="DO314" i="1"/>
  <c r="DN480" i="1"/>
  <c r="DO528" i="1"/>
  <c r="DS286" i="1"/>
  <c r="DP214" i="1"/>
  <c r="DQ591" i="1"/>
  <c r="DO369" i="1"/>
  <c r="DN513" i="1"/>
  <c r="DR267" i="1"/>
  <c r="DN238" i="1"/>
  <c r="DN445" i="1"/>
  <c r="DP564" i="1"/>
  <c r="DO679" i="1"/>
  <c r="DO295" i="1"/>
  <c r="DO587" i="1"/>
  <c r="DQ564" i="1"/>
  <c r="DN601" i="1"/>
  <c r="DQ297" i="1"/>
  <c r="DP286" i="1"/>
  <c r="DO480" i="1"/>
  <c r="DN119" i="1"/>
  <c r="DO267" i="1"/>
  <c r="DT267" i="1"/>
  <c r="DV267" i="1"/>
  <c r="DP450" i="1"/>
  <c r="DQ554" i="1"/>
  <c r="DP540" i="1"/>
  <c r="DP427" i="1"/>
  <c r="DO453" i="1"/>
  <c r="DO255" i="1"/>
  <c r="DO315" i="1"/>
  <c r="DP346" i="1"/>
  <c r="DN453" i="1"/>
  <c r="DO478" i="1"/>
  <c r="DO554" i="1"/>
  <c r="DO556" i="1"/>
  <c r="DO195" i="1"/>
  <c r="DP322" i="1"/>
  <c r="DP192" i="1"/>
  <c r="DO662" i="1"/>
  <c r="DP349" i="1"/>
  <c r="DO423" i="1"/>
  <c r="DO364" i="1"/>
  <c r="DQ369" i="1"/>
  <c r="DR379" i="1"/>
  <c r="DW452" i="1"/>
  <c r="FA644" i="1"/>
  <c r="EA336" i="1"/>
  <c r="DT450" i="1"/>
  <c r="DZ397" i="1"/>
  <c r="DX506" i="1"/>
  <c r="DP480" i="1"/>
  <c r="DN554" i="1"/>
  <c r="DP468" i="1"/>
  <c r="DO213" i="1"/>
  <c r="DO422" i="1"/>
  <c r="DP425" i="1"/>
  <c r="DQ202" i="1"/>
  <c r="DQ267" i="1"/>
  <c r="DN555" i="1"/>
  <c r="DV365" i="1"/>
  <c r="DQ428" i="1"/>
  <c r="DN268" i="1"/>
  <c r="DP421" i="1"/>
  <c r="DO362" i="1"/>
  <c r="DN503" i="1"/>
  <c r="DW267" i="1"/>
  <c r="DR529" i="1"/>
  <c r="DZ504" i="1"/>
  <c r="DQ199" i="1"/>
  <c r="DQ230" i="1"/>
  <c r="DR369" i="1"/>
  <c r="DS365" i="1"/>
  <c r="DQ450" i="1"/>
  <c r="DY453" i="1"/>
  <c r="DW506" i="1"/>
  <c r="DQ683" i="1"/>
  <c r="EB643" i="1"/>
  <c r="DR130" i="1"/>
  <c r="DX290" i="1"/>
  <c r="DQ261" i="1"/>
  <c r="DT395" i="1"/>
  <c r="DY416" i="1"/>
  <c r="DZ506" i="1"/>
  <c r="DS591" i="1"/>
  <c r="FA586" i="1"/>
  <c r="DV440" i="1"/>
  <c r="FA580" i="1"/>
  <c r="DP217" i="1"/>
  <c r="EB506" i="1"/>
  <c r="DP271" i="1"/>
  <c r="DT506" i="1"/>
  <c r="DP489" i="1"/>
  <c r="DQ551" i="1"/>
  <c r="DP285" i="1"/>
  <c r="EB499" i="1"/>
  <c r="DP257" i="1"/>
  <c r="DQ175" i="1"/>
  <c r="DQ686" i="1"/>
  <c r="DP585" i="1"/>
  <c r="EB275" i="1"/>
  <c r="FA271" i="1"/>
  <c r="DT303" i="1"/>
  <c r="DR218" i="1"/>
  <c r="DP416" i="1"/>
  <c r="DQ453" i="1"/>
  <c r="DV452" i="1"/>
  <c r="DW587" i="1"/>
  <c r="EB509" i="1"/>
  <c r="EA572" i="1"/>
  <c r="DP363" i="1"/>
  <c r="DP474" i="1"/>
  <c r="DP218" i="1"/>
  <c r="DZ453" i="1"/>
  <c r="EB453" i="1"/>
  <c r="DQ543" i="1"/>
  <c r="DU583" i="1"/>
  <c r="EA509" i="1"/>
  <c r="DR572" i="1"/>
  <c r="DQ604" i="1"/>
  <c r="DU510" i="1"/>
  <c r="DQ307" i="1"/>
  <c r="DZ475" i="1"/>
  <c r="DQ680" i="1"/>
  <c r="FA506" i="1"/>
  <c r="DQ205" i="1"/>
  <c r="DQ433" i="1"/>
  <c r="EB198" i="1"/>
  <c r="DX410" i="1"/>
  <c r="DR238" i="1"/>
  <c r="DQ286" i="1"/>
  <c r="DQ303" i="1"/>
  <c r="DQ506" i="1"/>
  <c r="DY509" i="1"/>
  <c r="DR583" i="1"/>
  <c r="DR506" i="1"/>
  <c r="DZ509" i="1"/>
  <c r="DQ572" i="1"/>
  <c r="DQ282" i="1"/>
  <c r="DP149" i="1"/>
  <c r="DV218" i="1"/>
  <c r="DR303" i="1"/>
  <c r="DR591" i="1"/>
  <c r="DP506" i="1"/>
  <c r="DP570" i="1"/>
  <c r="DY644" i="1"/>
  <c r="DQ291" i="1"/>
  <c r="DW486" i="1"/>
  <c r="DQ455" i="1"/>
  <c r="DW450" i="1"/>
  <c r="DY506" i="1"/>
  <c r="DR380" i="1"/>
  <c r="FA490" i="1"/>
  <c r="DQ434" i="1"/>
  <c r="DP470" i="1"/>
  <c r="DR312" i="1"/>
  <c r="DQ550" i="1"/>
  <c r="DR675" i="1"/>
  <c r="FA509" i="1"/>
  <c r="DR452" i="1"/>
  <c r="DV363" i="1"/>
  <c r="DR371" i="1"/>
  <c r="DR363" i="1"/>
  <c r="EA450" i="1"/>
  <c r="DR272" i="1"/>
  <c r="EB376" i="1"/>
  <c r="DV303" i="1"/>
  <c r="DT218" i="1"/>
  <c r="DP661" i="1"/>
  <c r="DV450" i="1"/>
  <c r="DU582" i="1"/>
  <c r="DR139" i="1"/>
  <c r="DO361" i="1"/>
  <c r="EB422" i="1"/>
  <c r="DQ490" i="1"/>
  <c r="EA591" i="1"/>
  <c r="DQ458" i="1"/>
  <c r="EA623" i="1"/>
  <c r="DR203" i="1"/>
  <c r="DY202" i="1"/>
  <c r="DP633" i="1"/>
  <c r="DQ343" i="1"/>
  <c r="DP559" i="1"/>
  <c r="DO324" i="1"/>
  <c r="DO332" i="1"/>
  <c r="EA211" i="1"/>
  <c r="DP338" i="1"/>
  <c r="DP592" i="1"/>
  <c r="DP312" i="1"/>
  <c r="DP490" i="1"/>
  <c r="DO468" i="1"/>
  <c r="DV160" i="1"/>
  <c r="DR521" i="1"/>
  <c r="DR664" i="1"/>
  <c r="DQ310" i="1"/>
  <c r="DQ372" i="1"/>
  <c r="DQ502" i="1"/>
  <c r="EA207" i="1"/>
  <c r="DQ388" i="1"/>
  <c r="DW440" i="1"/>
  <c r="DT199" i="1"/>
  <c r="DR458" i="1"/>
  <c r="DS264" i="1"/>
  <c r="EA504" i="1"/>
  <c r="DT379" i="1"/>
  <c r="DU313" i="1"/>
  <c r="DU599" i="1"/>
  <c r="DT397" i="1"/>
  <c r="DP407" i="1"/>
  <c r="DO440" i="1"/>
  <c r="DO668" i="1"/>
  <c r="DX666" i="1"/>
  <c r="DR510" i="1"/>
  <c r="DT599" i="1"/>
  <c r="DS656" i="1"/>
  <c r="DS451" i="1"/>
  <c r="DP650" i="1"/>
  <c r="DP380" i="1"/>
  <c r="DO470" i="1"/>
  <c r="DQ565" i="1"/>
  <c r="DT174" i="1"/>
  <c r="DR493" i="1"/>
  <c r="DU312" i="1"/>
  <c r="DO321" i="1"/>
  <c r="DO547" i="1"/>
  <c r="DO386" i="1"/>
  <c r="DO482" i="1"/>
  <c r="DO430" i="1"/>
  <c r="DR229" i="1"/>
  <c r="DO292" i="1"/>
  <c r="DQ309" i="1"/>
  <c r="DO380" i="1"/>
  <c r="DR435" i="1"/>
  <c r="FA572" i="1"/>
  <c r="DO664" i="1"/>
  <c r="DO384" i="1"/>
  <c r="DO256" i="1"/>
  <c r="DQ540" i="1"/>
  <c r="DO609" i="1"/>
  <c r="DO250" i="1"/>
  <c r="DO190" i="1"/>
  <c r="DO526" i="1"/>
  <c r="DO373" i="1"/>
  <c r="DO165" i="1"/>
  <c r="DP581" i="1"/>
  <c r="DZ422" i="1"/>
  <c r="DQ260" i="1"/>
  <c r="DQ299" i="1"/>
  <c r="DR428" i="1"/>
  <c r="DQ486" i="1"/>
  <c r="DQ637" i="1"/>
  <c r="DR503" i="1"/>
  <c r="DO433" i="1"/>
  <c r="DO207" i="1"/>
  <c r="DR422" i="1"/>
  <c r="DQ188" i="1"/>
  <c r="DT490" i="1"/>
  <c r="DQ380" i="1"/>
  <c r="EA361" i="1"/>
  <c r="DP422" i="1"/>
  <c r="DQ385" i="1"/>
  <c r="DZ357" i="1"/>
  <c r="DY307" i="1"/>
  <c r="DQ676" i="1"/>
  <c r="DP409" i="1"/>
  <c r="DP213" i="1"/>
  <c r="DP381" i="1"/>
  <c r="DQ361" i="1"/>
  <c r="DQ193" i="1"/>
  <c r="DQ529" i="1"/>
  <c r="DR651" i="1"/>
  <c r="DR304" i="1"/>
  <c r="DR313" i="1"/>
  <c r="DO312" i="1"/>
  <c r="DO484" i="1"/>
  <c r="DW189" i="1"/>
  <c r="DQ214" i="1"/>
  <c r="DQ342" i="1"/>
  <c r="DW453" i="1"/>
  <c r="DP683" i="1"/>
  <c r="DP491" i="1"/>
  <c r="DO550" i="1"/>
  <c r="DP550" i="1"/>
  <c r="DX550" i="1"/>
  <c r="DQ209" i="1"/>
  <c r="DQ605" i="1"/>
  <c r="DR685" i="1"/>
  <c r="DR625" i="1"/>
  <c r="DU369" i="1"/>
  <c r="DY565" i="1"/>
  <c r="DR342" i="1"/>
  <c r="DT535" i="1"/>
  <c r="DO542" i="1"/>
  <c r="DO383" i="1"/>
  <c r="DP456" i="1"/>
  <c r="DZ380" i="1"/>
  <c r="DQ484" i="1"/>
  <c r="DR222" i="1"/>
  <c r="DY380" i="1"/>
  <c r="DT586" i="1"/>
  <c r="DO379" i="1"/>
  <c r="EA619" i="1"/>
  <c r="DO228" i="1"/>
  <c r="DO577" i="1"/>
  <c r="DP367" i="1"/>
  <c r="DP586" i="1"/>
  <c r="DZ550" i="1"/>
  <c r="DY524" i="1"/>
  <c r="DQ519" i="1"/>
  <c r="DQ625" i="1"/>
  <c r="DQ287" i="1"/>
  <c r="EB546" i="1"/>
  <c r="EA524" i="1"/>
  <c r="DO277" i="1"/>
  <c r="DR586" i="1"/>
  <c r="DW550" i="1"/>
  <c r="DT628" i="1"/>
  <c r="DP323" i="1"/>
  <c r="DO490" i="1"/>
  <c r="DR550" i="1"/>
  <c r="DT528" i="1"/>
  <c r="DQ480" i="1"/>
  <c r="DX230" i="1"/>
  <c r="DR519" i="1"/>
  <c r="DT381" i="1"/>
  <c r="DW477" i="1"/>
  <c r="DU445" i="1"/>
  <c r="FA303" i="1"/>
  <c r="FA585" i="1"/>
  <c r="DU286" i="1"/>
  <c r="DR214" i="1"/>
  <c r="DN165" i="1"/>
  <c r="DN430" i="1"/>
  <c r="DP638" i="1"/>
  <c r="DR339" i="1"/>
  <c r="DQ165" i="1"/>
  <c r="DQ386" i="1"/>
  <c r="DR593" i="1"/>
  <c r="DN292" i="1"/>
  <c r="DO399" i="1"/>
  <c r="DP250" i="1"/>
  <c r="DO338" i="1"/>
  <c r="DP227" i="1"/>
  <c r="DO187" i="1"/>
  <c r="DN250" i="1"/>
  <c r="DR392" i="1"/>
  <c r="DN190" i="1"/>
  <c r="DP482" i="1"/>
  <c r="DX430" i="1"/>
  <c r="DT504" i="1"/>
  <c r="DP594" i="1"/>
  <c r="DP208" i="1"/>
  <c r="DX250" i="1"/>
  <c r="FA430" i="1"/>
  <c r="DO444" i="1"/>
  <c r="DQ566" i="1"/>
  <c r="DS300" i="1"/>
  <c r="DN229" i="1"/>
  <c r="DO229" i="1"/>
  <c r="DN309" i="1"/>
  <c r="DP321" i="1"/>
  <c r="DP444" i="1"/>
  <c r="DP526" i="1"/>
  <c r="DO638" i="1"/>
  <c r="DQ431" i="1"/>
  <c r="DR444" i="1"/>
  <c r="DR338" i="1"/>
  <c r="DN492" i="1"/>
  <c r="DN321" i="1"/>
  <c r="DP609" i="1"/>
  <c r="DQ609" i="1"/>
  <c r="DN245" i="1"/>
  <c r="DO149" i="1"/>
  <c r="DP292" i="1"/>
  <c r="DP309" i="1"/>
  <c r="DN609" i="1"/>
  <c r="DN547" i="1"/>
  <c r="DP229" i="1"/>
  <c r="DQ229" i="1"/>
  <c r="DO309" i="1"/>
  <c r="DP350" i="1"/>
  <c r="DP311" i="1"/>
  <c r="DO366" i="1"/>
  <c r="DO353" i="1"/>
  <c r="DQ221" i="1"/>
  <c r="DN135" i="1"/>
  <c r="EA425" i="1"/>
  <c r="DN215" i="1"/>
  <c r="DN636" i="1"/>
  <c r="DN402" i="1"/>
  <c r="DN676" i="1"/>
  <c r="EA430" i="1"/>
  <c r="DP430" i="1"/>
  <c r="DO530" i="1"/>
  <c r="DO466" i="1"/>
  <c r="DN324" i="1"/>
  <c r="DQ638" i="1"/>
  <c r="DS196" i="1"/>
  <c r="DT234" i="1"/>
  <c r="DO94" i="1"/>
  <c r="DQ472" i="1"/>
  <c r="DN577" i="1"/>
  <c r="DN687" i="1"/>
  <c r="DN277" i="1"/>
  <c r="DM353" i="1"/>
  <c r="DM577" i="1"/>
  <c r="DO334" i="1"/>
  <c r="DN280" i="1"/>
  <c r="DN344" i="1"/>
  <c r="DO135" i="1"/>
  <c r="DP183" i="1"/>
  <c r="DW603" i="1"/>
  <c r="EA475" i="1"/>
  <c r="DO177" i="1"/>
  <c r="DN424" i="1"/>
  <c r="DM492" i="1"/>
  <c r="DM326" i="1"/>
  <c r="DN96" i="1"/>
  <c r="DN359" i="1"/>
  <c r="DQ424" i="1"/>
  <c r="DQ215" i="1"/>
  <c r="DP424" i="1"/>
  <c r="DN425" i="1"/>
  <c r="DY232" i="1"/>
  <c r="DM177" i="1"/>
  <c r="DR215" i="1"/>
  <c r="DR333" i="1"/>
  <c r="DO424" i="1"/>
  <c r="DQ425" i="1"/>
  <c r="DQ577" i="1"/>
  <c r="DQ283" i="1"/>
  <c r="DQ674" i="1"/>
  <c r="DP280" i="1"/>
  <c r="DR619" i="1"/>
  <c r="DQ280" i="1"/>
  <c r="EB619" i="1"/>
  <c r="DR366" i="1"/>
  <c r="DO261" i="1"/>
  <c r="EB475" i="1"/>
  <c r="DU198" i="1"/>
  <c r="FA685" i="1"/>
  <c r="DN252" i="1"/>
  <c r="DN327" i="1"/>
  <c r="DN332" i="1"/>
  <c r="DT211" i="1"/>
  <c r="DN328" i="1"/>
  <c r="DO301" i="1"/>
  <c r="DN620" i="1"/>
  <c r="EB232" i="1"/>
  <c r="DN228" i="1"/>
  <c r="DO269" i="1"/>
  <c r="DP334" i="1"/>
  <c r="DU562" i="1"/>
  <c r="DR177" i="1"/>
  <c r="DN353" i="1"/>
  <c r="DN551" i="1"/>
  <c r="DN243" i="1"/>
  <c r="DN336" i="1"/>
  <c r="DN191" i="1"/>
  <c r="DQ439" i="1"/>
  <c r="DP249" i="1"/>
  <c r="DP385" i="1"/>
  <c r="DO232" i="1"/>
  <c r="DO425" i="1"/>
  <c r="DZ425" i="1"/>
  <c r="DR425" i="1"/>
  <c r="DO672" i="1"/>
  <c r="DY290" i="1"/>
  <c r="DR164" i="1"/>
  <c r="DN525" i="1"/>
  <c r="DN351" i="1"/>
  <c r="DO584" i="1"/>
  <c r="DN204" i="1"/>
  <c r="DP264" i="1"/>
  <c r="DP115" i="1"/>
  <c r="DP255" i="1"/>
  <c r="DP294" i="1"/>
  <c r="DM38" i="1"/>
  <c r="DN232" i="1"/>
  <c r="DP228" i="1"/>
  <c r="DM425" i="1"/>
  <c r="DV393" i="1"/>
  <c r="DS425" i="1"/>
  <c r="DS509" i="1"/>
  <c r="DQ482" i="1"/>
  <c r="DO215" i="1"/>
  <c r="DP419" i="1"/>
  <c r="DO419" i="1"/>
  <c r="DY512" i="1"/>
  <c r="DP360" i="1"/>
  <c r="DM366" i="1"/>
  <c r="DN366" i="1"/>
  <c r="DN419" i="1"/>
  <c r="DV215" i="1"/>
  <c r="DP635" i="1"/>
  <c r="DP359" i="1"/>
  <c r="DP190" i="1"/>
  <c r="DN122" i="1"/>
  <c r="DM215" i="1"/>
  <c r="DQ185" i="1"/>
  <c r="DQ478" i="1"/>
  <c r="DP187" i="1"/>
  <c r="DO562" i="1"/>
  <c r="DP577" i="1"/>
  <c r="DS232" i="1"/>
  <c r="EA215" i="1"/>
  <c r="DP198" i="1"/>
  <c r="EB608" i="1"/>
  <c r="DV221" i="1"/>
  <c r="DZ445" i="1"/>
  <c r="DX288" i="1"/>
  <c r="EA445" i="1"/>
  <c r="DV445" i="1"/>
  <c r="DY445" i="1"/>
  <c r="DW445" i="1"/>
  <c r="FA445" i="1"/>
  <c r="EB358" i="1"/>
  <c r="DY463" i="1"/>
  <c r="DT365" i="1"/>
  <c r="DU427" i="1"/>
  <c r="DT247" i="1"/>
  <c r="DU491" i="1"/>
  <c r="DU628" i="1"/>
  <c r="DT445" i="1"/>
  <c r="DS445" i="1"/>
  <c r="DX445" i="1"/>
  <c r="EB445" i="1"/>
  <c r="EB673" i="1"/>
  <c r="DT487" i="1"/>
  <c r="DR174" i="1"/>
  <c r="DW218" i="1"/>
  <c r="FA458" i="1"/>
  <c r="DR335" i="1"/>
  <c r="DR373" i="1"/>
  <c r="DY601" i="1"/>
  <c r="DZ381" i="1"/>
  <c r="DV477" i="1"/>
  <c r="EB234" i="1"/>
  <c r="DR403" i="1"/>
  <c r="DS218" i="1"/>
  <c r="DR288" i="1"/>
  <c r="DY381" i="1"/>
  <c r="DS323" i="1"/>
  <c r="DS199" i="1"/>
  <c r="DX218" i="1"/>
  <c r="DR430" i="1"/>
  <c r="DZ462" i="1"/>
  <c r="DZ331" i="1"/>
  <c r="FA356" i="1"/>
  <c r="DR543" i="1"/>
  <c r="DR554" i="1"/>
  <c r="DW641" i="1"/>
  <c r="EB450" i="1"/>
  <c r="DY430" i="1"/>
  <c r="DZ218" i="1"/>
  <c r="FA199" i="1"/>
  <c r="DU234" i="1"/>
  <c r="FA369" i="1"/>
  <c r="DW430" i="1"/>
  <c r="DV430" i="1"/>
  <c r="DS430" i="1"/>
  <c r="EB458" i="1"/>
  <c r="FA410" i="1"/>
  <c r="FA504" i="1"/>
  <c r="DR199" i="1"/>
  <c r="DX374" i="1"/>
  <c r="DR206" i="1"/>
  <c r="DT232" i="1"/>
  <c r="DT312" i="1"/>
  <c r="EA458" i="1"/>
  <c r="EB174" i="1"/>
  <c r="EA199" i="1"/>
  <c r="DR639" i="1"/>
  <c r="DU419" i="1"/>
  <c r="EB369" i="1"/>
  <c r="DU381" i="1"/>
  <c r="DS450" i="1"/>
  <c r="DZ430" i="1"/>
  <c r="DX450" i="1"/>
  <c r="DY450" i="1"/>
  <c r="DY440" i="1"/>
  <c r="DW292" i="1"/>
  <c r="FA450" i="1"/>
  <c r="DW458" i="1"/>
  <c r="DS469" i="1"/>
  <c r="DU199" i="1"/>
  <c r="DS381" i="1"/>
  <c r="DV381" i="1"/>
  <c r="EB381" i="1"/>
  <c r="DS440" i="1"/>
  <c r="DR353" i="1"/>
  <c r="DX511" i="1"/>
  <c r="EA381" i="1"/>
  <c r="DT430" i="1"/>
  <c r="DU430" i="1"/>
  <c r="DU450" i="1"/>
  <c r="DR477" i="1"/>
  <c r="DU421" i="1"/>
  <c r="DV343" i="1"/>
  <c r="FA636" i="1"/>
  <c r="DZ342" i="1"/>
  <c r="DZ450" i="1"/>
  <c r="DU504" i="1"/>
  <c r="DU440" i="1"/>
  <c r="DQ335" i="1"/>
  <c r="DT410" i="1"/>
  <c r="DW510" i="1"/>
  <c r="FA666" i="1"/>
  <c r="DR599" i="1"/>
  <c r="EB199" i="1"/>
  <c r="DW199" i="1"/>
  <c r="DQ410" i="1"/>
  <c r="EA477" i="1"/>
  <c r="DX199" i="1"/>
  <c r="DW361" i="1"/>
  <c r="DR361" i="1"/>
  <c r="DT356" i="1"/>
  <c r="FA388" i="1"/>
  <c r="DV504" i="1"/>
  <c r="DU477" i="1"/>
  <c r="DU229" i="1"/>
  <c r="DW381" i="1"/>
  <c r="DY199" i="1"/>
  <c r="EA247" i="1"/>
  <c r="DQ313" i="1"/>
  <c r="DY373" i="1"/>
  <c r="DR372" i="1"/>
  <c r="DX524" i="1"/>
  <c r="DR417" i="1"/>
  <c r="DU356" i="1"/>
  <c r="FA584" i="1"/>
  <c r="DT361" i="1"/>
  <c r="EA668" i="1"/>
  <c r="DU552" i="1"/>
  <c r="DS466" i="1"/>
  <c r="DS247" i="1"/>
  <c r="DZ199" i="1"/>
  <c r="DY361" i="1"/>
  <c r="DV410" i="1"/>
  <c r="DZ410" i="1"/>
  <c r="DU521" i="1"/>
  <c r="DQ599" i="1"/>
  <c r="DQ524" i="1"/>
  <c r="DV388" i="1"/>
  <c r="DR502" i="1"/>
  <c r="DV159" i="1"/>
  <c r="DQ598" i="1"/>
  <c r="DR530" i="1"/>
  <c r="DQ417" i="1"/>
  <c r="DX177" i="1"/>
  <c r="DV199" i="1"/>
  <c r="DU388" i="1"/>
  <c r="DY410" i="1"/>
  <c r="DZ546" i="1"/>
  <c r="DX521" i="1"/>
  <c r="DR362" i="1"/>
  <c r="DS465" i="1"/>
  <c r="DZ288" i="1"/>
  <c r="DS261" i="1"/>
  <c r="FA342" i="1"/>
  <c r="EB521" i="1"/>
  <c r="FA247" i="1"/>
  <c r="FA361" i="1"/>
  <c r="DS478" i="1"/>
  <c r="EB599" i="1"/>
  <c r="DW339" i="1"/>
  <c r="EA388" i="1"/>
  <c r="DR451" i="1"/>
  <c r="DR260" i="1"/>
  <c r="DW299" i="1"/>
  <c r="DT521" i="1"/>
  <c r="DR299" i="1"/>
  <c r="DU410" i="1"/>
  <c r="DS521" i="1"/>
  <c r="DQ526" i="1"/>
  <c r="DQ451" i="1"/>
  <c r="DW614" i="1"/>
  <c r="EA527" i="1"/>
  <c r="DS164" i="1"/>
  <c r="FA425" i="1"/>
  <c r="DX119" i="1"/>
  <c r="DY218" i="1"/>
  <c r="EB310" i="1"/>
  <c r="DX425" i="1"/>
  <c r="DR410" i="1"/>
  <c r="DQ430" i="1"/>
  <c r="EB430" i="1"/>
  <c r="DQ585" i="1"/>
  <c r="DZ586" i="1"/>
  <c r="DS472" i="1"/>
  <c r="DU666" i="1"/>
  <c r="FA177" i="1"/>
  <c r="DQ658" i="1"/>
  <c r="DS202" i="1"/>
  <c r="EB470" i="1"/>
  <c r="DV286" i="1"/>
  <c r="DW580" i="1"/>
  <c r="DY471" i="1"/>
  <c r="EA292" i="1"/>
  <c r="FA496" i="1"/>
  <c r="DR279" i="1"/>
  <c r="DQ618" i="1"/>
  <c r="DR600" i="1"/>
  <c r="EA310" i="1"/>
  <c r="EB510" i="1"/>
  <c r="DV562" i="1"/>
  <c r="DR310" i="1"/>
  <c r="DV361" i="1"/>
  <c r="DQ477" i="1"/>
  <c r="DS504" i="1"/>
  <c r="DR546" i="1"/>
  <c r="DZ651" i="1"/>
  <c r="DU361" i="1"/>
  <c r="EB141" i="1"/>
  <c r="DS361" i="1"/>
  <c r="DU490" i="1"/>
  <c r="EB504" i="1"/>
  <c r="DW463" i="1"/>
  <c r="DQ148" i="1"/>
  <c r="DR232" i="1"/>
  <c r="DU232" i="1"/>
  <c r="DV198" i="1"/>
  <c r="DT403" i="1"/>
  <c r="DZ463" i="1"/>
  <c r="EB466" i="1"/>
  <c r="DQ232" i="1"/>
  <c r="DS198" i="1"/>
  <c r="DP530" i="1"/>
  <c r="EA466" i="1"/>
  <c r="EA205" i="1"/>
  <c r="DT252" i="1"/>
  <c r="DV190" i="1"/>
  <c r="FA670" i="1"/>
  <c r="FA359" i="1"/>
  <c r="DZ264" i="1"/>
  <c r="DZ466" i="1"/>
  <c r="DR674" i="1"/>
  <c r="DS491" i="1"/>
  <c r="DW249" i="1"/>
  <c r="DQ409" i="1"/>
  <c r="DQ374" i="1"/>
  <c r="DR347" i="1"/>
  <c r="FA274" i="1"/>
  <c r="DS256" i="1"/>
  <c r="DW594" i="1"/>
  <c r="DQ294" i="1"/>
  <c r="EA232" i="1"/>
  <c r="DR264" i="1"/>
  <c r="DT249" i="1"/>
  <c r="EB403" i="1"/>
  <c r="DQ351" i="1"/>
  <c r="DY403" i="1"/>
  <c r="DQ264" i="1"/>
  <c r="DQ249" i="1"/>
  <c r="EA339" i="1"/>
  <c r="DQ403" i="1"/>
  <c r="DP403" i="1"/>
  <c r="DR439" i="1"/>
  <c r="DX441" i="1"/>
  <c r="FA441" i="1"/>
  <c r="DU249" i="1"/>
  <c r="DR381" i="1"/>
  <c r="DU683" i="1"/>
  <c r="EA670" i="1"/>
  <c r="DS249" i="1"/>
  <c r="DY683" i="1"/>
  <c r="DP617" i="1"/>
  <c r="DP341" i="1"/>
  <c r="DQ296" i="1"/>
  <c r="FA560" i="1"/>
  <c r="DP463" i="1"/>
  <c r="DR635" i="1"/>
  <c r="DQ195" i="1"/>
  <c r="DO227" i="1"/>
  <c r="DQ322" i="1"/>
  <c r="DX348" i="1"/>
  <c r="DP423" i="1"/>
  <c r="DP598" i="1"/>
  <c r="DT644" i="1"/>
  <c r="DR319" i="1"/>
  <c r="DQ366" i="1"/>
  <c r="DU259" i="1"/>
  <c r="DX440" i="1"/>
  <c r="FA517" i="1"/>
  <c r="DU360" i="1"/>
  <c r="EB639" i="1"/>
  <c r="DX311" i="1"/>
  <c r="DQ681" i="1"/>
  <c r="DZ455" i="1"/>
  <c r="DP167" i="1"/>
  <c r="DP446" i="1"/>
  <c r="DO153" i="1"/>
  <c r="DR182" i="1"/>
  <c r="DT177" i="1"/>
  <c r="DP331" i="1"/>
  <c r="DX392" i="1"/>
  <c r="DQ360" i="1"/>
  <c r="EB451" i="1"/>
  <c r="DQ463" i="1"/>
  <c r="DQ510" i="1"/>
  <c r="EA586" i="1"/>
  <c r="DS586" i="1"/>
  <c r="FA546" i="1"/>
  <c r="DU546" i="1"/>
  <c r="EA587" i="1"/>
  <c r="DO598" i="1"/>
  <c r="DP666" i="1"/>
  <c r="DO651" i="1"/>
  <c r="DV619" i="1"/>
  <c r="DT666" i="1"/>
  <c r="DO644" i="1"/>
  <c r="DP146" i="1"/>
  <c r="DW472" i="1"/>
  <c r="DR491" i="1"/>
  <c r="DX466" i="1"/>
  <c r="DY598" i="1"/>
  <c r="DV371" i="1"/>
  <c r="DS657" i="1"/>
  <c r="DO347" i="1"/>
  <c r="DO235" i="1"/>
  <c r="DW310" i="1"/>
  <c r="DO392" i="1"/>
  <c r="DZ314" i="1"/>
  <c r="DP197" i="1"/>
  <c r="DS627" i="1"/>
  <c r="FA535" i="1"/>
  <c r="FA348" i="1"/>
  <c r="DO349" i="1"/>
  <c r="DW392" i="1"/>
  <c r="DR431" i="1"/>
  <c r="DY493" i="1"/>
  <c r="DP408" i="1"/>
  <c r="DO192" i="1"/>
  <c r="DQ177" i="1"/>
  <c r="DQ348" i="1"/>
  <c r="DP366" i="1"/>
  <c r="DQ393" i="1"/>
  <c r="DR440" i="1"/>
  <c r="DV463" i="1"/>
  <c r="DP497" i="1"/>
  <c r="DX463" i="1"/>
  <c r="DO586" i="1"/>
  <c r="DQ511" i="1"/>
  <c r="DY587" i="1"/>
  <c r="DQ646" i="1"/>
  <c r="EA666" i="1"/>
  <c r="DP662" i="1"/>
  <c r="DO617" i="1"/>
  <c r="DX619" i="1"/>
  <c r="DX586" i="1"/>
  <c r="DX676" i="1"/>
  <c r="DW586" i="1"/>
  <c r="DZ323" i="1"/>
  <c r="DV312" i="1"/>
  <c r="DX422" i="1"/>
  <c r="DS565" i="1"/>
  <c r="DS393" i="1"/>
  <c r="FA373" i="1"/>
  <c r="DT572" i="1"/>
  <c r="DP437" i="1"/>
  <c r="DO397" i="1"/>
  <c r="DP376" i="1"/>
  <c r="DO629" i="1"/>
  <c r="DR275" i="1"/>
  <c r="DY583" i="1"/>
  <c r="DO158" i="1"/>
  <c r="DW215" i="1"/>
  <c r="DP215" i="1"/>
  <c r="DO296" i="1"/>
  <c r="DO311" i="1"/>
  <c r="DO331" i="1"/>
  <c r="DS322" i="1"/>
  <c r="DR253" i="1"/>
  <c r="DP374" i="1"/>
  <c r="DS357" i="1"/>
  <c r="DP417" i="1"/>
  <c r="DP451" i="1"/>
  <c r="FA440" i="1"/>
  <c r="EB472" i="1"/>
  <c r="DO486" i="1"/>
  <c r="DR587" i="1"/>
  <c r="DZ666" i="1"/>
  <c r="DT546" i="1"/>
  <c r="DP608" i="1"/>
  <c r="DW666" i="1"/>
  <c r="DP405" i="1"/>
  <c r="DT529" i="1"/>
  <c r="DZ198" i="1"/>
  <c r="DO306" i="1"/>
  <c r="DR357" i="1"/>
  <c r="DO406" i="1"/>
  <c r="DO417" i="1"/>
  <c r="DO451" i="1"/>
  <c r="EB440" i="1"/>
  <c r="DP510" i="1"/>
  <c r="DT475" i="1"/>
  <c r="FA587" i="1"/>
  <c r="DP639" i="1"/>
  <c r="DX546" i="1"/>
  <c r="DO546" i="1"/>
  <c r="DP672" i="1"/>
  <c r="DQ213" i="1"/>
  <c r="DQ146" i="1"/>
  <c r="DQ485" i="1"/>
  <c r="DR668" i="1"/>
  <c r="DQ505" i="1"/>
  <c r="DR315" i="1"/>
  <c r="DS201" i="1"/>
  <c r="DW296" i="1"/>
  <c r="DV249" i="1"/>
  <c r="DR290" i="1"/>
  <c r="EA462" i="1"/>
  <c r="DZ428" i="1"/>
  <c r="DS307" i="1"/>
  <c r="DU502" i="1"/>
  <c r="DO138" i="1"/>
  <c r="DY198" i="1"/>
  <c r="DQ219" i="1"/>
  <c r="DU347" i="1"/>
  <c r="FA472" i="1"/>
  <c r="DY507" i="1"/>
  <c r="DO463" i="1"/>
  <c r="EA440" i="1"/>
  <c r="DR432" i="1"/>
  <c r="EA463" i="1"/>
  <c r="FA510" i="1"/>
  <c r="EA546" i="1"/>
  <c r="DQ587" i="1"/>
  <c r="DO639" i="1"/>
  <c r="DO646" i="1"/>
  <c r="DR657" i="1"/>
  <c r="DS529" i="1"/>
  <c r="DY174" i="1"/>
  <c r="EA208" i="1"/>
  <c r="DR524" i="1"/>
  <c r="DS453" i="1"/>
  <c r="DV651" i="1"/>
  <c r="DX339" i="1"/>
  <c r="DQ80" i="1"/>
  <c r="DS159" i="1"/>
  <c r="DS177" i="1"/>
  <c r="FA232" i="1"/>
  <c r="DX198" i="1"/>
  <c r="DQ341" i="1"/>
  <c r="DS319" i="1"/>
  <c r="DQ418" i="1"/>
  <c r="DZ440" i="1"/>
  <c r="DQ432" i="1"/>
  <c r="DP665" i="1"/>
  <c r="EB218" i="1"/>
  <c r="EA198" i="1"/>
  <c r="DT585" i="1"/>
  <c r="DQ531" i="1"/>
  <c r="DO659" i="1"/>
  <c r="DU309" i="1"/>
  <c r="DV550" i="1"/>
  <c r="DY686" i="1"/>
  <c r="DO105" i="1"/>
  <c r="DP291" i="1"/>
  <c r="DQ192" i="1"/>
  <c r="DP319" i="1"/>
  <c r="DO317" i="1"/>
  <c r="DQ319" i="1"/>
  <c r="DY340" i="1"/>
  <c r="DQ306" i="1"/>
  <c r="DP347" i="1"/>
  <c r="DW657" i="1"/>
  <c r="DQ544" i="1"/>
  <c r="DR442" i="1"/>
  <c r="DY511" i="1"/>
  <c r="DY617" i="1"/>
  <c r="DP475" i="1"/>
  <c r="DO374" i="1"/>
  <c r="DU291" i="1"/>
  <c r="DS317" i="1"/>
  <c r="DY347" i="1"/>
  <c r="DQ331" i="1"/>
  <c r="DS340" i="1"/>
  <c r="DQ347" i="1"/>
  <c r="DR676" i="1"/>
  <c r="DR375" i="1"/>
  <c r="DQ321" i="1"/>
  <c r="DU219" i="1"/>
  <c r="DT497" i="1"/>
  <c r="DR612" i="1"/>
  <c r="DZ500" i="1"/>
  <c r="FA345" i="1"/>
  <c r="DU665" i="1"/>
  <c r="DW348" i="1"/>
  <c r="DT557" i="1"/>
  <c r="DO533" i="1"/>
  <c r="DO448" i="1"/>
  <c r="DO162" i="1"/>
  <c r="DU393" i="1"/>
  <c r="DP163" i="1"/>
  <c r="DR495" i="1"/>
  <c r="DU318" i="1"/>
  <c r="DP232" i="1"/>
  <c r="DY177" i="1"/>
  <c r="DW198" i="1"/>
  <c r="DV232" i="1"/>
  <c r="DR296" i="1"/>
  <c r="DZ348" i="1"/>
  <c r="DP340" i="1"/>
  <c r="DQ353" i="1"/>
  <c r="DQ357" i="1"/>
  <c r="DO472" i="1"/>
  <c r="DQ440" i="1"/>
  <c r="DY451" i="1"/>
  <c r="DQ497" i="1"/>
  <c r="DR511" i="1"/>
  <c r="DP604" i="1"/>
  <c r="DQ657" i="1"/>
  <c r="DP676" i="1"/>
  <c r="DO280" i="1"/>
  <c r="EA459" i="1"/>
  <c r="DZ298" i="1"/>
  <c r="DT570" i="1"/>
  <c r="DQ115" i="1"/>
  <c r="DY215" i="1"/>
  <c r="DS294" i="1"/>
  <c r="DR478" i="1"/>
  <c r="DR446" i="1"/>
  <c r="DR273" i="1"/>
  <c r="DR183" i="1"/>
  <c r="DT499" i="1"/>
  <c r="DS336" i="1"/>
  <c r="DZ444" i="1"/>
  <c r="DU253" i="1"/>
  <c r="DX247" i="1"/>
  <c r="DV676" i="1"/>
  <c r="DP596" i="1"/>
  <c r="DP246" i="1"/>
  <c r="DP345" i="1"/>
  <c r="DQ412" i="1"/>
  <c r="DP420" i="1"/>
  <c r="DP590" i="1"/>
  <c r="DP223" i="1"/>
  <c r="DT416" i="1"/>
  <c r="DO673" i="1"/>
  <c r="DP520" i="1"/>
  <c r="DO460" i="1"/>
  <c r="DQ354" i="1"/>
  <c r="DS435" i="1"/>
  <c r="DR322" i="1"/>
  <c r="DY348" i="1"/>
  <c r="DQ349" i="1"/>
  <c r="DR374" i="1"/>
  <c r="DR463" i="1"/>
  <c r="DQ665" i="1"/>
  <c r="DX159" i="1"/>
  <c r="DT198" i="1"/>
  <c r="DP276" i="1"/>
  <c r="DR291" i="1"/>
  <c r="DR307" i="1"/>
  <c r="DS236" i="1"/>
  <c r="DP282" i="1"/>
  <c r="DR348" i="1"/>
  <c r="DY374" i="1"/>
  <c r="DQ350" i="1"/>
  <c r="DQ507" i="1"/>
  <c r="DW546" i="1"/>
  <c r="DS666" i="1"/>
  <c r="DO619" i="1"/>
  <c r="DO657" i="1"/>
  <c r="DR608" i="1"/>
  <c r="DQ396" i="1"/>
  <c r="DX671" i="1"/>
  <c r="DQ548" i="1"/>
  <c r="FA581" i="1"/>
  <c r="DZ232" i="1"/>
  <c r="EA177" i="1"/>
  <c r="DP195" i="1"/>
  <c r="DQ198" i="1"/>
  <c r="DR236" i="1"/>
  <c r="DP351" i="1"/>
  <c r="DP296" i="1"/>
  <c r="DP253" i="1"/>
  <c r="DP353" i="1"/>
  <c r="DT472" i="1"/>
  <c r="DY666" i="1"/>
  <c r="DY619" i="1"/>
  <c r="DU233" i="1"/>
  <c r="DW346" i="1"/>
  <c r="DS297" i="1"/>
  <c r="DX452" i="1"/>
  <c r="DW683" i="1"/>
  <c r="DX380" i="1"/>
  <c r="DU165" i="1"/>
  <c r="DV507" i="1"/>
  <c r="DO402" i="1"/>
  <c r="DO612" i="1"/>
  <c r="DQ333" i="1"/>
  <c r="DR561" i="1"/>
  <c r="DP277" i="1"/>
  <c r="DV585" i="1"/>
  <c r="DZ486" i="1"/>
  <c r="DP185" i="1"/>
  <c r="DR160" i="1"/>
  <c r="DP233" i="1"/>
  <c r="DR421" i="1"/>
  <c r="DO196" i="1"/>
  <c r="DP375" i="1"/>
  <c r="DO613" i="1"/>
  <c r="EB508" i="1"/>
  <c r="DP483" i="1"/>
  <c r="DV177" i="1"/>
  <c r="DP262" i="1"/>
  <c r="DQ236" i="1"/>
  <c r="DQ302" i="1"/>
  <c r="DR261" i="1"/>
  <c r="DR317" i="1"/>
  <c r="DU348" i="1"/>
  <c r="DP400" i="1"/>
  <c r="DR405" i="1"/>
  <c r="EA510" i="1"/>
  <c r="EB666" i="1"/>
  <c r="DV666" i="1"/>
  <c r="DO666" i="1"/>
  <c r="FA193" i="1"/>
  <c r="DX282" i="1"/>
  <c r="EB362" i="1"/>
  <c r="DV442" i="1"/>
  <c r="EA405" i="1"/>
  <c r="FA638" i="1"/>
  <c r="DZ680" i="1"/>
  <c r="DS432" i="1"/>
  <c r="DS366" i="1"/>
  <c r="DO606" i="1"/>
  <c r="DO283" i="1"/>
  <c r="DY675" i="1"/>
  <c r="DQ413" i="1"/>
  <c r="DP655" i="1"/>
  <c r="DO589" i="1"/>
  <c r="DR323" i="1"/>
  <c r="DX623" i="1"/>
  <c r="DS347" i="1"/>
  <c r="DP168" i="1"/>
  <c r="FA159" i="1"/>
  <c r="DX232" i="1"/>
  <c r="DU177" i="1"/>
  <c r="DR198" i="1"/>
  <c r="DQ317" i="1"/>
  <c r="DP236" i="1"/>
  <c r="DU315" i="1"/>
  <c r="DP302" i="1"/>
  <c r="DO348" i="1"/>
  <c r="DP307" i="1"/>
  <c r="DY439" i="1"/>
  <c r="DQ536" i="1"/>
  <c r="DP587" i="1"/>
  <c r="DS598" i="1"/>
  <c r="DY546" i="1"/>
  <c r="DR680" i="1"/>
  <c r="DQ639" i="1"/>
  <c r="DZ177" i="1"/>
  <c r="DR507" i="1"/>
  <c r="DU463" i="1"/>
  <c r="DP171" i="1"/>
  <c r="DX657" i="1"/>
  <c r="EB159" i="1"/>
  <c r="DP177" i="1"/>
  <c r="EB417" i="1"/>
  <c r="DQ427" i="1"/>
  <c r="DT440" i="1"/>
  <c r="DO510" i="1"/>
  <c r="DY510" i="1"/>
  <c r="DZ510" i="1"/>
  <c r="DV510" i="1"/>
  <c r="DP536" i="1"/>
  <c r="DR598" i="1"/>
  <c r="EA640" i="1"/>
  <c r="DP680" i="1"/>
  <c r="DZ644" i="1"/>
  <c r="DZ284" i="1"/>
  <c r="DS410" i="1"/>
  <c r="DW490" i="1"/>
  <c r="DO622" i="1"/>
  <c r="DP486" i="1"/>
  <c r="DX510" i="1"/>
  <c r="DR617" i="1"/>
  <c r="DV251" i="1"/>
  <c r="DT417" i="1"/>
  <c r="DN559" i="1"/>
  <c r="DN212" i="1"/>
  <c r="DQ189" i="1"/>
  <c r="DO275" i="1"/>
  <c r="DP275" i="1"/>
  <c r="DN294" i="1"/>
  <c r="DQ240" i="1"/>
  <c r="DM256" i="1"/>
  <c r="DM207" i="1"/>
  <c r="DT268" i="1"/>
  <c r="DM277" i="1"/>
  <c r="DQ334" i="1"/>
  <c r="DM402" i="1"/>
  <c r="DM384" i="1"/>
  <c r="DU343" i="1"/>
  <c r="DQ461" i="1"/>
  <c r="DO455" i="1"/>
  <c r="DM559" i="1"/>
  <c r="DN664" i="1"/>
  <c r="DM633" i="1"/>
  <c r="DN648" i="1"/>
  <c r="DP305" i="1"/>
  <c r="DU608" i="1"/>
  <c r="EB207" i="1"/>
  <c r="DZ626" i="1"/>
  <c r="DX402" i="1"/>
  <c r="FA604" i="1"/>
  <c r="DS562" i="1"/>
  <c r="DN265" i="1"/>
  <c r="DN300" i="1"/>
  <c r="DN390" i="1"/>
  <c r="DQ346" i="1"/>
  <c r="DN231" i="1"/>
  <c r="DR465" i="1"/>
  <c r="DZ512" i="1"/>
  <c r="DO189" i="1"/>
  <c r="DR189" i="1"/>
  <c r="DP240" i="1"/>
  <c r="DT189" i="1"/>
  <c r="DM294" i="1"/>
  <c r="DR343" i="1"/>
  <c r="EB393" i="1"/>
  <c r="DP461" i="1"/>
  <c r="DP448" i="1"/>
  <c r="DN557" i="1"/>
  <c r="DN455" i="1"/>
  <c r="DM664" i="1"/>
  <c r="EA601" i="1"/>
  <c r="DS654" i="1"/>
  <c r="DP384" i="1"/>
  <c r="DS240" i="1"/>
  <c r="DY400" i="1"/>
  <c r="DP278" i="1"/>
  <c r="DP377" i="1"/>
  <c r="DN270" i="1"/>
  <c r="DQ467" i="1"/>
  <c r="DN384" i="1"/>
  <c r="DU220" i="1"/>
  <c r="EA159" i="1"/>
  <c r="EA173" i="1"/>
  <c r="DQ200" i="1"/>
  <c r="DO241" i="1"/>
  <c r="DP189" i="1"/>
  <c r="DM268" i="1"/>
  <c r="DY268" i="1"/>
  <c r="DP326" i="1"/>
  <c r="DR345" i="1"/>
  <c r="DR397" i="1"/>
  <c r="DM333" i="1"/>
  <c r="EA393" i="1"/>
  <c r="DO360" i="1"/>
  <c r="DO420" i="1"/>
  <c r="DP439" i="1"/>
  <c r="DO626" i="1"/>
  <c r="DS517" i="1"/>
  <c r="DO570" i="1"/>
  <c r="DX608" i="1"/>
  <c r="DM669" i="1"/>
  <c r="DY592" i="1"/>
  <c r="DY159" i="1"/>
  <c r="DP173" i="1"/>
  <c r="DX176" i="1"/>
  <c r="DO224" i="1"/>
  <c r="DM241" i="1"/>
  <c r="DN275" i="1"/>
  <c r="DW305" i="1"/>
  <c r="DO240" i="1"/>
  <c r="DR259" i="1"/>
  <c r="DM279" i="1"/>
  <c r="DR268" i="1"/>
  <c r="DO326" i="1"/>
  <c r="DM275" i="1"/>
  <c r="DQ397" i="1"/>
  <c r="DR393" i="1"/>
  <c r="DN360" i="1"/>
  <c r="DM399" i="1"/>
  <c r="DM433" i="1"/>
  <c r="DY461" i="1"/>
  <c r="DZ461" i="1"/>
  <c r="FA461" i="1"/>
  <c r="DO439" i="1"/>
  <c r="DN629" i="1"/>
  <c r="DO512" i="1"/>
  <c r="DM515" i="1"/>
  <c r="DR517" i="1"/>
  <c r="DM570" i="1"/>
  <c r="DQ612" i="1"/>
  <c r="DR294" i="1"/>
  <c r="DO104" i="1"/>
  <c r="DN189" i="1"/>
  <c r="DP343" i="1"/>
  <c r="DO559" i="1"/>
  <c r="DM455" i="1"/>
  <c r="DU189" i="1"/>
  <c r="DM224" i="1"/>
  <c r="DQ241" i="1"/>
  <c r="DM393" i="1"/>
  <c r="DP391" i="1"/>
  <c r="DO343" i="1"/>
  <c r="EB461" i="1"/>
  <c r="DO681" i="1"/>
  <c r="DU159" i="1"/>
  <c r="DY189" i="1"/>
  <c r="DQ259" i="1"/>
  <c r="DQ268" i="1"/>
  <c r="DP397" i="1"/>
  <c r="DN439" i="1"/>
  <c r="DM514" i="1"/>
  <c r="DM629" i="1"/>
  <c r="DU557" i="1"/>
  <c r="DP612" i="1"/>
  <c r="DN305" i="1"/>
  <c r="DS439" i="1"/>
  <c r="DR514" i="1"/>
  <c r="DR629" i="1"/>
  <c r="DR540" i="1"/>
  <c r="DR601" i="1"/>
  <c r="DO173" i="1"/>
  <c r="DV189" i="1"/>
  <c r="DR376" i="1"/>
  <c r="DY397" i="1"/>
  <c r="DP393" i="1"/>
  <c r="DM448" i="1"/>
  <c r="DQ538" i="1"/>
  <c r="DM46" i="1"/>
  <c r="DQ176" i="1"/>
  <c r="DR159" i="1"/>
  <c r="DR187" i="1"/>
  <c r="DR241" i="1"/>
  <c r="DM245" i="1"/>
  <c r="DP259" i="1"/>
  <c r="DP268" i="1"/>
  <c r="DQ279" i="1"/>
  <c r="DM293" i="1"/>
  <c r="DP412" i="1"/>
  <c r="DN433" i="1"/>
  <c r="DM540" i="1"/>
  <c r="DN612" i="1"/>
  <c r="DO654" i="1"/>
  <c r="DW628" i="1"/>
  <c r="DY369" i="1"/>
  <c r="DO161" i="1"/>
  <c r="DP127" i="1"/>
  <c r="DQ159" i="1"/>
  <c r="DQ187" i="1"/>
  <c r="DQ265" i="1"/>
  <c r="DP245" i="1"/>
  <c r="DO268" i="1"/>
  <c r="DP279" i="1"/>
  <c r="DN397" i="1"/>
  <c r="DT402" i="1"/>
  <c r="DP429" i="1"/>
  <c r="DO459" i="1"/>
  <c r="DN626" i="1"/>
  <c r="DU515" i="1"/>
  <c r="DP611" i="1"/>
  <c r="DP545" i="1"/>
  <c r="DM612" i="1"/>
  <c r="DQ601" i="1"/>
  <c r="DZ681" i="1"/>
  <c r="DS189" i="1"/>
  <c r="DP159" i="1"/>
  <c r="DN187" i="1"/>
  <c r="DO279" i="1"/>
  <c r="DN404" i="1"/>
  <c r="DR433" i="1"/>
  <c r="DO461" i="1"/>
  <c r="DN429" i="1"/>
  <c r="DN459" i="1"/>
  <c r="DW455" i="1"/>
  <c r="DN545" i="1"/>
  <c r="DM561" i="1"/>
  <c r="DQ592" i="1"/>
  <c r="DP601" i="1"/>
  <c r="DP629" i="1"/>
  <c r="EB628" i="1"/>
  <c r="EA669" i="1"/>
  <c r="DZ641" i="1"/>
  <c r="DP226" i="1"/>
  <c r="DQ162" i="1"/>
  <c r="EA268" i="1"/>
  <c r="DT159" i="1"/>
  <c r="DW159" i="1"/>
  <c r="DM159" i="1"/>
  <c r="EA187" i="1"/>
  <c r="DR256" i="1"/>
  <c r="DQ207" i="1"/>
  <c r="DR305" i="1"/>
  <c r="DN334" i="1"/>
  <c r="DN343" i="1"/>
  <c r="DN420" i="1"/>
  <c r="DX461" i="1"/>
  <c r="DM437" i="1"/>
  <c r="DP538" i="1"/>
  <c r="DN628" i="1"/>
  <c r="EA517" i="1"/>
  <c r="DP636" i="1"/>
  <c r="DO608" i="1"/>
  <c r="DM601" i="1"/>
  <c r="DR512" i="1"/>
  <c r="DZ674" i="1"/>
  <c r="DV455" i="1"/>
  <c r="DQ448" i="1"/>
  <c r="DQ212" i="1"/>
  <c r="EB343" i="1"/>
  <c r="DP558" i="1"/>
  <c r="DP325" i="1"/>
  <c r="DM397" i="1"/>
  <c r="DN437" i="1"/>
  <c r="DO592" i="1"/>
  <c r="DX669" i="1"/>
  <c r="DS559" i="1"/>
  <c r="DN595" i="1"/>
  <c r="DN575" i="1"/>
  <c r="DN129" i="1"/>
  <c r="DX189" i="1"/>
  <c r="DP293" i="1"/>
  <c r="DO305" i="1"/>
  <c r="DM391" i="1"/>
  <c r="DM343" i="1"/>
  <c r="DP399" i="1"/>
  <c r="DN393" i="1"/>
  <c r="DZ433" i="1"/>
  <c r="DM538" i="1"/>
  <c r="DR538" i="1"/>
  <c r="DO636" i="1"/>
  <c r="DN633" i="1"/>
  <c r="DN608" i="1"/>
  <c r="DM420" i="1"/>
  <c r="DU517" i="1"/>
  <c r="DO117" i="1"/>
  <c r="DQ256" i="1"/>
  <c r="DN259" i="1"/>
  <c r="DX420" i="1"/>
  <c r="DN399" i="1"/>
  <c r="DV461" i="1"/>
  <c r="DO437" i="1"/>
  <c r="DO538" i="1"/>
  <c r="DQ515" i="1"/>
  <c r="DN517" i="1"/>
  <c r="DO561" i="1"/>
  <c r="DQ537" i="1"/>
  <c r="FA189" i="1"/>
  <c r="DN102" i="1"/>
  <c r="DO259" i="1"/>
  <c r="EB337" i="1"/>
  <c r="DN461" i="1"/>
  <c r="EA439" i="1"/>
  <c r="DY242" i="1"/>
  <c r="DN246" i="1"/>
  <c r="DN33" i="1"/>
  <c r="DZ159" i="1"/>
  <c r="DO293" i="1"/>
  <c r="DP402" i="1"/>
  <c r="DO391" i="1"/>
  <c r="FA343" i="1"/>
  <c r="FA420" i="1"/>
  <c r="DS420" i="1"/>
  <c r="DP626" i="1"/>
  <c r="DP515" i="1"/>
  <c r="DN592" i="1"/>
  <c r="DN561" i="1"/>
  <c r="DP537" i="1"/>
  <c r="DQ664" i="1"/>
  <c r="DO631" i="1"/>
  <c r="DY614" i="1"/>
  <c r="DN200" i="1"/>
  <c r="EB154" i="1"/>
  <c r="DZ189" i="1"/>
  <c r="EB189" i="1"/>
  <c r="DP256" i="1"/>
  <c r="DP207" i="1"/>
  <c r="DO393" i="1"/>
  <c r="DQ420" i="1"/>
  <c r="DU461" i="1"/>
  <c r="DN415" i="1"/>
  <c r="DO515" i="1"/>
  <c r="DP628" i="1"/>
  <c r="DO537" i="1"/>
  <c r="DP664" i="1"/>
  <c r="DP478" i="1"/>
  <c r="DS461" i="1"/>
  <c r="EA189" i="1"/>
  <c r="DR515" i="1"/>
  <c r="DN631" i="1"/>
  <c r="DQ124" i="1"/>
  <c r="DQ611" i="1"/>
  <c r="DS210" i="1"/>
  <c r="FA621" i="1"/>
  <c r="DY659" i="1"/>
  <c r="DS160" i="1"/>
  <c r="DQ242" i="1"/>
  <c r="DO182" i="1"/>
  <c r="DX234" i="1"/>
  <c r="DO233" i="1"/>
  <c r="DQ234" i="1"/>
  <c r="DN242" i="1"/>
  <c r="DP318" i="1"/>
  <c r="DR314" i="1"/>
  <c r="DZ301" i="1"/>
  <c r="DZ354" i="1"/>
  <c r="DN354" i="1"/>
  <c r="DQ400" i="1"/>
  <c r="EA392" i="1"/>
  <c r="DS400" i="1"/>
  <c r="DQ421" i="1"/>
  <c r="DO467" i="1"/>
  <c r="DN435" i="1"/>
  <c r="DN456" i="1"/>
  <c r="DO600" i="1"/>
  <c r="DO408" i="1"/>
  <c r="DO281" i="1"/>
  <c r="DS153" i="1"/>
  <c r="DS200" i="1"/>
  <c r="EA535" i="1"/>
  <c r="EB167" i="1"/>
  <c r="DW354" i="1"/>
  <c r="DN237" i="1"/>
  <c r="DN163" i="1"/>
  <c r="DN318" i="1"/>
  <c r="DO412" i="1"/>
  <c r="DN542" i="1"/>
  <c r="DS663" i="1"/>
  <c r="DO172" i="1"/>
  <c r="DO163" i="1"/>
  <c r="DU221" i="1"/>
  <c r="DQ231" i="1"/>
  <c r="DO270" i="1"/>
  <c r="DT318" i="1"/>
  <c r="DO325" i="1"/>
  <c r="DN400" i="1"/>
  <c r="FA395" i="1"/>
  <c r="DT392" i="1"/>
  <c r="EB416" i="1"/>
  <c r="DR400" i="1"/>
  <c r="DR390" i="1"/>
  <c r="DQ584" i="1"/>
  <c r="DP535" i="1"/>
  <c r="DR615" i="1"/>
  <c r="DP196" i="1"/>
  <c r="DU600" i="1"/>
  <c r="DN549" i="1"/>
  <c r="DS220" i="1"/>
  <c r="DT221" i="1"/>
  <c r="DS223" i="1"/>
  <c r="DQ252" i="1"/>
  <c r="DS318" i="1"/>
  <c r="DP270" i="1"/>
  <c r="DN375" i="1"/>
  <c r="DR354" i="1"/>
  <c r="DR359" i="1"/>
  <c r="DS392" i="1"/>
  <c r="DX346" i="1"/>
  <c r="DV416" i="1"/>
  <c r="DO377" i="1"/>
  <c r="DR401" i="1"/>
  <c r="DQ390" i="1"/>
  <c r="DQ483" i="1"/>
  <c r="DP460" i="1"/>
  <c r="EA552" i="1"/>
  <c r="DN584" i="1"/>
  <c r="DP631" i="1"/>
  <c r="DQ615" i="1"/>
  <c r="DN416" i="1"/>
  <c r="DP191" i="1"/>
  <c r="DQ520" i="1"/>
  <c r="DR552" i="1"/>
  <c r="DQ316" i="1"/>
  <c r="DP588" i="1"/>
  <c r="DP602" i="1"/>
  <c r="DO160" i="1"/>
  <c r="DW211" i="1"/>
  <c r="DN221" i="1"/>
  <c r="DO223" i="1"/>
  <c r="DP252" i="1"/>
  <c r="DV314" i="1"/>
  <c r="DZ318" i="1"/>
  <c r="DN325" i="1"/>
  <c r="DN278" i="1"/>
  <c r="DP383" i="1"/>
  <c r="DQ392" i="1"/>
  <c r="DR377" i="1"/>
  <c r="DN408" i="1"/>
  <c r="DP401" i="1"/>
  <c r="DZ416" i="1"/>
  <c r="DS421" i="1"/>
  <c r="DN465" i="1"/>
  <c r="DN460" i="1"/>
  <c r="DQ446" i="1"/>
  <c r="DN512" i="1"/>
  <c r="DW508" i="1"/>
  <c r="DN627" i="1"/>
  <c r="DZ552" i="1"/>
  <c r="DQ627" i="1"/>
  <c r="DP600" i="1"/>
  <c r="DP627" i="1"/>
  <c r="DO535" i="1"/>
  <c r="EB512" i="1"/>
  <c r="FA353" i="1"/>
  <c r="DP344" i="1"/>
  <c r="DO178" i="1"/>
  <c r="DQ523" i="1"/>
  <c r="DY627" i="1"/>
  <c r="EA181" i="1"/>
  <c r="DO204" i="1"/>
  <c r="DR191" i="1"/>
  <c r="DS221" i="1"/>
  <c r="DO252" i="1"/>
  <c r="DP212" i="1"/>
  <c r="DQ336" i="1"/>
  <c r="EA354" i="1"/>
  <c r="DN383" i="1"/>
  <c r="DP392" i="1"/>
  <c r="DQ377" i="1"/>
  <c r="DO401" i="1"/>
  <c r="EB465" i="1"/>
  <c r="DN467" i="1"/>
  <c r="DO446" i="1"/>
  <c r="DS508" i="1"/>
  <c r="DX535" i="1"/>
  <c r="DY535" i="1"/>
  <c r="DP620" i="1"/>
  <c r="DN650" i="1"/>
  <c r="DQ590" i="1"/>
  <c r="DR575" i="1"/>
  <c r="EB421" i="1"/>
  <c r="DV595" i="1"/>
  <c r="DQ181" i="1"/>
  <c r="DO221" i="1"/>
  <c r="DO211" i="1"/>
  <c r="DN211" i="1"/>
  <c r="DR252" i="1"/>
  <c r="DQ401" i="1"/>
  <c r="DO487" i="1"/>
  <c r="DN558" i="1"/>
  <c r="DR595" i="1"/>
  <c r="DP615" i="1"/>
  <c r="DP211" i="1"/>
  <c r="DS181" i="1"/>
  <c r="DR111" i="1"/>
  <c r="EB211" i="1"/>
  <c r="EB221" i="1"/>
  <c r="DO212" i="1"/>
  <c r="DO265" i="1"/>
  <c r="DQ332" i="1"/>
  <c r="DP364" i="1"/>
  <c r="DY392" i="1"/>
  <c r="DW400" i="1"/>
  <c r="DX390" i="1"/>
  <c r="DN446" i="1"/>
  <c r="DP584" i="1"/>
  <c r="DN552" i="1"/>
  <c r="DW535" i="1"/>
  <c r="DY585" i="1"/>
  <c r="DP563" i="1"/>
  <c r="DW407" i="1"/>
  <c r="DP234" i="1"/>
  <c r="DP613" i="1"/>
  <c r="DO164" i="1"/>
  <c r="EA204" i="1"/>
  <c r="DS416" i="1"/>
  <c r="DN452" i="1"/>
  <c r="FA625" i="1"/>
  <c r="DS124" i="1"/>
  <c r="DQ172" i="1"/>
  <c r="DR181" i="1"/>
  <c r="DS211" i="1"/>
  <c r="DQ167" i="1"/>
  <c r="DP182" i="1"/>
  <c r="DR243" i="1"/>
  <c r="DX314" i="1"/>
  <c r="DP336" i="1"/>
  <c r="DO375" i="1"/>
  <c r="DP332" i="1"/>
  <c r="DW416" i="1"/>
  <c r="DO359" i="1"/>
  <c r="DX400" i="1"/>
  <c r="EA416" i="1"/>
  <c r="DQ456" i="1"/>
  <c r="DV535" i="1"/>
  <c r="DQ416" i="1"/>
  <c r="DP595" i="1"/>
  <c r="DO243" i="1"/>
  <c r="DO231" i="1"/>
  <c r="DR456" i="1"/>
  <c r="EA390" i="1"/>
  <c r="DZ191" i="1"/>
  <c r="DZ325" i="1"/>
  <c r="DQ160" i="1"/>
  <c r="DQ204" i="1"/>
  <c r="DX211" i="1"/>
  <c r="DR200" i="1"/>
  <c r="DP301" i="1"/>
  <c r="DQ375" i="1"/>
  <c r="DU400" i="1"/>
  <c r="DN392" i="1"/>
  <c r="DT421" i="1"/>
  <c r="DO435" i="1"/>
  <c r="DQ465" i="1"/>
  <c r="EA512" i="1"/>
  <c r="DQ552" i="1"/>
  <c r="DR535" i="1"/>
  <c r="DX221" i="1"/>
  <c r="DV383" i="1"/>
  <c r="DS329" i="1"/>
  <c r="DP204" i="1"/>
  <c r="DV211" i="1"/>
  <c r="DO200" i="1"/>
  <c r="DQ182" i="1"/>
  <c r="DQ191" i="1"/>
  <c r="DP265" i="1"/>
  <c r="EA359" i="1"/>
  <c r="DT400" i="1"/>
  <c r="DP395" i="1"/>
  <c r="DP390" i="1"/>
  <c r="DP465" i="1"/>
  <c r="DT508" i="1"/>
  <c r="DP552" i="1"/>
  <c r="DO590" i="1"/>
  <c r="DP542" i="1"/>
  <c r="DN196" i="1"/>
  <c r="DU615" i="1"/>
  <c r="DX423" i="1"/>
  <c r="EB615" i="1"/>
  <c r="DQ163" i="1"/>
  <c r="DN153" i="1"/>
  <c r="DZ211" i="1"/>
  <c r="DR336" i="1"/>
  <c r="DO328" i="1"/>
  <c r="DQ435" i="1"/>
  <c r="FA416" i="1"/>
  <c r="DO456" i="1"/>
  <c r="FA383" i="1"/>
  <c r="EB600" i="1"/>
  <c r="DR590" i="1"/>
  <c r="DN569" i="1"/>
  <c r="DN131" i="1"/>
  <c r="DO181" i="1"/>
  <c r="DO197" i="1"/>
  <c r="DR211" i="1"/>
  <c r="DP181" i="1"/>
  <c r="DU211" i="1"/>
  <c r="DZ221" i="1"/>
  <c r="DO191" i="1"/>
  <c r="DW265" i="1"/>
  <c r="DQ314" i="1"/>
  <c r="DY336" i="1"/>
  <c r="DQ383" i="1"/>
  <c r="DO395" i="1"/>
  <c r="DX416" i="1"/>
  <c r="DO390" i="1"/>
  <c r="DO465" i="1"/>
  <c r="DN535" i="1"/>
  <c r="DN495" i="1"/>
  <c r="DW512" i="1"/>
  <c r="DN508" i="1"/>
  <c r="DO552" i="1"/>
  <c r="DN590" i="1"/>
  <c r="DQ359" i="1"/>
  <c r="DO558" i="1"/>
  <c r="DO618" i="1"/>
  <c r="DN170" i="1"/>
  <c r="EB336" i="1"/>
  <c r="DV392" i="1"/>
  <c r="DP435" i="1"/>
  <c r="DN483" i="1"/>
  <c r="DO336" i="1"/>
  <c r="DX395" i="1"/>
  <c r="DW221" i="1"/>
  <c r="FA211" i="1"/>
  <c r="DV265" i="1"/>
  <c r="DP281" i="1"/>
  <c r="DP300" i="1"/>
  <c r="FA314" i="1"/>
  <c r="DQ329" i="1"/>
  <c r="DZ328" i="1"/>
  <c r="DU416" i="1"/>
  <c r="DZ421" i="1"/>
  <c r="DT435" i="1"/>
  <c r="DP495" i="1"/>
  <c r="DP575" i="1"/>
  <c r="DY211" i="1"/>
  <c r="DP324" i="1"/>
  <c r="DY314" i="1"/>
  <c r="DO483" i="1"/>
  <c r="EA383" i="1"/>
  <c r="DS535" i="1"/>
  <c r="DP327" i="1"/>
  <c r="DO368" i="1"/>
  <c r="EB483" i="1"/>
  <c r="DP200" i="1"/>
  <c r="DN234" i="1"/>
  <c r="DR221" i="1"/>
  <c r="DS265" i="1"/>
  <c r="DO234" i="1"/>
  <c r="DO300" i="1"/>
  <c r="EB314" i="1"/>
  <c r="DP329" i="1"/>
  <c r="DR383" i="1"/>
  <c r="DS383" i="1"/>
  <c r="DS314" i="1"/>
  <c r="DY421" i="1"/>
  <c r="DO575" i="1"/>
  <c r="DO615" i="1"/>
  <c r="DV223" i="1"/>
  <c r="DQ300" i="1"/>
  <c r="DP153" i="1"/>
  <c r="DR242" i="1"/>
  <c r="DN314" i="1"/>
  <c r="DP221" i="1"/>
  <c r="DW314" i="1"/>
  <c r="EA314" i="1"/>
  <c r="DO329" i="1"/>
  <c r="DR327" i="1"/>
  <c r="DW421" i="1"/>
  <c r="EB535" i="1"/>
  <c r="DO495" i="1"/>
  <c r="DQ535" i="1"/>
  <c r="FA552" i="1"/>
  <c r="DN618" i="1"/>
  <c r="DZ600" i="1"/>
  <c r="DP155" i="1"/>
  <c r="DR246" i="1"/>
  <c r="DW359" i="1"/>
  <c r="DX465" i="1"/>
  <c r="EB170" i="1"/>
  <c r="DQ318" i="1"/>
  <c r="DT600" i="1"/>
  <c r="FA400" i="1"/>
  <c r="DU392" i="1"/>
  <c r="DM220" i="1"/>
  <c r="DM135" i="1"/>
  <c r="DN178" i="1"/>
  <c r="DQ220" i="1"/>
  <c r="DN382" i="1"/>
  <c r="DO431" i="1"/>
  <c r="DU503" i="1"/>
  <c r="DN588" i="1"/>
  <c r="DN649" i="1"/>
  <c r="DQ671" i="1"/>
  <c r="DM607" i="1"/>
  <c r="DN602" i="1"/>
  <c r="EB220" i="1"/>
  <c r="DM269" i="1"/>
  <c r="DZ220" i="1"/>
  <c r="DN36" i="1"/>
  <c r="DN283" i="1"/>
  <c r="DZ269" i="1"/>
  <c r="EB283" i="1"/>
  <c r="DP316" i="1"/>
  <c r="DN431" i="1"/>
  <c r="DP503" i="1"/>
  <c r="DP569" i="1"/>
  <c r="DM588" i="1"/>
  <c r="DP607" i="1"/>
  <c r="DS333" i="1"/>
  <c r="DV436" i="1"/>
  <c r="FA220" i="1"/>
  <c r="DM352" i="1"/>
  <c r="DO588" i="1"/>
  <c r="DO602" i="1"/>
  <c r="DT135" i="1"/>
  <c r="DM283" i="1"/>
  <c r="DR225" i="1"/>
  <c r="DM431" i="1"/>
  <c r="DO503" i="1"/>
  <c r="EB503" i="1"/>
  <c r="DN501" i="1"/>
  <c r="DO569" i="1"/>
  <c r="DP649" i="1"/>
  <c r="DU675" i="1"/>
  <c r="DM569" i="1"/>
  <c r="DQ607" i="1"/>
  <c r="EB396" i="1"/>
  <c r="EB299" i="1"/>
  <c r="EA257" i="1"/>
  <c r="DX382" i="1"/>
  <c r="DQ135" i="1"/>
  <c r="EA225" i="1"/>
  <c r="DR283" i="1"/>
  <c r="DN263" i="1"/>
  <c r="DO225" i="1"/>
  <c r="DQ344" i="1"/>
  <c r="DO323" i="1"/>
  <c r="EA523" i="1"/>
  <c r="DU493" i="1"/>
  <c r="DN675" i="1"/>
  <c r="DS283" i="1"/>
  <c r="EA303" i="1"/>
  <c r="EB427" i="1"/>
  <c r="DX368" i="1"/>
  <c r="DT674" i="1"/>
  <c r="DU316" i="1"/>
  <c r="FA467" i="1"/>
  <c r="DZ611" i="1"/>
  <c r="DP135" i="1"/>
  <c r="DO263" i="1"/>
  <c r="DN225" i="1"/>
  <c r="DO344" i="1"/>
  <c r="FA323" i="1"/>
  <c r="DP396" i="1"/>
  <c r="DM414" i="1"/>
  <c r="EA503" i="1"/>
  <c r="DT493" i="1"/>
  <c r="DM655" i="1"/>
  <c r="DM675" i="1"/>
  <c r="DO396" i="1"/>
  <c r="DM56" i="1"/>
  <c r="DO316" i="1"/>
  <c r="DM323" i="1"/>
  <c r="DM344" i="1"/>
  <c r="DQ368" i="1"/>
  <c r="DW316" i="1"/>
  <c r="DN368" i="1"/>
  <c r="DN396" i="1"/>
  <c r="DZ503" i="1"/>
  <c r="FA675" i="1"/>
  <c r="DP368" i="1"/>
  <c r="FA649" i="1"/>
  <c r="DZ414" i="1"/>
  <c r="EA378" i="1"/>
  <c r="DW519" i="1"/>
  <c r="DX675" i="1"/>
  <c r="DM671" i="1"/>
  <c r="DP137" i="1"/>
  <c r="DN316" i="1"/>
  <c r="DM368" i="1"/>
  <c r="DQ370" i="1"/>
  <c r="DS316" i="1"/>
  <c r="DM396" i="1"/>
  <c r="DY503" i="1"/>
  <c r="DO607" i="1"/>
  <c r="DP518" i="1"/>
  <c r="DX160" i="1"/>
  <c r="DS178" i="1"/>
  <c r="DZ377" i="1"/>
  <c r="DV225" i="1"/>
  <c r="DT568" i="1"/>
  <c r="DT451" i="1"/>
  <c r="DZ305" i="1"/>
  <c r="DX495" i="1"/>
  <c r="DZ574" i="1"/>
  <c r="DO144" i="1"/>
  <c r="DT220" i="1"/>
  <c r="EB269" i="1"/>
  <c r="DM316" i="1"/>
  <c r="DR316" i="1"/>
  <c r="DP352" i="1"/>
  <c r="DP523" i="1"/>
  <c r="DV503" i="1"/>
  <c r="DP675" i="1"/>
  <c r="DR220" i="1"/>
  <c r="DP269" i="1"/>
  <c r="DO523" i="1"/>
  <c r="DM503" i="1"/>
  <c r="DP589" i="1"/>
  <c r="DM308" i="1"/>
  <c r="FB308" i="1" s="1"/>
  <c r="DP235" i="1"/>
  <c r="DQ245" i="1"/>
  <c r="DX370" i="1"/>
  <c r="DY335" i="1"/>
  <c r="EA515" i="1"/>
  <c r="DU605" i="1"/>
  <c r="DR178" i="1"/>
  <c r="DP220" i="1"/>
  <c r="DQ269" i="1"/>
  <c r="DR396" i="1"/>
  <c r="DM389" i="1"/>
  <c r="DP431" i="1"/>
  <c r="DN523" i="1"/>
  <c r="DN493" i="1"/>
  <c r="DR427" i="1"/>
  <c r="EA209" i="1"/>
  <c r="DR158" i="1"/>
  <c r="DZ628" i="1"/>
  <c r="DY681" i="1"/>
  <c r="DQ178" i="1"/>
  <c r="DO220" i="1"/>
  <c r="DP263" i="1"/>
  <c r="EA323" i="1"/>
  <c r="DM523" i="1"/>
  <c r="FA493" i="1"/>
  <c r="DQ606" i="1"/>
  <c r="DP144" i="1"/>
  <c r="DO655" i="1"/>
  <c r="FA620" i="1"/>
  <c r="DN144" i="1"/>
  <c r="DP178" i="1"/>
  <c r="DN220" i="1"/>
  <c r="DO413" i="1"/>
  <c r="DM493" i="1"/>
  <c r="DP606" i="1"/>
  <c r="DQ578" i="1"/>
  <c r="DS235" i="1"/>
  <c r="DW671" i="1"/>
  <c r="DU607" i="1"/>
  <c r="FA523" i="1"/>
  <c r="DY220" i="1"/>
  <c r="DP370" i="1"/>
  <c r="DN413" i="1"/>
  <c r="DN578" i="1"/>
  <c r="DO493" i="1"/>
  <c r="FA671" i="1"/>
  <c r="DR606" i="1"/>
  <c r="DT374" i="1"/>
  <c r="DN52" i="1"/>
  <c r="DX220" i="1"/>
  <c r="DQ308" i="1"/>
  <c r="DO370" i="1"/>
  <c r="DS588" i="1"/>
  <c r="EA455" i="1"/>
  <c r="DX477" i="1"/>
  <c r="DS548" i="1"/>
  <c r="DW220" i="1"/>
  <c r="DP308" i="1"/>
  <c r="DQ225" i="1"/>
  <c r="DY323" i="1"/>
  <c r="DN370" i="1"/>
  <c r="DR370" i="1"/>
  <c r="DV671" i="1"/>
  <c r="DQ206" i="1"/>
  <c r="DY433" i="1"/>
  <c r="DV220" i="1"/>
  <c r="DU225" i="1"/>
  <c r="DT323" i="1"/>
  <c r="DQ352" i="1"/>
  <c r="DQ382" i="1"/>
  <c r="DU263" i="1"/>
  <c r="DU206" i="1"/>
  <c r="DT279" i="1"/>
  <c r="DY447" i="1"/>
  <c r="DX624" i="1"/>
  <c r="DS385" i="1"/>
  <c r="DZ299" i="1"/>
  <c r="DW252" i="1"/>
  <c r="DZ313" i="1"/>
  <c r="DX599" i="1"/>
  <c r="EA599" i="1"/>
  <c r="DV174" i="1"/>
  <c r="DU252" i="1"/>
  <c r="EA307" i="1"/>
  <c r="DZ312" i="1"/>
  <c r="DZ310" i="1"/>
  <c r="DT310" i="1"/>
  <c r="DW323" i="1"/>
  <c r="DU374" i="1"/>
  <c r="DT348" i="1"/>
  <c r="DY390" i="1"/>
  <c r="DZ465" i="1"/>
  <c r="DZ580" i="1"/>
  <c r="DT465" i="1"/>
  <c r="FA465" i="1"/>
  <c r="FA515" i="1"/>
  <c r="DW599" i="1"/>
  <c r="DZ521" i="1"/>
  <c r="EB247" i="1"/>
  <c r="EA221" i="1"/>
  <c r="DY299" i="1"/>
  <c r="DW251" i="1"/>
  <c r="DX310" i="1"/>
  <c r="DV323" i="1"/>
  <c r="DU323" i="1"/>
  <c r="DV313" i="1"/>
  <c r="EA397" i="1"/>
  <c r="DS374" i="1"/>
  <c r="DZ393" i="1"/>
  <c r="DY425" i="1"/>
  <c r="DT477" i="1"/>
  <c r="DY455" i="1"/>
  <c r="DX557" i="1"/>
  <c r="DV599" i="1"/>
  <c r="DW521" i="1"/>
  <c r="DS686" i="1"/>
  <c r="EA174" i="1"/>
  <c r="DY221" i="1"/>
  <c r="DW294" i="1"/>
  <c r="DY259" i="1"/>
  <c r="DV299" i="1"/>
  <c r="DX309" i="1"/>
  <c r="DY359" i="1"/>
  <c r="DS397" i="1"/>
  <c r="DS477" i="1"/>
  <c r="DU455" i="1"/>
  <c r="EA550" i="1"/>
  <c r="DU550" i="1"/>
  <c r="DY665" i="1"/>
  <c r="DW686" i="1"/>
  <c r="FA599" i="1"/>
  <c r="DX294" i="1"/>
  <c r="EB313" i="1"/>
  <c r="DU299" i="1"/>
  <c r="EA348" i="1"/>
  <c r="FA393" i="1"/>
  <c r="DU396" i="1"/>
  <c r="DY422" i="1"/>
  <c r="EA422" i="1"/>
  <c r="DZ379" i="1"/>
  <c r="EB515" i="1"/>
  <c r="DY521" i="1"/>
  <c r="DT550" i="1"/>
  <c r="DW572" i="1"/>
  <c r="DT639" i="1"/>
  <c r="DT686" i="1"/>
  <c r="EA686" i="1"/>
  <c r="DS676" i="1"/>
  <c r="DV681" i="1"/>
  <c r="DV292" i="1"/>
  <c r="DY313" i="1"/>
  <c r="DV359" i="1"/>
  <c r="DT299" i="1"/>
  <c r="FA397" i="1"/>
  <c r="DZ343" i="1"/>
  <c r="DS396" i="1"/>
  <c r="EB390" i="1"/>
  <c r="DV465" i="1"/>
  <c r="FA453" i="1"/>
  <c r="DZ515" i="1"/>
  <c r="DS550" i="1"/>
  <c r="DS625" i="1"/>
  <c r="EB670" i="1"/>
  <c r="FA252" i="1"/>
  <c r="DT359" i="1"/>
  <c r="DY310" i="1"/>
  <c r="DS299" i="1"/>
  <c r="DU383" i="1"/>
  <c r="DS345" i="1"/>
  <c r="DV397" i="1"/>
  <c r="DW397" i="1"/>
  <c r="EB374" i="1"/>
  <c r="DY343" i="1"/>
  <c r="DX360" i="1"/>
  <c r="DW425" i="1"/>
  <c r="DU422" i="1"/>
  <c r="FA455" i="1"/>
  <c r="DY515" i="1"/>
  <c r="EB625" i="1"/>
  <c r="DS659" i="1"/>
  <c r="DV639" i="1"/>
  <c r="DU205" i="1"/>
  <c r="DY296" i="1"/>
  <c r="DS259" i="1"/>
  <c r="DV310" i="1"/>
  <c r="DX299" i="1"/>
  <c r="DZ359" i="1"/>
  <c r="EB348" i="1"/>
  <c r="DX313" i="1"/>
  <c r="EA374" i="1"/>
  <c r="EB383" i="1"/>
  <c r="DX343" i="1"/>
  <c r="DW360" i="1"/>
  <c r="DV425" i="1"/>
  <c r="DS422" i="1"/>
  <c r="DY477" i="1"/>
  <c r="DZ477" i="1"/>
  <c r="EB455" i="1"/>
  <c r="DZ625" i="1"/>
  <c r="DT548" i="1"/>
  <c r="DX562" i="1"/>
  <c r="DT205" i="1"/>
  <c r="DZ294" i="1"/>
  <c r="EB252" i="1"/>
  <c r="DU310" i="1"/>
  <c r="DX323" i="1"/>
  <c r="EB359" i="1"/>
  <c r="DZ374" i="1"/>
  <c r="DW343" i="1"/>
  <c r="DV396" i="1"/>
  <c r="DT425" i="1"/>
  <c r="DT436" i="1"/>
  <c r="DV521" i="1"/>
  <c r="DU580" i="1"/>
  <c r="DW562" i="1"/>
  <c r="DU639" i="1"/>
  <c r="EA191" i="1"/>
  <c r="EA252" i="1"/>
  <c r="DT259" i="1"/>
  <c r="EB205" i="1"/>
  <c r="FA311" i="1"/>
  <c r="DZ599" i="1"/>
  <c r="DY670" i="1"/>
  <c r="DU397" i="1"/>
  <c r="DZ252" i="1"/>
  <c r="DX333" i="1"/>
  <c r="DT191" i="1"/>
  <c r="FA299" i="1"/>
  <c r="DX336" i="1"/>
  <c r="DU359" i="1"/>
  <c r="FA333" i="1"/>
  <c r="DT343" i="1"/>
  <c r="DX393" i="1"/>
  <c r="EB425" i="1"/>
  <c r="FA422" i="1"/>
  <c r="DY465" i="1"/>
  <c r="DS628" i="1"/>
  <c r="DT562" i="1"/>
  <c r="FA665" i="1"/>
  <c r="DZ174" i="1"/>
  <c r="DX215" i="1"/>
  <c r="EB259" i="1"/>
  <c r="DS310" i="1"/>
  <c r="FA310" i="1"/>
  <c r="DV336" i="1"/>
  <c r="DV369" i="1"/>
  <c r="EA369" i="1"/>
  <c r="DW393" i="1"/>
  <c r="DU425" i="1"/>
  <c r="EA500" i="1"/>
  <c r="DY550" i="1"/>
  <c r="DZ639" i="1"/>
  <c r="DZ676" i="1"/>
  <c r="DU498" i="1"/>
  <c r="DW634" i="1"/>
  <c r="DS311" i="1"/>
  <c r="DV293" i="1"/>
  <c r="EA559" i="1"/>
  <c r="DT625" i="1"/>
  <c r="DZ548" i="1"/>
  <c r="DZ259" i="1"/>
  <c r="EA313" i="1"/>
  <c r="DT313" i="1"/>
  <c r="EA621" i="1"/>
  <c r="DY639" i="1"/>
  <c r="EA184" i="1"/>
  <c r="DS174" i="1"/>
  <c r="DX259" i="1"/>
  <c r="FA313" i="1"/>
  <c r="DV348" i="1"/>
  <c r="DS369" i="1"/>
  <c r="DZ396" i="1"/>
  <c r="FA379" i="1"/>
  <c r="EA471" i="1"/>
  <c r="DT453" i="1"/>
  <c r="DX453" i="1"/>
  <c r="DS639" i="1"/>
  <c r="FA628" i="1"/>
  <c r="DV324" i="1"/>
  <c r="DT631" i="1"/>
  <c r="DV320" i="1"/>
  <c r="DU174" i="1"/>
  <c r="DX174" i="1"/>
  <c r="FA205" i="1"/>
  <c r="EB353" i="1"/>
  <c r="DY383" i="1"/>
  <c r="DZ383" i="1"/>
  <c r="DZ369" i="1"/>
  <c r="DS359" i="1"/>
  <c r="FA374" i="1"/>
  <c r="DT393" i="1"/>
  <c r="DY396" i="1"/>
  <c r="DW465" i="1"/>
  <c r="EA465" i="1"/>
  <c r="DV453" i="1"/>
  <c r="FA521" i="1"/>
  <c r="DX383" i="1"/>
  <c r="EB584" i="1"/>
  <c r="DY572" i="1"/>
  <c r="DW676" i="1"/>
  <c r="DU686" i="1"/>
  <c r="FA174" i="1"/>
  <c r="DU191" i="1"/>
  <c r="EB323" i="1"/>
  <c r="DZ336" i="1"/>
  <c r="DT369" i="1"/>
  <c r="DX397" i="1"/>
  <c r="DY393" i="1"/>
  <c r="EA343" i="1"/>
  <c r="DX396" i="1"/>
  <c r="DU453" i="1"/>
  <c r="DY500" i="1"/>
  <c r="DW515" i="1"/>
  <c r="DZ584" i="1"/>
  <c r="DU572" i="1"/>
  <c r="DU676" i="1"/>
  <c r="EB477" i="1"/>
  <c r="DT515" i="1"/>
  <c r="EB206" i="1"/>
  <c r="DX252" i="1"/>
  <c r="EB294" i="1"/>
  <c r="EA396" i="1"/>
  <c r="DW422" i="1"/>
  <c r="EB496" i="1"/>
  <c r="DS515" i="1"/>
  <c r="DS572" i="1"/>
  <c r="EA676" i="1"/>
  <c r="DS207" i="1"/>
  <c r="DW368" i="1"/>
  <c r="FA316" i="1"/>
  <c r="DZ417" i="1"/>
  <c r="DZ390" i="1"/>
  <c r="DU432" i="1"/>
  <c r="FA680" i="1"/>
  <c r="DT573" i="1"/>
  <c r="FA191" i="1"/>
  <c r="DV191" i="1"/>
  <c r="EA206" i="1"/>
  <c r="FA282" i="1"/>
  <c r="DX303" i="1"/>
  <c r="EA283" i="1"/>
  <c r="DZ353" i="1"/>
  <c r="DY316" i="1"/>
  <c r="EA402" i="1"/>
  <c r="FA390" i="1"/>
  <c r="DU436" i="1"/>
  <c r="DT432" i="1"/>
  <c r="FA611" i="1"/>
  <c r="DX674" i="1"/>
  <c r="DS279" i="1"/>
  <c r="EB638" i="1"/>
  <c r="DS191" i="1"/>
  <c r="DY206" i="1"/>
  <c r="EB303" i="1"/>
  <c r="DU303" i="1"/>
  <c r="DY282" i="1"/>
  <c r="DW362" i="1"/>
  <c r="DT316" i="1"/>
  <c r="DT371" i="1"/>
  <c r="DY371" i="1"/>
  <c r="DW333" i="1"/>
  <c r="EA417" i="1"/>
  <c r="FA432" i="1"/>
  <c r="EB611" i="1"/>
  <c r="EA638" i="1"/>
  <c r="DY417" i="1"/>
  <c r="DV389" i="1"/>
  <c r="DW595" i="1"/>
  <c r="DT680" i="1"/>
  <c r="DZ279" i="1"/>
  <c r="DV362" i="1"/>
  <c r="DT638" i="1"/>
  <c r="DU362" i="1"/>
  <c r="DW390" i="1"/>
  <c r="DW436" i="1"/>
  <c r="EB191" i="1"/>
  <c r="FA207" i="1"/>
  <c r="EB210" i="1"/>
  <c r="DY279" i="1"/>
  <c r="DT362" i="1"/>
  <c r="EB674" i="1"/>
  <c r="DX598" i="1"/>
  <c r="EB598" i="1"/>
  <c r="DS611" i="1"/>
  <c r="DV621" i="1"/>
  <c r="DT611" i="1"/>
  <c r="DX191" i="1"/>
  <c r="FA206" i="1"/>
  <c r="EB316" i="1"/>
  <c r="FA279" i="1"/>
  <c r="EA279" i="1"/>
  <c r="DS362" i="1"/>
  <c r="DZ316" i="1"/>
  <c r="EB333" i="1"/>
  <c r="EB657" i="1"/>
  <c r="DW598" i="1"/>
  <c r="EA674" i="1"/>
  <c r="DU680" i="1"/>
  <c r="DW191" i="1"/>
  <c r="DT206" i="1"/>
  <c r="DU279" i="1"/>
  <c r="DX279" i="1"/>
  <c r="DX283" i="1"/>
  <c r="DW282" i="1"/>
  <c r="DS353" i="1"/>
  <c r="FA371" i="1"/>
  <c r="DY333" i="1"/>
  <c r="EA333" i="1"/>
  <c r="DV598" i="1"/>
  <c r="DX611" i="1"/>
  <c r="DS206" i="1"/>
  <c r="DW279" i="1"/>
  <c r="DV282" i="1"/>
  <c r="FA362" i="1"/>
  <c r="DZ333" i="1"/>
  <c r="FA417" i="1"/>
  <c r="DU598" i="1"/>
  <c r="EA598" i="1"/>
  <c r="DV611" i="1"/>
  <c r="DY680" i="1"/>
  <c r="DY674" i="1"/>
  <c r="FA283" i="1"/>
  <c r="DV279" i="1"/>
  <c r="DU282" i="1"/>
  <c r="DT333" i="1"/>
  <c r="DY368" i="1"/>
  <c r="EA432" i="1"/>
  <c r="DT598" i="1"/>
  <c r="DU611" i="1"/>
  <c r="DV680" i="1"/>
  <c r="EA398" i="1"/>
  <c r="DT385" i="1"/>
  <c r="DX589" i="1"/>
  <c r="DT405" i="1"/>
  <c r="DX577" i="1"/>
  <c r="EB340" i="1"/>
  <c r="DZ633" i="1"/>
  <c r="FA358" i="1"/>
  <c r="DU635" i="1"/>
  <c r="DV467" i="1"/>
  <c r="EB581" i="1"/>
  <c r="EB282" i="1"/>
  <c r="DT282" i="1"/>
  <c r="DT353" i="1"/>
  <c r="DV417" i="1"/>
  <c r="DZ432" i="1"/>
  <c r="EA657" i="1"/>
  <c r="EB680" i="1"/>
  <c r="DY514" i="1"/>
  <c r="FA678" i="1"/>
  <c r="DU413" i="1"/>
  <c r="DT591" i="1"/>
  <c r="DX490" i="1"/>
  <c r="EA627" i="1"/>
  <c r="EA578" i="1"/>
  <c r="DX316" i="1"/>
  <c r="EA282" i="1"/>
  <c r="DS282" i="1"/>
  <c r="DX371" i="1"/>
  <c r="DU417" i="1"/>
  <c r="DV390" i="1"/>
  <c r="FA427" i="1"/>
  <c r="FA447" i="1"/>
  <c r="DY432" i="1"/>
  <c r="FA598" i="1"/>
  <c r="DU674" i="1"/>
  <c r="DY638" i="1"/>
  <c r="DW680" i="1"/>
  <c r="DY191" i="1"/>
  <c r="EA316" i="1"/>
  <c r="DZ303" i="1"/>
  <c r="DZ282" i="1"/>
  <c r="DZ283" i="1"/>
  <c r="EA353" i="1"/>
  <c r="EB371" i="1"/>
  <c r="DU390" i="1"/>
  <c r="DX432" i="1"/>
  <c r="DX581" i="1"/>
  <c r="DS595" i="1"/>
  <c r="DX638" i="1"/>
  <c r="DV254" i="1"/>
  <c r="DW208" i="1"/>
  <c r="EB196" i="1"/>
  <c r="DS262" i="1"/>
  <c r="FA541" i="1"/>
  <c r="DV325" i="1"/>
  <c r="DT263" i="1"/>
  <c r="DZ565" i="1"/>
  <c r="FA530" i="1"/>
  <c r="DW669" i="1"/>
  <c r="DZ518" i="1"/>
  <c r="DY436" i="1"/>
  <c r="DT509" i="1"/>
  <c r="DU240" i="1"/>
  <c r="FA198" i="1"/>
  <c r="DZ206" i="1"/>
  <c r="DV283" i="1"/>
  <c r="DU218" i="1"/>
  <c r="DW259" i="1"/>
  <c r="DW303" i="1"/>
  <c r="DY353" i="1"/>
  <c r="EA371" i="1"/>
  <c r="DX421" i="1"/>
  <c r="DW396" i="1"/>
  <c r="DT396" i="1"/>
  <c r="DT422" i="1"/>
  <c r="EB410" i="1"/>
  <c r="DT390" i="1"/>
  <c r="EA427" i="1"/>
  <c r="DS463" i="1"/>
  <c r="DW432" i="1"/>
  <c r="DU584" i="1"/>
  <c r="FA463" i="1"/>
  <c r="DX572" i="1"/>
  <c r="DU638" i="1"/>
  <c r="DS687" i="1"/>
  <c r="DX415" i="1"/>
  <c r="FA449" i="1"/>
  <c r="DS253" i="1"/>
  <c r="EA312" i="1"/>
  <c r="FA278" i="1"/>
  <c r="DS626" i="1"/>
  <c r="EA157" i="1"/>
  <c r="EA301" i="1"/>
  <c r="DU597" i="1"/>
  <c r="DU341" i="1"/>
  <c r="DV302" i="1"/>
  <c r="EA344" i="1"/>
  <c r="DX492" i="1"/>
  <c r="DT280" i="1"/>
  <c r="DW537" i="1"/>
  <c r="FA230" i="1"/>
  <c r="DZ195" i="1"/>
  <c r="DY193" i="1"/>
  <c r="DX246" i="1"/>
  <c r="EA562" i="1"/>
  <c r="DU672" i="1"/>
  <c r="DY573" i="1"/>
  <c r="DX206" i="1"/>
  <c r="DU283" i="1"/>
  <c r="DU210" i="1"/>
  <c r="EB279" i="1"/>
  <c r="DS303" i="1"/>
  <c r="DX353" i="1"/>
  <c r="DZ371" i="1"/>
  <c r="DS390" i="1"/>
  <c r="DX427" i="1"/>
  <c r="DV432" i="1"/>
  <c r="EA476" i="1"/>
  <c r="EB276" i="1"/>
  <c r="DZ289" i="1"/>
  <c r="DX329" i="1"/>
  <c r="DV269" i="1"/>
  <c r="DZ409" i="1"/>
  <c r="DY531" i="1"/>
  <c r="DS193" i="1"/>
  <c r="DV238" i="1"/>
  <c r="DW206" i="1"/>
  <c r="DT283" i="1"/>
  <c r="EA294" i="1"/>
  <c r="DU215" i="1"/>
  <c r="DY291" i="1"/>
  <c r="DV316" i="1"/>
  <c r="DW353" i="1"/>
  <c r="EB397" i="1"/>
  <c r="DW371" i="1"/>
  <c r="DW417" i="1"/>
  <c r="DT427" i="1"/>
  <c r="DT461" i="1"/>
  <c r="EB432" i="1"/>
  <c r="EA639" i="1"/>
  <c r="FA574" i="1"/>
  <c r="DY623" i="1"/>
  <c r="EB409" i="1"/>
  <c r="DY657" i="1"/>
  <c r="EA628" i="1"/>
  <c r="DV206" i="1"/>
  <c r="EA220" i="1"/>
  <c r="DV353" i="1"/>
  <c r="DU371" i="1"/>
  <c r="DW461" i="1"/>
  <c r="DY599" i="1"/>
  <c r="DZ598" i="1"/>
  <c r="DU587" i="1"/>
  <c r="DX587" i="1"/>
  <c r="DV577" i="1"/>
  <c r="EB177" i="1"/>
  <c r="DW177" i="1"/>
  <c r="DV252" i="1"/>
  <c r="FA259" i="1"/>
  <c r="DU353" i="1"/>
  <c r="EB400" i="1"/>
  <c r="DS371" i="1"/>
  <c r="DX361" i="1"/>
  <c r="DV427" i="1"/>
  <c r="DT463" i="1"/>
  <c r="DW674" i="1"/>
  <c r="EB562" i="1"/>
  <c r="DW504" i="1"/>
  <c r="EB251" i="1"/>
  <c r="EB160" i="1"/>
  <c r="DX317" i="1"/>
  <c r="DT233" i="1"/>
  <c r="FA268" i="1"/>
  <c r="DV261" i="1"/>
  <c r="DU377" i="1"/>
  <c r="DZ439" i="1"/>
  <c r="DU495" i="1"/>
  <c r="FA683" i="1"/>
  <c r="DU642" i="1"/>
  <c r="DW160" i="1"/>
  <c r="DZ268" i="1"/>
  <c r="DV268" i="1"/>
  <c r="EB261" i="1"/>
  <c r="EB342" i="1"/>
  <c r="DW403" i="1"/>
  <c r="DU451" i="1"/>
  <c r="DS495" i="1"/>
  <c r="DX507" i="1"/>
  <c r="DU559" i="1"/>
  <c r="DV523" i="1"/>
  <c r="DY574" i="1"/>
  <c r="DZ683" i="1"/>
  <c r="DW165" i="1"/>
  <c r="DU160" i="1"/>
  <c r="DY178" i="1"/>
  <c r="EA317" i="1"/>
  <c r="FA291" i="1"/>
  <c r="DU268" i="1"/>
  <c r="EA261" i="1"/>
  <c r="EB305" i="1"/>
  <c r="DT380" i="1"/>
  <c r="EB380" i="1"/>
  <c r="FA377" i="1"/>
  <c r="DT452" i="1"/>
  <c r="DY523" i="1"/>
  <c r="DU523" i="1"/>
  <c r="DX574" i="1"/>
  <c r="DX683" i="1"/>
  <c r="EA615" i="1"/>
  <c r="DT317" i="1"/>
  <c r="DT160" i="1"/>
  <c r="EB225" i="1"/>
  <c r="DT178" i="1"/>
  <c r="EB291" i="1"/>
  <c r="DT225" i="1"/>
  <c r="DS268" i="1"/>
  <c r="DZ339" i="1"/>
  <c r="DZ261" i="1"/>
  <c r="DT339" i="1"/>
  <c r="DU342" i="1"/>
  <c r="EA380" i="1"/>
  <c r="DU574" i="1"/>
  <c r="EB649" i="1"/>
  <c r="DV683" i="1"/>
  <c r="EA665" i="1"/>
  <c r="DV305" i="1"/>
  <c r="EA256" i="1"/>
  <c r="EB317" i="1"/>
  <c r="DU256" i="1"/>
  <c r="DZ291" i="1"/>
  <c r="DS225" i="1"/>
  <c r="DX305" i="1"/>
  <c r="DS339" i="1"/>
  <c r="DW342" i="1"/>
  <c r="FA403" i="1"/>
  <c r="FA346" i="1"/>
  <c r="DV380" i="1"/>
  <c r="DW439" i="1"/>
  <c r="DS452" i="1"/>
  <c r="DT683" i="1"/>
  <c r="DX615" i="1"/>
  <c r="DX256" i="1"/>
  <c r="EA649" i="1"/>
  <c r="DY615" i="1"/>
  <c r="FA160" i="1"/>
  <c r="DZ225" i="1"/>
  <c r="DZ215" i="1"/>
  <c r="FA200" i="1"/>
  <c r="DT305" i="1"/>
  <c r="DZ256" i="1"/>
  <c r="DW261" i="1"/>
  <c r="EB347" i="1"/>
  <c r="DX342" i="1"/>
  <c r="DV342" i="1"/>
  <c r="DU380" i="1"/>
  <c r="DX403" i="1"/>
  <c r="DV439" i="1"/>
  <c r="EB452" i="1"/>
  <c r="EB523" i="1"/>
  <c r="EA583" i="1"/>
  <c r="DZ617" i="1"/>
  <c r="FA651" i="1"/>
  <c r="DX649" i="1"/>
  <c r="DX639" i="1"/>
  <c r="DU649" i="1"/>
  <c r="FA155" i="1"/>
  <c r="DU190" i="1"/>
  <c r="DS255" i="1"/>
  <c r="EA194" i="1"/>
  <c r="DV356" i="1"/>
  <c r="DV377" i="1"/>
  <c r="DS216" i="1"/>
  <c r="DT607" i="1"/>
  <c r="DT406" i="1"/>
  <c r="FA360" i="1"/>
  <c r="DX165" i="1"/>
  <c r="EB357" i="1"/>
  <c r="DU373" i="1"/>
  <c r="DY265" i="1"/>
  <c r="DS646" i="1"/>
  <c r="DV169" i="1"/>
  <c r="DT207" i="1"/>
  <c r="EB240" i="1"/>
  <c r="EB479" i="1"/>
  <c r="EA201" i="1"/>
  <c r="EB256" i="1"/>
  <c r="EA291" i="1"/>
  <c r="DY150" i="1"/>
  <c r="FA225" i="1"/>
  <c r="DY225" i="1"/>
  <c r="DX200" i="1"/>
  <c r="DY294" i="1"/>
  <c r="DS305" i="1"/>
  <c r="FA294" i="1"/>
  <c r="DY256" i="1"/>
  <c r="DS252" i="1"/>
  <c r="DV291" i="1"/>
  <c r="FA261" i="1"/>
  <c r="DU294" i="1"/>
  <c r="FA339" i="1"/>
  <c r="DT342" i="1"/>
  <c r="FA347" i="1"/>
  <c r="EA342" i="1"/>
  <c r="DW380" i="1"/>
  <c r="FA396" i="1"/>
  <c r="DT439" i="1"/>
  <c r="DZ507" i="1"/>
  <c r="DU500" i="1"/>
  <c r="DX451" i="1"/>
  <c r="EA452" i="1"/>
  <c r="FA507" i="1"/>
  <c r="DW639" i="1"/>
  <c r="EB683" i="1"/>
  <c r="DW649" i="1"/>
  <c r="EA683" i="1"/>
  <c r="FA382" i="1"/>
  <c r="DZ361" i="1"/>
  <c r="DV600" i="1"/>
  <c r="EA491" i="1"/>
  <c r="DW651" i="1"/>
  <c r="EB346" i="1"/>
  <c r="DU236" i="1"/>
  <c r="DZ213" i="1"/>
  <c r="DY395" i="1"/>
  <c r="EA260" i="1"/>
  <c r="DY626" i="1"/>
  <c r="DW318" i="1"/>
  <c r="DY388" i="1"/>
  <c r="DX350" i="1"/>
  <c r="FA257" i="1"/>
  <c r="EA255" i="1"/>
  <c r="DS205" i="1"/>
  <c r="DW225" i="1"/>
  <c r="FA178" i="1"/>
  <c r="DS291" i="1"/>
  <c r="DY261" i="1"/>
  <c r="EB378" i="1"/>
  <c r="DZ452" i="1"/>
  <c r="DT651" i="1"/>
  <c r="DX651" i="1"/>
  <c r="DS547" i="1"/>
  <c r="DV583" i="1"/>
  <c r="EA160" i="1"/>
  <c r="DX225" i="1"/>
  <c r="DU305" i="1"/>
  <c r="DX261" i="1"/>
  <c r="DY452" i="1"/>
  <c r="DW615" i="1"/>
  <c r="EB414" i="1"/>
  <c r="EB438" i="1"/>
  <c r="DZ181" i="1"/>
  <c r="EA165" i="1"/>
  <c r="DZ160" i="1"/>
  <c r="DX268" i="1"/>
  <c r="DZ347" i="1"/>
  <c r="DU261" i="1"/>
  <c r="FA439" i="1"/>
  <c r="EB583" i="1"/>
  <c r="DX523" i="1"/>
  <c r="DV615" i="1"/>
  <c r="DW233" i="1"/>
  <c r="EA547" i="1"/>
  <c r="FA423" i="1"/>
  <c r="EB622" i="1"/>
  <c r="EA650" i="1"/>
  <c r="DY117" i="1"/>
  <c r="DT483" i="1"/>
  <c r="DS274" i="1"/>
  <c r="DV165" i="1"/>
  <c r="DY160" i="1"/>
  <c r="EB178" i="1"/>
  <c r="FA256" i="1"/>
  <c r="DW268" i="1"/>
  <c r="DY305" i="1"/>
  <c r="DT261" i="1"/>
  <c r="DU403" i="1"/>
  <c r="DX439" i="1"/>
  <c r="EB519" i="1"/>
  <c r="DZ649" i="1"/>
  <c r="DT615" i="1"/>
  <c r="EA183" i="1"/>
  <c r="DU173" i="1"/>
  <c r="DV566" i="1"/>
  <c r="DW297" i="1"/>
  <c r="DW178" i="1"/>
  <c r="DW291" i="1"/>
  <c r="DZ317" i="1"/>
  <c r="DY495" i="1"/>
  <c r="DU439" i="1"/>
  <c r="DU519" i="1"/>
  <c r="FA583" i="1"/>
  <c r="DT649" i="1"/>
  <c r="DS615" i="1"/>
  <c r="DZ519" i="1"/>
  <c r="DW313" i="1"/>
  <c r="DX178" i="1"/>
  <c r="DW256" i="1"/>
  <c r="DV288" i="1"/>
  <c r="DW336" i="1"/>
  <c r="DY317" i="1"/>
  <c r="DX347" i="1"/>
  <c r="EA346" i="1"/>
  <c r="DV451" i="1"/>
  <c r="DW451" i="1"/>
  <c r="EA519" i="1"/>
  <c r="DY607" i="1"/>
  <c r="DX583" i="1"/>
  <c r="DS288" i="1"/>
  <c r="DV119" i="1"/>
  <c r="FA567" i="1"/>
  <c r="DT328" i="1"/>
  <c r="DV178" i="1"/>
  <c r="DV256" i="1"/>
  <c r="DT291" i="1"/>
  <c r="DW317" i="1"/>
  <c r="DW347" i="1"/>
  <c r="DW583" i="1"/>
  <c r="DY649" i="1"/>
  <c r="EA132" i="1"/>
  <c r="EB165" i="1"/>
  <c r="EA305" i="1"/>
  <c r="DT256" i="1"/>
  <c r="DT215" i="1"/>
  <c r="EB339" i="1"/>
  <c r="DU336" i="1"/>
  <c r="DV317" i="1"/>
  <c r="FA336" i="1"/>
  <c r="DV347" i="1"/>
  <c r="DS343" i="1"/>
  <c r="FA380" i="1"/>
  <c r="EB439" i="1"/>
  <c r="FA451" i="1"/>
  <c r="DZ583" i="1"/>
  <c r="DZ527" i="1"/>
  <c r="FA639" i="1"/>
  <c r="EB665" i="1"/>
  <c r="DS583" i="1"/>
  <c r="FA615" i="1"/>
  <c r="DS403" i="1"/>
  <c r="FA579" i="1"/>
  <c r="EB676" i="1"/>
  <c r="FA215" i="1"/>
  <c r="DZ178" i="1"/>
  <c r="DS215" i="1"/>
  <c r="DT336" i="1"/>
  <c r="DY342" i="1"/>
  <c r="FA317" i="1"/>
  <c r="DU317" i="1"/>
  <c r="DT347" i="1"/>
  <c r="DV403" i="1"/>
  <c r="EB495" i="1"/>
  <c r="DT665" i="1"/>
  <c r="DU568" i="1"/>
  <c r="DT294" i="1"/>
  <c r="EA480" i="1"/>
  <c r="DS519" i="1"/>
  <c r="EB215" i="1"/>
  <c r="DU178" i="1"/>
  <c r="DV259" i="1"/>
  <c r="EA347" i="1"/>
  <c r="EA403" i="1"/>
  <c r="DX519" i="1"/>
  <c r="DX580" i="1"/>
  <c r="DX665" i="1"/>
  <c r="DS665" i="1"/>
  <c r="DS192" i="1"/>
  <c r="DV334" i="1"/>
  <c r="DV233" i="1"/>
  <c r="DV294" i="1"/>
  <c r="DS348" i="1"/>
  <c r="DZ657" i="1"/>
  <c r="FA676" i="1"/>
  <c r="DS510" i="1"/>
  <c r="DW638" i="1"/>
  <c r="FA610" i="1"/>
  <c r="DX568" i="1"/>
  <c r="DZ203" i="1"/>
  <c r="DW494" i="1"/>
  <c r="DT167" i="1"/>
  <c r="DX332" i="1"/>
  <c r="DS482" i="1"/>
  <c r="FA202" i="1"/>
  <c r="DW534" i="1"/>
  <c r="FA407" i="1"/>
  <c r="DZ368" i="1"/>
  <c r="DU386" i="1"/>
  <c r="DU402" i="1"/>
  <c r="DS280" i="1"/>
  <c r="DU297" i="1"/>
  <c r="DV230" i="1"/>
  <c r="DZ344" i="1"/>
  <c r="DU269" i="1"/>
  <c r="DZ329" i="1"/>
  <c r="DW286" i="1"/>
  <c r="DW344" i="1"/>
  <c r="DY409" i="1"/>
  <c r="DS499" i="1"/>
  <c r="EA606" i="1"/>
  <c r="DT531" i="1"/>
  <c r="DY588" i="1"/>
  <c r="DR631" i="1"/>
  <c r="DR306" i="1"/>
  <c r="EB364" i="1"/>
  <c r="DV596" i="1"/>
  <c r="DZ646" i="1"/>
  <c r="EB280" i="1"/>
  <c r="DT297" i="1"/>
  <c r="DT269" i="1"/>
  <c r="EB329" i="1"/>
  <c r="FA297" i="1"/>
  <c r="DU320" i="1"/>
  <c r="DZ492" i="1"/>
  <c r="DS446" i="1"/>
  <c r="DS531" i="1"/>
  <c r="DZ606" i="1"/>
  <c r="DX588" i="1"/>
  <c r="DY165" i="1"/>
  <c r="DV216" i="1"/>
  <c r="DR249" i="1"/>
  <c r="DU265" i="1"/>
  <c r="DS257" i="1"/>
  <c r="DR289" i="1"/>
  <c r="DT286" i="1"/>
  <c r="DR297" i="1"/>
  <c r="EA286" i="1"/>
  <c r="EA318" i="1"/>
  <c r="DS269" i="1"/>
  <c r="DU290" i="1"/>
  <c r="DY297" i="1"/>
  <c r="EB344" i="1"/>
  <c r="DT320" i="1"/>
  <c r="DT344" i="1"/>
  <c r="DR350" i="1"/>
  <c r="DT373" i="1"/>
  <c r="DX409" i="1"/>
  <c r="DS356" i="1"/>
  <c r="DU357" i="1"/>
  <c r="DV395" i="1"/>
  <c r="DS360" i="1"/>
  <c r="DZ346" i="1"/>
  <c r="DT377" i="1"/>
  <c r="DZ467" i="1"/>
  <c r="EA467" i="1"/>
  <c r="DX462" i="1"/>
  <c r="DR467" i="1"/>
  <c r="DT492" i="1"/>
  <c r="EB537" i="1"/>
  <c r="DR531" i="1"/>
  <c r="DV588" i="1"/>
  <c r="DR566" i="1"/>
  <c r="DS566" i="1"/>
  <c r="DT678" i="1"/>
  <c r="DX627" i="1"/>
  <c r="FA165" i="1"/>
  <c r="DS222" i="1"/>
  <c r="DT265" i="1"/>
  <c r="DR257" i="1"/>
  <c r="DZ280" i="1"/>
  <c r="DX249" i="1"/>
  <c r="DX205" i="1"/>
  <c r="EA230" i="1"/>
  <c r="EB286" i="1"/>
  <c r="DZ350" i="1"/>
  <c r="EA269" i="1"/>
  <c r="DT329" i="1"/>
  <c r="DT290" i="1"/>
  <c r="DY329" i="1"/>
  <c r="DV344" i="1"/>
  <c r="DV297" i="1"/>
  <c r="DS341" i="1"/>
  <c r="DS320" i="1"/>
  <c r="FA332" i="1"/>
  <c r="DS373" i="1"/>
  <c r="DW388" i="1"/>
  <c r="DT357" i="1"/>
  <c r="DU395" i="1"/>
  <c r="DY346" i="1"/>
  <c r="DS377" i="1"/>
  <c r="DY492" i="1"/>
  <c r="DW462" i="1"/>
  <c r="EA482" i="1"/>
  <c r="FA497" i="1"/>
  <c r="DX607" i="1"/>
  <c r="DY606" i="1"/>
  <c r="EB524" i="1"/>
  <c r="DR588" i="1"/>
  <c r="DY646" i="1"/>
  <c r="DS180" i="1"/>
  <c r="EA652" i="1"/>
  <c r="DT464" i="1"/>
  <c r="DR645" i="1"/>
  <c r="FA264" i="1"/>
  <c r="EA478" i="1"/>
  <c r="DY375" i="1"/>
  <c r="DV167" i="1"/>
  <c r="FA484" i="1"/>
  <c r="DV354" i="1"/>
  <c r="DS590" i="1"/>
  <c r="DU682" i="1"/>
  <c r="DU350" i="1"/>
  <c r="DW355" i="1"/>
  <c r="DY448" i="1"/>
  <c r="DW308" i="1"/>
  <c r="DV617" i="1"/>
  <c r="EB268" i="1"/>
  <c r="DU566" i="1"/>
  <c r="EA571" i="1"/>
  <c r="FA381" i="1"/>
  <c r="DT165" i="1"/>
  <c r="DR205" i="1"/>
  <c r="EA202" i="1"/>
  <c r="DX193" i="1"/>
  <c r="EB297" i="1"/>
  <c r="FA249" i="1"/>
  <c r="FA286" i="1"/>
  <c r="DY269" i="1"/>
  <c r="DZ297" i="1"/>
  <c r="EA329" i="1"/>
  <c r="DZ373" i="1"/>
  <c r="DT388" i="1"/>
  <c r="DZ402" i="1"/>
  <c r="EB356" i="1"/>
  <c r="DW356" i="1"/>
  <c r="FA357" i="1"/>
  <c r="DV357" i="1"/>
  <c r="DR395" i="1"/>
  <c r="DV346" i="1"/>
  <c r="DU462" i="1"/>
  <c r="DS490" i="1"/>
  <c r="DV482" i="1"/>
  <c r="DW646" i="1"/>
  <c r="DT646" i="1"/>
  <c r="DV606" i="1"/>
  <c r="DZ581" i="1"/>
  <c r="DX591" i="1"/>
  <c r="DT597" i="1"/>
  <c r="DR627" i="1"/>
  <c r="FA612" i="1"/>
  <c r="DU230" i="1"/>
  <c r="FA524" i="1"/>
  <c r="DY462" i="1"/>
  <c r="DS165" i="1"/>
  <c r="DU202" i="1"/>
  <c r="DU193" i="1"/>
  <c r="DR265" i="1"/>
  <c r="DU260" i="1"/>
  <c r="DR207" i="1"/>
  <c r="DZ230" i="1"/>
  <c r="EB368" i="1"/>
  <c r="FA302" i="1"/>
  <c r="DX269" i="1"/>
  <c r="DR329" i="1"/>
  <c r="DR302" i="1"/>
  <c r="EB341" i="1"/>
  <c r="EA332" i="1"/>
  <c r="DS388" i="1"/>
  <c r="DY402" i="1"/>
  <c r="EA356" i="1"/>
  <c r="EB360" i="1"/>
  <c r="DU346" i="1"/>
  <c r="DX482" i="1"/>
  <c r="DX467" i="1"/>
  <c r="DR490" i="1"/>
  <c r="DZ627" i="1"/>
  <c r="DY581" i="1"/>
  <c r="DW591" i="1"/>
  <c r="EB678" i="1"/>
  <c r="EA612" i="1"/>
  <c r="EB601" i="1"/>
  <c r="EB516" i="1"/>
  <c r="DU581" i="1"/>
  <c r="DW524" i="1"/>
  <c r="DW503" i="1"/>
  <c r="DU653" i="1"/>
  <c r="DX286" i="1"/>
  <c r="EA497" i="1"/>
  <c r="DW606" i="1"/>
  <c r="EB230" i="1"/>
  <c r="EB202" i="1"/>
  <c r="DT193" i="1"/>
  <c r="DS260" i="1"/>
  <c r="EA297" i="1"/>
  <c r="DZ286" i="1"/>
  <c r="FA269" i="1"/>
  <c r="EB273" i="1"/>
  <c r="FA341" i="1"/>
  <c r="FA290" i="1"/>
  <c r="DW329" i="1"/>
  <c r="DS344" i="1"/>
  <c r="FA329" i="1"/>
  <c r="FA318" i="1"/>
  <c r="DR388" i="1"/>
  <c r="DZ356" i="1"/>
  <c r="EA360" i="1"/>
  <c r="DT346" i="1"/>
  <c r="DZ395" i="1"/>
  <c r="DW467" i="1"/>
  <c r="EB463" i="1"/>
  <c r="DX494" i="1"/>
  <c r="DS511" i="1"/>
  <c r="DZ535" i="1"/>
  <c r="FA492" i="1"/>
  <c r="DW581" i="1"/>
  <c r="DV591" i="1"/>
  <c r="DT627" i="1"/>
  <c r="DY612" i="1"/>
  <c r="DX601" i="1"/>
  <c r="DT676" i="1"/>
  <c r="DU273" i="1"/>
  <c r="DX388" i="1"/>
  <c r="DR224" i="1"/>
  <c r="DZ569" i="1"/>
  <c r="DR286" i="1"/>
  <c r="DZ341" i="1"/>
  <c r="DS537" i="1"/>
  <c r="DT308" i="1"/>
  <c r="DR193" i="1"/>
  <c r="DX265" i="1"/>
  <c r="DY341" i="1"/>
  <c r="EA273" i="1"/>
  <c r="EA290" i="1"/>
  <c r="DX318" i="1"/>
  <c r="DV341" i="1"/>
  <c r="DX356" i="1"/>
  <c r="DZ360" i="1"/>
  <c r="FA413" i="1"/>
  <c r="DU467" i="1"/>
  <c r="DS467" i="1"/>
  <c r="DW497" i="1"/>
  <c r="DX497" i="1"/>
  <c r="DV492" i="1"/>
  <c r="EA581" i="1"/>
  <c r="DV581" i="1"/>
  <c r="DU591" i="1"/>
  <c r="EB591" i="1"/>
  <c r="DZ601" i="1"/>
  <c r="DY230" i="1"/>
  <c r="DZ202" i="1"/>
  <c r="EB193" i="1"/>
  <c r="DY280" i="1"/>
  <c r="DZ407" i="1"/>
  <c r="DX273" i="1"/>
  <c r="EA341" i="1"/>
  <c r="DZ290" i="1"/>
  <c r="DV318" i="1"/>
  <c r="DX344" i="1"/>
  <c r="EB388" i="1"/>
  <c r="EA395" i="1"/>
  <c r="EB395" i="1"/>
  <c r="DY360" i="1"/>
  <c r="DY413" i="1"/>
  <c r="DT467" i="1"/>
  <c r="DY456" i="1"/>
  <c r="DW612" i="1"/>
  <c r="DR581" i="1"/>
  <c r="DT581" i="1"/>
  <c r="DS678" i="1"/>
  <c r="DS186" i="1"/>
  <c r="DW273" i="1"/>
  <c r="EA320" i="1"/>
  <c r="DV497" i="1"/>
  <c r="DZ497" i="1"/>
  <c r="DZ446" i="1"/>
  <c r="DT612" i="1"/>
  <c r="DZ612" i="1"/>
  <c r="DR571" i="1"/>
  <c r="EA280" i="1"/>
  <c r="DV273" i="1"/>
  <c r="DZ320" i="1"/>
  <c r="EA531" i="1"/>
  <c r="DX238" i="1"/>
  <c r="DR165" i="1"/>
  <c r="DV202" i="1"/>
  <c r="EB169" i="1"/>
  <c r="DR195" i="1"/>
  <c r="EA193" i="1"/>
  <c r="DS302" i="1"/>
  <c r="DZ207" i="1"/>
  <c r="DW280" i="1"/>
  <c r="DW205" i="1"/>
  <c r="EB318" i="1"/>
  <c r="DZ273" i="1"/>
  <c r="DW290" i="1"/>
  <c r="DY320" i="1"/>
  <c r="DU344" i="1"/>
  <c r="DW373" i="1"/>
  <c r="FA409" i="1"/>
  <c r="DV360" i="1"/>
  <c r="EB606" i="1"/>
  <c r="DZ531" i="1"/>
  <c r="DV524" i="1"/>
  <c r="EA597" i="1"/>
  <c r="DW627" i="1"/>
  <c r="DS631" i="1"/>
  <c r="DY309" i="1"/>
  <c r="FA424" i="1"/>
  <c r="DV329" i="1"/>
  <c r="DW531" i="1"/>
  <c r="DW588" i="1"/>
  <c r="DW202" i="1"/>
  <c r="EA169" i="1"/>
  <c r="DV193" i="1"/>
  <c r="DW193" i="1"/>
  <c r="DZ302" i="1"/>
  <c r="DU246" i="1"/>
  <c r="DY207" i="1"/>
  <c r="DR280" i="1"/>
  <c r="DV280" i="1"/>
  <c r="DY286" i="1"/>
  <c r="DZ205" i="1"/>
  <c r="DR318" i="1"/>
  <c r="DX260" i="1"/>
  <c r="DS290" i="1"/>
  <c r="DW320" i="1"/>
  <c r="DV373" i="1"/>
  <c r="DZ388" i="1"/>
  <c r="DT360" i="1"/>
  <c r="DT409" i="1"/>
  <c r="EA377" i="1"/>
  <c r="EA537" i="1"/>
  <c r="DZ607" i="1"/>
  <c r="DV627" i="1"/>
  <c r="FA606" i="1"/>
  <c r="DU524" i="1"/>
  <c r="DZ588" i="1"/>
  <c r="DS629" i="1"/>
  <c r="DW601" i="1"/>
  <c r="DU627" i="1"/>
  <c r="FA571" i="1"/>
  <c r="DW260" i="1"/>
  <c r="DX207" i="1"/>
  <c r="DU280" i="1"/>
  <c r="DY205" i="1"/>
  <c r="DY273" i="1"/>
  <c r="EB265" i="1"/>
  <c r="DW409" i="1"/>
  <c r="DR360" i="1"/>
  <c r="DY377" i="1"/>
  <c r="DZ458" i="1"/>
  <c r="DR497" i="1"/>
  <c r="DZ537" i="1"/>
  <c r="EA625" i="1"/>
  <c r="DR607" i="1"/>
  <c r="FA627" i="1"/>
  <c r="DY517" i="1"/>
  <c r="DT524" i="1"/>
  <c r="FA537" i="1"/>
  <c r="DY597" i="1"/>
  <c r="DV686" i="1"/>
  <c r="DV601" i="1"/>
  <c r="DW625" i="1"/>
  <c r="DY635" i="1"/>
  <c r="DY467" i="1"/>
  <c r="EB686" i="1"/>
  <c r="DW673" i="1"/>
  <c r="DZ675" i="1"/>
  <c r="DU329" i="1"/>
  <c r="DS497" i="1"/>
  <c r="DS230" i="1"/>
  <c r="EB249" i="1"/>
  <c r="DY302" i="1"/>
  <c r="DW207" i="1"/>
  <c r="FA280" i="1"/>
  <c r="DV205" i="1"/>
  <c r="EB302" i="1"/>
  <c r="EB290" i="1"/>
  <c r="FA265" i="1"/>
  <c r="EA409" i="1"/>
  <c r="DW395" i="1"/>
  <c r="DX377" i="1"/>
  <c r="DZ413" i="1"/>
  <c r="DW456" i="1"/>
  <c r="DY537" i="1"/>
  <c r="EB511" i="1"/>
  <c r="DS524" i="1"/>
  <c r="DW597" i="1"/>
  <c r="DU588" i="1"/>
  <c r="DU601" i="1"/>
  <c r="DW635" i="1"/>
  <c r="DT537" i="1"/>
  <c r="DW230" i="1"/>
  <c r="DZ193" i="1"/>
  <c r="DZ165" i="1"/>
  <c r="EA249" i="1"/>
  <c r="DY249" i="1"/>
  <c r="EA265" i="1"/>
  <c r="DV207" i="1"/>
  <c r="DU302" i="1"/>
  <c r="DV290" i="1"/>
  <c r="DT341" i="1"/>
  <c r="DW377" i="1"/>
  <c r="DX413" i="1"/>
  <c r="DS456" i="1"/>
  <c r="DZ499" i="1"/>
  <c r="DX537" i="1"/>
  <c r="DZ511" i="1"/>
  <c r="DY625" i="1"/>
  <c r="DU646" i="1"/>
  <c r="DS581" i="1"/>
  <c r="FA646" i="1"/>
  <c r="DV597" i="1"/>
  <c r="DT588" i="1"/>
  <c r="DT601" i="1"/>
  <c r="DW585" i="1"/>
  <c r="DV635" i="1"/>
  <c r="DV625" i="1"/>
  <c r="DW678" i="1"/>
  <c r="EB566" i="1"/>
  <c r="FA344" i="1"/>
  <c r="DZ249" i="1"/>
  <c r="DW302" i="1"/>
  <c r="DZ265" i="1"/>
  <c r="DX297" i="1"/>
  <c r="DX341" i="1"/>
  <c r="DR269" i="1"/>
  <c r="DW269" i="1"/>
  <c r="DS273" i="1"/>
  <c r="DX302" i="1"/>
  <c r="DR341" i="1"/>
  <c r="DW413" i="1"/>
  <c r="DU497" i="1"/>
  <c r="DS462" i="1"/>
  <c r="DR462" i="1"/>
  <c r="DY497" i="1"/>
  <c r="DY499" i="1"/>
  <c r="DS507" i="1"/>
  <c r="DT519" i="1"/>
  <c r="DX625" i="1"/>
  <c r="EB627" i="1"/>
  <c r="EA646" i="1"/>
  <c r="DS601" i="1"/>
  <c r="DU585" i="1"/>
  <c r="DT302" i="1"/>
  <c r="DX280" i="1"/>
  <c r="DR230" i="1"/>
  <c r="DT230" i="1"/>
  <c r="DW341" i="1"/>
  <c r="DT273" i="1"/>
  <c r="FA601" i="1"/>
  <c r="DS599" i="1"/>
  <c r="DZ209" i="1"/>
  <c r="DQ325" i="1"/>
  <c r="DQ419" i="1"/>
  <c r="DX605" i="1"/>
  <c r="DZ190" i="1"/>
  <c r="DW196" i="1"/>
  <c r="DR223" i="1"/>
  <c r="EA190" i="1"/>
  <c r="EB213" i="1"/>
  <c r="DT209" i="1"/>
  <c r="DW255" i="1"/>
  <c r="DS292" i="1"/>
  <c r="DY315" i="1"/>
  <c r="DQ338" i="1"/>
  <c r="DX312" i="1"/>
  <c r="DY253" i="1"/>
  <c r="DX340" i="1"/>
  <c r="DQ364" i="1"/>
  <c r="DR364" i="1"/>
  <c r="FA405" i="1"/>
  <c r="DS405" i="1"/>
  <c r="EA605" i="1"/>
  <c r="DW605" i="1"/>
  <c r="DV685" i="1"/>
  <c r="DU465" i="1"/>
  <c r="FA196" i="1"/>
  <c r="DW190" i="1"/>
  <c r="DQ196" i="1"/>
  <c r="DQ223" i="1"/>
  <c r="DW213" i="1"/>
  <c r="DY262" i="1"/>
  <c r="DY263" i="1"/>
  <c r="EB263" i="1"/>
  <c r="EB209" i="1"/>
  <c r="EB255" i="1"/>
  <c r="DR292" i="1"/>
  <c r="DQ278" i="1"/>
  <c r="DU300" i="1"/>
  <c r="DV315" i="1"/>
  <c r="DY312" i="1"/>
  <c r="DX253" i="1"/>
  <c r="EA340" i="1"/>
  <c r="DT340" i="1"/>
  <c r="DY580" i="1"/>
  <c r="EA444" i="1"/>
  <c r="DV605" i="1"/>
  <c r="DW559" i="1"/>
  <c r="EB651" i="1"/>
  <c r="EA626" i="1"/>
  <c r="DS600" i="1"/>
  <c r="DQ645" i="1"/>
  <c r="DY311" i="1"/>
  <c r="EA330" i="1"/>
  <c r="DY667" i="1"/>
  <c r="EA218" i="1"/>
  <c r="EB675" i="1"/>
  <c r="EB486" i="1"/>
  <c r="DT657" i="1"/>
  <c r="EA162" i="1"/>
  <c r="DS190" i="1"/>
  <c r="DT208" i="1"/>
  <c r="FA208" i="1"/>
  <c r="FA223" i="1"/>
  <c r="FA213" i="1"/>
  <c r="FA263" i="1"/>
  <c r="EA263" i="1"/>
  <c r="DX209" i="1"/>
  <c r="DZ255" i="1"/>
  <c r="DR300" i="1"/>
  <c r="DT315" i="1"/>
  <c r="DQ311" i="1"/>
  <c r="DR340" i="1"/>
  <c r="DW405" i="1"/>
  <c r="DX444" i="1"/>
  <c r="EB541" i="1"/>
  <c r="DT605" i="1"/>
  <c r="DY541" i="1"/>
  <c r="DZ541" i="1"/>
  <c r="DZ589" i="1"/>
  <c r="EB544" i="1"/>
  <c r="FA293" i="1"/>
  <c r="DU576" i="1"/>
  <c r="DW441" i="1"/>
  <c r="DU438" i="1"/>
  <c r="DZ155" i="1"/>
  <c r="DX196" i="1"/>
  <c r="DT223" i="1"/>
  <c r="EA213" i="1"/>
  <c r="DV213" i="1"/>
  <c r="DZ263" i="1"/>
  <c r="DW209" i="1"/>
  <c r="DV255" i="1"/>
  <c r="DY255" i="1"/>
  <c r="DW300" i="1"/>
  <c r="DS315" i="1"/>
  <c r="DQ340" i="1"/>
  <c r="DY358" i="1"/>
  <c r="EA358" i="1"/>
  <c r="DW444" i="1"/>
  <c r="DT589" i="1"/>
  <c r="FA300" i="1"/>
  <c r="DS541" i="1"/>
  <c r="DY190" i="1"/>
  <c r="DY233" i="1"/>
  <c r="DV196" i="1"/>
  <c r="DU223" i="1"/>
  <c r="DY213" i="1"/>
  <c r="DU209" i="1"/>
  <c r="DX255" i="1"/>
  <c r="DV300" i="1"/>
  <c r="EA315" i="1"/>
  <c r="DQ253" i="1"/>
  <c r="DZ340" i="1"/>
  <c r="DQ312" i="1"/>
  <c r="DY405" i="1"/>
  <c r="DX358" i="1"/>
  <c r="DV405" i="1"/>
  <c r="DT547" i="1"/>
  <c r="EA544" i="1"/>
  <c r="DZ577" i="1"/>
  <c r="DT626" i="1"/>
  <c r="DS558" i="1"/>
  <c r="DR577" i="1"/>
  <c r="DS433" i="1"/>
  <c r="DR537" i="1"/>
  <c r="DX156" i="1"/>
  <c r="EB139" i="1"/>
  <c r="EB190" i="1"/>
  <c r="DZ196" i="1"/>
  <c r="DX233" i="1"/>
  <c r="DU196" i="1"/>
  <c r="EA196" i="1"/>
  <c r="DU213" i="1"/>
  <c r="DS209" i="1"/>
  <c r="DT292" i="1"/>
  <c r="DU255" i="1"/>
  <c r="DS293" i="1"/>
  <c r="EB300" i="1"/>
  <c r="DX315" i="1"/>
  <c r="DV358" i="1"/>
  <c r="DZ358" i="1"/>
  <c r="EB423" i="1"/>
  <c r="DZ441" i="1"/>
  <c r="FA459" i="1"/>
  <c r="DZ544" i="1"/>
  <c r="DQ633" i="1"/>
  <c r="DW633" i="1"/>
  <c r="DU668" i="1"/>
  <c r="EA311" i="1"/>
  <c r="DU589" i="1"/>
  <c r="DZ355" i="1"/>
  <c r="DW525" i="1"/>
  <c r="FA473" i="1"/>
  <c r="DZ524" i="1"/>
  <c r="DY318" i="1"/>
  <c r="DX644" i="1"/>
  <c r="DR630" i="1"/>
  <c r="DU496" i="1"/>
  <c r="DT190" i="1"/>
  <c r="EB233" i="1"/>
  <c r="DR196" i="1"/>
  <c r="DX213" i="1"/>
  <c r="DT213" i="1"/>
  <c r="DX262" i="1"/>
  <c r="DR209" i="1"/>
  <c r="DW293" i="1"/>
  <c r="DT255" i="1"/>
  <c r="DQ293" i="1"/>
  <c r="DW315" i="1"/>
  <c r="DV311" i="1"/>
  <c r="DU293" i="1"/>
  <c r="DS364" i="1"/>
  <c r="DS375" i="1"/>
  <c r="DT358" i="1"/>
  <c r="DW358" i="1"/>
  <c r="EA423" i="1"/>
  <c r="DT419" i="1"/>
  <c r="EB577" i="1"/>
  <c r="DR626" i="1"/>
  <c r="DW544" i="1"/>
  <c r="DR632" i="1"/>
  <c r="DX628" i="1"/>
  <c r="EA556" i="1"/>
  <c r="DR486" i="1"/>
  <c r="EB588" i="1"/>
  <c r="DQ32" i="1"/>
  <c r="DR190" i="1"/>
  <c r="DY196" i="1"/>
  <c r="DQ233" i="1"/>
  <c r="DW194" i="1"/>
  <c r="DR263" i="1"/>
  <c r="DZ262" i="1"/>
  <c r="DW262" i="1"/>
  <c r="DR255" i="1"/>
  <c r="EA300" i="1"/>
  <c r="EB253" i="1"/>
  <c r="DV340" i="1"/>
  <c r="DT293" i="1"/>
  <c r="DS358" i="1"/>
  <c r="DU358" i="1"/>
  <c r="DZ423" i="1"/>
  <c r="DV441" i="1"/>
  <c r="DV544" i="1"/>
  <c r="EB550" i="1"/>
  <c r="DU153" i="1"/>
  <c r="FA190" i="1"/>
  <c r="DZ233" i="1"/>
  <c r="DV263" i="1"/>
  <c r="DV262" i="1"/>
  <c r="FA255" i="1"/>
  <c r="DX292" i="1"/>
  <c r="EA253" i="1"/>
  <c r="DR293" i="1"/>
  <c r="DR358" i="1"/>
  <c r="EB419" i="1"/>
  <c r="DY423" i="1"/>
  <c r="DU441" i="1"/>
  <c r="DR559" i="1"/>
  <c r="EA577" i="1"/>
  <c r="DU544" i="1"/>
  <c r="DU604" i="1"/>
  <c r="DW596" i="1"/>
  <c r="FA605" i="1"/>
  <c r="DY559" i="1"/>
  <c r="DS669" i="1"/>
  <c r="DQ140" i="1"/>
  <c r="DQ190" i="1"/>
  <c r="DT196" i="1"/>
  <c r="DR262" i="1"/>
  <c r="DS233" i="1"/>
  <c r="DU262" i="1"/>
  <c r="DQ255" i="1"/>
  <c r="DU292" i="1"/>
  <c r="FA292" i="1"/>
  <c r="DY300" i="1"/>
  <c r="EB385" i="1"/>
  <c r="DZ311" i="1"/>
  <c r="DR278" i="1"/>
  <c r="DZ253" i="1"/>
  <c r="FA340" i="1"/>
  <c r="DQ358" i="1"/>
  <c r="DT423" i="1"/>
  <c r="FA476" i="1"/>
  <c r="DT441" i="1"/>
  <c r="FA444" i="1"/>
  <c r="EB547" i="1"/>
  <c r="EB626" i="1"/>
  <c r="DX634" i="1"/>
  <c r="DW541" i="1"/>
  <c r="DX491" i="1"/>
  <c r="DT544" i="1"/>
  <c r="DU626" i="1"/>
  <c r="DR580" i="1"/>
  <c r="DY651" i="1"/>
  <c r="DV626" i="1"/>
  <c r="FA659" i="1"/>
  <c r="DR163" i="1"/>
  <c r="DW195" i="1"/>
  <c r="EA242" i="1"/>
  <c r="DS204" i="1"/>
  <c r="DT275" i="1"/>
  <c r="DR501" i="1"/>
  <c r="DR172" i="1"/>
  <c r="DS334" i="1"/>
  <c r="DZ526" i="1"/>
  <c r="DY411" i="1"/>
  <c r="DR146" i="1"/>
  <c r="DY194" i="1"/>
  <c r="DS263" i="1"/>
  <c r="DT262" i="1"/>
  <c r="DX293" i="1"/>
  <c r="DY293" i="1"/>
  <c r="EB293" i="1"/>
  <c r="EB405" i="1"/>
  <c r="DU311" i="1"/>
  <c r="DW253" i="1"/>
  <c r="DU405" i="1"/>
  <c r="DQ423" i="1"/>
  <c r="DS441" i="1"/>
  <c r="DY419" i="1"/>
  <c r="DU541" i="1"/>
  <c r="DX547" i="1"/>
  <c r="DU547" i="1"/>
  <c r="DX541" i="1"/>
  <c r="DW491" i="1"/>
  <c r="EA651" i="1"/>
  <c r="DX325" i="1"/>
  <c r="DY475" i="1"/>
  <c r="EB411" i="1"/>
  <c r="DR185" i="1"/>
  <c r="DR332" i="1"/>
  <c r="DV368" i="1"/>
  <c r="DS402" i="1"/>
  <c r="EB377" i="1"/>
  <c r="DZ605" i="1"/>
  <c r="DQ153" i="1"/>
  <c r="DU194" i="1"/>
  <c r="DQ263" i="1"/>
  <c r="FA262" i="1"/>
  <c r="DY219" i="1"/>
  <c r="EA293" i="1"/>
  <c r="DX300" i="1"/>
  <c r="DR311" i="1"/>
  <c r="DV253" i="1"/>
  <c r="DT311" i="1"/>
  <c r="DR448" i="1"/>
  <c r="DR441" i="1"/>
  <c r="DY449" i="1"/>
  <c r="DR541" i="1"/>
  <c r="DR547" i="1"/>
  <c r="DW505" i="1"/>
  <c r="DS605" i="1"/>
  <c r="DT633" i="1"/>
  <c r="DW427" i="1"/>
  <c r="DX146" i="1"/>
  <c r="DQ155" i="1"/>
  <c r="FA194" i="1"/>
  <c r="EB223" i="1"/>
  <c r="DR233" i="1"/>
  <c r="DQ262" i="1"/>
  <c r="DW219" i="1"/>
  <c r="DQ315" i="1"/>
  <c r="DT253" i="1"/>
  <c r="DU340" i="1"/>
  <c r="EA385" i="1"/>
  <c r="DV423" i="1"/>
  <c r="DQ441" i="1"/>
  <c r="DS427" i="1"/>
  <c r="DT444" i="1"/>
  <c r="DQ541" i="1"/>
  <c r="DY577" i="1"/>
  <c r="DV559" i="1"/>
  <c r="FA547" i="1"/>
  <c r="DQ559" i="1"/>
  <c r="DZ614" i="1"/>
  <c r="DS673" i="1"/>
  <c r="DX626" i="1"/>
  <c r="DQ651" i="1"/>
  <c r="DR605" i="1"/>
  <c r="DU207" i="1"/>
  <c r="EA419" i="1"/>
  <c r="DQ501" i="1"/>
  <c r="DZ685" i="1"/>
  <c r="DS241" i="1"/>
  <c r="DW247" i="1"/>
  <c r="EA223" i="1"/>
  <c r="EA262" i="1"/>
  <c r="DQ292" i="1"/>
  <c r="DT300" i="1"/>
  <c r="DW312" i="1"/>
  <c r="DW311" i="1"/>
  <c r="EB315" i="1"/>
  <c r="DU385" i="1"/>
  <c r="DX405" i="1"/>
  <c r="DQ405" i="1"/>
  <c r="DS423" i="1"/>
  <c r="DS444" i="1"/>
  <c r="DW626" i="1"/>
  <c r="DY668" i="1"/>
  <c r="EB262" i="1"/>
  <c r="DW340" i="1"/>
  <c r="FA421" i="1"/>
  <c r="EA506" i="1"/>
  <c r="DZ559" i="1"/>
  <c r="DS138" i="1"/>
  <c r="DR153" i="1"/>
  <c r="DZ223" i="1"/>
  <c r="DX190" i="1"/>
  <c r="DS213" i="1"/>
  <c r="DW263" i="1"/>
  <c r="FA209" i="1"/>
  <c r="EB292" i="1"/>
  <c r="EB311" i="1"/>
  <c r="DZ315" i="1"/>
  <c r="DX419" i="1"/>
  <c r="DR423" i="1"/>
  <c r="FA559" i="1"/>
  <c r="EB633" i="1"/>
  <c r="DW668" i="1"/>
  <c r="FA312" i="1"/>
  <c r="DW423" i="1"/>
  <c r="DY223" i="1"/>
  <c r="DR213" i="1"/>
  <c r="DZ292" i="1"/>
  <c r="DS312" i="1"/>
  <c r="DZ405" i="1"/>
  <c r="DW419" i="1"/>
  <c r="DR449" i="1"/>
  <c r="DQ626" i="1"/>
  <c r="FA626" i="1"/>
  <c r="DW547" i="1"/>
  <c r="EA600" i="1"/>
  <c r="EA633" i="1"/>
  <c r="FA600" i="1"/>
  <c r="DV547" i="1"/>
  <c r="DX559" i="1"/>
  <c r="DQ491" i="1"/>
  <c r="EB444" i="1"/>
  <c r="FA668" i="1"/>
  <c r="DX223" i="1"/>
  <c r="FA233" i="1"/>
  <c r="DY292" i="1"/>
  <c r="EB312" i="1"/>
  <c r="FA315" i="1"/>
  <c r="EB361" i="1"/>
  <c r="DV419" i="1"/>
  <c r="DU423" i="1"/>
  <c r="DU449" i="1"/>
  <c r="DS651" i="1"/>
  <c r="DX600" i="1"/>
  <c r="EA673" i="1"/>
  <c r="DQ600" i="1"/>
  <c r="DR419" i="1"/>
  <c r="DZ547" i="1"/>
  <c r="DU651" i="1"/>
  <c r="DR144" i="1"/>
  <c r="DQ144" i="1"/>
  <c r="DY144" i="1"/>
  <c r="DP414" i="1"/>
  <c r="DT498" i="1"/>
  <c r="DQ567" i="1"/>
  <c r="EB641" i="1"/>
  <c r="DU593" i="1"/>
  <c r="DY593" i="1"/>
  <c r="DX593" i="1"/>
  <c r="FA650" i="1"/>
  <c r="DR650" i="1"/>
  <c r="EB650" i="1"/>
  <c r="DT650" i="1"/>
  <c r="DY650" i="1"/>
  <c r="DV650" i="1"/>
  <c r="EB155" i="1"/>
  <c r="EA164" i="1"/>
  <c r="DY251" i="1"/>
  <c r="EA281" i="1"/>
  <c r="DZ238" i="1"/>
  <c r="DP272" i="1"/>
  <c r="DO307" i="1"/>
  <c r="DS251" i="1"/>
  <c r="DP355" i="1"/>
  <c r="EB442" i="1"/>
  <c r="DS418" i="1"/>
  <c r="DO414" i="1"/>
  <c r="DR516" i="1"/>
  <c r="DO464" i="1"/>
  <c r="DO475" i="1"/>
  <c r="DO567" i="1"/>
  <c r="DQ650" i="1"/>
  <c r="DV640" i="1"/>
  <c r="DQ464" i="1"/>
  <c r="DZ514" i="1"/>
  <c r="EB514" i="1"/>
  <c r="DV514" i="1"/>
  <c r="EA514" i="1"/>
  <c r="DT376" i="1"/>
  <c r="DU376" i="1"/>
  <c r="DP164" i="1"/>
  <c r="DX251" i="1"/>
  <c r="DZ251" i="1"/>
  <c r="EB257" i="1"/>
  <c r="DQ281" i="1"/>
  <c r="DY238" i="1"/>
  <c r="DY288" i="1"/>
  <c r="EA407" i="1"/>
  <c r="EB382" i="1"/>
  <c r="DO355" i="1"/>
  <c r="DU407" i="1"/>
  <c r="DR418" i="1"/>
  <c r="FA398" i="1"/>
  <c r="DV473" i="1"/>
  <c r="FA516" i="1"/>
  <c r="FA475" i="1"/>
  <c r="DU514" i="1"/>
  <c r="DX641" i="1"/>
  <c r="DO650" i="1"/>
  <c r="DO687" i="1"/>
  <c r="DS597" i="1"/>
  <c r="DP597" i="1"/>
  <c r="DO492" i="1"/>
  <c r="DQ492" i="1"/>
  <c r="DR492" i="1"/>
  <c r="DU492" i="1"/>
  <c r="EA492" i="1"/>
  <c r="DS492" i="1"/>
  <c r="DP492" i="1"/>
  <c r="DW492" i="1"/>
  <c r="DX670" i="1"/>
  <c r="DR670" i="1"/>
  <c r="DZ670" i="1"/>
  <c r="DV670" i="1"/>
  <c r="DQ670" i="1"/>
  <c r="DU670" i="1"/>
  <c r="DU472" i="1"/>
  <c r="DR472" i="1"/>
  <c r="DY472" i="1"/>
  <c r="DX472" i="1"/>
  <c r="DV472" i="1"/>
  <c r="EA472" i="1"/>
  <c r="EA508" i="1"/>
  <c r="FA508" i="1"/>
  <c r="DO508" i="1"/>
  <c r="DX281" i="1"/>
  <c r="DR382" i="1"/>
  <c r="EB593" i="1"/>
  <c r="EB640" i="1"/>
  <c r="DU641" i="1"/>
  <c r="DT687" i="1"/>
  <c r="DS442" i="1"/>
  <c r="DT442" i="1"/>
  <c r="FA653" i="1"/>
  <c r="DS653" i="1"/>
  <c r="DY653" i="1"/>
  <c r="DS522" i="1"/>
  <c r="DP522" i="1"/>
  <c r="DT522" i="1"/>
  <c r="DU522" i="1"/>
  <c r="DV522" i="1"/>
  <c r="DY634" i="1"/>
  <c r="DQ634" i="1"/>
  <c r="DZ634" i="1"/>
  <c r="DR634" i="1"/>
  <c r="DP634" i="1"/>
  <c r="FA634" i="1"/>
  <c r="DY155" i="1"/>
  <c r="DR180" i="1"/>
  <c r="EA251" i="1"/>
  <c r="DW234" i="1"/>
  <c r="DO183" i="1"/>
  <c r="DQ251" i="1"/>
  <c r="DV257" i="1"/>
  <c r="DQ288" i="1"/>
  <c r="EB288" i="1"/>
  <c r="DV376" i="1"/>
  <c r="DS328" i="1"/>
  <c r="EB328" i="1"/>
  <c r="DT325" i="1"/>
  <c r="DQ365" i="1"/>
  <c r="DU382" i="1"/>
  <c r="DZ389" i="1"/>
  <c r="DY407" i="1"/>
  <c r="DW414" i="1"/>
  <c r="DQ415" i="1"/>
  <c r="DQ475" i="1"/>
  <c r="DO516" i="1"/>
  <c r="DX499" i="1"/>
  <c r="DT514" i="1"/>
  <c r="DV551" i="1"/>
  <c r="DT641" i="1"/>
  <c r="EB659" i="1"/>
  <c r="DP647" i="1"/>
  <c r="DS647" i="1"/>
  <c r="DY529" i="1"/>
  <c r="FA529" i="1"/>
  <c r="EA548" i="1"/>
  <c r="DR548" i="1"/>
  <c r="DT466" i="1"/>
  <c r="FA466" i="1"/>
  <c r="DV466" i="1"/>
  <c r="DW466" i="1"/>
  <c r="FA471" i="1"/>
  <c r="DR471" i="1"/>
  <c r="DO471" i="1"/>
  <c r="DU251" i="1"/>
  <c r="DR251" i="1"/>
  <c r="FA288" i="1"/>
  <c r="DR365" i="1"/>
  <c r="DZ382" i="1"/>
  <c r="EA464" i="1"/>
  <c r="DR415" i="1"/>
  <c r="DY473" i="1"/>
  <c r="DP516" i="1"/>
  <c r="DX514" i="1"/>
  <c r="DW551" i="1"/>
  <c r="DY640" i="1"/>
  <c r="DY658" i="1"/>
  <c r="EA658" i="1"/>
  <c r="DO658" i="1"/>
  <c r="DP658" i="1"/>
  <c r="EB658" i="1"/>
  <c r="DU658" i="1"/>
  <c r="FA658" i="1"/>
  <c r="DQ620" i="1"/>
  <c r="EA620" i="1"/>
  <c r="DU620" i="1"/>
  <c r="DO620" i="1"/>
  <c r="DV234" i="1"/>
  <c r="DQ183" i="1"/>
  <c r="DQ226" i="1"/>
  <c r="DR231" i="1"/>
  <c r="DO251" i="1"/>
  <c r="EB325" i="1"/>
  <c r="DU257" i="1"/>
  <c r="DP288" i="1"/>
  <c r="EA288" i="1"/>
  <c r="EA325" i="1"/>
  <c r="DS376" i="1"/>
  <c r="EA328" i="1"/>
  <c r="DS325" i="1"/>
  <c r="DY382" i="1"/>
  <c r="DO365" i="1"/>
  <c r="DY442" i="1"/>
  <c r="DP415" i="1"/>
  <c r="DW499" i="1"/>
  <c r="DS514" i="1"/>
  <c r="DU551" i="1"/>
  <c r="EA582" i="1"/>
  <c r="DV613" i="1"/>
  <c r="DO553" i="1"/>
  <c r="DP553" i="1"/>
  <c r="EA413" i="1"/>
  <c r="EB413" i="1"/>
  <c r="DP413" i="1"/>
  <c r="DP373" i="1"/>
  <c r="DQ373" i="1"/>
  <c r="DX373" i="1"/>
  <c r="DS584" i="1"/>
  <c r="EA584" i="1"/>
  <c r="DT584" i="1"/>
  <c r="DV584" i="1"/>
  <c r="DR155" i="1"/>
  <c r="FA376" i="1"/>
  <c r="DY328" i="1"/>
  <c r="DW382" i="1"/>
  <c r="FA514" i="1"/>
  <c r="DS593" i="1"/>
  <c r="DP640" i="1"/>
  <c r="DO155" i="1"/>
  <c r="EB194" i="1"/>
  <c r="DP194" i="1"/>
  <c r="DS234" i="1"/>
  <c r="DP251" i="1"/>
  <c r="DS254" i="1"/>
  <c r="FA234" i="1"/>
  <c r="DW238" i="1"/>
  <c r="DQ272" i="1"/>
  <c r="EA376" i="1"/>
  <c r="DQ376" i="1"/>
  <c r="DX328" i="1"/>
  <c r="DV382" i="1"/>
  <c r="DZ442" i="1"/>
  <c r="DW473" i="1"/>
  <c r="EB415" i="1"/>
  <c r="DU414" i="1"/>
  <c r="DV464" i="1"/>
  <c r="DS475" i="1"/>
  <c r="DY498" i="1"/>
  <c r="DV499" i="1"/>
  <c r="DQ473" i="1"/>
  <c r="DQ514" i="1"/>
  <c r="EA499" i="1"/>
  <c r="EA522" i="1"/>
  <c r="EB473" i="1"/>
  <c r="DP555" i="1"/>
  <c r="DO634" i="1"/>
  <c r="DZ652" i="1"/>
  <c r="DX650" i="1"/>
  <c r="DO653" i="1"/>
  <c r="DU339" i="1"/>
  <c r="DV339" i="1"/>
  <c r="DO339" i="1"/>
  <c r="DQ339" i="1"/>
  <c r="DP339" i="1"/>
  <c r="DV578" i="1"/>
  <c r="FA578" i="1"/>
  <c r="EB578" i="1"/>
  <c r="DU578" i="1"/>
  <c r="EB561" i="1"/>
  <c r="DP561" i="1"/>
  <c r="DQ623" i="1"/>
  <c r="EB623" i="1"/>
  <c r="DS623" i="1"/>
  <c r="DV623" i="1"/>
  <c r="DO226" i="1"/>
  <c r="DW288" i="1"/>
  <c r="DT582" i="1"/>
  <c r="DR555" i="1"/>
  <c r="DV593" i="1"/>
  <c r="DZ650" i="1"/>
  <c r="DS183" i="1"/>
  <c r="DY234" i="1"/>
  <c r="DR234" i="1"/>
  <c r="DY325" i="1"/>
  <c r="DU238" i="1"/>
  <c r="FA325" i="1"/>
  <c r="DW328" i="1"/>
  <c r="DS382" i="1"/>
  <c r="DU442" i="1"/>
  <c r="DT473" i="1"/>
  <c r="EA415" i="1"/>
  <c r="DS498" i="1"/>
  <c r="DU499" i="1"/>
  <c r="DP514" i="1"/>
  <c r="DW522" i="1"/>
  <c r="DR473" i="1"/>
  <c r="DY610" i="1"/>
  <c r="DW652" i="1"/>
  <c r="DV641" i="1"/>
  <c r="DW650" i="1"/>
  <c r="DW670" i="1"/>
  <c r="DS194" i="1"/>
  <c r="DQ180" i="1"/>
  <c r="DT194" i="1"/>
  <c r="DP243" i="1"/>
  <c r="DQ243" i="1"/>
  <c r="DP231" i="1"/>
  <c r="DY257" i="1"/>
  <c r="DR325" i="1"/>
  <c r="EA365" i="1"/>
  <c r="FA328" i="1"/>
  <c r="DY355" i="1"/>
  <c r="DP418" i="1"/>
  <c r="DP498" i="1"/>
  <c r="DT634" i="1"/>
  <c r="DR640" i="1"/>
  <c r="DP560" i="1"/>
  <c r="DR618" i="1"/>
  <c r="DZ640" i="1"/>
  <c r="DR568" i="1"/>
  <c r="DR610" i="1"/>
  <c r="DV652" i="1"/>
  <c r="FA641" i="1"/>
  <c r="DS658" i="1"/>
  <c r="DU325" i="1"/>
  <c r="DP557" i="1"/>
  <c r="DO557" i="1"/>
  <c r="EA611" i="1"/>
  <c r="DW611" i="1"/>
  <c r="DR611" i="1"/>
  <c r="DO345" i="1"/>
  <c r="DQ345" i="1"/>
  <c r="DT507" i="1"/>
  <c r="DU507" i="1"/>
  <c r="DW507" i="1"/>
  <c r="EA507" i="1"/>
  <c r="EB507" i="1"/>
  <c r="DP404" i="1"/>
  <c r="DO404" i="1"/>
  <c r="EA382" i="1"/>
  <c r="DU155" i="1"/>
  <c r="DO180" i="1"/>
  <c r="DR194" i="1"/>
  <c r="FA251" i="1"/>
  <c r="DT355" i="1"/>
  <c r="DW411" i="1"/>
  <c r="FA365" i="1"/>
  <c r="EB398" i="1"/>
  <c r="DV415" i="1"/>
  <c r="EA498" i="1"/>
  <c r="DO498" i="1"/>
  <c r="EA473" i="1"/>
  <c r="FA498" i="1"/>
  <c r="DQ640" i="1"/>
  <c r="EA634" i="1"/>
  <c r="DW593" i="1"/>
  <c r="DX658" i="1"/>
  <c r="DU650" i="1"/>
  <c r="DY620" i="1"/>
  <c r="FA436" i="1"/>
  <c r="DX436" i="1"/>
  <c r="DZ436" i="1"/>
  <c r="EB462" i="1"/>
  <c r="DO462" i="1"/>
  <c r="DP565" i="1"/>
  <c r="DU565" i="1"/>
  <c r="DR565" i="1"/>
  <c r="FA565" i="1"/>
  <c r="DQ643" i="1"/>
  <c r="DV643" i="1"/>
  <c r="DR643" i="1"/>
  <c r="DY643" i="1"/>
  <c r="DS643" i="1"/>
  <c r="DW643" i="1"/>
  <c r="DZ643" i="1"/>
  <c r="DO509" i="1"/>
  <c r="DP509" i="1"/>
  <c r="DQ509" i="1"/>
  <c r="DO320" i="1"/>
  <c r="DP320" i="1"/>
  <c r="DU333" i="1"/>
  <c r="DO333" i="1"/>
  <c r="DV333" i="1"/>
  <c r="DP333" i="1"/>
  <c r="DR621" i="1"/>
  <c r="DS621" i="1"/>
  <c r="DT621" i="1"/>
  <c r="DU621" i="1"/>
  <c r="DW621" i="1"/>
  <c r="DP441" i="1"/>
  <c r="EA441" i="1"/>
  <c r="DP469" i="1"/>
  <c r="DQ469" i="1"/>
  <c r="EA687" i="1"/>
  <c r="DQ687" i="1"/>
  <c r="DZ687" i="1"/>
  <c r="DW687" i="1"/>
  <c r="DZ464" i="1"/>
  <c r="DX464" i="1"/>
  <c r="FA464" i="1"/>
  <c r="DS464" i="1"/>
  <c r="EA641" i="1"/>
  <c r="DY641" i="1"/>
  <c r="DQ414" i="1"/>
  <c r="DT414" i="1"/>
  <c r="DV414" i="1"/>
  <c r="DU464" i="1"/>
  <c r="DR687" i="1"/>
  <c r="DU288" i="1"/>
  <c r="FA414" i="1"/>
  <c r="DT640" i="1"/>
  <c r="EB634" i="1"/>
  <c r="DV658" i="1"/>
  <c r="DV407" i="1"/>
  <c r="EB238" i="1"/>
  <c r="DT238" i="1"/>
  <c r="DW325" i="1"/>
  <c r="DZ365" i="1"/>
  <c r="DR355" i="1"/>
  <c r="EB365" i="1"/>
  <c r="EB464" i="1"/>
  <c r="EA414" i="1"/>
  <c r="DX398" i="1"/>
  <c r="DX442" i="1"/>
  <c r="DP462" i="1"/>
  <c r="DQ462" i="1"/>
  <c r="DW415" i="1"/>
  <c r="DU415" i="1"/>
  <c r="DS436" i="1"/>
  <c r="DO427" i="1"/>
  <c r="DP499" i="1"/>
  <c r="DW514" i="1"/>
  <c r="FA499" i="1"/>
  <c r="DY466" i="1"/>
  <c r="DY548" i="1"/>
  <c r="DT593" i="1"/>
  <c r="DY591" i="1"/>
  <c r="DO611" i="1"/>
  <c r="EB529" i="1"/>
  <c r="DP591" i="1"/>
  <c r="FA652" i="1"/>
  <c r="DR641" i="1"/>
  <c r="EA643" i="1"/>
  <c r="DP616" i="1"/>
  <c r="DY652" i="1"/>
  <c r="DO593" i="1"/>
  <c r="DO382" i="1"/>
  <c r="EA355" i="1"/>
  <c r="DU475" i="1"/>
  <c r="DV475" i="1"/>
  <c r="DW475" i="1"/>
  <c r="DX475" i="1"/>
  <c r="DW516" i="1"/>
  <c r="DZ194" i="1"/>
  <c r="DW257" i="1"/>
  <c r="DX257" i="1"/>
  <c r="FA238" i="1"/>
  <c r="DS238" i="1"/>
  <c r="DQ355" i="1"/>
  <c r="DU389" i="1"/>
  <c r="DY414" i="1"/>
  <c r="DZ427" i="1"/>
  <c r="DO415" i="1"/>
  <c r="DQ436" i="1"/>
  <c r="DW498" i="1"/>
  <c r="DU466" i="1"/>
  <c r="DT565" i="1"/>
  <c r="DX548" i="1"/>
  <c r="DQ593" i="1"/>
  <c r="DP593" i="1"/>
  <c r="EA529" i="1"/>
  <c r="DO591" i="1"/>
  <c r="EA593" i="1"/>
  <c r="DR652" i="1"/>
  <c r="DX643" i="1"/>
  <c r="DO641" i="1"/>
  <c r="DU623" i="1"/>
  <c r="DP578" i="1"/>
  <c r="DP687" i="1"/>
  <c r="FA354" i="1"/>
  <c r="DP354" i="1"/>
  <c r="DZ490" i="1"/>
  <c r="EA490" i="1"/>
  <c r="EB490" i="1"/>
  <c r="DV490" i="1"/>
  <c r="DO574" i="1"/>
  <c r="DR574" i="1"/>
  <c r="DS574" i="1"/>
  <c r="DT574" i="1"/>
  <c r="DX362" i="1"/>
  <c r="DQ362" i="1"/>
  <c r="EA362" i="1"/>
  <c r="DO517" i="1"/>
  <c r="DP517" i="1"/>
  <c r="DQ517" i="1"/>
  <c r="FA180" i="1"/>
  <c r="DT555" i="1"/>
  <c r="DV555" i="1"/>
  <c r="EB254" i="1"/>
  <c r="DW610" i="1"/>
  <c r="DX610" i="1"/>
  <c r="DP610" i="1"/>
  <c r="DV194" i="1"/>
  <c r="FA442" i="1"/>
  <c r="EA155" i="1"/>
  <c r="DT257" i="1"/>
  <c r="DQ238" i="1"/>
  <c r="DO288" i="1"/>
  <c r="EA234" i="1"/>
  <c r="DY365" i="1"/>
  <c r="DY376" i="1"/>
  <c r="DP365" i="1"/>
  <c r="DQ407" i="1"/>
  <c r="DQ389" i="1"/>
  <c r="DX414" i="1"/>
  <c r="EB492" i="1"/>
  <c r="DT462" i="1"/>
  <c r="DP436" i="1"/>
  <c r="DV498" i="1"/>
  <c r="DR466" i="1"/>
  <c r="FA519" i="1"/>
  <c r="DV548" i="1"/>
  <c r="FA593" i="1"/>
  <c r="DO597" i="1"/>
  <c r="DX529" i="1"/>
  <c r="DZ593" i="1"/>
  <c r="DU643" i="1"/>
  <c r="DQ641" i="1"/>
  <c r="DR623" i="1"/>
  <c r="DS415" i="1"/>
  <c r="DT415" i="1"/>
  <c r="EA551" i="1"/>
  <c r="EB551" i="1"/>
  <c r="DP551" i="1"/>
  <c r="DS640" i="1"/>
  <c r="DX640" i="1"/>
  <c r="DU640" i="1"/>
  <c r="DW640" i="1"/>
  <c r="DX226" i="1"/>
  <c r="DU328" i="1"/>
  <c r="DZ415" i="1"/>
  <c r="DX473" i="1"/>
  <c r="EB498" i="1"/>
  <c r="DR498" i="1"/>
  <c r="DO514" i="1"/>
  <c r="DR522" i="1"/>
  <c r="DP473" i="1"/>
  <c r="DT610" i="1"/>
  <c r="DO652" i="1"/>
  <c r="DW658" i="1"/>
  <c r="DZ658" i="1"/>
  <c r="DP654" i="1"/>
  <c r="DW659" i="1"/>
  <c r="DU659" i="1"/>
  <c r="DZ659" i="1"/>
  <c r="DX659" i="1"/>
  <c r="DQ474" i="1"/>
  <c r="DX474" i="1"/>
  <c r="DQ563" i="1"/>
  <c r="DR563" i="1"/>
  <c r="DS571" i="1"/>
  <c r="DT571" i="1"/>
  <c r="DU571" i="1"/>
  <c r="DV571" i="1"/>
  <c r="DR474" i="1"/>
  <c r="DT288" i="1"/>
  <c r="DQ499" i="1"/>
  <c r="DQ498" i="1"/>
  <c r="DS610" i="1"/>
  <c r="FA551" i="1"/>
  <c r="DX652" i="1"/>
  <c r="DW155" i="1"/>
  <c r="DQ164" i="1"/>
  <c r="DP180" i="1"/>
  <c r="DQ194" i="1"/>
  <c r="DQ257" i="1"/>
  <c r="DP238" i="1"/>
  <c r="DZ234" i="1"/>
  <c r="DR282" i="1"/>
  <c r="DW283" i="1"/>
  <c r="EB309" i="1"/>
  <c r="DX365" i="1"/>
  <c r="FA320" i="1"/>
  <c r="EB373" i="1"/>
  <c r="DR356" i="1"/>
  <c r="DW374" i="1"/>
  <c r="DX376" i="1"/>
  <c r="DR409" i="1"/>
  <c r="DO407" i="1"/>
  <c r="DQ442" i="1"/>
  <c r="DV409" i="1"/>
  <c r="DP389" i="1"/>
  <c r="DT413" i="1"/>
  <c r="DS414" i="1"/>
  <c r="DY427" i="1"/>
  <c r="FA415" i="1"/>
  <c r="EB436" i="1"/>
  <c r="DO473" i="1"/>
  <c r="DQ466" i="1"/>
  <c r="DP508" i="1"/>
  <c r="DP618" i="1"/>
  <c r="DU548" i="1"/>
  <c r="DV529" i="1"/>
  <c r="DT643" i="1"/>
  <c r="EA653" i="1"/>
  <c r="DP641" i="1"/>
  <c r="EB652" i="1"/>
  <c r="DO525" i="1"/>
  <c r="DP525" i="1"/>
  <c r="DR525" i="1"/>
  <c r="DV328" i="1"/>
  <c r="DQ328" i="1"/>
  <c r="DR328" i="1"/>
  <c r="DU473" i="1"/>
  <c r="DY415" i="1"/>
  <c r="DP244" i="1"/>
  <c r="DZ300" i="1"/>
  <c r="DW365" i="1"/>
  <c r="EB320" i="1"/>
  <c r="DX320" i="1"/>
  <c r="DP328" i="1"/>
  <c r="EA373" i="1"/>
  <c r="DY339" i="1"/>
  <c r="DV374" i="1"/>
  <c r="DW376" i="1"/>
  <c r="DS409" i="1"/>
  <c r="EA442" i="1"/>
  <c r="DO389" i="1"/>
  <c r="DR414" i="1"/>
  <c r="DY441" i="1"/>
  <c r="EB441" i="1"/>
  <c r="EA436" i="1"/>
  <c r="DO441" i="1"/>
  <c r="DR464" i="1"/>
  <c r="DY490" i="1"/>
  <c r="DO474" i="1"/>
  <c r="DP466" i="1"/>
  <c r="DQ522" i="1"/>
  <c r="DX565" i="1"/>
  <c r="EB565" i="1"/>
  <c r="DY519" i="1"/>
  <c r="DY621" i="1"/>
  <c r="DW548" i="1"/>
  <c r="DY611" i="1"/>
  <c r="DU529" i="1"/>
  <c r="EB597" i="1"/>
  <c r="DX590" i="1"/>
  <c r="DP643" i="1"/>
  <c r="DT653" i="1"/>
  <c r="DR658" i="1"/>
  <c r="DP670" i="1"/>
  <c r="DR654" i="1"/>
  <c r="DT251" i="1"/>
  <c r="DU444" i="1"/>
  <c r="EA453" i="1"/>
  <c r="DW600" i="1"/>
  <c r="DR585" i="1"/>
  <c r="DY252" i="1"/>
  <c r="DU314" i="1"/>
  <c r="FA305" i="1"/>
  <c r="FA495" i="1"/>
  <c r="DZ471" i="1"/>
  <c r="FA273" i="1"/>
  <c r="DQ527" i="1"/>
  <c r="DV210" i="1"/>
  <c r="DU567" i="1"/>
  <c r="DW434" i="1"/>
  <c r="DS635" i="1"/>
  <c r="DO660" i="1"/>
  <c r="DV495" i="1"/>
  <c r="DR584" i="1"/>
  <c r="DR489" i="1"/>
  <c r="DQ570" i="1"/>
  <c r="DQ408" i="1"/>
  <c r="FA276" i="1"/>
  <c r="DQ613" i="1"/>
  <c r="DQ168" i="1"/>
  <c r="DW577" i="1"/>
  <c r="DT383" i="1"/>
  <c r="DW578" i="1"/>
  <c r="EB559" i="1"/>
  <c r="FA597" i="1"/>
  <c r="DS219" i="1"/>
  <c r="DY568" i="1"/>
  <c r="DT245" i="1"/>
  <c r="DO677" i="1"/>
  <c r="DP533" i="1"/>
  <c r="DQ575" i="1"/>
  <c r="DV684" i="1"/>
  <c r="DY398" i="1"/>
  <c r="DX498" i="1"/>
  <c r="DV462" i="1"/>
  <c r="DQ655" i="1"/>
  <c r="DQ305" i="1"/>
  <c r="DS603" i="1"/>
  <c r="DQ508" i="1"/>
  <c r="DR523" i="1"/>
  <c r="EA302" i="1"/>
  <c r="FA548" i="1"/>
  <c r="DV628" i="1"/>
  <c r="DV653" i="1"/>
  <c r="DZ473" i="1"/>
  <c r="DV608" i="1"/>
  <c r="DZ609" i="1"/>
  <c r="DY600" i="1"/>
  <c r="DT658" i="1"/>
  <c r="DQ595" i="1"/>
  <c r="DZ679" i="1"/>
  <c r="DS250" i="1"/>
  <c r="DW197" i="1"/>
  <c r="DQ295" i="1"/>
  <c r="DW284" i="1"/>
  <c r="DY539" i="1"/>
  <c r="FA260" i="1"/>
  <c r="DT271" i="1"/>
  <c r="DR437" i="1"/>
  <c r="EA526" i="1"/>
  <c r="EB389" i="1"/>
  <c r="EB420" i="1"/>
  <c r="DR609" i="1"/>
  <c r="DY594" i="1"/>
  <c r="DZ604" i="1"/>
  <c r="DV385" i="1"/>
  <c r="DZ204" i="1"/>
  <c r="DX267" i="1"/>
  <c r="DY247" i="1"/>
  <c r="DZ592" i="1"/>
  <c r="DS650" i="1"/>
  <c r="DS380" i="1"/>
  <c r="DX263" i="1"/>
  <c r="FA607" i="1"/>
  <c r="DT673" i="1"/>
  <c r="DW529" i="1"/>
  <c r="DT541" i="1"/>
  <c r="DT635" i="1"/>
  <c r="DZ638" i="1"/>
  <c r="DQ402" i="1"/>
  <c r="DS612" i="1"/>
  <c r="EA561" i="1"/>
  <c r="DY687" i="1"/>
  <c r="DT169" i="1"/>
  <c r="DQ614" i="1"/>
  <c r="DV528" i="1"/>
  <c r="DX404" i="1"/>
  <c r="DQ468" i="1"/>
  <c r="DQ387" i="1"/>
  <c r="DR406" i="1"/>
  <c r="FA289" i="1"/>
  <c r="DZ561" i="1"/>
  <c r="DY331" i="1"/>
  <c r="DQ258" i="1"/>
  <c r="DY557" i="1"/>
  <c r="DV663" i="1"/>
  <c r="EB301" i="1"/>
  <c r="DT216" i="1"/>
  <c r="DZ555" i="1"/>
  <c r="DZ672" i="1"/>
  <c r="DY605" i="1"/>
  <c r="DT552" i="1"/>
  <c r="DP283" i="1"/>
  <c r="DQ675" i="1"/>
  <c r="DS413" i="1"/>
  <c r="DY655" i="1"/>
  <c r="DT523" i="1"/>
  <c r="DP642" i="1"/>
  <c r="DQ378" i="1"/>
  <c r="DS454" i="1"/>
  <c r="DR488" i="1"/>
  <c r="DY595" i="1"/>
  <c r="DT659" i="1"/>
  <c r="DT670" i="1"/>
  <c r="EA565" i="1"/>
  <c r="DW464" i="1"/>
  <c r="DR499" i="1"/>
  <c r="DQ546" i="1"/>
  <c r="DR665" i="1"/>
  <c r="DT517" i="1"/>
  <c r="DY464" i="1"/>
  <c r="DX584" i="1"/>
  <c r="EB467" i="1"/>
  <c r="DP216" i="1"/>
  <c r="FA477" i="1"/>
  <c r="DP637" i="1"/>
  <c r="DS417" i="1"/>
  <c r="DQ444" i="1"/>
  <c r="DQ504" i="1"/>
  <c r="DR504" i="1"/>
  <c r="DT510" i="1"/>
  <c r="DY504" i="1"/>
  <c r="DV512" i="1"/>
  <c r="DZ572" i="1"/>
  <c r="FA596" i="1"/>
  <c r="DR666" i="1"/>
  <c r="EA589" i="1"/>
  <c r="DW607" i="1"/>
  <c r="DP572" i="1"/>
  <c r="DZ573" i="1"/>
  <c r="DS683" i="1"/>
  <c r="DS607" i="1"/>
  <c r="DU625" i="1"/>
  <c r="DX359" i="1"/>
  <c r="DQ666" i="1"/>
  <c r="DR682" i="1"/>
  <c r="DS503" i="1"/>
  <c r="DT578" i="1"/>
  <c r="DQ518" i="1"/>
  <c r="DY444" i="1"/>
  <c r="DX504" i="1"/>
  <c r="EB617" i="1"/>
  <c r="DX617" i="1"/>
  <c r="DU512" i="1"/>
  <c r="FA511" i="1"/>
  <c r="DW665" i="1"/>
  <c r="DV607" i="1"/>
  <c r="EB552" i="1"/>
  <c r="DO604" i="1"/>
  <c r="FA544" i="1"/>
  <c r="DZ562" i="1"/>
  <c r="DS671" i="1"/>
  <c r="DP539" i="1"/>
  <c r="DU671" i="1"/>
  <c r="DP674" i="1"/>
  <c r="EB671" i="1"/>
  <c r="DO683" i="1"/>
  <c r="DT668" i="1"/>
  <c r="DS649" i="1"/>
  <c r="DW617" i="1"/>
  <c r="DS493" i="1"/>
  <c r="DY552" i="1"/>
  <c r="DV604" i="1"/>
  <c r="DY562" i="1"/>
  <c r="DQ617" i="1"/>
  <c r="DS585" i="1"/>
  <c r="DR638" i="1"/>
  <c r="DS641" i="1"/>
  <c r="DW232" i="1"/>
  <c r="DS342" i="1"/>
  <c r="DZ686" i="1"/>
  <c r="EA585" i="1"/>
  <c r="DV638" i="1"/>
  <c r="DS670" i="1"/>
  <c r="DU227" i="1"/>
  <c r="FA629" i="1"/>
  <c r="DW349" i="1"/>
  <c r="DX664" i="1"/>
  <c r="DV322" i="1"/>
  <c r="EA631" i="1"/>
  <c r="DT236" i="1"/>
  <c r="DU168" i="1"/>
  <c r="DX426" i="1"/>
  <c r="DW203" i="1"/>
  <c r="FA545" i="1"/>
  <c r="EB363" i="1"/>
  <c r="FA306" i="1"/>
  <c r="EB186" i="1"/>
  <c r="DQ63" i="1"/>
  <c r="DY186" i="1"/>
  <c r="DU169" i="1"/>
  <c r="DO96" i="1"/>
  <c r="DT117" i="1"/>
  <c r="DX138" i="1"/>
  <c r="DQ161" i="1"/>
  <c r="DX186" i="1"/>
  <c r="DQ169" i="1"/>
  <c r="DU208" i="1"/>
  <c r="DT129" i="1"/>
  <c r="DU176" i="1"/>
  <c r="FA186" i="1"/>
  <c r="DQ201" i="1"/>
  <c r="DZ169" i="1"/>
  <c r="EA161" i="1"/>
  <c r="DP75" i="1"/>
  <c r="DQ105" i="1"/>
  <c r="DN137" i="1"/>
  <c r="DO122" i="1"/>
  <c r="DP138" i="1"/>
  <c r="DW186" i="1"/>
  <c r="DY169" i="1"/>
  <c r="DP105" i="1"/>
  <c r="DQ116" i="1"/>
  <c r="DN149" i="1"/>
  <c r="DO201" i="1"/>
  <c r="DR186" i="1"/>
  <c r="DW169" i="1"/>
  <c r="DS169" i="1"/>
  <c r="DR61" i="1"/>
  <c r="DQ186" i="1"/>
  <c r="DX169" i="1"/>
  <c r="DN87" i="1"/>
  <c r="DN47" i="1"/>
  <c r="DS122" i="1"/>
  <c r="DN201" i="1"/>
  <c r="DO186" i="1"/>
  <c r="DR169" i="1"/>
  <c r="DZ186" i="1"/>
  <c r="DN169" i="1"/>
  <c r="DV117" i="1"/>
  <c r="DP122" i="1"/>
  <c r="EA186" i="1"/>
  <c r="DR201" i="1"/>
  <c r="FA169" i="1"/>
  <c r="DP186" i="1"/>
  <c r="DO95" i="1"/>
  <c r="DS111" i="1"/>
  <c r="DP201" i="1"/>
  <c r="DN186" i="1"/>
  <c r="DP120" i="1"/>
  <c r="DP104" i="1"/>
  <c r="DV186" i="1"/>
  <c r="DT201" i="1"/>
  <c r="DP169" i="1"/>
  <c r="DU186" i="1"/>
  <c r="DN99" i="1"/>
  <c r="DY131" i="1"/>
  <c r="DQ127" i="1"/>
  <c r="DT186" i="1"/>
  <c r="DO169" i="1"/>
  <c r="DP96" i="1"/>
  <c r="DQ108" i="1"/>
  <c r="DZ102" i="1"/>
  <c r="DR161" i="1"/>
  <c r="DY115" i="1"/>
  <c r="DP140" i="1"/>
  <c r="DM47" i="1"/>
  <c r="DM274" i="1"/>
  <c r="DP254" i="1"/>
  <c r="DX208" i="1"/>
  <c r="DR219" i="1"/>
  <c r="EA210" i="1"/>
  <c r="DT210" i="1"/>
  <c r="DP378" i="1"/>
  <c r="DV379" i="1"/>
  <c r="DS438" i="1"/>
  <c r="DP496" i="1"/>
  <c r="DQ488" i="1"/>
  <c r="DU488" i="1"/>
  <c r="DX567" i="1"/>
  <c r="DZ579" i="1"/>
  <c r="DO549" i="1"/>
  <c r="DN568" i="1"/>
  <c r="DW684" i="1"/>
  <c r="DV438" i="1"/>
  <c r="DM447" i="1"/>
  <c r="DN447" i="1"/>
  <c r="DX447" i="1"/>
  <c r="DS208" i="1"/>
  <c r="DO254" i="1"/>
  <c r="DN298" i="1"/>
  <c r="EA219" i="1"/>
  <c r="DP219" i="1"/>
  <c r="DZ210" i="1"/>
  <c r="DQ210" i="1"/>
  <c r="DR321" i="1"/>
  <c r="DO378" i="1"/>
  <c r="DX411" i="1"/>
  <c r="DU379" i="1"/>
  <c r="DR496" i="1"/>
  <c r="DX488" i="1"/>
  <c r="DM488" i="1"/>
  <c r="EB642" i="1"/>
  <c r="DY579" i="1"/>
  <c r="DO642" i="1"/>
  <c r="DM568" i="1"/>
  <c r="DT642" i="1"/>
  <c r="DR411" i="1"/>
  <c r="DN621" i="1"/>
  <c r="EB621" i="1"/>
  <c r="DQ656" i="1"/>
  <c r="DO656" i="1"/>
  <c r="DR656" i="1"/>
  <c r="DZ472" i="1"/>
  <c r="DP472" i="1"/>
  <c r="DW582" i="1"/>
  <c r="DX582" i="1"/>
  <c r="EB582" i="1"/>
  <c r="DM582" i="1"/>
  <c r="DN346" i="1"/>
  <c r="DR346" i="1"/>
  <c r="DS346" i="1"/>
  <c r="DP62" i="1"/>
  <c r="DQ217" i="1"/>
  <c r="DX274" i="1"/>
  <c r="DT447" i="1"/>
  <c r="DS567" i="1"/>
  <c r="DR567" i="1"/>
  <c r="DT567" i="1"/>
  <c r="DM500" i="1"/>
  <c r="DN500" i="1"/>
  <c r="DT500" i="1"/>
  <c r="FA500" i="1"/>
  <c r="DV500" i="1"/>
  <c r="DS500" i="1"/>
  <c r="DP500" i="1"/>
  <c r="DO500" i="1"/>
  <c r="DO67" i="1"/>
  <c r="EA274" i="1"/>
  <c r="DM254" i="1"/>
  <c r="DZ219" i="1"/>
  <c r="FA219" i="1"/>
  <c r="DN210" i="1"/>
  <c r="DR210" i="1"/>
  <c r="DQ274" i="1"/>
  <c r="DU327" i="1"/>
  <c r="DV411" i="1"/>
  <c r="DS379" i="1"/>
  <c r="DQ438" i="1"/>
  <c r="DW447" i="1"/>
  <c r="DP434" i="1"/>
  <c r="DS447" i="1"/>
  <c r="DS488" i="1"/>
  <c r="DM496" i="1"/>
  <c r="DV573" i="1"/>
  <c r="DP567" i="1"/>
  <c r="DR579" i="1"/>
  <c r="DU573" i="1"/>
  <c r="FA642" i="1"/>
  <c r="DU245" i="1"/>
  <c r="DN531" i="1"/>
  <c r="EB531" i="1"/>
  <c r="DO531" i="1"/>
  <c r="DX531" i="1"/>
  <c r="DN372" i="1"/>
  <c r="DO372" i="1"/>
  <c r="EB644" i="1"/>
  <c r="DQ644" i="1"/>
  <c r="DR644" i="1"/>
  <c r="DS644" i="1"/>
  <c r="DN678" i="1"/>
  <c r="EA678" i="1"/>
  <c r="DR678" i="1"/>
  <c r="DX678" i="1"/>
  <c r="DN511" i="1"/>
  <c r="DO511" i="1"/>
  <c r="DT511" i="1"/>
  <c r="DU511" i="1"/>
  <c r="DV511" i="1"/>
  <c r="DW511" i="1"/>
  <c r="DP362" i="1"/>
  <c r="DY362" i="1"/>
  <c r="DZ362" i="1"/>
  <c r="DU586" i="1"/>
  <c r="EB586" i="1"/>
  <c r="DV586" i="1"/>
  <c r="DM586" i="1"/>
  <c r="DM237" i="1"/>
  <c r="DV447" i="1"/>
  <c r="DQ447" i="1"/>
  <c r="FA573" i="1"/>
  <c r="DS573" i="1"/>
  <c r="DW568" i="1"/>
  <c r="EA568" i="1"/>
  <c r="DZ568" i="1"/>
  <c r="DP568" i="1"/>
  <c r="DP624" i="1"/>
  <c r="DM624" i="1"/>
  <c r="EA624" i="1"/>
  <c r="DN624" i="1"/>
  <c r="DO624" i="1"/>
  <c r="DV624" i="1"/>
  <c r="DS624" i="1"/>
  <c r="DY337" i="1"/>
  <c r="DT337" i="1"/>
  <c r="DZ337" i="1"/>
  <c r="FA677" i="1"/>
  <c r="DU677" i="1"/>
  <c r="DW677" i="1"/>
  <c r="DM677" i="1"/>
  <c r="DM533" i="1"/>
  <c r="DN533" i="1"/>
  <c r="DN394" i="1"/>
  <c r="FA394" i="1"/>
  <c r="DY685" i="1"/>
  <c r="DU685" i="1"/>
  <c r="DT685" i="1"/>
  <c r="EA685" i="1"/>
  <c r="DX685" i="1"/>
  <c r="DW685" i="1"/>
  <c r="DN685" i="1"/>
  <c r="DM576" i="1"/>
  <c r="DP576" i="1"/>
  <c r="DN576" i="1"/>
  <c r="DP387" i="1"/>
  <c r="DM387" i="1"/>
  <c r="FB387" i="1" s="1"/>
  <c r="DV387" i="1"/>
  <c r="DX684" i="1"/>
  <c r="FA684" i="1"/>
  <c r="DP398" i="1"/>
  <c r="DW398" i="1"/>
  <c r="DQ398" i="1"/>
  <c r="DZ398" i="1"/>
  <c r="DR398" i="1"/>
  <c r="DS398" i="1"/>
  <c r="DN398" i="1"/>
  <c r="DV47" i="1"/>
  <c r="DY274" i="1"/>
  <c r="EB208" i="1"/>
  <c r="DU254" i="1"/>
  <c r="DY208" i="1"/>
  <c r="DV219" i="1"/>
  <c r="DY210" i="1"/>
  <c r="DO327" i="1"/>
  <c r="DV378" i="1"/>
  <c r="DT411" i="1"/>
  <c r="DQ379" i="1"/>
  <c r="DR447" i="1"/>
  <c r="DZ438" i="1"/>
  <c r="DP447" i="1"/>
  <c r="DQ496" i="1"/>
  <c r="DQ573" i="1"/>
  <c r="DQ576" i="1"/>
  <c r="DV567" i="1"/>
  <c r="DN567" i="1"/>
  <c r="DS568" i="1"/>
  <c r="DS685" i="1"/>
  <c r="DQ677" i="1"/>
  <c r="DN378" i="1"/>
  <c r="EA596" i="1"/>
  <c r="EB596" i="1"/>
  <c r="DN596" i="1"/>
  <c r="DR596" i="1"/>
  <c r="DM596" i="1"/>
  <c r="DS596" i="1"/>
  <c r="DO596" i="1"/>
  <c r="DT596" i="1"/>
  <c r="DQ596" i="1"/>
  <c r="DU596" i="1"/>
  <c r="DP487" i="1"/>
  <c r="DN487" i="1"/>
  <c r="DO447" i="1"/>
  <c r="EB624" i="1"/>
  <c r="DY630" i="1"/>
  <c r="DQ630" i="1"/>
  <c r="DP630" i="1"/>
  <c r="DU630" i="1"/>
  <c r="DV630" i="1"/>
  <c r="DW630" i="1"/>
  <c r="DX630" i="1"/>
  <c r="DP71" i="1"/>
  <c r="DM72" i="1"/>
  <c r="DZ208" i="1"/>
  <c r="DQ254" i="1"/>
  <c r="DR254" i="1"/>
  <c r="DV208" i="1"/>
  <c r="DU274" i="1"/>
  <c r="DM210" i="1"/>
  <c r="DM379" i="1"/>
  <c r="DW438" i="1"/>
  <c r="DY438" i="1"/>
  <c r="EB500" i="1"/>
  <c r="DO573" i="1"/>
  <c r="DN454" i="1"/>
  <c r="DO532" i="1"/>
  <c r="FA568" i="1"/>
  <c r="DQ685" i="1"/>
  <c r="DR677" i="1"/>
  <c r="EB532" i="1"/>
  <c r="DP274" i="1"/>
  <c r="DV274" i="1"/>
  <c r="DM378" i="1"/>
  <c r="DP573" i="1"/>
  <c r="DO454" i="1"/>
  <c r="DP532" i="1"/>
  <c r="DY379" i="1"/>
  <c r="EA379" i="1"/>
  <c r="DP549" i="1"/>
  <c r="DQ549" i="1"/>
  <c r="DR549" i="1"/>
  <c r="DN39" i="1"/>
  <c r="DQ208" i="1"/>
  <c r="DO245" i="1"/>
  <c r="DX219" i="1"/>
  <c r="DN379" i="1"/>
  <c r="DT438" i="1"/>
  <c r="DM434" i="1"/>
  <c r="EA438" i="1"/>
  <c r="DP488" i="1"/>
  <c r="DX500" i="1"/>
  <c r="DN573" i="1"/>
  <c r="DN532" i="1"/>
  <c r="DM567" i="1"/>
  <c r="DQ568" i="1"/>
  <c r="DP685" i="1"/>
  <c r="DO208" i="1"/>
  <c r="DR208" i="1"/>
  <c r="DN208" i="1"/>
  <c r="DW254" i="1"/>
  <c r="DN217" i="1"/>
  <c r="DN274" i="1"/>
  <c r="DP298" i="1"/>
  <c r="DP287" i="1"/>
  <c r="DR274" i="1"/>
  <c r="DQ327" i="1"/>
  <c r="DV337" i="1"/>
  <c r="DO398" i="1"/>
  <c r="DT434" i="1"/>
  <c r="EB447" i="1"/>
  <c r="DW496" i="1"/>
  <c r="EA496" i="1"/>
  <c r="FA488" i="1"/>
  <c r="DX576" i="1"/>
  <c r="FA624" i="1"/>
  <c r="DS630" i="1"/>
  <c r="DN684" i="1"/>
  <c r="DY677" i="1"/>
  <c r="FA287" i="1"/>
  <c r="DN223" i="1"/>
  <c r="DM223" i="1"/>
  <c r="DT449" i="1"/>
  <c r="DS449" i="1"/>
  <c r="DN185" i="1"/>
  <c r="DM185" i="1"/>
  <c r="DM667" i="1"/>
  <c r="DR667" i="1"/>
  <c r="DO667" i="1"/>
  <c r="DN667" i="1"/>
  <c r="DX551" i="1"/>
  <c r="DT551" i="1"/>
  <c r="DY551" i="1"/>
  <c r="DZ551" i="1"/>
  <c r="DR551" i="1"/>
  <c r="DO551" i="1"/>
  <c r="DS551" i="1"/>
  <c r="DM551" i="1"/>
  <c r="DM208" i="1"/>
  <c r="DY237" i="1"/>
  <c r="DR245" i="1"/>
  <c r="FA210" i="1"/>
  <c r="DO298" i="1"/>
  <c r="DO287" i="1"/>
  <c r="DR337" i="1"/>
  <c r="DO411" i="1"/>
  <c r="DZ447" i="1"/>
  <c r="DM394" i="1"/>
  <c r="DO488" i="1"/>
  <c r="DO684" i="1"/>
  <c r="DM438" i="1"/>
  <c r="DO438" i="1"/>
  <c r="DP438" i="1"/>
  <c r="DP237" i="1"/>
  <c r="DO237" i="1"/>
  <c r="DZ274" i="1"/>
  <c r="DX337" i="1"/>
  <c r="DQ337" i="1"/>
  <c r="DX378" i="1"/>
  <c r="DW500" i="1"/>
  <c r="DT630" i="1"/>
  <c r="FA237" i="1"/>
  <c r="DW274" i="1"/>
  <c r="DM287" i="1"/>
  <c r="DP337" i="1"/>
  <c r="DT378" i="1"/>
  <c r="EA447" i="1"/>
  <c r="DQ500" i="1"/>
  <c r="DY496" i="1"/>
  <c r="FA531" i="1"/>
  <c r="DW567" i="1"/>
  <c r="DT579" i="1"/>
  <c r="EA630" i="1"/>
  <c r="DV678" i="1"/>
  <c r="DP677" i="1"/>
  <c r="DZ678" i="1"/>
  <c r="DZ677" i="1"/>
  <c r="DW573" i="1"/>
  <c r="DP47" i="1"/>
  <c r="DR99" i="1"/>
  <c r="DX287" i="1"/>
  <c r="DS337" i="1"/>
  <c r="DO337" i="1"/>
  <c r="DS378" i="1"/>
  <c r="EA411" i="1"/>
  <c r="DP411" i="1"/>
  <c r="DV398" i="1"/>
  <c r="FA438" i="1"/>
  <c r="DQ394" i="1"/>
  <c r="DO496" i="1"/>
  <c r="DX496" i="1"/>
  <c r="EB573" i="1"/>
  <c r="DO630" i="1"/>
  <c r="EB567" i="1"/>
  <c r="DP579" i="1"/>
  <c r="EB685" i="1"/>
  <c r="DQ684" i="1"/>
  <c r="DM573" i="1"/>
  <c r="DX642" i="1"/>
  <c r="DS642" i="1"/>
  <c r="DZ642" i="1"/>
  <c r="DM454" i="1"/>
  <c r="DP454" i="1"/>
  <c r="EA488" i="1"/>
  <c r="DZ488" i="1"/>
  <c r="EB488" i="1"/>
  <c r="DO217" i="1"/>
  <c r="DT274" i="1"/>
  <c r="DW337" i="1"/>
  <c r="DU447" i="1"/>
  <c r="DN411" i="1"/>
  <c r="DM684" i="1"/>
  <c r="DO47" i="1"/>
  <c r="DM94" i="1"/>
  <c r="DT254" i="1"/>
  <c r="EB219" i="1"/>
  <c r="DX210" i="1"/>
  <c r="EA337" i="1"/>
  <c r="FA337" i="1"/>
  <c r="DR378" i="1"/>
  <c r="DU411" i="1"/>
  <c r="DZ411" i="1"/>
  <c r="EB379" i="1"/>
  <c r="DU398" i="1"/>
  <c r="DX438" i="1"/>
  <c r="DP394" i="1"/>
  <c r="DT496" i="1"/>
  <c r="DR500" i="1"/>
  <c r="DV496" i="1"/>
  <c r="DY488" i="1"/>
  <c r="DQ454" i="1"/>
  <c r="DR624" i="1"/>
  <c r="DN630" i="1"/>
  <c r="EA567" i="1"/>
  <c r="DO579" i="1"/>
  <c r="DX573" i="1"/>
  <c r="EB568" i="1"/>
  <c r="DW624" i="1"/>
  <c r="DU624" i="1"/>
  <c r="DN642" i="1"/>
  <c r="DP684" i="1"/>
  <c r="DM217" i="1"/>
  <c r="DM219" i="1"/>
  <c r="DU337" i="1"/>
  <c r="FA411" i="1"/>
  <c r="EB274" i="1"/>
  <c r="DX254" i="1"/>
  <c r="DT219" i="1"/>
  <c r="DW210" i="1"/>
  <c r="DN337" i="1"/>
  <c r="FA378" i="1"/>
  <c r="DX379" i="1"/>
  <c r="DT398" i="1"/>
  <c r="DN438" i="1"/>
  <c r="DQ449" i="1"/>
  <c r="DO394" i="1"/>
  <c r="DS496" i="1"/>
  <c r="DV488" i="1"/>
  <c r="DW488" i="1"/>
  <c r="DY586" i="1"/>
  <c r="DM642" i="1"/>
  <c r="DQ586" i="1"/>
  <c r="DM511" i="1"/>
  <c r="DQ582" i="1"/>
  <c r="DZ621" i="1"/>
  <c r="DQ624" i="1"/>
  <c r="DM630" i="1"/>
  <c r="DV531" i="1"/>
  <c r="DZ567" i="1"/>
  <c r="DN579" i="1"/>
  <c r="DV568" i="1"/>
  <c r="DT624" i="1"/>
  <c r="DP644" i="1"/>
  <c r="DO685" i="1"/>
  <c r="DM685" i="1"/>
  <c r="DP667" i="1"/>
  <c r="DO274" i="1"/>
  <c r="DO387" i="1"/>
  <c r="EA573" i="1"/>
  <c r="DR573" i="1"/>
  <c r="DS411" i="1"/>
  <c r="DQ411" i="1"/>
  <c r="DZ496" i="1"/>
  <c r="DW379" i="1"/>
  <c r="DR438" i="1"/>
  <c r="DP449" i="1"/>
  <c r="DT488" i="1"/>
  <c r="EA511" i="1"/>
  <c r="DR582" i="1"/>
  <c r="DU531" i="1"/>
  <c r="DM621" i="1"/>
  <c r="DY567" i="1"/>
  <c r="DO568" i="1"/>
  <c r="DV642" i="1"/>
  <c r="DQ381" i="1"/>
  <c r="DW223" i="1"/>
  <c r="DO566" i="1"/>
  <c r="DP566" i="1"/>
  <c r="DU610" i="1"/>
  <c r="DV610" i="1"/>
  <c r="DM610" i="1"/>
  <c r="DS579" i="1"/>
  <c r="FA582" i="1"/>
  <c r="DQ682" i="1"/>
  <c r="DV682" i="1"/>
  <c r="DP574" i="1"/>
  <c r="DQ574" i="1"/>
  <c r="DR576" i="1"/>
  <c r="DR542" i="1"/>
  <c r="FA254" i="1"/>
  <c r="DU434" i="1"/>
  <c r="FA630" i="1"/>
  <c r="DP652" i="1"/>
  <c r="DQ652" i="1"/>
  <c r="DO603" i="1"/>
  <c r="DP603" i="1"/>
  <c r="DX579" i="1"/>
  <c r="DY642" i="1"/>
  <c r="DY624" i="1"/>
  <c r="DP512" i="1"/>
  <c r="DX512" i="1"/>
  <c r="DQ512" i="1"/>
  <c r="DZ671" i="1"/>
  <c r="DN671" i="1"/>
  <c r="DM548" i="1"/>
  <c r="DN548" i="1"/>
  <c r="DO648" i="1"/>
  <c r="DP648" i="1"/>
  <c r="DU678" i="1"/>
  <c r="DT606" i="1"/>
  <c r="DX606" i="1"/>
  <c r="DN610" i="1"/>
  <c r="DR620" i="1"/>
  <c r="DM620" i="1"/>
  <c r="DM589" i="1"/>
  <c r="DN589" i="1"/>
  <c r="DS619" i="1"/>
  <c r="DU619" i="1"/>
  <c r="DQ622" i="1"/>
  <c r="DX667" i="1"/>
  <c r="DR642" i="1"/>
  <c r="EB653" i="1"/>
  <c r="DR653" i="1"/>
  <c r="DM520" i="1"/>
  <c r="DN520" i="1"/>
  <c r="DX520" i="1"/>
  <c r="DO520" i="1"/>
  <c r="DX621" i="1"/>
  <c r="DV677" i="1"/>
  <c r="DN681" i="1"/>
  <c r="EA681" i="1"/>
  <c r="DS455" i="1"/>
  <c r="DT455" i="1"/>
  <c r="DO623" i="1"/>
  <c r="DP623" i="1"/>
  <c r="DM680" i="1"/>
  <c r="DS680" i="1"/>
  <c r="DO167" i="1"/>
  <c r="DM167" i="1"/>
  <c r="DX544" i="1"/>
  <c r="DR544" i="1"/>
  <c r="DY544" i="1"/>
  <c r="DS544" i="1"/>
  <c r="DV674" i="1"/>
  <c r="DS674" i="1"/>
  <c r="FA633" i="1"/>
  <c r="DY633" i="1"/>
  <c r="DR344" i="1"/>
  <c r="DX493" i="1"/>
  <c r="DZ493" i="1"/>
  <c r="EB493" i="1"/>
  <c r="DS556" i="1"/>
  <c r="DT556" i="1"/>
  <c r="DV413" i="1"/>
  <c r="DO436" i="1"/>
  <c r="FA452" i="1"/>
  <c r="DM546" i="1"/>
  <c r="DQ495" i="1"/>
  <c r="DM509" i="1"/>
  <c r="DW509" i="1"/>
  <c r="EB612" i="1"/>
  <c r="DY547" i="1"/>
  <c r="DV612" i="1"/>
  <c r="DR527" i="1"/>
  <c r="DQ547" i="1"/>
  <c r="DR455" i="1"/>
  <c r="DP501" i="1"/>
  <c r="DT512" i="1"/>
  <c r="DQ493" i="1"/>
  <c r="DV537" i="1"/>
  <c r="DW620" i="1"/>
  <c r="DU606" i="1"/>
  <c r="DR628" i="1"/>
  <c r="DV646" i="1"/>
  <c r="DP548" i="1"/>
  <c r="DQ619" i="1"/>
  <c r="DV634" i="1"/>
  <c r="DN657" i="1"/>
  <c r="EB574" i="1"/>
  <c r="DW589" i="1"/>
  <c r="EA588" i="1"/>
  <c r="DQ610" i="1"/>
  <c r="DP546" i="1"/>
  <c r="DN526" i="1"/>
  <c r="DR562" i="1"/>
  <c r="DO610" i="1"/>
  <c r="FA566" i="1"/>
  <c r="DQ571" i="1"/>
  <c r="DU673" i="1"/>
  <c r="DM652" i="1"/>
  <c r="DY671" i="1"/>
  <c r="DS636" i="1"/>
  <c r="DX653" i="1"/>
  <c r="DR659" i="1"/>
  <c r="DX633" i="1"/>
  <c r="DX682" i="1"/>
  <c r="DZ619" i="1"/>
  <c r="DX687" i="1"/>
  <c r="EB605" i="1"/>
  <c r="DP669" i="1"/>
  <c r="DX680" i="1"/>
  <c r="DM681" i="1"/>
  <c r="DP682" i="1"/>
  <c r="DM216" i="1"/>
  <c r="FB216" i="1" s="1"/>
  <c r="DM619" i="1"/>
  <c r="DQ545" i="1"/>
  <c r="DR545" i="1"/>
  <c r="DV515" i="1"/>
  <c r="DX515" i="1"/>
  <c r="DR436" i="1"/>
  <c r="DQ452" i="1"/>
  <c r="EA461" i="1"/>
  <c r="DU612" i="1"/>
  <c r="DP547" i="1"/>
  <c r="DP455" i="1"/>
  <c r="DO501" i="1"/>
  <c r="DS512" i="1"/>
  <c r="DP493" i="1"/>
  <c r="DU537" i="1"/>
  <c r="EB607" i="1"/>
  <c r="DQ628" i="1"/>
  <c r="DO548" i="1"/>
  <c r="DR646" i="1"/>
  <c r="DP619" i="1"/>
  <c r="DU634" i="1"/>
  <c r="DN660" i="1"/>
  <c r="EA574" i="1"/>
  <c r="DV589" i="1"/>
  <c r="DV565" i="1"/>
  <c r="DM526" i="1"/>
  <c r="FA562" i="1"/>
  <c r="EB571" i="1"/>
  <c r="DU652" i="1"/>
  <c r="DR671" i="1"/>
  <c r="DU575" i="1"/>
  <c r="DR636" i="1"/>
  <c r="DW653" i="1"/>
  <c r="DV659" i="1"/>
  <c r="DV633" i="1"/>
  <c r="DM660" i="1"/>
  <c r="FA674" i="1"/>
  <c r="DT619" i="1"/>
  <c r="FA619" i="1"/>
  <c r="DS634" i="1"/>
  <c r="DU687" i="1"/>
  <c r="DR669" i="1"/>
  <c r="DM646" i="1"/>
  <c r="FB646" i="1" s="1"/>
  <c r="DX612" i="1"/>
  <c r="FA681" i="1"/>
  <c r="DY608" i="1"/>
  <c r="DZ608" i="1"/>
  <c r="DM654" i="1"/>
  <c r="DQ654" i="1"/>
  <c r="DN560" i="1"/>
  <c r="DO560" i="1"/>
  <c r="DQ562" i="1"/>
  <c r="EB610" i="1"/>
  <c r="DQ636" i="1"/>
  <c r="DU633" i="1"/>
  <c r="DT620" i="1"/>
  <c r="DZ620" i="1"/>
  <c r="DN606" i="1"/>
  <c r="DM634" i="1"/>
  <c r="DW619" i="1"/>
  <c r="DO675" i="1"/>
  <c r="DY158" i="1"/>
  <c r="DT278" i="1"/>
  <c r="DS185" i="1"/>
  <c r="DZ623" i="1"/>
  <c r="DV345" i="1"/>
  <c r="EB217" i="1"/>
  <c r="DW229" i="1"/>
  <c r="DV418" i="1"/>
  <c r="FA489" i="1"/>
  <c r="DS401" i="1"/>
  <c r="EA637" i="1"/>
  <c r="DT321" i="1"/>
  <c r="EA352" i="1"/>
  <c r="DX431" i="1"/>
  <c r="DX372" i="1"/>
  <c r="DX549" i="1"/>
  <c r="EB338" i="1"/>
  <c r="FA575" i="1"/>
  <c r="DV655" i="1"/>
  <c r="DW517" i="1"/>
  <c r="DX517" i="1"/>
  <c r="FA591" i="1"/>
  <c r="DZ591" i="1"/>
  <c r="DM604" i="1"/>
  <c r="DN604" i="1"/>
  <c r="DP464" i="1"/>
  <c r="DR475" i="1"/>
  <c r="DW523" i="1"/>
  <c r="DZ523" i="1"/>
  <c r="DX455" i="1"/>
  <c r="FA512" i="1"/>
  <c r="DU509" i="1"/>
  <c r="DN619" i="1"/>
  <c r="DW574" i="1"/>
  <c r="FA588" i="1"/>
  <c r="DW565" i="1"/>
  <c r="DP571" i="1"/>
  <c r="EA610" i="1"/>
  <c r="DT566" i="1"/>
  <c r="DY571" i="1"/>
  <c r="DO595" i="1"/>
  <c r="EA659" i="1"/>
  <c r="DZ682" i="1"/>
  <c r="DT652" i="1"/>
  <c r="DT671" i="1"/>
  <c r="DO671" i="1"/>
  <c r="DQ653" i="1"/>
  <c r="DQ659" i="1"/>
  <c r="DR633" i="1"/>
  <c r="DT623" i="1"/>
  <c r="FA623" i="1"/>
  <c r="DV687" i="1"/>
  <c r="DM606" i="1"/>
  <c r="EA607" i="1"/>
  <c r="EA671" i="1"/>
  <c r="DT675" i="1"/>
  <c r="EA680" i="1"/>
  <c r="DP172" i="1"/>
  <c r="DP382" i="1"/>
  <c r="DO582" i="1"/>
  <c r="DV546" i="1"/>
  <c r="DS546" i="1"/>
  <c r="DS606" i="1"/>
  <c r="DV574" i="1"/>
  <c r="DQ588" i="1"/>
  <c r="DO571" i="1"/>
  <c r="DN562" i="1"/>
  <c r="DW566" i="1"/>
  <c r="DZ610" i="1"/>
  <c r="DX571" i="1"/>
  <c r="FA595" i="1"/>
  <c r="DS652" i="1"/>
  <c r="DP671" i="1"/>
  <c r="DZ653" i="1"/>
  <c r="DP659" i="1"/>
  <c r="DR637" i="1"/>
  <c r="DW623" i="1"/>
  <c r="DQ635" i="1"/>
  <c r="DV509" i="1"/>
  <c r="DP241" i="1"/>
  <c r="EA178" i="1"/>
  <c r="DZ376" i="1"/>
  <c r="DQ589" i="1"/>
  <c r="DX596" i="1"/>
  <c r="DS633" i="1"/>
  <c r="DX194" i="1"/>
  <c r="EA635" i="1"/>
  <c r="DX241" i="1"/>
  <c r="FA222" i="1"/>
  <c r="FA231" i="1"/>
  <c r="DZ183" i="1"/>
  <c r="DW187" i="1"/>
  <c r="DU182" i="1"/>
  <c r="DV272" i="1"/>
  <c r="FA412" i="1"/>
  <c r="EB335" i="1"/>
  <c r="DV304" i="1"/>
  <c r="DZ451" i="1"/>
  <c r="DV209" i="1"/>
  <c r="DX381" i="1"/>
  <c r="EB449" i="1"/>
  <c r="DU644" i="1"/>
  <c r="DY596" i="1"/>
  <c r="DV493" i="1"/>
  <c r="DW369" i="1"/>
  <c r="DW549" i="1"/>
  <c r="DS296" i="1"/>
  <c r="DV296" i="1"/>
  <c r="EB664" i="1"/>
  <c r="DV364" i="1"/>
  <c r="DZ364" i="1"/>
  <c r="DX366" i="1"/>
  <c r="DV366" i="1"/>
  <c r="EA366" i="1"/>
  <c r="FA446" i="1"/>
  <c r="EB446" i="1"/>
  <c r="DU636" i="1"/>
  <c r="DV636" i="1"/>
  <c r="DW636" i="1"/>
  <c r="DX636" i="1"/>
  <c r="EB636" i="1"/>
  <c r="DT433" i="1"/>
  <c r="DU433" i="1"/>
  <c r="FA433" i="1"/>
  <c r="DW433" i="1"/>
  <c r="DV428" i="1"/>
  <c r="DW428" i="1"/>
  <c r="DT632" i="1"/>
  <c r="DU632" i="1"/>
  <c r="DV632" i="1"/>
  <c r="DW632" i="1"/>
  <c r="DX632" i="1"/>
  <c r="DS632" i="1"/>
  <c r="FA632" i="1"/>
  <c r="EB370" i="1"/>
  <c r="DV370" i="1"/>
  <c r="DW370" i="1"/>
  <c r="DV540" i="1"/>
  <c r="DX540" i="1"/>
  <c r="FA540" i="1"/>
  <c r="DT538" i="1"/>
  <c r="EB538" i="1"/>
  <c r="DS538" i="1"/>
  <c r="DV538" i="1"/>
  <c r="EA502" i="1"/>
  <c r="DZ502" i="1"/>
  <c r="DX327" i="1"/>
  <c r="DS327" i="1"/>
  <c r="DT327" i="1"/>
  <c r="DY645" i="1"/>
  <c r="FA645" i="1"/>
  <c r="EB645" i="1"/>
  <c r="DS645" i="1"/>
  <c r="DT645" i="1"/>
  <c r="DU645" i="1"/>
  <c r="DX158" i="1"/>
  <c r="DY183" i="1"/>
  <c r="EB296" i="1"/>
  <c r="FA229" i="1"/>
  <c r="DY222" i="1"/>
  <c r="DZ304" i="1"/>
  <c r="EA322" i="1"/>
  <c r="DZ338" i="1"/>
  <c r="DY363" i="1"/>
  <c r="DZ335" i="1"/>
  <c r="DT363" i="1"/>
  <c r="DS350" i="1"/>
  <c r="DV355" i="1"/>
  <c r="DX355" i="1"/>
  <c r="DW350" i="1"/>
  <c r="EB375" i="1"/>
  <c r="EA401" i="1"/>
  <c r="EB418" i="1"/>
  <c r="DY428" i="1"/>
  <c r="DX446" i="1"/>
  <c r="EB527" i="1"/>
  <c r="DW538" i="1"/>
  <c r="DX538" i="1"/>
  <c r="DT590" i="1"/>
  <c r="EA664" i="1"/>
  <c r="DS575" i="1"/>
  <c r="DZ636" i="1"/>
  <c r="DU363" i="1"/>
  <c r="FA637" i="1"/>
  <c r="DZ554" i="1"/>
  <c r="EA554" i="1"/>
  <c r="FA164" i="1"/>
  <c r="DU201" i="1"/>
  <c r="DZ187" i="1"/>
  <c r="DZ185" i="1"/>
  <c r="FA182" i="1"/>
  <c r="DW183" i="1"/>
  <c r="DU222" i="1"/>
  <c r="EB307" i="1"/>
  <c r="EA264" i="1"/>
  <c r="DY366" i="1"/>
  <c r="DV278" i="1"/>
  <c r="FA304" i="1"/>
  <c r="DZ322" i="1"/>
  <c r="DU366" i="1"/>
  <c r="EA370" i="1"/>
  <c r="DS363" i="1"/>
  <c r="DU355" i="1"/>
  <c r="DZ375" i="1"/>
  <c r="DZ401" i="1"/>
  <c r="DU428" i="1"/>
  <c r="EB502" i="1"/>
  <c r="DW446" i="1"/>
  <c r="DY554" i="1"/>
  <c r="FA478" i="1"/>
  <c r="EA629" i="1"/>
  <c r="DY636" i="1"/>
  <c r="DX522" i="1"/>
  <c r="DY522" i="1"/>
  <c r="DZ522" i="1"/>
  <c r="FA647" i="1"/>
  <c r="DZ647" i="1"/>
  <c r="DX656" i="1"/>
  <c r="DY656" i="1"/>
  <c r="EA656" i="1"/>
  <c r="EB656" i="1"/>
  <c r="FA656" i="1"/>
  <c r="DX458" i="1"/>
  <c r="DV458" i="1"/>
  <c r="DT458" i="1"/>
  <c r="EA400" i="1"/>
  <c r="DV400" i="1"/>
  <c r="DS620" i="1"/>
  <c r="DV620" i="1"/>
  <c r="DZ392" i="1"/>
  <c r="FA392" i="1"/>
  <c r="DX357" i="1"/>
  <c r="EA357" i="1"/>
  <c r="DW357" i="1"/>
  <c r="DY357" i="1"/>
  <c r="FA419" i="1"/>
  <c r="DS419" i="1"/>
  <c r="DZ419" i="1"/>
  <c r="DT314" i="1"/>
  <c r="DS587" i="1"/>
  <c r="DT587" i="1"/>
  <c r="DV563" i="1"/>
  <c r="DW563" i="1"/>
  <c r="DZ563" i="1"/>
  <c r="DS563" i="1"/>
  <c r="DT563" i="1"/>
  <c r="EA231" i="1"/>
  <c r="DY321" i="1"/>
  <c r="EB372" i="1"/>
  <c r="DY426" i="1"/>
  <c r="FA418" i="1"/>
  <c r="DS428" i="1"/>
  <c r="DY401" i="1"/>
  <c r="EB428" i="1"/>
  <c r="DV446" i="1"/>
  <c r="DW540" i="1"/>
  <c r="DZ538" i="1"/>
  <c r="DZ632" i="1"/>
  <c r="EA435" i="1"/>
  <c r="DU435" i="1"/>
  <c r="DW435" i="1"/>
  <c r="DZ435" i="1"/>
  <c r="EB435" i="1"/>
  <c r="DZ654" i="1"/>
  <c r="EB654" i="1"/>
  <c r="DU654" i="1"/>
  <c r="DT654" i="1"/>
  <c r="DV319" i="1"/>
  <c r="DW319" i="1"/>
  <c r="DT527" i="1"/>
  <c r="FA527" i="1"/>
  <c r="DU527" i="1"/>
  <c r="DY354" i="1"/>
  <c r="DT354" i="1"/>
  <c r="DS354" i="1"/>
  <c r="DY590" i="1"/>
  <c r="DZ590" i="1"/>
  <c r="EA590" i="1"/>
  <c r="EB590" i="1"/>
  <c r="DW590" i="1"/>
  <c r="DY618" i="1"/>
  <c r="FA618" i="1"/>
  <c r="DZ618" i="1"/>
  <c r="EB618" i="1"/>
  <c r="FA682" i="1"/>
  <c r="DS682" i="1"/>
  <c r="DT682" i="1"/>
  <c r="DY350" i="1"/>
  <c r="DV350" i="1"/>
  <c r="FA350" i="1"/>
  <c r="DS448" i="1"/>
  <c r="DU448" i="1"/>
  <c r="EB231" i="1"/>
  <c r="EA345" i="1"/>
  <c r="EB201" i="1"/>
  <c r="EA240" i="1"/>
  <c r="DT183" i="1"/>
  <c r="DW231" i="1"/>
  <c r="DX307" i="1"/>
  <c r="DY264" i="1"/>
  <c r="DS338" i="1"/>
  <c r="DU322" i="1"/>
  <c r="DY370" i="1"/>
  <c r="EB319" i="1"/>
  <c r="DZ345" i="1"/>
  <c r="EB306" i="1"/>
  <c r="EB345" i="1"/>
  <c r="DS355" i="1"/>
  <c r="DZ372" i="1"/>
  <c r="DU401" i="1"/>
  <c r="DT448" i="1"/>
  <c r="DX478" i="1"/>
  <c r="DU446" i="1"/>
  <c r="DX554" i="1"/>
  <c r="DY527" i="1"/>
  <c r="FA502" i="1"/>
  <c r="DW645" i="1"/>
  <c r="DY540" i="1"/>
  <c r="EA549" i="1"/>
  <c r="EA654" i="1"/>
  <c r="EB563" i="1"/>
  <c r="DU538" i="1"/>
  <c r="DV285" i="1"/>
  <c r="DZ285" i="1"/>
  <c r="DT491" i="1"/>
  <c r="DZ491" i="1"/>
  <c r="DV491" i="1"/>
  <c r="DW378" i="1"/>
  <c r="DZ378" i="1"/>
  <c r="DZ631" i="1"/>
  <c r="DY631" i="1"/>
  <c r="DU631" i="1"/>
  <c r="DV631" i="1"/>
  <c r="DX631" i="1"/>
  <c r="EB631" i="1"/>
  <c r="EA580" i="1"/>
  <c r="DV580" i="1"/>
  <c r="EB471" i="1"/>
  <c r="DY664" i="1"/>
  <c r="DY478" i="1"/>
  <c r="EA158" i="1"/>
  <c r="DW158" i="1"/>
  <c r="DY187" i="1"/>
  <c r="DT200" i="1"/>
  <c r="DV226" i="1"/>
  <c r="DY278" i="1"/>
  <c r="EA200" i="1"/>
  <c r="DV231" i="1"/>
  <c r="DY231" i="1"/>
  <c r="DU307" i="1"/>
  <c r="DX264" i="1"/>
  <c r="DS278" i="1"/>
  <c r="DT322" i="1"/>
  <c r="EA319" i="1"/>
  <c r="EA335" i="1"/>
  <c r="FA370" i="1"/>
  <c r="EA306" i="1"/>
  <c r="DV306" i="1"/>
  <c r="DY372" i="1"/>
  <c r="DU431" i="1"/>
  <c r="DT401" i="1"/>
  <c r="EA428" i="1"/>
  <c r="EA418" i="1"/>
  <c r="DV433" i="1"/>
  <c r="DW478" i="1"/>
  <c r="DT446" i="1"/>
  <c r="EB554" i="1"/>
  <c r="DX527" i="1"/>
  <c r="DZ478" i="1"/>
  <c r="DU554" i="1"/>
  <c r="DV645" i="1"/>
  <c r="DW618" i="1"/>
  <c r="DU540" i="1"/>
  <c r="DV554" i="1"/>
  <c r="DZ549" i="1"/>
  <c r="DY654" i="1"/>
  <c r="DY182" i="1"/>
  <c r="DX164" i="1"/>
  <c r="DU119" i="1"/>
  <c r="DY167" i="1"/>
  <c r="DZ158" i="1"/>
  <c r="DT158" i="1"/>
  <c r="DS229" i="1"/>
  <c r="DZ226" i="1"/>
  <c r="DV187" i="1"/>
  <c r="DW201" i="1"/>
  <c r="DZ182" i="1"/>
  <c r="DX240" i="1"/>
  <c r="DZ222" i="1"/>
  <c r="DX203" i="1"/>
  <c r="DT226" i="1"/>
  <c r="DZ200" i="1"/>
  <c r="DX222" i="1"/>
  <c r="DT231" i="1"/>
  <c r="DT296" i="1"/>
  <c r="DT307" i="1"/>
  <c r="DW264" i="1"/>
  <c r="FA272" i="1"/>
  <c r="DX319" i="1"/>
  <c r="EB322" i="1"/>
  <c r="DZ319" i="1"/>
  <c r="DX335" i="1"/>
  <c r="DW345" i="1"/>
  <c r="DW375" i="1"/>
  <c r="FA352" i="1"/>
  <c r="DZ306" i="1"/>
  <c r="DU306" i="1"/>
  <c r="DY345" i="1"/>
  <c r="DT364" i="1"/>
  <c r="DS372" i="1"/>
  <c r="DX433" i="1"/>
  <c r="DZ418" i="1"/>
  <c r="DV478" i="1"/>
  <c r="FA435" i="1"/>
  <c r="DY446" i="1"/>
  <c r="DW527" i="1"/>
  <c r="DW629" i="1"/>
  <c r="DS545" i="1"/>
  <c r="DV618" i="1"/>
  <c r="DT540" i="1"/>
  <c r="DX654" i="1"/>
  <c r="DV391" i="1"/>
  <c r="DX391" i="1"/>
  <c r="EB236" i="1"/>
  <c r="FA236" i="1"/>
  <c r="DV401" i="1"/>
  <c r="EB401" i="1"/>
  <c r="FA401" i="1"/>
  <c r="DT426" i="1"/>
  <c r="EA426" i="1"/>
  <c r="DV426" i="1"/>
  <c r="DW575" i="1"/>
  <c r="DX575" i="1"/>
  <c r="DZ575" i="1"/>
  <c r="EA575" i="1"/>
  <c r="DU50" i="1"/>
  <c r="EB158" i="1"/>
  <c r="DU158" i="1"/>
  <c r="EB181" i="1"/>
  <c r="DT229" i="1"/>
  <c r="DT187" i="1"/>
  <c r="DY200" i="1"/>
  <c r="EB182" i="1"/>
  <c r="DW240" i="1"/>
  <c r="DW222" i="1"/>
  <c r="FA226" i="1"/>
  <c r="DX278" i="1"/>
  <c r="DW200" i="1"/>
  <c r="DS231" i="1"/>
  <c r="DY245" i="1"/>
  <c r="DV264" i="1"/>
  <c r="EB272" i="1"/>
  <c r="EA350" i="1"/>
  <c r="DU319" i="1"/>
  <c r="DV335" i="1"/>
  <c r="DV375" i="1"/>
  <c r="DY306" i="1"/>
  <c r="DS306" i="1"/>
  <c r="DX345" i="1"/>
  <c r="FA363" i="1"/>
  <c r="DZ448" i="1"/>
  <c r="DY418" i="1"/>
  <c r="EA538" i="1"/>
  <c r="DU478" i="1"/>
  <c r="DX502" i="1"/>
  <c r="DV527" i="1"/>
  <c r="EB629" i="1"/>
  <c r="DX618" i="1"/>
  <c r="EA645" i="1"/>
  <c r="DU618" i="1"/>
  <c r="DS540" i="1"/>
  <c r="EB575" i="1"/>
  <c r="EA636" i="1"/>
  <c r="DY304" i="1"/>
  <c r="DU183" i="1"/>
  <c r="DZ278" i="1"/>
  <c r="DW164" i="1"/>
  <c r="DY201" i="1"/>
  <c r="EA182" i="1"/>
  <c r="DX182" i="1"/>
  <c r="DT240" i="1"/>
  <c r="DV222" i="1"/>
  <c r="DS226" i="1"/>
  <c r="DW278" i="1"/>
  <c r="EB200" i="1"/>
  <c r="DZ231" i="1"/>
  <c r="DV245" i="1"/>
  <c r="DU296" i="1"/>
  <c r="FA307" i="1"/>
  <c r="DU264" i="1"/>
  <c r="DY272" i="1"/>
  <c r="DZ236" i="1"/>
  <c r="EB304" i="1"/>
  <c r="DY322" i="1"/>
  <c r="DX338" i="1"/>
  <c r="DT319" i="1"/>
  <c r="FA321" i="1"/>
  <c r="FA327" i="1"/>
  <c r="DW335" i="1"/>
  <c r="DU335" i="1"/>
  <c r="DU375" i="1"/>
  <c r="DX306" i="1"/>
  <c r="DX448" i="1"/>
  <c r="EB433" i="1"/>
  <c r="DX418" i="1"/>
  <c r="DT478" i="1"/>
  <c r="FA538" i="1"/>
  <c r="DY502" i="1"/>
  <c r="DT618" i="1"/>
  <c r="DU590" i="1"/>
  <c r="DV590" i="1"/>
  <c r="DY575" i="1"/>
  <c r="FA654" i="1"/>
  <c r="EA495" i="1"/>
  <c r="DT575" i="1"/>
  <c r="EA129" i="1"/>
  <c r="DU164" i="1"/>
  <c r="DW181" i="1"/>
  <c r="EA235" i="1"/>
  <c r="DS182" i="1"/>
  <c r="DV182" i="1"/>
  <c r="DZ201" i="1"/>
  <c r="EA241" i="1"/>
  <c r="DV200" i="1"/>
  <c r="DX231" i="1"/>
  <c r="DV307" i="1"/>
  <c r="DT264" i="1"/>
  <c r="DX272" i="1"/>
  <c r="DX236" i="1"/>
  <c r="DZ296" i="1"/>
  <c r="DX322" i="1"/>
  <c r="DV338" i="1"/>
  <c r="DT335" i="1"/>
  <c r="DT375" i="1"/>
  <c r="DU364" i="1"/>
  <c r="DW306" i="1"/>
  <c r="EA364" i="1"/>
  <c r="FA372" i="1"/>
  <c r="EB448" i="1"/>
  <c r="EA433" i="1"/>
  <c r="FA448" i="1"/>
  <c r="DW418" i="1"/>
  <c r="DZ540" i="1"/>
  <c r="DT495" i="1"/>
  <c r="EA446" i="1"/>
  <c r="DS527" i="1"/>
  <c r="DZ645" i="1"/>
  <c r="DS618" i="1"/>
  <c r="DT656" i="1"/>
  <c r="DX620" i="1"/>
  <c r="DS637" i="1"/>
  <c r="DT637" i="1"/>
  <c r="DZ637" i="1"/>
  <c r="DU637" i="1"/>
  <c r="DX637" i="1"/>
  <c r="DY637" i="1"/>
  <c r="DW637" i="1"/>
  <c r="EB637" i="1"/>
  <c r="DS158" i="1"/>
  <c r="DY240" i="1"/>
  <c r="DW322" i="1"/>
  <c r="FA296" i="1"/>
  <c r="FA102" i="1"/>
  <c r="DX131" i="1"/>
  <c r="DT164" i="1"/>
  <c r="DV181" i="1"/>
  <c r="FA181" i="1"/>
  <c r="DX167" i="1"/>
  <c r="EB226" i="1"/>
  <c r="DW182" i="1"/>
  <c r="FA183" i="1"/>
  <c r="DV240" i="1"/>
  <c r="DX201" i="1"/>
  <c r="DW241" i="1"/>
  <c r="DY319" i="1"/>
  <c r="DU200" i="1"/>
  <c r="DU231" i="1"/>
  <c r="DW307" i="1"/>
  <c r="DZ293" i="1"/>
  <c r="DU272" i="1"/>
  <c r="DW236" i="1"/>
  <c r="DV321" i="1"/>
  <c r="DV327" i="1"/>
  <c r="DU345" i="1"/>
  <c r="DY352" i="1"/>
  <c r="DT306" i="1"/>
  <c r="DT370" i="1"/>
  <c r="DU418" i="1"/>
  <c r="DY435" i="1"/>
  <c r="DU458" i="1"/>
  <c r="EB478" i="1"/>
  <c r="DW448" i="1"/>
  <c r="EB549" i="1"/>
  <c r="DS549" i="1"/>
  <c r="DT549" i="1"/>
  <c r="DY549" i="1"/>
  <c r="DU123" i="1"/>
  <c r="DX112" i="1"/>
  <c r="DZ164" i="1"/>
  <c r="DT181" i="1"/>
  <c r="EB241" i="1"/>
  <c r="FA201" i="1"/>
  <c r="DT182" i="1"/>
  <c r="DV241" i="1"/>
  <c r="EB264" i="1"/>
  <c r="EA296" i="1"/>
  <c r="DT272" i="1"/>
  <c r="EB321" i="1"/>
  <c r="DS321" i="1"/>
  <c r="EB354" i="1"/>
  <c r="DX352" i="1"/>
  <c r="DS370" i="1"/>
  <c r="DT418" i="1"/>
  <c r="DV435" i="1"/>
  <c r="DV448" i="1"/>
  <c r="EB545" i="1"/>
  <c r="EB620" i="1"/>
  <c r="FA338" i="1"/>
  <c r="DT338" i="1"/>
  <c r="DU338" i="1"/>
  <c r="DY338" i="1"/>
  <c r="DW131" i="1"/>
  <c r="DX187" i="1"/>
  <c r="EB187" i="1"/>
  <c r="EA229" i="1"/>
  <c r="DV203" i="1"/>
  <c r="DU278" i="1"/>
  <c r="DY203" i="1"/>
  <c r="DU241" i="1"/>
  <c r="DX296" i="1"/>
  <c r="DS272" i="1"/>
  <c r="FA319" i="1"/>
  <c r="DS304" i="1"/>
  <c r="DX304" i="1"/>
  <c r="EA321" i="1"/>
  <c r="DU354" i="1"/>
  <c r="DW352" i="1"/>
  <c r="DY364" i="1"/>
  <c r="DZ426" i="1"/>
  <c r="EA375" i="1"/>
  <c r="DW502" i="1"/>
  <c r="DW656" i="1"/>
  <c r="EB632" i="1"/>
  <c r="EA682" i="1"/>
  <c r="DT647" i="1"/>
  <c r="DX363" i="1"/>
  <c r="EA363" i="1"/>
  <c r="DZ129" i="1"/>
  <c r="DV183" i="1"/>
  <c r="DU167" i="1"/>
  <c r="EB164" i="1"/>
  <c r="DU181" i="1"/>
  <c r="DZ241" i="1"/>
  <c r="FA187" i="1"/>
  <c r="DU187" i="1"/>
  <c r="DT222" i="1"/>
  <c r="EA222" i="1"/>
  <c r="DU203" i="1"/>
  <c r="EB222" i="1"/>
  <c r="DT241" i="1"/>
  <c r="DW272" i="1"/>
  <c r="EA236" i="1"/>
  <c r="DZ366" i="1"/>
  <c r="DW304" i="1"/>
  <c r="DZ321" i="1"/>
  <c r="DV352" i="1"/>
  <c r="DX364" i="1"/>
  <c r="DW426" i="1"/>
  <c r="EA372" i="1"/>
  <c r="DX375" i="1"/>
  <c r="EA448" i="1"/>
  <c r="DT428" i="1"/>
  <c r="DW495" i="1"/>
  <c r="DT502" i="1"/>
  <c r="EA545" i="1"/>
  <c r="DT554" i="1"/>
  <c r="DV549" i="1"/>
  <c r="DV656" i="1"/>
  <c r="DY632" i="1"/>
  <c r="EA647" i="1"/>
  <c r="DT545" i="1"/>
  <c r="DU545" i="1"/>
  <c r="FA61" i="1"/>
  <c r="DT105" i="1"/>
  <c r="DY164" i="1"/>
  <c r="DZ229" i="1"/>
  <c r="DZ240" i="1"/>
  <c r="FA158" i="1"/>
  <c r="FA241" i="1"/>
  <c r="DV236" i="1"/>
  <c r="EB350" i="1"/>
  <c r="DU304" i="1"/>
  <c r="DX321" i="1"/>
  <c r="DW321" i="1"/>
  <c r="DS352" i="1"/>
  <c r="FA366" i="1"/>
  <c r="DW364" i="1"/>
  <c r="DS426" i="1"/>
  <c r="DZ363" i="1"/>
  <c r="DX401" i="1"/>
  <c r="EB540" i="1"/>
  <c r="DS502" i="1"/>
  <c r="DZ545" i="1"/>
  <c r="DU549" i="1"/>
  <c r="EA278" i="1"/>
  <c r="EB278" i="1"/>
  <c r="DV629" i="1"/>
  <c r="DZ629" i="1"/>
  <c r="DT629" i="1"/>
  <c r="DU629" i="1"/>
  <c r="FA664" i="1"/>
  <c r="DT664" i="1"/>
  <c r="DU664" i="1"/>
  <c r="DZ664" i="1"/>
  <c r="EA655" i="1"/>
  <c r="DX655" i="1"/>
  <c r="FA90" i="1"/>
  <c r="DV164" i="1"/>
  <c r="DY241" i="1"/>
  <c r="DY229" i="1"/>
  <c r="DV201" i="1"/>
  <c r="FA185" i="1"/>
  <c r="DV158" i="1"/>
  <c r="EA272" i="1"/>
  <c r="DW338" i="1"/>
  <c r="FA285" i="1"/>
  <c r="DT304" i="1"/>
  <c r="DX354" i="1"/>
  <c r="DU321" i="1"/>
  <c r="EB327" i="1"/>
  <c r="DW327" i="1"/>
  <c r="EB392" i="1"/>
  <c r="DZ400" i="1"/>
  <c r="DW401" i="1"/>
  <c r="DX428" i="1"/>
  <c r="DX471" i="1"/>
  <c r="DY545" i="1"/>
  <c r="DX645" i="1"/>
  <c r="FA491" i="1"/>
  <c r="DZ656" i="1"/>
  <c r="DW654" i="1"/>
  <c r="DT372" i="1"/>
  <c r="DU372" i="1"/>
  <c r="DY101" i="1"/>
  <c r="DW168" i="1"/>
  <c r="DX229" i="1"/>
  <c r="DX185" i="1"/>
  <c r="DX183" i="1"/>
  <c r="FA240" i="1"/>
  <c r="DZ307" i="1"/>
  <c r="DZ370" i="1"/>
  <c r="DT350" i="1"/>
  <c r="EA327" i="1"/>
  <c r="FA355" i="1"/>
  <c r="DW372" i="1"/>
  <c r="DV431" i="1"/>
  <c r="EB426" i="1"/>
  <c r="DX545" i="1"/>
  <c r="FA522" i="1"/>
  <c r="FA549" i="1"/>
  <c r="DU656" i="1"/>
  <c r="DY629" i="1"/>
  <c r="DT352" i="1"/>
  <c r="DZ352" i="1"/>
  <c r="DU352" i="1"/>
  <c r="DS55" i="1"/>
  <c r="EB183" i="1"/>
  <c r="DV153" i="1"/>
  <c r="DS187" i="1"/>
  <c r="DV229" i="1"/>
  <c r="DT185" i="1"/>
  <c r="DX227" i="1"/>
  <c r="FA218" i="1"/>
  <c r="DZ272" i="1"/>
  <c r="EA304" i="1"/>
  <c r="DT366" i="1"/>
  <c r="DZ327" i="1"/>
  <c r="DS335" i="1"/>
  <c r="DT345" i="1"/>
  <c r="FA335" i="1"/>
  <c r="EA338" i="1"/>
  <c r="DV372" i="1"/>
  <c r="DU378" i="1"/>
  <c r="FA375" i="1"/>
  <c r="FA426" i="1"/>
  <c r="DU426" i="1"/>
  <c r="EA540" i="1"/>
  <c r="DZ495" i="1"/>
  <c r="DW545" i="1"/>
  <c r="DY538" i="1"/>
  <c r="EB522" i="1"/>
  <c r="DW554" i="1"/>
  <c r="DV664" i="1"/>
  <c r="DX629" i="1"/>
  <c r="DU130" i="1"/>
  <c r="DU180" i="1"/>
  <c r="EB229" i="1"/>
  <c r="DY236" i="1"/>
  <c r="EB366" i="1"/>
  <c r="DW366" i="1"/>
  <c r="DY327" i="1"/>
  <c r="DW363" i="1"/>
  <c r="EB355" i="1"/>
  <c r="DX435" i="1"/>
  <c r="DV502" i="1"/>
  <c r="DV545" i="1"/>
  <c r="FA554" i="1"/>
  <c r="DZ587" i="1"/>
  <c r="EB491" i="1"/>
  <c r="DS554" i="1"/>
  <c r="DV575" i="1"/>
  <c r="EB682" i="1"/>
  <c r="DV654" i="1"/>
  <c r="FA428" i="1"/>
  <c r="DW227" i="1"/>
  <c r="DX558" i="1"/>
  <c r="EB308" i="1"/>
  <c r="DX525" i="1"/>
  <c r="DY378" i="1"/>
  <c r="DU563" i="1"/>
  <c r="DZ571" i="1"/>
  <c r="FA322" i="1"/>
  <c r="DS118" i="1"/>
  <c r="DU248" i="1"/>
  <c r="DY181" i="1"/>
  <c r="EB277" i="1"/>
  <c r="EA226" i="1"/>
  <c r="DW237" i="1"/>
  <c r="DT431" i="1"/>
  <c r="DV518" i="1"/>
  <c r="EA483" i="1"/>
  <c r="FA590" i="1"/>
  <c r="DZ566" i="1"/>
  <c r="EA566" i="1"/>
  <c r="DW571" i="1"/>
  <c r="DZ665" i="1"/>
  <c r="DV644" i="1"/>
  <c r="DU471" i="1"/>
  <c r="EA563" i="1"/>
  <c r="DS149" i="1"/>
  <c r="EA479" i="1"/>
  <c r="DZ246" i="1"/>
  <c r="DV530" i="1"/>
  <c r="FA235" i="1"/>
  <c r="DX449" i="1"/>
  <c r="EB517" i="1"/>
  <c r="DY566" i="1"/>
  <c r="DW608" i="1"/>
  <c r="FA617" i="1"/>
  <c r="DZ635" i="1"/>
  <c r="DW631" i="1"/>
  <c r="FA212" i="1"/>
  <c r="DV351" i="1"/>
  <c r="EA487" i="1"/>
  <c r="EA243" i="1"/>
  <c r="DU648" i="1"/>
  <c r="FA349" i="1"/>
  <c r="FA330" i="1"/>
  <c r="EA536" i="1"/>
  <c r="DU192" i="1"/>
  <c r="FA520" i="1"/>
  <c r="DS485" i="1"/>
  <c r="DX120" i="1"/>
  <c r="DX214" i="1"/>
  <c r="DS188" i="1"/>
  <c r="DZ543" i="1"/>
  <c r="DU135" i="1"/>
  <c r="EB460" i="1"/>
  <c r="DX137" i="1"/>
  <c r="DU412" i="1"/>
  <c r="DT394" i="1"/>
  <c r="FA454" i="1"/>
  <c r="DT564" i="1"/>
  <c r="DZ424" i="1"/>
  <c r="DV449" i="1"/>
  <c r="DZ449" i="1"/>
  <c r="DT471" i="1"/>
  <c r="DZ517" i="1"/>
  <c r="DX566" i="1"/>
  <c r="DT617" i="1"/>
  <c r="DX635" i="1"/>
  <c r="DW383" i="1"/>
  <c r="DX291" i="1"/>
  <c r="FA635" i="1"/>
  <c r="DV155" i="1"/>
  <c r="FA245" i="1"/>
  <c r="DT239" i="1"/>
  <c r="EB457" i="1"/>
  <c r="EA203" i="1"/>
  <c r="FA309" i="1"/>
  <c r="DT494" i="1"/>
  <c r="DX484" i="1"/>
  <c r="DT146" i="1"/>
  <c r="FA167" i="1"/>
  <c r="DT505" i="1"/>
  <c r="DZ482" i="1"/>
  <c r="DV616" i="1"/>
  <c r="DX202" i="1"/>
  <c r="EA176" i="1"/>
  <c r="DX534" i="1"/>
  <c r="FA147" i="1"/>
  <c r="DZ456" i="1"/>
  <c r="DW622" i="1"/>
  <c r="DX386" i="1"/>
  <c r="DY684" i="1"/>
  <c r="DS617" i="1"/>
  <c r="DS471" i="1"/>
  <c r="DV665" i="1"/>
  <c r="DW664" i="1"/>
  <c r="DU370" i="1"/>
  <c r="DS458" i="1"/>
  <c r="DT608" i="1"/>
  <c r="DV637" i="1"/>
  <c r="DV471" i="1"/>
  <c r="DY491" i="1"/>
  <c r="EA632" i="1"/>
  <c r="FA503" i="1"/>
  <c r="DU365" i="1"/>
  <c r="DU617" i="1"/>
  <c r="EB587" i="1"/>
  <c r="EA618" i="1"/>
  <c r="DY209" i="1"/>
  <c r="DX369" i="1"/>
  <c r="DV444" i="1"/>
  <c r="DX503" i="1"/>
  <c r="DW493" i="1"/>
  <c r="DT559" i="1"/>
  <c r="EA493" i="1"/>
  <c r="DV552" i="1"/>
  <c r="DV517" i="1"/>
  <c r="DZ597" i="1"/>
  <c r="DZ630" i="1"/>
  <c r="DW584" i="1"/>
  <c r="DZ624" i="1"/>
  <c r="DX578" i="1"/>
  <c r="DY676" i="1"/>
  <c r="DY678" i="1"/>
  <c r="DU669" i="1"/>
  <c r="DY682" i="1"/>
  <c r="FA550" i="1"/>
  <c r="DY647" i="1"/>
  <c r="DW471" i="1"/>
  <c r="EA449" i="1"/>
  <c r="DT503" i="1"/>
  <c r="DX646" i="1"/>
  <c r="DZ615" i="1"/>
  <c r="DT382" i="1"/>
  <c r="DW644" i="1"/>
  <c r="FA53" i="1"/>
  <c r="DX135" i="1"/>
  <c r="DW242" i="1"/>
  <c r="DS195" i="1"/>
  <c r="DS275" i="1"/>
  <c r="DY204" i="1"/>
  <c r="DZ330" i="1"/>
  <c r="DR334" i="1"/>
  <c r="DS394" i="1"/>
  <c r="EB485" i="1"/>
  <c r="EA474" i="1"/>
  <c r="FA543" i="1"/>
  <c r="EB520" i="1"/>
  <c r="DS564" i="1"/>
  <c r="FA564" i="1"/>
  <c r="DS543" i="1"/>
  <c r="DR89" i="1"/>
  <c r="DX76" i="1"/>
  <c r="FA135" i="1"/>
  <c r="DX144" i="1"/>
  <c r="DT155" i="1"/>
  <c r="DY192" i="1"/>
  <c r="DW214" i="1"/>
  <c r="FA203" i="1"/>
  <c r="DY243" i="1"/>
  <c r="DV204" i="1"/>
  <c r="EB212" i="1"/>
  <c r="DR330" i="1"/>
  <c r="EA309" i="1"/>
  <c r="DY334" i="1"/>
  <c r="DR351" i="1"/>
  <c r="DS351" i="1"/>
  <c r="DZ385" i="1"/>
  <c r="DZ420" i="1"/>
  <c r="EA389" i="1"/>
  <c r="DT407" i="1"/>
  <c r="DT412" i="1"/>
  <c r="DR385" i="1"/>
  <c r="FA431" i="1"/>
  <c r="DY457" i="1"/>
  <c r="DS434" i="1"/>
  <c r="DV456" i="1"/>
  <c r="FA486" i="1"/>
  <c r="FA485" i="1"/>
  <c r="DU482" i="1"/>
  <c r="DU420" i="1"/>
  <c r="FA494" i="1"/>
  <c r="DZ474" i="1"/>
  <c r="DV536" i="1"/>
  <c r="DV534" i="1"/>
  <c r="DS505" i="1"/>
  <c r="DX592" i="1"/>
  <c r="DZ520" i="1"/>
  <c r="FA536" i="1"/>
  <c r="DW543" i="1"/>
  <c r="FA576" i="1"/>
  <c r="DX556" i="1"/>
  <c r="DY526" i="1"/>
  <c r="DU684" i="1"/>
  <c r="EB349" i="1"/>
  <c r="DU483" i="1"/>
  <c r="DR564" i="1"/>
  <c r="DT120" i="1"/>
  <c r="EA135" i="1"/>
  <c r="EB195" i="1"/>
  <c r="DT192" i="1"/>
  <c r="DS214" i="1"/>
  <c r="DX245" i="1"/>
  <c r="EB204" i="1"/>
  <c r="EA212" i="1"/>
  <c r="EA287" i="1"/>
  <c r="DZ309" i="1"/>
  <c r="DS330" i="1"/>
  <c r="DX349" i="1"/>
  <c r="DW334" i="1"/>
  <c r="DX385" i="1"/>
  <c r="EB402" i="1"/>
  <c r="DY420" i="1"/>
  <c r="DW389" i="1"/>
  <c r="DW402" i="1"/>
  <c r="FA402" i="1"/>
  <c r="DX483" i="1"/>
  <c r="DV420" i="1"/>
  <c r="DU456" i="1"/>
  <c r="DV516" i="1"/>
  <c r="DX457" i="1"/>
  <c r="DS494" i="1"/>
  <c r="DT482" i="1"/>
  <c r="DR420" i="1"/>
  <c r="DY474" i="1"/>
  <c r="DT454" i="1"/>
  <c r="DU534" i="1"/>
  <c r="DR505" i="1"/>
  <c r="DY520" i="1"/>
  <c r="DZ576" i="1"/>
  <c r="DU556" i="1"/>
  <c r="DW526" i="1"/>
  <c r="EB594" i="1"/>
  <c r="DS277" i="1"/>
  <c r="DZ460" i="1"/>
  <c r="DU487" i="1"/>
  <c r="DZ237" i="1"/>
  <c r="DS135" i="1"/>
  <c r="DS172" i="1"/>
  <c r="DV195" i="1"/>
  <c r="EA192" i="1"/>
  <c r="DX242" i="1"/>
  <c r="DX204" i="1"/>
  <c r="DY212" i="1"/>
  <c r="DV349" i="1"/>
  <c r="DX424" i="1"/>
  <c r="EB394" i="1"/>
  <c r="DW474" i="1"/>
  <c r="EA543" i="1"/>
  <c r="EB501" i="1"/>
  <c r="DR454" i="1"/>
  <c r="DY536" i="1"/>
  <c r="DW520" i="1"/>
  <c r="DX114" i="1"/>
  <c r="DY137" i="1"/>
  <c r="DR135" i="1"/>
  <c r="DU188" i="1"/>
  <c r="FA195" i="1"/>
  <c r="DT242" i="1"/>
  <c r="DV242" i="1"/>
  <c r="DV214" i="1"/>
  <c r="EA275" i="1"/>
  <c r="DW204" i="1"/>
  <c r="DW212" i="1"/>
  <c r="DW275" i="1"/>
  <c r="DT330" i="1"/>
  <c r="DU349" i="1"/>
  <c r="DZ332" i="1"/>
  <c r="DW386" i="1"/>
  <c r="DW385" i="1"/>
  <c r="DY389" i="1"/>
  <c r="EB407" i="1"/>
  <c r="DV424" i="1"/>
  <c r="EA457" i="1"/>
  <c r="DT389" i="1"/>
  <c r="DW482" i="1"/>
  <c r="DY431" i="1"/>
  <c r="DR457" i="1"/>
  <c r="EA394" i="1"/>
  <c r="DX516" i="1"/>
  <c r="EA437" i="1"/>
  <c r="DU474" i="1"/>
  <c r="DS516" i="1"/>
  <c r="EB454" i="1"/>
  <c r="DV520" i="1"/>
  <c r="EB564" i="1"/>
  <c r="DW592" i="1"/>
  <c r="DX543" i="1"/>
  <c r="DR556" i="1"/>
  <c r="DT604" i="1"/>
  <c r="DR622" i="1"/>
  <c r="DS684" i="1"/>
  <c r="FA505" i="1"/>
  <c r="EA520" i="1"/>
  <c r="DS137" i="1"/>
  <c r="EB192" i="1"/>
  <c r="DU204" i="1"/>
  <c r="DT214" i="1"/>
  <c r="EB271" i="1"/>
  <c r="DU275" i="1"/>
  <c r="DT349" i="1"/>
  <c r="DU351" i="1"/>
  <c r="DY332" i="1"/>
  <c r="DZ386" i="1"/>
  <c r="DV386" i="1"/>
  <c r="DU424" i="1"/>
  <c r="DY424" i="1"/>
  <c r="DZ394" i="1"/>
  <c r="DS457" i="1"/>
  <c r="FA483" i="1"/>
  <c r="EA516" i="1"/>
  <c r="DY486" i="1"/>
  <c r="EB482" i="1"/>
  <c r="EB474" i="1"/>
  <c r="DS474" i="1"/>
  <c r="DT501" i="1"/>
  <c r="EA454" i="1"/>
  <c r="EB505" i="1"/>
  <c r="DU520" i="1"/>
  <c r="DW604" i="1"/>
  <c r="FA556" i="1"/>
  <c r="DS604" i="1"/>
  <c r="DV543" i="1"/>
  <c r="DW609" i="1"/>
  <c r="EA542" i="1"/>
  <c r="DT684" i="1"/>
  <c r="DR237" i="1"/>
  <c r="DS431" i="1"/>
  <c r="DS54" i="1"/>
  <c r="DY195" i="1"/>
  <c r="DZ275" i="1"/>
  <c r="DT204" i="1"/>
  <c r="FA192" i="1"/>
  <c r="DX330" i="1"/>
  <c r="DS349" i="1"/>
  <c r="DW351" i="1"/>
  <c r="FA385" i="1"/>
  <c r="DX389" i="1"/>
  <c r="EB424" i="1"/>
  <c r="DR424" i="1"/>
  <c r="DU457" i="1"/>
  <c r="DT457" i="1"/>
  <c r="DW485" i="1"/>
  <c r="DZ437" i="1"/>
  <c r="FA482" i="1"/>
  <c r="DU494" i="1"/>
  <c r="DT474" i="1"/>
  <c r="DY454" i="1"/>
  <c r="DZ454" i="1"/>
  <c r="EA505" i="1"/>
  <c r="DY505" i="1"/>
  <c r="DT520" i="1"/>
  <c r="EA564" i="1"/>
  <c r="DR604" i="1"/>
  <c r="DT543" i="1"/>
  <c r="DV609" i="1"/>
  <c r="DZ542" i="1"/>
  <c r="DR684" i="1"/>
  <c r="EA185" i="1"/>
  <c r="DT592" i="1"/>
  <c r="DY543" i="1"/>
  <c r="EB494" i="1"/>
  <c r="DU137" i="1"/>
  <c r="DW135" i="1"/>
  <c r="FA161" i="1"/>
  <c r="DY188" i="1"/>
  <c r="FA214" i="1"/>
  <c r="DT195" i="1"/>
  <c r="DW245" i="1"/>
  <c r="DZ287" i="1"/>
  <c r="EA271" i="1"/>
  <c r="DR192" i="1"/>
  <c r="DZ271" i="1"/>
  <c r="DW309" i="1"/>
  <c r="DR349" i="1"/>
  <c r="FA351" i="1"/>
  <c r="DW332" i="1"/>
  <c r="EB412" i="1"/>
  <c r="DS412" i="1"/>
  <c r="DT386" i="1"/>
  <c r="DT424" i="1"/>
  <c r="EA485" i="1"/>
  <c r="DY434" i="1"/>
  <c r="DV486" i="1"/>
  <c r="FA457" i="1"/>
  <c r="EB484" i="1"/>
  <c r="DZ484" i="1"/>
  <c r="DR484" i="1"/>
  <c r="DX454" i="1"/>
  <c r="DT534" i="1"/>
  <c r="FA534" i="1"/>
  <c r="DZ505" i="1"/>
  <c r="DU543" i="1"/>
  <c r="DS520" i="1"/>
  <c r="DX536" i="1"/>
  <c r="DW556" i="1"/>
  <c r="EB526" i="1"/>
  <c r="DU609" i="1"/>
  <c r="DY542" i="1"/>
  <c r="EA684" i="1"/>
  <c r="DW167" i="1"/>
  <c r="DT486" i="1"/>
  <c r="DW146" i="1"/>
  <c r="EB243" i="1"/>
  <c r="DV188" i="1"/>
  <c r="DZ212" i="1"/>
  <c r="EB330" i="1"/>
  <c r="DY271" i="1"/>
  <c r="DV309" i="1"/>
  <c r="DZ351" i="1"/>
  <c r="DR412" i="1"/>
  <c r="DU368" i="1"/>
  <c r="DY386" i="1"/>
  <c r="DS386" i="1"/>
  <c r="DS424" i="1"/>
  <c r="DW460" i="1"/>
  <c r="FA437" i="1"/>
  <c r="DX437" i="1"/>
  <c r="DX485" i="1"/>
  <c r="DW484" i="1"/>
  <c r="EA484" i="1"/>
  <c r="DR534" i="1"/>
  <c r="DW454" i="1"/>
  <c r="DV505" i="1"/>
  <c r="DX505" i="1"/>
  <c r="DR520" i="1"/>
  <c r="DU536" i="1"/>
  <c r="DZ564" i="1"/>
  <c r="DV556" i="1"/>
  <c r="DX526" i="1"/>
  <c r="DT609" i="1"/>
  <c r="FA609" i="1"/>
  <c r="DX542" i="1"/>
  <c r="FA38" i="1"/>
  <c r="DX33" i="1"/>
  <c r="EB137" i="1"/>
  <c r="DU242" i="1"/>
  <c r="DW226" i="1"/>
  <c r="DU185" i="1"/>
  <c r="DY185" i="1"/>
  <c r="DZ247" i="1"/>
  <c r="DT203" i="1"/>
  <c r="DV247" i="1"/>
  <c r="DU267" i="1"/>
  <c r="DS245" i="1"/>
  <c r="DX212" i="1"/>
  <c r="DX271" i="1"/>
  <c r="DZ243" i="1"/>
  <c r="DV271" i="1"/>
  <c r="DS309" i="1"/>
  <c r="DV330" i="1"/>
  <c r="EA368" i="1"/>
  <c r="DY351" i="1"/>
  <c r="FA386" i="1"/>
  <c r="DR386" i="1"/>
  <c r="EA420" i="1"/>
  <c r="DZ485" i="1"/>
  <c r="DY437" i="1"/>
  <c r="DW437" i="1"/>
  <c r="DV485" i="1"/>
  <c r="DV484" i="1"/>
  <c r="FA501" i="1"/>
  <c r="DV454" i="1"/>
  <c r="DW536" i="1"/>
  <c r="DU505" i="1"/>
  <c r="DT536" i="1"/>
  <c r="DV526" i="1"/>
  <c r="DS609" i="1"/>
  <c r="EB609" i="1"/>
  <c r="DW542" i="1"/>
  <c r="EB684" i="1"/>
  <c r="EB135" i="1"/>
  <c r="DZ135" i="1"/>
  <c r="FA152" i="1"/>
  <c r="DS144" i="1"/>
  <c r="DV243" i="1"/>
  <c r="DS242" i="1"/>
  <c r="DU226" i="1"/>
  <c r="DV185" i="1"/>
  <c r="DS203" i="1"/>
  <c r="DR226" i="1"/>
  <c r="DV275" i="1"/>
  <c r="DV260" i="1"/>
  <c r="DZ267" i="1"/>
  <c r="DZ260" i="1"/>
  <c r="DV212" i="1"/>
  <c r="DW271" i="1"/>
  <c r="DX275" i="1"/>
  <c r="DY287" i="1"/>
  <c r="DS271" i="1"/>
  <c r="DR309" i="1"/>
  <c r="DU330" i="1"/>
  <c r="DT351" i="1"/>
  <c r="EB332" i="1"/>
  <c r="DV402" i="1"/>
  <c r="DR407" i="1"/>
  <c r="DZ431" i="1"/>
  <c r="EA431" i="1"/>
  <c r="EB431" i="1"/>
  <c r="DR402" i="1"/>
  <c r="DS483" i="1"/>
  <c r="EB434" i="1"/>
  <c r="DY394" i="1"/>
  <c r="DR485" i="1"/>
  <c r="DU437" i="1"/>
  <c r="DV437" i="1"/>
  <c r="DU485" i="1"/>
  <c r="DU484" i="1"/>
  <c r="DU454" i="1"/>
  <c r="DS536" i="1"/>
  <c r="EA622" i="1"/>
  <c r="DZ622" i="1"/>
  <c r="DU526" i="1"/>
  <c r="EA609" i="1"/>
  <c r="DV542" i="1"/>
  <c r="DX181" i="1"/>
  <c r="DW457" i="1"/>
  <c r="EB214" i="1"/>
  <c r="DS243" i="1"/>
  <c r="DU212" i="1"/>
  <c r="DU271" i="1"/>
  <c r="DW287" i="1"/>
  <c r="EB351" i="1"/>
  <c r="EA349" i="1"/>
  <c r="DS389" i="1"/>
  <c r="DW431" i="1"/>
  <c r="EA434" i="1"/>
  <c r="FA434" i="1"/>
  <c r="DX394" i="1"/>
  <c r="DV457" i="1"/>
  <c r="EB437" i="1"/>
  <c r="DT485" i="1"/>
  <c r="DY494" i="1"/>
  <c r="DT484" i="1"/>
  <c r="DV483" i="1"/>
  <c r="DU518" i="1"/>
  <c r="EB536" i="1"/>
  <c r="DR536" i="1"/>
  <c r="DT526" i="1"/>
  <c r="DY609" i="1"/>
  <c r="DU542" i="1"/>
  <c r="DY564" i="1"/>
  <c r="DS155" i="1"/>
  <c r="DT576" i="1"/>
  <c r="DV474" i="1"/>
  <c r="DZ245" i="1"/>
  <c r="DT172" i="1"/>
  <c r="FA243" i="1"/>
  <c r="DU107" i="1"/>
  <c r="DY135" i="1"/>
  <c r="EB163" i="1"/>
  <c r="DU133" i="1"/>
  <c r="DZ167" i="1"/>
  <c r="DX155" i="1"/>
  <c r="DY226" i="1"/>
  <c r="DT202" i="1"/>
  <c r="EB185" i="1"/>
  <c r="DS267" i="1"/>
  <c r="FA267" i="1"/>
  <c r="DT212" i="1"/>
  <c r="EB287" i="1"/>
  <c r="DV287" i="1"/>
  <c r="EB334" i="1"/>
  <c r="DV332" i="1"/>
  <c r="DY412" i="1"/>
  <c r="DT368" i="1"/>
  <c r="DR389" i="1"/>
  <c r="DZ434" i="1"/>
  <c r="DR394" i="1"/>
  <c r="DY516" i="1"/>
  <c r="DT456" i="1"/>
  <c r="DY485" i="1"/>
  <c r="EA494" i="1"/>
  <c r="DS484" i="1"/>
  <c r="DT516" i="1"/>
  <c r="DU516" i="1"/>
  <c r="DW483" i="1"/>
  <c r="DS518" i="1"/>
  <c r="EA501" i="1"/>
  <c r="EB556" i="1"/>
  <c r="DS526" i="1"/>
  <c r="DX609" i="1"/>
  <c r="DR592" i="1"/>
  <c r="FA542" i="1"/>
  <c r="DW330" i="1"/>
  <c r="DZ536" i="1"/>
  <c r="DZ403" i="1"/>
  <c r="DR188" i="1"/>
  <c r="EA214" i="1"/>
  <c r="FA242" i="1"/>
  <c r="EA245" i="1"/>
  <c r="DS212" i="1"/>
  <c r="DT287" i="1"/>
  <c r="DT309" i="1"/>
  <c r="EA351" i="1"/>
  <c r="EA334" i="1"/>
  <c r="DU332" i="1"/>
  <c r="DY349" i="1"/>
  <c r="EB386" i="1"/>
  <c r="DY385" i="1"/>
  <c r="DS368" i="1"/>
  <c r="DW420" i="1"/>
  <c r="DZ483" i="1"/>
  <c r="EA486" i="1"/>
  <c r="DY484" i="1"/>
  <c r="DY518" i="1"/>
  <c r="DR518" i="1"/>
  <c r="DZ501" i="1"/>
  <c r="DW501" i="1"/>
  <c r="EB534" i="1"/>
  <c r="DZ556" i="1"/>
  <c r="DR526" i="1"/>
  <c r="DT622" i="1"/>
  <c r="EB542" i="1"/>
  <c r="DT83" i="1"/>
  <c r="DV135" i="1"/>
  <c r="DX179" i="1"/>
  <c r="EA167" i="1"/>
  <c r="DS167" i="1"/>
  <c r="DS163" i="1"/>
  <c r="DW185" i="1"/>
  <c r="DZ214" i="1"/>
  <c r="DT243" i="1"/>
  <c r="DX243" i="1"/>
  <c r="EA254" i="1"/>
  <c r="DY260" i="1"/>
  <c r="DR212" i="1"/>
  <c r="DS287" i="1"/>
  <c r="DY275" i="1"/>
  <c r="DX351" i="1"/>
  <c r="DZ334" i="1"/>
  <c r="DT332" i="1"/>
  <c r="DZ412" i="1"/>
  <c r="DX412" i="1"/>
  <c r="DR368" i="1"/>
  <c r="DW424" i="1"/>
  <c r="DR434" i="1"/>
  <c r="EB543" i="1"/>
  <c r="EB456" i="1"/>
  <c r="DX486" i="1"/>
  <c r="DV494" i="1"/>
  <c r="DY501" i="1"/>
  <c r="DV501" i="1"/>
  <c r="EB592" i="1"/>
  <c r="DX564" i="1"/>
  <c r="DY556" i="1"/>
  <c r="DS664" i="1"/>
  <c r="DV649" i="1"/>
  <c r="DS648" i="1"/>
  <c r="EA608" i="1"/>
  <c r="DW682" i="1"/>
  <c r="DZ585" i="1"/>
  <c r="DY622" i="1"/>
  <c r="EB635" i="1"/>
  <c r="DT542" i="1"/>
  <c r="DY628" i="1"/>
  <c r="DY563" i="1"/>
  <c r="DU681" i="1"/>
  <c r="EA675" i="1"/>
  <c r="DZ684" i="1"/>
  <c r="DY604" i="1"/>
  <c r="DT580" i="1"/>
  <c r="DY584" i="1"/>
  <c r="EB352" i="1"/>
  <c r="FA640" i="1"/>
  <c r="EB82" i="1"/>
  <c r="DR167" i="1"/>
  <c r="DU161" i="1"/>
  <c r="DR202" i="1"/>
  <c r="EB242" i="1"/>
  <c r="DY214" i="1"/>
  <c r="DR247" i="1"/>
  <c r="EB203" i="1"/>
  <c r="DW243" i="1"/>
  <c r="DZ254" i="1"/>
  <c r="DT260" i="1"/>
  <c r="EB260" i="1"/>
  <c r="DY254" i="1"/>
  <c r="DY330" i="1"/>
  <c r="DX334" i="1"/>
  <c r="DS332" i="1"/>
  <c r="EA412" i="1"/>
  <c r="DW412" i="1"/>
  <c r="EA386" i="1"/>
  <c r="FA368" i="1"/>
  <c r="DY483" i="1"/>
  <c r="DU486" i="1"/>
  <c r="DT437" i="1"/>
  <c r="DR494" i="1"/>
  <c r="DS486" i="1"/>
  <c r="DX501" i="1"/>
  <c r="DS534" i="1"/>
  <c r="EA534" i="1"/>
  <c r="DU592" i="1"/>
  <c r="DW564" i="1"/>
  <c r="FA622" i="1"/>
  <c r="EA604" i="1"/>
  <c r="DS542" i="1"/>
  <c r="EA644" i="1"/>
  <c r="DX563" i="1"/>
  <c r="DS681" i="1"/>
  <c r="DU622" i="1"/>
  <c r="DZ349" i="1"/>
  <c r="DS407" i="1"/>
  <c r="DY283" i="1"/>
  <c r="DY482" i="1"/>
  <c r="DX113" i="1"/>
  <c r="DX192" i="1"/>
  <c r="DR204" i="1"/>
  <c r="DZ192" i="1"/>
  <c r="DU243" i="1"/>
  <c r="EB245" i="1"/>
  <c r="DU287" i="1"/>
  <c r="FA275" i="1"/>
  <c r="DU334" i="1"/>
  <c r="DV412" i="1"/>
  <c r="FA389" i="1"/>
  <c r="DX407" i="1"/>
  <c r="DR483" i="1"/>
  <c r="DX434" i="1"/>
  <c r="DW394" i="1"/>
  <c r="DZ516" i="1"/>
  <c r="EA456" i="1"/>
  <c r="DS437" i="1"/>
  <c r="EA424" i="1"/>
  <c r="DZ494" i="1"/>
  <c r="DU501" i="1"/>
  <c r="DZ534" i="1"/>
  <c r="EA592" i="1"/>
  <c r="FA592" i="1"/>
  <c r="DV564" i="1"/>
  <c r="DV592" i="1"/>
  <c r="DX604" i="1"/>
  <c r="DS622" i="1"/>
  <c r="DU195" i="1"/>
  <c r="FA456" i="1"/>
  <c r="DU469" i="1"/>
  <c r="DX239" i="1"/>
  <c r="DZ459" i="1"/>
  <c r="FA648" i="1"/>
  <c r="DZ391" i="1"/>
  <c r="EB281" i="1"/>
  <c r="DU324" i="1"/>
  <c r="DR217" i="1"/>
  <c r="DZ173" i="1"/>
  <c r="FA553" i="1"/>
  <c r="DR115" i="1"/>
  <c r="FA661" i="1"/>
  <c r="DW616" i="1"/>
  <c r="EA142" i="1"/>
  <c r="FA334" i="1"/>
  <c r="DT334" i="1"/>
  <c r="DU394" i="1"/>
  <c r="DV434" i="1"/>
  <c r="DS501" i="1"/>
  <c r="DY534" i="1"/>
  <c r="DU564" i="1"/>
  <c r="DS592" i="1"/>
  <c r="EB604" i="1"/>
  <c r="FA526" i="1"/>
  <c r="DZ242" i="1"/>
  <c r="DW518" i="1"/>
  <c r="DV394" i="1"/>
  <c r="DV192" i="1"/>
  <c r="EA195" i="1"/>
  <c r="DW192" i="1"/>
  <c r="DX195" i="1"/>
  <c r="DZ47" i="1"/>
  <c r="DS96" i="1"/>
  <c r="DZ176" i="1"/>
  <c r="FA204" i="1"/>
  <c r="DU214" i="1"/>
  <c r="DU247" i="1"/>
  <c r="DT420" i="1"/>
  <c r="DX456" i="1"/>
  <c r="DR482" i="1"/>
  <c r="DR649" i="1"/>
  <c r="DX417" i="1"/>
  <c r="DS608" i="1"/>
  <c r="EA259" i="1"/>
  <c r="FA687" i="1"/>
  <c r="EA421" i="1"/>
  <c r="DT636" i="1"/>
  <c r="FA221" i="1"/>
  <c r="DV519" i="1"/>
  <c r="DV679" i="1"/>
  <c r="DQ197" i="1"/>
  <c r="EB266" i="1"/>
  <c r="EA266" i="1"/>
  <c r="DQ266" i="1"/>
  <c r="DU266" i="1"/>
  <c r="DR266" i="1"/>
  <c r="DW266" i="1"/>
  <c r="DS266" i="1"/>
  <c r="DZ266" i="1"/>
  <c r="FA266" i="1"/>
  <c r="DX266" i="1"/>
  <c r="DX429" i="1"/>
  <c r="DY429" i="1"/>
  <c r="DZ429" i="1"/>
  <c r="DR429" i="1"/>
  <c r="EA429" i="1"/>
  <c r="EB429" i="1"/>
  <c r="DU429" i="1"/>
  <c r="FA429" i="1"/>
  <c r="DT429" i="1"/>
  <c r="DV429" i="1"/>
  <c r="DR443" i="1"/>
  <c r="DS443" i="1"/>
  <c r="DT443" i="1"/>
  <c r="DU443" i="1"/>
  <c r="DY443" i="1"/>
  <c r="DV443" i="1"/>
  <c r="DW443" i="1"/>
  <c r="DX443" i="1"/>
  <c r="EB443" i="1"/>
  <c r="DZ443" i="1"/>
  <c r="FA443" i="1"/>
  <c r="EA244" i="1"/>
  <c r="DU244" i="1"/>
  <c r="DQ244" i="1"/>
  <c r="EB244" i="1"/>
  <c r="DS244" i="1"/>
  <c r="DT244" i="1"/>
  <c r="FA244" i="1"/>
  <c r="DV244" i="1"/>
  <c r="DW244" i="1"/>
  <c r="DX244" i="1"/>
  <c r="DR244" i="1"/>
  <c r="DY244" i="1"/>
  <c r="DR250" i="1"/>
  <c r="DT250" i="1"/>
  <c r="EB250" i="1"/>
  <c r="FA250" i="1"/>
  <c r="DW250" i="1"/>
  <c r="DZ250" i="1"/>
  <c r="DU250" i="1"/>
  <c r="DV250" i="1"/>
  <c r="EA250" i="1"/>
  <c r="DY250" i="1"/>
  <c r="EA197" i="1"/>
  <c r="EB197" i="1"/>
  <c r="FA197" i="1"/>
  <c r="DT197" i="1"/>
  <c r="DV197" i="1"/>
  <c r="DZ197" i="1"/>
  <c r="DU197" i="1"/>
  <c r="DS197" i="1"/>
  <c r="DY197" i="1"/>
  <c r="DU228" i="1"/>
  <c r="DZ228" i="1"/>
  <c r="DV228" i="1"/>
  <c r="DW228" i="1"/>
  <c r="DX228" i="1"/>
  <c r="EA228" i="1"/>
  <c r="DQ228" i="1"/>
  <c r="DR228" i="1"/>
  <c r="DS228" i="1"/>
  <c r="FA228" i="1"/>
  <c r="DY228" i="1"/>
  <c r="EA533" i="1"/>
  <c r="DQ533" i="1"/>
  <c r="DR533" i="1"/>
  <c r="DS533" i="1"/>
  <c r="DT533" i="1"/>
  <c r="DU533" i="1"/>
  <c r="DW533" i="1"/>
  <c r="DZ533" i="1"/>
  <c r="DX533" i="1"/>
  <c r="EB533" i="1"/>
  <c r="DV533" i="1"/>
  <c r="FA533" i="1"/>
  <c r="DW224" i="1"/>
  <c r="DY224" i="1"/>
  <c r="DT224" i="1"/>
  <c r="EA224" i="1"/>
  <c r="DU224" i="1"/>
  <c r="DV224" i="1"/>
  <c r="DX224" i="1"/>
  <c r="DZ224" i="1"/>
  <c r="DQ224" i="1"/>
  <c r="EB224" i="1"/>
  <c r="FA224" i="1"/>
  <c r="DQ602" i="1"/>
  <c r="DW602" i="1"/>
  <c r="FA602" i="1"/>
  <c r="DX602" i="1"/>
  <c r="DR602" i="1"/>
  <c r="DS602" i="1"/>
  <c r="DT602" i="1"/>
  <c r="DU602" i="1"/>
  <c r="DV602" i="1"/>
  <c r="EB602" i="1"/>
  <c r="EA602" i="1"/>
  <c r="DY602" i="1"/>
  <c r="EA513" i="1"/>
  <c r="EB513" i="1"/>
  <c r="DT513" i="1"/>
  <c r="DQ513" i="1"/>
  <c r="FA513" i="1"/>
  <c r="DV513" i="1"/>
  <c r="DR513" i="1"/>
  <c r="DW513" i="1"/>
  <c r="DS513" i="1"/>
  <c r="DX513" i="1"/>
  <c r="DU513" i="1"/>
  <c r="DY513" i="1"/>
  <c r="DU470" i="1"/>
  <c r="DV470" i="1"/>
  <c r="DR470" i="1"/>
  <c r="DW470" i="1"/>
  <c r="DX470" i="1"/>
  <c r="DZ470" i="1"/>
  <c r="DS470" i="1"/>
  <c r="DY470" i="1"/>
  <c r="FA470" i="1"/>
  <c r="DQ470" i="1"/>
  <c r="EA384" i="1"/>
  <c r="DU384" i="1"/>
  <c r="FA384" i="1"/>
  <c r="DQ384" i="1"/>
  <c r="DR384" i="1"/>
  <c r="DS384" i="1"/>
  <c r="DT384" i="1"/>
  <c r="DV384" i="1"/>
  <c r="DX384" i="1"/>
  <c r="DY384" i="1"/>
  <c r="DS224" i="1"/>
  <c r="DX197" i="1"/>
  <c r="DT470" i="1"/>
  <c r="DQ429" i="1"/>
  <c r="DQ560" i="1"/>
  <c r="DV560" i="1"/>
  <c r="DR560" i="1"/>
  <c r="DW560" i="1"/>
  <c r="DX560" i="1"/>
  <c r="DU560" i="1"/>
  <c r="DS560" i="1"/>
  <c r="DY560" i="1"/>
  <c r="DZ560" i="1"/>
  <c r="EB560" i="1"/>
  <c r="DT560" i="1"/>
  <c r="EB481" i="1"/>
  <c r="FA481" i="1"/>
  <c r="DU481" i="1"/>
  <c r="DS481" i="1"/>
  <c r="DQ481" i="1"/>
  <c r="DZ481" i="1"/>
  <c r="DR481" i="1"/>
  <c r="DX481" i="1"/>
  <c r="DT481" i="1"/>
  <c r="DV481" i="1"/>
  <c r="DY481" i="1"/>
  <c r="EA481" i="1"/>
  <c r="DW481" i="1"/>
  <c r="DR326" i="1"/>
  <c r="FA326" i="1"/>
  <c r="DX326" i="1"/>
  <c r="EB326" i="1"/>
  <c r="DY326" i="1"/>
  <c r="DZ326" i="1"/>
  <c r="DW326" i="1"/>
  <c r="DS326" i="1"/>
  <c r="EA326" i="1"/>
  <c r="DQ326" i="1"/>
  <c r="DT326" i="1"/>
  <c r="DT532" i="1"/>
  <c r="DS532" i="1"/>
  <c r="DY532" i="1"/>
  <c r="DU532" i="1"/>
  <c r="DV532" i="1"/>
  <c r="DX532" i="1"/>
  <c r="DW532" i="1"/>
  <c r="DQ532" i="1"/>
  <c r="DZ532" i="1"/>
  <c r="FA532" i="1"/>
  <c r="EA532" i="1"/>
  <c r="EA367" i="1"/>
  <c r="DU367" i="1"/>
  <c r="DQ367" i="1"/>
  <c r="DR367" i="1"/>
  <c r="FA367" i="1"/>
  <c r="DS367" i="1"/>
  <c r="DZ367" i="1"/>
  <c r="DY367" i="1"/>
  <c r="DT367" i="1"/>
  <c r="DV367" i="1"/>
  <c r="DW367" i="1"/>
  <c r="DS399" i="1"/>
  <c r="DZ399" i="1"/>
  <c r="EA399" i="1"/>
  <c r="EB399" i="1"/>
  <c r="DQ399" i="1"/>
  <c r="FA399" i="1"/>
  <c r="DR399" i="1"/>
  <c r="DU399" i="1"/>
  <c r="DW399" i="1"/>
  <c r="DX399" i="1"/>
  <c r="DQ679" i="1"/>
  <c r="DW679" i="1"/>
  <c r="FA679" i="1"/>
  <c r="DR679" i="1"/>
  <c r="EA679" i="1"/>
  <c r="EB679" i="1"/>
  <c r="DS679" i="1"/>
  <c r="DT679" i="1"/>
  <c r="DY679" i="1"/>
  <c r="DU679" i="1"/>
  <c r="DW662" i="1"/>
  <c r="DS662" i="1"/>
  <c r="DT662" i="1"/>
  <c r="DZ662" i="1"/>
  <c r="DU662" i="1"/>
  <c r="DV662" i="1"/>
  <c r="DR662" i="1"/>
  <c r="DX662" i="1"/>
  <c r="FA662" i="1"/>
  <c r="DY662" i="1"/>
  <c r="EB662" i="1"/>
  <c r="EA662" i="1"/>
  <c r="DQ662" i="1"/>
  <c r="DR197" i="1"/>
  <c r="DV248" i="1"/>
  <c r="DY533" i="1"/>
  <c r="DZ602" i="1"/>
  <c r="DR285" i="1"/>
  <c r="DS285" i="1"/>
  <c r="DT285" i="1"/>
  <c r="EB285" i="1"/>
  <c r="DW285" i="1"/>
  <c r="DU285" i="1"/>
  <c r="EA285" i="1"/>
  <c r="DX285" i="1"/>
  <c r="DQ285" i="1"/>
  <c r="DY285" i="1"/>
  <c r="DT660" i="1"/>
  <c r="DV660" i="1"/>
  <c r="DR660" i="1"/>
  <c r="DX660" i="1"/>
  <c r="DQ660" i="1"/>
  <c r="DW660" i="1"/>
  <c r="DU660" i="1"/>
  <c r="DY660" i="1"/>
  <c r="DS660" i="1"/>
  <c r="EA660" i="1"/>
  <c r="DT266" i="1"/>
  <c r="DR295" i="1"/>
  <c r="DT295" i="1"/>
  <c r="DU295" i="1"/>
  <c r="EA295" i="1"/>
  <c r="DS295" i="1"/>
  <c r="FA295" i="1"/>
  <c r="DX295" i="1"/>
  <c r="DZ295" i="1"/>
  <c r="DV295" i="1"/>
  <c r="DW295" i="1"/>
  <c r="DT228" i="1"/>
  <c r="DV326" i="1"/>
  <c r="DW429" i="1"/>
  <c r="DV569" i="1"/>
  <c r="FA569" i="1"/>
  <c r="DX569" i="1"/>
  <c r="DY569" i="1"/>
  <c r="EA569" i="1"/>
  <c r="EB569" i="1"/>
  <c r="DQ569" i="1"/>
  <c r="DS569" i="1"/>
  <c r="DT569" i="1"/>
  <c r="DQ443" i="1"/>
  <c r="DS429" i="1"/>
  <c r="DZ513" i="1"/>
  <c r="DQ284" i="1"/>
  <c r="FA284" i="1"/>
  <c r="DR284" i="1"/>
  <c r="DS284" i="1"/>
  <c r="DT284" i="1"/>
  <c r="DU284" i="1"/>
  <c r="DV284" i="1"/>
  <c r="DY284" i="1"/>
  <c r="EB284" i="1"/>
  <c r="DS270" i="1"/>
  <c r="DR270" i="1"/>
  <c r="DV270" i="1"/>
  <c r="DT270" i="1"/>
  <c r="DW270" i="1"/>
  <c r="DU270" i="1"/>
  <c r="DY270" i="1"/>
  <c r="DZ270" i="1"/>
  <c r="DX270" i="1"/>
  <c r="FA270" i="1"/>
  <c r="EA270" i="1"/>
  <c r="EB270" i="1"/>
  <c r="DZ244" i="1"/>
  <c r="EA443" i="1"/>
  <c r="EB539" i="1"/>
  <c r="FA539" i="1"/>
  <c r="DZ539" i="1"/>
  <c r="DQ539" i="1"/>
  <c r="DR539" i="1"/>
  <c r="DS539" i="1"/>
  <c r="DT539" i="1"/>
  <c r="DU539" i="1"/>
  <c r="DW539" i="1"/>
  <c r="DX539" i="1"/>
  <c r="EA539" i="1"/>
  <c r="DV539" i="1"/>
  <c r="EB367" i="1"/>
  <c r="EB384" i="1"/>
  <c r="DX367" i="1"/>
  <c r="EB248" i="1"/>
  <c r="DQ248" i="1"/>
  <c r="DW248" i="1"/>
  <c r="FA248" i="1"/>
  <c r="DX248" i="1"/>
  <c r="DY248" i="1"/>
  <c r="DR248" i="1"/>
  <c r="DZ248" i="1"/>
  <c r="DT248" i="1"/>
  <c r="EA248" i="1"/>
  <c r="DS248" i="1"/>
  <c r="DZ384" i="1"/>
  <c r="EA470" i="1"/>
  <c r="DU326" i="1"/>
  <c r="DW384" i="1"/>
  <c r="DU569" i="1"/>
  <c r="FA660" i="1"/>
  <c r="DX284" i="1"/>
  <c r="DR569" i="1"/>
  <c r="EB660" i="1"/>
  <c r="EA284" i="1"/>
  <c r="DY399" i="1"/>
  <c r="DQ250" i="1"/>
  <c r="DV399" i="1"/>
  <c r="DZ660" i="1"/>
  <c r="EB295" i="1"/>
  <c r="DQ270" i="1"/>
  <c r="DY295" i="1"/>
  <c r="DT399" i="1"/>
  <c r="DR532" i="1"/>
  <c r="DY266" i="1"/>
  <c r="DV266" i="1"/>
  <c r="DQ110" i="1"/>
  <c r="EB168" i="1"/>
  <c r="DS217" i="1"/>
  <c r="DT173" i="1"/>
  <c r="DR216" i="1"/>
  <c r="DW235" i="1"/>
  <c r="DX237" i="1"/>
  <c r="DW246" i="1"/>
  <c r="DZ281" i="1"/>
  <c r="DY281" i="1"/>
  <c r="DS308" i="1"/>
  <c r="DQ239" i="1"/>
  <c r="DZ324" i="1"/>
  <c r="FA301" i="1"/>
  <c r="DW277" i="1"/>
  <c r="DY391" i="1"/>
  <c r="DR469" i="1"/>
  <c r="DV460" i="1"/>
  <c r="DU480" i="1"/>
  <c r="DX480" i="1"/>
  <c r="DZ479" i="1"/>
  <c r="EB487" i="1"/>
  <c r="DY528" i="1"/>
  <c r="DS528" i="1"/>
  <c r="DX489" i="1"/>
  <c r="DW557" i="1"/>
  <c r="DU555" i="1"/>
  <c r="DU616" i="1"/>
  <c r="FA616" i="1"/>
  <c r="DV525" i="1"/>
  <c r="EA648" i="1"/>
  <c r="DQ237" i="1"/>
  <c r="EB648" i="1"/>
  <c r="DZ96" i="1"/>
  <c r="DS115" i="1"/>
  <c r="DY168" i="1"/>
  <c r="DX173" i="1"/>
  <c r="FA217" i="1"/>
  <c r="DY173" i="1"/>
  <c r="FA216" i="1"/>
  <c r="DZ227" i="1"/>
  <c r="DV246" i="1"/>
  <c r="DT235" i="1"/>
  <c r="DY308" i="1"/>
  <c r="EA276" i="1"/>
  <c r="DS281" i="1"/>
  <c r="FA308" i="1"/>
  <c r="DV289" i="1"/>
  <c r="EA277" i="1"/>
  <c r="DV301" i="1"/>
  <c r="EA331" i="1"/>
  <c r="DW324" i="1"/>
  <c r="DT387" i="1"/>
  <c r="EB408" i="1"/>
  <c r="FA469" i="1"/>
  <c r="DT459" i="1"/>
  <c r="DT480" i="1"/>
  <c r="EB468" i="1"/>
  <c r="EB528" i="1"/>
  <c r="DV557" i="1"/>
  <c r="DT530" i="1"/>
  <c r="DY555" i="1"/>
  <c r="DW528" i="1"/>
  <c r="DS525" i="1"/>
  <c r="DS561" i="1"/>
  <c r="DR648" i="1"/>
  <c r="EB655" i="1"/>
  <c r="FA657" i="1"/>
  <c r="DW655" i="1"/>
  <c r="EA595" i="1"/>
  <c r="DV308" i="1"/>
  <c r="EB50" i="1"/>
  <c r="EA115" i="1"/>
  <c r="DV118" i="1"/>
  <c r="DV168" i="1"/>
  <c r="FA173" i="1"/>
  <c r="DZ235" i="1"/>
  <c r="DV227" i="1"/>
  <c r="DT246" i="1"/>
  <c r="DW276" i="1"/>
  <c r="DZ276" i="1"/>
  <c r="DZ277" i="1"/>
  <c r="DX324" i="1"/>
  <c r="EA408" i="1"/>
  <c r="DS406" i="1"/>
  <c r="DW391" i="1"/>
  <c r="EB459" i="1"/>
  <c r="DR480" i="1"/>
  <c r="DZ468" i="1"/>
  <c r="EA528" i="1"/>
  <c r="DY530" i="1"/>
  <c r="DS555" i="1"/>
  <c r="DW579" i="1"/>
  <c r="EA594" i="1"/>
  <c r="DX594" i="1"/>
  <c r="DQ648" i="1"/>
  <c r="EA672" i="1"/>
  <c r="DU613" i="1"/>
  <c r="DX668" i="1"/>
  <c r="DS668" i="1"/>
  <c r="EB687" i="1"/>
  <c r="DT115" i="1"/>
  <c r="DS173" i="1"/>
  <c r="DY149" i="1"/>
  <c r="DT227" i="1"/>
  <c r="DV235" i="1"/>
  <c r="DQ246" i="1"/>
  <c r="DZ217" i="1"/>
  <c r="DQ298" i="1"/>
  <c r="DX276" i="1"/>
  <c r="DY276" i="1"/>
  <c r="DR298" i="1"/>
  <c r="DW281" i="1"/>
  <c r="DT298" i="1"/>
  <c r="DZ258" i="1"/>
  <c r="DR277" i="1"/>
  <c r="DY277" i="1"/>
  <c r="EB324" i="1"/>
  <c r="DZ408" i="1"/>
  <c r="EA460" i="1"/>
  <c r="DQ459" i="1"/>
  <c r="DV480" i="1"/>
  <c r="DW480" i="1"/>
  <c r="DX468" i="1"/>
  <c r="DX479" i="1"/>
  <c r="EB614" i="1"/>
  <c r="DQ555" i="1"/>
  <c r="DU579" i="1"/>
  <c r="DQ530" i="1"/>
  <c r="DU525" i="1"/>
  <c r="DX561" i="1"/>
  <c r="DR570" i="1"/>
  <c r="DV594" i="1"/>
  <c r="DQ616" i="1"/>
  <c r="DU657" i="1"/>
  <c r="DT672" i="1"/>
  <c r="DS613" i="1"/>
  <c r="DT655" i="1"/>
  <c r="DU655" i="1"/>
  <c r="DV668" i="1"/>
  <c r="DQ668" i="1"/>
  <c r="DZ667" i="1"/>
  <c r="FA558" i="1"/>
  <c r="EA570" i="1"/>
  <c r="DV53" i="1"/>
  <c r="FA168" i="1"/>
  <c r="DQ173" i="1"/>
  <c r="DW149" i="1"/>
  <c r="DS227" i="1"/>
  <c r="DU237" i="1"/>
  <c r="DV237" i="1"/>
  <c r="DV276" i="1"/>
  <c r="DV281" i="1"/>
  <c r="DX258" i="1"/>
  <c r="FA324" i="1"/>
  <c r="DY301" i="1"/>
  <c r="DX301" i="1"/>
  <c r="DU404" i="1"/>
  <c r="DU391" i="1"/>
  <c r="EB469" i="1"/>
  <c r="DX460" i="1"/>
  <c r="DW468" i="1"/>
  <c r="DW479" i="1"/>
  <c r="DZ530" i="1"/>
  <c r="DZ553" i="1"/>
  <c r="DT525" i="1"/>
  <c r="DW561" i="1"/>
  <c r="DZ594" i="1"/>
  <c r="DU594" i="1"/>
  <c r="DR672" i="1"/>
  <c r="FA613" i="1"/>
  <c r="DR613" i="1"/>
  <c r="DY661" i="1"/>
  <c r="FA603" i="1"/>
  <c r="DS655" i="1"/>
  <c r="DZ668" i="1"/>
  <c r="EB667" i="1"/>
  <c r="EA579" i="1"/>
  <c r="DT661" i="1"/>
  <c r="DT613" i="1"/>
  <c r="DS168" i="1"/>
  <c r="DR227" i="1"/>
  <c r="DQ235" i="1"/>
  <c r="FA281" i="1"/>
  <c r="DZ308" i="1"/>
  <c r="DS276" i="1"/>
  <c r="EA308" i="1"/>
  <c r="DU281" i="1"/>
  <c r="DW258" i="1"/>
  <c r="DX277" i="1"/>
  <c r="FA331" i="1"/>
  <c r="DU301" i="1"/>
  <c r="DW301" i="1"/>
  <c r="DV331" i="1"/>
  <c r="DQ406" i="1"/>
  <c r="DY408" i="1"/>
  <c r="FA408" i="1"/>
  <c r="DZ476" i="1"/>
  <c r="EB480" i="1"/>
  <c r="EA468" i="1"/>
  <c r="DV479" i="1"/>
  <c r="DZ570" i="1"/>
  <c r="DR528" i="1"/>
  <c r="FA555" i="1"/>
  <c r="EA616" i="1"/>
  <c r="DR594" i="1"/>
  <c r="DS594" i="1"/>
  <c r="DT594" i="1"/>
  <c r="DZ648" i="1"/>
  <c r="DZ663" i="1"/>
  <c r="EB613" i="1"/>
  <c r="DZ661" i="1"/>
  <c r="DS661" i="1"/>
  <c r="EB80" i="1"/>
  <c r="DQ48" i="1"/>
  <c r="DZ35" i="1"/>
  <c r="DZ115" i="1"/>
  <c r="DQ227" i="1"/>
  <c r="DS246" i="1"/>
  <c r="DR276" i="1"/>
  <c r="DT281" i="1"/>
  <c r="DV258" i="1"/>
  <c r="EB239" i="1"/>
  <c r="DV277" i="1"/>
  <c r="DT301" i="1"/>
  <c r="DX331" i="1"/>
  <c r="EB331" i="1"/>
  <c r="DU331" i="1"/>
  <c r="DW404" i="1"/>
  <c r="DW387" i="1"/>
  <c r="DX408" i="1"/>
  <c r="DY469" i="1"/>
  <c r="FA468" i="1"/>
  <c r="DU479" i="1"/>
  <c r="DY570" i="1"/>
  <c r="DQ557" i="1"/>
  <c r="DT518" i="1"/>
  <c r="FA528" i="1"/>
  <c r="FA462" i="1"/>
  <c r="DS570" i="1"/>
  <c r="DS582" i="1"/>
  <c r="DY576" i="1"/>
  <c r="DX614" i="1"/>
  <c r="EB570" i="1"/>
  <c r="DQ579" i="1"/>
  <c r="DY553" i="1"/>
  <c r="DS577" i="1"/>
  <c r="FA594" i="1"/>
  <c r="DZ595" i="1"/>
  <c r="DY648" i="1"/>
  <c r="EB661" i="1"/>
  <c r="DT577" i="1"/>
  <c r="DS672" i="1"/>
  <c r="DZ613" i="1"/>
  <c r="EA661" i="1"/>
  <c r="EA614" i="1"/>
  <c r="DV661" i="1"/>
  <c r="EB603" i="1"/>
  <c r="FA631" i="1"/>
  <c r="DW667" i="1"/>
  <c r="FA667" i="1"/>
  <c r="DS487" i="1"/>
  <c r="DY460" i="1"/>
  <c r="FA364" i="1"/>
  <c r="DS576" i="1"/>
  <c r="DV648" i="1"/>
  <c r="EA149" i="1"/>
  <c r="EA168" i="1"/>
  <c r="DY235" i="1"/>
  <c r="DQ276" i="1"/>
  <c r="DV239" i="1"/>
  <c r="DS301" i="1"/>
  <c r="DT331" i="1"/>
  <c r="DU387" i="1"/>
  <c r="DY387" i="1"/>
  <c r="DX469" i="1"/>
  <c r="DX476" i="1"/>
  <c r="DZ480" i="1"/>
  <c r="DR479" i="1"/>
  <c r="DW469" i="1"/>
  <c r="DX570" i="1"/>
  <c r="DT558" i="1"/>
  <c r="DR557" i="1"/>
  <c r="DQ528" i="1"/>
  <c r="EB558" i="1"/>
  <c r="DW530" i="1"/>
  <c r="DS530" i="1"/>
  <c r="DV614" i="1"/>
  <c r="EB553" i="1"/>
  <c r="DQ594" i="1"/>
  <c r="DT648" i="1"/>
  <c r="DQ663" i="1"/>
  <c r="DY613" i="1"/>
  <c r="DQ661" i="1"/>
  <c r="EA603" i="1"/>
  <c r="EA667" i="1"/>
  <c r="DQ667" i="1"/>
  <c r="DS125" i="1"/>
  <c r="EA77" i="1"/>
  <c r="DX121" i="1"/>
  <c r="DV136" i="1"/>
  <c r="DZ70" i="1"/>
  <c r="DZ69" i="1"/>
  <c r="DZ149" i="1"/>
  <c r="DZ168" i="1"/>
  <c r="DX235" i="1"/>
  <c r="EB216" i="1"/>
  <c r="FA227" i="1"/>
  <c r="EB298" i="1"/>
  <c r="DU239" i="1"/>
  <c r="DR301" i="1"/>
  <c r="DR331" i="1"/>
  <c r="DX387" i="1"/>
  <c r="DR391" i="1"/>
  <c r="EB476" i="1"/>
  <c r="DZ469" i="1"/>
  <c r="DU476" i="1"/>
  <c r="DR459" i="1"/>
  <c r="DQ476" i="1"/>
  <c r="DQ487" i="1"/>
  <c r="DW570" i="1"/>
  <c r="DW558" i="1"/>
  <c r="EA530" i="1"/>
  <c r="DY589" i="1"/>
  <c r="DX555" i="1"/>
  <c r="DW576" i="1"/>
  <c r="DU577" i="1"/>
  <c r="DX553" i="1"/>
  <c r="DZ508" i="1"/>
  <c r="FA570" i="1"/>
  <c r="DU595" i="1"/>
  <c r="DX663" i="1"/>
  <c r="DX648" i="1"/>
  <c r="EA613" i="1"/>
  <c r="DX661" i="1"/>
  <c r="DZ603" i="1"/>
  <c r="DV667" i="1"/>
  <c r="FA474" i="1"/>
  <c r="EA521" i="1"/>
  <c r="DV673" i="1"/>
  <c r="DT469" i="1"/>
  <c r="DV469" i="1"/>
  <c r="DT76" i="1"/>
  <c r="DS61" i="1"/>
  <c r="DU64" i="1"/>
  <c r="DX168" i="1"/>
  <c r="DT168" i="1"/>
  <c r="EA216" i="1"/>
  <c r="DU235" i="1"/>
  <c r="EA217" i="1"/>
  <c r="DR281" i="1"/>
  <c r="DY298" i="1"/>
  <c r="DS239" i="1"/>
  <c r="FA298" i="1"/>
  <c r="DQ301" i="1"/>
  <c r="DS331" i="1"/>
  <c r="DS387" i="1"/>
  <c r="DQ391" i="1"/>
  <c r="EA404" i="1"/>
  <c r="DS460" i="1"/>
  <c r="DQ489" i="1"/>
  <c r="DZ498" i="1"/>
  <c r="DT476" i="1"/>
  <c r="DY480" i="1"/>
  <c r="FA479" i="1"/>
  <c r="DV570" i="1"/>
  <c r="DU614" i="1"/>
  <c r="DZ489" i="1"/>
  <c r="EA558" i="1"/>
  <c r="DY508" i="1"/>
  <c r="DW555" i="1"/>
  <c r="DV576" i="1"/>
  <c r="FA589" i="1"/>
  <c r="DW553" i="1"/>
  <c r="DV561" i="1"/>
  <c r="DV508" i="1"/>
  <c r="DT595" i="1"/>
  <c r="DW648" i="1"/>
  <c r="DX613" i="1"/>
  <c r="DW661" i="1"/>
  <c r="DY603" i="1"/>
  <c r="DR655" i="1"/>
  <c r="DZ582" i="1"/>
  <c r="DU667" i="1"/>
  <c r="DT276" i="1"/>
  <c r="DQ642" i="1"/>
  <c r="DU647" i="1"/>
  <c r="EB548" i="1"/>
  <c r="DU409" i="1"/>
  <c r="DT42" i="1"/>
  <c r="DU93" i="1"/>
  <c r="DV149" i="1"/>
  <c r="DV173" i="1"/>
  <c r="DZ216" i="1"/>
  <c r="DR235" i="1"/>
  <c r="DY217" i="1"/>
  <c r="DS237" i="1"/>
  <c r="DY258" i="1"/>
  <c r="DS289" i="1"/>
  <c r="DR239" i="1"/>
  <c r="DU277" i="1"/>
  <c r="DY324" i="1"/>
  <c r="DT324" i="1"/>
  <c r="DW298" i="1"/>
  <c r="DU276" i="1"/>
  <c r="DT404" i="1"/>
  <c r="DY404" i="1"/>
  <c r="DR387" i="1"/>
  <c r="DT391" i="1"/>
  <c r="EA469" i="1"/>
  <c r="DR460" i="1"/>
  <c r="DW459" i="1"/>
  <c r="DV476" i="1"/>
  <c r="DS476" i="1"/>
  <c r="DY468" i="1"/>
  <c r="DU570" i="1"/>
  <c r="DT614" i="1"/>
  <c r="DY489" i="1"/>
  <c r="DY476" i="1"/>
  <c r="DY558" i="1"/>
  <c r="DU553" i="1"/>
  <c r="DS523" i="1"/>
  <c r="DU528" i="1"/>
  <c r="DR603" i="1"/>
  <c r="DV657" i="1"/>
  <c r="EB668" i="1"/>
  <c r="DT667" i="1"/>
  <c r="EB663" i="1"/>
  <c r="EA553" i="1"/>
  <c r="DW569" i="1"/>
  <c r="DS60" i="1"/>
  <c r="EA52" i="1"/>
  <c r="DV115" i="1"/>
  <c r="DR173" i="1"/>
  <c r="DY216" i="1"/>
  <c r="DX217" i="1"/>
  <c r="EA246" i="1"/>
  <c r="FA246" i="1"/>
  <c r="EB246" i="1"/>
  <c r="EB227" i="1"/>
  <c r="EB289" i="1"/>
  <c r="DW239" i="1"/>
  <c r="DS324" i="1"/>
  <c r="DV298" i="1"/>
  <c r="DU406" i="1"/>
  <c r="DY406" i="1"/>
  <c r="EB391" i="1"/>
  <c r="FA460" i="1"/>
  <c r="DU489" i="1"/>
  <c r="DR476" i="1"/>
  <c r="DX459" i="1"/>
  <c r="DV468" i="1"/>
  <c r="DR487" i="1"/>
  <c r="DR558" i="1"/>
  <c r="DS614" i="1"/>
  <c r="DW489" i="1"/>
  <c r="EB557" i="1"/>
  <c r="DV558" i="1"/>
  <c r="DU508" i="1"/>
  <c r="DX508" i="1"/>
  <c r="DY479" i="1"/>
  <c r="DW476" i="1"/>
  <c r="EA576" i="1"/>
  <c r="DV553" i="1"/>
  <c r="DT553" i="1"/>
  <c r="EB525" i="1"/>
  <c r="FA561" i="1"/>
  <c r="FA577" i="1"/>
  <c r="DX595" i="1"/>
  <c r="EB616" i="1"/>
  <c r="EA642" i="1"/>
  <c r="DX603" i="1"/>
  <c r="DS667" i="1"/>
  <c r="DY582" i="1"/>
  <c r="DR616" i="1"/>
  <c r="EB579" i="1"/>
  <c r="DT237" i="1"/>
  <c r="DW97" i="1"/>
  <c r="DU142" i="1"/>
  <c r="DR168" i="1"/>
  <c r="EB235" i="1"/>
  <c r="DX216" i="1"/>
  <c r="DW217" i="1"/>
  <c r="DY227" i="1"/>
  <c r="DY246" i="1"/>
  <c r="EA227" i="1"/>
  <c r="EB258" i="1"/>
  <c r="DU258" i="1"/>
  <c r="DX308" i="1"/>
  <c r="EA298" i="1"/>
  <c r="EA289" i="1"/>
  <c r="DZ387" i="1"/>
  <c r="DR324" i="1"/>
  <c r="DX298" i="1"/>
  <c r="DU298" i="1"/>
  <c r="DW331" i="1"/>
  <c r="EB387" i="1"/>
  <c r="EB406" i="1"/>
  <c r="FA404" i="1"/>
  <c r="DU408" i="1"/>
  <c r="FA391" i="1"/>
  <c r="DV408" i="1"/>
  <c r="DS404" i="1"/>
  <c r="DV406" i="1"/>
  <c r="DQ460" i="1"/>
  <c r="DY459" i="1"/>
  <c r="DU459" i="1"/>
  <c r="DU468" i="1"/>
  <c r="DY487" i="1"/>
  <c r="DQ558" i="1"/>
  <c r="DR614" i="1"/>
  <c r="DV489" i="1"/>
  <c r="DU558" i="1"/>
  <c r="DT479" i="1"/>
  <c r="DS616" i="1"/>
  <c r="DQ553" i="1"/>
  <c r="EA525" i="1"/>
  <c r="DY561" i="1"/>
  <c r="FA557" i="1"/>
  <c r="FA672" i="1"/>
  <c r="DW52" i="1"/>
  <c r="DQ216" i="1"/>
  <c r="DV217" i="1"/>
  <c r="DS298" i="1"/>
  <c r="EA258" i="1"/>
  <c r="DR258" i="1"/>
  <c r="DU308" i="1"/>
  <c r="DY289" i="1"/>
  <c r="FA239" i="1"/>
  <c r="EA387" i="1"/>
  <c r="DQ324" i="1"/>
  <c r="DT408" i="1"/>
  <c r="FA387" i="1"/>
  <c r="FA406" i="1"/>
  <c r="DW408" i="1"/>
  <c r="DR404" i="1"/>
  <c r="DT460" i="1"/>
  <c r="DU460" i="1"/>
  <c r="EA489" i="1"/>
  <c r="DS459" i="1"/>
  <c r="DT468" i="1"/>
  <c r="DX487" i="1"/>
  <c r="DX518" i="1"/>
  <c r="FA614" i="1"/>
  <c r="DT489" i="1"/>
  <c r="EA557" i="1"/>
  <c r="DR508" i="1"/>
  <c r="DS479" i="1"/>
  <c r="DT616" i="1"/>
  <c r="DZ616" i="1"/>
  <c r="DY616" i="1"/>
  <c r="FA525" i="1"/>
  <c r="DU561" i="1"/>
  <c r="EB595" i="1"/>
  <c r="EB576" i="1"/>
  <c r="DS557" i="1"/>
  <c r="DQ603" i="1"/>
  <c r="DV603" i="1"/>
  <c r="DW642" i="1"/>
  <c r="DX530" i="1"/>
  <c r="DV421" i="1"/>
  <c r="DU55" i="1"/>
  <c r="DU61" i="1"/>
  <c r="DU90" i="1"/>
  <c r="DY83" i="1"/>
  <c r="EA126" i="1"/>
  <c r="EA171" i="1"/>
  <c r="DW216" i="1"/>
  <c r="DU217" i="1"/>
  <c r="EB237" i="1"/>
  <c r="DT258" i="1"/>
  <c r="FA258" i="1"/>
  <c r="DR308" i="1"/>
  <c r="DU289" i="1"/>
  <c r="DQ277" i="1"/>
  <c r="DX289" i="1"/>
  <c r="DZ239" i="1"/>
  <c r="FA277" i="1"/>
  <c r="DW289" i="1"/>
  <c r="DV404" i="1"/>
  <c r="EA406" i="1"/>
  <c r="DX406" i="1"/>
  <c r="DS408" i="1"/>
  <c r="DQ404" i="1"/>
  <c r="DZ406" i="1"/>
  <c r="EA391" i="1"/>
  <c r="DV459" i="1"/>
  <c r="FA480" i="1"/>
  <c r="DS468" i="1"/>
  <c r="DZ487" i="1"/>
  <c r="DW487" i="1"/>
  <c r="EA518" i="1"/>
  <c r="EB518" i="1"/>
  <c r="DS489" i="1"/>
  <c r="DQ479" i="1"/>
  <c r="EB530" i="1"/>
  <c r="EB555" i="1"/>
  <c r="DS553" i="1"/>
  <c r="DZ525" i="1"/>
  <c r="DQ525" i="1"/>
  <c r="DT561" i="1"/>
  <c r="DZ596" i="1"/>
  <c r="DS589" i="1"/>
  <c r="DU603" i="1"/>
  <c r="DZ655" i="1"/>
  <c r="EB404" i="1"/>
  <c r="DQ631" i="1"/>
  <c r="DZ46" i="1"/>
  <c r="EB173" i="1"/>
  <c r="DU216" i="1"/>
  <c r="DT217" i="1"/>
  <c r="EA237" i="1"/>
  <c r="DS258" i="1"/>
  <c r="DY239" i="1"/>
  <c r="DT277" i="1"/>
  <c r="DT289" i="1"/>
  <c r="DR408" i="1"/>
  <c r="DS391" i="1"/>
  <c r="DZ404" i="1"/>
  <c r="DW406" i="1"/>
  <c r="EB489" i="1"/>
  <c r="DR468" i="1"/>
  <c r="FA487" i="1"/>
  <c r="DV487" i="1"/>
  <c r="FA518" i="1"/>
  <c r="DZ528" i="1"/>
  <c r="DZ557" i="1"/>
  <c r="DU530" i="1"/>
  <c r="EA555" i="1"/>
  <c r="EB589" i="1"/>
  <c r="DX616" i="1"/>
  <c r="DZ558" i="1"/>
  <c r="DR553" i="1"/>
  <c r="DY525" i="1"/>
  <c r="DQ561" i="1"/>
  <c r="DY672" i="1"/>
  <c r="EA663" i="1"/>
  <c r="DW613" i="1"/>
  <c r="DR589" i="1"/>
  <c r="DT603" i="1"/>
  <c r="FA655" i="1"/>
  <c r="EA560" i="1"/>
  <c r="FA118" i="1"/>
  <c r="DW173" i="1"/>
  <c r="DQ289" i="1"/>
  <c r="EA324" i="1"/>
  <c r="DX528" i="1"/>
  <c r="DW672" i="1"/>
  <c r="EA239" i="1"/>
  <c r="EB228" i="1"/>
  <c r="DO61" i="1"/>
  <c r="DQ111" i="1"/>
  <c r="DS45" i="1"/>
  <c r="DQ673" i="1"/>
  <c r="DW663" i="1"/>
  <c r="DP663" i="1"/>
  <c r="DR663" i="1"/>
  <c r="DY663" i="1"/>
  <c r="DO669" i="1"/>
  <c r="DO578" i="1"/>
  <c r="DS638" i="1"/>
  <c r="DX597" i="1"/>
  <c r="DO647" i="1"/>
  <c r="DQ621" i="1"/>
  <c r="DR661" i="1"/>
  <c r="EA677" i="1"/>
  <c r="FA58" i="1"/>
  <c r="DY84" i="1"/>
  <c r="DT89" i="1"/>
  <c r="DV647" i="1"/>
  <c r="DP673" i="1"/>
  <c r="DQ211" i="1"/>
  <c r="DR77" i="1"/>
  <c r="DO308" i="1"/>
  <c r="DO376" i="1"/>
  <c r="DV572" i="1"/>
  <c r="DO661" i="1"/>
  <c r="DR673" i="1"/>
  <c r="EA102" i="1"/>
  <c r="DV75" i="1"/>
  <c r="DZ529" i="1"/>
  <c r="DZ673" i="1"/>
  <c r="DR647" i="1"/>
  <c r="DR597" i="1"/>
  <c r="FA673" i="1"/>
  <c r="DW442" i="1"/>
  <c r="DR38" i="1"/>
  <c r="DW76" i="1"/>
  <c r="DX89" i="1"/>
  <c r="DX673" i="1"/>
  <c r="DQ647" i="1"/>
  <c r="DU663" i="1"/>
  <c r="DQ669" i="1"/>
  <c r="EB672" i="1"/>
  <c r="DQ62" i="1"/>
  <c r="FA669" i="1"/>
  <c r="DS675" i="1"/>
  <c r="DY673" i="1"/>
  <c r="EB647" i="1"/>
  <c r="EB585" i="1"/>
  <c r="DU661" i="1"/>
  <c r="DZ578" i="1"/>
  <c r="DV672" i="1"/>
  <c r="FA563" i="1"/>
  <c r="EB681" i="1"/>
  <c r="DT677" i="1"/>
  <c r="DO242" i="1"/>
  <c r="DP242" i="1"/>
  <c r="DT663" i="1"/>
  <c r="FA663" i="1"/>
  <c r="DQ672" i="1"/>
  <c r="EB669" i="1"/>
  <c r="DY578" i="1"/>
  <c r="DS677" i="1"/>
  <c r="EB646" i="1"/>
  <c r="EA451" i="1"/>
  <c r="DP54" i="1"/>
  <c r="EB102" i="1"/>
  <c r="DU76" i="1"/>
  <c r="DQ33" i="1"/>
  <c r="DS72" i="1"/>
  <c r="DY39" i="1"/>
  <c r="DU89" i="1"/>
  <c r="DX647" i="1"/>
  <c r="DT669" i="1"/>
  <c r="DY669" i="1"/>
  <c r="DS578" i="1"/>
  <c r="DX672" i="1"/>
  <c r="DT681" i="1"/>
  <c r="DP621" i="1"/>
  <c r="DX622" i="1"/>
  <c r="DO663" i="1"/>
  <c r="DV541" i="1"/>
  <c r="DV102" i="1"/>
  <c r="DP58" i="1"/>
  <c r="DR578" i="1"/>
  <c r="DO682" i="1"/>
  <c r="DR681" i="1"/>
  <c r="EB677" i="1"/>
  <c r="DP622" i="1"/>
  <c r="DO291" i="1"/>
  <c r="DY344" i="1"/>
  <c r="FA49" i="1"/>
  <c r="DO102" i="1"/>
  <c r="DW647" i="1"/>
  <c r="DZ669" i="1"/>
  <c r="FA608" i="1"/>
  <c r="DX686" i="1"/>
  <c r="DV669" i="1"/>
  <c r="DX681" i="1"/>
  <c r="DP681" i="1"/>
  <c r="DX677" i="1"/>
  <c r="DW675" i="1"/>
  <c r="DV675" i="1"/>
  <c r="DV622" i="1"/>
  <c r="DX679" i="1"/>
  <c r="EA541" i="1"/>
  <c r="DP679" i="1"/>
  <c r="DU53" i="1"/>
  <c r="DW681" i="1"/>
  <c r="DP582" i="1"/>
  <c r="DN57" i="1"/>
  <c r="DJ46" i="1"/>
  <c r="DH33" i="1"/>
  <c r="DN60" i="1"/>
  <c r="DS50" i="1"/>
  <c r="DX41" i="1"/>
  <c r="DS67" i="1"/>
  <c r="DI70" i="1"/>
  <c r="DV65" i="1"/>
  <c r="FA52" i="1"/>
  <c r="DO90" i="1"/>
  <c r="DX47" i="1"/>
  <c r="DS33" i="1"/>
  <c r="DQ66" i="1"/>
  <c r="DP56" i="1"/>
  <c r="DT50" i="1"/>
  <c r="DT38" i="1"/>
  <c r="DN104" i="1"/>
  <c r="DU83" i="1"/>
  <c r="DR68" i="1"/>
  <c r="DU115" i="1"/>
  <c r="DL123" i="1"/>
  <c r="DT118" i="1"/>
  <c r="DP147" i="1"/>
  <c r="DY129" i="1"/>
  <c r="DT138" i="1"/>
  <c r="DS121" i="1"/>
  <c r="DX153" i="1"/>
  <c r="DN126" i="1"/>
  <c r="DN176" i="1"/>
  <c r="DZ180" i="1"/>
  <c r="DI170" i="1"/>
  <c r="AO243" i="1"/>
  <c r="AO253" i="1"/>
  <c r="AO298" i="1"/>
  <c r="AO601" i="1"/>
  <c r="FA41" i="1"/>
  <c r="DS46" i="1"/>
  <c r="DK31" i="1"/>
  <c r="DL60" i="1"/>
  <c r="DI53" i="1"/>
  <c r="DN74" i="1"/>
  <c r="DU54" i="1"/>
  <c r="DX71" i="1"/>
  <c r="EB65" i="1"/>
  <c r="DZ52" i="1"/>
  <c r="DL90" i="1"/>
  <c r="DQ96" i="1"/>
  <c r="DS110" i="1"/>
  <c r="AO122" i="1"/>
  <c r="DX124" i="1"/>
  <c r="EA103" i="1"/>
  <c r="DI111" i="1"/>
  <c r="DH96" i="1"/>
  <c r="DS130" i="1"/>
  <c r="DM118" i="1"/>
  <c r="DN147" i="1"/>
  <c r="DZ137" i="1"/>
  <c r="DX161" i="1"/>
  <c r="DO119" i="1"/>
  <c r="DR122" i="1"/>
  <c r="DL121" i="1"/>
  <c r="FA149" i="1"/>
  <c r="DT153" i="1"/>
  <c r="EA145" i="1"/>
  <c r="AO371" i="1"/>
  <c r="AO279" i="1"/>
  <c r="AO556" i="1"/>
  <c r="DY35" i="1"/>
  <c r="DJ33" i="1"/>
  <c r="DJ31" i="1"/>
  <c r="DH60" i="1"/>
  <c r="DS57" i="1"/>
  <c r="EA69" i="1"/>
  <c r="EA73" i="1"/>
  <c r="DM41" i="1"/>
  <c r="DQ65" i="1"/>
  <c r="DY52" i="1"/>
  <c r="DH90" i="1"/>
  <c r="DQ77" i="1"/>
  <c r="DI86" i="1"/>
  <c r="DN90" i="1"/>
  <c r="DH97" i="1"/>
  <c r="DV104" i="1"/>
  <c r="FA107" i="1"/>
  <c r="DV89" i="1"/>
  <c r="DU124" i="1"/>
  <c r="DR120" i="1"/>
  <c r="DO123" i="1"/>
  <c r="DY133" i="1"/>
  <c r="EB130" i="1"/>
  <c r="DZ112" i="1"/>
  <c r="EA131" i="1"/>
  <c r="DQ129" i="1"/>
  <c r="DZ111" i="1"/>
  <c r="DT93" i="1"/>
  <c r="DR131" i="1"/>
  <c r="DP81" i="1"/>
  <c r="DR141" i="1"/>
  <c r="DK121" i="1"/>
  <c r="DX149" i="1"/>
  <c r="EB129" i="1"/>
  <c r="FA138" i="1"/>
  <c r="AO466" i="1"/>
  <c r="DS43" i="1"/>
  <c r="DZ43" i="1"/>
  <c r="DX53" i="1"/>
  <c r="DN80" i="1"/>
  <c r="DJ54" i="1"/>
  <c r="DJ41" i="1"/>
  <c r="DN65" i="1"/>
  <c r="DZ90" i="1"/>
  <c r="DJ77" i="1"/>
  <c r="DV76" i="1"/>
  <c r="DI72" i="1"/>
  <c r="DK42" i="1"/>
  <c r="EB126" i="1"/>
  <c r="DL100" i="1"/>
  <c r="DZ127" i="1"/>
  <c r="FA128" i="1"/>
  <c r="DN124" i="1"/>
  <c r="DU103" i="1"/>
  <c r="EA111" i="1"/>
  <c r="DY122" i="1"/>
  <c r="DM141" i="1"/>
  <c r="DK122" i="1"/>
  <c r="FA154" i="1"/>
  <c r="DI121" i="1"/>
  <c r="DT149" i="1"/>
  <c r="DY176" i="1"/>
  <c r="AO391" i="1"/>
  <c r="AO329" i="1"/>
  <c r="AO343" i="1"/>
  <c r="AO468" i="1"/>
  <c r="FA40" i="1"/>
  <c r="DX56" i="1"/>
  <c r="DI56" i="1"/>
  <c r="DT80" i="1"/>
  <c r="DW73" i="1"/>
  <c r="DK41" i="1"/>
  <c r="DL65" i="1"/>
  <c r="DR76" i="1"/>
  <c r="DP42" i="1"/>
  <c r="DQ81" i="1"/>
  <c r="EA70" i="1"/>
  <c r="DX55" i="1"/>
  <c r="DW96" i="1"/>
  <c r="EB111" i="1"/>
  <c r="DJ72" i="1"/>
  <c r="DO103" i="1"/>
  <c r="DV96" i="1"/>
  <c r="DZ125" i="1"/>
  <c r="EA133" i="1"/>
  <c r="DY130" i="1"/>
  <c r="DQ93" i="1"/>
  <c r="EB119" i="1"/>
  <c r="DI122" i="1"/>
  <c r="DY161" i="1"/>
  <c r="DL162" i="1"/>
  <c r="DR149" i="1"/>
  <c r="DX171" i="1"/>
  <c r="EB138" i="1"/>
  <c r="DW176" i="1"/>
  <c r="AO416" i="1"/>
  <c r="AO594" i="1"/>
  <c r="DU37" i="1"/>
  <c r="DU67" i="1"/>
  <c r="DS56" i="1"/>
  <c r="DR41" i="1"/>
  <c r="DN55" i="1"/>
  <c r="DR80" i="1"/>
  <c r="DI45" i="1"/>
  <c r="DI41" i="1"/>
  <c r="DV52" i="1"/>
  <c r="DN76" i="1"/>
  <c r="DX84" i="1"/>
  <c r="EA66" i="1"/>
  <c r="DY48" i="1"/>
  <c r="DV126" i="1"/>
  <c r="DJ128" i="1"/>
  <c r="DH86" i="1"/>
  <c r="DL104" i="1"/>
  <c r="DW125" i="1"/>
  <c r="DV114" i="1"/>
  <c r="DU96" i="1"/>
  <c r="DY108" i="1"/>
  <c r="DT77" i="1"/>
  <c r="DZ75" i="1"/>
  <c r="EA119" i="1"/>
  <c r="DZ154" i="1"/>
  <c r="DL161" i="1"/>
  <c r="DQ149" i="1"/>
  <c r="DZ144" i="1"/>
  <c r="DR171" i="1"/>
  <c r="DY138" i="1"/>
  <c r="DZ171" i="1"/>
  <c r="EB145" i="1"/>
  <c r="DO176" i="1"/>
  <c r="AO232" i="1"/>
  <c r="AO353" i="1"/>
  <c r="AO309" i="1"/>
  <c r="AO626" i="1"/>
  <c r="DL36" i="1"/>
  <c r="DT34" i="1"/>
  <c r="DV69" i="1"/>
  <c r="EB68" i="1"/>
  <c r="DK97" i="1"/>
  <c r="DJ73" i="1"/>
  <c r="DT125" i="1"/>
  <c r="DX101" i="1"/>
  <c r="DN72" i="1"/>
  <c r="DP121" i="1"/>
  <c r="DO154" i="1"/>
  <c r="AO337" i="1"/>
  <c r="AO484" i="1"/>
  <c r="DX45" i="1"/>
  <c r="DW33" i="1"/>
  <c r="EB56" i="1"/>
  <c r="DT61" i="1"/>
  <c r="DM78" i="1"/>
  <c r="DP73" i="1"/>
  <c r="DM62" i="1"/>
  <c r="DQ97" i="1"/>
  <c r="DT99" i="1"/>
  <c r="DY96" i="1"/>
  <c r="DU94" i="1"/>
  <c r="DW123" i="1"/>
  <c r="DT98" i="1"/>
  <c r="DV86" i="1"/>
  <c r="DX154" i="1"/>
  <c r="DN121" i="1"/>
  <c r="DM152" i="1"/>
  <c r="AO584" i="1"/>
  <c r="DW59" i="1"/>
  <c r="FA64" i="1"/>
  <c r="DN54" i="1"/>
  <c r="DM63" i="1"/>
  <c r="FA54" i="1"/>
  <c r="DP85" i="1"/>
  <c r="DX82" i="1"/>
  <c r="DO97" i="1"/>
  <c r="DW121" i="1"/>
  <c r="DI68" i="1"/>
  <c r="EA112" i="1"/>
  <c r="DT116" i="1"/>
  <c r="DP97" i="1"/>
  <c r="EA130" i="1"/>
  <c r="DZ118" i="1"/>
  <c r="DQ85" i="1"/>
  <c r="DY78" i="1"/>
  <c r="DI71" i="1"/>
  <c r="DW154" i="1"/>
  <c r="DQ121" i="1"/>
  <c r="FA145" i="1"/>
  <c r="AO399" i="1"/>
  <c r="DW54" i="1"/>
  <c r="DZ54" i="1"/>
  <c r="DL54" i="1"/>
  <c r="DP49" i="1"/>
  <c r="DR63" i="1"/>
  <c r="DH46" i="1"/>
  <c r="DS71" i="1"/>
  <c r="DL80" i="1"/>
  <c r="FA76" i="1"/>
  <c r="DM100" i="1"/>
  <c r="DX79" i="1"/>
  <c r="DN67" i="1"/>
  <c r="DT114" i="1"/>
  <c r="DR127" i="1"/>
  <c r="DH68" i="1"/>
  <c r="DZ130" i="1"/>
  <c r="FA104" i="1"/>
  <c r="DS80" i="1"/>
  <c r="DZ147" i="1"/>
  <c r="DV157" i="1"/>
  <c r="DZ117" i="1"/>
  <c r="EA76" i="1"/>
  <c r="DO121" i="1"/>
  <c r="DM162" i="1"/>
  <c r="DQ152" i="1"/>
  <c r="EA180" i="1"/>
  <c r="DW188" i="1"/>
  <c r="AO236" i="1"/>
  <c r="AO272" i="1"/>
  <c r="AO342" i="1"/>
  <c r="AO646" i="1"/>
  <c r="DW61" i="1"/>
  <c r="DZ55" i="1"/>
  <c r="DX99" i="1"/>
  <c r="DX48" i="1"/>
  <c r="DM95" i="1"/>
  <c r="DZ86" i="1"/>
  <c r="DV45" i="1"/>
  <c r="DR132" i="1"/>
  <c r="DQ136" i="1"/>
  <c r="DR97" i="1"/>
  <c r="DW46" i="1"/>
  <c r="EB53" i="1"/>
  <c r="DZ145" i="1"/>
  <c r="DV35" i="1"/>
  <c r="DY63" i="1"/>
  <c r="DU62" i="1"/>
  <c r="DU58" i="1"/>
  <c r="DX85" i="1"/>
  <c r="DS77" i="1"/>
  <c r="DL69" i="1"/>
  <c r="DZ39" i="1"/>
  <c r="DV132" i="1"/>
  <c r="FA132" i="1"/>
  <c r="DO112" i="1"/>
  <c r="DS123" i="1"/>
  <c r="DY120" i="1"/>
  <c r="DL72" i="1"/>
  <c r="DW120" i="1"/>
  <c r="EB153" i="1"/>
  <c r="AO285" i="1"/>
  <c r="DU35" i="1"/>
  <c r="DQ58" i="1"/>
  <c r="DU49" i="1"/>
  <c r="DW63" i="1"/>
  <c r="DM99" i="1"/>
  <c r="DV94" i="1"/>
  <c r="DV98" i="1"/>
  <c r="EA109" i="1"/>
  <c r="DM75" i="1"/>
  <c r="DT141" i="1"/>
  <c r="DY141" i="1"/>
  <c r="FA134" i="1"/>
  <c r="DZ131" i="1"/>
  <c r="EA143" i="1"/>
  <c r="DM83" i="1"/>
  <c r="FA136" i="1"/>
  <c r="DS120" i="1"/>
  <c r="FA153" i="1"/>
  <c r="DV145" i="1"/>
  <c r="AO421" i="1"/>
  <c r="DO35" i="1"/>
  <c r="DN58" i="1"/>
  <c r="DT49" i="1"/>
  <c r="DQ89" i="1"/>
  <c r="DS170" i="1"/>
  <c r="DR121" i="1"/>
  <c r="DN136" i="1"/>
  <c r="DQ120" i="1"/>
  <c r="EA153" i="1"/>
  <c r="DP170" i="1"/>
  <c r="AO324" i="1"/>
  <c r="DU51" i="1"/>
  <c r="DZ32" i="1"/>
  <c r="EA33" i="1"/>
  <c r="DG38" i="1"/>
  <c r="DZ57" i="1"/>
  <c r="DK75" i="1"/>
  <c r="DO58" i="1"/>
  <c r="DS49" i="1"/>
  <c r="FA83" i="1"/>
  <c r="DL83" i="1"/>
  <c r="DP87" i="1"/>
  <c r="EB74" i="1"/>
  <c r="DV77" i="1"/>
  <c r="DR65" i="1"/>
  <c r="DT97" i="1"/>
  <c r="EA91" i="1"/>
  <c r="DS101" i="1"/>
  <c r="DP76" i="1"/>
  <c r="EA74" i="1"/>
  <c r="DL101" i="1"/>
  <c r="DZ114" i="1"/>
  <c r="DO127" i="1"/>
  <c r="DU128" i="1"/>
  <c r="DP131" i="1"/>
  <c r="DV112" i="1"/>
  <c r="FA142" i="1"/>
  <c r="DK128" i="1"/>
  <c r="DO120" i="1"/>
  <c r="DZ153" i="1"/>
  <c r="DT176" i="1"/>
  <c r="DJ170" i="1"/>
  <c r="AO280" i="1"/>
  <c r="AO321" i="1"/>
  <c r="AO530" i="1"/>
  <c r="AO614" i="1"/>
  <c r="EA36" i="1"/>
  <c r="EA42" i="1"/>
  <c r="DO33" i="1"/>
  <c r="DP69" i="1"/>
  <c r="DI80" i="1"/>
  <c r="DO49" i="1"/>
  <c r="DS83" i="1"/>
  <c r="DQ59" i="1"/>
  <c r="DI54" i="1"/>
  <c r="DU79" i="1"/>
  <c r="EB78" i="1"/>
  <c r="FA71" i="1"/>
  <c r="DY53" i="1"/>
  <c r="DR88" i="1"/>
  <c r="DN63" i="1"/>
  <c r="DV49" i="1"/>
  <c r="DI104" i="1"/>
  <c r="DY116" i="1"/>
  <c r="DT111" i="1"/>
  <c r="DS133" i="1"/>
  <c r="DJ133" i="1"/>
  <c r="DU171" i="1"/>
  <c r="DL147" i="1"/>
  <c r="DK120" i="1"/>
  <c r="DR138" i="1"/>
  <c r="DR176" i="1"/>
  <c r="FA33" i="1"/>
  <c r="EB48" i="1"/>
  <c r="EB47" i="1"/>
  <c r="DH67" i="1"/>
  <c r="DQ69" i="1"/>
  <c r="DN85" i="1"/>
  <c r="DL49" i="1"/>
  <c r="DH54" i="1"/>
  <c r="FA62" i="1"/>
  <c r="EB58" i="1"/>
  <c r="DU68" i="1"/>
  <c r="DP32" i="1"/>
  <c r="DM43" i="1"/>
  <c r="DR57" i="1"/>
  <c r="DQ104" i="1"/>
  <c r="DU116" i="1"/>
  <c r="DR116" i="1"/>
  <c r="FA111" i="1"/>
  <c r="DW133" i="1"/>
  <c r="DN133" i="1"/>
  <c r="DY128" i="1"/>
  <c r="FA171" i="1"/>
  <c r="DQ138" i="1"/>
  <c r="EB176" i="1"/>
  <c r="DM170" i="1"/>
  <c r="AO269" i="1"/>
  <c r="EB33" i="1"/>
  <c r="DY36" i="1"/>
  <c r="DJ56" i="1"/>
  <c r="EA49" i="1"/>
  <c r="DZ62" i="1"/>
  <c r="DO72" i="1"/>
  <c r="DP46" i="1"/>
  <c r="DT51" i="1"/>
  <c r="DV61" i="1"/>
  <c r="DY105" i="1"/>
  <c r="DL111" i="1"/>
  <c r="DW118" i="1"/>
  <c r="DS128" i="1"/>
  <c r="DZ124" i="1"/>
  <c r="EB140" i="1"/>
  <c r="DT122" i="1"/>
  <c r="DI90" i="1"/>
  <c r="DM106" i="1"/>
  <c r="DU47" i="1"/>
  <c r="DO141" i="1"/>
  <c r="DR119" i="1"/>
  <c r="DQ171" i="1"/>
  <c r="DV120" i="1"/>
  <c r="EB149" i="1"/>
  <c r="DT126" i="1"/>
  <c r="DN138" i="1"/>
  <c r="DV176" i="1"/>
  <c r="EB180" i="1"/>
  <c r="AO600" i="1"/>
  <c r="AO284" i="1"/>
  <c r="AO346" i="1"/>
  <c r="AO408" i="1"/>
  <c r="AO686" i="1"/>
  <c r="DS34" i="1"/>
  <c r="FA46" i="1"/>
  <c r="DW58" i="1"/>
  <c r="DK32" i="1"/>
  <c r="DN41" i="1"/>
  <c r="DO116" i="1"/>
  <c r="DR147" i="1"/>
  <c r="EA128" i="1"/>
  <c r="DS82" i="1"/>
  <c r="DJ141" i="1"/>
  <c r="DU120" i="1"/>
  <c r="DX126" i="1"/>
  <c r="DR170" i="1"/>
  <c r="DH37" i="1"/>
  <c r="DI34" i="1"/>
  <c r="FA45" i="1"/>
  <c r="DH31" i="1"/>
  <c r="DR51" i="1"/>
  <c r="DX38" i="1"/>
  <c r="DK34" i="1"/>
  <c r="DO57" i="1"/>
  <c r="DW48" i="1"/>
  <c r="DS32" i="1"/>
  <c r="DI40" i="1"/>
  <c r="DS58" i="1"/>
  <c r="DO78" i="1"/>
  <c r="DV58" i="1"/>
  <c r="DV64" i="1"/>
  <c r="EA46" i="1"/>
  <c r="DW64" i="1"/>
  <c r="EA59" i="1"/>
  <c r="EB54" i="1"/>
  <c r="DZ45" i="1"/>
  <c r="DY77" i="1"/>
  <c r="DM87" i="1"/>
  <c r="DL87" i="1"/>
  <c r="DR31" i="1"/>
  <c r="DR72" i="1"/>
  <c r="EA87" i="1"/>
  <c r="DR110" i="1"/>
  <c r="DS42" i="1"/>
  <c r="DW101" i="1"/>
  <c r="DN66" i="1"/>
  <c r="FA88" i="1"/>
  <c r="DY109" i="1"/>
  <c r="EB105" i="1"/>
  <c r="DU104" i="1"/>
  <c r="DZ94" i="1"/>
  <c r="EB104" i="1"/>
  <c r="DN91" i="1"/>
  <c r="DQ68" i="1"/>
  <c r="DL68" i="1"/>
  <c r="DV84" i="1"/>
  <c r="DW89" i="1"/>
  <c r="DS81" i="1"/>
  <c r="DM98" i="1"/>
  <c r="EB98" i="1"/>
  <c r="DW92" i="1"/>
  <c r="DW132" i="1"/>
  <c r="DY132" i="1"/>
  <c r="DX132" i="1"/>
  <c r="EA125" i="1"/>
  <c r="DX125" i="1"/>
  <c r="DT109" i="1"/>
  <c r="DU109" i="1"/>
  <c r="DJ109" i="1"/>
  <c r="DO109" i="1"/>
  <c r="DV109" i="1"/>
  <c r="DP109" i="1"/>
  <c r="DX141" i="1"/>
  <c r="DP93" i="1"/>
  <c r="DU113" i="1"/>
  <c r="DL97" i="1"/>
  <c r="EB122" i="1"/>
  <c r="EB117" i="1"/>
  <c r="FA151" i="1"/>
  <c r="EA82" i="1"/>
  <c r="DT121" i="1"/>
  <c r="DT157" i="1"/>
  <c r="EB125" i="1"/>
  <c r="DS162" i="1"/>
  <c r="EA140" i="1"/>
  <c r="DQ157" i="1"/>
  <c r="DU106" i="1"/>
  <c r="DW152" i="1"/>
  <c r="EA163" i="1"/>
  <c r="DU150" i="1"/>
  <c r="DU139" i="1"/>
  <c r="EA138" i="1"/>
  <c r="DR175" i="1"/>
  <c r="DZ170" i="1"/>
  <c r="DW175" i="1"/>
  <c r="DH51" i="1"/>
  <c r="DL51" i="1"/>
  <c r="DZ51" i="1"/>
  <c r="DI51" i="1"/>
  <c r="DJ51" i="1"/>
  <c r="DP51" i="1"/>
  <c r="DN51" i="1"/>
  <c r="DH38" i="1"/>
  <c r="DJ38" i="1"/>
  <c r="DP35" i="1"/>
  <c r="DT37" i="1"/>
  <c r="DP45" i="1"/>
  <c r="DH34" i="1"/>
  <c r="DZ33" i="1"/>
  <c r="DQ45" i="1"/>
  <c r="EA31" i="1"/>
  <c r="DQ51" i="1"/>
  <c r="DW38" i="1"/>
  <c r="DQ50" i="1"/>
  <c r="DQ53" i="1"/>
  <c r="DS37" i="1"/>
  <c r="DJ34" i="1"/>
  <c r="DM55" i="1"/>
  <c r="DP48" i="1"/>
  <c r="DK67" i="1"/>
  <c r="DR32" i="1"/>
  <c r="AO42" i="1"/>
  <c r="DH40" i="1"/>
  <c r="DZ64" i="1"/>
  <c r="DI43" i="1"/>
  <c r="DR58" i="1"/>
  <c r="DT64" i="1"/>
  <c r="DN49" i="1"/>
  <c r="DY56" i="1"/>
  <c r="FA65" i="1"/>
  <c r="DU59" i="1"/>
  <c r="DJ61" i="1"/>
  <c r="DX77" i="1"/>
  <c r="DK62" i="1"/>
  <c r="DK70" i="1"/>
  <c r="DQ76" i="1"/>
  <c r="DR90" i="1"/>
  <c r="DV90" i="1"/>
  <c r="DJ90" i="1"/>
  <c r="DM90" i="1"/>
  <c r="DP90" i="1"/>
  <c r="DQ90" i="1"/>
  <c r="EA90" i="1"/>
  <c r="EB90" i="1"/>
  <c r="DI83" i="1"/>
  <c r="DR83" i="1"/>
  <c r="DX83" i="1"/>
  <c r="DZ83" i="1"/>
  <c r="DJ83" i="1"/>
  <c r="DV83" i="1"/>
  <c r="DW83" i="1"/>
  <c r="EB83" i="1"/>
  <c r="DK83" i="1"/>
  <c r="DQ31" i="1"/>
  <c r="DY72" i="1"/>
  <c r="DN89" i="1"/>
  <c r="DX87" i="1"/>
  <c r="DJ62" i="1"/>
  <c r="DR42" i="1"/>
  <c r="DZ76" i="1"/>
  <c r="DV101" i="1"/>
  <c r="DT66" i="1"/>
  <c r="DW71" i="1"/>
  <c r="FA77" i="1"/>
  <c r="DQ88" i="1"/>
  <c r="EA105" i="1"/>
  <c r="FA86" i="1"/>
  <c r="DS114" i="1"/>
  <c r="DY94" i="1"/>
  <c r="EB103" i="1"/>
  <c r="DN109" i="1"/>
  <c r="DM91" i="1"/>
  <c r="DS68" i="1"/>
  <c r="DP84" i="1"/>
  <c r="DM84" i="1"/>
  <c r="DK123" i="1"/>
  <c r="DR125" i="1"/>
  <c r="DZ157" i="1"/>
  <c r="DY107" i="1"/>
  <c r="DI157" i="1"/>
  <c r="DR133" i="1"/>
  <c r="DW108" i="1"/>
  <c r="DY112" i="1"/>
  <c r="DP89" i="1"/>
  <c r="DL118" i="1"/>
  <c r="EB81" i="1"/>
  <c r="DI127" i="1"/>
  <c r="DK98" i="1"/>
  <c r="DT142" i="1"/>
  <c r="DZ166" i="1"/>
  <c r="DV92" i="1"/>
  <c r="DW129" i="1"/>
  <c r="DU141" i="1"/>
  <c r="DS93" i="1"/>
  <c r="DT123" i="1"/>
  <c r="EA136" i="1"/>
  <c r="DT119" i="1"/>
  <c r="DT113" i="1"/>
  <c r="DJ97" i="1"/>
  <c r="EA122" i="1"/>
  <c r="DT166" i="1"/>
  <c r="DY154" i="1"/>
  <c r="EA117" i="1"/>
  <c r="DW161" i="1"/>
  <c r="DQ151" i="1"/>
  <c r="DP82" i="1"/>
  <c r="DY143" i="1"/>
  <c r="EB120" i="1"/>
  <c r="DT144" i="1"/>
  <c r="DU125" i="1"/>
  <c r="FA162" i="1"/>
  <c r="DX134" i="1"/>
  <c r="DZ140" i="1"/>
  <c r="DV106" i="1"/>
  <c r="DT106" i="1"/>
  <c r="DV152" i="1"/>
  <c r="DU126" i="1"/>
  <c r="DX163" i="1"/>
  <c r="DT150" i="1"/>
  <c r="DT139" i="1"/>
  <c r="DZ151" i="1"/>
  <c r="DX148" i="1"/>
  <c r="DZ161" i="1"/>
  <c r="DP175" i="1"/>
  <c r="DW170" i="1"/>
  <c r="DU175" i="1"/>
  <c r="AO341" i="1"/>
  <c r="AO625" i="1"/>
  <c r="DZ40" i="1"/>
  <c r="DV57" i="1"/>
  <c r="DW57" i="1"/>
  <c r="DJ57" i="1"/>
  <c r="DN35" i="1"/>
  <c r="DQ37" i="1"/>
  <c r="DU46" i="1"/>
  <c r="DY33" i="1"/>
  <c r="DN45" i="1"/>
  <c r="DG31" i="1"/>
  <c r="DM51" i="1"/>
  <c r="DV38" i="1"/>
  <c r="DP50" i="1"/>
  <c r="DN53" i="1"/>
  <c r="FA34" i="1"/>
  <c r="DL55" i="1"/>
  <c r="DH57" i="1"/>
  <c r="DM73" i="1"/>
  <c r="DN48" i="1"/>
  <c r="DO69" i="1"/>
  <c r="DM69" i="1"/>
  <c r="DG43" i="1"/>
  <c r="DR64" i="1"/>
  <c r="DM74" i="1"/>
  <c r="DQ49" i="1"/>
  <c r="DK49" i="1"/>
  <c r="DZ63" i="1"/>
  <c r="DQ41" i="1"/>
  <c r="DT65" i="1"/>
  <c r="DT71" i="1"/>
  <c r="DJ59" i="1"/>
  <c r="DT52" i="1"/>
  <c r="DN61" i="1"/>
  <c r="DR74" i="1"/>
  <c r="DU77" i="1"/>
  <c r="DX62" i="1"/>
  <c r="DU70" i="1"/>
  <c r="DK76" i="1"/>
  <c r="DR85" i="1"/>
  <c r="DS85" i="1"/>
  <c r="DV85" i="1"/>
  <c r="DY85" i="1"/>
  <c r="DZ85" i="1"/>
  <c r="EA85" i="1"/>
  <c r="DU74" i="1"/>
  <c r="DW74" i="1"/>
  <c r="DX74" i="1"/>
  <c r="FA47" i="1"/>
  <c r="DZ74" i="1"/>
  <c r="DX72" i="1"/>
  <c r="FA95" i="1"/>
  <c r="DW87" i="1"/>
  <c r="DH95" i="1"/>
  <c r="DL42" i="1"/>
  <c r="DJ78" i="1"/>
  <c r="DU101" i="1"/>
  <c r="DM66" i="1"/>
  <c r="DL71" i="1"/>
  <c r="DT88" i="1"/>
  <c r="DY75" i="1"/>
  <c r="DT124" i="1"/>
  <c r="DX109" i="1"/>
  <c r="DZ105" i="1"/>
  <c r="EB86" i="1"/>
  <c r="DR114" i="1"/>
  <c r="DM127" i="1"/>
  <c r="DN94" i="1"/>
  <c r="DW103" i="1"/>
  <c r="DY111" i="1"/>
  <c r="DJ91" i="1"/>
  <c r="DO68" i="1"/>
  <c r="EA84" i="1"/>
  <c r="FA123" i="1"/>
  <c r="DX107" i="1"/>
  <c r="DJ157" i="1"/>
  <c r="DV108" i="1"/>
  <c r="DT112" i="1"/>
  <c r="DO89" i="1"/>
  <c r="FA109" i="1"/>
  <c r="DS141" i="1"/>
  <c r="EB127" i="1"/>
  <c r="EA147" i="1"/>
  <c r="DS98" i="1"/>
  <c r="DR142" i="1"/>
  <c r="DS92" i="1"/>
  <c r="DS129" i="1"/>
  <c r="DM131" i="1"/>
  <c r="DT131" i="1"/>
  <c r="DS131" i="1"/>
  <c r="DQ103" i="1"/>
  <c r="DY103" i="1"/>
  <c r="DR103" i="1"/>
  <c r="DS103" i="1"/>
  <c r="DT103" i="1"/>
  <c r="DZ103" i="1"/>
  <c r="FA103" i="1"/>
  <c r="DR93" i="1"/>
  <c r="DR123" i="1"/>
  <c r="DP119" i="1"/>
  <c r="DI109" i="1"/>
  <c r="DU154" i="1"/>
  <c r="DX117" i="1"/>
  <c r="DS161" i="1"/>
  <c r="DP151" i="1"/>
  <c r="DO82" i="1"/>
  <c r="DX143" i="1"/>
  <c r="DL120" i="1"/>
  <c r="DO125" i="1"/>
  <c r="DW134" i="1"/>
  <c r="DY140" i="1"/>
  <c r="DN106" i="1"/>
  <c r="DS106" i="1"/>
  <c r="DT152" i="1"/>
  <c r="DS126" i="1"/>
  <c r="DW163" i="1"/>
  <c r="DS150" i="1"/>
  <c r="DS139" i="1"/>
  <c r="DN166" i="1"/>
  <c r="DW148" i="1"/>
  <c r="DY145" i="1"/>
  <c r="DP179" i="1"/>
  <c r="DY180" i="1"/>
  <c r="DV170" i="1"/>
  <c r="DN175" i="1"/>
  <c r="AO455" i="1"/>
  <c r="AO570" i="1"/>
  <c r="AO563" i="1"/>
  <c r="AO553" i="1"/>
  <c r="AO599" i="1"/>
  <c r="DS39" i="1"/>
  <c r="DV39" i="1"/>
  <c r="DL39" i="1"/>
  <c r="DQ39" i="1"/>
  <c r="DR39" i="1"/>
  <c r="DT39" i="1"/>
  <c r="DJ39" i="1"/>
  <c r="DM39" i="1"/>
  <c r="DO39" i="1"/>
  <c r="DU39" i="1"/>
  <c r="DW39" i="1"/>
  <c r="DX39" i="1"/>
  <c r="DH39" i="1"/>
  <c r="DI39" i="1"/>
  <c r="EA39" i="1"/>
  <c r="EB39" i="1"/>
  <c r="EB32" i="1"/>
  <c r="DJ35" i="1"/>
  <c r="DL37" i="1"/>
  <c r="DR46" i="1"/>
  <c r="EB34" i="1"/>
  <c r="DT33" i="1"/>
  <c r="DT31" i="1"/>
  <c r="DO51" i="1"/>
  <c r="DU38" i="1"/>
  <c r="DO50" i="1"/>
  <c r="DN56" i="1"/>
  <c r="DZ34" i="1"/>
  <c r="DK55" i="1"/>
  <c r="DG57" i="1"/>
  <c r="DJ74" i="1"/>
  <c r="FA48" i="1"/>
  <c r="DW69" i="1"/>
  <c r="DM32" i="1"/>
  <c r="EA40" i="1"/>
  <c r="DV70" i="1"/>
  <c r="DO64" i="1"/>
  <c r="DL74" i="1"/>
  <c r="DZ49" i="1"/>
  <c r="DU63" i="1"/>
  <c r="DU82" i="1"/>
  <c r="EA47" i="1"/>
  <c r="DM65" i="1"/>
  <c r="DV59" i="1"/>
  <c r="DQ52" i="1"/>
  <c r="DI61" i="1"/>
  <c r="DY70" i="1"/>
  <c r="DY76" i="1"/>
  <c r="DM77" i="1"/>
  <c r="DS62" i="1"/>
  <c r="DL70" i="1"/>
  <c r="DO79" i="1"/>
  <c r="DV80" i="1"/>
  <c r="DW80" i="1"/>
  <c r="DK80" i="1"/>
  <c r="DP80" i="1"/>
  <c r="DX80" i="1"/>
  <c r="DY80" i="1"/>
  <c r="DH80" i="1"/>
  <c r="DM33" i="1"/>
  <c r="DU33" i="1"/>
  <c r="DV33" i="1"/>
  <c r="DV74" i="1"/>
  <c r="DV72" i="1"/>
  <c r="EA97" i="1"/>
  <c r="DS87" i="1"/>
  <c r="EB101" i="1"/>
  <c r="DI42" i="1"/>
  <c r="DT101" i="1"/>
  <c r="DL66" i="1"/>
  <c r="EA110" i="1"/>
  <c r="DN88" i="1"/>
  <c r="DW75" i="1"/>
  <c r="DX100" i="1"/>
  <c r="DY127" i="1"/>
  <c r="DW109" i="1"/>
  <c r="FA115" i="1"/>
  <c r="DY86" i="1"/>
  <c r="FA114" i="1"/>
  <c r="DT94" i="1"/>
  <c r="DV103" i="1"/>
  <c r="DJ114" i="1"/>
  <c r="DI91" i="1"/>
  <c r="DJ68" i="1"/>
  <c r="DJ123" i="1"/>
  <c r="DR107" i="1"/>
  <c r="EB131" i="1"/>
  <c r="DO108" i="1"/>
  <c r="DU108" i="1"/>
  <c r="DP112" i="1"/>
  <c r="DM89" i="1"/>
  <c r="DP124" i="1"/>
  <c r="DZ142" i="1"/>
  <c r="DY81" i="1"/>
  <c r="DX127" i="1"/>
  <c r="FA98" i="1"/>
  <c r="EA123" i="1"/>
  <c r="DQ142" i="1"/>
  <c r="EB92" i="1"/>
  <c r="DJ92" i="1"/>
  <c r="DR129" i="1"/>
  <c r="DZ122" i="1"/>
  <c r="DS99" i="1"/>
  <c r="DV99" i="1"/>
  <c r="DQ99" i="1"/>
  <c r="DP99" i="1"/>
  <c r="DW99" i="1"/>
  <c r="DY99" i="1"/>
  <c r="DQ84" i="1"/>
  <c r="FA84" i="1"/>
  <c r="DK141" i="1"/>
  <c r="DM93" i="1"/>
  <c r="DN123" i="1"/>
  <c r="DW136" i="1"/>
  <c r="DP111" i="1"/>
  <c r="DX122" i="1"/>
  <c r="EB171" i="1"/>
  <c r="DT154" i="1"/>
  <c r="DR117" i="1"/>
  <c r="DS143" i="1"/>
  <c r="DO151" i="1"/>
  <c r="DN82" i="1"/>
  <c r="DW143" i="1"/>
  <c r="DQ131" i="1"/>
  <c r="DN125" i="1"/>
  <c r="DT134" i="1"/>
  <c r="DX140" i="1"/>
  <c r="DK106" i="1"/>
  <c r="DR106" i="1"/>
  <c r="EB152" i="1"/>
  <c r="DS152" i="1"/>
  <c r="DV162" i="1"/>
  <c r="DP126" i="1"/>
  <c r="DR126" i="1"/>
  <c r="DT163" i="1"/>
  <c r="DR150" i="1"/>
  <c r="DQ139" i="1"/>
  <c r="DW166" i="1"/>
  <c r="DT148" i="1"/>
  <c r="DX145" i="1"/>
  <c r="DL179" i="1"/>
  <c r="DT170" i="1"/>
  <c r="EB188" i="1"/>
  <c r="EB36" i="1"/>
  <c r="DU36" i="1"/>
  <c r="DX36" i="1"/>
  <c r="DZ36" i="1"/>
  <c r="DH36" i="1"/>
  <c r="DO36" i="1"/>
  <c r="DP36" i="1"/>
  <c r="DI36" i="1"/>
  <c r="DM36" i="1"/>
  <c r="DQ36" i="1"/>
  <c r="FA36" i="1"/>
  <c r="DR36" i="1"/>
  <c r="DF36" i="1"/>
  <c r="DW36" i="1"/>
  <c r="DG35" i="1"/>
  <c r="DK37" i="1"/>
  <c r="DQ46" i="1"/>
  <c r="DP34" i="1"/>
  <c r="DS31" i="1"/>
  <c r="EA51" i="1"/>
  <c r="DY50" i="1"/>
  <c r="DW34" i="1"/>
  <c r="FA55" i="1"/>
  <c r="EB57" i="1"/>
  <c r="DV48" i="1"/>
  <c r="DU69" i="1"/>
  <c r="DY54" i="1"/>
  <c r="DR67" i="1"/>
  <c r="DY40" i="1"/>
  <c r="DV73" i="1"/>
  <c r="DN64" i="1"/>
  <c r="DK74" i="1"/>
  <c r="DX49" i="1"/>
  <c r="DP63" i="1"/>
  <c r="DY47" i="1"/>
  <c r="DK71" i="1"/>
  <c r="DR59" i="1"/>
  <c r="DP52" i="1"/>
  <c r="DY61" i="1"/>
  <c r="DR62" i="1"/>
  <c r="DX73" i="1"/>
  <c r="DV71" i="1"/>
  <c r="DY71" i="1"/>
  <c r="EA71" i="1"/>
  <c r="FA74" i="1"/>
  <c r="FA89" i="1"/>
  <c r="DJ87" i="1"/>
  <c r="EB97" i="1"/>
  <c r="DH42" i="1"/>
  <c r="EA78" i="1"/>
  <c r="DN101" i="1"/>
  <c r="DW66" i="1"/>
  <c r="EB71" i="1"/>
  <c r="DM88" i="1"/>
  <c r="DU75" i="1"/>
  <c r="DS100" i="1"/>
  <c r="DS105" i="1"/>
  <c r="DW116" i="1"/>
  <c r="DT86" i="1"/>
  <c r="DQ114" i="1"/>
  <c r="DS94" i="1"/>
  <c r="DZ91" i="1"/>
  <c r="DO84" i="1"/>
  <c r="FA96" i="1"/>
  <c r="DN130" i="1"/>
  <c r="DO124" i="1"/>
  <c r="DQ107" i="1"/>
  <c r="DP114" i="1"/>
  <c r="DU118" i="1"/>
  <c r="DN112" i="1"/>
  <c r="DL89" i="1"/>
  <c r="DY124" i="1"/>
  <c r="DY146" i="1"/>
  <c r="DW81" i="1"/>
  <c r="DW127" i="1"/>
  <c r="DW147" i="1"/>
  <c r="DS142" i="1"/>
  <c r="DP92" i="1"/>
  <c r="EA92" i="1"/>
  <c r="FA129" i="1"/>
  <c r="FA119" i="1"/>
  <c r="DI119" i="1"/>
  <c r="DS119" i="1"/>
  <c r="DJ119" i="1"/>
  <c r="DL116" i="1"/>
  <c r="EB116" i="1"/>
  <c r="DJ116" i="1"/>
  <c r="DN116" i="1"/>
  <c r="DV116" i="1"/>
  <c r="DZ116" i="1"/>
  <c r="DJ131" i="1"/>
  <c r="DU131" i="1"/>
  <c r="DW122" i="1"/>
  <c r="DN154" i="1"/>
  <c r="DQ117" i="1"/>
  <c r="DI151" i="1"/>
  <c r="DK82" i="1"/>
  <c r="DU143" i="1"/>
  <c r="DM120" i="1"/>
  <c r="DL131" i="1"/>
  <c r="DS134" i="1"/>
  <c r="DJ106" i="1"/>
  <c r="FA106" i="1"/>
  <c r="DZ152" i="1"/>
  <c r="DR152" i="1"/>
  <c r="FA126" i="1"/>
  <c r="DQ126" i="1"/>
  <c r="DQ150" i="1"/>
  <c r="DZ172" i="1"/>
  <c r="DP139" i="1"/>
  <c r="DU148" i="1"/>
  <c r="DS148" i="1"/>
  <c r="DW145" i="1"/>
  <c r="DU145" i="1"/>
  <c r="DR179" i="1"/>
  <c r="FA170" i="1"/>
  <c r="FA188" i="1"/>
  <c r="AO557" i="1"/>
  <c r="DH50" i="1"/>
  <c r="DT36" i="1"/>
  <c r="FA35" i="1"/>
  <c r="EB37" i="1"/>
  <c r="DM34" i="1"/>
  <c r="DR33" i="1"/>
  <c r="DO31" i="1"/>
  <c r="DF51" i="1"/>
  <c r="EB38" i="1"/>
  <c r="DX50" i="1"/>
  <c r="DV34" i="1"/>
  <c r="DJ55" i="1"/>
  <c r="DT48" i="1"/>
  <c r="DT69" i="1"/>
  <c r="DI32" i="1"/>
  <c r="DX54" i="1"/>
  <c r="DM70" i="1"/>
  <c r="DX40" i="1"/>
  <c r="DH73" i="1"/>
  <c r="EA58" i="1"/>
  <c r="DS64" i="1"/>
  <c r="DR49" i="1"/>
  <c r="EB63" i="1"/>
  <c r="DO63" i="1"/>
  <c r="DL47" i="1"/>
  <c r="DN59" i="1"/>
  <c r="DX65" i="1"/>
  <c r="DJ71" i="1"/>
  <c r="DP59" i="1"/>
  <c r="DX61" i="1"/>
  <c r="DO76" i="1"/>
  <c r="DJ112" i="1"/>
  <c r="DZ80" i="1"/>
  <c r="DH62" i="1"/>
  <c r="DT74" i="1"/>
  <c r="DO74" i="1"/>
  <c r="DW72" i="1"/>
  <c r="DI87" i="1"/>
  <c r="DV97" i="1"/>
  <c r="DR104" i="1"/>
  <c r="DG42" i="1"/>
  <c r="DZ78" i="1"/>
  <c r="DT110" i="1"/>
  <c r="FA66" i="1"/>
  <c r="DZ110" i="1"/>
  <c r="DL88" i="1"/>
  <c r="DT75" i="1"/>
  <c r="DR100" i="1"/>
  <c r="DR105" i="1"/>
  <c r="DM117" i="1"/>
  <c r="DS86" i="1"/>
  <c r="DO114" i="1"/>
  <c r="DP94" i="1"/>
  <c r="DK109" i="1"/>
  <c r="DU91" i="1"/>
  <c r="DY68" i="1"/>
  <c r="EA96" i="1"/>
  <c r="DX96" i="1"/>
  <c r="EB123" i="1"/>
  <c r="DV131" i="1"/>
  <c r="DV130" i="1"/>
  <c r="DO107" i="1"/>
  <c r="DY114" i="1"/>
  <c r="DJ130" i="1"/>
  <c r="DJ89" i="1"/>
  <c r="DV124" i="1"/>
  <c r="DM81" i="1"/>
  <c r="DV81" i="1"/>
  <c r="DU127" i="1"/>
  <c r="EA98" i="1"/>
  <c r="DZ128" i="1"/>
  <c r="DO142" i="1"/>
  <c r="DN92" i="1"/>
  <c r="DP129" i="1"/>
  <c r="DP113" i="1"/>
  <c r="DQ113" i="1"/>
  <c r="DZ113" i="1"/>
  <c r="DR113" i="1"/>
  <c r="EB93" i="1"/>
  <c r="DY119" i="1"/>
  <c r="DN97" i="1"/>
  <c r="FA113" i="1"/>
  <c r="DV111" i="1"/>
  <c r="DV122" i="1"/>
  <c r="EA154" i="1"/>
  <c r="DP117" i="1"/>
  <c r="DV156" i="1"/>
  <c r="DY136" i="1"/>
  <c r="DJ82" i="1"/>
  <c r="FA143" i="1"/>
  <c r="EA120" i="1"/>
  <c r="DW144" i="1"/>
  <c r="DT140" i="1"/>
  <c r="DN134" i="1"/>
  <c r="EB106" i="1"/>
  <c r="DQ106" i="1"/>
  <c r="DL152" i="1"/>
  <c r="DK152" i="1"/>
  <c r="DZ163" i="1"/>
  <c r="DZ126" i="1"/>
  <c r="DW126" i="1"/>
  <c r="DV163" i="1"/>
  <c r="DY172" i="1"/>
  <c r="DO139" i="1"/>
  <c r="DU138" i="1"/>
  <c r="DI143" i="1"/>
  <c r="EB150" i="1"/>
  <c r="DP148" i="1"/>
  <c r="DR148" i="1"/>
  <c r="DM179" i="1"/>
  <c r="DT145" i="1"/>
  <c r="EB175" i="1"/>
  <c r="DN179" i="1"/>
  <c r="EA170" i="1"/>
  <c r="DQ170" i="1"/>
  <c r="EA188" i="1"/>
  <c r="AO242" i="1"/>
  <c r="AO213" i="1"/>
  <c r="AO417" i="1"/>
  <c r="AO378" i="1"/>
  <c r="AO420" i="1"/>
  <c r="AO437" i="1"/>
  <c r="DO40" i="1"/>
  <c r="DI50" i="1"/>
  <c r="DS36" i="1"/>
  <c r="DL43" i="1"/>
  <c r="FA43" i="1"/>
  <c r="EB43" i="1"/>
  <c r="DK43" i="1"/>
  <c r="EA43" i="1"/>
  <c r="DZ37" i="1"/>
  <c r="DT46" i="1"/>
  <c r="EA34" i="1"/>
  <c r="DP33" i="1"/>
  <c r="DN31" i="1"/>
  <c r="DX51" i="1"/>
  <c r="DI38" i="1"/>
  <c r="DO56" i="1"/>
  <c r="DQ47" i="1"/>
  <c r="DH55" i="1"/>
  <c r="EA57" i="1"/>
  <c r="FA80" i="1"/>
  <c r="DS48" i="1"/>
  <c r="DR69" i="1"/>
  <c r="DH32" i="1"/>
  <c r="DQ73" i="1"/>
  <c r="EB73" i="1"/>
  <c r="DY43" i="1"/>
  <c r="DZ58" i="1"/>
  <c r="DM64" i="1"/>
  <c r="DY49" i="1"/>
  <c r="DY64" i="1"/>
  <c r="DT79" i="1"/>
  <c r="DW65" i="1"/>
  <c r="DZ77" i="1"/>
  <c r="DM67" i="1"/>
  <c r="DU80" i="1"/>
  <c r="DY62" i="1"/>
  <c r="DQ95" i="1"/>
  <c r="DR95" i="1"/>
  <c r="DZ95" i="1"/>
  <c r="EA95" i="1"/>
  <c r="EB95" i="1"/>
  <c r="DY46" i="1"/>
  <c r="DP74" i="1"/>
  <c r="FA97" i="1"/>
  <c r="DF42" i="1"/>
  <c r="DW78" i="1"/>
  <c r="DS66" i="1"/>
  <c r="DJ95" i="1"/>
  <c r="DK88" i="1"/>
  <c r="DN75" i="1"/>
  <c r="DQ100" i="1"/>
  <c r="FA105" i="1"/>
  <c r="DP86" i="1"/>
  <c r="DN114" i="1"/>
  <c r="FA127" i="1"/>
  <c r="DW111" i="1"/>
  <c r="DT91" i="1"/>
  <c r="DX68" i="1"/>
  <c r="DT96" i="1"/>
  <c r="DR96" i="1"/>
  <c r="FA131" i="1"/>
  <c r="DZ133" i="1"/>
  <c r="DW107" i="1"/>
  <c r="DP118" i="1"/>
  <c r="EB108" i="1"/>
  <c r="DU132" i="1"/>
  <c r="DX81" i="1"/>
  <c r="DL128" i="1"/>
  <c r="EB166" i="1"/>
  <c r="DZ98" i="1"/>
  <c r="DQ128" i="1"/>
  <c r="DH92" i="1"/>
  <c r="DY92" i="1"/>
  <c r="DO129" i="1"/>
  <c r="DV141" i="1"/>
  <c r="DP141" i="1"/>
  <c r="DL141" i="1"/>
  <c r="DN141" i="1"/>
  <c r="DZ141" i="1"/>
  <c r="EA141" i="1"/>
  <c r="FA93" i="1"/>
  <c r="EA124" i="1"/>
  <c r="DW119" i="1"/>
  <c r="DU122" i="1"/>
  <c r="DT136" i="1"/>
  <c r="DS156" i="1"/>
  <c r="DT143" i="1"/>
  <c r="DM82" i="1"/>
  <c r="DQ143" i="1"/>
  <c r="DZ120" i="1"/>
  <c r="DU144" i="1"/>
  <c r="FA140" i="1"/>
  <c r="DW106" i="1"/>
  <c r="DY126" i="1"/>
  <c r="DO126" i="1"/>
  <c r="DU163" i="1"/>
  <c r="DV150" i="1"/>
  <c r="DW172" i="1"/>
  <c r="DV139" i="1"/>
  <c r="DT147" i="1"/>
  <c r="DV184" i="1"/>
  <c r="EB124" i="1"/>
  <c r="DO148" i="1"/>
  <c r="DZ148" i="1"/>
  <c r="DS145" i="1"/>
  <c r="EA175" i="1"/>
  <c r="DI179" i="1"/>
  <c r="DL170" i="1"/>
  <c r="DO170" i="1"/>
  <c r="DY166" i="1"/>
  <c r="DZ188" i="1"/>
  <c r="DT180" i="1"/>
  <c r="DN40" i="1"/>
  <c r="EB40" i="1"/>
  <c r="DW37" i="1"/>
  <c r="DY45" i="1"/>
  <c r="DJ37" i="1"/>
  <c r="DR48" i="1"/>
  <c r="DV54" i="1"/>
  <c r="DQ74" i="1"/>
  <c r="DU40" i="1"/>
  <c r="DX43" i="1"/>
  <c r="DY58" i="1"/>
  <c r="EA41" i="1"/>
  <c r="DS74" i="1"/>
  <c r="DO52" i="1"/>
  <c r="DR52" i="1"/>
  <c r="EB59" i="1"/>
  <c r="DV78" i="1"/>
  <c r="DR66" i="1"/>
  <c r="DY110" i="1"/>
  <c r="DH88" i="1"/>
  <c r="DP100" i="1"/>
  <c r="DJ86" i="1"/>
  <c r="DL91" i="1"/>
  <c r="DV68" i="1"/>
  <c r="DT84" i="1"/>
  <c r="DV107" i="1"/>
  <c r="EA108" i="1"/>
  <c r="DT81" i="1"/>
  <c r="DR101" i="1"/>
  <c r="DR98" i="1"/>
  <c r="DX142" i="1"/>
  <c r="DZ93" i="1"/>
  <c r="DS113" i="1"/>
  <c r="DR143" i="1"/>
  <c r="DR156" i="1"/>
  <c r="DM151" i="1"/>
  <c r="DT82" i="1"/>
  <c r="DN110" i="1"/>
  <c r="DU140" i="1"/>
  <c r="FA146" i="1"/>
  <c r="DP106" i="1"/>
  <c r="FA163" i="1"/>
  <c r="FA150" i="1"/>
  <c r="DU172" i="1"/>
  <c r="DY147" i="1"/>
  <c r="DW124" i="1"/>
  <c r="DO166" i="1"/>
  <c r="DP37" i="1"/>
  <c r="DI37" i="1"/>
  <c r="DX32" i="1"/>
  <c r="DK40" i="1"/>
  <c r="DR43" i="1"/>
  <c r="DX58" i="1"/>
  <c r="DZ41" i="1"/>
  <c r="DH63" i="1"/>
  <c r="DI63" i="1"/>
  <c r="FA72" i="1"/>
  <c r="DU78" i="1"/>
  <c r="DY95" i="1"/>
  <c r="EA88" i="1"/>
  <c r="DO100" i="1"/>
  <c r="DL86" i="1"/>
  <c r="DS73" i="1"/>
  <c r="DR94" i="1"/>
  <c r="FA91" i="1"/>
  <c r="DN84" i="1"/>
  <c r="DZ108" i="1"/>
  <c r="FA81" i="1"/>
  <c r="DU81" i="1"/>
  <c r="DM101" i="1"/>
  <c r="DQ98" i="1"/>
  <c r="DM92" i="1"/>
  <c r="DQ118" i="1"/>
  <c r="DR118" i="1"/>
  <c r="DX118" i="1"/>
  <c r="EA118" i="1"/>
  <c r="DY118" i="1"/>
  <c r="DY93" i="1"/>
  <c r="DR166" i="1"/>
  <c r="DX147" i="1"/>
  <c r="DQ156" i="1"/>
  <c r="DX166" i="1"/>
  <c r="DR82" i="1"/>
  <c r="DL114" i="1"/>
  <c r="FA121" i="1"/>
  <c r="DP134" i="1"/>
  <c r="DV146" i="1"/>
  <c r="DO106" i="1"/>
  <c r="DO150" i="1"/>
  <c r="DK130" i="1"/>
  <c r="DX150" i="1"/>
  <c r="DO184" i="1"/>
  <c r="DV148" i="1"/>
  <c r="DY175" i="1"/>
  <c r="EA179" i="1"/>
  <c r="DV172" i="1"/>
  <c r="DX172" i="1"/>
  <c r="AO574" i="1"/>
  <c r="DL34" i="1"/>
  <c r="DN34" i="1"/>
  <c r="DR35" i="1"/>
  <c r="DM37" i="1"/>
  <c r="DW45" i="1"/>
  <c r="DI31" i="1"/>
  <c r="DY38" i="1"/>
  <c r="DY37" i="1"/>
  <c r="DY57" i="1"/>
  <c r="FA69" i="1"/>
  <c r="DW32" i="1"/>
  <c r="DS78" i="1"/>
  <c r="DQ43" i="1"/>
  <c r="DX69" i="1"/>
  <c r="EB79" i="1"/>
  <c r="DW41" i="1"/>
  <c r="DR71" i="1"/>
  <c r="DP77" i="1"/>
  <c r="DZ72" i="1"/>
  <c r="DT87" i="1"/>
  <c r="FA42" i="1"/>
  <c r="FA78" i="1"/>
  <c r="DW95" i="1"/>
  <c r="DY69" i="1"/>
  <c r="DX88" i="1"/>
  <c r="DS75" i="1"/>
  <c r="FA100" i="1"/>
  <c r="DR86" i="1"/>
  <c r="DQ94" i="1"/>
  <c r="DK91" i="1"/>
  <c r="DT68" i="1"/>
  <c r="DK107" i="1"/>
  <c r="DU105" i="1"/>
  <c r="DT107" i="1"/>
  <c r="DS108" i="1"/>
  <c r="FA110" i="1"/>
  <c r="DN98" i="1"/>
  <c r="DI92" i="1"/>
  <c r="DR157" i="1"/>
  <c r="DS157" i="1"/>
  <c r="DY157" i="1"/>
  <c r="DX157" i="1"/>
  <c r="FA117" i="1"/>
  <c r="DR102" i="1"/>
  <c r="DX102" i="1"/>
  <c r="DK102" i="1"/>
  <c r="DL102" i="1"/>
  <c r="DY102" i="1"/>
  <c r="DW93" i="1"/>
  <c r="DX136" i="1"/>
  <c r="DZ156" i="1"/>
  <c r="DP156" i="1"/>
  <c r="EB151" i="1"/>
  <c r="DQ82" i="1"/>
  <c r="DV121" i="1"/>
  <c r="EB157" i="1"/>
  <c r="DI106" i="1"/>
  <c r="DX129" i="1"/>
  <c r="FA172" i="1"/>
  <c r="DY163" i="1"/>
  <c r="DN150" i="1"/>
  <c r="DI130" i="1"/>
  <c r="EB148" i="1"/>
  <c r="DZ179" i="1"/>
  <c r="EB172" i="1"/>
  <c r="DV180" i="1"/>
  <c r="AO442" i="1"/>
  <c r="AO491" i="1"/>
  <c r="DL44" i="1"/>
  <c r="DO44" i="1"/>
  <c r="DG44" i="1"/>
  <c r="DJ44" i="1"/>
  <c r="DT44" i="1"/>
  <c r="DP44" i="1"/>
  <c r="DS44" i="1"/>
  <c r="DU44" i="1"/>
  <c r="DV44" i="1"/>
  <c r="DF44" i="1"/>
  <c r="DM44" i="1"/>
  <c r="DN44" i="1"/>
  <c r="FA44" i="1"/>
  <c r="DQ44" i="1"/>
  <c r="DW44" i="1"/>
  <c r="DX44" i="1"/>
  <c r="DY44" i="1"/>
  <c r="DZ44" i="1"/>
  <c r="EA44" i="1"/>
  <c r="EB44" i="1"/>
  <c r="DH44" i="1"/>
  <c r="DR44" i="1"/>
  <c r="DK44" i="1"/>
  <c r="DI44" i="1"/>
  <c r="EA37" i="1"/>
  <c r="DZ31" i="1"/>
  <c r="DX37" i="1"/>
  <c r="DP57" i="1"/>
  <c r="DV32" i="1"/>
  <c r="DO43" i="1"/>
  <c r="DP79" i="1"/>
  <c r="DX46" i="1"/>
  <c r="DQ71" i="1"/>
  <c r="DY59" i="1"/>
  <c r="DZ61" i="1"/>
  <c r="EA61" i="1"/>
  <c r="DK61" i="1"/>
  <c r="DM59" i="1"/>
  <c r="DS59" i="1"/>
  <c r="DQ72" i="1"/>
  <c r="FA87" i="1"/>
  <c r="DZ42" i="1"/>
  <c r="DR78" i="1"/>
  <c r="DX66" i="1"/>
  <c r="DV95" i="1"/>
  <c r="DN69" i="1"/>
  <c r="DW88" i="1"/>
  <c r="DO75" i="1"/>
  <c r="DN100" i="1"/>
  <c r="EA101" i="1"/>
  <c r="DO86" i="1"/>
  <c r="DZ68" i="1"/>
  <c r="EB110" i="1"/>
  <c r="DS107" i="1"/>
  <c r="DR108" i="1"/>
  <c r="FA116" i="1"/>
  <c r="DQ101" i="1"/>
  <c r="DP98" i="1"/>
  <c r="DZ92" i="1"/>
  <c r="DR112" i="1"/>
  <c r="DS112" i="1"/>
  <c r="FA141" i="1"/>
  <c r="DV93" i="1"/>
  <c r="DS136" i="1"/>
  <c r="DT132" i="1"/>
  <c r="DN156" i="1"/>
  <c r="DX151" i="1"/>
  <c r="DN143" i="1"/>
  <c r="DU110" i="1"/>
  <c r="DW162" i="1"/>
  <c r="EA146" i="1"/>
  <c r="DV129" i="1"/>
  <c r="EB184" i="1"/>
  <c r="EA148" i="1"/>
  <c r="DV175" i="1"/>
  <c r="DY179" i="1"/>
  <c r="DY152" i="1"/>
  <c r="DK39" i="1"/>
  <c r="DG40" i="1"/>
  <c r="DK36" i="1"/>
  <c r="DL35" i="1"/>
  <c r="DG37" i="1"/>
  <c r="DP39" i="1"/>
  <c r="DX31" i="1"/>
  <c r="DQ61" i="1"/>
  <c r="DQ38" i="1"/>
  <c r="DW53" i="1"/>
  <c r="DT47" i="1"/>
  <c r="EA45" i="1"/>
  <c r="EA53" i="1"/>
  <c r="DR55" i="1"/>
  <c r="DM57" i="1"/>
  <c r="DJ48" i="1"/>
  <c r="DN73" i="1"/>
  <c r="DU32" i="1"/>
  <c r="DL82" i="1"/>
  <c r="DT67" i="1"/>
  <c r="DY73" i="1"/>
  <c r="DW43" i="1"/>
  <c r="DJ70" i="1"/>
  <c r="DX57" i="1"/>
  <c r="DM49" i="1"/>
  <c r="DK79" i="1"/>
  <c r="DX63" i="1"/>
  <c r="DZ67" i="1"/>
  <c r="DO65" i="1"/>
  <c r="DO71" i="1"/>
  <c r="DX59" i="1"/>
  <c r="DX52" i="1"/>
  <c r="DW70" i="1"/>
  <c r="DK90" i="1"/>
  <c r="DQ83" i="1"/>
  <c r="DK89" i="1"/>
  <c r="EB62" i="1"/>
  <c r="DI60" i="1"/>
  <c r="DW60" i="1"/>
  <c r="DT60" i="1"/>
  <c r="DU60" i="1"/>
  <c r="DY60" i="1"/>
  <c r="EB60" i="1"/>
  <c r="DO60" i="1"/>
  <c r="DX60" i="1"/>
  <c r="DP60" i="1"/>
  <c r="DQ60" i="1"/>
  <c r="DR60" i="1"/>
  <c r="DV60" i="1"/>
  <c r="DZ60" i="1"/>
  <c r="EA60" i="1"/>
  <c r="FA60" i="1"/>
  <c r="FA85" i="1"/>
  <c r="DS89" i="1"/>
  <c r="DJ76" i="1"/>
  <c r="DQ87" i="1"/>
  <c r="DT58" i="1"/>
  <c r="DY42" i="1"/>
  <c r="DQ78" i="1"/>
  <c r="DI66" i="1"/>
  <c r="DU95" i="1"/>
  <c r="DK69" i="1"/>
  <c r="DO88" i="1"/>
  <c r="EB75" i="1"/>
  <c r="FA101" i="1"/>
  <c r="DN128" i="1"/>
  <c r="DN86" i="1"/>
  <c r="DZ73" i="1"/>
  <c r="DP116" i="1"/>
  <c r="EB88" i="1"/>
  <c r="DP103" i="1"/>
  <c r="DR137" i="1"/>
  <c r="EB91" i="1"/>
  <c r="DU117" i="1"/>
  <c r="DZ84" i="1"/>
  <c r="DW114" i="1"/>
  <c r="DV125" i="1"/>
  <c r="EA107" i="1"/>
  <c r="DX108" i="1"/>
  <c r="DT130" i="1"/>
  <c r="DW112" i="1"/>
  <c r="DO118" i="1"/>
  <c r="DX116" i="1"/>
  <c r="DR81" i="1"/>
  <c r="DQ112" i="1"/>
  <c r="DZ146" i="1"/>
  <c r="DO101" i="1"/>
  <c r="DO98" i="1"/>
  <c r="DR128" i="1"/>
  <c r="DX92" i="1"/>
  <c r="DU129" i="1"/>
  <c r="DO111" i="1"/>
  <c r="DJ104" i="1"/>
  <c r="DW104" i="1"/>
  <c r="DX104" i="1"/>
  <c r="DY104" i="1"/>
  <c r="DZ104" i="1"/>
  <c r="DQ141" i="1"/>
  <c r="DX93" i="1"/>
  <c r="DO136" i="1"/>
  <c r="DQ119" i="1"/>
  <c r="DK72" i="1"/>
  <c r="DO113" i="1"/>
  <c r="FA122" i="1"/>
  <c r="DO132" i="1"/>
  <c r="DV154" i="1"/>
  <c r="DO156" i="1"/>
  <c r="DW151" i="1"/>
  <c r="DI131" i="1"/>
  <c r="DL143" i="1"/>
  <c r="DY125" i="1"/>
  <c r="DU136" i="1"/>
  <c r="DN120" i="1"/>
  <c r="DY162" i="1"/>
  <c r="DJ152" i="1"/>
  <c r="DW153" i="1"/>
  <c r="EA152" i="1"/>
  <c r="DJ139" i="1"/>
  <c r="EB144" i="1"/>
  <c r="DZ138" i="1"/>
  <c r="DN142" i="1"/>
  <c r="DX184" i="1"/>
  <c r="FA148" i="1"/>
  <c r="DO175" i="1"/>
  <c r="DT179" i="1"/>
  <c r="DK170" i="1"/>
  <c r="AO422" i="1"/>
  <c r="DM40" i="1"/>
  <c r="DW31" i="1"/>
  <c r="DT32" i="1"/>
  <c r="DU43" i="1"/>
  <c r="DV46" i="1"/>
  <c r="EA56" i="1"/>
  <c r="DH56" i="1"/>
  <c r="DR56" i="1"/>
  <c r="DZ56" i="1"/>
  <c r="FA56" i="1"/>
  <c r="DK50" i="1"/>
  <c r="DN50" i="1"/>
  <c r="DL50" i="1"/>
  <c r="EA50" i="1"/>
  <c r="FA50" i="1"/>
  <c r="DM50" i="1"/>
  <c r="DZ50" i="1"/>
  <c r="DU42" i="1"/>
  <c r="DT95" i="1"/>
  <c r="DJ69" i="1"/>
  <c r="DJ88" i="1"/>
  <c r="EA75" i="1"/>
  <c r="DZ101" i="1"/>
  <c r="DX86" i="1"/>
  <c r="DM86" i="1"/>
  <c r="DU73" i="1"/>
  <c r="FA94" i="1"/>
  <c r="DZ88" i="1"/>
  <c r="DV91" i="1"/>
  <c r="DH91" i="1"/>
  <c r="FA68" i="1"/>
  <c r="EB107" i="1"/>
  <c r="DZ107" i="1"/>
  <c r="DW110" i="1"/>
  <c r="DT108" i="1"/>
  <c r="DO81" i="1"/>
  <c r="DU92" i="1"/>
  <c r="EA134" i="1"/>
  <c r="DO134" i="1"/>
  <c r="DK179" i="1"/>
  <c r="DW179" i="1"/>
  <c r="EB179" i="1"/>
  <c r="DO179" i="1"/>
  <c r="DV179" i="1"/>
  <c r="DJ127" i="1"/>
  <c r="DT127" i="1"/>
  <c r="DN127" i="1"/>
  <c r="DS127" i="1"/>
  <c r="DO93" i="1"/>
  <c r="DN132" i="1"/>
  <c r="DR136" i="1"/>
  <c r="DW156" i="1"/>
  <c r="DV166" i="1"/>
  <c r="EB156" i="1"/>
  <c r="DV151" i="1"/>
  <c r="DZ136" i="1"/>
  <c r="DK143" i="1"/>
  <c r="DZ121" i="1"/>
  <c r="DZ134" i="1"/>
  <c r="DW157" i="1"/>
  <c r="DL106" i="1"/>
  <c r="DQ133" i="1"/>
  <c r="DX152" i="1"/>
  <c r="DJ142" i="1"/>
  <c r="DZ184" i="1"/>
  <c r="DY148" i="1"/>
  <c r="FA175" i="1"/>
  <c r="DU179" i="1"/>
  <c r="DN184" i="1"/>
  <c r="DF39" i="1"/>
  <c r="DJ40" i="1"/>
  <c r="DU45" i="1"/>
  <c r="FA31" i="1"/>
  <c r="DS38" i="1"/>
  <c r="FA51" i="1"/>
  <c r="DP61" i="1"/>
  <c r="DO38" i="1"/>
  <c r="DT53" i="1"/>
  <c r="DW56" i="1"/>
  <c r="EB61" i="1"/>
  <c r="DI57" i="1"/>
  <c r="DY82" i="1"/>
  <c r="DO32" i="1"/>
  <c r="DT54" i="1"/>
  <c r="DV40" i="1"/>
  <c r="DQ67" i="1"/>
  <c r="DY74" i="1"/>
  <c r="DT43" i="1"/>
  <c r="DM58" i="1"/>
  <c r="DH70" i="1"/>
  <c r="DL75" i="1"/>
  <c r="DJ49" i="1"/>
  <c r="DT63" i="1"/>
  <c r="FA82" i="1"/>
  <c r="DO46" i="1"/>
  <c r="DP83" i="1"/>
  <c r="DN71" i="1"/>
  <c r="DT59" i="1"/>
  <c r="DU52" i="1"/>
  <c r="DN77" i="1"/>
  <c r="DY90" i="1"/>
  <c r="DO85" i="1"/>
  <c r="DO77" i="1"/>
  <c r="DP102" i="1"/>
  <c r="EA62" i="1"/>
  <c r="DS76" i="1"/>
  <c r="DS65" i="1"/>
  <c r="DW85" i="1"/>
  <c r="DH87" i="1"/>
  <c r="DO87" i="1"/>
  <c r="DV42" i="1"/>
  <c r="DW42" i="1"/>
  <c r="DI78" i="1"/>
  <c r="DS95" i="1"/>
  <c r="DI69" i="1"/>
  <c r="DI88" i="1"/>
  <c r="DJ75" i="1"/>
  <c r="DQ109" i="1"/>
  <c r="DP132" i="1"/>
  <c r="DI117" i="1"/>
  <c r="DW86" i="1"/>
  <c r="DK86" i="1"/>
  <c r="DT73" i="1"/>
  <c r="EB94" i="1"/>
  <c r="DY88" i="1"/>
  <c r="DS91" i="1"/>
  <c r="DY91" i="1"/>
  <c r="DN117" i="1"/>
  <c r="DS84" i="1"/>
  <c r="AO121" i="1"/>
  <c r="DQ125" i="1"/>
  <c r="DR109" i="1"/>
  <c r="DP107" i="1"/>
  <c r="DP110" i="1"/>
  <c r="EB133" i="1"/>
  <c r="DM108" i="1"/>
  <c r="DQ130" i="1"/>
  <c r="DU112" i="1"/>
  <c r="DM130" i="1"/>
  <c r="DL81" i="1"/>
  <c r="DZ123" i="1"/>
  <c r="FA137" i="1"/>
  <c r="DI98" i="1"/>
  <c r="FA92" i="1"/>
  <c r="EB121" i="1"/>
  <c r="DJ93" i="1"/>
  <c r="DN93" i="1"/>
  <c r="DM136" i="1"/>
  <c r="DL119" i="1"/>
  <c r="EB72" i="1"/>
  <c r="DL113" i="1"/>
  <c r="DM122" i="1"/>
  <c r="DS132" i="1"/>
  <c r="DO143" i="1"/>
  <c r="FA156" i="1"/>
  <c r="DW171" i="1"/>
  <c r="DU151" i="1"/>
  <c r="DZ143" i="1"/>
  <c r="DY121" i="1"/>
  <c r="DJ120" i="1"/>
  <c r="DV144" i="1"/>
  <c r="DV110" i="1"/>
  <c r="DY134" i="1"/>
  <c r="DW140" i="1"/>
  <c r="DU157" i="1"/>
  <c r="DU152" i="1"/>
  <c r="EA137" i="1"/>
  <c r="FA139" i="1"/>
  <c r="EA150" i="1"/>
  <c r="DZ139" i="1"/>
  <c r="DM142" i="1"/>
  <c r="DN148" i="1"/>
  <c r="DQ145" i="1"/>
  <c r="DX175" i="1"/>
  <c r="DS179" i="1"/>
  <c r="DX180" i="1"/>
  <c r="DY170" i="1"/>
  <c r="DP154" i="1"/>
  <c r="DT184" i="1"/>
  <c r="AO277" i="1"/>
  <c r="AO482" i="1"/>
  <c r="AO538" i="1"/>
  <c r="AO564" i="1"/>
  <c r="AO662" i="1"/>
  <c r="FA39" i="1"/>
  <c r="DV37" i="1"/>
  <c r="DO45" i="1"/>
  <c r="DS41" i="1"/>
  <c r="DY34" i="1"/>
  <c r="AO38" i="1"/>
  <c r="DT45" i="1"/>
  <c r="DV31" i="1"/>
  <c r="DY51" i="1"/>
  <c r="DL61" i="1"/>
  <c r="DL38" i="1"/>
  <c r="DS53" i="1"/>
  <c r="DR47" i="1"/>
  <c r="DV56" i="1"/>
  <c r="EA48" i="1"/>
  <c r="DU57" i="1"/>
  <c r="EB69" i="1"/>
  <c r="DW82" i="1"/>
  <c r="DI48" i="1"/>
  <c r="DP78" i="1"/>
  <c r="DL32" i="1"/>
  <c r="DR54" i="1"/>
  <c r="DP40" i="1"/>
  <c r="DP67" i="1"/>
  <c r="DX75" i="1"/>
  <c r="DP43" i="1"/>
  <c r="DL58" i="1"/>
  <c r="EB70" i="1"/>
  <c r="DR75" i="1"/>
  <c r="DI49" i="1"/>
  <c r="DS63" i="1"/>
  <c r="EA83" i="1"/>
  <c r="DN46" i="1"/>
  <c r="DO83" i="1"/>
  <c r="DK65" i="1"/>
  <c r="DZ71" i="1"/>
  <c r="DZ59" i="1"/>
  <c r="DL52" i="1"/>
  <c r="EA80" i="1"/>
  <c r="DX90" i="1"/>
  <c r="DK77" i="1"/>
  <c r="DM112" i="1"/>
  <c r="DH76" i="1"/>
  <c r="DJ53" i="1"/>
  <c r="DM53" i="1"/>
  <c r="DK53" i="1"/>
  <c r="DO53" i="1"/>
  <c r="DP53" i="1"/>
  <c r="DL53" i="1"/>
  <c r="DU85" i="1"/>
  <c r="EB87" i="1"/>
  <c r="DJ58" i="1"/>
  <c r="DM42" i="1"/>
  <c r="DO42" i="1"/>
  <c r="DN78" i="1"/>
  <c r="EB66" i="1"/>
  <c r="DX95" i="1"/>
  <c r="EA99" i="1"/>
  <c r="DM109" i="1"/>
  <c r="EA127" i="1"/>
  <c r="DU86" i="1"/>
  <c r="DZ99" i="1"/>
  <c r="DR73" i="1"/>
  <c r="DK116" i="1"/>
  <c r="EA94" i="1"/>
  <c r="DU88" i="1"/>
  <c r="DM103" i="1"/>
  <c r="DR91" i="1"/>
  <c r="DL117" i="1"/>
  <c r="DR84" i="1"/>
  <c r="DY123" i="1"/>
  <c r="EB114" i="1"/>
  <c r="DN107" i="1"/>
  <c r="DO110" i="1"/>
  <c r="DN108" i="1"/>
  <c r="DL108" i="1"/>
  <c r="DP130" i="1"/>
  <c r="EA116" i="1"/>
  <c r="DZ132" i="1"/>
  <c r="DI81" i="1"/>
  <c r="EB147" i="1"/>
  <c r="DY98" i="1"/>
  <c r="DW141" i="1"/>
  <c r="EB146" i="1"/>
  <c r="DT92" i="1"/>
  <c r="DR140" i="1"/>
  <c r="DV140" i="1"/>
  <c r="DP161" i="1"/>
  <c r="DT161" i="1"/>
  <c r="EB89" i="1"/>
  <c r="EA89" i="1"/>
  <c r="DN105" i="1"/>
  <c r="DV105" i="1"/>
  <c r="DX105" i="1"/>
  <c r="DM105" i="1"/>
  <c r="DW105" i="1"/>
  <c r="DL93" i="1"/>
  <c r="DK136" i="1"/>
  <c r="DK119" i="1"/>
  <c r="EB113" i="1"/>
  <c r="DK113" i="1"/>
  <c r="DJ122" i="1"/>
  <c r="DJ143" i="1"/>
  <c r="DV147" i="1"/>
  <c r="EA156" i="1"/>
  <c r="DR151" i="1"/>
  <c r="DV143" i="1"/>
  <c r="DM121" i="1"/>
  <c r="DN157" i="1"/>
  <c r="DU149" i="1"/>
  <c r="DX110" i="1"/>
  <c r="DV134" i="1"/>
  <c r="DS140" i="1"/>
  <c r="DP157" i="1"/>
  <c r="DP133" i="1"/>
  <c r="DP152" i="1"/>
  <c r="DW137" i="1"/>
  <c r="DX139" i="1"/>
  <c r="DQ147" i="1"/>
  <c r="DW138" i="1"/>
  <c r="DL142" i="1"/>
  <c r="DW184" i="1"/>
  <c r="DP145" i="1"/>
  <c r="DT175" i="1"/>
  <c r="DS176" i="1"/>
  <c r="DJ179" i="1"/>
  <c r="DW180" i="1"/>
  <c r="DX170" i="1"/>
  <c r="DQ154" i="1"/>
  <c r="DX188" i="1"/>
  <c r="DS184" i="1"/>
  <c r="DS166" i="1"/>
  <c r="AO665" i="1"/>
  <c r="DR40" i="1"/>
  <c r="DV41" i="1"/>
  <c r="DI33" i="1"/>
  <c r="DP41" i="1"/>
  <c r="DX34" i="1"/>
  <c r="EB45" i="1"/>
  <c r="DR45" i="1"/>
  <c r="DY31" i="1"/>
  <c r="DS47" i="1"/>
  <c r="DW51" i="1"/>
  <c r="DM61" i="1"/>
  <c r="DZ38" i="1"/>
  <c r="DR53" i="1"/>
  <c r="DU56" i="1"/>
  <c r="DY55" i="1"/>
  <c r="FA57" i="1"/>
  <c r="DL73" i="1"/>
  <c r="DJ85" i="1"/>
  <c r="DH48" i="1"/>
  <c r="DN32" i="1"/>
  <c r="EA32" i="1"/>
  <c r="DQ54" i="1"/>
  <c r="DL40" i="1"/>
  <c r="DL67" i="1"/>
  <c r="DX78" i="1"/>
  <c r="DH43" i="1"/>
  <c r="DK58" i="1"/>
  <c r="DQ75" i="1"/>
  <c r="DH49" i="1"/>
  <c r="DM79" i="1"/>
  <c r="DK63" i="1"/>
  <c r="DK85" i="1"/>
  <c r="DK46" i="1"/>
  <c r="DN83" i="1"/>
  <c r="EA65" i="1"/>
  <c r="DK52" i="1"/>
  <c r="DT90" i="1"/>
  <c r="DI99" i="1"/>
  <c r="EB77" i="1"/>
  <c r="DI62" i="1"/>
  <c r="DV62" i="1"/>
  <c r="DU72" i="1"/>
  <c r="DT85" i="1"/>
  <c r="DZ87" i="1"/>
  <c r="DY97" i="1"/>
  <c r="DP70" i="1"/>
  <c r="EB42" i="1"/>
  <c r="DJ42" i="1"/>
  <c r="DI95" i="1"/>
  <c r="DY66" i="1"/>
  <c r="DN95" i="1"/>
  <c r="DS69" i="1"/>
  <c r="EB100" i="1"/>
  <c r="DZ109" i="1"/>
  <c r="DL109" i="1"/>
  <c r="DS102" i="1"/>
  <c r="DQ86" i="1"/>
  <c r="FA99" i="1"/>
  <c r="DX103" i="1"/>
  <c r="DO73" i="1"/>
  <c r="DW117" i="1"/>
  <c r="DX94" i="1"/>
  <c r="DO99" i="1"/>
  <c r="DL103" i="1"/>
  <c r="DQ91" i="1"/>
  <c r="DW91" i="1"/>
  <c r="DJ117" i="1"/>
  <c r="DU84" i="1"/>
  <c r="DX123" i="1"/>
  <c r="FA125" i="1"/>
  <c r="DM107" i="1"/>
  <c r="DK118" i="1"/>
  <c r="DX133" i="1"/>
  <c r="DK108" i="1"/>
  <c r="DO130" i="1"/>
  <c r="EB118" i="1"/>
  <c r="DV133" i="1"/>
  <c r="DX98" i="1"/>
  <c r="DP142" i="1"/>
  <c r="DR92" i="1"/>
  <c r="DO171" i="1"/>
  <c r="DV171" i="1"/>
  <c r="DY171" i="1"/>
  <c r="DT171" i="1"/>
  <c r="DM171" i="1"/>
  <c r="DV100" i="1"/>
  <c r="DW100" i="1"/>
  <c r="DU100" i="1"/>
  <c r="DY100" i="1"/>
  <c r="DZ100" i="1"/>
  <c r="DK93" i="1"/>
  <c r="DI93" i="1"/>
  <c r="DJ136" i="1"/>
  <c r="DY113" i="1"/>
  <c r="DZ97" i="1"/>
  <c r="DQ122" i="1"/>
  <c r="DU147" i="1"/>
  <c r="DY151" i="1"/>
  <c r="DN171" i="1"/>
  <c r="DN151" i="1"/>
  <c r="DP143" i="1"/>
  <c r="DO157" i="1"/>
  <c r="FA120" i="1"/>
  <c r="DU134" i="1"/>
  <c r="DN140" i="1"/>
  <c r="DM157" i="1"/>
  <c r="EA106" i="1"/>
  <c r="DL133" i="1"/>
  <c r="DY153" i="1"/>
  <c r="DO152" i="1"/>
  <c r="DQ137" i="1"/>
  <c r="DZ150" i="1"/>
  <c r="EA139" i="1"/>
  <c r="EA172" i="1"/>
  <c r="DW139" i="1"/>
  <c r="DL77" i="1"/>
  <c r="DV138" i="1"/>
  <c r="DY142" i="1"/>
  <c r="DY184" i="1"/>
  <c r="DR184" i="1"/>
  <c r="DT156" i="1"/>
  <c r="DO145" i="1"/>
  <c r="DS175" i="1"/>
  <c r="DP176" i="1"/>
  <c r="FA179" i="1"/>
  <c r="DU170" i="1"/>
  <c r="DR154" i="1"/>
  <c r="DQ184" i="1"/>
  <c r="AO612" i="1"/>
  <c r="DR50" i="1"/>
  <c r="DJ45" i="1"/>
  <c r="DR37" i="1"/>
  <c r="EB41" i="1"/>
  <c r="DU34" i="1"/>
  <c r="DL33" i="1"/>
  <c r="DM45" i="1"/>
  <c r="DV51" i="1"/>
  <c r="DN38" i="1"/>
  <c r="DZ53" i="1"/>
  <c r="DQ56" i="1"/>
  <c r="DT56" i="1"/>
  <c r="DT57" i="1"/>
  <c r="DI74" i="1"/>
  <c r="DI85" i="1"/>
  <c r="DO48" i="1"/>
  <c r="DJ32" i="1"/>
  <c r="DG32" i="1"/>
  <c r="DO54" i="1"/>
  <c r="DW40" i="1"/>
  <c r="EA67" i="1"/>
  <c r="DV43" i="1"/>
  <c r="FA75" i="1"/>
  <c r="EB49" i="1"/>
  <c r="DL79" i="1"/>
  <c r="EA63" i="1"/>
  <c r="DU41" i="1"/>
  <c r="DL46" i="1"/>
  <c r="DH83" i="1"/>
  <c r="DU71" i="1"/>
  <c r="FA59" i="1"/>
  <c r="EB99" i="1"/>
  <c r="DS90" i="1"/>
  <c r="DW77" i="1"/>
  <c r="DW62" i="1"/>
  <c r="DT62" i="1"/>
  <c r="EB76" i="1"/>
  <c r="DV79" i="1"/>
  <c r="DW79" i="1"/>
  <c r="DY79" i="1"/>
  <c r="DZ79" i="1"/>
  <c r="EA79" i="1"/>
  <c r="DN79" i="1"/>
  <c r="DR79" i="1"/>
  <c r="DS79" i="1"/>
  <c r="DP64" i="1"/>
  <c r="EB64" i="1"/>
  <c r="DJ64" i="1"/>
  <c r="DK64" i="1"/>
  <c r="DX64" i="1"/>
  <c r="EA64" i="1"/>
  <c r="DP38" i="1"/>
  <c r="DT72" i="1"/>
  <c r="EB85" i="1"/>
  <c r="DP68" i="1"/>
  <c r="DY87" i="1"/>
  <c r="DX97" i="1"/>
  <c r="DQ42" i="1"/>
  <c r="DN42" i="1"/>
  <c r="DP101" i="1"/>
  <c r="DV66" i="1"/>
  <c r="DZ66" i="1"/>
  <c r="DL95" i="1"/>
  <c r="DP88" i="1"/>
  <c r="EA100" i="1"/>
  <c r="EB109" i="1"/>
  <c r="DS104" i="1"/>
  <c r="DT102" i="1"/>
  <c r="EA86" i="1"/>
  <c r="DU99" i="1"/>
  <c r="EA104" i="1"/>
  <c r="FA73" i="1"/>
  <c r="DW94" i="1"/>
  <c r="DJ101" i="1"/>
  <c r="DK103" i="1"/>
  <c r="DX111" i="1"/>
  <c r="EB84" i="1"/>
  <c r="EB96" i="1"/>
  <c r="DV123" i="1"/>
  <c r="DL107" i="1"/>
  <c r="DR124" i="1"/>
  <c r="DT133" i="1"/>
  <c r="DJ108" i="1"/>
  <c r="DL130" i="1"/>
  <c r="DQ132" i="1"/>
  <c r="DJ118" i="1"/>
  <c r="DN81" i="1"/>
  <c r="EA81" i="1"/>
  <c r="DS147" i="1"/>
  <c r="DW98" i="1"/>
  <c r="DK142" i="1"/>
  <c r="DQ92" i="1"/>
  <c r="DX162" i="1"/>
  <c r="DR162" i="1"/>
  <c r="DK162" i="1"/>
  <c r="DU162" i="1"/>
  <c r="EA93" i="1"/>
  <c r="DI136" i="1"/>
  <c r="DV113" i="1"/>
  <c r="DL122" i="1"/>
  <c r="DL151" i="1"/>
  <c r="DS154" i="1"/>
  <c r="EB161" i="1"/>
  <c r="DK171" i="1"/>
  <c r="DY156" i="1"/>
  <c r="EA151" i="1"/>
  <c r="DZ82" i="1"/>
  <c r="DM143" i="1"/>
  <c r="EA121" i="1"/>
  <c r="DN162" i="1"/>
  <c r="FA144" i="1"/>
  <c r="DU114" i="1"/>
  <c r="DR134" i="1"/>
  <c r="DL157" i="1"/>
  <c r="DZ106" i="1"/>
  <c r="DZ162" i="1"/>
  <c r="DK133" i="1"/>
  <c r="DN152" i="1"/>
  <c r="DO137" i="1"/>
  <c r="EA144" i="1"/>
  <c r="DI77" i="1"/>
  <c r="EB142" i="1"/>
  <c r="FA184" i="1"/>
  <c r="DM161" i="1"/>
  <c r="FA176" i="1"/>
  <c r="DQ179" i="1"/>
  <c r="DT188" i="1"/>
  <c r="DU184" i="1"/>
  <c r="AO394" i="1"/>
  <c r="AO452" i="1"/>
  <c r="AO645" i="1"/>
  <c r="DO37" i="1"/>
  <c r="DR34" i="1"/>
  <c r="DP31" i="1"/>
  <c r="DZ48" i="1"/>
  <c r="DY32" i="1"/>
  <c r="DT40" i="1"/>
  <c r="DT41" i="1"/>
  <c r="DU65" i="1"/>
  <c r="FA70" i="1"/>
  <c r="DO70" i="1"/>
  <c r="DQ70" i="1"/>
  <c r="DR70" i="1"/>
  <c r="DP55" i="1"/>
  <c r="DQ55" i="1"/>
  <c r="DW55" i="1"/>
  <c r="DV55" i="1"/>
  <c r="EA55" i="1"/>
  <c r="EB55" i="1"/>
  <c r="DO55" i="1"/>
  <c r="DT55" i="1"/>
  <c r="EA72" i="1"/>
  <c r="DP72" i="1"/>
  <c r="DV87" i="1"/>
  <c r="DP95" i="1"/>
  <c r="DV88" i="1"/>
  <c r="DT100" i="1"/>
  <c r="DS109" i="1"/>
  <c r="DT104" i="1"/>
  <c r="DX91" i="1"/>
  <c r="DW68" i="1"/>
  <c r="EA68" i="1"/>
  <c r="DJ107" i="1"/>
  <c r="FA108" i="1"/>
  <c r="DZ81" i="1"/>
  <c r="DO92" i="1"/>
  <c r="DU146" i="1"/>
  <c r="DS146" i="1"/>
  <c r="DK73" i="1"/>
  <c r="DP136" i="1"/>
  <c r="EA113" i="1"/>
  <c r="DU97" i="1"/>
  <c r="DU156" i="1"/>
  <c r="DU166" i="1"/>
  <c r="EB143" i="1"/>
  <c r="DP166" i="1"/>
  <c r="EB162" i="1"/>
  <c r="DQ134" i="1"/>
  <c r="DK157" i="1"/>
  <c r="DY106" i="1"/>
  <c r="DI133" i="1"/>
  <c r="DJ151" i="1"/>
  <c r="DP108" i="1"/>
  <c r="DP184" i="1"/>
  <c r="EA35" i="1"/>
  <c r="EB35" i="1"/>
  <c r="DH35" i="1"/>
  <c r="DK35" i="1"/>
  <c r="DS35" i="1"/>
  <c r="DT35" i="1"/>
  <c r="DI35" i="1"/>
  <c r="DM35" i="1"/>
  <c r="DW35" i="1"/>
  <c r="DX35" i="1"/>
  <c r="DQ35" i="1"/>
  <c r="DK45" i="1"/>
  <c r="DN37" i="1"/>
  <c r="DY41" i="1"/>
  <c r="DQ34" i="1"/>
  <c r="DM31" i="1"/>
  <c r="EB51" i="1"/>
  <c r="DW50" i="1"/>
  <c r="DH61" i="1"/>
  <c r="DL56" i="1"/>
  <c r="DS40" i="1"/>
  <c r="DJ67" i="1"/>
  <c r="DX70" i="1"/>
  <c r="DW49" i="1"/>
  <c r="FA79" i="1"/>
  <c r="DV63" i="1"/>
  <c r="DP65" i="1"/>
  <c r="EB52" i="1"/>
  <c r="DM52" i="1"/>
  <c r="DN62" i="1"/>
  <c r="DO62" i="1"/>
  <c r="DY89" i="1"/>
  <c r="DZ89" i="1"/>
  <c r="DU87" i="1"/>
  <c r="DX42" i="1"/>
  <c r="DP66" i="1"/>
  <c r="DU66" i="1"/>
  <c r="DS88" i="1"/>
  <c r="DW102" i="1"/>
  <c r="FA124" i="1"/>
  <c r="DU102" i="1"/>
  <c r="DP91" i="1"/>
  <c r="DN68" i="1"/>
  <c r="DQ123" i="1"/>
  <c r="DX130" i="1"/>
  <c r="DO133" i="1"/>
  <c r="FA112" i="1"/>
  <c r="DI118" i="1"/>
  <c r="DJ98" i="1"/>
  <c r="DU98" i="1"/>
  <c r="DW142" i="1"/>
  <c r="DL92" i="1"/>
  <c r="DX128" i="1"/>
  <c r="EB128" i="1"/>
  <c r="DO128" i="1"/>
  <c r="DP128" i="1"/>
  <c r="DT128" i="1"/>
  <c r="DW128" i="1"/>
  <c r="DL136" i="1"/>
  <c r="DT151" i="1"/>
  <c r="DV82" i="1"/>
  <c r="FA166" i="1"/>
  <c r="DI123" i="1"/>
  <c r="DX106" i="1"/>
  <c r="DV137" i="1"/>
  <c r="DP150" i="1"/>
  <c r="DW150" i="1"/>
  <c r="DR145" i="1"/>
  <c r="DZ175" i="1"/>
  <c r="AO248" i="1"/>
  <c r="DV36" i="1"/>
  <c r="DL45" i="1"/>
  <c r="FA37" i="1"/>
  <c r="DO41" i="1"/>
  <c r="DO34" i="1"/>
  <c r="EB31" i="1"/>
  <c r="DS51" i="1"/>
  <c r="EA38" i="1"/>
  <c r="DV50" i="1"/>
  <c r="DW47" i="1"/>
  <c r="DK56" i="1"/>
  <c r="DQ57" i="1"/>
  <c r="DU48" i="1"/>
  <c r="FA32" i="1"/>
  <c r="EA54" i="1"/>
  <c r="DQ40" i="1"/>
  <c r="DN43" i="1"/>
  <c r="DJ43" i="1"/>
  <c r="DS70" i="1"/>
  <c r="DI75" i="1"/>
  <c r="DQ79" i="1"/>
  <c r="FA63" i="1"/>
  <c r="EB46" i="1"/>
  <c r="DO59" i="1"/>
  <c r="DY65" i="1"/>
  <c r="DK57" i="1"/>
  <c r="DS52" i="1"/>
  <c r="DJ52" i="1"/>
  <c r="DW90" i="1"/>
  <c r="DT70" i="1"/>
  <c r="FA67" i="1"/>
  <c r="DW67" i="1"/>
  <c r="DX67" i="1"/>
  <c r="DY67" i="1"/>
  <c r="EB67" i="1"/>
  <c r="DV67" i="1"/>
  <c r="DS97" i="1"/>
  <c r="DK78" i="1"/>
  <c r="DU31" i="1"/>
  <c r="DT78" i="1"/>
  <c r="DR87" i="1"/>
  <c r="DI97" i="1"/>
  <c r="DJ102" i="1"/>
  <c r="DZ65" i="1"/>
  <c r="DO66" i="1"/>
  <c r="DK95" i="1"/>
  <c r="DS116" i="1"/>
  <c r="DJ103" i="1"/>
  <c r="EA114" i="1"/>
  <c r="DS117" i="1"/>
  <c r="DU111" i="1"/>
  <c r="DQ102" i="1"/>
  <c r="DK104" i="1"/>
  <c r="DO91" i="1"/>
  <c r="DM111" i="1"/>
  <c r="DK68" i="1"/>
  <c r="DM68" i="1"/>
  <c r="DW84" i="1"/>
  <c r="DP123" i="1"/>
  <c r="EB132" i="1"/>
  <c r="DW130" i="1"/>
  <c r="FA130" i="1"/>
  <c r="FA133" i="1"/>
  <c r="EB112" i="1"/>
  <c r="DL59" i="1"/>
  <c r="DV127" i="1"/>
  <c r="DV142" i="1"/>
  <c r="EA166" i="1"/>
  <c r="EB115" i="1"/>
  <c r="DM115" i="1"/>
  <c r="DO115" i="1"/>
  <c r="DW115" i="1"/>
  <c r="DX115" i="1"/>
  <c r="EB136" i="1"/>
  <c r="DZ119" i="1"/>
  <c r="DW113" i="1"/>
  <c r="DM97" i="1"/>
  <c r="DK117" i="1"/>
  <c r="DS171" i="1"/>
  <c r="DS151" i="1"/>
  <c r="DU121" i="1"/>
  <c r="DP125" i="1"/>
  <c r="DT162" i="1"/>
  <c r="EB134" i="1"/>
  <c r="FA157" i="1"/>
  <c r="DT137" i="1"/>
  <c r="DY139" i="1"/>
  <c r="DV161" i="1"/>
  <c r="AO415" i="1"/>
  <c r="FB217" i="1" l="1"/>
  <c r="FB97" i="1"/>
  <c r="FB316" i="1"/>
  <c r="FB612" i="1"/>
  <c r="FB620" i="1"/>
  <c r="FB131" i="1"/>
  <c r="FB515" i="1"/>
  <c r="FB256" i="1"/>
  <c r="FB78" i="1"/>
  <c r="FB632" i="1"/>
  <c r="FB660" i="1"/>
  <c r="FB167" i="1"/>
  <c r="FB582" i="1"/>
  <c r="FB99" i="1"/>
  <c r="FB210" i="1"/>
  <c r="FB237" i="1"/>
  <c r="FB344" i="1"/>
  <c r="FB122" i="1"/>
  <c r="FB389" i="1"/>
  <c r="FB118" i="1"/>
  <c r="FB635" i="1"/>
  <c r="FB245" i="1"/>
  <c r="FB254" i="1"/>
  <c r="FB684" i="1"/>
  <c r="FB108" i="1"/>
  <c r="FB509" i="1"/>
  <c r="FB586" i="1"/>
  <c r="FB652" i="1"/>
  <c r="FB394" i="1"/>
  <c r="FB269" i="1"/>
  <c r="FB538" i="1"/>
  <c r="FB348" i="1"/>
  <c r="FB434" i="1"/>
  <c r="FB352" i="1"/>
  <c r="FB47" i="1"/>
  <c r="FB207" i="1"/>
  <c r="FB570" i="1"/>
  <c r="FB61" i="1"/>
  <c r="FB31" i="1"/>
  <c r="FB112" i="1"/>
  <c r="FB64" i="1"/>
  <c r="FB179" i="1"/>
  <c r="FB448" i="1"/>
  <c r="FB577" i="1"/>
  <c r="FB165" i="1"/>
  <c r="FB613" i="1"/>
  <c r="FB249" i="1"/>
  <c r="FB86" i="1"/>
  <c r="FB177" i="1"/>
  <c r="FB673" i="1"/>
  <c r="FB42" i="1"/>
  <c r="FB51" i="1"/>
  <c r="FB511" i="1"/>
  <c r="FB588" i="1"/>
  <c r="FB293" i="1"/>
  <c r="FB384" i="1"/>
  <c r="FB219" i="1"/>
  <c r="FB200" i="1"/>
  <c r="FB312" i="1"/>
  <c r="FB679" i="1"/>
  <c r="FB315" i="1"/>
  <c r="FB455" i="1"/>
  <c r="FB402" i="1"/>
  <c r="FB492" i="1"/>
  <c r="FB634" i="1"/>
  <c r="FB326" i="1"/>
  <c r="FB111" i="1"/>
  <c r="FB174" i="1"/>
  <c r="FB568" i="1"/>
  <c r="FB333" i="1"/>
  <c r="FB463" i="1"/>
  <c r="FB514" i="1"/>
  <c r="FB488" i="1"/>
  <c r="FB518" i="1"/>
  <c r="FB36" i="1"/>
  <c r="FB170" i="1"/>
  <c r="FB268" i="1"/>
  <c r="FB73" i="1"/>
  <c r="FB607" i="1"/>
  <c r="FB388" i="1"/>
  <c r="FB320" i="1"/>
  <c r="FB283" i="1"/>
  <c r="FB294" i="1"/>
  <c r="FB436" i="1"/>
  <c r="FB92" i="1"/>
  <c r="FB34" i="1"/>
  <c r="FB202" i="1"/>
  <c r="FB468" i="1"/>
  <c r="FB101" i="1"/>
  <c r="FB185" i="1"/>
  <c r="FB433" i="1"/>
  <c r="FB497" i="1"/>
  <c r="FB654" i="1"/>
  <c r="FB109" i="1"/>
  <c r="FB52" i="1"/>
  <c r="FB35" i="1"/>
  <c r="FB520" i="1"/>
  <c r="FB287" i="1"/>
  <c r="FB503" i="1"/>
  <c r="FB224" i="1"/>
  <c r="FB68" i="1"/>
  <c r="FB120" i="1"/>
  <c r="FB98" i="1"/>
  <c r="FB533" i="1"/>
  <c r="FB116" i="1"/>
  <c r="FB123" i="1"/>
  <c r="FB129" i="1"/>
  <c r="FB183" i="1"/>
  <c r="FB668" i="1"/>
  <c r="FB356" i="1"/>
  <c r="FB439" i="1"/>
  <c r="FB643" i="1"/>
  <c r="FB266" i="1"/>
  <c r="FB336" i="1"/>
  <c r="FB189" i="1"/>
  <c r="FB550" i="1"/>
  <c r="FB422" i="1"/>
  <c r="FB426" i="1"/>
  <c r="FB87" i="1"/>
  <c r="FB677" i="1"/>
  <c r="FB330" i="1"/>
  <c r="FB543" i="1"/>
  <c r="FB220" i="1"/>
  <c r="FB451" i="1"/>
  <c r="FB285" i="1"/>
  <c r="FB546" i="1"/>
  <c r="FB279" i="1"/>
  <c r="FB103" i="1"/>
  <c r="FB115" i="1"/>
  <c r="FB161" i="1"/>
  <c r="FB680" i="1"/>
  <c r="FB447" i="1"/>
  <c r="FB58" i="1"/>
  <c r="FB589" i="1"/>
  <c r="FB675" i="1"/>
  <c r="FB57" i="1"/>
  <c r="FB655" i="1"/>
  <c r="FB241" i="1"/>
  <c r="FB83" i="1"/>
  <c r="FB621" i="1"/>
  <c r="FB353" i="1"/>
  <c r="FB113" i="1"/>
  <c r="FB611" i="1"/>
  <c r="FB581" i="1"/>
  <c r="FB539" i="1"/>
  <c r="FB157" i="1"/>
  <c r="FB81" i="1"/>
  <c r="FB66" i="1"/>
  <c r="FB343" i="1"/>
  <c r="FB633" i="1"/>
  <c r="FB313" i="1"/>
  <c r="FB391" i="1"/>
  <c r="FB146" i="1"/>
  <c r="FB45" i="1"/>
  <c r="FB526" i="1"/>
  <c r="FB40" i="1"/>
  <c r="FB644" i="1"/>
  <c r="FB255" i="1"/>
  <c r="FB540" i="1"/>
  <c r="FB155" i="1"/>
  <c r="FB339" i="1"/>
  <c r="FB624" i="1"/>
  <c r="FB523" i="1"/>
  <c r="FB569" i="1"/>
  <c r="FB135" i="1"/>
  <c r="FB275" i="1"/>
  <c r="FB277" i="1"/>
  <c r="FB534" i="1"/>
  <c r="FB175" i="1"/>
  <c r="FB197" i="1"/>
  <c r="FB230" i="1"/>
  <c r="FB565" i="1"/>
  <c r="FB340" i="1"/>
  <c r="FB180" i="1"/>
  <c r="FB303" i="1"/>
  <c r="FB319" i="1"/>
  <c r="FB446" i="1"/>
  <c r="FB160" i="1"/>
  <c r="FB164" i="1"/>
  <c r="FB687" i="1"/>
  <c r="FB233" i="1"/>
  <c r="FB562" i="1"/>
  <c r="FB367" i="1"/>
  <c r="FB239" i="1"/>
  <c r="FB600" i="1"/>
  <c r="FB638" i="1"/>
  <c r="FB408" i="1"/>
  <c r="FB381" i="1"/>
  <c r="FB323" i="1"/>
  <c r="FB222" i="1"/>
  <c r="FB143" i="1"/>
  <c r="FB88" i="1"/>
  <c r="FB127" i="1"/>
  <c r="FB606" i="1"/>
  <c r="FB573" i="1"/>
  <c r="FB551" i="1"/>
  <c r="FB594" i="1"/>
  <c r="FB74" i="1"/>
  <c r="FB91" i="1"/>
  <c r="FB596" i="1"/>
  <c r="FB262" i="1"/>
  <c r="FB59" i="1"/>
  <c r="FB685" i="1"/>
  <c r="FB537" i="1"/>
  <c r="FB44" i="1"/>
  <c r="FB117" i="1"/>
  <c r="FB95" i="1"/>
  <c r="FB438" i="1"/>
  <c r="FB414" i="1"/>
  <c r="FB307" i="1"/>
  <c r="FB317" i="1"/>
  <c r="FB504" i="1"/>
  <c r="FB205" i="1"/>
  <c r="FB253" i="1"/>
  <c r="FB288" i="1"/>
  <c r="FB386" i="1"/>
  <c r="FB171" i="1"/>
  <c r="FB630" i="1"/>
  <c r="FB667" i="1"/>
  <c r="FB669" i="1"/>
  <c r="FB559" i="1"/>
  <c r="FB425" i="1"/>
  <c r="FB267" i="1"/>
  <c r="FB597" i="1"/>
  <c r="FB257" i="1"/>
  <c r="FB393" i="1"/>
  <c r="FB544" i="1"/>
  <c r="FB545" i="1"/>
  <c r="FB50" i="1"/>
  <c r="FB55" i="1"/>
  <c r="FB62" i="1"/>
  <c r="FB681" i="1"/>
  <c r="FB454" i="1"/>
  <c r="FB223" i="1"/>
  <c r="FB500" i="1"/>
  <c r="FB437" i="1"/>
  <c r="FB124" i="1"/>
  <c r="FB259" i="1"/>
  <c r="FB194" i="1"/>
  <c r="FB674" i="1"/>
  <c r="FB640" i="1"/>
  <c r="FB373" i="1"/>
  <c r="FB647" i="1"/>
  <c r="FB645" i="1"/>
  <c r="FB355" i="1"/>
  <c r="FB309" i="1"/>
  <c r="FB173" i="1"/>
  <c r="FB137" i="1"/>
  <c r="FB445" i="1"/>
  <c r="FB176" i="1"/>
  <c r="FB203" i="1"/>
  <c r="FB484" i="1"/>
  <c r="FB558" i="1"/>
  <c r="FB405" i="1"/>
  <c r="FB487" i="1"/>
  <c r="FB400" i="1"/>
  <c r="FB456" i="1"/>
  <c r="FB585" i="1"/>
  <c r="FB243" i="1"/>
  <c r="FB417" i="1"/>
  <c r="FB33" i="1"/>
  <c r="FB43" i="1"/>
  <c r="FB610" i="1"/>
  <c r="FB642" i="1"/>
  <c r="FB379" i="1"/>
  <c r="FB561" i="1"/>
  <c r="FB76" i="1"/>
  <c r="FB182" i="1"/>
  <c r="FB475" i="1"/>
  <c r="FB299" i="1"/>
  <c r="FB363" i="1"/>
  <c r="FB450" i="1"/>
  <c r="FB354" i="1"/>
  <c r="FB522" i="1"/>
  <c r="FB300" i="1"/>
  <c r="FB335" i="1"/>
  <c r="FB616" i="1"/>
  <c r="FB415" i="1"/>
  <c r="FB672" i="1"/>
  <c r="FB476" i="1"/>
  <c r="FB374" i="1"/>
  <c r="FB665" i="1"/>
  <c r="FB564" i="1"/>
  <c r="FB274" i="1"/>
  <c r="FB138" i="1"/>
  <c r="FB70" i="1"/>
  <c r="FB84" i="1"/>
  <c r="FB162" i="1"/>
  <c r="FB208" i="1"/>
  <c r="FB396" i="1"/>
  <c r="FB289" i="1"/>
  <c r="FB132" i="1"/>
  <c r="FB292" i="1"/>
  <c r="FB535" i="1"/>
  <c r="FB191" i="1"/>
  <c r="FB236" i="1"/>
  <c r="FB371" i="1"/>
  <c r="FB286" i="1"/>
  <c r="FB676" i="1"/>
  <c r="FB228" i="1"/>
  <c r="FB229" i="1"/>
  <c r="FB502" i="1"/>
  <c r="FB649" i="1"/>
  <c r="FB617" i="1"/>
  <c r="FB528" i="1"/>
  <c r="FB251" i="1"/>
  <c r="FB424" i="1"/>
  <c r="FB683" i="1"/>
  <c r="FB517" i="1"/>
  <c r="FB121" i="1"/>
  <c r="FB37" i="1"/>
  <c r="FB67" i="1"/>
  <c r="FB420" i="1"/>
  <c r="FB629" i="1"/>
  <c r="FB96" i="1"/>
  <c r="FB272" i="1"/>
  <c r="FB298" i="1"/>
  <c r="FB240" i="1"/>
  <c r="FB145" i="1"/>
  <c r="FB331" i="1"/>
  <c r="FB238" i="1"/>
  <c r="FB337" i="1"/>
  <c r="FB556" i="1"/>
  <c r="FB186" i="1"/>
  <c r="FB342" i="1"/>
  <c r="FB346" i="1"/>
  <c r="FB350" i="1"/>
  <c r="FB401" i="1"/>
  <c r="FB566" i="1"/>
  <c r="FB494" i="1"/>
  <c r="FB382" i="1"/>
  <c r="FB413" i="1"/>
  <c r="FB555" i="1"/>
  <c r="FB628" i="1"/>
  <c r="FB587" i="1"/>
  <c r="FB427" i="1"/>
  <c r="FB327" i="1"/>
  <c r="FB493" i="1"/>
  <c r="FB142" i="1"/>
  <c r="FB63" i="1"/>
  <c r="FB56" i="1"/>
  <c r="FB397" i="1"/>
  <c r="FB366" i="1"/>
  <c r="FB278" i="1"/>
  <c r="FB295" i="1"/>
  <c r="FB153" i="1"/>
  <c r="FB147" i="1"/>
  <c r="FB154" i="1"/>
  <c r="FB291" i="1"/>
  <c r="FB332" i="1"/>
  <c r="FB209" i="1"/>
  <c r="FB529" i="1"/>
  <c r="FB474" i="1"/>
  <c r="FB372" i="1"/>
  <c r="FB334" i="1"/>
  <c r="FB472" i="1"/>
  <c r="FB466" i="1"/>
  <c r="FB602" i="1"/>
  <c r="FB250" i="1"/>
  <c r="FB656" i="1"/>
  <c r="FB521" i="1"/>
  <c r="FB477" i="1"/>
  <c r="FB324" i="1"/>
  <c r="FB41" i="1"/>
  <c r="FB368" i="1"/>
  <c r="FB664" i="1"/>
  <c r="FB190" i="1"/>
  <c r="FB102" i="1"/>
  <c r="FB156" i="1"/>
  <c r="FB599" i="1"/>
  <c r="FB418" i="1"/>
  <c r="FB442" i="1"/>
  <c r="FB246" i="1"/>
  <c r="FB470" i="1"/>
  <c r="FB212" i="1"/>
  <c r="FB519" i="1"/>
  <c r="FB505" i="1"/>
  <c r="FB428" i="1"/>
  <c r="FB605" i="1"/>
  <c r="FB338" i="1"/>
  <c r="FB648" i="1"/>
  <c r="FB53" i="1"/>
  <c r="FB32" i="1"/>
  <c r="FB567" i="1"/>
  <c r="FB580" i="1"/>
  <c r="FB508" i="1"/>
  <c r="FB318" i="1"/>
  <c r="FB199" i="1"/>
  <c r="FB678" i="1"/>
  <c r="FB592" i="1"/>
  <c r="FB662" i="1"/>
  <c r="FB554" i="1"/>
  <c r="FB406" i="1"/>
  <c r="FB459" i="1"/>
  <c r="FB639" i="1"/>
  <c r="FB490" i="1"/>
  <c r="FB440" i="1"/>
  <c r="FB270" i="1"/>
  <c r="FB659" i="1"/>
  <c r="FB552" i="1"/>
  <c r="FB572" i="1"/>
  <c r="FB657" i="1"/>
  <c r="FB531" i="1"/>
  <c r="FB398" i="1"/>
  <c r="FB453" i="1"/>
  <c r="FB457" i="1"/>
  <c r="FB258" i="1"/>
  <c r="FB264" i="1"/>
  <c r="FB591" i="1"/>
  <c r="FB423" i="1"/>
  <c r="FB473" i="1"/>
  <c r="FB107" i="1"/>
  <c r="FB136" i="1"/>
  <c r="FB94" i="1"/>
  <c r="FB378" i="1"/>
  <c r="FB72" i="1"/>
  <c r="FB576" i="1"/>
  <c r="FB431" i="1"/>
  <c r="FB46" i="1"/>
  <c r="FB110" i="1"/>
  <c r="FB195" i="1"/>
  <c r="FB85" i="1"/>
  <c r="FB351" i="1"/>
  <c r="FB139" i="1"/>
  <c r="FB441" i="1"/>
  <c r="FB80" i="1"/>
  <c r="FB218" i="1"/>
  <c r="FB181" i="1"/>
  <c r="FB187" i="1"/>
  <c r="FB462" i="1"/>
  <c r="FB583" i="1"/>
  <c r="FB261" i="1"/>
  <c r="FB149" i="1"/>
  <c r="FB542" i="1"/>
  <c r="FB571" i="1"/>
  <c r="FB650" i="1"/>
  <c r="FB322" i="1"/>
  <c r="FB390" i="1"/>
  <c r="FB290" i="1"/>
  <c r="FB614" i="1"/>
  <c r="FB530" i="1"/>
  <c r="FB79" i="1"/>
  <c r="FB93" i="1"/>
  <c r="FB69" i="1"/>
  <c r="FB671" i="1"/>
  <c r="FB159" i="1"/>
  <c r="FB150" i="1"/>
  <c r="FB297" i="1"/>
  <c r="FB196" i="1"/>
  <c r="FB670" i="1"/>
  <c r="FB380" i="1"/>
  <c r="FB163" i="1"/>
  <c r="FB469" i="1"/>
  <c r="FB358" i="1"/>
  <c r="FB193" i="1"/>
  <c r="FB435" i="1"/>
  <c r="FB527" i="1"/>
  <c r="FB658" i="1"/>
  <c r="FB499" i="1"/>
  <c r="FB252" i="1"/>
  <c r="FB362" i="1"/>
  <c r="FB306" i="1"/>
  <c r="FB221" i="1"/>
  <c r="FB403" i="1"/>
  <c r="FB231" i="1"/>
  <c r="FB151" i="1"/>
  <c r="FB82" i="1"/>
  <c r="FB89" i="1"/>
  <c r="FB106" i="1"/>
  <c r="FB152" i="1"/>
  <c r="FB71" i="1"/>
  <c r="FB235" i="1"/>
  <c r="FB169" i="1"/>
  <c r="FB465" i="1"/>
  <c r="FB247" i="1"/>
  <c r="FB234" i="1"/>
  <c r="FB227" i="1"/>
  <c r="FB507" i="1"/>
  <c r="FB365" i="1"/>
  <c r="FB168" i="1"/>
  <c r="FB464" i="1"/>
  <c r="FB460" i="1"/>
  <c r="FB443" i="1"/>
  <c r="FB485" i="1"/>
  <c r="FB541" i="1"/>
  <c r="FB421" i="1"/>
  <c r="FB510" i="1"/>
  <c r="FB410" i="1"/>
  <c r="FB211" i="1"/>
  <c r="FB524" i="1"/>
  <c r="FB430" i="1"/>
  <c r="FB512" i="1"/>
  <c r="FB328" i="1"/>
  <c r="FB419" i="1"/>
  <c r="FB491" i="1"/>
  <c r="FB395" i="1"/>
  <c r="FB560" i="1"/>
  <c r="FB609" i="1"/>
  <c r="FB321" i="1"/>
  <c r="FB360" i="1"/>
  <c r="FB563" i="1"/>
  <c r="FB458" i="1"/>
  <c r="FB625" i="1"/>
  <c r="FB506" i="1"/>
  <c r="FB411" i="1"/>
  <c r="FB77" i="1"/>
  <c r="FB114" i="1"/>
  <c r="FB178" i="1"/>
  <c r="FB54" i="1"/>
  <c r="FB314" i="1"/>
  <c r="FB140" i="1"/>
  <c r="FB184" i="1"/>
  <c r="FB192" i="1"/>
  <c r="FB370" i="1"/>
  <c r="FB636" i="1"/>
  <c r="FB226" i="1"/>
  <c r="FB547" i="1"/>
  <c r="FB407" i="1"/>
  <c r="FB598" i="1"/>
  <c r="FB273" i="1"/>
  <c r="FB385" i="1"/>
  <c r="FB663" i="1"/>
  <c r="FB232" i="1"/>
  <c r="FB39" i="1"/>
  <c r="FB604" i="1"/>
  <c r="FB301" i="1"/>
  <c r="FB148" i="1"/>
  <c r="FB661" i="1"/>
  <c r="FB310" i="1"/>
  <c r="FB206" i="1"/>
  <c r="FB479" i="1"/>
  <c r="FB467" i="1"/>
  <c r="FB615" i="1"/>
  <c r="FB128" i="1"/>
  <c r="FB263" i="1"/>
  <c r="FB482" i="1"/>
  <c r="FB296" i="1"/>
  <c r="FB144" i="1"/>
  <c r="FB590" i="1"/>
  <c r="FB536" i="1"/>
  <c r="FB158" i="1"/>
  <c r="FB595" i="1"/>
  <c r="FB608" i="1"/>
  <c r="FB601" i="1"/>
  <c r="FB125" i="1"/>
  <c r="FB549" i="1"/>
  <c r="FB172" i="1"/>
  <c r="FB302" i="1"/>
  <c r="FB304" i="1"/>
  <c r="FB244" i="1"/>
  <c r="FB341" i="1"/>
  <c r="FB276" i="1"/>
  <c r="FB578" i="1"/>
  <c r="FB553" i="1"/>
  <c r="FB579" i="1"/>
  <c r="FB404" i="1"/>
  <c r="FB260" i="1"/>
  <c r="FB432" i="1"/>
  <c r="FB188" i="1"/>
  <c r="FB242" i="1"/>
  <c r="FB284" i="1"/>
  <c r="FB603" i="1"/>
  <c r="FB626" i="1"/>
  <c r="FB627" i="1"/>
  <c r="FB104" i="1"/>
  <c r="FB489" i="1"/>
  <c r="FB126" i="1"/>
  <c r="FB166" i="1"/>
  <c r="FB501" i="1"/>
  <c r="FB631" i="1"/>
  <c r="FB214" i="1"/>
  <c r="FB513" i="1"/>
  <c r="FB461" i="1"/>
  <c r="FB201" i="1"/>
  <c r="FB375" i="1"/>
  <c r="FB325" i="1"/>
  <c r="FB376" i="1"/>
  <c r="FB516" i="1"/>
  <c r="FB666" i="1"/>
  <c r="FB359" i="1"/>
  <c r="FB429" i="1"/>
  <c r="FB557" i="1"/>
  <c r="FB575" i="1"/>
  <c r="FB496" i="1"/>
  <c r="FB305" i="1"/>
  <c r="FB495" i="1"/>
  <c r="FB225" i="1"/>
  <c r="FB622" i="1"/>
  <c r="FB329" i="1"/>
  <c r="FB481" i="1"/>
  <c r="FB416" i="1"/>
  <c r="FB412" i="1"/>
  <c r="FB486" i="1"/>
  <c r="FB483" i="1"/>
  <c r="FB525" i="1"/>
  <c r="FB623" i="1"/>
  <c r="FB105" i="1"/>
  <c r="FB130" i="1"/>
  <c r="FB75" i="1"/>
  <c r="FB100" i="1"/>
  <c r="FB141" i="1"/>
  <c r="FB619" i="1"/>
  <c r="FB548" i="1"/>
  <c r="FB399" i="1"/>
  <c r="FB215" i="1"/>
  <c r="FB449" i="1"/>
  <c r="FB198" i="1"/>
  <c r="FB265" i="1"/>
  <c r="FB134" i="1"/>
  <c r="FB60" i="1"/>
  <c r="FB653" i="1"/>
  <c r="FB364" i="1"/>
  <c r="FB271" i="1"/>
  <c r="FB347" i="1"/>
  <c r="FB377" i="1"/>
  <c r="FB281" i="1"/>
  <c r="FB584" i="1"/>
  <c r="FB349" i="1"/>
  <c r="FB471" i="1"/>
  <c r="FB444" i="1"/>
  <c r="FB345" i="1"/>
  <c r="FB361" i="1"/>
  <c r="FB383" i="1"/>
  <c r="FB478" i="1"/>
  <c r="FB574" i="1"/>
  <c r="FB651" i="1"/>
  <c r="FB392" i="1"/>
  <c r="FB49" i="1"/>
  <c r="FB65" i="1"/>
  <c r="FB90" i="1"/>
  <c r="FB38" i="1"/>
  <c r="FB282" i="1"/>
  <c r="FB133" i="1"/>
  <c r="FB369" i="1"/>
  <c r="FB248" i="1"/>
  <c r="FB204" i="1"/>
  <c r="FB311" i="1"/>
  <c r="FB637" i="1"/>
  <c r="FB48" i="1"/>
  <c r="FB280" i="1"/>
  <c r="FB593" i="1"/>
  <c r="FB119" i="1"/>
  <c r="FB409" i="1"/>
  <c r="FB213" i="1"/>
  <c r="FB357" i="1"/>
  <c r="FB480" i="1"/>
  <c r="FB532" i="1"/>
  <c r="FB452" i="1"/>
  <c r="FB641" i="1"/>
  <c r="FB498" i="1"/>
  <c r="FB686" i="1"/>
  <c r="FB682" i="1"/>
  <c r="FB618" i="1"/>
  <c r="DL1" i="1"/>
  <c r="DJ1" i="1"/>
  <c r="DM1" i="1"/>
  <c r="DF1" i="1"/>
  <c r="DK1" i="1"/>
  <c r="DQ1" i="1"/>
  <c r="DN1" i="1"/>
  <c r="DO1" i="1"/>
  <c r="DT1" i="1"/>
  <c r="DR1" i="1"/>
  <c r="DH1" i="1"/>
  <c r="DS1" i="1"/>
  <c r="DP1" i="1"/>
  <c r="DI1" i="1"/>
  <c r="DG1" i="1"/>
  <c r="DU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<sst xmlns="http://schemas.openxmlformats.org/spreadsheetml/2006/main" count="17724" uniqueCount="1789">
  <si>
    <t xml:space="preserve">
</t>
  </si>
  <si>
    <t>IL</t>
  </si>
  <si>
    <t>STG INTERNATIONAL LTD</t>
  </si>
  <si>
    <t>E100</t>
  </si>
  <si>
    <t>N72</t>
  </si>
  <si>
    <t xml:space="preserve"> </t>
  </si>
  <si>
    <t>EA</t>
  </si>
  <si>
    <t>E164</t>
  </si>
  <si>
    <t>F</t>
  </si>
  <si>
    <t>EX</t>
  </si>
  <si>
    <t>MECR</t>
  </si>
  <si>
    <t>ZRW1</t>
  </si>
  <si>
    <t>E27</t>
  </si>
  <si>
    <t>PD</t>
  </si>
  <si>
    <t>SMT</t>
  </si>
  <si>
    <t>ETA בעייתי</t>
  </si>
  <si>
    <t>CONN RECT PLUG,STR,36PIN,DIP SOLDER,GUID</t>
  </si>
  <si>
    <t>BUY1</t>
  </si>
  <si>
    <t>WTBV36PD11SY</t>
  </si>
  <si>
    <t>ECOMAL ISRAEL LTD</t>
  </si>
  <si>
    <t>N03</t>
  </si>
  <si>
    <t>E178</t>
  </si>
  <si>
    <t>Z6</t>
  </si>
  <si>
    <t>MECP</t>
  </si>
  <si>
    <t>E09</t>
  </si>
  <si>
    <t>ETA</t>
  </si>
  <si>
    <t>לנפק גליל</t>
  </si>
  <si>
    <t>CHIP RESIS 1 MILLIOHM 1% 1WATT T&amp;R</t>
  </si>
  <si>
    <t>WSL25121L000FEA</t>
  </si>
  <si>
    <t>US</t>
  </si>
  <si>
    <t>N79</t>
  </si>
  <si>
    <t>RL</t>
  </si>
  <si>
    <t>E176</t>
  </si>
  <si>
    <t>MEMW</t>
  </si>
  <si>
    <t>E28</t>
  </si>
  <si>
    <t>POWER DIVIDER 4-WAY 3400-4600MHZ SMT</t>
  </si>
  <si>
    <t>BUY2</t>
  </si>
  <si>
    <t>WP4S+</t>
  </si>
  <si>
    <t>Z3</t>
  </si>
  <si>
    <t>POWER DIVIDER 4-WAY 1710-2025MHZ SMT</t>
  </si>
  <si>
    <t>WP4P+</t>
  </si>
  <si>
    <t>MICATALOG LTD</t>
  </si>
  <si>
    <t>N57</t>
  </si>
  <si>
    <t>E170</t>
  </si>
  <si>
    <t>MEIC</t>
  </si>
  <si>
    <t>E85</t>
  </si>
  <si>
    <t>STOCK</t>
  </si>
  <si>
    <t>MEMORY SERIAL FLASH 3V 128MB SPI SO8</t>
  </si>
  <si>
    <t>W25Q128JVSIQ</t>
  </si>
  <si>
    <t>DONTEK ELEC.LTD</t>
  </si>
  <si>
    <t>N48</t>
  </si>
  <si>
    <t>E160</t>
  </si>
  <si>
    <t>MEME</t>
  </si>
  <si>
    <t>E12</t>
  </si>
  <si>
    <t>OSCILLATOR 125MHZ 3.3V</t>
  </si>
  <si>
    <t>VFXO321-DGED-125MHZ</t>
  </si>
  <si>
    <t>RAY Q LTD.</t>
  </si>
  <si>
    <t>E19</t>
  </si>
  <si>
    <t>CONN RECT HEADER POWER 6 PIN PCB SOLDER</t>
  </si>
  <si>
    <t>UPT-06-03.0-03-L-PV</t>
  </si>
  <si>
    <t>UPS-06-07.0-03-L-PV</t>
  </si>
  <si>
    <t>IC VOLTAGE-LEVEL TRANSLATOR T&amp;R</t>
  </si>
  <si>
    <t>TXB0304RUTR</t>
  </si>
  <si>
    <t>6930N141-001</t>
  </si>
  <si>
    <t>GB</t>
  </si>
  <si>
    <t>E165</t>
  </si>
  <si>
    <t>MECC</t>
  </si>
  <si>
    <t>E30</t>
  </si>
  <si>
    <t>BFE - בעייתי</t>
  </si>
  <si>
    <t>CONNECTOR,ELECTRIC,CIRCULAR,73 CONTACTS</t>
  </si>
  <si>
    <t>TV07RW17-73S(S25AD)</t>
  </si>
  <si>
    <t>IC 4-PORT HUB FOR THE USB T&amp;R</t>
  </si>
  <si>
    <t>TUSB2046BIRHBT</t>
  </si>
  <si>
    <t>R.F.M.W. ISRAEL LTD</t>
  </si>
  <si>
    <t>E300</t>
  </si>
  <si>
    <t>ZY</t>
  </si>
  <si>
    <t>E50</t>
  </si>
  <si>
    <t xml:space="preserve">Y
</t>
  </si>
  <si>
    <t>BFE - ETA</t>
  </si>
  <si>
    <t>ATTENUATOR DC-18GHZ 5DB .1WATT 50 OHM</t>
  </si>
  <si>
    <t>TS0505S</t>
  </si>
  <si>
    <t>N80</t>
  </si>
  <si>
    <t>CHIP ATT. 1DB DC-18GHZ 0.1W 50OHM T&amp;R</t>
  </si>
  <si>
    <t>TS0501W3S/TR</t>
  </si>
  <si>
    <t>Z4</t>
  </si>
  <si>
    <t>אין MOQ</t>
  </si>
  <si>
    <t>CHIP ATT. DC-18GHZ 0DB 0.1W 50-OHM</t>
  </si>
  <si>
    <t>TS0500S</t>
  </si>
  <si>
    <t>A.M COMPONENTS LTD</t>
  </si>
  <si>
    <t>N43</t>
  </si>
  <si>
    <t>E168</t>
  </si>
  <si>
    <t>MECM</t>
  </si>
  <si>
    <t>E84</t>
  </si>
  <si>
    <t>MECHANIC</t>
  </si>
  <si>
    <t>TERMINATION SMA/M DC-18GHZ 2WATT</t>
  </si>
  <si>
    <t>N80707086</t>
  </si>
  <si>
    <t>TRM-2090-MC-SMA-02</t>
  </si>
  <si>
    <t>IC GAIN BLOCK 1-6000MHZ T&amp;R</t>
  </si>
  <si>
    <t>TRF37A73IDSGT</t>
  </si>
  <si>
    <t>ARROW RAPAC LTD</t>
  </si>
  <si>
    <t>CHIP CAP 100UF 10% 10V TANTAL T&amp;R</t>
  </si>
  <si>
    <t>TR3C107K010C0100</t>
  </si>
  <si>
    <t>DE</t>
  </si>
  <si>
    <t>IC STEP-DOWN CONVERTER 3A T&amp;R</t>
  </si>
  <si>
    <t>TPS82085SILT</t>
  </si>
  <si>
    <t>IC VOLTAGE REGULATOR 2A T&amp;R</t>
  </si>
  <si>
    <t>TPS7A8300RGRT</t>
  </si>
  <si>
    <t>MOQ גבוה</t>
  </si>
  <si>
    <t>IC VOLT. REG. ADJ. T&amp;R</t>
  </si>
  <si>
    <t>TPS72301DBVR</t>
  </si>
  <si>
    <t>IC SUPERVISORY CIRCUIT T&amp;R</t>
  </si>
  <si>
    <t>TPS3808G01DRVT</t>
  </si>
  <si>
    <t>SWITCH, LOAD, 2.7-18V, 0.079OHM, WSON6</t>
  </si>
  <si>
    <t>TPS22810DRVT</t>
  </si>
  <si>
    <t>IC POWER-DISTRIBUTION SWITCHES T&amp;R</t>
  </si>
  <si>
    <t>TPS2002CDRCT</t>
  </si>
  <si>
    <t>E167</t>
  </si>
  <si>
    <t>MECO</t>
  </si>
  <si>
    <t>CONN RCET MISC 60 PIN SMT, QUAD ROW,</t>
  </si>
  <si>
    <t>TOLC-115-22-S-Q-A-K-TR</t>
  </si>
  <si>
    <t>JEN MEHANDESIM LTD.</t>
  </si>
  <si>
    <t>N87</t>
  </si>
  <si>
    <t>MHMW</t>
  </si>
  <si>
    <t>ER5</t>
  </si>
  <si>
    <t>TIE CABLE MOUNT</t>
  </si>
  <si>
    <t>TM1S4-C</t>
  </si>
  <si>
    <t>AVDOR HELET LTD</t>
  </si>
  <si>
    <t>E187</t>
  </si>
  <si>
    <t>FX</t>
  </si>
  <si>
    <t>X</t>
  </si>
  <si>
    <t>MNNI</t>
  </si>
  <si>
    <t>E93</t>
  </si>
  <si>
    <t>ZV</t>
  </si>
  <si>
    <t>LABEL,PRINTABLE,INDUSTRIAL POLYIMIDE,HIG</t>
  </si>
  <si>
    <t>THT-1-724-10</t>
  </si>
  <si>
    <t>100-MHZ LOW-NOISE HIGH-SPEED AMPLIFIERS</t>
  </si>
  <si>
    <t>THS4031IDGNR</t>
  </si>
  <si>
    <t>E111</t>
  </si>
  <si>
    <t>MEFL</t>
  </si>
  <si>
    <t>SAW FILTER 1950MHZ T&amp;R</t>
  </si>
  <si>
    <t>TFS1950F</t>
  </si>
  <si>
    <t>CONNECTOR,ELECTRIC,RECTANGULAR,TFM,SMT H</t>
  </si>
  <si>
    <t>N64529977</t>
  </si>
  <si>
    <t>TFM-125-02-S-D-A-K-TR</t>
  </si>
  <si>
    <t>PHOENIX TECHNOLOGIES LTD</t>
  </si>
  <si>
    <t>פריט חדש - לצאת לרכש</t>
  </si>
  <si>
    <t>CONN RECT MICRO-D DUST CAP 51</t>
  </si>
  <si>
    <t>TBMDB345-51N-Y2.5-05</t>
  </si>
  <si>
    <t>CHIP CAP 47UF 10% 20VOLT TAN T&amp;R</t>
  </si>
  <si>
    <t>TAJD476K020RNJ</t>
  </si>
  <si>
    <t>SMART VEIN LTD</t>
  </si>
  <si>
    <t>STOCK + ETA</t>
  </si>
  <si>
    <t>CHIP CAP TANT TA2O5 100UF 6.3VDC 20^ T&amp;R</t>
  </si>
  <si>
    <t>T55B107M6R3C0040</t>
  </si>
  <si>
    <t>NISCO LTD</t>
  </si>
  <si>
    <t>CAP TANT POLYMER 68UF 40V 20% SMT 7360</t>
  </si>
  <si>
    <t>T543O686M040ATE035</t>
  </si>
  <si>
    <t>CHIP CAP 470UF 20% 2.5V TANT POLYMER T&amp;R</t>
  </si>
  <si>
    <t>T528Z477M2R5ATE005</t>
  </si>
  <si>
    <t>CHIP CAP 47UF 20% 35V POLYMER T&amp;R</t>
  </si>
  <si>
    <t>T521X476M035ATE030</t>
  </si>
  <si>
    <t>CHIP CAP 330UF 20^ 16V POLYMER T&amp;R</t>
  </si>
  <si>
    <t>T521X337M016ATE025</t>
  </si>
  <si>
    <t>CHIP CAP 100UF 20% 25V POLYMER T&amp;R</t>
  </si>
  <si>
    <t>T521X107M025ATE060</t>
  </si>
  <si>
    <t>CHIP CAP 100UF 20% 16V POLYMER T&amp;R</t>
  </si>
  <si>
    <t>T521D107M016ATE050</t>
  </si>
  <si>
    <t>CHIP CAP 220UF 10% 16V TANTAL T&amp;R</t>
  </si>
  <si>
    <t>T510X227K016ATE025</t>
  </si>
  <si>
    <t>T495D107K010AHE100</t>
  </si>
  <si>
    <t>CHIP CAP 100UF 10% 20V TANTAL T&amp;R</t>
  </si>
  <si>
    <t>T491X107K020AH</t>
  </si>
  <si>
    <t>CHIP CAP 150UF 10^ 16V TANTAL T&amp;R</t>
  </si>
  <si>
    <t>T491D157K016AH</t>
  </si>
  <si>
    <t>CHIP CAP 2.2UF 10% 16V TANTAL T&amp;R</t>
  </si>
  <si>
    <t>T491B225K020AH</t>
  </si>
  <si>
    <t>IC 1:4 LVDS FANOUT BUFFER/TRANSLATOR T&amp;R</t>
  </si>
  <si>
    <t>SY89833LMGTR</t>
  </si>
  <si>
    <t>PRESTOCOM LTD</t>
  </si>
  <si>
    <t>SY89833ALMG</t>
  </si>
  <si>
    <t>FOUR DISTRIBUTED-OUTPUT CLOCK</t>
  </si>
  <si>
    <t>SY89833LMG</t>
  </si>
  <si>
    <t>6930N220-002</t>
  </si>
  <si>
    <t>E151</t>
  </si>
  <si>
    <t>MEMH</t>
  </si>
  <si>
    <t>EB2</t>
  </si>
  <si>
    <t>FFF009271</t>
  </si>
  <si>
    <t>CLAMP</t>
  </si>
  <si>
    <t>N87500062</t>
  </si>
  <si>
    <t>SST1-5M</t>
  </si>
  <si>
    <t>CONN RECT MISC RECEP 60 SKT SMT 4 ROW</t>
  </si>
  <si>
    <t>SOLC-115-02-L-Q-A-K-TR</t>
  </si>
  <si>
    <t>RAL</t>
  </si>
  <si>
    <t>IC INTFACE  10BIT ADDRESSABLE SCAN P</t>
  </si>
  <si>
    <t>N60550068</t>
  </si>
  <si>
    <t>SN74LVT8996PW</t>
  </si>
  <si>
    <t>IC 8-BIT DUAL-SUPPLY BUS TRANSCEIVER</t>
  </si>
  <si>
    <t>SN74LVCH8T245RHLR</t>
  </si>
  <si>
    <t>IC OCTAL BUFFERS/DRIVERS</t>
  </si>
  <si>
    <t>SN74LVCH244APW</t>
  </si>
  <si>
    <t>IC OCTAL BUFFERS/DRIVERS T&amp;R</t>
  </si>
  <si>
    <t>SN74LVC541APWR</t>
  </si>
  <si>
    <t>IC OCTAL BUFFER/DRIVER T&amp;R</t>
  </si>
  <si>
    <t>SN74LVC244APWT</t>
  </si>
  <si>
    <t>IC SWITCH ANALOG SPDT 1.65-5.5V SOT5X3</t>
  </si>
  <si>
    <t>SN74LVC1G3157DRLR</t>
  </si>
  <si>
    <t>IC INTFACE SINGLE BUFFER/DRIVER T&amp;R</t>
  </si>
  <si>
    <t>SN74LVC1G07DCKT</t>
  </si>
  <si>
    <t>AVNET COMPONENTS ISRAEL LTD</t>
  </si>
  <si>
    <t>SN65LVDT390PW</t>
  </si>
  <si>
    <t>IC LINE RECIEVER QUAD</t>
  </si>
  <si>
    <t>SN65LVDT390PWG4</t>
  </si>
  <si>
    <t>E163</t>
  </si>
  <si>
    <t>MESC</t>
  </si>
  <si>
    <t>TRANSISTOR PNP T&amp;R</t>
  </si>
  <si>
    <t>SMMBT2907ALT1G</t>
  </si>
  <si>
    <t>TRANSISTOR NPN T&amp;R</t>
  </si>
  <si>
    <t>SMMBT2222ALT1G</t>
  </si>
  <si>
    <t>EL-GEV ELECTRONICS LTD</t>
  </si>
  <si>
    <t>E53</t>
  </si>
  <si>
    <t>DIODE TRAN.VOLT.SUPPR ARRAY</t>
  </si>
  <si>
    <t>SMDA05LCC-LF</t>
  </si>
  <si>
    <t>Z2</t>
  </si>
  <si>
    <t>אין צורך לעשות כלום FFF  לפריט SMBJ5.0A-E3/52</t>
  </si>
  <si>
    <t>FFF002027</t>
  </si>
  <si>
    <t>DIODE TRANSIENT SUPRESSOR 5V T&amp;R</t>
  </si>
  <si>
    <t>DIODE TVS UNIDIRECTIONAL 36V 600W T&amp;R</t>
  </si>
  <si>
    <t>SMBJ36A-E3/52</t>
  </si>
  <si>
    <t>FFF002028</t>
  </si>
  <si>
    <t>TRAN. VOLT. SUPPR. 12V 600W TAPE&amp;REE</t>
  </si>
  <si>
    <t>N51855708</t>
  </si>
  <si>
    <t>SMBJ12A/TR</t>
  </si>
  <si>
    <t>MOSFET N- AND P- CHANNEL 12V T&amp;R</t>
  </si>
  <si>
    <t>SIA517DJ-T1-GE3</t>
  </si>
  <si>
    <t>TRANSISTOR MOSFET N AND P CHANEL 20V T&amp;R</t>
  </si>
  <si>
    <t>SI5513CDC-T1-GE3</t>
  </si>
  <si>
    <t>RECT RECP 50 SKT SMT</t>
  </si>
  <si>
    <t>N64599590</t>
  </si>
  <si>
    <t>SFM-125-02-S-D-A-K-TR</t>
  </si>
  <si>
    <t>CONN,RECT,PLUG,200-POS,ULTRA HIGH DENSIT</t>
  </si>
  <si>
    <t>SEAM8-20-S02.0-S-10-3</t>
  </si>
  <si>
    <t>CONN,RECT,SEAF8 OPEN PIN FIELD ARRA,40 P</t>
  </si>
  <si>
    <t>SEAM8-10-S02.0-STL-04-1</t>
  </si>
  <si>
    <t>CONN RECT HIGH SPEED 180 POS PCB SMT</t>
  </si>
  <si>
    <t>SEAM-30-03-S-06-1-A-K-TR</t>
  </si>
  <si>
    <t>CONN RECT SEAM OPEN PIN FIELD ARRAY,120</t>
  </si>
  <si>
    <t>SEAM-20-09.0-S-06-2-AKTR</t>
  </si>
  <si>
    <t>CONN,RECT,SEAF OPEN PIN FIELD ARRA,200</t>
  </si>
  <si>
    <t>SEAF8-20-05.0-S-10-3</t>
  </si>
  <si>
    <t>SEAF8-10-05.0-STL-04-1</t>
  </si>
  <si>
    <t>SEAF-30-06-S-06-1-A-K-TR</t>
  </si>
  <si>
    <t>CON,RECT,SEAF OPEN PIN FIELD ARRAY,120-P</t>
  </si>
  <si>
    <t>SEAF-20-06.0-S-06-1-AKTR</t>
  </si>
  <si>
    <t>MMIC INGAP HBT AMP. 0.05-6GHZ T&amp;R</t>
  </si>
  <si>
    <t>SBB-5089Z</t>
  </si>
  <si>
    <t xml:space="preserve">ZZ
</t>
  </si>
  <si>
    <t>LEVANON &amp; COGEN LTD</t>
  </si>
  <si>
    <t>N75</t>
  </si>
  <si>
    <t>KG</t>
  </si>
  <si>
    <t>E181</t>
  </si>
  <si>
    <t>MEWR</t>
  </si>
  <si>
    <t>ND</t>
  </si>
  <si>
    <t>A/R</t>
  </si>
  <si>
    <t>AR</t>
  </si>
  <si>
    <t>WIRE SALDAVEX F 0.20MM</t>
  </si>
  <si>
    <t>N76449453</t>
  </si>
  <si>
    <t>SALDAVEX F 0.20MM</t>
  </si>
  <si>
    <t>WIRE SALDAVEX F 0.12MM</t>
  </si>
  <si>
    <t>N76479377</t>
  </si>
  <si>
    <t>SALDAVEX F 0.12MM</t>
  </si>
  <si>
    <t>E38</t>
  </si>
  <si>
    <t>IC VOLTAGE REF. 2.5V T&amp;R</t>
  </si>
  <si>
    <t>REF192ESZ-REEL7</t>
  </si>
  <si>
    <t>OSC XO RF 1920MHZ 50PPM 3.3V SMT</t>
  </si>
  <si>
    <t>PX-501-0059-1920M0</t>
  </si>
  <si>
    <t>IC HDMI/DVI LEVEL SHIFTER</t>
  </si>
  <si>
    <t>PTN3365BSMP</t>
  </si>
  <si>
    <t>E142</t>
  </si>
  <si>
    <t>SMT&amp;MECHANIC</t>
  </si>
  <si>
    <t>HIGH TEMPERATURE POLYIMIDE LABEL,WIDE</t>
  </si>
  <si>
    <t>PTL-9-724</t>
  </si>
  <si>
    <t>HIGH TEMPERATURE POLYIMIDE LABEL,SIZE</t>
  </si>
  <si>
    <t>PTL-10-724</t>
  </si>
  <si>
    <t>DIODE TVS ARRAY T&amp;R</t>
  </si>
  <si>
    <t>PSR05-LF-T7</t>
  </si>
  <si>
    <t>6932T120-001</t>
  </si>
  <si>
    <t>E172</t>
  </si>
  <si>
    <t>PLT1.5M-C</t>
  </si>
  <si>
    <t>ER1</t>
  </si>
  <si>
    <t>BUY</t>
  </si>
  <si>
    <t>CABLE TIE BLK MINIATURE</t>
  </si>
  <si>
    <t>N87547907</t>
  </si>
  <si>
    <t>PLT1.5M</t>
  </si>
  <si>
    <t>Shirtech LTD</t>
  </si>
  <si>
    <t>E79</t>
  </si>
  <si>
    <t>POWER DIVIDER 4-WAY 6-18GHZ WILKINSON</t>
  </si>
  <si>
    <t>PDW06089</t>
  </si>
  <si>
    <t>IC LEVEL TRANSLATING I2C BUS REPEATER</t>
  </si>
  <si>
    <t>PCA9517ADP.118</t>
  </si>
  <si>
    <t>IC MEM EEPROM SERIAL 512KB I2C UDFN8</t>
  </si>
  <si>
    <t>NV24C512MUW3VTBG</t>
  </si>
  <si>
    <t>NUP4114UPXV6T1G</t>
  </si>
  <si>
    <t>IC DUAL BUFFER T&amp;R</t>
  </si>
  <si>
    <t>NL27WZ125USG-F22190</t>
  </si>
  <si>
    <t>CHIP EMI FILTER 1.0UF +/-20% 6.3V T&amp;R</t>
  </si>
  <si>
    <t>NFM18PS105R0J3D</t>
  </si>
  <si>
    <t>אין צורך לעשות כלום FFF  לפריט NC7SZ125P5X-F22057</t>
  </si>
  <si>
    <t>IC INTFACE  BUFFER 3-ST OUTPUT  T&amp;R</t>
  </si>
  <si>
    <t>N60561560</t>
  </si>
  <si>
    <t>NC7SZ125P5X</t>
  </si>
  <si>
    <t>IC DIG 2 IN AND GATE TAPE &amp; REEL</t>
  </si>
  <si>
    <t>N57155418</t>
  </si>
  <si>
    <t>NC7SZ08P5X</t>
  </si>
  <si>
    <t>IC HST INVERTER  T&amp;R</t>
  </si>
  <si>
    <t>NC7ST04P5X</t>
  </si>
  <si>
    <t>IC DIFF. CLOCK DRIVER LEAD-FREE</t>
  </si>
  <si>
    <t>NB6L239MNG</t>
  </si>
  <si>
    <t>PAC</t>
  </si>
  <si>
    <t>E150</t>
  </si>
  <si>
    <t>MHMT</t>
  </si>
  <si>
    <t>SCREW,MACHINE,100 DEG. FLUSH HEAD,CRUCIF</t>
  </si>
  <si>
    <t>NAS662C2R5</t>
  </si>
  <si>
    <t>6932T300-001</t>
  </si>
  <si>
    <t>פריט חדש - קשיחים  - לצאת לרכש</t>
  </si>
  <si>
    <t>NAS662C2R4</t>
  </si>
  <si>
    <t>Z000</t>
  </si>
  <si>
    <t>NAS662C2R12</t>
  </si>
  <si>
    <t>WASHER,FLAT,PLAIN,REDUCED OD, 8 SIZE,.03</t>
  </si>
  <si>
    <t>NAS620C8</t>
  </si>
  <si>
    <t>WASHER FLAT PLAIN REDUCED OD LIGHT #6 SI</t>
  </si>
  <si>
    <t>NAS620C6L</t>
  </si>
  <si>
    <t>WASHER,FLAT,PLAIN,REDUCED OD, 6 SIZE,.03</t>
  </si>
  <si>
    <t>NAS620C6</t>
  </si>
  <si>
    <t>WASHER,FLAT,PLAIN,REDUCED OD, 4 SIZE,.03</t>
  </si>
  <si>
    <t>NAS620C4</t>
  </si>
  <si>
    <t>הכמות קטנה</t>
  </si>
  <si>
    <t>WASHER,FLAT,PLAIN,REDUCED OD, 2 SIZE,.01</t>
  </si>
  <si>
    <t>NAS620C2</t>
  </si>
  <si>
    <t>E125</t>
  </si>
  <si>
    <t>WASHER,FLAT,PLAIN,REDUCED OD, 10 SIZE,.0</t>
  </si>
  <si>
    <t>NAS620C10</t>
  </si>
  <si>
    <t>WASHER,FLAT,PLAIN,REDUCED OD,#0 SIZE,.01</t>
  </si>
  <si>
    <t>NAS620-0</t>
  </si>
  <si>
    <t>WASHER,SPRING LOCK,HELICAL,HI-COLLAR, 0</t>
  </si>
  <si>
    <t>NAS1640-0</t>
  </si>
  <si>
    <t>SCREW,MACHINE,PAN HEAD,CRUCIFORM RECESS</t>
  </si>
  <si>
    <t>NAS1635-00-4</t>
  </si>
  <si>
    <t>E200</t>
  </si>
  <si>
    <t>E999</t>
  </si>
  <si>
    <t>SCREW,CAP HEAD,HEX SOCKET RECESS,FULL SH</t>
  </si>
  <si>
    <t>NAS1351N4-10</t>
  </si>
  <si>
    <t>NUT HEX FLANGED SELF-LOCKING ELLIPTICALL</t>
  </si>
  <si>
    <t>NAS1291C3M</t>
  </si>
  <si>
    <t>NAS1291C08M</t>
  </si>
  <si>
    <t>HU</t>
  </si>
  <si>
    <t>WASHER FLAT PLAIN 1/4IN SIZE .032IN INCH</t>
  </si>
  <si>
    <t>NAS1149C0432R</t>
  </si>
  <si>
    <t>ATTENUATOR DC-18GHZ 4DB .2WATT THERM</t>
  </si>
  <si>
    <t>MTVA0400N05W3S</t>
  </si>
  <si>
    <t>Z8</t>
  </si>
  <si>
    <t>CHIP ATTENUATOR DC-18GHZ 5DB</t>
  </si>
  <si>
    <t>N62707989</t>
  </si>
  <si>
    <t>MTVA-0500N05S</t>
  </si>
  <si>
    <t>CHIP ATTENUATOR DC-18GHZ 3DB THERMOP</t>
  </si>
  <si>
    <t>N62740600</t>
  </si>
  <si>
    <t>MTVA-0300N04W3S</t>
  </si>
  <si>
    <t>MEM NOR FLASH SPI 3V 512MB 6NS SOP16</t>
  </si>
  <si>
    <t>MT25QL512ABB8ESF-0AATTR</t>
  </si>
  <si>
    <t>TRY</t>
  </si>
  <si>
    <t>IC SERIAL NOR FLASH</t>
  </si>
  <si>
    <t>MT25QL512ABB1EW9-0SIT</t>
  </si>
  <si>
    <t>IC SERIAL NOR FLASH MEMORY 1GB 3V</t>
  </si>
  <si>
    <t>MT25QL01GBBB8ESF-0AAT</t>
  </si>
  <si>
    <t>TH</t>
  </si>
  <si>
    <t>MS51957-8</t>
  </si>
  <si>
    <t>MS51957-54</t>
  </si>
  <si>
    <t>MS51957-53</t>
  </si>
  <si>
    <t>MS51957-34</t>
  </si>
  <si>
    <t>MS51957-32</t>
  </si>
  <si>
    <t>SCREW MACHINE PAN HEAD CRUCIFORM RECESS</t>
  </si>
  <si>
    <t>MS51957-30</t>
  </si>
  <si>
    <t>MS51957-3</t>
  </si>
  <si>
    <t>MS51957-29</t>
  </si>
  <si>
    <t>MS51957-2</t>
  </si>
  <si>
    <t>MEHAM KSHIHIM LTD</t>
  </si>
  <si>
    <t>MS51957-19</t>
  </si>
  <si>
    <t>MS51957-15</t>
  </si>
  <si>
    <t>MS51957-14</t>
  </si>
  <si>
    <t>NUT,MACHINE,HEX,PLAIN,NON-LOCKING,INCH S</t>
  </si>
  <si>
    <t>MS35649-244</t>
  </si>
  <si>
    <t>MS35649-224</t>
  </si>
  <si>
    <t>כמות גדלה</t>
  </si>
  <si>
    <t>WASHER,LOCK,HELICAL SPRING,REGULAR (MEDI</t>
  </si>
  <si>
    <t>MS35338-139</t>
  </si>
  <si>
    <t>MS35338-137</t>
  </si>
  <si>
    <t>MS35338-136</t>
  </si>
  <si>
    <t>MS35338-135</t>
  </si>
  <si>
    <t>MS35338-134</t>
  </si>
  <si>
    <t>MSCB</t>
  </si>
  <si>
    <t>E29</t>
  </si>
  <si>
    <t>FFF009274</t>
  </si>
  <si>
    <t>HARDWARE   TIE CABLE NATURAL</t>
  </si>
  <si>
    <t>N87500344</t>
  </si>
  <si>
    <t>MS3367-1-9</t>
  </si>
  <si>
    <t>SCREW MACHINE 100 DEG. FLUSH HEAD CRUCIF</t>
  </si>
  <si>
    <t>MS24693-C3</t>
  </si>
  <si>
    <t>MS24693-C273</t>
  </si>
  <si>
    <t>MS24693-C270</t>
  </si>
  <si>
    <t>MS24693-C2</t>
  </si>
  <si>
    <t>MS16995-25</t>
  </si>
  <si>
    <t>MS16995-2</t>
  </si>
  <si>
    <t>MS16995-18</t>
  </si>
  <si>
    <t>MHMQ</t>
  </si>
  <si>
    <t>WASHER FLAT METAL ROUND GENERAL PURP</t>
  </si>
  <si>
    <t>MS15795-802</t>
  </si>
  <si>
    <t>MS15795-801</t>
  </si>
  <si>
    <t>DIODE REF 15V 5% 0.5W 3000EA/RL</t>
  </si>
  <si>
    <t>MMSZ5245BT1G</t>
  </si>
  <si>
    <t>DIODE.RECT 75V 0.6A 0.35W 4NS</t>
  </si>
  <si>
    <t>MMBD4148-7-F</t>
  </si>
  <si>
    <t>CONN COAX WITH SWITCH SWD DC-6GHZ T&amp;R</t>
  </si>
  <si>
    <t>MM8430-2610RA1</t>
  </si>
  <si>
    <t>DIODE  ZENER 5.1V T&amp;R LEAD-FREE</t>
  </si>
  <si>
    <t>MM3Z5V1T1G</t>
  </si>
  <si>
    <t>ZENER DIODE, 3.9V, 200MW</t>
  </si>
  <si>
    <t>MM3Z3V9T1G</t>
  </si>
  <si>
    <t>DIODE ZENER 3.3V 0.200W LEAD FREE T&amp;R</t>
  </si>
  <si>
    <t>MM3Z3V3T1G</t>
  </si>
  <si>
    <t>1093L395-002</t>
  </si>
  <si>
    <t>CONN RECT RECE 51 SKT STRA DIP SOLDER,</t>
  </si>
  <si>
    <t>MK-3C3-051-223-2400-EMI</t>
  </si>
  <si>
    <t>IC HOT SWAP CONTROLLER T&amp;R</t>
  </si>
  <si>
    <t>MIC2587-1YM-TR</t>
  </si>
  <si>
    <t>EMI FERRITE CHIP BEAD</t>
  </si>
  <si>
    <t>MI0603J601R-10</t>
  </si>
  <si>
    <t>IC HEX INVERTER T&amp;R</t>
  </si>
  <si>
    <t>MC74ACT04DR2G</t>
  </si>
  <si>
    <t>IC DUAL RS-232 TRANSCEIVERS</t>
  </si>
  <si>
    <t>MAX3232EETE+</t>
  </si>
  <si>
    <t>IC DUAL-CHANNEL TRANSLATOR T&amp;R</t>
  </si>
  <si>
    <t>MAX14595ETA+T</t>
  </si>
  <si>
    <t>E119</t>
  </si>
  <si>
    <t>MHFS</t>
  </si>
  <si>
    <t>FFF301451</t>
  </si>
  <si>
    <t>GASKET CONDUCTIVE ELASTOMERIC SHIELD</t>
  </si>
  <si>
    <t>M83528/002B024</t>
  </si>
  <si>
    <t>CONNECTOR,ELECTRIC,RECTANGULAR,QTH,GROUN</t>
  </si>
  <si>
    <t>M80-331</t>
  </si>
  <si>
    <t>LABEL,CIRCUIT BOARD,SIZE 0.275X0.5IN,ULT</t>
  </si>
  <si>
    <t>M6-6-724</t>
  </si>
  <si>
    <t>LABEL,CIRCUIT BOARD,SIZE 0.25X0.75IN,ULT</t>
  </si>
  <si>
    <t>M6-10-724</t>
  </si>
  <si>
    <t>E166</t>
  </si>
  <si>
    <t>MECF</t>
  </si>
  <si>
    <t>CONN RF DUST CAP FOR TNC FEMALE W/B-CHAI</t>
  </si>
  <si>
    <t>N65970519</t>
  </si>
  <si>
    <t>M39012/25-0020</t>
  </si>
  <si>
    <t>IC DC/DC UMODULE 5A 36V</t>
  </si>
  <si>
    <t>LTM8026IV#PBF</t>
  </si>
  <si>
    <t>IC DC/DC UMODULE 3.5A 40V</t>
  </si>
  <si>
    <t>LTM8003HY</t>
  </si>
  <si>
    <t>IC QUAD 4A DC/DC UMODULE REGULATOR</t>
  </si>
  <si>
    <t>LTM4644IY#PBF</t>
  </si>
  <si>
    <t>IC REGULATOR DC\DC UMODULE 3A</t>
  </si>
  <si>
    <t>LTM4643MPV#PBF</t>
  </si>
  <si>
    <t>ETA+ ETA בעייתי</t>
  </si>
  <si>
    <t>IC TRIPLE STEP-DOWN DC/DC UMODULE</t>
  </si>
  <si>
    <t>LTM4634IY</t>
  </si>
  <si>
    <t>IC DC/DC UMODULE REGULATOR</t>
  </si>
  <si>
    <t>LTM4622IY#PBF</t>
  </si>
  <si>
    <t>MODULE REGULATOR 6A DC/DC</t>
  </si>
  <si>
    <t>LTM4618IV#PBF</t>
  </si>
  <si>
    <t>DC-DC 8 AMP</t>
  </si>
  <si>
    <t>LTM4608AIV#PBF</t>
  </si>
  <si>
    <t>CONN RECT HEADER,BLADE AND BEAM,10-POS</t>
  </si>
  <si>
    <t>LTH-010-01-G-D-A-K-TR</t>
  </si>
  <si>
    <t>IC TRNSCVR HALF-DUPLX RS485/RS422 MSOP10</t>
  </si>
  <si>
    <t>LTC2877HMSE#PBF</t>
  </si>
  <si>
    <t>IC VOLTAGE REGULATOR ADJUSTABLE 1.1A</t>
  </si>
  <si>
    <t>LT1965EDD#PBF</t>
  </si>
  <si>
    <t>E114</t>
  </si>
  <si>
    <t>METC</t>
  </si>
  <si>
    <t>CHIP INDUCT 82NHY 2% T&amp;R</t>
  </si>
  <si>
    <t>LQW18AN82NG00D</t>
  </si>
  <si>
    <t>CHIP INDUCT 0.033UHY 5% AIR COR 63X3</t>
  </si>
  <si>
    <t>N62247267</t>
  </si>
  <si>
    <t>LQW18AN33NJ00D</t>
  </si>
  <si>
    <t>N29</t>
  </si>
  <si>
    <t>CHIP COIL 15NH +/-2% T&amp;R</t>
  </si>
  <si>
    <t>LQW15AN15NG80D</t>
  </si>
  <si>
    <t>CHIP INDUCTOR 6.8NH +-5% 0201</t>
  </si>
  <si>
    <t>LQW03AW6N8J00D</t>
  </si>
  <si>
    <t>CHIP INDUCTOR 5.8NH +-5^ 0201</t>
  </si>
  <si>
    <t>LQW03AW5N8J00D</t>
  </si>
  <si>
    <t>CHIP INDUCTOR 10NH +-5^ 0201</t>
  </si>
  <si>
    <t>LQW03AW10NJ00D</t>
  </si>
  <si>
    <t>BOEING</t>
  </si>
  <si>
    <t>BT</t>
  </si>
  <si>
    <t>E137</t>
  </si>
  <si>
    <t>MNNA</t>
  </si>
  <si>
    <t>EPO</t>
  </si>
  <si>
    <t>FFF016910</t>
  </si>
  <si>
    <t>THREADLOCKING COMPOUND,DIMETHACRYLATE ES</t>
  </si>
  <si>
    <t>LOCTITE 263-50CC</t>
  </si>
  <si>
    <t>FFF016923</t>
  </si>
  <si>
    <t>SEALING LOCKING ANAEROBIC COMPOUND, SING</t>
  </si>
  <si>
    <t>LOCTITE 222-50CC</t>
  </si>
  <si>
    <t>IC RF SYNTHESIZER WITH VCO T&amp;R</t>
  </si>
  <si>
    <t>LMX2592RHAT</t>
  </si>
  <si>
    <t>IC FANOUT BUFFER/LEVEL TRANSLATOR T&amp;R</t>
  </si>
  <si>
    <t>LMK00105SQE/NOPB</t>
  </si>
  <si>
    <t>CHIP CAP 4.7UF 20^ 6.3V X6S T&amp;R</t>
  </si>
  <si>
    <t>JMK105BC6475MV-F</t>
  </si>
  <si>
    <t>ASCOTECH ELECTRONICS LTD</t>
  </si>
  <si>
    <t>ZRW2</t>
  </si>
  <si>
    <t>SMT CIR 8.7-10.6GHZ_CW_10MIL_PCB</t>
  </si>
  <si>
    <t>JCM8700T10K6XM1-P-ELT</t>
  </si>
  <si>
    <t>SMT CIR 8.7-10.5GHZ_CW_20MIL_PCB</t>
  </si>
  <si>
    <t>JCM8700T10K5XM1-P-ELT</t>
  </si>
  <si>
    <t>VECSYS LTD</t>
  </si>
  <si>
    <t>HEXFET POWER MOSFET DUAL N AND P CH T&amp;R</t>
  </si>
  <si>
    <t>IRF7317TRPBF</t>
  </si>
  <si>
    <t>TRANSISTOR MOSFET 60V 100A</t>
  </si>
  <si>
    <t>IPD034N06N3G</t>
  </si>
  <si>
    <t>IC CURRENT/POWER MONITOR</t>
  </si>
  <si>
    <t>INA260AIPWR</t>
  </si>
  <si>
    <t>INDUCTOR 0.33UH 20% SHIELDED T&amp;R</t>
  </si>
  <si>
    <t>IHLP2525CZERR33M01</t>
  </si>
  <si>
    <t>ATTENUATOR RF DC-2.18GHZ 15DB 6.6W 2512</t>
  </si>
  <si>
    <t>IAC-2512WA15D0</t>
  </si>
  <si>
    <t>CONN RECT HEADER</t>
  </si>
  <si>
    <t>HTST-105-01-L-DV</t>
  </si>
  <si>
    <t>N56</t>
  </si>
  <si>
    <t>MOFO</t>
  </si>
  <si>
    <t>OPTOELECT  OPTOCOUPLER POWER MOSFET,</t>
  </si>
  <si>
    <t>N56337397</t>
  </si>
  <si>
    <t>HSSR-7110#300</t>
  </si>
  <si>
    <t>N33</t>
  </si>
  <si>
    <t>E152</t>
  </si>
  <si>
    <t>MECL</t>
  </si>
  <si>
    <t>CHIP LED RED T&amp;R</t>
  </si>
  <si>
    <t>HSMC-C120</t>
  </si>
  <si>
    <t>MMIC GAAS LOW NOISE AMPLIFIER 7-17GHZ</t>
  </si>
  <si>
    <t>HMC903LP3E</t>
  </si>
  <si>
    <t>MMIC GAAS AMP. LOW NOISE 7-14GHZ T&amp;R</t>
  </si>
  <si>
    <t>HMC564LC4TR</t>
  </si>
  <si>
    <t>MMIC GAAS SPDT SWITCH DC-20GHZ</t>
  </si>
  <si>
    <t>HMC547ALP3E</t>
  </si>
  <si>
    <t>MMIC GAAS MEDIUM POWER AMP. 5-18GHZ</t>
  </si>
  <si>
    <t>HMC451LP3E</t>
  </si>
  <si>
    <t>MMIC GAAS POWER AMP. 6.5-13.5GHZ 14D T&amp;R</t>
  </si>
  <si>
    <t>HMC441LP3ETR</t>
  </si>
  <si>
    <t>MMIC GAAS AMP. 6-18GHZ 17DB T&amp;R</t>
  </si>
  <si>
    <t>HMC441LC3BTR</t>
  </si>
  <si>
    <t>MMIC GAAS DIG. ATT. 6-BIT DC-13GHZ T&amp;R</t>
  </si>
  <si>
    <t>HMC424ALP3ETR</t>
  </si>
  <si>
    <t>GAAS MMIC X2 MULTIPLIER 3.8-5.6GHZ OUTPU</t>
  </si>
  <si>
    <t>HMC1096LP3E</t>
  </si>
  <si>
    <t>SPST SWITCH 0.5-4GHZ GAAS LFCSP T&amp;R</t>
  </si>
  <si>
    <t>HMC1055LP2CETR</t>
  </si>
  <si>
    <t>FILTER HIGH PASS LTCC 8.2-21GHZ 0603-6</t>
  </si>
  <si>
    <t>HFCW-7500+</t>
  </si>
  <si>
    <t>N50</t>
  </si>
  <si>
    <t>OPTOCOUPLER T&amp;R</t>
  </si>
  <si>
    <t>HCPL-063L-500E</t>
  </si>
  <si>
    <t>OSCILLATOR 48.00MHZ +-50PPM</t>
  </si>
  <si>
    <t>GXO-U108L/BI-48.00MHZ</t>
  </si>
  <si>
    <t>CHIP CAP 22UF 10% 25V CERAMIC T&amp;R</t>
  </si>
  <si>
    <t>GRM32ER71E226KE15L</t>
  </si>
  <si>
    <t>CHIP CAP 100UF 20% 6.3V  X7S CERAMIC T&amp;R</t>
  </si>
  <si>
    <t>GRM32EC70J107ME15L</t>
  </si>
  <si>
    <t>CHIP CAP 4.7UF +/-22^ 50V X7S T&amp;R</t>
  </si>
  <si>
    <t>GRM21BC71H475KE11L</t>
  </si>
  <si>
    <t>CHIP CAP 10UF 10V X7R T&amp;R</t>
  </si>
  <si>
    <t>GRM188Z71A106KA73D</t>
  </si>
  <si>
    <t>CHIP CAP 680PF 10^ 50V X7R T&amp;R</t>
  </si>
  <si>
    <t>GRM155R71H681KA01D</t>
  </si>
  <si>
    <t>CHIP CAP 330PF 10^ 50V X7R T&amp;R</t>
  </si>
  <si>
    <t>GRM155R71H331KA01D</t>
  </si>
  <si>
    <t>CHIP CAP 0.1UF 10^ 16V X7R T&amp;R</t>
  </si>
  <si>
    <t>GRM155R71C104KA88D</t>
  </si>
  <si>
    <t>CHIP CAP 1UF 10% 6.3V X7R T&amp;R</t>
  </si>
  <si>
    <t>GRM155R70J105KA12D</t>
  </si>
  <si>
    <t>CAP CHIP CER 10UF 20^ 6.3V 0402 T&amp;R</t>
  </si>
  <si>
    <t>GRM155C80J106ME11D</t>
  </si>
  <si>
    <t>S.T.G</t>
  </si>
  <si>
    <t>CHIP CAP 9.1PF +-0.05PF 50V CERAMIC T&amp;R</t>
  </si>
  <si>
    <t>GRM1555C1H9R1WA01D</t>
  </si>
  <si>
    <t>CHIP CAP 7.5PF +-0.05PF 50V CERAMIC T&amp;R</t>
  </si>
  <si>
    <t>GRM1555C1H7R5WA01D</t>
  </si>
  <si>
    <t>CHIP CAP 68PF 2% 50V CERAMIC T&amp;R</t>
  </si>
  <si>
    <t>GRM1555C1H680GA01D</t>
  </si>
  <si>
    <t>CHIP CAP 3.3PF +-0.05PF 50V CERAMIC T&amp;R</t>
  </si>
  <si>
    <t>GRM1555C1H3R3WA01D</t>
  </si>
  <si>
    <t>CHIP CAP 220PF 2% 50V CERAMIC T&amp;R</t>
  </si>
  <si>
    <t>GRM1555C1H221GA01D</t>
  </si>
  <si>
    <t>CHIP CAP 22PF 2% 50V CERAMIC T&amp;R</t>
  </si>
  <si>
    <t>GRM1555C1H220GA01D</t>
  </si>
  <si>
    <t>CHIP CAP 1000PF 2% 50V CERAMIC T&amp;R</t>
  </si>
  <si>
    <t>GRM1555C1H102GA01D</t>
  </si>
  <si>
    <t>GRM033Z71C104KE14D</t>
  </si>
  <si>
    <t>CAP CHIP 4700PF 10% 25V X7R 0201</t>
  </si>
  <si>
    <t>GRM033R71E472KE14D</t>
  </si>
  <si>
    <t>CERAMIC CAPACITOR 0.7PF +-0.05%</t>
  </si>
  <si>
    <t>GRM0335C2AR70WA01D</t>
  </si>
  <si>
    <t>CHIP CAPACITOR 3PF 0.05% 100V 0201</t>
  </si>
  <si>
    <t>GRM0335C2A3R0WA01D</t>
  </si>
  <si>
    <t>CERAMIC CAPACITOR 0.8PF +-0.05^</t>
  </si>
  <si>
    <t>GRM0335C1HR80WA01D</t>
  </si>
  <si>
    <t>CERAMIC CAPACITOR 0.2PF +-0.05^</t>
  </si>
  <si>
    <t>GRM0335C1HR20WA01D</t>
  </si>
  <si>
    <t>CHIP CAPACITOR 3.3PF 0.05% 50V 0201</t>
  </si>
  <si>
    <t>GRM0335C1H3R3WA01D</t>
  </si>
  <si>
    <t>CHIP CAP 33PF +/-1% 50V COG T&amp;R</t>
  </si>
  <si>
    <t>GRM0335C1H330FA01D</t>
  </si>
  <si>
    <t>CHIP CAP 2.2PF +/-0.05PF 50V COG T&amp;R</t>
  </si>
  <si>
    <t>GRM0335C1H2R2WA01D</t>
  </si>
  <si>
    <t>CHIP CAPACITOR 1.9PF 0.05^ 50V 0201</t>
  </si>
  <si>
    <t>GRM0335C1H1R9WA01D</t>
  </si>
  <si>
    <t>CERAMIC CAPACITOR 1.8PF +-0.05^</t>
  </si>
  <si>
    <t>GRM0335C1H1R8WA01D</t>
  </si>
  <si>
    <t>DIODE TVS ARRAY LEAD-FREE T&amp;R</t>
  </si>
  <si>
    <t>GBLC05C-LF-T7</t>
  </si>
  <si>
    <t>GBLC03-LF-T7</t>
  </si>
  <si>
    <t>RECT HEADER 10 PIN SMT</t>
  </si>
  <si>
    <t>N64225840</t>
  </si>
  <si>
    <t>FTSH-105-01-L-DV-K-P-TR</t>
  </si>
  <si>
    <t>IC USB FIFO</t>
  </si>
  <si>
    <t>FT245RL</t>
  </si>
  <si>
    <t>IC MEMORY F-RAM 1M-BIT SERIAL 3V</t>
  </si>
  <si>
    <t>FM24V10-G</t>
  </si>
  <si>
    <t>MOSFET N-CH. 2.5V</t>
  </si>
  <si>
    <t>FDN339AN</t>
  </si>
  <si>
    <t>CONN RECT HEADER 40 POS STRAIGHT SMT</t>
  </si>
  <si>
    <t>ERM8-020-02.0-S-DV-K-TR</t>
  </si>
  <si>
    <t>CONN RECT HEADER 22 POS STRAIGHT SMT</t>
  </si>
  <si>
    <t>ERM8-011-08.0-S-DV-K-TR</t>
  </si>
  <si>
    <t>CONN RECT HEADER 40 POS SKT STRAT SMT</t>
  </si>
  <si>
    <t>ERF8-020-05.0-S-DV-K-TR</t>
  </si>
  <si>
    <t>ERF8-011-07.0-S-DV-K-TR</t>
  </si>
  <si>
    <t>6930N240-001</t>
  </si>
  <si>
    <t>ELMA ISRAEL</t>
  </si>
  <si>
    <t>N83</t>
  </si>
  <si>
    <t>E1AB</t>
  </si>
  <si>
    <t>MECQ</t>
  </si>
  <si>
    <t>E23</t>
  </si>
  <si>
    <t>MODULE COME I7-8665UE 8GB</t>
  </si>
  <si>
    <t>EI0095-109</t>
  </si>
  <si>
    <t>HAAS TCM OF ISRAEL</t>
  </si>
  <si>
    <t>KIT</t>
  </si>
  <si>
    <t>FFF016822</t>
  </si>
  <si>
    <t>ADHESIVE STRUCTURAL EPOXY BASE, TWO-PART</t>
  </si>
  <si>
    <t>EC2216A/B GRAY KT2OZ</t>
  </si>
  <si>
    <t>CLOCK GENERATOR MEMS 2-OUT 100MHZ LGA6</t>
  </si>
  <si>
    <t>DSC612PA3A-01EQT</t>
  </si>
  <si>
    <t>IC TRANSCEIVER QUAD 125MHZ M-LVDS</t>
  </si>
  <si>
    <t>DS91M040TSQE/NOPB</t>
  </si>
  <si>
    <t>IC 3V LVDS, QUAD LINE RECEIVER T&amp;R</t>
  </si>
  <si>
    <t>DS90LV032ATMX/NOPB</t>
  </si>
  <si>
    <t>IC INTFACE 3V LVDS, QUAD LINE RECEIVER</t>
  </si>
  <si>
    <t>DS90LV032ATMTCX/NOPB</t>
  </si>
  <si>
    <t>IC INTFACE 3V LVDS, QUAD LINE DRIVER</t>
  </si>
  <si>
    <t>DS90LV031ATMTC/NOPB</t>
  </si>
  <si>
    <t>IC LVDS SINGLE DIFF. DRIVER</t>
  </si>
  <si>
    <t>DS90LV017ATM/NOPB</t>
  </si>
  <si>
    <t>IC DIGITAL THERMOMETER T&amp;R</t>
  </si>
  <si>
    <t>DS620U+TR</t>
  </si>
  <si>
    <t>IC TOTAL-ELAPSED-TIME RECORDER</t>
  </si>
  <si>
    <t>DS1682S+</t>
  </si>
  <si>
    <t>IC 4-LANE LINEAR REPEATER T&amp;R</t>
  </si>
  <si>
    <t>DS125BR401ANJYT</t>
  </si>
  <si>
    <t xml:space="preserve"> BLUEGEN LTD</t>
  </si>
  <si>
    <t>ML</t>
  </si>
  <si>
    <t>ADHESIVE,EPOXY,FLEXIBLE,TWO-PART,GRAY,HI</t>
  </si>
  <si>
    <t>DP-190 GRAY 48.5ML</t>
  </si>
  <si>
    <t>CHIP COMMON MODE CHOKE COIL SMT T&amp;R</t>
  </si>
  <si>
    <t>DLW21SN900SQ2L</t>
  </si>
  <si>
    <t>PALBOREG FEDERAL LTD</t>
  </si>
  <si>
    <t>E126</t>
  </si>
  <si>
    <t>SCREW,PAN HEAD,SEMS SPRING,FLAT WASHER,2</t>
  </si>
  <si>
    <t>DFDO4125613</t>
  </si>
  <si>
    <t>SCREW,PAN HEAD,WITH SPRING,#2-56UNC THRE</t>
  </si>
  <si>
    <t>DFDO4125611</t>
  </si>
  <si>
    <t>SHIVRUG LTD FASTENERS</t>
  </si>
  <si>
    <t>DFDO4125606</t>
  </si>
  <si>
    <t>FILTER LOW PASS DIFF. DC-400MHZ 1206</t>
  </si>
  <si>
    <t>DF3216-WR20KNET/LF</t>
  </si>
  <si>
    <t>BANDPASS FILTER 4900-5850MHZ T&amp;R</t>
  </si>
  <si>
    <t>DEA205375BT-2054A1</t>
  </si>
  <si>
    <t>QUAD CHANNEL 16BIT 1.25GSPS DAC T&amp;R</t>
  </si>
  <si>
    <t>DAC3484IRKDT</t>
  </si>
  <si>
    <t>CONN CIRC DUST CAP F/RECP 19-SHL OLI</t>
  </si>
  <si>
    <t>N71216329</t>
  </si>
  <si>
    <t>D38999/33W19N</t>
  </si>
  <si>
    <t>CONN CIRC DUST CAP F/RECP 17-SHL OLI</t>
  </si>
  <si>
    <t>N71211742</t>
  </si>
  <si>
    <t>D38999/33W17N</t>
  </si>
  <si>
    <t>CONN CIRC DUST CAP RECPT 13-SHL ALUMINUM</t>
  </si>
  <si>
    <t>N71214001</t>
  </si>
  <si>
    <t>D38999/33W13N</t>
  </si>
  <si>
    <t>CONN CIRC DUST CAP RECPT 11-SHL ALUMINUM</t>
  </si>
  <si>
    <t>N71212989</t>
  </si>
  <si>
    <t>D38999/33W11N</t>
  </si>
  <si>
    <t>CONNECTOR,ELECTRIC,CIRCULAR,66 CONTACTS</t>
  </si>
  <si>
    <t>N69201192</t>
  </si>
  <si>
    <t>D38999/24WF35SN</t>
  </si>
  <si>
    <t>IC PROGRAMMBLE SYSTEM ON CHIP</t>
  </si>
  <si>
    <t>CY8C5868AXI-LP035</t>
  </si>
  <si>
    <t>FFF004837</t>
  </si>
  <si>
    <t>CHIP JUMPER  T&amp;R</t>
  </si>
  <si>
    <t>CRCW12060000ZSEA</t>
  </si>
  <si>
    <t>ELBATECH TRADE AND LOGISTICS</t>
  </si>
  <si>
    <t>CRCW12060000Z0EA</t>
  </si>
  <si>
    <t>FFF004425</t>
  </si>
  <si>
    <t>CHIP RESIS 86.6KOHM 1^ .1W T&amp;R</t>
  </si>
  <si>
    <t>CRCW060386K6FKEA</t>
  </si>
  <si>
    <t>FFF004231</t>
  </si>
  <si>
    <t>CHIP RESIS 5.62KOHM 1% .1W T&amp;R</t>
  </si>
  <si>
    <t>CRCW06035K62FKEA</t>
  </si>
  <si>
    <t>FFF003991</t>
  </si>
  <si>
    <t>CHIP RESIS 5.23KOHM 1^ .1W T&amp;R</t>
  </si>
  <si>
    <t>CRCW06035K23FKEA</t>
  </si>
  <si>
    <t>FFF003847</t>
  </si>
  <si>
    <t>CHIP RESIS 51.1KOHM 1% .1W T&amp;R</t>
  </si>
  <si>
    <t>CRCW060351K1FKEA</t>
  </si>
  <si>
    <t>FFF004163</t>
  </si>
  <si>
    <t>CHIP RESIS 48.7 KOHM 1^ .1W T&amp;R</t>
  </si>
  <si>
    <t>CRCW060348K7FKEA</t>
  </si>
  <si>
    <t>FFF004270</t>
  </si>
  <si>
    <t>CHIP RESIS 33.2KOHM 1% .1W T&amp;R</t>
  </si>
  <si>
    <t>CRCW060333K2FKTA</t>
  </si>
  <si>
    <t>FFF003894</t>
  </si>
  <si>
    <t>CHIP RESIS 31.6KOHM 1% .1W T&amp;R</t>
  </si>
  <si>
    <t>CRCW060331K6FKTA</t>
  </si>
  <si>
    <t>CHIP RESIS 2 OHM 1^ .1W T&amp;R</t>
  </si>
  <si>
    <t>CRCW06032R00FKEA</t>
  </si>
  <si>
    <t>FFF003958</t>
  </si>
  <si>
    <t>CHIP RES. 2KOHM 1% T&amp;R</t>
  </si>
  <si>
    <t>CRCW06032K00FKEA</t>
  </si>
  <si>
    <t>FFF004245</t>
  </si>
  <si>
    <t>CHIP RESIS 221 OHM 1% .1W T&amp;R</t>
  </si>
  <si>
    <t>CRCW0603221RFKTA</t>
  </si>
  <si>
    <t>CHIP RESIS 1 OHM 1^ .1W T&amp;R</t>
  </si>
  <si>
    <t>CRCW06031R00FKEA</t>
  </si>
  <si>
    <t>CHIP RESIS 1.21MOHM 1^ .1W T&amp;R</t>
  </si>
  <si>
    <t>CRCW06031M21FKEA</t>
  </si>
  <si>
    <t>CHIP RESIS 1MOHM 1% .1W T&amp;R</t>
  </si>
  <si>
    <t>CRCW06031M00FKEA</t>
  </si>
  <si>
    <t>FFF004310</t>
  </si>
  <si>
    <t>CHIP RESIS 1KOHM 1% .1W T&amp;R</t>
  </si>
  <si>
    <t>CRCW06031K00FKTA</t>
  </si>
  <si>
    <t>CRCW06031K00FKEA</t>
  </si>
  <si>
    <t>FFF003812</t>
  </si>
  <si>
    <t>CHIP RESIS 19.1KOHM 1^ .1W T&amp;R</t>
  </si>
  <si>
    <t>CRCW060319K1FKEA</t>
  </si>
  <si>
    <t>FFF003998</t>
  </si>
  <si>
    <t>CHIP RESIS 121KOHM 1% .1W T&amp;R</t>
  </si>
  <si>
    <t>CRCW0603121KFKTA</t>
  </si>
  <si>
    <t>FFF004211</t>
  </si>
  <si>
    <t>CHIP RESIS 11.5KOHM 1% .1W T&amp;R</t>
  </si>
  <si>
    <t>CRCW060311K5FKEA</t>
  </si>
  <si>
    <t>FFF003825</t>
  </si>
  <si>
    <t>CHIP RESIS 10 OHM 1% .1W T&amp;R</t>
  </si>
  <si>
    <t>CRCW060310R0FKEA</t>
  </si>
  <si>
    <t>FFF003821</t>
  </si>
  <si>
    <t>CHIP RESIS 10KOHM 1% .1W T&amp;R</t>
  </si>
  <si>
    <t>CRCW060310K0FKEA</t>
  </si>
  <si>
    <t>FFF004251</t>
  </si>
  <si>
    <t>CHIP RESIS 100 OHM 1% .1W T&amp;R</t>
  </si>
  <si>
    <t>CRCW0603100RFKEA</t>
  </si>
  <si>
    <t>FFF004188</t>
  </si>
  <si>
    <t>CHIP RESIS 100KOHM 1% .1W T&amp;R</t>
  </si>
  <si>
    <t>CRCW0603100KFKEA</t>
  </si>
  <si>
    <t>FFF004838</t>
  </si>
  <si>
    <t>CHIP JUMPER 1.55X0.85MM T&amp;R</t>
  </si>
  <si>
    <t>CRCW06030000Z0EA</t>
  </si>
  <si>
    <t>CHIP RESIS 8.87KOHM 1% .063W T&amp;R</t>
  </si>
  <si>
    <t>CRCW04028K87FKED</t>
  </si>
  <si>
    <t>CHIP RESIS 8.25KOHM 1% .063W T&amp;R</t>
  </si>
  <si>
    <t>CRCW04028K25FKED</t>
  </si>
  <si>
    <t>CHIP RESIS 82.5 OHM 1% .063W T&amp;R</t>
  </si>
  <si>
    <t>CRCW040282R5FKED</t>
  </si>
  <si>
    <t>CHIP RESIS 825 OHM 1% 0.063W T&amp;R L-F</t>
  </si>
  <si>
    <t>CRCW0402825RFKED</t>
  </si>
  <si>
    <t>CHIP RESIS 7.5KOHM 1% PB-FREE T&amp;R</t>
  </si>
  <si>
    <t>CRCW04027K50FKED</t>
  </si>
  <si>
    <t>CHIP RESIS 7.32KOHM 1^ .063W T&amp;R</t>
  </si>
  <si>
    <t>CRCW04027K32FKED</t>
  </si>
  <si>
    <t>CHIP RESIS 75 OHM 1% .063W T&amp;R</t>
  </si>
  <si>
    <t>CRCW040275R0FKED</t>
  </si>
  <si>
    <t>CHIP RESIS 71.5 OHM 1% .063W T&amp;R</t>
  </si>
  <si>
    <t>CRCW040271R5FKED</t>
  </si>
  <si>
    <t>CHIP RESIS 6.65KOHM 1% .063W T&amp;R</t>
  </si>
  <si>
    <t>CRCW04026K65FKED</t>
  </si>
  <si>
    <t>CHIP RESIS 68.1 OHM 1^ .063W T&amp;R</t>
  </si>
  <si>
    <t>CRCW040268R1FKED</t>
  </si>
  <si>
    <t>CHIP RESIS 61.9KOHM 1% .063W T&amp;R</t>
  </si>
  <si>
    <t>CRCW040261K9FKTD</t>
  </si>
  <si>
    <t>CHIP RESIS 5.62 OHM 1% .063W T&amp;R</t>
  </si>
  <si>
    <t>CRCW04025R62FKED</t>
  </si>
  <si>
    <t>CHIP RESIS 5.62KOHM 1^ .063W T&amp;R</t>
  </si>
  <si>
    <t>CRCW04025K62FKED</t>
  </si>
  <si>
    <t>CHIP RESIS 5.49KOHM 1% .063W T&amp;R</t>
  </si>
  <si>
    <t>CRCW04025K49FKTD</t>
  </si>
  <si>
    <t>CHIP RESIS 5.49KOHM 1^ .063W T&amp;R</t>
  </si>
  <si>
    <t>CRCW04025K49FKED</t>
  </si>
  <si>
    <t>CHIP RESIS 5.11KOHM 1^ .063W T&amp;R</t>
  </si>
  <si>
    <t>CRCW04025K11FKED</t>
  </si>
  <si>
    <t>CHIP RESIS 56.2KOHM 1% .063W T&amp;R</t>
  </si>
  <si>
    <t>CRCW040256K2FKED</t>
  </si>
  <si>
    <t>CHIP RESIS 52.3KOHM 1% .063W T&amp;R</t>
  </si>
  <si>
    <t>CRCW040252K3FKED</t>
  </si>
  <si>
    <t>FFF004482</t>
  </si>
  <si>
    <t>CHIP RESIS 51.1 OHM 1% .063W T&amp;R</t>
  </si>
  <si>
    <t>CRCW040251R1FKED</t>
  </si>
  <si>
    <t>CHIP RESIS 51.1 KOHM 1% PB-FREE T&amp;R</t>
  </si>
  <si>
    <t>CRCW040251K1FKED</t>
  </si>
  <si>
    <t>CHIP RESIS 511 OHM 1% .063W T&amp;R</t>
  </si>
  <si>
    <t>CRCW0402511RFKED</t>
  </si>
  <si>
    <t>CHIP RESIS 4.7KOHM 1% .063W T&amp;R</t>
  </si>
  <si>
    <t>CRCW04024K70FKED</t>
  </si>
  <si>
    <t>CHIP RESIS 4.22KOHM 1% .063W T&amp;R</t>
  </si>
  <si>
    <t>CRCW04024K22FKED</t>
  </si>
  <si>
    <t>CHIP RESIS 4.02KOHM 1% .063W T&amp;R</t>
  </si>
  <si>
    <t>CRCW04024K02FKED</t>
  </si>
  <si>
    <t>CHIP RESIS 49.9 OHM 1% PB-FREE T&amp;R</t>
  </si>
  <si>
    <t>CRCW040249R9FKED</t>
  </si>
  <si>
    <t>CHIP RESIS 47.5 OHM 1^ .063W T&amp;R</t>
  </si>
  <si>
    <t>CRCW040247R5FKED</t>
  </si>
  <si>
    <t>CHIP RESIS 432 OHM 1% .1W T&amp;R</t>
  </si>
  <si>
    <t>CRCW0402432RFKED</t>
  </si>
  <si>
    <t>CHIP RES 42.2K 0.063W 1% T&amp;R</t>
  </si>
  <si>
    <t>CRCW040242K2FKED</t>
  </si>
  <si>
    <t>CHIP RESIS 3.92KOHM 1% .063W T&amp;R</t>
  </si>
  <si>
    <t>CRCW04023K92FKED</t>
  </si>
  <si>
    <t>CHIP RESIS 3.83KOHM 1% .063W T&amp;R</t>
  </si>
  <si>
    <t>CRCW04023K83FKED</t>
  </si>
  <si>
    <t>CHIP RESIS 3.32KOHM 1% .063W T&amp;R</t>
  </si>
  <si>
    <t>CRCW04023K32FKED</t>
  </si>
  <si>
    <t>CHIP RESIS 3.01KOHM 1% .063W T&amp;R</t>
  </si>
  <si>
    <t>CRCW04023K01FKED</t>
  </si>
  <si>
    <t>CHIP RESIS 33.2 OHM 1% .063W T/R</t>
  </si>
  <si>
    <t>CRCW040233R2FKED</t>
  </si>
  <si>
    <t>RESISTOR 33.2KOHM 1% 0.063W T&amp;R</t>
  </si>
  <si>
    <t>CRCW040233K2FKED</t>
  </si>
  <si>
    <t>CHIP RESIS 332 KOHM 1^ .063W T&amp;R</t>
  </si>
  <si>
    <t>CRCW0402332KFKED</t>
  </si>
  <si>
    <t>CHIP RESIS 30.1 OHM 1% .063W T&amp;R</t>
  </si>
  <si>
    <t>CRCW040230R1FKED</t>
  </si>
  <si>
    <t>CHIP RESIS 30.9KOHM 1% .063W T&amp;R</t>
  </si>
  <si>
    <t>CRCW040230K9FKTD</t>
  </si>
  <si>
    <t>CRCW040230K9FKED</t>
  </si>
  <si>
    <t>CHIP RESIS 30.1KOHM 1^ .063W T&amp;R</t>
  </si>
  <si>
    <t>CRCW040230K1FKED</t>
  </si>
  <si>
    <t>CHIP RESIS 2.74 OHM 1% .063W T&amp;R</t>
  </si>
  <si>
    <t>CRCW04022R74FKED</t>
  </si>
  <si>
    <t>CHIP RESIS 2.8KOHM 1^ .063W T&amp;R</t>
  </si>
  <si>
    <t>CRCW04022K80FKED</t>
  </si>
  <si>
    <t>CHIP RESIS 2.37KOHM 1^ .063W T&amp;R</t>
  </si>
  <si>
    <t>CRCW04022K37FKED</t>
  </si>
  <si>
    <t>CHIP RESIS 2.26KOHM 1^ .063W T&amp;R</t>
  </si>
  <si>
    <t>CRCW04022K26FKED</t>
  </si>
  <si>
    <t>CHIP RESIS 2.21KOHM 1% .063W T&amp;R</t>
  </si>
  <si>
    <t>CRCW04022K21FKED</t>
  </si>
  <si>
    <t>CHIP RESIS 2 KOHM 1%  PB-FREE T&amp;R</t>
  </si>
  <si>
    <t>CRCW04022K00FKED</t>
  </si>
  <si>
    <t>CHIP RESIS 274 OHM 1^ .063W T&amp;R</t>
  </si>
  <si>
    <t>CRCW0402274RFKED</t>
  </si>
  <si>
    <t>CHIP RESIS 261 OHM 1% .063W T&amp;R</t>
  </si>
  <si>
    <t>CRCW0402261RFKED</t>
  </si>
  <si>
    <t>CHIP RESIS 25.5KOHM 1^ .063W T&amp;R</t>
  </si>
  <si>
    <t>CRCW040225K5FKED</t>
  </si>
  <si>
    <t>CHIP RESIS 24.3 OHM 1% .063W T&amp;R</t>
  </si>
  <si>
    <t>CRCW040224R3FKED</t>
  </si>
  <si>
    <t>CHIP RESIS 249 OHM 1^ .063W T&amp;R</t>
  </si>
  <si>
    <t>CRCW0402249RFKED</t>
  </si>
  <si>
    <t>FFF004384</t>
  </si>
  <si>
    <t>CHIP RESIS 22.1 OHM 1^ 0.063W T&amp;R L-F</t>
  </si>
  <si>
    <t>CRCW040222R1FKED</t>
  </si>
  <si>
    <t>CHIP RESIS 221 OHM 1% .063W TR</t>
  </si>
  <si>
    <t>CRCW0402221RFKED</t>
  </si>
  <si>
    <t>CHIP RESIS 20.5KOHM 1% .063W T&amp;R</t>
  </si>
  <si>
    <t>CRCW040220K5FKED</t>
  </si>
  <si>
    <t>CHIP RESIS 20 KOHM 1% T&amp;R</t>
  </si>
  <si>
    <t>CRCW040220K0FKED</t>
  </si>
  <si>
    <t>CHIP RESIS 200 OHM 1% T&amp;R</t>
  </si>
  <si>
    <t>CRCW0402200RFKED</t>
  </si>
  <si>
    <t>CHIP RESIS 1.91KOHM 1% .063W T&amp;R</t>
  </si>
  <si>
    <t>CRCW04021K91FKTD</t>
  </si>
  <si>
    <t>CHIP RESIS 1.82KOHM 1% .063W T&amp;R</t>
  </si>
  <si>
    <t>CRCW04021K82FKTD</t>
  </si>
  <si>
    <t>CHIP RESIS 1.5KOHM 1%  PB-FREE T&amp;R</t>
  </si>
  <si>
    <t>CRCW04021K50FKED</t>
  </si>
  <si>
    <t>CHIP RESIS 1.47KOHM 1^ .063W T&amp;R</t>
  </si>
  <si>
    <t>CRCW04021K47FKED</t>
  </si>
  <si>
    <t>CHIP RESIS 1.21KOHM 1% .063W T&amp;R</t>
  </si>
  <si>
    <t>CRCW04021K21FKED</t>
  </si>
  <si>
    <t>FFF004408</t>
  </si>
  <si>
    <t>CHIP RESIS 1 KOHM 1% T&amp;R</t>
  </si>
  <si>
    <t>CRCW04021K00FKED</t>
  </si>
  <si>
    <t>CHIP RESIS 19.1KOHM 1^ .063W T&amp;R</t>
  </si>
  <si>
    <t>CRCW040219K1FKED</t>
  </si>
  <si>
    <t>CHIP RESIS 18.2KOHM 1^ .063W T&amp;R</t>
  </si>
  <si>
    <t>CRCW040218K2FKED</t>
  </si>
  <si>
    <t>CHIP RESIS 178 OHM 1^ .063W T&amp;R</t>
  </si>
  <si>
    <t>CRCW0402178RFKED</t>
  </si>
  <si>
    <t>CHIP RESIS 15 KOHM 1^ T&amp;R</t>
  </si>
  <si>
    <t>CRCW040215K0FKED</t>
  </si>
  <si>
    <t>CHIP RESIS 150 OHM 1% .063W T&amp;R</t>
  </si>
  <si>
    <t>CRCW0402150RFKED</t>
  </si>
  <si>
    <t>CHIP RESIS 14.7KOHM 1^ .063W T&amp;R</t>
  </si>
  <si>
    <t>CRCW040214K7FKED</t>
  </si>
  <si>
    <t>CHIP RESIS 140KOHM 1^ .063W T&amp;R</t>
  </si>
  <si>
    <t>CRCW0402140KFKED</t>
  </si>
  <si>
    <t>CHIP RESIS 13.3KOHM 1% .063W T&amp;R</t>
  </si>
  <si>
    <t>CRCW040213K3FKED</t>
  </si>
  <si>
    <t>CHIP RESIS 133 OHM 1% .063W T&amp;R</t>
  </si>
  <si>
    <t>CRCW0402133RFKED</t>
  </si>
  <si>
    <t>CHIP RESIS 12.1 OHM 1% .063W T&amp;R</t>
  </si>
  <si>
    <t>CRCW040212R1FKED</t>
  </si>
  <si>
    <t>CHIP RESIS 12.1KOHM 1% .063W T&amp;R</t>
  </si>
  <si>
    <t>CRCW040212K1FKED</t>
  </si>
  <si>
    <t>CHIP RESIS 121 OHM 1% .063W T&amp;R</t>
  </si>
  <si>
    <t>CRCW0402121RFKED</t>
  </si>
  <si>
    <t>CHIP RESIS 121KOHM 1% .063W T&amp;R</t>
  </si>
  <si>
    <t>CRCW0402121KFKED</t>
  </si>
  <si>
    <t>CHIP RESIS 11.5 OHM 1^ .063W T&amp;R</t>
  </si>
  <si>
    <t>CRCW040211R5FKED</t>
  </si>
  <si>
    <t>CHIP RESIS 11KOHM 1^ .063W T&amp;R</t>
  </si>
  <si>
    <t>CRCW040211K0FKED</t>
  </si>
  <si>
    <t>FFF004487</t>
  </si>
  <si>
    <t>CHIP RESIS 10 KOHM 1%  T&amp;R</t>
  </si>
  <si>
    <t>CRCW040210K0FKED</t>
  </si>
  <si>
    <t>CHIP RESIS 100 OHM 1%  T&amp;R</t>
  </si>
  <si>
    <t>CRCW0402100RFKED</t>
  </si>
  <si>
    <t>CHIP RESIS 100 KOHM 1%  T&amp;R</t>
  </si>
  <si>
    <t>CRCW0402100KFKED</t>
  </si>
  <si>
    <t>CHIP RESIS 0 OHM 0% .063W T&amp;R</t>
  </si>
  <si>
    <t>CRCW04020000ZSED</t>
  </si>
  <si>
    <t>CRCW04020000Z0ED</t>
  </si>
  <si>
    <t>RES CHIP 887 OHM 1^ .05W 0201 T&amp;R</t>
  </si>
  <si>
    <t>CRCW0201887RFKED</t>
  </si>
  <si>
    <t>RES CHIP 49.9 OHM 1^ .05W 0201 T&amp;R</t>
  </si>
  <si>
    <t>CRCW020149R9FKED</t>
  </si>
  <si>
    <t>CHIP RESIS 300 OHM 1% .05W T&amp;R</t>
  </si>
  <si>
    <t>CRCW0201300RFKED</t>
  </si>
  <si>
    <t>RES CHIP 274 OHM 1% .05W 0201 T&amp;R</t>
  </si>
  <si>
    <t>CRCW0201274RFKED</t>
  </si>
  <si>
    <t>RES CHIP 200 OHM 1% .05W 0201 T&amp;R</t>
  </si>
  <si>
    <t>CRCW0201200RFKED</t>
  </si>
  <si>
    <t>CHIP RESIS 1KOHM 1^ .05W T&amp;R</t>
  </si>
  <si>
    <t>CRCW02011K00FKED</t>
  </si>
  <si>
    <t>CHIP RESIS 10KOHM 1% .05W T&amp;R</t>
  </si>
  <si>
    <t>CRCW020110K0FKED</t>
  </si>
  <si>
    <t>RES CHIP 100K 1% .05W 0201 T&amp;R</t>
  </si>
  <si>
    <t>CRCW0201100KFKED</t>
  </si>
  <si>
    <t>CRCW02010000Z0ED</t>
  </si>
  <si>
    <t>N41</t>
  </si>
  <si>
    <t>TERMINAL STRIP 10POS SMTCOND DOUBLE</t>
  </si>
  <si>
    <t>N41683392</t>
  </si>
  <si>
    <t>CLH-105-L-D-DV-TR</t>
  </si>
  <si>
    <t>CHIP CAP 10UF 10^ 50V X7R T&amp;R</t>
  </si>
  <si>
    <t>CL32B106KBJNNWE</t>
  </si>
  <si>
    <t>CIDEV GROUP LTD</t>
  </si>
  <si>
    <t>CHIP CAP 100UF 20^ 6.3V X5R T&amp;R</t>
  </si>
  <si>
    <t>CL31A107MQHNNNE</t>
  </si>
  <si>
    <t>FFF004737</t>
  </si>
  <si>
    <t>CHIP CAP 47PF 5% 50V COG T&amp;R</t>
  </si>
  <si>
    <t>CL10C470JB8NNNC</t>
  </si>
  <si>
    <t>CHIP CAP 47PF 2 PER. 50V COG TR</t>
  </si>
  <si>
    <t>CL10C470GB8NNNC</t>
  </si>
  <si>
    <t>CHIP CAP 1UF 10% 16V X7R T&amp;R</t>
  </si>
  <si>
    <t>CL10B105KO8NNNC</t>
  </si>
  <si>
    <t>CHIP CAP .1UF 10^ 25V X7R T&amp;R</t>
  </si>
  <si>
    <t>CL10B104KA8NNNC</t>
  </si>
  <si>
    <t>CHIP CAP 1PF +-0.25PF 50V C0G T&amp;R</t>
  </si>
  <si>
    <t>CL05C010BB5NNNC</t>
  </si>
  <si>
    <t>CHIP CAP 0.1UF 10% 10V X7R T&amp;R</t>
  </si>
  <si>
    <t>CL05B104KP5NNNC</t>
  </si>
  <si>
    <t>CHIP CAP 10NF 10^ 10V T&amp;R 01*02</t>
  </si>
  <si>
    <t>CL03B103KP3NNNC</t>
  </si>
  <si>
    <t>CHIP CAP 1000PF 10^ 16V T&amp;R</t>
  </si>
  <si>
    <t>CL03B102KO3NNNC</t>
  </si>
  <si>
    <t>OSC XO 40.0MHZ LVPECL 3.3V 50PPM LCC6</t>
  </si>
  <si>
    <t>CHT7010088</t>
  </si>
  <si>
    <t>CHIP CAP 0.33UF 10% 100V X7R T&amp;R</t>
  </si>
  <si>
    <t>CC1210KKX7R0BB334</t>
  </si>
  <si>
    <t>OSC 31.25MHZ LVPECL 3.3V 50PPM LCC6 7X5</t>
  </si>
  <si>
    <t>CA70P3123HLT</t>
  </si>
  <si>
    <t>CHIP CAP 4.7UF 25V 10^ X7R T&amp;R</t>
  </si>
  <si>
    <t>C2012X7R1E475K125AB</t>
  </si>
  <si>
    <t>CHIP CAP 47UF 20% 10V X7R T&amp;R</t>
  </si>
  <si>
    <t>C1210C476M8RACTU</t>
  </si>
  <si>
    <t>CHIP CAP 22UF 25V X7R 20^ T/R</t>
  </si>
  <si>
    <t>C1210C226M3RACTU</t>
  </si>
  <si>
    <t>C1210C106K5RACTU</t>
  </si>
  <si>
    <t>CHIP CAP 10UF 10% 25V X7R T&amp;R</t>
  </si>
  <si>
    <t>C1206C106K3RACTU</t>
  </si>
  <si>
    <t>CHIP CAP 1UF 10% 10V X7S T&amp;R</t>
  </si>
  <si>
    <t>C1005X7S1A105K050BC</t>
  </si>
  <si>
    <t>MHMU</t>
  </si>
  <si>
    <t>CABLE ASSY,CAP END,CABLE 3X7,.032IN DIA</t>
  </si>
  <si>
    <t>C10-218</t>
  </si>
  <si>
    <t>CHIP CAP 47UF 20% 6.3V X5R T&amp;R</t>
  </si>
  <si>
    <t>C0805C476M9PAC7800</t>
  </si>
  <si>
    <t>CHIP CAP 4.7UF 10% 16V X7R T&amp;R</t>
  </si>
  <si>
    <t>C0805C475K4RAC7025</t>
  </si>
  <si>
    <t>CHIP CAP 2.2UF 10% 16V X7R T_R</t>
  </si>
  <si>
    <t>C0805C225K4RAC7800</t>
  </si>
  <si>
    <t>CHIP CAP 10UF 10^ 10V X7R T&amp;R</t>
  </si>
  <si>
    <t>C0805C106K8RAC7800</t>
  </si>
  <si>
    <t>CHIP CAP 0.47UF 10^ 16V X7R T&amp;R</t>
  </si>
  <si>
    <t>C0603C474K4RAL7867</t>
  </si>
  <si>
    <t>CHIP CAP 0.047UF 10% 25V X7R T&amp;R</t>
  </si>
  <si>
    <t>C0603C473K3RALTU</t>
  </si>
  <si>
    <t>CHIP CAP 4700PF 2% 50V NPO T&amp;R</t>
  </si>
  <si>
    <t>C0603C472G5GACTU</t>
  </si>
  <si>
    <t>CHIP CAP 10UF 20% 6.3V X5R T&amp;R</t>
  </si>
  <si>
    <t>C0603C106M9PAC7867</t>
  </si>
  <si>
    <t>CHIP CAP 1UF 10% 25V X7R T&amp;R</t>
  </si>
  <si>
    <t>C0603C105K3RACTU</t>
  </si>
  <si>
    <t>CHIP CAP 0.1UF 10% 50V X7R T&amp;R</t>
  </si>
  <si>
    <t>C0603C104K5RAC7867</t>
  </si>
  <si>
    <t>FFF004739</t>
  </si>
  <si>
    <t>CHIP CAP .1UF 10% 16V X7R T&amp;R</t>
  </si>
  <si>
    <t>C0603C104K4RACTU</t>
  </si>
  <si>
    <t>FFF004706</t>
  </si>
  <si>
    <t>CHIP CAP .01UF 10% 50VOLT  X7R T&amp;R</t>
  </si>
  <si>
    <t>C0603C103K5RAC7867</t>
  </si>
  <si>
    <t>CHIP CAP 0.01UF 10^ 200V X7R T&amp;R</t>
  </si>
  <si>
    <t>C0603C103K2RAL7867</t>
  </si>
  <si>
    <t>CHIP CAP 0.5PF +-0.25PF 50V C0G T&amp;R</t>
  </si>
  <si>
    <t>C0402C508C5GACTU</t>
  </si>
  <si>
    <t>CHIP CAP 3900PF 10% 50V X7R T&amp;R</t>
  </si>
  <si>
    <t>C0402C392K5RACTU</t>
  </si>
  <si>
    <t>CHIP CAP 2200PF 10% 50V X7R T&amp;R</t>
  </si>
  <si>
    <t>C0402C222K5RACTU</t>
  </si>
  <si>
    <t>CHIP CAP 22PF 10% 50V C0G T&amp;R</t>
  </si>
  <si>
    <t>C0402C220K5GAC7867</t>
  </si>
  <si>
    <t>CHIP CAP 150PF 10% 50V X7R T&amp;R</t>
  </si>
  <si>
    <t>C0402C151K5RACTU</t>
  </si>
  <si>
    <t>CHIP CAP 0.01UF 10% 50V X7R T&amp;R</t>
  </si>
  <si>
    <t>C0402C103K5RALTU</t>
  </si>
  <si>
    <t>CHIP CAP 0.01UF 10^ 50V X7R T&amp;R</t>
  </si>
  <si>
    <t>C0402C103K5RACTU</t>
  </si>
  <si>
    <t>CHIP CAP 0.01UF 10% 25V X7R T&amp;R</t>
  </si>
  <si>
    <t>C0402C103K3RACTU</t>
  </si>
  <si>
    <t>CHIP CAP 0.01UF 10^ 25V X7R T&amp;R</t>
  </si>
  <si>
    <t>C0402C103K3RAC7867</t>
  </si>
  <si>
    <t>CHIP CAP 1000PF 10% 50VOLT X7R T&amp;R</t>
  </si>
  <si>
    <t>C0402C102K5RAC7867</t>
  </si>
  <si>
    <t>CHIP CAP 100PF 50V 10% C0G T&amp;R</t>
  </si>
  <si>
    <t>C0402C101K5GAC7867</t>
  </si>
  <si>
    <t>CHIP CAP 100PF 5^ 25V C0G T&amp;R</t>
  </si>
  <si>
    <t>C0402C101J3GACTU</t>
  </si>
  <si>
    <t>CHIP CAP 10PF +-0.25PF 50V C0G T&amp;R</t>
  </si>
  <si>
    <t>C0402C100C5GAC7867</t>
  </si>
  <si>
    <t>CHIP CAP 100PF 10^ 25V C0G T&amp;R</t>
  </si>
  <si>
    <t>C0201C101K3GACTU</t>
  </si>
  <si>
    <t>NICOMATIC ELECTRONIS LTD</t>
  </si>
  <si>
    <t>CONN,ACCY.,CONTACT,SINGLE,HOUSING PCB,40</t>
  </si>
  <si>
    <t>C0024090</t>
  </si>
  <si>
    <t>FILTER BAND PASS 6625-7875MHZ 5W 0805-4</t>
  </si>
  <si>
    <t>BP0805A7250ASTR</t>
  </si>
  <si>
    <t>CHIP FERRITE BEAD FILTER EMI T&amp;R</t>
  </si>
  <si>
    <t>BLM31PG601SN1L</t>
  </si>
  <si>
    <t>CHIP FERRITE BEAD EMI-FILTER 33 OHM</t>
  </si>
  <si>
    <t>N62719356</t>
  </si>
  <si>
    <t>BLM31PG330SN1L</t>
  </si>
  <si>
    <t>CHIP FERRITE BEAD EMI FILTER T&amp;R</t>
  </si>
  <si>
    <t>BLM21PG600SN1D</t>
  </si>
  <si>
    <t>CHIP FERRITE BEAD EMI FILTER 220-OHM T&amp;R</t>
  </si>
  <si>
    <t>BLM21PG221SN1D</t>
  </si>
  <si>
    <t>CHIP EMIFIL INDUCTOR 26-OHM T&amp;R</t>
  </si>
  <si>
    <t>BLM18SG260TN1D</t>
  </si>
  <si>
    <t>CHIP EMI FIL. INDUCTOR TYPE 220-OHM T&amp;R</t>
  </si>
  <si>
    <t>BLM18EG221SN1D</t>
  </si>
  <si>
    <t>CHIP FERRITE BEAD EMI FILTER 600 OHM T&amp;R</t>
  </si>
  <si>
    <t>BLM15HD601SN1D</t>
  </si>
  <si>
    <t>CHIP FERRITE BEAD 1800 OHM T&amp;R</t>
  </si>
  <si>
    <t>BLM15HD182SN1D</t>
  </si>
  <si>
    <t>BLM15EG221SN1D</t>
  </si>
  <si>
    <t>CHIP FERRITE BEAD EMI FILTER 120-OHM T&amp;R</t>
  </si>
  <si>
    <t>BLM15EG121SN1D</t>
  </si>
  <si>
    <t>BLM15AX121SN1D</t>
  </si>
  <si>
    <t>BALUN LOW PROFILE 50 OHM 5.9-11.7GHZ T&amp;R</t>
  </si>
  <si>
    <t>BD60120N50100AHF</t>
  </si>
  <si>
    <t>DIODE SCHOTTKY  30V 200MA T&amp;R</t>
  </si>
  <si>
    <t>BAT54WS-E3-08</t>
  </si>
  <si>
    <t>DIODE SCHOTTKY  30V 200MA</t>
  </si>
  <si>
    <t>BAT54WS</t>
  </si>
  <si>
    <t>ELINA</t>
  </si>
  <si>
    <t>FILTER BP 8-12GHZ 8W SMT T&amp;R</t>
  </si>
  <si>
    <t>B096QC2S-T</t>
  </si>
  <si>
    <t>DIODE SCHOTTKY BARRIER RECTIFIER T&amp;R</t>
  </si>
  <si>
    <t>B0540WS-7</t>
  </si>
  <si>
    <t>IC EEPROM SERIAL 256X8 T&amp;R</t>
  </si>
  <si>
    <t>AT24MAC402-SSHM-T</t>
  </si>
  <si>
    <t>IC SERIAL EEPROM 2-MBIT</t>
  </si>
  <si>
    <t>AT24CM02-SSHD-B</t>
  </si>
  <si>
    <t>IC EEPROM 128KX8</t>
  </si>
  <si>
    <t>AT24CM01-XHM-B</t>
  </si>
  <si>
    <t>CHIP LED RED</t>
  </si>
  <si>
    <t>ASMT-RR45-AQ902</t>
  </si>
  <si>
    <t>CHIP LED YELLOW GREEN</t>
  </si>
  <si>
    <t>ASMT-RF45-AN002</t>
  </si>
  <si>
    <t>CONN RECT MINI PCI EXPRESS/MSATA PCB SMT</t>
  </si>
  <si>
    <t>AS0B226-S68Q-7H</t>
  </si>
  <si>
    <t>IC QUAD DIFFERENTIAL LINE RECEIVER T&amp;R</t>
  </si>
  <si>
    <t>AM26LV32EIPWR</t>
  </si>
  <si>
    <t>IC QUAD LINE DRIVER T&amp;R</t>
  </si>
  <si>
    <t>AM26LV31ESDREP</t>
  </si>
  <si>
    <t>AM26LV31EIPWR</t>
  </si>
  <si>
    <t>BAW FILTER BANDPASS 3.83GHZ</t>
  </si>
  <si>
    <t>AKF-1938</t>
  </si>
  <si>
    <t>1096D240-003</t>
  </si>
  <si>
    <t>RES CHIP 33 OHM 5% 0.05W 0201 T&amp;R</t>
  </si>
  <si>
    <t>AF0201JR-0733RL</t>
  </si>
  <si>
    <t>IC ACCELEROMETER 3-AXIS +/-200G</t>
  </si>
  <si>
    <t>ADXL375BCCZ</t>
  </si>
  <si>
    <t>IC MICROWAVE UPCONVERTER 5.9-23.6GHZ T&amp;R</t>
  </si>
  <si>
    <t>ADRF6780ACPZN</t>
  </si>
  <si>
    <t>IC QUAD SPST SWITCH</t>
  </si>
  <si>
    <t>ADG4612BRUZ</t>
  </si>
  <si>
    <t>IC QUAD SPDT SWITCH T&amp;R</t>
  </si>
  <si>
    <t>ADG1634BCPZ-REEL7</t>
  </si>
  <si>
    <t>IC CLOCK/DATA BUFFER ULTRAFAST T&amp;R</t>
  </si>
  <si>
    <t>ADCLK925BCPZ-R2</t>
  </si>
  <si>
    <t>ADCLK907BCPZ-R2</t>
  </si>
  <si>
    <t>2201E440-001</t>
  </si>
  <si>
    <t>פריט חדש - BFE</t>
  </si>
  <si>
    <t>IC DIFFERENTIAL ADC DRIVER T&amp;R</t>
  </si>
  <si>
    <t>ADA4932-2YCPZ-R2</t>
  </si>
  <si>
    <t>IC CLOCK FANOUT BUFFER 1.65GHZ</t>
  </si>
  <si>
    <t>AD9508BCPZ</t>
  </si>
  <si>
    <t>IC QUAD A/D CONVERTER 14-BIT</t>
  </si>
  <si>
    <t>AD9253BCPZ-80</t>
  </si>
  <si>
    <t>IC ADC 12-BIT 8 CHANNEL T&amp;R</t>
  </si>
  <si>
    <t>AD7928BRUZ-REEL7</t>
  </si>
  <si>
    <t>IC LINEAR  REFERENCE VOLTAGE 2.5V T&amp;R</t>
  </si>
  <si>
    <t>AD780BRZ-REEL7</t>
  </si>
  <si>
    <t>ANALOGUE ISRAEL LTD</t>
  </si>
  <si>
    <t>IC, QUAD CHANL DIG.POT,256-POSITION, SPI</t>
  </si>
  <si>
    <t>AD5144BCPZ100-RL7</t>
  </si>
  <si>
    <t>HARDWARE   CLAMP TIE</t>
  </si>
  <si>
    <t>ABMM-AT-D</t>
  </si>
  <si>
    <t>CARD SSD DRIVE MSATA H/S 60GB</t>
  </si>
  <si>
    <t>A82.A15GHC.00225</t>
  </si>
  <si>
    <t>LACING TAPES,NYLON TAPE FOR LACING &amp; TYI</t>
  </si>
  <si>
    <t>A-A-52080-E-3 BLACK</t>
  </si>
  <si>
    <t>SP</t>
  </si>
  <si>
    <t>FFF016582</t>
  </si>
  <si>
    <t>A-A-52080-B-3 BLACK</t>
  </si>
  <si>
    <t>IC LVDS FANOUT BUFFER</t>
  </si>
  <si>
    <t>8P34S1208NBGI</t>
  </si>
  <si>
    <t>IC LVDS FANOUT BUFFER 1:4 1.8V 16-VFQFPN</t>
  </si>
  <si>
    <t>8P34S1204NLGI8</t>
  </si>
  <si>
    <t>IC BUFFER/LINE DRIVER T&amp;R</t>
  </si>
  <si>
    <t>74LCX244MTCX</t>
  </si>
  <si>
    <t>IC BUS BUFFER T&amp;R</t>
  </si>
  <si>
    <t>74AHC1G125DCKTG4</t>
  </si>
  <si>
    <t>E700</t>
  </si>
  <si>
    <t>A01</t>
  </si>
  <si>
    <t>MYAN</t>
  </si>
  <si>
    <t>E97</t>
  </si>
  <si>
    <t>BFE -TBD</t>
  </si>
  <si>
    <t>FRONT MODULE ASSY.</t>
  </si>
  <si>
    <t>-</t>
  </si>
  <si>
    <t>6932T450-001</t>
  </si>
  <si>
    <t>SAL ADVANCED TECHNOLOGY</t>
  </si>
  <si>
    <t>E201</t>
  </si>
  <si>
    <t>EM11</t>
  </si>
  <si>
    <t>MSPP</t>
  </si>
  <si>
    <t>E20</t>
  </si>
  <si>
    <t>מכאניקה חדשה לצאת לס.א.ל טכנלוגיות מתקדמות 61$</t>
  </si>
  <si>
    <t>TEST COVER</t>
  </si>
  <si>
    <t>6932T356-001</t>
  </si>
  <si>
    <t>AVCO SYSTEMS' INTEGRATION LTD</t>
  </si>
  <si>
    <t>שינוי צבע - מחליף את N346</t>
  </si>
  <si>
    <t>GRUOND PLATE</t>
  </si>
  <si>
    <t>6932T346-001</t>
  </si>
  <si>
    <t>EM1S</t>
  </si>
  <si>
    <t>MSM</t>
  </si>
  <si>
    <t>שינוי צבע - מחליף את N335</t>
  </si>
  <si>
    <t>REAR COVER</t>
  </si>
  <si>
    <t>6932T335-001</t>
  </si>
  <si>
    <t>EM1N</t>
  </si>
  <si>
    <t>MHPL</t>
  </si>
  <si>
    <t>E31</t>
  </si>
  <si>
    <t xml:space="preserve">פריט חדש - NP - </t>
  </si>
  <si>
    <t>NAMEPLATE</t>
  </si>
  <si>
    <t>6932T311-001</t>
  </si>
  <si>
    <t>E307</t>
  </si>
  <si>
    <t>Z001</t>
  </si>
  <si>
    <t>E06</t>
  </si>
  <si>
    <t>ASSY</t>
  </si>
  <si>
    <t>שינוי בהרכבה</t>
  </si>
  <si>
    <t>FE S/ASSY</t>
  </si>
  <si>
    <t>6932T200-001</t>
  </si>
  <si>
    <t>ES11</t>
  </si>
  <si>
    <t>NAMEPLATE BE</t>
  </si>
  <si>
    <t>6932T205-001</t>
  </si>
  <si>
    <t>E400</t>
  </si>
  <si>
    <t>E401</t>
  </si>
  <si>
    <t>MYSP</t>
  </si>
  <si>
    <t>שינוי צבע - מחליף את פריט N201 - לוודא שנשלח שרטוט מעודכן</t>
  </si>
  <si>
    <t>BE CHASSIS</t>
  </si>
  <si>
    <t>A</t>
  </si>
  <si>
    <t>6932T201-001</t>
  </si>
  <si>
    <t>E411</t>
  </si>
  <si>
    <t>MSE</t>
  </si>
  <si>
    <t>E25</t>
  </si>
  <si>
    <t>BE S/ASSY</t>
  </si>
  <si>
    <t>E600</t>
  </si>
  <si>
    <t>N35</t>
  </si>
  <si>
    <t>ES15</t>
  </si>
  <si>
    <t>MESK</t>
  </si>
  <si>
    <t>שינוי צבע - מחליף את N130</t>
  </si>
  <si>
    <t>BE PS</t>
  </si>
  <si>
    <t>6932T130-001</t>
  </si>
  <si>
    <t>6932T122-001</t>
  </si>
  <si>
    <t>EM13</t>
  </si>
  <si>
    <t>הרכבה חדשה</t>
  </si>
  <si>
    <t>REAR COVER SUB ASSY</t>
  </si>
  <si>
    <t>6932T111-001</t>
  </si>
  <si>
    <t>FRONT COVER ASSY</t>
  </si>
  <si>
    <t>6930N375-001</t>
  </si>
  <si>
    <t>CAPTIVE SCREW</t>
  </si>
  <si>
    <t>6930N357-001</t>
  </si>
  <si>
    <t>GUMIYAN MOTZARAY GUMI LTD</t>
  </si>
  <si>
    <t>REAR O-RING</t>
  </si>
  <si>
    <t>6930N348-001</t>
  </si>
  <si>
    <t>MODELING</t>
  </si>
  <si>
    <t>LEFT CHANNEL</t>
  </si>
  <si>
    <t>6930N329-001</t>
  </si>
  <si>
    <t>RIGHT CHANNEL</t>
  </si>
  <si>
    <t>6930N328-001</t>
  </si>
  <si>
    <t>E43</t>
  </si>
  <si>
    <t>GUIDE PIN</t>
  </si>
  <si>
    <t>6930N308-001</t>
  </si>
  <si>
    <t>6930N307-001</t>
  </si>
  <si>
    <t>6930N230-002</t>
  </si>
  <si>
    <t>להוציא הזמנה לפרונת להרכבה + ייצור החומר הבולע ולספק את המכאניקה</t>
  </si>
  <si>
    <t>פריט חדש - להוציא הזמנה לפרונת להרכבה + ייצור החומר הבולע ולספק את המכאניקה</t>
  </si>
  <si>
    <t>COVER WITH ABSORBERS</t>
  </si>
  <si>
    <t>6930N243-001</t>
  </si>
  <si>
    <t>שוודא שפרונת מייצרים את הפריט בנוסף להדבקה</t>
  </si>
  <si>
    <t>ABSORBER RUBBER KIT</t>
  </si>
  <si>
    <t>6930N242-001</t>
  </si>
  <si>
    <t>N81</t>
  </si>
  <si>
    <t>E225</t>
  </si>
  <si>
    <t>E</t>
  </si>
  <si>
    <t>ZB</t>
  </si>
  <si>
    <t>MEHK</t>
  </si>
  <si>
    <t>BMCC F/ASSY</t>
  </si>
  <si>
    <t>PRONAT INDUSTRIES LTD</t>
  </si>
  <si>
    <t>THERMAL PAD KIT - BACK</t>
  </si>
  <si>
    <t>6930N239-001</t>
  </si>
  <si>
    <t>THERMAL PAD KIT - BOTTOM COVER</t>
  </si>
  <si>
    <t>6930N237-001</t>
  </si>
  <si>
    <t>MAIN HEATSINK WITH ABSORBERS</t>
  </si>
  <si>
    <t>6930N235-001</t>
  </si>
  <si>
    <t>ME TAL</t>
  </si>
  <si>
    <t>BRACKET HS BOTTOM COVER</t>
  </si>
  <si>
    <t>6930N234-001</t>
  </si>
  <si>
    <t>ANDRE MACHINING LTD</t>
  </si>
  <si>
    <t>HS TOP COVER</t>
  </si>
  <si>
    <t>6930N233-001</t>
  </si>
  <si>
    <t>MIKO KIRSUM LTD.</t>
  </si>
  <si>
    <t>HS BOTTOM COVER</t>
  </si>
  <si>
    <t>6930N232-001</t>
  </si>
  <si>
    <t>UDC S/ASSY</t>
  </si>
  <si>
    <t>BFU S/ASSY</t>
  </si>
  <si>
    <t>THERMAL PAD KIT - COMEX</t>
  </si>
  <si>
    <t>6930N218-001</t>
  </si>
  <si>
    <t>THERMAL PAD KIT - MCC</t>
  </si>
  <si>
    <t>6930N217-001</t>
  </si>
  <si>
    <t>EW11</t>
  </si>
  <si>
    <t>S/R CABLE</t>
  </si>
  <si>
    <t>6930N216-001</t>
  </si>
  <si>
    <t>E78</t>
  </si>
  <si>
    <t>PS ENVIRONMENTAL O-RING</t>
  </si>
  <si>
    <t>6930N207-001</t>
  </si>
  <si>
    <t>BENHAMO AHARON</t>
  </si>
  <si>
    <t>BRACKET FOR FLEX</t>
  </si>
  <si>
    <t>6930N206-001</t>
  </si>
  <si>
    <t>6930N203-001</t>
  </si>
  <si>
    <t>OR-DIYUK INDUSTRIES LTD</t>
  </si>
  <si>
    <t>BUSHING</t>
  </si>
  <si>
    <t>6930N202-001</t>
  </si>
  <si>
    <t>Indus3desing</t>
  </si>
  <si>
    <t>CAPACITOR BRACKET</t>
  </si>
  <si>
    <t>6930N195-001</t>
  </si>
  <si>
    <t>EW13</t>
  </si>
  <si>
    <t>E62</t>
  </si>
  <si>
    <t>לוודא רכש מאוורר נכון</t>
  </si>
  <si>
    <t>HARNESS W150 - FANS CABLE</t>
  </si>
  <si>
    <t>6930N150-002</t>
  </si>
  <si>
    <t>SG</t>
  </si>
  <si>
    <t>E202</t>
  </si>
  <si>
    <t>N88</t>
  </si>
  <si>
    <t>EC2S</t>
  </si>
  <si>
    <t>MECB</t>
  </si>
  <si>
    <t>E03</t>
  </si>
  <si>
    <t>PC BLANK MASTER DWG. CLL-728 Z1</t>
  </si>
  <si>
    <t>6930N142-001</t>
  </si>
  <si>
    <t>BE FRONT PANEL ASSY</t>
  </si>
  <si>
    <t>6930N127-001</t>
  </si>
  <si>
    <t>FINGER GUARD</t>
  </si>
  <si>
    <t>6930N128-001</t>
  </si>
  <si>
    <t>פריט חדש - להוציא הזמנה לציפוי</t>
  </si>
  <si>
    <t>FINGER GUARD - KAL GARD</t>
  </si>
  <si>
    <t>CONNECTOR ID LABLE</t>
  </si>
  <si>
    <t>6930N016-001</t>
  </si>
  <si>
    <t>LIFTING LABLE</t>
  </si>
  <si>
    <t>6930N015-001</t>
  </si>
  <si>
    <t>ESD LABLE</t>
  </si>
  <si>
    <t>6930N014-001</t>
  </si>
  <si>
    <t>RADIATION LABLE</t>
  </si>
  <si>
    <t>6930N013-001</t>
  </si>
  <si>
    <t>WEIGHT LABLE</t>
  </si>
  <si>
    <t>6930N012-001</t>
  </si>
  <si>
    <t>Eastronics</t>
  </si>
  <si>
    <t>IC FPGA ARRIA V 6GBPS 300KLE FBGA1152</t>
  </si>
  <si>
    <t>5AGXFB1H4F35I3G</t>
  </si>
  <si>
    <t>IC FPGA ARRIA V</t>
  </si>
  <si>
    <t>5AGXBA5D4F27I5G</t>
  </si>
  <si>
    <t>ES35</t>
  </si>
  <si>
    <t>BPF 9.6-14.44GH SMT</t>
  </si>
  <si>
    <t>5206F264-001</t>
  </si>
  <si>
    <t>LYA CO. LTD. HYDRAULIS&amp;PNEUMATICS</t>
  </si>
  <si>
    <t>E117</t>
  </si>
  <si>
    <t>MHFF</t>
  </si>
  <si>
    <t>PLUG,HOLLOW,HEX,7/16"-20 UNF-2A,SAE,ASSY</t>
  </si>
  <si>
    <t>4HP5ON-SS</t>
  </si>
  <si>
    <t>TW</t>
  </si>
  <si>
    <t>CONTACT,20AMP,GOLD PLATED OVER BECU,ROHS</t>
  </si>
  <si>
    <t>3SF162-0008-AX</t>
  </si>
  <si>
    <t>CONN RF SSMA JACK PCB T/H RA,18GHZ,50OHM</t>
  </si>
  <si>
    <t>3769000G001-001</t>
  </si>
  <si>
    <t>ELIMEK HANDASA ELEC.MECH.ENG.1988 L</t>
  </si>
  <si>
    <t>SEAL(O-RING),EMI,JUM NUT,SHL-19/20,I.D.=</t>
  </si>
  <si>
    <t>30-03-2072-1285</t>
  </si>
  <si>
    <t>SEAL(O-RING),EMI,JUM NUT,SHL-17/18,I.D.=</t>
  </si>
  <si>
    <t>30-03-2071-1285</t>
  </si>
  <si>
    <t>PACKING,O-RING,PREFORMED,PHOSPHATE ESTER</t>
  </si>
  <si>
    <t>3-907EM163-80</t>
  </si>
  <si>
    <t>401-55501-51</t>
  </si>
  <si>
    <t>CONN RECT PLUG  B.T.B 440 CONT PCB,</t>
  </si>
  <si>
    <t>3-5353652-6</t>
  </si>
  <si>
    <t>TRANSISTOR  MOSFET N-CH. 3000EA/RL</t>
  </si>
  <si>
    <t>2N7002LT1G</t>
  </si>
  <si>
    <t>FFF016911</t>
  </si>
  <si>
    <t>SEALANT FAST CURING THREADLOCKING,SINGLE</t>
  </si>
  <si>
    <t>262-50CC</t>
  </si>
  <si>
    <t>FFF016903</t>
  </si>
  <si>
    <t>SEALING LOCKING ANAEROB. COMP. SUPERFAST</t>
  </si>
  <si>
    <t>242 50CC</t>
  </si>
  <si>
    <t>PC BLANK MASTER DWG. MAH-4 Z2</t>
  </si>
  <si>
    <t>2201E702-002</t>
  </si>
  <si>
    <t>EB60</t>
  </si>
  <si>
    <t>E56</t>
  </si>
  <si>
    <t>PC ASSY MCC</t>
  </si>
  <si>
    <t>C</t>
  </si>
  <si>
    <t>2201E701-002</t>
  </si>
  <si>
    <t>E311</t>
  </si>
  <si>
    <t>E59</t>
  </si>
  <si>
    <t>UDC WITH OPAMP VCOM SYNC</t>
  </si>
  <si>
    <t>PADS KIT EXC</t>
  </si>
  <si>
    <t>2201E427-001</t>
  </si>
  <si>
    <t>ES93</t>
  </si>
  <si>
    <t>REBALLING 5AGXMA5G4F31I5G</t>
  </si>
  <si>
    <t>2201E414-001</t>
  </si>
  <si>
    <t>PAL</t>
  </si>
  <si>
    <t>PC BLANK MASTER DWG. UNR-1 Z2</t>
  </si>
  <si>
    <t>2201E412-002</t>
  </si>
  <si>
    <t>E312</t>
  </si>
  <si>
    <t>UDC POWER CARD</t>
  </si>
  <si>
    <t>2201E410-005</t>
  </si>
  <si>
    <t>PC BLANK MASTER DWG. MAH-6 Z3</t>
  </si>
  <si>
    <t>2201E402-003</t>
  </si>
  <si>
    <t>UDC SINGLE PAD</t>
  </si>
  <si>
    <t>2201E389-001</t>
  </si>
  <si>
    <t>MSATA SPACER</t>
  </si>
  <si>
    <t>2201E381-001</t>
  </si>
  <si>
    <t>POWER BFU SPACER</t>
  </si>
  <si>
    <t>2201E377-001</t>
  </si>
  <si>
    <t>STIFFNER</t>
  </si>
  <si>
    <t>2201E375-001</t>
  </si>
  <si>
    <t>PADS KIT BFU</t>
  </si>
  <si>
    <t>2201E374-001</t>
  </si>
  <si>
    <t>MCC ASSY</t>
  </si>
  <si>
    <t>B01</t>
  </si>
  <si>
    <t>2201E370-001</t>
  </si>
  <si>
    <t>AHARAT LTD</t>
  </si>
  <si>
    <t>B2B GUIDE PIN</t>
  </si>
  <si>
    <t>2201E369-001</t>
  </si>
  <si>
    <t>BFU BOTTOM COVER</t>
  </si>
  <si>
    <t>2201E366-001</t>
  </si>
  <si>
    <t>CH</t>
  </si>
  <si>
    <t>CONN MISC Z-PACK UHD 96 MALE CONTACTS,</t>
  </si>
  <si>
    <t>2042088-1</t>
  </si>
  <si>
    <t>E81</t>
  </si>
  <si>
    <t>SPACER [SCREW 4-40NC]</t>
  </si>
  <si>
    <t>A14931689</t>
  </si>
  <si>
    <t>2015D989-001</t>
  </si>
  <si>
    <t>FT</t>
  </si>
  <si>
    <t>CONDUCTIVE  WIRE MESH STRIP 2.39MM D</t>
  </si>
  <si>
    <t>N87921284</t>
  </si>
  <si>
    <t>20-41111</t>
  </si>
  <si>
    <t>M.T.I.LTD</t>
  </si>
  <si>
    <t>CONN RF ADAPTER SMP(M)S.B/SMP(M)L.D R/A</t>
  </si>
  <si>
    <t>19S241-S01L5</t>
  </si>
  <si>
    <t>1096J800-001</t>
  </si>
  <si>
    <t>CONN RF SMP STRT PLUG,50OHMS,DC TO 18GH</t>
  </si>
  <si>
    <t>19S16G-400L5</t>
  </si>
  <si>
    <t>19S16D-400L5</t>
  </si>
  <si>
    <t>CONN RF SMP PLUG STR PCB SMT S.B.,50OHMS</t>
  </si>
  <si>
    <t>19S14T-40ML5</t>
  </si>
  <si>
    <t>CONN RF SMP STR PLUG PCB,50OHMS,DC TO 26</t>
  </si>
  <si>
    <t>19S14J-400L5</t>
  </si>
  <si>
    <t>1093W210-001</t>
  </si>
  <si>
    <t>CONN RF ADAPTER SMP(F)/SMP(F),L=5.69MM</t>
  </si>
  <si>
    <t>19K119-K25D3</t>
  </si>
  <si>
    <t>CONN RF ADAPTOR SMP JACK STRA/JACK STRA,</t>
  </si>
  <si>
    <t>19K101-K00L5</t>
  </si>
  <si>
    <t>CONN PCB PLUG R/A 5PIN POWER PRESS FIT</t>
  </si>
  <si>
    <t>1982260-5</t>
  </si>
  <si>
    <t>CONN PCB RECEPTACLE STRAIGHT 5SKT POWER</t>
  </si>
  <si>
    <t>1982257-5</t>
  </si>
  <si>
    <t>CONN,RF,SSMP,PLUG,PCB,SMT,STR,S.B.,60GHZ</t>
  </si>
  <si>
    <t>18S141-40ML5</t>
  </si>
  <si>
    <t>CONN,RF,MINI-SMP,STRAIGHT PLUG PCB,FULL</t>
  </si>
  <si>
    <t>18S10T-40ML5</t>
  </si>
  <si>
    <t>CONN RF ADAPTOR,MINI SMP JACK-JACK,50OHM</t>
  </si>
  <si>
    <t>18K118-K17L5</t>
  </si>
  <si>
    <t>CONN MISC Z-PACK UHD 96 FEMALE CONTACTS,</t>
  </si>
  <si>
    <t>1857657-2</t>
  </si>
  <si>
    <t>CONN RF ADAPTER UNSLOTTED/SLOTTED,BLINDM</t>
  </si>
  <si>
    <t>145-AA1R/111</t>
  </si>
  <si>
    <t>CONN RF ADPT SMP(F)/SMP(F) L=16.55-17.82</t>
  </si>
  <si>
    <t>145-AA1J/118</t>
  </si>
  <si>
    <t>CONN,RF,ADAPTER BMA(M)/TNC(F) BULKHEAD,5</t>
  </si>
  <si>
    <t>1110-2885-6200</t>
  </si>
  <si>
    <t>LIYAM ELECTRONICS LT.</t>
  </si>
  <si>
    <t>ES82</t>
  </si>
  <si>
    <t>SUBSTRATE POWER DIVIDER KU BAND</t>
  </si>
  <si>
    <t>1097L001-002</t>
  </si>
  <si>
    <t>ZEMACH TECHNOLOGIES 2000 LTD</t>
  </si>
  <si>
    <t>E384</t>
  </si>
  <si>
    <t>F/ASSY X BAND QCC</t>
  </si>
  <si>
    <t>1097A531-001</t>
  </si>
  <si>
    <t>ES02</t>
  </si>
  <si>
    <t>X-MFC 2PORT F/ASSY</t>
  </si>
  <si>
    <t>1097A328-002</t>
  </si>
  <si>
    <t>E57</t>
  </si>
  <si>
    <t>F/ASSY X4IQ MIXER</t>
  </si>
  <si>
    <t>1096U730-001</t>
  </si>
  <si>
    <t>ES94</t>
  </si>
  <si>
    <t>F/A C BAND SWMATRIX</t>
  </si>
  <si>
    <t>1096M790-001</t>
  </si>
  <si>
    <t>E301</t>
  </si>
  <si>
    <t>LTM THERMAL PAD 15X15X2</t>
  </si>
  <si>
    <t>1096J814-001</t>
  </si>
  <si>
    <t>P.C.B. TECHNOLOGIES LTD</t>
  </si>
  <si>
    <t>PC BLANK MASTER DWG CLL-732 Z1</t>
  </si>
  <si>
    <t>1096J812-001</t>
  </si>
  <si>
    <t>HEX BUSHING DIA 4.2</t>
  </si>
  <si>
    <t>1096J811-001</t>
  </si>
  <si>
    <t>PC ASSY FLEX GUARD</t>
  </si>
  <si>
    <t>1096J810-001</t>
  </si>
  <si>
    <t>ROUND GUIDE PIN 3.05DIA</t>
  </si>
  <si>
    <t>1096J805-001</t>
  </si>
  <si>
    <t>PC BLANK MASTER DWG CLL-729 Z1</t>
  </si>
  <si>
    <t>1096J802-001</t>
  </si>
  <si>
    <t>CONNECTOR SCREW</t>
  </si>
  <si>
    <t>1096J801-001</t>
  </si>
  <si>
    <t>PC ASSY ADAPTER BFU</t>
  </si>
  <si>
    <t>D01</t>
  </si>
  <si>
    <t>HEX BUSHING 5.2DIA</t>
  </si>
  <si>
    <t>1096J798-001</t>
  </si>
  <si>
    <t>HEX BUSHING 5.1DIA</t>
  </si>
  <si>
    <t>1096J797-001</t>
  </si>
  <si>
    <t>E308</t>
  </si>
  <si>
    <t>MSCC</t>
  </si>
  <si>
    <t>SEMI RIGID W2</t>
  </si>
  <si>
    <t>1096J794-002</t>
  </si>
  <si>
    <t>SEMI RIGID W1</t>
  </si>
  <si>
    <t>1096J793-002</t>
  </si>
  <si>
    <t>ELTEK LTD</t>
  </si>
  <si>
    <t>GNG ADAPTOR PC BLANK MASTER</t>
  </si>
  <si>
    <t>1096G882-002</t>
  </si>
  <si>
    <t>PC ASSY ADAPTER</t>
  </si>
  <si>
    <t>1096G880-003</t>
  </si>
  <si>
    <t>1096G860-002</t>
  </si>
  <si>
    <t>QGC PC BLANK MASTER DRW</t>
  </si>
  <si>
    <t>1096G862-002</t>
  </si>
  <si>
    <t>PC ASSY QGC</t>
  </si>
  <si>
    <t>CONTACT ASSY</t>
  </si>
  <si>
    <t>1096F602-001</t>
  </si>
  <si>
    <t>1093M635-003</t>
  </si>
  <si>
    <t>השרטוט עלה ל - 002, לוודא עדכון ההזמנה מול הספק</t>
  </si>
  <si>
    <t>GNG COVER ASSY</t>
  </si>
  <si>
    <t>1096F598-002</t>
  </si>
  <si>
    <t>B</t>
  </si>
  <si>
    <t>1096F588-001</t>
  </si>
  <si>
    <t>ES14</t>
  </si>
  <si>
    <t>THERMAL PAD 17X17X1.5</t>
  </si>
  <si>
    <t>1096F529-001</t>
  </si>
  <si>
    <t>1096F000-003</t>
  </si>
  <si>
    <t>TOP COVER</t>
  </si>
  <si>
    <t>1096F011-002</t>
  </si>
  <si>
    <t>LANTEK LTD</t>
  </si>
  <si>
    <t>BOTTOM COVER</t>
  </si>
  <si>
    <t>1096F010-002</t>
  </si>
  <si>
    <t>ES59</t>
  </si>
  <si>
    <t>N/P</t>
  </si>
  <si>
    <t>ETA-HOLD</t>
  </si>
  <si>
    <t>NAME PLATE</t>
  </si>
  <si>
    <t>1096F009-003</t>
  </si>
  <si>
    <t>F/ASSY - EXCITER</t>
  </si>
  <si>
    <t>E388</t>
  </si>
  <si>
    <t>REPLATING MMFEB21PP6</t>
  </si>
  <si>
    <t>1096D244-001</t>
  </si>
  <si>
    <t>PC BLANK MASTER DWG.MAH-3 Z2</t>
  </si>
  <si>
    <t>1096D242-002</t>
  </si>
  <si>
    <t>FLEXTRONICS</t>
  </si>
  <si>
    <t>PC ASSY EXC</t>
  </si>
  <si>
    <t>CAL/GUARD PC BLANK MASTER</t>
  </si>
  <si>
    <t>1096C852-002</t>
  </si>
  <si>
    <t>CAL/GUARD PC ASSY</t>
  </si>
  <si>
    <t>1096C850-003</t>
  </si>
  <si>
    <t>GNG PC BLANK MASTER</t>
  </si>
  <si>
    <t>1096B652-003</t>
  </si>
  <si>
    <t>PC ASSY GNG</t>
  </si>
  <si>
    <t>1096B650-003</t>
  </si>
  <si>
    <t>GNG THERMAL PAD 4X4</t>
  </si>
  <si>
    <t>1096B634-001</t>
  </si>
  <si>
    <t>FE 4W</t>
  </si>
  <si>
    <t>1096A410-001</t>
  </si>
  <si>
    <t>F/A X3IQ MIXER</t>
  </si>
  <si>
    <t>1094U750-001</t>
  </si>
  <si>
    <t>ES48</t>
  </si>
  <si>
    <t>REBALLING DAC38J84IAAV</t>
  </si>
  <si>
    <t>1094U399-001</t>
  </si>
  <si>
    <t>EM21</t>
  </si>
  <si>
    <t>SPACER L6.5 0-80/2-56</t>
  </si>
  <si>
    <t>1094G851-001</t>
  </si>
  <si>
    <t>1094B009-001</t>
  </si>
  <si>
    <t>1093U447-001</t>
  </si>
  <si>
    <t>QGC COVER</t>
  </si>
  <si>
    <t>1093W213-001</t>
  </si>
  <si>
    <t>לוודא שנשלחים השרטוטים החדשים</t>
  </si>
  <si>
    <t>בטיפול אלתא - פרוייקט שרית פיקר</t>
  </si>
  <si>
    <t>BSC COVER</t>
  </si>
  <si>
    <t>D</t>
  </si>
  <si>
    <t>1093W212-001</t>
  </si>
  <si>
    <t>BSC ADAPTING BASE</t>
  </si>
  <si>
    <t>1093W211-001</t>
  </si>
  <si>
    <t>BSC MECH ASSY</t>
  </si>
  <si>
    <t>QGC COVER AND ABSORBER ASSY</t>
  </si>
  <si>
    <t>ד</t>
  </si>
  <si>
    <t>לוודא שפרונת מייצרים את הפריט כולל ההדבקה</t>
  </si>
  <si>
    <t>QGC ABSORBER</t>
  </si>
  <si>
    <t>1093U442-001</t>
  </si>
  <si>
    <t>ES01</t>
  </si>
  <si>
    <t>THERMAL PAD 5X5X1.5</t>
  </si>
  <si>
    <t>1093U348-001</t>
  </si>
  <si>
    <t>THERMAL PAD 8X8X1.5</t>
  </si>
  <si>
    <t>1093U347-001</t>
  </si>
  <si>
    <t>THERMAL PAD 6X6X1.5</t>
  </si>
  <si>
    <t>1093U339-001</t>
  </si>
  <si>
    <t>THERMAL PAD 4X4X1.5</t>
  </si>
  <si>
    <t>1093U338-001</t>
  </si>
  <si>
    <t>THERMAL PAD 7X7X1</t>
  </si>
  <si>
    <t>1093U337-001</t>
  </si>
  <si>
    <t>THERMAL PAD 3X3X1</t>
  </si>
  <si>
    <t>1093U336-001</t>
  </si>
  <si>
    <t>THERMAL PAD 4X4X1</t>
  </si>
  <si>
    <t>1093U335-001</t>
  </si>
  <si>
    <t>&lt;0</t>
  </si>
  <si>
    <t>&gt;0</t>
  </si>
  <si>
    <t>THERMAL PAD 4X4X2</t>
  </si>
  <si>
    <t>1093U332-001</t>
  </si>
  <si>
    <t>SPACER</t>
  </si>
  <si>
    <t>1093R379-001</t>
  </si>
  <si>
    <t>0-80 NUT FOR AMP</t>
  </si>
  <si>
    <t>1093N705-001</t>
  </si>
  <si>
    <t>JTAG COVER</t>
  </si>
  <si>
    <t>1093N696-001</t>
  </si>
  <si>
    <t>GNG ASSY</t>
  </si>
  <si>
    <t>OFEK LTD</t>
  </si>
  <si>
    <t>GUARD COVER ABSORBER BONDING</t>
  </si>
  <si>
    <t>1093L944-001</t>
  </si>
  <si>
    <t>מייצרים את 001</t>
  </si>
  <si>
    <t>JTAG FLEX PC BLANK MASTER</t>
  </si>
  <si>
    <t>ניתן להרכיב את 001</t>
  </si>
  <si>
    <t>PC ASSY FLEX JTAG</t>
  </si>
  <si>
    <t>BIT SEMI RIGID</t>
  </si>
  <si>
    <t>1093L211-001</t>
  </si>
  <si>
    <t>REBALLING 1097C981-001</t>
  </si>
  <si>
    <t>1093L092-001</t>
  </si>
  <si>
    <t>CONN RF SMA PCB JACK</t>
  </si>
  <si>
    <t>1045672-1</t>
  </si>
  <si>
    <t>1037U443-001</t>
  </si>
  <si>
    <t>1022Y326-001</t>
  </si>
  <si>
    <t>N30</t>
  </si>
  <si>
    <t>10/100/1000 BASE-T ETHERNET TRANSFORMER</t>
  </si>
  <si>
    <t>1000B-5001FX</t>
  </si>
  <si>
    <t>CONN CIRC JAM NUT HIGH SPEED OCS SHL-13</t>
  </si>
  <si>
    <t>10-646402-192N</t>
  </si>
  <si>
    <t>SAISKON HANDASA LTD.</t>
  </si>
  <si>
    <t>PAA</t>
  </si>
  <si>
    <t>FFF005517</t>
  </si>
  <si>
    <t>CONN RECT ACCESS JACKPOST ASSY.</t>
  </si>
  <si>
    <t>N64929193</t>
  </si>
  <si>
    <t>BUY3</t>
  </si>
  <si>
    <t>096-0002-0009</t>
  </si>
  <si>
    <t>0805ZC106KAT2A</t>
  </si>
  <si>
    <t>CHIP CAP 1UF 10% 50V X7R T&amp;R</t>
  </si>
  <si>
    <t>08055C105KAT2A</t>
  </si>
  <si>
    <t>TB</t>
  </si>
  <si>
    <t>ADHESIVE CONDUCTIVE SILICONE, SILVER</t>
  </si>
  <si>
    <t>080-1200</t>
  </si>
  <si>
    <t>CHIP INDUCTOR 820NH 5^ LEAD-FREE T&amp;R</t>
  </si>
  <si>
    <t>0603LS-821XJRC</t>
  </si>
  <si>
    <t>CHIP INDUCTOR 1.2UH 2^ T&amp;R</t>
  </si>
  <si>
    <t>0603LS-122XGRC</t>
  </si>
  <si>
    <t>G POINT ELECTRONICS LTD</t>
  </si>
  <si>
    <t>CHIP CAP 1UF 10^ 16V X7R T&amp;R</t>
  </si>
  <si>
    <t>0402X105K160SNT</t>
  </si>
  <si>
    <t>CHIP INDUCTOR 2.7NH 5^ T&amp;R</t>
  </si>
  <si>
    <t>0402CS-2N7XJSW</t>
  </si>
  <si>
    <t>CHIP INDUCTOR 1.0NH 5^ T&amp;R</t>
  </si>
  <si>
    <t>0402CS-1N0XJLW</t>
  </si>
  <si>
    <t>CHIP CAP 1.0PF +-.02PF 50V T&amp;R</t>
  </si>
  <si>
    <t>02015J1R0PBSTR</t>
  </si>
  <si>
    <t>6932T100-001</t>
  </si>
  <si>
    <t>ANTENNA FINAL ASSY</t>
  </si>
  <si>
    <t>PN_ID</t>
  </si>
  <si>
    <t>גגגג</t>
  </si>
  <si>
    <t>PN</t>
  </si>
  <si>
    <t>LEVEL</t>
  </si>
  <si>
    <t>DESC</t>
  </si>
  <si>
    <t xml:space="preserve">STOCK </t>
  </si>
  <si>
    <t xml:space="preserve">SPEC_PROC
</t>
  </si>
  <si>
    <t>SUPPLIER_COUNTRY</t>
  </si>
  <si>
    <t>SUPPLIER</t>
  </si>
  <si>
    <t>MRP_GROUP</t>
  </si>
  <si>
    <t>QM_TARGET</t>
  </si>
  <si>
    <t>ORDER_UNIT</t>
  </si>
  <si>
    <t>BASED_UNIT</t>
  </si>
  <si>
    <t>ROUND_VALUE</t>
  </si>
  <si>
    <t>MRPPR</t>
  </si>
  <si>
    <t>PROC_TYPE</t>
  </si>
  <si>
    <t>PROFIL</t>
  </si>
  <si>
    <t>PR_CTR</t>
  </si>
  <si>
    <t>DISCONT_IND</t>
  </si>
  <si>
    <t>PRICE_CALC</t>
  </si>
  <si>
    <t>LOT_SIZE</t>
  </si>
  <si>
    <t>BF</t>
  </si>
  <si>
    <t>BULK</t>
  </si>
  <si>
    <t>KVUZAT_HOMER</t>
  </si>
  <si>
    <t>SUG_HOMER</t>
  </si>
  <si>
    <t>HOMER_STATUS</t>
  </si>
  <si>
    <t>PRICE</t>
  </si>
  <si>
    <t>RAMAT_MLAI</t>
  </si>
  <si>
    <t>KOD_KANIAN</t>
  </si>
  <si>
    <t>LEAD_TIME</t>
  </si>
  <si>
    <t>BAKAR_MRP</t>
  </si>
  <si>
    <t>SUG_MRP</t>
  </si>
  <si>
    <t>SUG_MLAI</t>
  </si>
  <si>
    <t>END_USED</t>
  </si>
  <si>
    <t>הערה</t>
  </si>
  <si>
    <t>בדיקה יחסית ל - N100</t>
  </si>
  <si>
    <t>TOTAL PRICE</t>
  </si>
  <si>
    <t xml:space="preserve">סיווג פריט </t>
  </si>
  <si>
    <t>הערות כלליות אופק</t>
  </si>
  <si>
    <t xml:space="preserve">סיווג </t>
  </si>
  <si>
    <t>GAP</t>
  </si>
  <si>
    <t>עלות לגליל</t>
  </si>
  <si>
    <t>עלות נטו</t>
  </si>
  <si>
    <t>גודל גליל</t>
  </si>
  <si>
    <t>SUM</t>
  </si>
  <si>
    <t>PRE QTY</t>
  </si>
  <si>
    <t>ORIG_QTY</t>
  </si>
  <si>
    <t>UOM</t>
  </si>
  <si>
    <t>FFF</t>
  </si>
  <si>
    <t>DESCRIPTION</t>
  </si>
  <si>
    <t>CATALOG</t>
  </si>
  <si>
    <t>REV</t>
  </si>
  <si>
    <t>#</t>
  </si>
  <si>
    <t>שליחה לסיכוך / ציפוי</t>
  </si>
  <si>
    <t>001 מופיע כתחליף</t>
  </si>
  <si>
    <t>DEMAND</t>
  </si>
  <si>
    <t>PROJECT PLAN</t>
  </si>
  <si>
    <t>countif &lt;0</t>
  </si>
  <si>
    <t>QTY</t>
  </si>
  <si>
    <t>QTY PER ASSY</t>
  </si>
  <si>
    <t>1093L396-001</t>
  </si>
  <si>
    <t>LTM8003Hy</t>
  </si>
  <si>
    <t>SMBJ5.0A-E3/52</t>
  </si>
  <si>
    <t>פיניקס טכנולוגיות בע"מ</t>
  </si>
  <si>
    <t>אלינה - הנדסת אלקטרוניקה (2000) בע"מ</t>
  </si>
  <si>
    <t>ג.פוינט אלקטרוניקס בע"מ</t>
  </si>
  <si>
    <t>ריי-קיו בע"מ</t>
  </si>
  <si>
    <t xml:space="preserve">מאוזר </t>
  </si>
  <si>
    <t>אנדרי עיבוד שבבי בע"מ</t>
  </si>
  <si>
    <t>החרט עיבוד שבבי ממוחשב בע"מ</t>
  </si>
  <si>
    <t>ELECTRO ENTERPRISES NEW YORK LLC</t>
  </si>
  <si>
    <t>בן חמו אהרון - עיבוד שבבי בע"מ</t>
  </si>
  <si>
    <t>כימוגרף-צריבה פוטוכימית בע"מ</t>
  </si>
  <si>
    <t>פרונת תעשיות בע"מ</t>
  </si>
  <si>
    <t>גומיאן מוצרי גומי בע"מ</t>
  </si>
  <si>
    <t>WAVE</t>
  </si>
  <si>
    <t xml:space="preserve">שמש גומיאן </t>
  </si>
  <si>
    <t>אקרמן הדפסות ופוטו אנודייז בע"מ</t>
  </si>
  <si>
    <t>ניק</t>
  </si>
  <si>
    <t>שירטק בע"מ</t>
  </si>
  <si>
    <t>Winchester Interconnect RF Corporation</t>
  </si>
  <si>
    <t>Huang Liang Technologies Co., Ltd</t>
  </si>
  <si>
    <t>מ.ט.י הנדסה בע"מ</t>
  </si>
  <si>
    <t>ARROW</t>
  </si>
  <si>
    <t>מיקו כרסום בע"מ</t>
  </si>
  <si>
    <t>אור- דיוק תעשיות בע"מ</t>
  </si>
  <si>
    <t>רוטל דבקים וכימיקלים בע"מ</t>
  </si>
  <si>
    <t>Hardware Specialty Co., Inc.</t>
  </si>
  <si>
    <t>אלימק הנדסה אלקטרו-מכנית (1988) בע"מ</t>
  </si>
  <si>
    <t>ליא הנדסה</t>
  </si>
  <si>
    <t>איסטרוניקס בע"מ</t>
  </si>
  <si>
    <t>פוטו מטאל</t>
  </si>
  <si>
    <t>ויטק ניהול פרוייקטים</t>
  </si>
  <si>
    <t>סינרג'י אר.אם בע"מ</t>
  </si>
  <si>
    <t>נח-הראל בע"מ</t>
  </si>
  <si>
    <t>ליפין</t>
  </si>
  <si>
    <t>רותם עיבוד שבבי</t>
  </si>
  <si>
    <t>עגם תשלובת מפעלים בע"מ</t>
  </si>
  <si>
    <t>אנרקון טכנולוגיות</t>
  </si>
  <si>
    <t>ק.ש.ר תעשיות פלסטיק</t>
  </si>
  <si>
    <t>PCG Trading- Converge</t>
  </si>
  <si>
    <t>יומינטק</t>
  </si>
  <si>
    <t>DIGI KEY</t>
  </si>
  <si>
    <t>אס.טי.גי. אינטרנשיונל בע"מ</t>
  </si>
  <si>
    <t>אלכסנדר שניידר</t>
  </si>
  <si>
    <t>אלבטק תעשייה ולוגיסטיקה בע"מ</t>
  </si>
  <si>
    <t>קבוצת סידב בע"מ</t>
  </si>
  <si>
    <t>אלינה - הנדסת אלקטרוניקה (2000) בע"מ
מייקטלוג-70 יח' ל FAI
100 יח' ל FAI  DIGI KEY</t>
  </si>
  <si>
    <t>אקומל ישראל בע"מ</t>
  </si>
  <si>
    <t>מאוזר</t>
  </si>
  <si>
    <t>ניקומטיק</t>
  </si>
  <si>
    <t>מאוזר
ARROW</t>
  </si>
  <si>
    <t>פלדמן פלד בן ציון - סוכנויות</t>
  </si>
  <si>
    <t>מייקטלוג</t>
  </si>
  <si>
    <t>דונטק אלקטרוניקה בע"מ</t>
  </si>
  <si>
    <t xml:space="preserve">
קבוצת סידב בע"מ
מאוזר</t>
  </si>
  <si>
    <t>SAMTEC Inc.</t>
  </si>
  <si>
    <t>קונברג</t>
  </si>
  <si>
    <t>פלבורג</t>
  </si>
  <si>
    <t>ליוגב</t>
  </si>
  <si>
    <t xml:space="preserve">EBV </t>
  </si>
  <si>
    <t>אל-גב אלקטרוניקה</t>
  </si>
  <si>
    <t>MINI-CIRCUITS INT</t>
  </si>
  <si>
    <t>International Manufacturing Services Inc., (IMS)</t>
  </si>
  <si>
    <t>אסקוטק אלקטרוניקה בע"מ</t>
  </si>
  <si>
    <t>האאס טי סי אמ אוף ישראל אינק.</t>
  </si>
  <si>
    <t>נורטק אמי בע"מ</t>
  </si>
  <si>
    <t>WESCO</t>
  </si>
  <si>
    <t>KAYTECH</t>
  </si>
  <si>
    <t>HARDWARE</t>
  </si>
  <si>
    <t>WESCO
Hardware Specialty Co., Inc.</t>
  </si>
  <si>
    <t>אלינה - הנדסת אלקטרוניקה (2000) בע"מ
מייקטלוג-55 יח' ל FAI</t>
  </si>
  <si>
    <t>ARROW
מאוזר</t>
  </si>
  <si>
    <t>ASTUTE</t>
  </si>
  <si>
    <t>ניסקו פרוייקטים אלקטרוניקה ותקשורת 1999 בע"מ</t>
  </si>
  <si>
    <t>פי אי איי - ג'נסיס ישראל בע"מ</t>
  </si>
  <si>
    <t>הרכבה באופק</t>
  </si>
  <si>
    <t>assy</t>
  </si>
  <si>
    <t>פרונת</t>
  </si>
  <si>
    <t>די גי קי</t>
  </si>
  <si>
    <t xml:space="preserve">בתמחור אופק </t>
  </si>
  <si>
    <t>BFE -ETA+ TBD</t>
  </si>
  <si>
    <t>ממתין לתאריך אספקה</t>
  </si>
  <si>
    <t xml:space="preserve">BFE- ETA </t>
  </si>
  <si>
    <t>ETA חלקי</t>
  </si>
  <si>
    <t>ETA בעייתי
BFE חלקי</t>
  </si>
  <si>
    <t>BFE</t>
  </si>
  <si>
    <t>ספק</t>
  </si>
  <si>
    <t>ס.א.ל טכנולגיות</t>
  </si>
  <si>
    <t>עזרה מאלתא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</si>
</sst>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yy"/>
    <numFmt numFmtId="165" formatCode="#,##0;\-#,##0;\-"/>
  </numFmts>
  <fonts count="13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sz val="50"/>
      <name val="Arial"/>
      <family val="2"/>
    </font>
    <font>
      <sz val="36"/>
      <name val="Arial"/>
      <family val="2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6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5">
    <xf numFmtId="0" fontId="0" fillId="0" borderId="0"/>
    <xf numFmtId="0" fontId="6" fillId="0" borderId="0"/>
    <xf numFmtId="0" fontId="8" fillId="8" borderId="0"/>
    <xf numFmtId="0" fontId="6" fillId="0" borderId="0"/>
    <xf numFmtId="0" fontId="11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4" fontId="2" fillId="3" borderId="0" xfId="0" applyNumberFormat="1" applyFont="1" applyFill="1"/>
    <xf numFmtId="4" fontId="3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0" fillId="4" borderId="0" xfId="0" applyFill="1"/>
    <xf numFmtId="0" fontId="5" fillId="4" borderId="0" xfId="0" applyFont="1" applyFill="1"/>
    <xf numFmtId="0" fontId="0" fillId="5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64" fontId="7" fillId="6" borderId="0" xfId="1" applyNumberFormat="1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" fontId="7" fillId="3" borderId="0" xfId="1" applyNumberFormat="1" applyFont="1" applyFill="1" applyAlignment="1">
      <alignment horizontal="center" vertical="top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9" borderId="0" xfId="2" applyFont="1" applyFill="1" applyAlignment="1">
      <alignment vertical="top"/>
    </xf>
    <xf numFmtId="0" fontId="1" fillId="10" borderId="2" xfId="2" applyFont="1" applyFill="1" applyBorder="1" applyAlignment="1">
      <alignment horizontal="center" vertical="top"/>
    </xf>
    <xf numFmtId="14" fontId="1" fillId="10" borderId="2" xfId="2" applyNumberFormat="1" applyFont="1" applyFill="1" applyBorder="1" applyAlignment="1">
      <alignment horizontal="right" vertical="top" readingOrder="2"/>
    </xf>
    <xf numFmtId="0" fontId="6" fillId="0" borderId="0" xfId="1"/>
    <xf numFmtId="16" fontId="7" fillId="11" borderId="0" xfId="1" applyNumberFormat="1" applyFont="1" applyFill="1" applyAlignment="1">
      <alignment horizontal="center" vertical="top"/>
    </xf>
    <xf numFmtId="16" fontId="7" fillId="6" borderId="0" xfId="1" applyNumberFormat="1" applyFont="1" applyFill="1" applyAlignment="1">
      <alignment horizontal="center" vertical="top"/>
    </xf>
    <xf numFmtId="0" fontId="6" fillId="0" borderId="0" xfId="3"/>
    <xf numFmtId="165" fontId="12" fillId="0" borderId="3" xfId="4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9" fillId="3" borderId="0" xfId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</cellXfs>
  <cellStyles count="5">
    <cellStyle name="Normal" xfId="0" builtinId="0"/>
    <cellStyle name="Normal 2" xfId="3" xr:uid="{FBCD7A0F-70E7-4A8D-9C5B-D756EE52C07D}"/>
    <cellStyle name="Normal 3" xfId="2" xr:uid="{78D04309-CB57-460E-8968-5F109198CE54}"/>
    <cellStyle name="Normal 4" xfId="4" xr:uid="{1C4892D6-21BD-46A7-9A6C-7AAAD4DEAA2B}"/>
    <cellStyle name="Normal 6" xfId="1" xr:uid="{C73D8186-1BE8-453E-A206-BA518CE24FDD}"/>
  </cellStyles>
  <dxfs count="5"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eltidesc1.elta.co.il\users$\oram1003\Desktop\6932T100-001%2020.07.26.xlsx" TargetMode="External"/><Relationship Id="rId1" Type="http://schemas.openxmlformats.org/officeDocument/2006/relationships/externalLinkPath" Target="file:///\\eltidesc1.elta.co.il\users$\oram1003\Desktop\6932T100-001%2020.07.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ram1003/AppData/Local/Microsoft/Windows/INetCache/Content.Outlook/G3XI6F1N/AVL%20_UPDATE%20_%20X256_03.08.26.xlsx" TargetMode="External"/><Relationship Id="rId2" Type="http://schemas.openxmlformats.org/officeDocument/2006/relationships/externalLinkPath" Target="file:///C:\Users\oram1003\AppData\Local\Microsoft\Windows\INetCache\Content.Outlook\G3XI6F1N\AVL%20_UPDATE%20_%20X256_03.08.26.xlsx" TargetMode="External"/><Relationship Id="rId1" Type="http://schemas.openxmlformats.org/officeDocument/2006/relationships/externalLinkPath" Target="/Users/oram1003/AppData/Local/Microsoft/Windows/INetCache/Content.Outlook/G3XI6F1N/AVL%20_UPDATE%20_%20X256_03.08.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27403/AppData/Local/Microsoft/Windows/Temporary%20Internet%20Files/Content.Outlook/SUX6K8YY/X256%20-%2019.07.2026%20&#1506;&#1493;&#1514;&#1511;.cleaned.xlsx" TargetMode="External"/><Relationship Id="rId1" Type="http://schemas.openxmlformats.org/officeDocument/2006/relationships/externalLinkPath" Target="/Users/a27403/AppData/Local/Microsoft/Windows/Temporary%20Internet%20Files/Content.Outlook/SUX6K8YY/X256%20-%2019.07.2026%20&#1506;&#1493;&#1514;&#1511;.clean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65_Plan_Ctrl\&#1512;&#1499;&#1513;\&#1490;&#1497;&#1489;&#1493;&#1497;%20&#1500;&#1491;&#1493;&#1488;&#1512;%20&#1488;&#1493;&#1512;&#1503;\OFFSET%202024\x256%20200%20&#1508;&#1488;&#1504;&#1500;&#1497;&#1501;\Copy%20of%20X256%20-%2019.07.2026%20&#1506;&#1493;&#1514;&#1511;.cleaned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aterial balance (2)"/>
      <sheetName val="Sheet0"/>
      <sheetName val="הזנת נתונים"/>
      <sheetName val="material balance"/>
      <sheetName val="Sheet4"/>
      <sheetName val="Sheet1"/>
      <sheetName val="Sheet2"/>
      <sheetName val="סיכום"/>
      <sheetName val="Sheet3"/>
      <sheetName val="סיכום חוסרים"/>
      <sheetName val="FFF"/>
    </sheetNames>
    <sheetDataSet>
      <sheetData sheetId="0"/>
      <sheetData sheetId="1"/>
      <sheetData sheetId="2"/>
      <sheetData sheetId="3">
        <row r="2">
          <cell r="K2" t="str">
            <v>ID</v>
          </cell>
        </row>
        <row r="3">
          <cell r="K3" t="str">
            <v>6932T100-001</v>
          </cell>
          <cell r="L3">
            <v>0</v>
          </cell>
        </row>
        <row r="4">
          <cell r="K4" t="str">
            <v>6932T300-001</v>
          </cell>
          <cell r="L4">
            <v>1</v>
          </cell>
        </row>
        <row r="5">
          <cell r="K5" t="str">
            <v>6932T450-001</v>
          </cell>
          <cell r="L5">
            <v>2</v>
          </cell>
        </row>
        <row r="6">
          <cell r="K6" t="str">
            <v>6932T302-001</v>
          </cell>
          <cell r="L6">
            <v>3</v>
          </cell>
        </row>
        <row r="7">
          <cell r="K7" t="str">
            <v>6932T400-001</v>
          </cell>
          <cell r="L7">
            <v>3</v>
          </cell>
        </row>
        <row r="8">
          <cell r="K8" t="str">
            <v>6930N410-001</v>
          </cell>
          <cell r="L8">
            <v>4</v>
          </cell>
        </row>
        <row r="9">
          <cell r="K9" t="str">
            <v>6930N402-001</v>
          </cell>
          <cell r="L9">
            <v>5</v>
          </cell>
        </row>
        <row r="10">
          <cell r="K10" t="str">
            <v>6930N404-001</v>
          </cell>
          <cell r="L10">
            <v>5</v>
          </cell>
        </row>
        <row r="11">
          <cell r="K11" t="str">
            <v>6930N424-001</v>
          </cell>
          <cell r="L11">
            <v>5</v>
          </cell>
        </row>
        <row r="12">
          <cell r="K12" t="str">
            <v>6930N423-001</v>
          </cell>
          <cell r="L12">
            <v>4</v>
          </cell>
        </row>
        <row r="13">
          <cell r="K13" t="str">
            <v>6930N427-001</v>
          </cell>
          <cell r="L13">
            <v>4</v>
          </cell>
        </row>
        <row r="14">
          <cell r="K14" t="str">
            <v>6930N341-001</v>
          </cell>
          <cell r="L14">
            <v>3</v>
          </cell>
        </row>
        <row r="15">
          <cell r="K15" t="str">
            <v>6930N338-001</v>
          </cell>
          <cell r="L15">
            <v>3</v>
          </cell>
        </row>
        <row r="16">
          <cell r="K16" t="str">
            <v>6932T360-001</v>
          </cell>
          <cell r="L16">
            <v>3</v>
          </cell>
        </row>
        <row r="17">
          <cell r="K17" t="str">
            <v>6932T361-001</v>
          </cell>
          <cell r="L17">
            <v>4</v>
          </cell>
        </row>
        <row r="18">
          <cell r="K18" t="str">
            <v>6930N362-001</v>
          </cell>
          <cell r="L18">
            <v>4</v>
          </cell>
        </row>
        <row r="19">
          <cell r="K19" t="str">
            <v>6932T365-001</v>
          </cell>
          <cell r="L19">
            <v>3</v>
          </cell>
        </row>
        <row r="20">
          <cell r="K20" t="str">
            <v>6932T366-001</v>
          </cell>
          <cell r="L20">
            <v>4</v>
          </cell>
        </row>
        <row r="21">
          <cell r="K21" t="str">
            <v>6930N367-001</v>
          </cell>
          <cell r="L21">
            <v>4</v>
          </cell>
        </row>
        <row r="22">
          <cell r="K22" t="str">
            <v>6930N370-001</v>
          </cell>
          <cell r="L22">
            <v>3</v>
          </cell>
        </row>
        <row r="23">
          <cell r="K23" t="str">
            <v>6930N372-001</v>
          </cell>
          <cell r="L23">
            <v>4</v>
          </cell>
        </row>
        <row r="24">
          <cell r="K24" t="str">
            <v>6930N373-001</v>
          </cell>
          <cell r="L24">
            <v>4</v>
          </cell>
        </row>
        <row r="25">
          <cell r="K25" t="str">
            <v>6930N374-001</v>
          </cell>
          <cell r="L25">
            <v>4</v>
          </cell>
        </row>
        <row r="26">
          <cell r="K26" t="str">
            <v>1093W210-001</v>
          </cell>
          <cell r="L26">
            <v>2</v>
          </cell>
        </row>
        <row r="27">
          <cell r="K27" t="str">
            <v>1093W211-001</v>
          </cell>
          <cell r="L27">
            <v>3</v>
          </cell>
        </row>
        <row r="28">
          <cell r="K28" t="str">
            <v>1096J800-001</v>
          </cell>
          <cell r="L28">
            <v>3</v>
          </cell>
        </row>
        <row r="29">
          <cell r="K29" t="str">
            <v>1096J801-001</v>
          </cell>
          <cell r="L29">
            <v>4</v>
          </cell>
        </row>
        <row r="30">
          <cell r="K30" t="str">
            <v>1096G860-002</v>
          </cell>
          <cell r="L30">
            <v>3</v>
          </cell>
        </row>
        <row r="31">
          <cell r="K31" t="str">
            <v>1097A328-002</v>
          </cell>
          <cell r="L31">
            <v>4</v>
          </cell>
        </row>
        <row r="32">
          <cell r="K32" t="str">
            <v>1097N328-001</v>
          </cell>
          <cell r="L32">
            <v>5</v>
          </cell>
        </row>
        <row r="33">
          <cell r="K33" t="str">
            <v>1093U447-001</v>
          </cell>
          <cell r="L33">
            <v>3</v>
          </cell>
        </row>
        <row r="34">
          <cell r="K34" t="str">
            <v>1093W213-001</v>
          </cell>
          <cell r="L34">
            <v>4</v>
          </cell>
        </row>
        <row r="35">
          <cell r="K35" t="str">
            <v>1093U442-001</v>
          </cell>
          <cell r="L35">
            <v>4</v>
          </cell>
        </row>
        <row r="36">
          <cell r="K36" t="str">
            <v>1093W212-001</v>
          </cell>
          <cell r="L36">
            <v>3</v>
          </cell>
        </row>
        <row r="37">
          <cell r="K37" t="str">
            <v>1096J811-001</v>
          </cell>
          <cell r="L37">
            <v>3</v>
          </cell>
        </row>
        <row r="38">
          <cell r="K38" t="str">
            <v>1096J805-001</v>
          </cell>
          <cell r="L38">
            <v>3</v>
          </cell>
        </row>
        <row r="39">
          <cell r="K39" t="str">
            <v>1096J797-001</v>
          </cell>
          <cell r="L39">
            <v>3</v>
          </cell>
        </row>
        <row r="40">
          <cell r="K40" t="str">
            <v>1096J798-001</v>
          </cell>
          <cell r="L40">
            <v>3</v>
          </cell>
        </row>
        <row r="41">
          <cell r="K41" t="str">
            <v>1096F602-001</v>
          </cell>
          <cell r="L41">
            <v>3</v>
          </cell>
        </row>
        <row r="42">
          <cell r="K42" t="str">
            <v>1096J814-001</v>
          </cell>
          <cell r="L42">
            <v>3</v>
          </cell>
        </row>
        <row r="43">
          <cell r="K43" t="str">
            <v>1093M635-003</v>
          </cell>
          <cell r="L43">
            <v>2</v>
          </cell>
        </row>
        <row r="44">
          <cell r="K44" t="str">
            <v>1096B650-003</v>
          </cell>
          <cell r="L44">
            <v>3</v>
          </cell>
        </row>
        <row r="45">
          <cell r="K45" t="str">
            <v>1096A410-001</v>
          </cell>
          <cell r="L45">
            <v>4</v>
          </cell>
        </row>
        <row r="46">
          <cell r="K46" t="str">
            <v>1097A531-001</v>
          </cell>
          <cell r="L46">
            <v>4</v>
          </cell>
        </row>
        <row r="47">
          <cell r="K47" t="str">
            <v>1096F598-002</v>
          </cell>
          <cell r="L47">
            <v>3</v>
          </cell>
        </row>
        <row r="48">
          <cell r="K48" t="str">
            <v>1096F599-003</v>
          </cell>
          <cell r="L48">
            <v>4</v>
          </cell>
        </row>
        <row r="49">
          <cell r="K49" t="str">
            <v>1096B637-001</v>
          </cell>
          <cell r="L49">
            <v>4</v>
          </cell>
        </row>
        <row r="50">
          <cell r="K50" t="str">
            <v>1096B634-001</v>
          </cell>
          <cell r="L50">
            <v>3</v>
          </cell>
        </row>
        <row r="51">
          <cell r="K51" t="str">
            <v>1093N705-001</v>
          </cell>
          <cell r="L51">
            <v>3</v>
          </cell>
        </row>
        <row r="52">
          <cell r="K52" t="str">
            <v>1094B009-001</v>
          </cell>
          <cell r="L52">
            <v>3</v>
          </cell>
        </row>
        <row r="53">
          <cell r="K53" t="str">
            <v>1096F588-001</v>
          </cell>
          <cell r="L53">
            <v>3</v>
          </cell>
        </row>
        <row r="54">
          <cell r="K54" t="str">
            <v>6930N307-001</v>
          </cell>
          <cell r="L54">
            <v>2</v>
          </cell>
        </row>
        <row r="55">
          <cell r="K55" t="str">
            <v>6930N308-001</v>
          </cell>
          <cell r="L55">
            <v>2</v>
          </cell>
        </row>
        <row r="56">
          <cell r="K56" t="str">
            <v>1096G880-003</v>
          </cell>
          <cell r="L56">
            <v>2</v>
          </cell>
        </row>
        <row r="57">
          <cell r="K57" t="str">
            <v>1094G851-001</v>
          </cell>
          <cell r="L57">
            <v>3</v>
          </cell>
        </row>
        <row r="58">
          <cell r="K58" t="str">
            <v>1093L395-002</v>
          </cell>
          <cell r="L58">
            <v>2</v>
          </cell>
        </row>
        <row r="59">
          <cell r="K59" t="str">
            <v>1096C850-003</v>
          </cell>
          <cell r="L59">
            <v>2</v>
          </cell>
        </row>
        <row r="60">
          <cell r="K60" t="str">
            <v>1096A410-001</v>
          </cell>
          <cell r="L60">
            <v>3</v>
          </cell>
        </row>
        <row r="61">
          <cell r="K61" t="str">
            <v>1097A531-001</v>
          </cell>
          <cell r="L61">
            <v>3</v>
          </cell>
        </row>
        <row r="62">
          <cell r="K62" t="str">
            <v>1093L211-001</v>
          </cell>
          <cell r="L62">
            <v>2</v>
          </cell>
        </row>
        <row r="63">
          <cell r="K63" t="str">
            <v>1096J793-002</v>
          </cell>
          <cell r="L63">
            <v>2</v>
          </cell>
        </row>
        <row r="64">
          <cell r="K64" t="str">
            <v>1092R925-001</v>
          </cell>
          <cell r="L64">
            <v>3</v>
          </cell>
        </row>
        <row r="65">
          <cell r="K65" t="str">
            <v>1096J794-002</v>
          </cell>
          <cell r="L65">
            <v>2</v>
          </cell>
        </row>
        <row r="66">
          <cell r="K66" t="str">
            <v>1092R925-001</v>
          </cell>
          <cell r="L66">
            <v>3</v>
          </cell>
        </row>
        <row r="67">
          <cell r="K67" t="str">
            <v>1093L944-001</v>
          </cell>
          <cell r="L67">
            <v>2</v>
          </cell>
        </row>
        <row r="68">
          <cell r="K68" t="str">
            <v>1096J791-003</v>
          </cell>
          <cell r="L68">
            <v>3</v>
          </cell>
        </row>
        <row r="69">
          <cell r="K69" t="str">
            <v>1096B633-001</v>
          </cell>
          <cell r="L69">
            <v>3</v>
          </cell>
        </row>
        <row r="70">
          <cell r="K70" t="str">
            <v>1096J810-001</v>
          </cell>
          <cell r="L70">
            <v>2</v>
          </cell>
        </row>
        <row r="71">
          <cell r="K71" t="str">
            <v>6932T356-001</v>
          </cell>
          <cell r="L71">
            <v>2</v>
          </cell>
        </row>
        <row r="72">
          <cell r="K72" t="str">
            <v>6930N357-001</v>
          </cell>
          <cell r="L72">
            <v>2</v>
          </cell>
        </row>
        <row r="73">
          <cell r="K73" t="str">
            <v>6932T200-001</v>
          </cell>
          <cell r="L73">
            <v>1</v>
          </cell>
        </row>
        <row r="74">
          <cell r="K74" t="str">
            <v>6932T201-001</v>
          </cell>
          <cell r="L74">
            <v>2</v>
          </cell>
        </row>
        <row r="75">
          <cell r="K75" t="str">
            <v>6930N141-001</v>
          </cell>
          <cell r="L75">
            <v>2</v>
          </cell>
        </row>
        <row r="76">
          <cell r="K76" t="str">
            <v>6930N240-001</v>
          </cell>
          <cell r="L76">
            <v>2</v>
          </cell>
        </row>
        <row r="77">
          <cell r="K77" t="str">
            <v>6930N220-002</v>
          </cell>
          <cell r="L77">
            <v>3</v>
          </cell>
        </row>
        <row r="78">
          <cell r="K78" t="str">
            <v>6930N230-002</v>
          </cell>
          <cell r="L78">
            <v>4</v>
          </cell>
        </row>
        <row r="79">
          <cell r="K79" t="str">
            <v>6930N235-001</v>
          </cell>
          <cell r="L79">
            <v>5</v>
          </cell>
        </row>
        <row r="80">
          <cell r="K80" t="str">
            <v>6930N231-001</v>
          </cell>
          <cell r="L80">
            <v>6</v>
          </cell>
        </row>
        <row r="81">
          <cell r="K81" t="str">
            <v>6930N236-001</v>
          </cell>
          <cell r="L81">
            <v>6</v>
          </cell>
        </row>
        <row r="82">
          <cell r="K82" t="str">
            <v>2201E369-001</v>
          </cell>
          <cell r="L82">
            <v>5</v>
          </cell>
        </row>
        <row r="83">
          <cell r="K83" t="str">
            <v>2201E440-001</v>
          </cell>
          <cell r="L83">
            <v>5</v>
          </cell>
        </row>
        <row r="84">
          <cell r="K84" t="str">
            <v>2201E414-001</v>
          </cell>
          <cell r="L84">
            <v>6</v>
          </cell>
        </row>
        <row r="85">
          <cell r="K85" t="str">
            <v>1093L092-001</v>
          </cell>
          <cell r="L85">
            <v>6</v>
          </cell>
        </row>
        <row r="86">
          <cell r="K86" t="str">
            <v>2201E377-001</v>
          </cell>
          <cell r="L86">
            <v>5</v>
          </cell>
        </row>
        <row r="87">
          <cell r="K87" t="str">
            <v>2201E375-001</v>
          </cell>
          <cell r="L87">
            <v>5</v>
          </cell>
        </row>
        <row r="88">
          <cell r="K88" t="str">
            <v>2201E410-005</v>
          </cell>
          <cell r="L88">
            <v>5</v>
          </cell>
        </row>
        <row r="89">
          <cell r="K89" t="str">
            <v>2015D989-001</v>
          </cell>
          <cell r="L89">
            <v>5</v>
          </cell>
        </row>
        <row r="90">
          <cell r="K90" t="str">
            <v>6930N243-001</v>
          </cell>
          <cell r="L90">
            <v>5</v>
          </cell>
        </row>
        <row r="91">
          <cell r="K91" t="str">
            <v>2201E366-001</v>
          </cell>
          <cell r="L91">
            <v>6</v>
          </cell>
        </row>
        <row r="92">
          <cell r="K92" t="str">
            <v>6930N242-001</v>
          </cell>
          <cell r="L92">
            <v>6</v>
          </cell>
        </row>
        <row r="93">
          <cell r="K93" t="str">
            <v>2201E374-001</v>
          </cell>
          <cell r="L93">
            <v>5</v>
          </cell>
        </row>
        <row r="94">
          <cell r="K94" t="str">
            <v>2201E389-001</v>
          </cell>
          <cell r="L94">
            <v>5</v>
          </cell>
        </row>
        <row r="95">
          <cell r="K95" t="str">
            <v>6930N232-001</v>
          </cell>
          <cell r="L95">
            <v>4</v>
          </cell>
        </row>
        <row r="96">
          <cell r="K96" t="str">
            <v>1096F000-003</v>
          </cell>
          <cell r="L96">
            <v>4</v>
          </cell>
        </row>
        <row r="97">
          <cell r="K97" t="str">
            <v>1096D240-003</v>
          </cell>
          <cell r="L97">
            <v>5</v>
          </cell>
        </row>
        <row r="98">
          <cell r="K98" t="str">
            <v>1094U750-001</v>
          </cell>
          <cell r="L98">
            <v>6</v>
          </cell>
        </row>
        <row r="99">
          <cell r="K99" t="str">
            <v>1096U730-001</v>
          </cell>
          <cell r="L99">
            <v>6</v>
          </cell>
        </row>
        <row r="100">
          <cell r="K100" t="str">
            <v>1096M790-001</v>
          </cell>
          <cell r="L100">
            <v>6</v>
          </cell>
        </row>
        <row r="101">
          <cell r="K101" t="str">
            <v>1094U399-001</v>
          </cell>
          <cell r="L101">
            <v>6</v>
          </cell>
        </row>
        <row r="102">
          <cell r="K102" t="str">
            <v>1096D244-001</v>
          </cell>
          <cell r="L102">
            <v>6</v>
          </cell>
        </row>
        <row r="103">
          <cell r="K103" t="str">
            <v>1096F010-002</v>
          </cell>
          <cell r="L103">
            <v>5</v>
          </cell>
        </row>
        <row r="104">
          <cell r="K104" t="str">
            <v>1096F013-001</v>
          </cell>
          <cell r="L104">
            <v>6</v>
          </cell>
        </row>
        <row r="105">
          <cell r="K105" t="str">
            <v>1096F011-002</v>
          </cell>
          <cell r="L105">
            <v>5</v>
          </cell>
        </row>
        <row r="106">
          <cell r="K106" t="str">
            <v>2201E427-001</v>
          </cell>
          <cell r="L106">
            <v>4</v>
          </cell>
        </row>
        <row r="107">
          <cell r="K107" t="str">
            <v>6930N216-001</v>
          </cell>
          <cell r="L107">
            <v>4</v>
          </cell>
        </row>
        <row r="108">
          <cell r="K108" t="str">
            <v>6930N234-001</v>
          </cell>
          <cell r="L108">
            <v>4</v>
          </cell>
        </row>
        <row r="109">
          <cell r="K109" t="str">
            <v>1037U443-001</v>
          </cell>
          <cell r="L109">
            <v>3</v>
          </cell>
        </row>
        <row r="110">
          <cell r="K110" t="str">
            <v>2201E370-001</v>
          </cell>
          <cell r="L110">
            <v>3</v>
          </cell>
        </row>
        <row r="111">
          <cell r="K111" t="str">
            <v>2201E701-002</v>
          </cell>
          <cell r="L111">
            <v>4</v>
          </cell>
        </row>
        <row r="112">
          <cell r="K112" t="str">
            <v>2201E381-001</v>
          </cell>
          <cell r="L112">
            <v>4</v>
          </cell>
        </row>
        <row r="113">
          <cell r="K113" t="str">
            <v>6930N233-001</v>
          </cell>
          <cell r="L113">
            <v>3</v>
          </cell>
        </row>
        <row r="114">
          <cell r="K114" t="str">
            <v>6930N206-001</v>
          </cell>
          <cell r="L114">
            <v>2</v>
          </cell>
        </row>
        <row r="115">
          <cell r="K115" t="str">
            <v>6930N203-001</v>
          </cell>
          <cell r="L115">
            <v>2</v>
          </cell>
        </row>
        <row r="116">
          <cell r="K116" t="str">
            <v>6930N202-001</v>
          </cell>
          <cell r="L116">
            <v>2</v>
          </cell>
        </row>
        <row r="117">
          <cell r="K117" t="str">
            <v>1022Y326-001</v>
          </cell>
          <cell r="L117">
            <v>2</v>
          </cell>
        </row>
        <row r="118">
          <cell r="K118" t="str">
            <v>6932T120-001</v>
          </cell>
          <cell r="L118">
            <v>1</v>
          </cell>
        </row>
        <row r="119">
          <cell r="K119" t="str">
            <v>6930N150-002</v>
          </cell>
          <cell r="L119">
            <v>2</v>
          </cell>
        </row>
        <row r="120">
          <cell r="K120" t="str">
            <v>6930N127-001</v>
          </cell>
          <cell r="L120">
            <v>2</v>
          </cell>
        </row>
        <row r="121">
          <cell r="K121" t="str">
            <v>6932T346-001</v>
          </cell>
          <cell r="L121">
            <v>2</v>
          </cell>
        </row>
        <row r="122">
          <cell r="K122" t="str">
            <v>6930N375-001</v>
          </cell>
          <cell r="L122">
            <v>1</v>
          </cell>
        </row>
        <row r="123">
          <cell r="K123" t="str">
            <v>6930N368-001</v>
          </cell>
          <cell r="L123">
            <v>2</v>
          </cell>
        </row>
        <row r="124">
          <cell r="K124" t="str">
            <v>6930N369-001</v>
          </cell>
          <cell r="L124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L F03 05.05.26_לעבוד"/>
      <sheetName val="הערות כלליות "/>
      <sheetName val="BFE"/>
      <sheetName val="עזרה אלתא "/>
    </sheetNames>
    <sheetDataSet>
      <sheetData sheetId="0">
        <row r="29">
          <cell r="B29" t="str">
            <v>6932T130-001</v>
          </cell>
          <cell r="C29" t="str">
            <v>-</v>
          </cell>
          <cell r="D29">
            <v>407586684</v>
          </cell>
          <cell r="E29">
            <v>0</v>
          </cell>
          <cell r="F29" t="str">
            <v>BE PS</v>
          </cell>
          <cell r="G29" t="str">
            <v xml:space="preserve">02/08/26 נשלח עדכון עלויות מהיצרן , NRE + עלויות מכסה אבק </v>
          </cell>
          <cell r="H29" t="str">
            <v>ממתין לתאריך אספקה</v>
          </cell>
        </row>
        <row r="30">
          <cell r="B30" t="str">
            <v>A82.A15GHC.00225</v>
          </cell>
          <cell r="C30" t="str">
            <v>BUY1</v>
          </cell>
          <cell r="D30">
            <v>424126006</v>
          </cell>
          <cell r="E30">
            <v>0</v>
          </cell>
          <cell r="F30" t="str">
            <v>CARD SSD DRIVE MSATA H/S 60GB</v>
          </cell>
          <cell r="G30" t="str">
            <v xml:space="preserve"> </v>
          </cell>
          <cell r="H30" t="str">
            <v>ETA</v>
          </cell>
        </row>
        <row r="31">
          <cell r="B31" t="str">
            <v>HMC547ALP3E</v>
          </cell>
          <cell r="C31" t="str">
            <v>BUY1</v>
          </cell>
          <cell r="D31">
            <v>421316474</v>
          </cell>
          <cell r="E31">
            <v>405133467</v>
          </cell>
          <cell r="F31" t="str">
            <v>MMIC GAAS SPDT SWITCH DC-20GHZ</v>
          </cell>
          <cell r="G31" t="str">
            <v xml:space="preserve">תינתן עזרה מאלתא </v>
          </cell>
          <cell r="H31" t="str">
            <v>ETA</v>
          </cell>
        </row>
        <row r="32">
          <cell r="B32" t="str">
            <v>6930N237-001</v>
          </cell>
          <cell r="C32" t="str">
            <v>-</v>
          </cell>
          <cell r="D32">
            <v>416134334</v>
          </cell>
          <cell r="E32">
            <v>0</v>
          </cell>
          <cell r="F32" t="str">
            <v>THERMAL PAD KIT - BOTTOM COVER</v>
          </cell>
          <cell r="H32" t="str">
            <v>ETA</v>
          </cell>
        </row>
        <row r="33">
          <cell r="B33" t="str">
            <v>6930N328-001</v>
          </cell>
          <cell r="C33" t="str">
            <v>-</v>
          </cell>
          <cell r="D33">
            <v>413002706</v>
          </cell>
          <cell r="E33">
            <v>0</v>
          </cell>
          <cell r="F33" t="str">
            <v>RIGHT CHANNEL</v>
          </cell>
          <cell r="H33" t="str">
            <v>ETA</v>
          </cell>
        </row>
        <row r="34">
          <cell r="B34" t="str">
            <v>6930N329-001</v>
          </cell>
          <cell r="C34" t="str">
            <v>-</v>
          </cell>
          <cell r="D34">
            <v>413002707</v>
          </cell>
          <cell r="E34">
            <v>0</v>
          </cell>
          <cell r="F34" t="str">
            <v>LEFT CHANNEL</v>
          </cell>
          <cell r="H34" t="str">
            <v>ETA</v>
          </cell>
        </row>
        <row r="35">
          <cell r="B35" t="str">
            <v>AD9253BCPZ-80</v>
          </cell>
          <cell r="C35" t="str">
            <v>BUY1</v>
          </cell>
          <cell r="D35">
            <v>401237618</v>
          </cell>
          <cell r="E35">
            <v>0</v>
          </cell>
          <cell r="F35" t="str">
            <v>IC QUAD A/D CONVERTER 14-BIT</v>
          </cell>
          <cell r="H35" t="str">
            <v>ETA</v>
          </cell>
        </row>
        <row r="36">
          <cell r="B36" t="str">
            <v>LTM4634IY</v>
          </cell>
          <cell r="C36" t="str">
            <v>BUY1</v>
          </cell>
          <cell r="D36">
            <v>405562003</v>
          </cell>
          <cell r="E36">
            <v>0</v>
          </cell>
          <cell r="F36" t="str">
            <v>IC TRIPLE STEP-DOWN DC/DC UMODULE</v>
          </cell>
          <cell r="G36" t="str">
            <v xml:space="preserve"> </v>
          </cell>
          <cell r="H36" t="str">
            <v>ETA+ ETA בעייתי</v>
          </cell>
        </row>
        <row r="37">
          <cell r="B37" t="str">
            <v>1094G851-001</v>
          </cell>
          <cell r="C37" t="str">
            <v>-</v>
          </cell>
          <cell r="D37">
            <v>417033220</v>
          </cell>
          <cell r="E37">
            <v>0</v>
          </cell>
          <cell r="F37" t="str">
            <v>SPACER L6.5 0-80/2-56</v>
          </cell>
          <cell r="H37" t="str">
            <v>ETA</v>
          </cell>
        </row>
        <row r="38">
          <cell r="B38" t="str">
            <v>M80-331</v>
          </cell>
          <cell r="C38" t="str">
            <v>BUY1</v>
          </cell>
          <cell r="D38">
            <v>405670656</v>
          </cell>
          <cell r="E38">
            <v>0</v>
          </cell>
          <cell r="F38" t="str">
            <v>CONNECTOR,ELECTRIC,RECTANGULAR,QTH,GROUN</v>
          </cell>
          <cell r="H38" t="str">
            <v>ETA</v>
          </cell>
        </row>
        <row r="39">
          <cell r="B39" t="str">
            <v>CL03B102KO3NNNC</v>
          </cell>
          <cell r="C39" t="str">
            <v>BUY1</v>
          </cell>
          <cell r="D39">
            <v>417221853</v>
          </cell>
          <cell r="E39">
            <v>423049604</v>
          </cell>
          <cell r="F39" t="str">
            <v>CHIP CAP 1000PF 10^ 16V T&amp;R</v>
          </cell>
          <cell r="G39" t="str">
            <v xml:space="preserve"> </v>
          </cell>
          <cell r="H39" t="str">
            <v>ETA</v>
          </cell>
        </row>
        <row r="40">
          <cell r="B40" t="str">
            <v>1096D244-001</v>
          </cell>
          <cell r="C40" t="str">
            <v>-</v>
          </cell>
          <cell r="D40">
            <v>416381414</v>
          </cell>
          <cell r="E40">
            <v>0</v>
          </cell>
          <cell r="F40" t="str">
            <v>REPLATING MMFEB21PP6</v>
          </cell>
          <cell r="H40" t="str">
            <v>ETA</v>
          </cell>
        </row>
        <row r="41">
          <cell r="B41" t="str">
            <v>1110-2885-6200</v>
          </cell>
          <cell r="C41" t="str">
            <v>BUY1</v>
          </cell>
          <cell r="D41">
            <v>407733804</v>
          </cell>
          <cell r="E41">
            <v>0</v>
          </cell>
          <cell r="F41" t="str">
            <v>CONN,RF,ADAPTER BMA(M)/TNC(F) BULKHEAD,5</v>
          </cell>
          <cell r="H41" t="str">
            <v>ETA</v>
          </cell>
        </row>
        <row r="42">
          <cell r="B42" t="str">
            <v>6932T335-001</v>
          </cell>
          <cell r="C42" t="str">
            <v>B01</v>
          </cell>
          <cell r="D42">
            <v>408069393</v>
          </cell>
          <cell r="E42">
            <v>0</v>
          </cell>
          <cell r="F42" t="str">
            <v>REAR COVER</v>
          </cell>
          <cell r="G42" t="str">
            <v xml:space="preserve"> </v>
          </cell>
          <cell r="H42" t="str">
            <v>ETA</v>
          </cell>
        </row>
        <row r="43">
          <cell r="B43" t="str">
            <v>HMC441LC3BTR</v>
          </cell>
          <cell r="C43" t="str">
            <v>BUY1</v>
          </cell>
          <cell r="D43">
            <v>400624662</v>
          </cell>
          <cell r="E43">
            <v>409559442</v>
          </cell>
          <cell r="F43" t="str">
            <v>MMIC GAAS AMP. 6-18GHZ 17DB T&amp;R</v>
          </cell>
          <cell r="H43" t="str">
            <v>ETA</v>
          </cell>
        </row>
        <row r="44">
          <cell r="B44" t="str">
            <v>MT25QL01GBBB8ESF-0AAT</v>
          </cell>
          <cell r="C44" t="str">
            <v>BUY1</v>
          </cell>
          <cell r="D44">
            <v>421631647</v>
          </cell>
          <cell r="E44">
            <v>0</v>
          </cell>
          <cell r="F44" t="str">
            <v>IC SERIAL NOR FLASH MEMORY 1GB 3V</v>
          </cell>
          <cell r="G44" t="str">
            <v xml:space="preserve">תינתן עזרה מאלתא </v>
          </cell>
          <cell r="H44" t="str">
            <v>ETA</v>
          </cell>
        </row>
        <row r="45">
          <cell r="B45" t="str">
            <v>RTV 167 GRAY</v>
          </cell>
          <cell r="C45" t="str">
            <v>BUY1</v>
          </cell>
          <cell r="D45">
            <v>732400080</v>
          </cell>
          <cell r="E45">
            <v>0</v>
          </cell>
          <cell r="F45" t="str">
            <v>SEALANT,SILICONE ADHESIVE,HIGH STRENGTH,</v>
          </cell>
          <cell r="G45" t="str">
            <v xml:space="preserve"> </v>
          </cell>
          <cell r="H45" t="str">
            <v>ETA</v>
          </cell>
        </row>
        <row r="46">
          <cell r="B46" t="str">
            <v>LTM8003HY</v>
          </cell>
          <cell r="C46" t="str">
            <v>BUY1</v>
          </cell>
          <cell r="D46">
            <v>418614855</v>
          </cell>
          <cell r="E46">
            <v>0</v>
          </cell>
          <cell r="F46" t="str">
            <v>IC DC/DC UMODULE 3.5A 40V</v>
          </cell>
          <cell r="G46" t="str">
            <v xml:space="preserve">תינתן עזרה מאלתא </v>
          </cell>
          <cell r="H46" t="str">
            <v>STOCK + ETA</v>
          </cell>
        </row>
        <row r="47">
          <cell r="B47" t="str">
            <v>3769000G001-001</v>
          </cell>
          <cell r="C47" t="str">
            <v>BUY1</v>
          </cell>
          <cell r="D47">
            <v>411813444</v>
          </cell>
          <cell r="E47">
            <v>400563240</v>
          </cell>
          <cell r="F47" t="str">
            <v>CONN RF SSMA JACK PCB T/H RA,18GHZ,50OHM</v>
          </cell>
          <cell r="G47" t="str">
            <v>נדרשת עזרה אלתא</v>
          </cell>
          <cell r="H47" t="str">
            <v>ETA בעייתי</v>
          </cell>
        </row>
        <row r="48">
          <cell r="B48" t="str">
            <v>HMC424ALP3ETR</v>
          </cell>
          <cell r="C48" t="str">
            <v>BUY1</v>
          </cell>
          <cell r="D48">
            <v>405802973</v>
          </cell>
          <cell r="E48">
            <v>0</v>
          </cell>
          <cell r="F48" t="str">
            <v>MMIC GAAS DIG. ATT. 6-BIT DC-13GHZ T&amp;R</v>
          </cell>
          <cell r="G48" t="str">
            <v xml:space="preserve"> </v>
          </cell>
          <cell r="H48" t="str">
            <v>ETA</v>
          </cell>
        </row>
        <row r="49">
          <cell r="B49" t="str">
            <v>HMC564LC4TR</v>
          </cell>
          <cell r="C49" t="str">
            <v>BUY1</v>
          </cell>
          <cell r="D49">
            <v>400564048</v>
          </cell>
          <cell r="E49">
            <v>0</v>
          </cell>
          <cell r="F49" t="str">
            <v>MMIC GAAS AMP. LOW NOISE 7-14GHZ T&amp;R</v>
          </cell>
          <cell r="H49" t="str">
            <v>ETA</v>
          </cell>
        </row>
        <row r="50">
          <cell r="B50" t="str">
            <v>NAS1351N4-10</v>
          </cell>
          <cell r="C50" t="str">
            <v>BUY1</v>
          </cell>
          <cell r="D50">
            <v>400001561</v>
          </cell>
          <cell r="E50">
            <v>0</v>
          </cell>
          <cell r="F50" t="str">
            <v>SCREW,CAP HEAD,HEX SOCKET RECESS,FULL SH</v>
          </cell>
          <cell r="H50" t="str">
            <v>STOCK + ETA</v>
          </cell>
        </row>
        <row r="51">
          <cell r="B51" t="str">
            <v>CY8C5868AXI-LP035</v>
          </cell>
          <cell r="C51" t="str">
            <v>BUY1</v>
          </cell>
          <cell r="D51">
            <v>401590301</v>
          </cell>
          <cell r="E51">
            <v>0</v>
          </cell>
          <cell r="F51" t="str">
            <v>IC PROGRAMMBLE SYSTEM ON CHIP</v>
          </cell>
          <cell r="H51" t="str">
            <v>ETA</v>
          </cell>
        </row>
        <row r="52">
          <cell r="B52" t="str">
            <v>T543O686M040ATE035</v>
          </cell>
          <cell r="C52" t="str">
            <v>BUY1</v>
          </cell>
          <cell r="D52">
            <v>420905006</v>
          </cell>
          <cell r="E52">
            <v>0</v>
          </cell>
          <cell r="F52" t="str">
            <v>CAP TANT POLYMER 68UF 40V 20% SMT 7360</v>
          </cell>
          <cell r="G52" t="str">
            <v xml:space="preserve">תינתן עזרה מאלתא </v>
          </cell>
          <cell r="H52" t="str">
            <v>ETA</v>
          </cell>
        </row>
        <row r="53">
          <cell r="B53" t="str">
            <v>150-X233/188</v>
          </cell>
          <cell r="D53">
            <v>415727434</v>
          </cell>
          <cell r="E53">
            <v>0</v>
          </cell>
          <cell r="F53" t="str">
            <v xml:space="preserve">PIN GROUNDING POGO </v>
          </cell>
          <cell r="G53" t="str">
            <v xml:space="preserve"> </v>
          </cell>
          <cell r="H53" t="str">
            <v>ETA</v>
          </cell>
        </row>
        <row r="54">
          <cell r="B54" t="str">
            <v>MMFEB21PP6</v>
          </cell>
          <cell r="C54" t="str">
            <v>BUY2</v>
          </cell>
          <cell r="D54">
            <v>422742455</v>
          </cell>
          <cell r="F54" t="str">
            <v>MMIC PHASE DET. DC-8GHZ QFN40</v>
          </cell>
          <cell r="H54" t="str">
            <v>ETA</v>
          </cell>
        </row>
        <row r="55">
          <cell r="B55" t="str">
            <v>1045672-1</v>
          </cell>
          <cell r="C55" t="str">
            <v>BUY1</v>
          </cell>
          <cell r="D55">
            <v>400107465</v>
          </cell>
          <cell r="E55">
            <v>422348204</v>
          </cell>
          <cell r="F55" t="str">
            <v>CONN RF SMA PCB JACK</v>
          </cell>
          <cell r="G55" t="str">
            <v xml:space="preserve">תינתן עזרה מאלתא </v>
          </cell>
          <cell r="H55" t="str">
            <v>ETA</v>
          </cell>
        </row>
        <row r="56">
          <cell r="B56" t="str">
            <v>C0024090</v>
          </cell>
          <cell r="C56" t="str">
            <v>BUY1</v>
          </cell>
          <cell r="D56">
            <v>411831543</v>
          </cell>
          <cell r="E56">
            <v>0</v>
          </cell>
          <cell r="F56" t="str">
            <v>CONN,ACCY.,CONTACT,SINGLE,HOUSING PCB,40</v>
          </cell>
          <cell r="H56" t="str">
            <v>ETA</v>
          </cell>
        </row>
        <row r="57">
          <cell r="B57" t="str">
            <v>TRM-2090-MC-SMA-02</v>
          </cell>
          <cell r="C57" t="str">
            <v>BUY2</v>
          </cell>
          <cell r="D57" t="str">
            <v>N80707086</v>
          </cell>
          <cell r="E57">
            <v>0</v>
          </cell>
          <cell r="F57" t="str">
            <v>TERMINATION SMA/M DC-18GHZ 2WATT</v>
          </cell>
          <cell r="H57" t="str">
            <v>ETA</v>
          </cell>
        </row>
        <row r="58">
          <cell r="B58" t="str">
            <v>5206F264-001</v>
          </cell>
          <cell r="C58" t="str">
            <v>A</v>
          </cell>
          <cell r="D58">
            <v>421509629</v>
          </cell>
          <cell r="E58">
            <v>0</v>
          </cell>
          <cell r="F58" t="str">
            <v>BPF 9.6-14.44GH SMT</v>
          </cell>
          <cell r="G58" t="str">
            <v>נדרשת עזרה אלתא</v>
          </cell>
          <cell r="H58" t="str">
            <v>ETA בעייתי</v>
          </cell>
        </row>
        <row r="59">
          <cell r="B59" t="str">
            <v>WSL25121L000FEA</v>
          </cell>
          <cell r="C59" t="str">
            <v>BUY1</v>
          </cell>
          <cell r="D59">
            <v>401053365</v>
          </cell>
          <cell r="E59">
            <v>400563293</v>
          </cell>
          <cell r="F59" t="str">
            <v>CHIP RESIS 1 MILLIOHM 1% 1WATT T&amp;R</v>
          </cell>
          <cell r="H59" t="str">
            <v>ETA</v>
          </cell>
        </row>
        <row r="60">
          <cell r="B60" t="str">
            <v>1000B-5001FX</v>
          </cell>
          <cell r="C60" t="str">
            <v>BUY1</v>
          </cell>
          <cell r="D60">
            <v>403581733</v>
          </cell>
          <cell r="E60">
            <v>0</v>
          </cell>
          <cell r="F60" t="str">
            <v>10/100/1000 BASE-T ETHERNET TRANSFORMER</v>
          </cell>
          <cell r="H60" t="str">
            <v>ETA</v>
          </cell>
        </row>
        <row r="61">
          <cell r="B61" t="str">
            <v>1096F588-001</v>
          </cell>
          <cell r="C61" t="str">
            <v>B</v>
          </cell>
          <cell r="D61">
            <v>407181879</v>
          </cell>
          <cell r="E61">
            <v>0</v>
          </cell>
          <cell r="F61" t="str">
            <v>GUIDE PIN</v>
          </cell>
          <cell r="H61" t="str">
            <v>ETA</v>
          </cell>
        </row>
        <row r="62">
          <cell r="B62" t="str">
            <v>19S14T-40ML5</v>
          </cell>
          <cell r="C62" t="str">
            <v>BUY1</v>
          </cell>
          <cell r="D62">
            <v>411760384</v>
          </cell>
          <cell r="E62">
            <v>415712321</v>
          </cell>
          <cell r="F62" t="str">
            <v>CONN RF SMP PLUG STR PCB SMT S.B.,50OHMS</v>
          </cell>
          <cell r="G62" t="str">
            <v>נדרשת עזרה אלתא</v>
          </cell>
          <cell r="H62" t="str">
            <v>ETA בעייתי</v>
          </cell>
        </row>
        <row r="63">
          <cell r="B63" t="str">
            <v>2015D989-001</v>
          </cell>
          <cell r="C63" t="str">
            <v>-</v>
          </cell>
          <cell r="D63" t="str">
            <v>A14931689</v>
          </cell>
          <cell r="E63">
            <v>0</v>
          </cell>
          <cell r="F63" t="str">
            <v>SPACER [SCREW 4-40NC]</v>
          </cell>
          <cell r="H63" t="str">
            <v>ETA</v>
          </cell>
        </row>
        <row r="64">
          <cell r="B64" t="str">
            <v>ADRF6780ACPZN</v>
          </cell>
          <cell r="C64" t="str">
            <v>BUY1</v>
          </cell>
          <cell r="D64">
            <v>421894406</v>
          </cell>
          <cell r="E64">
            <v>421575490</v>
          </cell>
          <cell r="F64" t="str">
            <v>IC MICROWAVE UPCONVERTER 5.9-23.6GHZ T&amp;R</v>
          </cell>
          <cell r="H64" t="str">
            <v>ETA</v>
          </cell>
        </row>
        <row r="65">
          <cell r="B65" t="str">
            <v>DS620U+TR</v>
          </cell>
          <cell r="C65" t="str">
            <v>BUY2</v>
          </cell>
          <cell r="D65">
            <v>400929924</v>
          </cell>
          <cell r="E65">
            <v>400930961</v>
          </cell>
          <cell r="F65" t="str">
            <v>IC DIGITAL THERMOMETER T&amp;R</v>
          </cell>
          <cell r="H65" t="str">
            <v>ETA</v>
          </cell>
        </row>
        <row r="66">
          <cell r="B66" t="str">
            <v>T55B107M6R3C0040</v>
          </cell>
          <cell r="C66" t="str">
            <v>BUY1</v>
          </cell>
          <cell r="D66">
            <v>417531785</v>
          </cell>
          <cell r="E66">
            <v>411160889</v>
          </cell>
          <cell r="F66" t="str">
            <v>CHIP CAP TANT TA2O5 100UF 6.3VDC 20^ T&amp;R</v>
          </cell>
          <cell r="H66" t="str">
            <v>STOCK + ETA</v>
          </cell>
        </row>
        <row r="67">
          <cell r="B67" t="str">
            <v>1857657-2</v>
          </cell>
          <cell r="C67" t="str">
            <v>BUY2</v>
          </cell>
          <cell r="D67">
            <v>400921478</v>
          </cell>
          <cell r="E67">
            <v>0</v>
          </cell>
          <cell r="F67" t="str">
            <v>CONN MISC Z-PACK UHD 96 FEMALE CONTACTS,</v>
          </cell>
          <cell r="H67" t="str">
            <v>ETA</v>
          </cell>
        </row>
        <row r="68">
          <cell r="B68" t="str">
            <v>1982260-5</v>
          </cell>
          <cell r="C68" t="str">
            <v>BUY1</v>
          </cell>
          <cell r="D68">
            <v>401012429</v>
          </cell>
          <cell r="E68">
            <v>0</v>
          </cell>
          <cell r="F68" t="str">
            <v>CONN PCB PLUG R/A 5PIN POWER PRESS FIT</v>
          </cell>
          <cell r="H68" t="str">
            <v>ETA</v>
          </cell>
        </row>
        <row r="69">
          <cell r="B69" t="str">
            <v>T521X107M025ATE060</v>
          </cell>
          <cell r="C69" t="str">
            <v>BUY1</v>
          </cell>
          <cell r="D69">
            <v>402509307</v>
          </cell>
          <cell r="E69">
            <v>0</v>
          </cell>
          <cell r="F69" t="str">
            <v>CHIP CAP 100UF 20% 25V POLYMER T&amp;R</v>
          </cell>
          <cell r="H69" t="str">
            <v>ETA חלקי</v>
          </cell>
        </row>
        <row r="70">
          <cell r="B70" t="str">
            <v>HMC451LP3E</v>
          </cell>
          <cell r="C70" t="str">
            <v>BUY1</v>
          </cell>
          <cell r="D70">
            <v>400677229</v>
          </cell>
          <cell r="E70">
            <v>0</v>
          </cell>
          <cell r="F70" t="str">
            <v>MMIC GAAS MEDIUM POWER AMP. 5-18GHZ</v>
          </cell>
          <cell r="G70" t="str">
            <v xml:space="preserve"> </v>
          </cell>
          <cell r="H70" t="str">
            <v>ETA</v>
          </cell>
        </row>
        <row r="71">
          <cell r="B71" t="str">
            <v>C0402C101J3GACTU</v>
          </cell>
          <cell r="C71" t="str">
            <v>BUY1</v>
          </cell>
          <cell r="D71">
            <v>400536577</v>
          </cell>
          <cell r="E71">
            <v>400326574</v>
          </cell>
          <cell r="F71" t="str">
            <v>CHIP CAP 100PF 5^ 25V C0G T&amp;R</v>
          </cell>
          <cell r="H71" t="str">
            <v>ETA</v>
          </cell>
        </row>
        <row r="72">
          <cell r="B72" t="str">
            <v>LOCTITE 263-50CC</v>
          </cell>
          <cell r="C72" t="str">
            <v>BUY1</v>
          </cell>
          <cell r="D72">
            <v>401020862</v>
          </cell>
          <cell r="E72">
            <v>0</v>
          </cell>
          <cell r="F72" t="str">
            <v>THREADLOCKING COMPOUND,DIMETHACRYLATE ES</v>
          </cell>
          <cell r="G72" t="str">
            <v xml:space="preserve"> </v>
          </cell>
          <cell r="H72" t="str">
            <v>ETA</v>
          </cell>
        </row>
        <row r="73">
          <cell r="B73" t="str">
            <v>C0402C103K3RAC7867</v>
          </cell>
          <cell r="C73" t="str">
            <v>BUY1</v>
          </cell>
          <cell r="D73">
            <v>401246012</v>
          </cell>
          <cell r="E73">
            <v>400326580</v>
          </cell>
          <cell r="F73" t="str">
            <v>CHIP CAP 0.01UF 10^ 25V X7R T&amp;R</v>
          </cell>
          <cell r="H73" t="str">
            <v>ETA</v>
          </cell>
        </row>
        <row r="74">
          <cell r="B74" t="str">
            <v>M39012/25-0021</v>
          </cell>
          <cell r="C74" t="str">
            <v>BUY1</v>
          </cell>
          <cell r="D74" t="str">
            <v>N65901829</v>
          </cell>
          <cell r="E74">
            <v>0</v>
          </cell>
          <cell r="F74" t="str">
            <v>CONN RF DUST CAP FOR TNC FEMALE W/S-CHAI</v>
          </cell>
          <cell r="H74" t="str">
            <v>ETA</v>
          </cell>
        </row>
        <row r="75">
          <cell r="B75" t="str">
            <v>MT25QL512ABB1EW9-0SIT</v>
          </cell>
          <cell r="C75" t="str">
            <v>BUY1</v>
          </cell>
          <cell r="D75">
            <v>414700133</v>
          </cell>
          <cell r="E75">
            <v>0</v>
          </cell>
          <cell r="F75" t="str">
            <v>IC SERIAL NOR FLASH</v>
          </cell>
          <cell r="G75" t="str">
            <v xml:space="preserve">תינתן עזרה מאלתא </v>
          </cell>
          <cell r="H75" t="str">
            <v>ETA</v>
          </cell>
        </row>
        <row r="76">
          <cell r="B76" t="str">
            <v>LTC2877HMSE#PBF</v>
          </cell>
          <cell r="C76" t="str">
            <v>BUY2</v>
          </cell>
          <cell r="D76">
            <v>417679921</v>
          </cell>
          <cell r="E76">
            <v>420349957</v>
          </cell>
          <cell r="F76" t="str">
            <v>IC TRNSCVR HALF-DUPLX RS485/RS422 MSOP10</v>
          </cell>
          <cell r="H76" t="str">
            <v>ETA+ ETA בעייתי</v>
          </cell>
        </row>
        <row r="77">
          <cell r="B77" t="str">
            <v>SIA517DJ-T1-GE3</v>
          </cell>
          <cell r="C77" t="str">
            <v>BUY1</v>
          </cell>
          <cell r="D77">
            <v>405551959</v>
          </cell>
          <cell r="E77">
            <v>0</v>
          </cell>
          <cell r="F77" t="str">
            <v>MOSFET N- AND P- CHANNEL 12V T&amp;R</v>
          </cell>
          <cell r="H77" t="str">
            <v>STOCK + ETA</v>
          </cell>
        </row>
        <row r="78">
          <cell r="B78" t="str">
            <v>NAS1635-00-4</v>
          </cell>
          <cell r="C78" t="str">
            <v>BUY1</v>
          </cell>
          <cell r="D78">
            <v>512214891</v>
          </cell>
          <cell r="E78">
            <v>0</v>
          </cell>
          <cell r="F78" t="str">
            <v>SCREW,MACHINE,PAN HEAD,CRUCIFORM RECESS</v>
          </cell>
          <cell r="H78" t="str">
            <v>ETA</v>
          </cell>
        </row>
        <row r="79">
          <cell r="B79" t="str">
            <v>LTM4644IY#PBF</v>
          </cell>
          <cell r="C79" t="str">
            <v>BUY2</v>
          </cell>
          <cell r="D79">
            <v>404059725</v>
          </cell>
          <cell r="E79">
            <v>0</v>
          </cell>
          <cell r="F79" t="str">
            <v>IC QUAD 4A DC/DC UMODULE REGULATOR</v>
          </cell>
          <cell r="G79" t="str">
            <v xml:space="preserve">תינתן עזרה מאלתא </v>
          </cell>
          <cell r="H79" t="str">
            <v>ETA</v>
          </cell>
        </row>
        <row r="80">
          <cell r="B80" t="str">
            <v>1097L001-002</v>
          </cell>
          <cell r="C80">
            <v>-1</v>
          </cell>
          <cell r="D80">
            <v>415447543</v>
          </cell>
          <cell r="E80">
            <v>0</v>
          </cell>
          <cell r="F80" t="str">
            <v>SUBSTRATE POWER DIVIDER KU BAND</v>
          </cell>
          <cell r="G80" t="str">
            <v xml:space="preserve">תינתן עזרה מאלתא </v>
          </cell>
          <cell r="H80" t="str">
            <v>ETA</v>
          </cell>
        </row>
        <row r="81">
          <cell r="B81" t="str">
            <v>HMC1096LP3E</v>
          </cell>
          <cell r="C81" t="str">
            <v>BUY1</v>
          </cell>
          <cell r="D81">
            <v>421112607</v>
          </cell>
          <cell r="E81">
            <v>0</v>
          </cell>
          <cell r="F81" t="str">
            <v>GAAS MMIC X2 MULTIPLIER 3.8-5.6GHZ OUTPU</v>
          </cell>
          <cell r="H81" t="str">
            <v>ETA</v>
          </cell>
        </row>
        <row r="82">
          <cell r="B82" t="str">
            <v>T510X227K016ATE025</v>
          </cell>
          <cell r="C82" t="str">
            <v>BUY1</v>
          </cell>
          <cell r="D82">
            <v>401531773</v>
          </cell>
          <cell r="E82">
            <v>0</v>
          </cell>
          <cell r="F82" t="str">
            <v>CHIP CAP 220UF 10% 16V TANTAL T&amp;R</v>
          </cell>
          <cell r="H82" t="str">
            <v>STOCK</v>
          </cell>
        </row>
        <row r="83">
          <cell r="B83" t="str">
            <v>AD7928BRUZ-REEL7</v>
          </cell>
          <cell r="C83" t="str">
            <v>BUY1</v>
          </cell>
          <cell r="D83">
            <v>401349548</v>
          </cell>
          <cell r="E83">
            <v>421403401</v>
          </cell>
          <cell r="F83" t="str">
            <v>IC ADC 12-BIT 8 CHANNEL T&amp;R</v>
          </cell>
          <cell r="G83" t="str">
            <v xml:space="preserve"> </v>
          </cell>
          <cell r="H83" t="str">
            <v>ETA</v>
          </cell>
        </row>
        <row r="84">
          <cell r="B84" t="str">
            <v>080-1200</v>
          </cell>
          <cell r="C84" t="str">
            <v>BUY1</v>
          </cell>
          <cell r="D84">
            <v>732551668</v>
          </cell>
          <cell r="E84">
            <v>0</v>
          </cell>
          <cell r="F84" t="str">
            <v>ADHESIVE CONDUCTIVE SILICONE, SILVER</v>
          </cell>
          <cell r="H84" t="str">
            <v>ETA</v>
          </cell>
        </row>
        <row r="85">
          <cell r="B85" t="str">
            <v>1037U443-001</v>
          </cell>
          <cell r="C85" t="str">
            <v>-</v>
          </cell>
          <cell r="D85">
            <v>410368620</v>
          </cell>
          <cell r="E85">
            <v>0</v>
          </cell>
          <cell r="F85" t="str">
            <v>SPACER</v>
          </cell>
          <cell r="H85" t="str">
            <v>ETA</v>
          </cell>
        </row>
        <row r="86">
          <cell r="B86" t="str">
            <v>19S241-S01L5</v>
          </cell>
          <cell r="C86" t="str">
            <v>BUY1</v>
          </cell>
          <cell r="D86">
            <v>409035775</v>
          </cell>
          <cell r="E86">
            <v>0</v>
          </cell>
          <cell r="F86" t="str">
            <v>CONN RF ADAPTER SMP(M)S.B/SMP(M)L.D R/A</v>
          </cell>
          <cell r="H86" t="str">
            <v>ETA</v>
          </cell>
        </row>
        <row r="87">
          <cell r="B87" t="str">
            <v>LQW03AW6N8J00D</v>
          </cell>
          <cell r="C87" t="str">
            <v>BUY1</v>
          </cell>
          <cell r="D87">
            <v>423164049</v>
          </cell>
          <cell r="E87">
            <v>0</v>
          </cell>
          <cell r="F87" t="str">
            <v>CHIP INDUCTOR 6.8NH +-5% 0201</v>
          </cell>
          <cell r="H87" t="str">
            <v>STOCK</v>
          </cell>
        </row>
        <row r="88">
          <cell r="B88" t="str">
            <v>REF192ESZ-REEL7</v>
          </cell>
          <cell r="C88" t="str">
            <v>BUY1</v>
          </cell>
          <cell r="D88">
            <v>400567121</v>
          </cell>
          <cell r="E88">
            <v>400856507</v>
          </cell>
          <cell r="F88" t="str">
            <v>IC VOLTAGE REF. 2.5V T&amp;R</v>
          </cell>
          <cell r="H88" t="str">
            <v>ETA</v>
          </cell>
        </row>
        <row r="89">
          <cell r="B89" t="str">
            <v>C0603C103K2RAL7867</v>
          </cell>
          <cell r="C89" t="str">
            <v>BUY1</v>
          </cell>
          <cell r="D89">
            <v>400950685</v>
          </cell>
          <cell r="E89">
            <v>400481357</v>
          </cell>
          <cell r="F89" t="str">
            <v>CHIP CAP 0.01UF 10^ 200V X7R T&amp;R</v>
          </cell>
          <cell r="H89" t="str">
            <v>ETA</v>
          </cell>
        </row>
        <row r="90">
          <cell r="B90" t="str">
            <v>19S16D-400L5</v>
          </cell>
          <cell r="C90" t="str">
            <v>BUY1</v>
          </cell>
          <cell r="D90">
            <v>404492219</v>
          </cell>
          <cell r="E90">
            <v>0</v>
          </cell>
          <cell r="F90" t="str">
            <v>CONN RF SMP STRT PLUG,50OHMS,DC TO 18GH</v>
          </cell>
          <cell r="H90" t="str">
            <v>ETA</v>
          </cell>
        </row>
        <row r="91">
          <cell r="B91" t="str">
            <v>8P34S1204NLGI8</v>
          </cell>
          <cell r="C91" t="str">
            <v>BUY1</v>
          </cell>
          <cell r="D91">
            <v>422580528</v>
          </cell>
          <cell r="E91">
            <v>407387050</v>
          </cell>
          <cell r="F91" t="str">
            <v>IC LVDS FANOUT BUFFER 1:4 1.8V 16-VFQFPN</v>
          </cell>
          <cell r="H91" t="str">
            <v>STOCK</v>
          </cell>
        </row>
        <row r="92">
          <cell r="B92" t="str">
            <v>T521X476M035ATE030</v>
          </cell>
          <cell r="C92" t="str">
            <v>BUY1</v>
          </cell>
          <cell r="D92">
            <v>401258243</v>
          </cell>
          <cell r="E92">
            <v>0</v>
          </cell>
          <cell r="F92" t="str">
            <v>CHIP CAP 47UF 20% 35V POLYMER T&amp;R</v>
          </cell>
          <cell r="H92" t="str">
            <v>STOCK</v>
          </cell>
        </row>
        <row r="93">
          <cell r="B93" t="str">
            <v>SEAM8-20-S02.0-S-10-3</v>
          </cell>
          <cell r="C93" t="str">
            <v>BUY2</v>
          </cell>
          <cell r="D93">
            <v>421844650</v>
          </cell>
          <cell r="E93">
            <v>0</v>
          </cell>
          <cell r="F93" t="str">
            <v>CONN,RECT,PLUG,200-POS,ULTRA HIGH DENSIT</v>
          </cell>
          <cell r="H93" t="str">
            <v>ETA</v>
          </cell>
        </row>
        <row r="94">
          <cell r="B94" t="str">
            <v>DS1682S+</v>
          </cell>
          <cell r="C94" t="str">
            <v>BUY2</v>
          </cell>
          <cell r="D94">
            <v>401455786</v>
          </cell>
          <cell r="E94">
            <v>0</v>
          </cell>
          <cell r="F94" t="str">
            <v>IC TOTAL-ELAPSED-TIME RECORDER</v>
          </cell>
          <cell r="H94" t="str">
            <v>ETA</v>
          </cell>
        </row>
        <row r="95">
          <cell r="B95" t="str">
            <v>MIC2587-1YM-TR</v>
          </cell>
          <cell r="C95" t="str">
            <v>BUY1</v>
          </cell>
          <cell r="D95">
            <v>409177477</v>
          </cell>
          <cell r="E95">
            <v>0</v>
          </cell>
          <cell r="F95" t="str">
            <v>IC HOT SWAP CONTROLLER T&amp;R</v>
          </cell>
          <cell r="H95" t="str">
            <v>ETA</v>
          </cell>
        </row>
        <row r="96">
          <cell r="B96" t="str">
            <v>18K118-K17L5</v>
          </cell>
          <cell r="C96" t="str">
            <v>BUY1</v>
          </cell>
          <cell r="D96">
            <v>404391176</v>
          </cell>
          <cell r="E96">
            <v>0</v>
          </cell>
          <cell r="F96" t="str">
            <v>CONN RF ADAPTOR,MINI SMP JACK-JACK,50OHM</v>
          </cell>
          <cell r="H96" t="str">
            <v>ETA</v>
          </cell>
        </row>
        <row r="97">
          <cell r="B97" t="str">
            <v>SN74LVC541APWR</v>
          </cell>
          <cell r="C97" t="str">
            <v>BUY1</v>
          </cell>
          <cell r="D97">
            <v>404856514</v>
          </cell>
          <cell r="E97">
            <v>404877472</v>
          </cell>
          <cell r="F97" t="str">
            <v>IC OCTAL BUFFERS/DRIVERS T&amp;R</v>
          </cell>
          <cell r="G97" t="str">
            <v xml:space="preserve">תינתן עזרה מאלתא </v>
          </cell>
          <cell r="H97" t="str">
            <v>ETA</v>
          </cell>
        </row>
        <row r="98">
          <cell r="B98" t="str">
            <v>C0402C151K5RACTU</v>
          </cell>
          <cell r="C98" t="str">
            <v>BUY1</v>
          </cell>
          <cell r="D98">
            <v>400559231</v>
          </cell>
          <cell r="E98">
            <v>0</v>
          </cell>
          <cell r="F98" t="str">
            <v>CHIP CAP 150PF 10% 50V X7R T&amp;R</v>
          </cell>
          <cell r="H98" t="str">
            <v>ETA</v>
          </cell>
        </row>
        <row r="99">
          <cell r="B99" t="str">
            <v>BLM31PG330SN1L</v>
          </cell>
          <cell r="C99" t="str">
            <v>BUY1</v>
          </cell>
          <cell r="D99" t="str">
            <v>N62719356</v>
          </cell>
          <cell r="E99">
            <v>0</v>
          </cell>
          <cell r="F99" t="str">
            <v>CHIP FERRITE BEAD EMI-FILTER 33 OHM</v>
          </cell>
          <cell r="H99" t="str">
            <v>ETA</v>
          </cell>
        </row>
        <row r="100">
          <cell r="B100" t="str">
            <v>C1210C106K5RACTU</v>
          </cell>
          <cell r="C100" t="str">
            <v>BUY1</v>
          </cell>
          <cell r="D100">
            <v>405656805</v>
          </cell>
          <cell r="E100">
            <v>403175049</v>
          </cell>
          <cell r="F100" t="str">
            <v>CHIP CAP 10UF 10^ 50V X7R T&amp;R</v>
          </cell>
          <cell r="H100" t="str">
            <v>ETA</v>
          </cell>
        </row>
        <row r="101">
          <cell r="B101" t="str">
            <v>19S14J-400L5</v>
          </cell>
          <cell r="C101" t="str">
            <v>BUY1</v>
          </cell>
          <cell r="D101">
            <v>404492188</v>
          </cell>
          <cell r="E101">
            <v>0</v>
          </cell>
          <cell r="F101" t="str">
            <v>CONN RF SMP STR PLUG PCB,50OHMS,DC TO 26</v>
          </cell>
          <cell r="H101" t="str">
            <v>ETA</v>
          </cell>
        </row>
        <row r="102">
          <cell r="B102" t="str">
            <v>LTM4608AIV#PBF</v>
          </cell>
          <cell r="C102" t="str">
            <v>BUY2</v>
          </cell>
          <cell r="D102">
            <v>400611960</v>
          </cell>
          <cell r="E102">
            <v>0</v>
          </cell>
          <cell r="F102" t="str">
            <v>DC-DC 8 AMP</v>
          </cell>
          <cell r="G102" t="str">
            <v xml:space="preserve">תינתן עזרה מאלתא </v>
          </cell>
          <cell r="H102" t="str">
            <v>ETA</v>
          </cell>
        </row>
        <row r="103">
          <cell r="B103" t="str">
            <v>242 50CC</v>
          </cell>
          <cell r="C103" t="str">
            <v>BUY1</v>
          </cell>
          <cell r="D103">
            <v>732602347</v>
          </cell>
          <cell r="E103" t="str">
            <v>FFF016903</v>
          </cell>
          <cell r="F103" t="str">
            <v>SEALING LOCKING ANAEROB. COMP. SUPERFAST</v>
          </cell>
          <cell r="H103" t="str">
            <v>STOCK</v>
          </cell>
        </row>
        <row r="104">
          <cell r="B104" t="str">
            <v>18S10T-40ML5</v>
          </cell>
          <cell r="C104" t="str">
            <v>BUY1</v>
          </cell>
          <cell r="D104">
            <v>404184123</v>
          </cell>
          <cell r="E104">
            <v>0</v>
          </cell>
          <cell r="F104" t="str">
            <v>CONN,RF,MINI-SMP,STRAIGHT PLUG PCB,FULL</v>
          </cell>
          <cell r="G104" t="str">
            <v xml:space="preserve"> </v>
          </cell>
          <cell r="H104" t="str">
            <v>ETA</v>
          </cell>
        </row>
        <row r="105">
          <cell r="B105" t="str">
            <v>T491X107K020AH</v>
          </cell>
          <cell r="C105" t="str">
            <v>BUY1</v>
          </cell>
          <cell r="D105">
            <v>400341043</v>
          </cell>
          <cell r="E105">
            <v>400346124</v>
          </cell>
          <cell r="F105" t="str">
            <v>CHIP CAP 100UF 10% 20V TANTAL T&amp;R</v>
          </cell>
          <cell r="H105" t="str">
            <v>ETA</v>
          </cell>
        </row>
        <row r="106">
          <cell r="B106" t="str">
            <v>C0201C101K3GACTU</v>
          </cell>
          <cell r="C106" t="str">
            <v>BUY1</v>
          </cell>
          <cell r="D106">
            <v>419183884</v>
          </cell>
          <cell r="E106">
            <v>417297491</v>
          </cell>
          <cell r="F106" t="str">
            <v>CHIP CAP 100PF 10^ 25V C0G T&amp;R</v>
          </cell>
          <cell r="G106" t="str">
            <v xml:space="preserve"> </v>
          </cell>
          <cell r="H106" t="str">
            <v>ETA</v>
          </cell>
        </row>
        <row r="107">
          <cell r="B107" t="str">
            <v>19S16G-400L5</v>
          </cell>
          <cell r="C107" t="str">
            <v>BUY1</v>
          </cell>
          <cell r="D107">
            <v>408324721</v>
          </cell>
          <cell r="E107">
            <v>0</v>
          </cell>
          <cell r="F107" t="str">
            <v>CONN RF SMP STRT PLUG,50OHMS,DC TO 18GH</v>
          </cell>
          <cell r="H107" t="str">
            <v>ETA</v>
          </cell>
        </row>
        <row r="108">
          <cell r="B108" t="str">
            <v>AD780BRZ-REEL7</v>
          </cell>
          <cell r="C108" t="str">
            <v>BUY1</v>
          </cell>
          <cell r="D108">
            <v>402415463</v>
          </cell>
          <cell r="E108">
            <v>400407984</v>
          </cell>
          <cell r="F108" t="str">
            <v>IC LINEAR  REFERENCE VOLTAGE 2.5V T&amp;R</v>
          </cell>
          <cell r="G108" t="str">
            <v xml:space="preserve">תינתן עזרה מאלתא </v>
          </cell>
          <cell r="H108" t="str">
            <v>ETA</v>
          </cell>
        </row>
        <row r="109">
          <cell r="B109" t="str">
            <v>T521D107M016ATE050</v>
          </cell>
          <cell r="C109" t="str">
            <v>BUY1</v>
          </cell>
          <cell r="D109">
            <v>401353622</v>
          </cell>
          <cell r="E109">
            <v>0</v>
          </cell>
          <cell r="F109" t="str">
            <v>CHIP CAP 100UF 20% 16V POLYMER T&amp;R</v>
          </cell>
          <cell r="H109" t="str">
            <v>ETA</v>
          </cell>
        </row>
        <row r="110">
          <cell r="B110" t="str">
            <v>ADCLK925BCPZ-R2</v>
          </cell>
          <cell r="C110" t="str">
            <v>BUY1</v>
          </cell>
          <cell r="D110">
            <v>401212600</v>
          </cell>
          <cell r="E110">
            <v>0</v>
          </cell>
          <cell r="F110" t="str">
            <v>IC CLOCK/DATA BUFFER ULTRAFAST T&amp;R</v>
          </cell>
          <cell r="H110" t="str">
            <v>ETA</v>
          </cell>
        </row>
        <row r="111">
          <cell r="B111" t="str">
            <v>NAS1149C0432R</v>
          </cell>
          <cell r="C111" t="str">
            <v>BUY1</v>
          </cell>
          <cell r="D111">
            <v>541132056</v>
          </cell>
          <cell r="E111">
            <v>0</v>
          </cell>
          <cell r="F111" t="str">
            <v>WASHER FLAT PLAIN 1/4IN SIZE .032IN INCH</v>
          </cell>
          <cell r="H111" t="str">
            <v>ETA</v>
          </cell>
        </row>
        <row r="112">
          <cell r="B112" t="str">
            <v>C0603C105K3RACTU</v>
          </cell>
          <cell r="C112" t="str">
            <v>BUY1</v>
          </cell>
          <cell r="D112">
            <v>401504556</v>
          </cell>
          <cell r="E112">
            <v>401502386</v>
          </cell>
          <cell r="F112" t="str">
            <v>CHIP CAP 1UF 10% 25V X7R T&amp;R</v>
          </cell>
          <cell r="H112" t="str">
            <v>ETA</v>
          </cell>
        </row>
        <row r="113">
          <cell r="B113" t="str">
            <v>ASMT-RF45-AN002</v>
          </cell>
          <cell r="C113" t="str">
            <v>BUY1</v>
          </cell>
          <cell r="D113">
            <v>400445430</v>
          </cell>
          <cell r="E113">
            <v>0</v>
          </cell>
          <cell r="F113" t="str">
            <v>CHIP LED YELLOW GREEN</v>
          </cell>
          <cell r="H113" t="str">
            <v>ETA</v>
          </cell>
        </row>
        <row r="114">
          <cell r="B114" t="str">
            <v>SMDA05LCC-LF</v>
          </cell>
          <cell r="C114" t="str">
            <v>BUY1</v>
          </cell>
          <cell r="D114">
            <v>400531378</v>
          </cell>
          <cell r="E114">
            <v>0</v>
          </cell>
          <cell r="F114" t="str">
            <v>DIODE TRAN.VOLT.SUPPR ARRAY</v>
          </cell>
          <cell r="H114" t="str">
            <v>ETA</v>
          </cell>
        </row>
        <row r="115">
          <cell r="B115" t="str">
            <v>MAX3232EETE+</v>
          </cell>
          <cell r="C115" t="str">
            <v>BUY2</v>
          </cell>
          <cell r="D115">
            <v>400976665</v>
          </cell>
          <cell r="E115">
            <v>406622970</v>
          </cell>
          <cell r="F115" t="str">
            <v>IC DUAL RS-232 TRANSCEIVERS</v>
          </cell>
          <cell r="H115" t="str">
            <v>ETA</v>
          </cell>
        </row>
        <row r="116">
          <cell r="B116" t="str">
            <v>19K119-K25D3</v>
          </cell>
          <cell r="C116" t="str">
            <v>BUY1</v>
          </cell>
          <cell r="D116">
            <v>416023050</v>
          </cell>
          <cell r="E116">
            <v>0</v>
          </cell>
          <cell r="F116" t="str">
            <v>CONN RF ADAPTER SMP(F)/SMP(F),L=5.69MM</v>
          </cell>
          <cell r="H116" t="str">
            <v>ETA</v>
          </cell>
        </row>
        <row r="117">
          <cell r="B117" t="str">
            <v>INA260AIPWR</v>
          </cell>
          <cell r="C117" t="str">
            <v>BUY1</v>
          </cell>
          <cell r="D117">
            <v>402144789</v>
          </cell>
          <cell r="E117">
            <v>402152880</v>
          </cell>
          <cell r="F117" t="str">
            <v>IC CURRENT/POWER MONITOR</v>
          </cell>
          <cell r="G117" t="str">
            <v xml:space="preserve">תינתן עזרה מאלתא </v>
          </cell>
          <cell r="H117" t="str">
            <v>ETA</v>
          </cell>
        </row>
        <row r="118">
          <cell r="B118" t="str">
            <v>THS4031IDGNR</v>
          </cell>
          <cell r="C118" t="str">
            <v>BUY1</v>
          </cell>
          <cell r="D118">
            <v>402144788</v>
          </cell>
          <cell r="E118">
            <v>402152881</v>
          </cell>
          <cell r="F118" t="str">
            <v>100-MHZ LOW-NOISE HIGH-SPEED AMPLIFIERS</v>
          </cell>
          <cell r="H118" t="str">
            <v>ETA</v>
          </cell>
        </row>
        <row r="119">
          <cell r="B119" t="str">
            <v>ADG4612BRUZ</v>
          </cell>
          <cell r="C119" t="str">
            <v>BUY1</v>
          </cell>
          <cell r="D119">
            <v>416753360</v>
          </cell>
          <cell r="E119">
            <v>416800547</v>
          </cell>
          <cell r="F119" t="str">
            <v>IC QUAD SPST SWITCH</v>
          </cell>
          <cell r="H119" t="str">
            <v>ETA</v>
          </cell>
        </row>
        <row r="120">
          <cell r="B120" t="str">
            <v>C1210C476M8RACTU</v>
          </cell>
          <cell r="C120" t="str">
            <v>BUY1</v>
          </cell>
          <cell r="D120">
            <v>407907897</v>
          </cell>
          <cell r="E120">
            <v>408011885</v>
          </cell>
          <cell r="F120" t="str">
            <v>CHIP CAP 47UF 20% 10V X7R T&amp;R</v>
          </cell>
          <cell r="G120" t="str">
            <v xml:space="preserve"> </v>
          </cell>
          <cell r="H120" t="str">
            <v>ETA</v>
          </cell>
        </row>
        <row r="121">
          <cell r="B121" t="str">
            <v>6930N215-001</v>
          </cell>
          <cell r="C121" t="str">
            <v>-</v>
          </cell>
          <cell r="D121">
            <v>409808725</v>
          </cell>
          <cell r="E121">
            <v>0</v>
          </cell>
          <cell r="F121" t="str">
            <v>THERMAL PAD KIT - COMEX</v>
          </cell>
          <cell r="G121" t="str">
            <v xml:space="preserve"> </v>
          </cell>
          <cell r="H121" t="str">
            <v xml:space="preserve">ירד מה AVL </v>
          </cell>
        </row>
        <row r="122">
          <cell r="B122" t="str">
            <v>8P34S1208NBGI</v>
          </cell>
          <cell r="C122" t="str">
            <v>BUY1</v>
          </cell>
          <cell r="D122">
            <v>412942205</v>
          </cell>
          <cell r="E122">
            <v>0</v>
          </cell>
          <cell r="F122" t="str">
            <v>IC LVDS FANOUT BUFFER</v>
          </cell>
          <cell r="H122" t="str">
            <v>ETA</v>
          </cell>
        </row>
        <row r="123">
          <cell r="B123" t="str">
            <v>NAS620-0</v>
          </cell>
          <cell r="C123" t="str">
            <v>BUY1</v>
          </cell>
          <cell r="D123">
            <v>514204148</v>
          </cell>
          <cell r="E123">
            <v>0</v>
          </cell>
          <cell r="F123" t="str">
            <v>WASHER,FLAT,PLAIN,REDUCED OD,#0 SIZE,.01</v>
          </cell>
          <cell r="H123" t="str">
            <v>ETA</v>
          </cell>
        </row>
        <row r="124">
          <cell r="B124" t="str">
            <v>6930N014-001</v>
          </cell>
          <cell r="C124" t="str">
            <v>-</v>
          </cell>
          <cell r="D124">
            <v>409725887</v>
          </cell>
          <cell r="E124">
            <v>0</v>
          </cell>
          <cell r="F124" t="str">
            <v>ESD LABLE</v>
          </cell>
          <cell r="H124" t="str">
            <v>ETA</v>
          </cell>
        </row>
        <row r="125">
          <cell r="B125" t="str">
            <v>C1210C226M3RACTU</v>
          </cell>
          <cell r="C125" t="str">
            <v>BUY1</v>
          </cell>
          <cell r="D125">
            <v>402237156</v>
          </cell>
          <cell r="E125">
            <v>401589223</v>
          </cell>
          <cell r="F125" t="str">
            <v>CHIP CAP 22UF 25V X7R 20^ T/R</v>
          </cell>
          <cell r="H125" t="str">
            <v>ETA</v>
          </cell>
        </row>
        <row r="126">
          <cell r="B126" t="str">
            <v>LOCTITE 222-50CC</v>
          </cell>
          <cell r="C126" t="str">
            <v>BUY2</v>
          </cell>
          <cell r="D126">
            <v>732684436</v>
          </cell>
          <cell r="E126" t="str">
            <v>FFF016923</v>
          </cell>
          <cell r="F126" t="str">
            <v>SEALING LOCKING ANAEROBIC COMPOUND, SING</v>
          </cell>
          <cell r="H126" t="str">
            <v>STOCK</v>
          </cell>
        </row>
        <row r="127">
          <cell r="B127" t="str">
            <v>MS51957-2</v>
          </cell>
          <cell r="C127" t="str">
            <v>BUY1</v>
          </cell>
          <cell r="D127">
            <v>512308651</v>
          </cell>
          <cell r="E127">
            <v>0</v>
          </cell>
          <cell r="F127" t="str">
            <v>SCREW,MACHINE,PAN HEAD,CRUCIFORM RECESS</v>
          </cell>
          <cell r="H127" t="str">
            <v>ETA</v>
          </cell>
        </row>
        <row r="128">
          <cell r="B128" t="str">
            <v>6930N195-001</v>
          </cell>
          <cell r="C128" t="str">
            <v>-</v>
          </cell>
          <cell r="D128">
            <v>411949093</v>
          </cell>
          <cell r="E128">
            <v>0</v>
          </cell>
          <cell r="F128" t="str">
            <v>CAPACITOR BRACKET</v>
          </cell>
          <cell r="H128" t="str">
            <v>STOCK</v>
          </cell>
        </row>
        <row r="129">
          <cell r="B129" t="str">
            <v>C0603C474K4RAL7867</v>
          </cell>
          <cell r="C129" t="str">
            <v>BUY1</v>
          </cell>
          <cell r="D129">
            <v>400950741</v>
          </cell>
          <cell r="E129">
            <v>400481258</v>
          </cell>
          <cell r="F129" t="str">
            <v>CHIP CAP 0.47UF 10^ 16V X7R T&amp;R</v>
          </cell>
          <cell r="H129" t="str">
            <v>STOCK + ETA</v>
          </cell>
        </row>
        <row r="130">
          <cell r="B130" t="str">
            <v>MS24693-C3</v>
          </cell>
          <cell r="C130" t="str">
            <v>BUY1</v>
          </cell>
          <cell r="D130">
            <v>512313149</v>
          </cell>
          <cell r="E130">
            <v>401411645</v>
          </cell>
          <cell r="F130" t="str">
            <v>SCREW MACHINE 100 DEG. FLUSH HEAD CRUCIF</v>
          </cell>
          <cell r="G130" t="str">
            <v>נדרשת עזרה אלתא</v>
          </cell>
          <cell r="H130" t="str">
            <v>ETA בעייתי</v>
          </cell>
        </row>
        <row r="131">
          <cell r="B131" t="str">
            <v>HFCW-7500+</v>
          </cell>
          <cell r="C131" t="str">
            <v>BUY1</v>
          </cell>
          <cell r="D131">
            <v>405810225</v>
          </cell>
          <cell r="E131">
            <v>0</v>
          </cell>
          <cell r="F131" t="str">
            <v>FILTER HIGH PASS LTCC 8.2-21GHZ 0603-6</v>
          </cell>
          <cell r="H131" t="str">
            <v>ETA</v>
          </cell>
        </row>
        <row r="132">
          <cell r="B132" t="str">
            <v>AT24CM02-SSHD-B</v>
          </cell>
          <cell r="C132" t="str">
            <v>BUY1</v>
          </cell>
          <cell r="D132">
            <v>414306853</v>
          </cell>
          <cell r="E132">
            <v>0</v>
          </cell>
          <cell r="F132" t="str">
            <v>IC SERIAL EEPROM 2-MBIT</v>
          </cell>
          <cell r="H132" t="str">
            <v>ETA</v>
          </cell>
        </row>
        <row r="133">
          <cell r="B133" t="str">
            <v>6930N208-001</v>
          </cell>
          <cell r="C133" t="str">
            <v>-</v>
          </cell>
          <cell r="D133">
            <v>409808724</v>
          </cell>
          <cell r="E133">
            <v>0</v>
          </cell>
          <cell r="F133" t="str">
            <v>THERMAL PAD KIT - BACK</v>
          </cell>
          <cell r="G133" t="str">
            <v xml:space="preserve"> 
</v>
          </cell>
          <cell r="H133" t="str">
            <v xml:space="preserve">ירד מה AVL </v>
          </cell>
        </row>
        <row r="134">
          <cell r="B134" t="str">
            <v>TR3C107K010C0100</v>
          </cell>
          <cell r="C134" t="str">
            <v>BUY1</v>
          </cell>
          <cell r="D134">
            <v>417983173</v>
          </cell>
          <cell r="E134">
            <v>418062765</v>
          </cell>
          <cell r="F134" t="str">
            <v>CHIP CAP 100UF 10% 10V TANTAL T&amp;R</v>
          </cell>
          <cell r="H134" t="str">
            <v>ETA</v>
          </cell>
        </row>
        <row r="135">
          <cell r="B135" t="str">
            <v>MAX14595ETA+T</v>
          </cell>
          <cell r="C135" t="str">
            <v>BUY2</v>
          </cell>
          <cell r="D135">
            <v>401882191</v>
          </cell>
          <cell r="E135">
            <v>0</v>
          </cell>
          <cell r="F135" t="str">
            <v>IC DUAL-CHANNEL TRANSLATOR T&amp;R</v>
          </cell>
          <cell r="H135" t="str">
            <v>ETA</v>
          </cell>
        </row>
        <row r="136">
          <cell r="B136" t="str">
            <v>6930N207-001</v>
          </cell>
          <cell r="C136" t="str">
            <v>-</v>
          </cell>
          <cell r="D136">
            <v>408697229</v>
          </cell>
          <cell r="E136">
            <v>0</v>
          </cell>
          <cell r="F136" t="str">
            <v>PS ENVIRONMENTAL O-RING</v>
          </cell>
          <cell r="H136" t="str">
            <v>ETA</v>
          </cell>
        </row>
        <row r="137">
          <cell r="B137" t="str">
            <v>19K101-K00L5</v>
          </cell>
          <cell r="C137" t="str">
            <v>BUY1</v>
          </cell>
          <cell r="D137">
            <v>400542420</v>
          </cell>
          <cell r="E137">
            <v>400072364</v>
          </cell>
          <cell r="F137" t="str">
            <v>CONN RF ADAPTOR SMP JACK STRA/JACK STRA,</v>
          </cell>
          <cell r="H137" t="str">
            <v>ETA</v>
          </cell>
        </row>
        <row r="138">
          <cell r="B138" t="str">
            <v>JU-110-3 EFD10(S1)</v>
          </cell>
          <cell r="C138" t="str">
            <v>BUY1</v>
          </cell>
          <cell r="D138">
            <v>405191565</v>
          </cell>
          <cell r="E138">
            <v>0</v>
          </cell>
          <cell r="F138" t="str">
            <v>ADHESIVE,ELECTRONIC,BISPHENOL F EPOXY RE</v>
          </cell>
          <cell r="H138" t="str">
            <v>STOCK</v>
          </cell>
        </row>
        <row r="139">
          <cell r="B139" t="str">
            <v>6930N016-001</v>
          </cell>
          <cell r="C139" t="str">
            <v>-</v>
          </cell>
          <cell r="D139">
            <v>413461104</v>
          </cell>
          <cell r="E139">
            <v>0</v>
          </cell>
          <cell r="F139" t="str">
            <v>CONNECTOR ID LABLE</v>
          </cell>
          <cell r="H139" t="str">
            <v>ETA</v>
          </cell>
        </row>
        <row r="140">
          <cell r="B140" t="str">
            <v>PTN3365BSMP</v>
          </cell>
          <cell r="C140" t="str">
            <v>BUY2</v>
          </cell>
          <cell r="D140">
            <v>407090935</v>
          </cell>
          <cell r="E140">
            <v>0</v>
          </cell>
          <cell r="F140" t="str">
            <v>IC HDMI/DVI LEVEL SHIFTER</v>
          </cell>
          <cell r="H140" t="str">
            <v>STOCK</v>
          </cell>
        </row>
        <row r="141">
          <cell r="B141" t="str">
            <v>18S141-40ML5</v>
          </cell>
          <cell r="C141" t="str">
            <v>BUY1</v>
          </cell>
          <cell r="D141">
            <v>423020747</v>
          </cell>
          <cell r="E141">
            <v>0</v>
          </cell>
          <cell r="F141" t="str">
            <v>CONN,RF,SSMP,PLUG,PCB,SMT,STR,S.B.,60GHZ</v>
          </cell>
          <cell r="G141" t="str">
            <v>נדרשת עזרה אלתא</v>
          </cell>
          <cell r="H141" t="str">
            <v>ETA בעייתי</v>
          </cell>
        </row>
        <row r="142">
          <cell r="B142" t="str">
            <v>MC74ACT04DR2G</v>
          </cell>
          <cell r="C142" t="str">
            <v>BUY1</v>
          </cell>
          <cell r="D142">
            <v>400391792</v>
          </cell>
          <cell r="E142">
            <v>409377480</v>
          </cell>
          <cell r="F142" t="str">
            <v>IC HEX INVERTER T&amp;R</v>
          </cell>
          <cell r="H142" t="str">
            <v>STOCK</v>
          </cell>
        </row>
        <row r="143">
          <cell r="B143" t="str">
            <v>MS35338-139</v>
          </cell>
          <cell r="C143" t="str">
            <v>BUY1</v>
          </cell>
          <cell r="D143">
            <v>514301290</v>
          </cell>
          <cell r="E143">
            <v>400750268</v>
          </cell>
          <cell r="F143" t="str">
            <v>WASHER,LOCK,HELICAL SPRING,REGULAR (MEDI</v>
          </cell>
          <cell r="H143" t="str">
            <v>ETA</v>
          </cell>
        </row>
        <row r="144">
          <cell r="B144" t="str">
            <v>MS51957-32</v>
          </cell>
          <cell r="C144" t="str">
            <v>BUY1</v>
          </cell>
          <cell r="D144">
            <v>512313669</v>
          </cell>
          <cell r="E144">
            <v>0</v>
          </cell>
          <cell r="F144" t="str">
            <v>SCREW,MACHINE,PAN HEAD,CRUCIFORM RECESS</v>
          </cell>
          <cell r="H144" t="str">
            <v>ETA</v>
          </cell>
        </row>
        <row r="145">
          <cell r="B145" t="str">
            <v>MS51957-30</v>
          </cell>
          <cell r="C145" t="str">
            <v>BUY1</v>
          </cell>
          <cell r="D145">
            <v>512304890</v>
          </cell>
          <cell r="E145">
            <v>0</v>
          </cell>
          <cell r="F145" t="str">
            <v>SCREW MACHINE PAN HEAD CRUCIFORM RECESS</v>
          </cell>
          <cell r="H145" t="str">
            <v>ETA</v>
          </cell>
        </row>
        <row r="146">
          <cell r="B146" t="str">
            <v>BD60120N50100AHF</v>
          </cell>
          <cell r="C146" t="str">
            <v>BUY1</v>
          </cell>
          <cell r="D146">
            <v>421612822</v>
          </cell>
          <cell r="E146">
            <v>0</v>
          </cell>
          <cell r="F146" t="str">
            <v>BALUN LOW PROFILE 50 OHM 5.9-11.7GHZ T&amp;R</v>
          </cell>
          <cell r="H146" t="str">
            <v>ETA</v>
          </cell>
        </row>
        <row r="147">
          <cell r="B147" t="str">
            <v>NUP4114UPXV6T1G</v>
          </cell>
          <cell r="C147" t="str">
            <v>BUY1</v>
          </cell>
          <cell r="D147">
            <v>401473966</v>
          </cell>
          <cell r="E147">
            <v>0</v>
          </cell>
          <cell r="F147" t="str">
            <v>DIODE TVS ARRAY T&amp;R</v>
          </cell>
          <cell r="G147" t="str">
            <v xml:space="preserve"> </v>
          </cell>
          <cell r="H147" t="str">
            <v>STOCK</v>
          </cell>
        </row>
        <row r="148">
          <cell r="B148" t="str">
            <v>C1206C106K3RACTU</v>
          </cell>
          <cell r="C148" t="str">
            <v>BUY1</v>
          </cell>
          <cell r="D148">
            <v>401561416</v>
          </cell>
          <cell r="E148">
            <v>401502540</v>
          </cell>
          <cell r="F148" t="str">
            <v>CHIP CAP 10UF 10% 25V X7R T&amp;R</v>
          </cell>
          <cell r="G148" t="str">
            <v xml:space="preserve"> </v>
          </cell>
          <cell r="H148" t="str">
            <v>ETA</v>
          </cell>
        </row>
        <row r="149">
          <cell r="B149" t="str">
            <v>C0402C508C5GACTU</v>
          </cell>
          <cell r="C149" t="str">
            <v>BUY1</v>
          </cell>
          <cell r="D149">
            <v>406733602</v>
          </cell>
          <cell r="E149">
            <v>406748514</v>
          </cell>
          <cell r="F149" t="str">
            <v>CHIP CAP 0.5PF +-0.25PF 50V C0G T&amp;R</v>
          </cell>
          <cell r="H149" t="str">
            <v>ETA</v>
          </cell>
        </row>
        <row r="150">
          <cell r="B150" t="str">
            <v>6930N348-001</v>
          </cell>
          <cell r="C150" t="str">
            <v>-</v>
          </cell>
          <cell r="D150">
            <v>408069398</v>
          </cell>
          <cell r="E150">
            <v>0</v>
          </cell>
          <cell r="F150" t="str">
            <v>REAR O-RING</v>
          </cell>
          <cell r="H150" t="str">
            <v>ETA</v>
          </cell>
        </row>
        <row r="151">
          <cell r="B151" t="str">
            <v>NAS662C2R12</v>
          </cell>
          <cell r="C151" t="str">
            <v>BUY1</v>
          </cell>
          <cell r="D151">
            <v>512215104</v>
          </cell>
          <cell r="E151">
            <v>0</v>
          </cell>
          <cell r="F151" t="str">
            <v>SCREW,MACHINE,100 DEG. FLUSH HEAD,CRUCIF</v>
          </cell>
          <cell r="H151" t="str">
            <v>ETA</v>
          </cell>
        </row>
        <row r="152">
          <cell r="B152" t="str">
            <v>CRCW040282R5FKED</v>
          </cell>
          <cell r="C152" t="str">
            <v>BUY1</v>
          </cell>
          <cell r="D152">
            <v>401679598</v>
          </cell>
          <cell r="E152">
            <v>400294252</v>
          </cell>
          <cell r="F152" t="str">
            <v>CHIP RESIS 82.5 OHM 1% .063W T&amp;R</v>
          </cell>
          <cell r="H152" t="str">
            <v>ETA</v>
          </cell>
        </row>
        <row r="153">
          <cell r="B153" t="str">
            <v>ASMT-RR45-AQ902</v>
          </cell>
          <cell r="C153" t="str">
            <v>BUY1</v>
          </cell>
          <cell r="D153">
            <v>400445425</v>
          </cell>
          <cell r="E153">
            <v>0</v>
          </cell>
          <cell r="F153" t="str">
            <v>CHIP LED RED</v>
          </cell>
          <cell r="H153" t="str">
            <v>ETA</v>
          </cell>
        </row>
        <row r="154">
          <cell r="B154" t="str">
            <v>2201E374-001</v>
          </cell>
          <cell r="C154" t="str">
            <v>-</v>
          </cell>
          <cell r="D154">
            <v>402088626</v>
          </cell>
          <cell r="E154">
            <v>0</v>
          </cell>
          <cell r="F154" t="str">
            <v>PADS KIT BFU</v>
          </cell>
          <cell r="H154" t="str">
            <v>ETA</v>
          </cell>
        </row>
        <row r="155">
          <cell r="B155" t="str">
            <v>CRCW0402221RFKED</v>
          </cell>
          <cell r="C155" t="str">
            <v>BUY1</v>
          </cell>
          <cell r="D155">
            <v>401447389</v>
          </cell>
          <cell r="E155">
            <v>400275493</v>
          </cell>
          <cell r="F155" t="str">
            <v>CHIP RESIS 221 OHM 1% .063W TR</v>
          </cell>
          <cell r="H155" t="str">
            <v>STOCK</v>
          </cell>
        </row>
        <row r="156">
          <cell r="B156" t="str">
            <v>CRCW040212R1FKED</v>
          </cell>
          <cell r="C156" t="str">
            <v>BUY1</v>
          </cell>
          <cell r="D156">
            <v>401479713</v>
          </cell>
          <cell r="E156">
            <v>400294459</v>
          </cell>
          <cell r="F156" t="str">
            <v>CHIP RESIS 12.1 OHM 1% .063W T&amp;R</v>
          </cell>
          <cell r="H156" t="str">
            <v>STOCK</v>
          </cell>
        </row>
        <row r="157">
          <cell r="B157" t="str">
            <v>CRCW040222R1FKED</v>
          </cell>
          <cell r="C157" t="str">
            <v>BUY1</v>
          </cell>
          <cell r="D157">
            <v>401308900</v>
          </cell>
          <cell r="E157" t="str">
            <v>FFF004384</v>
          </cell>
          <cell r="F157" t="str">
            <v>CHIP RESIS 22.1 OHM 1^ 0.063W T&amp;R L-F</v>
          </cell>
          <cell r="H157" t="str">
            <v>STOCK</v>
          </cell>
        </row>
        <row r="158">
          <cell r="B158" t="str">
            <v>MS51957-3</v>
          </cell>
          <cell r="C158" t="str">
            <v>BUY1</v>
          </cell>
          <cell r="D158">
            <v>512308669</v>
          </cell>
          <cell r="E158">
            <v>0</v>
          </cell>
          <cell r="F158" t="str">
            <v>SCREW,MACHINE,PAN HEAD,CRUCIFORM RECESS</v>
          </cell>
          <cell r="H158" t="str">
            <v>ETA</v>
          </cell>
        </row>
        <row r="159">
          <cell r="B159" t="str">
            <v>NAS662C2R5</v>
          </cell>
          <cell r="C159" t="str">
            <v>BUY1</v>
          </cell>
          <cell r="D159">
            <v>512212465</v>
          </cell>
          <cell r="E159">
            <v>0</v>
          </cell>
          <cell r="F159" t="str">
            <v>SCREW,MACHINE,100 DEG. FLUSH HEAD,CRUCIF</v>
          </cell>
          <cell r="H159" t="str">
            <v>ETA</v>
          </cell>
        </row>
        <row r="160">
          <cell r="B160" t="str">
            <v>TPS72301DBVR</v>
          </cell>
          <cell r="C160" t="str">
            <v>BUY1</v>
          </cell>
          <cell r="D160">
            <v>400153153</v>
          </cell>
          <cell r="E160">
            <v>402466032</v>
          </cell>
          <cell r="F160" t="str">
            <v>IC VOLT. REG. ADJ. T&amp;R</v>
          </cell>
          <cell r="G160" t="str">
            <v xml:space="preserve">תינתן עזרה מאלתא </v>
          </cell>
          <cell r="H160" t="str">
            <v>ETA</v>
          </cell>
        </row>
        <row r="161">
          <cell r="B161" t="str">
            <v>C0402C103K5RALTU</v>
          </cell>
          <cell r="C161" t="str">
            <v>BUY1</v>
          </cell>
          <cell r="D161">
            <v>400584360</v>
          </cell>
          <cell r="E161">
            <v>400856302</v>
          </cell>
          <cell r="F161" t="str">
            <v>CHIP CAP 0.01UF 10% 50V X7R T&amp;R</v>
          </cell>
          <cell r="H161" t="str">
            <v>ETA</v>
          </cell>
        </row>
        <row r="162">
          <cell r="B162" t="str">
            <v>SMBJ12A/TR</v>
          </cell>
          <cell r="C162" t="str">
            <v>BUY1</v>
          </cell>
          <cell r="D162" t="str">
            <v>N51855708</v>
          </cell>
          <cell r="E162" t="str">
            <v>FFF002028</v>
          </cell>
          <cell r="F162" t="str">
            <v>TRAN. VOLT. SUPPR. 12V 600W TAPE&amp;REE</v>
          </cell>
          <cell r="H162" t="str">
            <v>ETA</v>
          </cell>
        </row>
        <row r="163">
          <cell r="B163" t="str">
            <v>C0603C472G5GACTU</v>
          </cell>
          <cell r="C163" t="str">
            <v>BUY1</v>
          </cell>
          <cell r="D163">
            <v>400993234</v>
          </cell>
          <cell r="E163">
            <v>0</v>
          </cell>
          <cell r="F163" t="str">
            <v>CHIP CAP 4700PF 2% 50V NPO T&amp;R</v>
          </cell>
          <cell r="H163" t="str">
            <v>ETA</v>
          </cell>
        </row>
        <row r="164">
          <cell r="B164" t="str">
            <v>MI0603J601R-10</v>
          </cell>
          <cell r="C164" t="str">
            <v>BUY1</v>
          </cell>
          <cell r="D164">
            <v>400149265</v>
          </cell>
          <cell r="E164">
            <v>0</v>
          </cell>
          <cell r="F164" t="str">
            <v>EMI FERRITE CHIP BEAD</v>
          </cell>
          <cell r="H164" t="str">
            <v>ETA</v>
          </cell>
        </row>
        <row r="165">
          <cell r="B165" t="str">
            <v>WP4S+</v>
          </cell>
          <cell r="C165" t="str">
            <v>BUY2</v>
          </cell>
          <cell r="D165">
            <v>401031685</v>
          </cell>
          <cell r="E165">
            <v>0</v>
          </cell>
          <cell r="F165" t="str">
            <v>POWER DIVIDER 4-WAY 3400-4600MHZ SMT</v>
          </cell>
          <cell r="H165" t="str">
            <v>ETA</v>
          </cell>
        </row>
        <row r="166">
          <cell r="B166" t="str">
            <v>CRCW0402133RFKED</v>
          </cell>
          <cell r="C166" t="str">
            <v>BUY1</v>
          </cell>
          <cell r="D166">
            <v>414258419</v>
          </cell>
          <cell r="E166">
            <v>400494660</v>
          </cell>
          <cell r="F166" t="str">
            <v>CHIP RESIS 133 OHM 1% .063W T&amp;R</v>
          </cell>
          <cell r="H166" t="str">
            <v>STOCK</v>
          </cell>
        </row>
        <row r="167">
          <cell r="B167" t="str">
            <v>C2012X7R1E475K125AB</v>
          </cell>
          <cell r="C167" t="str">
            <v>BUY1</v>
          </cell>
          <cell r="D167">
            <v>401571698</v>
          </cell>
          <cell r="E167">
            <v>0</v>
          </cell>
          <cell r="F167" t="str">
            <v>CHIP CAP 4.7UF 25V 10^ X7R T&amp;R</v>
          </cell>
          <cell r="H167" t="str">
            <v>ETA</v>
          </cell>
        </row>
        <row r="168">
          <cell r="B168" t="str">
            <v>LQW18AN33NJ00D</v>
          </cell>
          <cell r="C168" t="str">
            <v>BUY1</v>
          </cell>
          <cell r="D168" t="str">
            <v>N62247267</v>
          </cell>
          <cell r="E168">
            <v>402231893</v>
          </cell>
          <cell r="F168" t="str">
            <v>CHIP INDUCT 0.033UHY 5% AIR COR 63X3</v>
          </cell>
          <cell r="H168" t="str">
            <v>STOCK</v>
          </cell>
        </row>
        <row r="169">
          <cell r="B169" t="str">
            <v>1096J814-001</v>
          </cell>
          <cell r="C169" t="str">
            <v>-</v>
          </cell>
          <cell r="D169">
            <v>409540203</v>
          </cell>
          <cell r="E169">
            <v>0</v>
          </cell>
          <cell r="F169" t="str">
            <v>LTM THERMAL PAD 15X15X2</v>
          </cell>
          <cell r="H169" t="str">
            <v>ETA</v>
          </cell>
        </row>
        <row r="170">
          <cell r="B170" t="str">
            <v>CRCW0402261RFKED</v>
          </cell>
          <cell r="C170" t="str">
            <v>BUY1</v>
          </cell>
          <cell r="D170">
            <v>401013856</v>
          </cell>
          <cell r="E170">
            <v>400275510</v>
          </cell>
          <cell r="F170" t="str">
            <v>CHIP RESIS 261 OHM 1% .063W T&amp;R</v>
          </cell>
          <cell r="H170" t="str">
            <v>STOCK</v>
          </cell>
        </row>
        <row r="171">
          <cell r="B171" t="str">
            <v>MS51957-29</v>
          </cell>
          <cell r="C171" t="str">
            <v>BUY1</v>
          </cell>
          <cell r="D171">
            <v>512305350</v>
          </cell>
          <cell r="E171">
            <v>0</v>
          </cell>
          <cell r="F171" t="str">
            <v>SCREW,MACHINE,PAN HEAD,CRUCIFORM RECESS</v>
          </cell>
          <cell r="H171" t="str">
            <v>ETA</v>
          </cell>
        </row>
        <row r="172">
          <cell r="B172" t="str">
            <v>HSMC-C120</v>
          </cell>
          <cell r="C172" t="str">
            <v>BUY1</v>
          </cell>
          <cell r="D172">
            <v>400951927</v>
          </cell>
          <cell r="E172">
            <v>0</v>
          </cell>
          <cell r="F172" t="str">
            <v>CHIP LED RED T&amp;R</v>
          </cell>
          <cell r="H172" t="str">
            <v>ETA</v>
          </cell>
        </row>
        <row r="173">
          <cell r="B173" t="str">
            <v>C0805C476M9PAC7800</v>
          </cell>
          <cell r="C173" t="str">
            <v>BUY1</v>
          </cell>
          <cell r="D173">
            <v>401062493</v>
          </cell>
          <cell r="E173">
            <v>400856478</v>
          </cell>
          <cell r="F173" t="str">
            <v>CHIP CAP 47UF 20% 6.3V X5R T&amp;R</v>
          </cell>
          <cell r="H173" t="str">
            <v>ETA</v>
          </cell>
        </row>
        <row r="174">
          <cell r="B174" t="str">
            <v>MS51957-34</v>
          </cell>
          <cell r="C174" t="str">
            <v>BUY1</v>
          </cell>
          <cell r="D174">
            <v>512318262</v>
          </cell>
          <cell r="E174">
            <v>0</v>
          </cell>
          <cell r="F174" t="str">
            <v>SCREW,MACHINE,PAN HEAD,CRUCIFORM RECESS</v>
          </cell>
          <cell r="H174" t="str">
            <v>ETA</v>
          </cell>
        </row>
        <row r="175">
          <cell r="B175" t="str">
            <v>JMK105BC6475MV-F</v>
          </cell>
          <cell r="C175" t="str">
            <v>BUY1</v>
          </cell>
          <cell r="D175">
            <v>402400318</v>
          </cell>
          <cell r="E175">
            <v>0</v>
          </cell>
          <cell r="F175" t="str">
            <v>CHIP CAP 4.7UF 20^ 6.3V X6S T&amp;R</v>
          </cell>
          <cell r="H175" t="str">
            <v>ETA</v>
          </cell>
        </row>
        <row r="176">
          <cell r="B176" t="str">
            <v>MS51957-14</v>
          </cell>
          <cell r="C176" t="str">
            <v>BUY1</v>
          </cell>
          <cell r="D176">
            <v>512304809</v>
          </cell>
          <cell r="E176">
            <v>0</v>
          </cell>
          <cell r="F176" t="str">
            <v>SCREW MACHINE PAN HEAD CRUCIFORM RECESS</v>
          </cell>
          <cell r="H176" t="str">
            <v>ETA</v>
          </cell>
        </row>
        <row r="177">
          <cell r="B177" t="str">
            <v>GRM1555C1H7R5WA01D</v>
          </cell>
          <cell r="C177" t="str">
            <v>BUY1</v>
          </cell>
          <cell r="D177">
            <v>401363801</v>
          </cell>
          <cell r="E177">
            <v>0</v>
          </cell>
          <cell r="F177" t="str">
            <v>CHIP CAP 7.5PF +-0.05PF 50V CERAMIC T&amp;R</v>
          </cell>
          <cell r="H177" t="str">
            <v>ETA</v>
          </cell>
        </row>
        <row r="178">
          <cell r="B178" t="str">
            <v>WP4P+</v>
          </cell>
          <cell r="C178" t="str">
            <v>BUY2</v>
          </cell>
          <cell r="D178">
            <v>400306242</v>
          </cell>
          <cell r="E178">
            <v>0</v>
          </cell>
          <cell r="F178" t="str">
            <v>POWER DIVIDER 4-WAY 1710-2025MHZ SMT</v>
          </cell>
          <cell r="H178" t="str">
            <v>ETA</v>
          </cell>
        </row>
        <row r="179">
          <cell r="B179" t="str">
            <v>GRM1555C1H9R1WA01D</v>
          </cell>
          <cell r="C179" t="str">
            <v>BUY1</v>
          </cell>
          <cell r="D179">
            <v>401363798</v>
          </cell>
          <cell r="E179">
            <v>0</v>
          </cell>
          <cell r="F179" t="str">
            <v>CHIP CAP 9.1PF +-0.05PF 50V CERAMIC T&amp;R</v>
          </cell>
          <cell r="H179" t="str">
            <v>ETA</v>
          </cell>
        </row>
        <row r="180">
          <cell r="B180" t="str">
            <v>CRCW04022K26FKED</v>
          </cell>
          <cell r="C180" t="str">
            <v>BUY1</v>
          </cell>
          <cell r="D180">
            <v>408368717</v>
          </cell>
          <cell r="E180">
            <v>408386933</v>
          </cell>
          <cell r="F180" t="str">
            <v>CHIP RESIS 2.26KOHM 1^ .063W T&amp;R</v>
          </cell>
          <cell r="H180" t="str">
            <v>STOCK</v>
          </cell>
        </row>
        <row r="181">
          <cell r="B181" t="str">
            <v>T491D157K016AH</v>
          </cell>
          <cell r="C181" t="str">
            <v>BUY1</v>
          </cell>
          <cell r="D181">
            <v>400525228</v>
          </cell>
          <cell r="E181">
            <v>406667289</v>
          </cell>
          <cell r="F181" t="str">
            <v>CHIP CAP 150UF 10^ 16V TANTAL T&amp;R</v>
          </cell>
          <cell r="H181" t="str">
            <v>STOCK</v>
          </cell>
        </row>
        <row r="182">
          <cell r="B182" t="str">
            <v>DEA205375BT-2054A1</v>
          </cell>
          <cell r="C182" t="str">
            <v>BUY1</v>
          </cell>
          <cell r="D182">
            <v>421422706</v>
          </cell>
          <cell r="E182">
            <v>0</v>
          </cell>
          <cell r="F182" t="str">
            <v>BANDPASS FILTER 4900-5850MHZ T&amp;R</v>
          </cell>
          <cell r="H182" t="str">
            <v>ETA</v>
          </cell>
        </row>
        <row r="183">
          <cell r="B183" t="str">
            <v>MS51957-8</v>
          </cell>
          <cell r="C183" t="str">
            <v>BUY1</v>
          </cell>
          <cell r="D183">
            <v>512324088</v>
          </cell>
          <cell r="E183">
            <v>0</v>
          </cell>
          <cell r="F183" t="str">
            <v>SCREW,MACHINE,PAN HEAD,CRUCIFORM RECESS</v>
          </cell>
          <cell r="H183" t="str">
            <v>ETA</v>
          </cell>
        </row>
        <row r="184">
          <cell r="B184" t="str">
            <v>TM1S4-C</v>
          </cell>
          <cell r="C184" t="str">
            <v>BUY1</v>
          </cell>
          <cell r="D184">
            <v>584100192</v>
          </cell>
          <cell r="E184">
            <v>400563162</v>
          </cell>
          <cell r="F184" t="str">
            <v>TIE CABLE MOUNT</v>
          </cell>
          <cell r="H184" t="str">
            <v>ETA</v>
          </cell>
        </row>
        <row r="185">
          <cell r="B185" t="str">
            <v>SMBJ36A-E3/52</v>
          </cell>
          <cell r="C185" t="str">
            <v>BUY1</v>
          </cell>
          <cell r="D185">
            <v>400776504</v>
          </cell>
          <cell r="E185">
            <v>401460973</v>
          </cell>
          <cell r="F185" t="str">
            <v>DIODE TVS UNIDIRECTIONAL 36V 600W T&amp;R</v>
          </cell>
          <cell r="H185" t="str">
            <v>ETA</v>
          </cell>
        </row>
        <row r="186">
          <cell r="B186" t="str">
            <v>PLT1.5M</v>
          </cell>
          <cell r="C186" t="str">
            <v>BUY2</v>
          </cell>
          <cell r="D186" t="str">
            <v>N87547907</v>
          </cell>
          <cell r="E186">
            <v>0</v>
          </cell>
          <cell r="F186" t="str">
            <v>CABLE TIE BLK MINIATURE</v>
          </cell>
          <cell r="H186" t="str">
            <v>ETA</v>
          </cell>
        </row>
        <row r="187">
          <cell r="B187" t="str">
            <v>HCPL-063L-500E</v>
          </cell>
          <cell r="C187" t="str">
            <v>BUY1</v>
          </cell>
          <cell r="D187">
            <v>403326394</v>
          </cell>
          <cell r="E187">
            <v>400481547</v>
          </cell>
          <cell r="F187" t="str">
            <v>OPTOCOUPLER T&amp;R</v>
          </cell>
          <cell r="H187" t="str">
            <v>ETA</v>
          </cell>
        </row>
        <row r="188">
          <cell r="B188" t="str">
            <v>SN74LVC1G3157DRLR</v>
          </cell>
          <cell r="C188" t="str">
            <v>BUY1</v>
          </cell>
          <cell r="D188">
            <v>405668576</v>
          </cell>
          <cell r="E188">
            <v>0</v>
          </cell>
          <cell r="F188" t="str">
            <v>IC SWITCH ANALOG SPDT 1.65-5.5V SOT5X3</v>
          </cell>
          <cell r="G188" t="str">
            <v xml:space="preserve">תינתן עזרה מאלתא </v>
          </cell>
          <cell r="H188" t="str">
            <v>ETA</v>
          </cell>
        </row>
        <row r="189">
          <cell r="B189" t="str">
            <v>T491B225K020AH</v>
          </cell>
          <cell r="C189" t="str">
            <v>BUY1</v>
          </cell>
          <cell r="D189">
            <v>400283685</v>
          </cell>
          <cell r="E189">
            <v>400341728</v>
          </cell>
          <cell r="F189" t="str">
            <v>CHIP CAP 2.2UF 10% 16V TANTAL T&amp;R</v>
          </cell>
          <cell r="H189" t="str">
            <v>ETA</v>
          </cell>
        </row>
        <row r="190">
          <cell r="B190" t="str">
            <v>BAT54WS</v>
          </cell>
          <cell r="C190" t="str">
            <v>BUY1</v>
          </cell>
          <cell r="D190">
            <v>400018291</v>
          </cell>
          <cell r="E190">
            <v>400811176</v>
          </cell>
          <cell r="F190" t="str">
            <v>DIODE SCHOTTKY  30V 200MA</v>
          </cell>
          <cell r="H190" t="str">
            <v>ETA</v>
          </cell>
        </row>
        <row r="191">
          <cell r="B191" t="str">
            <v>1093U338-001</v>
          </cell>
          <cell r="C191" t="str">
            <v>-</v>
          </cell>
          <cell r="D191">
            <v>410404207</v>
          </cell>
          <cell r="E191">
            <v>0</v>
          </cell>
          <cell r="F191" t="str">
            <v>THERMAL PAD 4X4X1.5</v>
          </cell>
          <cell r="H191" t="str">
            <v>ETA</v>
          </cell>
        </row>
        <row r="192">
          <cell r="B192" t="str">
            <v>1093U339-001</v>
          </cell>
          <cell r="C192" t="str">
            <v>-</v>
          </cell>
          <cell r="D192">
            <v>410404208</v>
          </cell>
          <cell r="E192">
            <v>0</v>
          </cell>
          <cell r="F192" t="str">
            <v>THERMAL PAD 6X6X1.5</v>
          </cell>
          <cell r="H192" t="str">
            <v>ETA</v>
          </cell>
        </row>
        <row r="193">
          <cell r="B193" t="str">
            <v>1093U348-001</v>
          </cell>
          <cell r="C193" t="str">
            <v>-</v>
          </cell>
          <cell r="D193">
            <v>410422227</v>
          </cell>
          <cell r="E193">
            <v>0</v>
          </cell>
          <cell r="F193" t="str">
            <v>THERMAL PAD 5X5X1.5</v>
          </cell>
          <cell r="H193" t="str">
            <v>ETA</v>
          </cell>
        </row>
        <row r="194">
          <cell r="B194" t="str">
            <v>1096F009-003</v>
          </cell>
          <cell r="C194" t="str">
            <v>-</v>
          </cell>
          <cell r="D194">
            <v>410422286</v>
          </cell>
          <cell r="E194">
            <v>0</v>
          </cell>
          <cell r="F194" t="str">
            <v>NAME PLATE</v>
          </cell>
          <cell r="G194" t="str">
            <v xml:space="preserve">ממתין לעידכון סריאלים </v>
          </cell>
          <cell r="H194" t="str">
            <v>ETA-HOLD</v>
          </cell>
        </row>
        <row r="195">
          <cell r="B195" t="str">
            <v>SMBJ5.0A-E3/52</v>
          </cell>
          <cell r="C195" t="str">
            <v>BUY1</v>
          </cell>
          <cell r="D195">
            <v>401480774</v>
          </cell>
          <cell r="E195" t="str">
            <v>FFF002027</v>
          </cell>
          <cell r="F195" t="str">
            <v>DIODE TRANSIENT SUPRESSOR 5V T&amp;R</v>
          </cell>
          <cell r="G195" t="str">
            <v xml:space="preserve"> </v>
          </cell>
          <cell r="H195" t="str">
            <v>ETA</v>
          </cell>
        </row>
        <row r="196">
          <cell r="B196" t="str">
            <v>C0603C473K3RALTU</v>
          </cell>
          <cell r="C196" t="str">
            <v>BUY1</v>
          </cell>
          <cell r="D196">
            <v>400459902</v>
          </cell>
          <cell r="E196">
            <v>400481395</v>
          </cell>
          <cell r="F196" t="str">
            <v>CHIP CAP 0.047UF 10% 25V X7R T&amp;R</v>
          </cell>
          <cell r="H196" t="str">
            <v>ETA</v>
          </cell>
        </row>
        <row r="197">
          <cell r="B197" t="str">
            <v>C0402C101K5GAC7867</v>
          </cell>
          <cell r="C197" t="str">
            <v>BUY1</v>
          </cell>
          <cell r="D197">
            <v>400700890</v>
          </cell>
          <cell r="E197">
            <v>400481192</v>
          </cell>
          <cell r="F197" t="str">
            <v>CHIP CAP 100PF 50V 10% C0G T&amp;R</v>
          </cell>
          <cell r="H197" t="str">
            <v>ETA</v>
          </cell>
        </row>
        <row r="198">
          <cell r="B198" t="str">
            <v>NC7SZ125P5X</v>
          </cell>
          <cell r="C198" t="str">
            <v>BUY1</v>
          </cell>
          <cell r="D198" t="str">
            <v>N60561560</v>
          </cell>
          <cell r="E198">
            <v>407386783</v>
          </cell>
          <cell r="F198" t="str">
            <v>IC INTFACE  BUFFER 3-ST OUTPUT  T&amp;R</v>
          </cell>
          <cell r="H198" t="str">
            <v>ETA</v>
          </cell>
        </row>
        <row r="199">
          <cell r="B199" t="str">
            <v>SST1-5M</v>
          </cell>
          <cell r="C199" t="str">
            <v>BUY2</v>
          </cell>
          <cell r="D199" t="str">
            <v>N87500062</v>
          </cell>
          <cell r="E199" t="str">
            <v>FFF009271</v>
          </cell>
          <cell r="F199" t="str">
            <v>CLAMP</v>
          </cell>
          <cell r="H199" t="str">
            <v>ETA</v>
          </cell>
        </row>
        <row r="200">
          <cell r="B200" t="str">
            <v>NAS662C2R3</v>
          </cell>
          <cell r="C200" t="str">
            <v>BUY1</v>
          </cell>
          <cell r="D200">
            <v>512212440</v>
          </cell>
          <cell r="E200">
            <v>0</v>
          </cell>
          <cell r="F200" t="str">
            <v>SCREW,MACHINE,100 DEG. FLUSH HEAD,CRUCIF</v>
          </cell>
          <cell r="H200" t="str">
            <v>ETA</v>
          </cell>
        </row>
        <row r="201">
          <cell r="B201" t="str">
            <v>MS3367-1-9</v>
          </cell>
          <cell r="C201" t="str">
            <v>BUY1</v>
          </cell>
          <cell r="D201" t="str">
            <v>N87500344</v>
          </cell>
          <cell r="E201" t="str">
            <v>FFF009274</v>
          </cell>
          <cell r="F201" t="str">
            <v>HARDWARE   TIE CABLE NATURAL</v>
          </cell>
          <cell r="H201" t="str">
            <v>ETA</v>
          </cell>
        </row>
        <row r="202">
          <cell r="B202" t="str">
            <v>6930N013-001</v>
          </cell>
          <cell r="C202" t="str">
            <v>-</v>
          </cell>
          <cell r="D202">
            <v>409725888</v>
          </cell>
          <cell r="E202">
            <v>0</v>
          </cell>
          <cell r="F202" t="str">
            <v>RADIATION LABLE</v>
          </cell>
          <cell r="H202" t="str">
            <v>ETA</v>
          </cell>
        </row>
        <row r="203">
          <cell r="B203" t="str">
            <v>6930N111-002</v>
          </cell>
          <cell r="C203" t="str">
            <v>-</v>
          </cell>
          <cell r="D203">
            <v>408069399</v>
          </cell>
          <cell r="E203">
            <v>0</v>
          </cell>
          <cell r="F203" t="str">
            <v>NAME PLATE</v>
          </cell>
          <cell r="G203" t="str">
            <v xml:space="preserve">ממתין לעידכון סריאלים </v>
          </cell>
          <cell r="H203" t="str">
            <v>ETA-HOLD</v>
          </cell>
        </row>
        <row r="204">
          <cell r="B204" t="str">
            <v>6930N122-002</v>
          </cell>
          <cell r="C204" t="str">
            <v>-</v>
          </cell>
          <cell r="D204">
            <v>413046351</v>
          </cell>
          <cell r="E204">
            <v>0</v>
          </cell>
          <cell r="F204" t="str">
            <v>NAME PLATE</v>
          </cell>
          <cell r="G204" t="str">
            <v xml:space="preserve">ממתין לעידכון סריאלים </v>
          </cell>
          <cell r="H204" t="str">
            <v>ETA-HOLD</v>
          </cell>
        </row>
        <row r="205">
          <cell r="B205" t="str">
            <v>6930N205-002</v>
          </cell>
          <cell r="C205" t="str">
            <v>-</v>
          </cell>
          <cell r="D205">
            <v>411391595</v>
          </cell>
          <cell r="E205">
            <v>0</v>
          </cell>
          <cell r="F205" t="str">
            <v>NAME PLATE BE</v>
          </cell>
          <cell r="H205" t="str">
            <v xml:space="preserve">ירד מה AVL </v>
          </cell>
        </row>
        <row r="206">
          <cell r="B206" t="str">
            <v>6930N311-001</v>
          </cell>
          <cell r="C206" t="str">
            <v>-</v>
          </cell>
          <cell r="D206">
            <v>408311129</v>
          </cell>
          <cell r="E206">
            <v>0</v>
          </cell>
          <cell r="F206" t="str">
            <v>NAME PLATE</v>
          </cell>
          <cell r="G206" t="str">
            <v xml:space="preserve">ממתין לעידכון סריאלים </v>
          </cell>
          <cell r="H206" t="str">
            <v>ETA-HOLD</v>
          </cell>
        </row>
        <row r="207">
          <cell r="B207" t="str">
            <v>T528Z477M2R5ATE005</v>
          </cell>
          <cell r="C207" t="str">
            <v>BUY1</v>
          </cell>
          <cell r="D207">
            <v>404188582</v>
          </cell>
          <cell r="E207">
            <v>0</v>
          </cell>
          <cell r="F207" t="str">
            <v>CHIP CAP 470UF 20% 2.5V TANT POLYMER T&amp;R</v>
          </cell>
          <cell r="G207" t="str">
            <v xml:space="preserve">תינתן עזרה מאלתא </v>
          </cell>
          <cell r="H207" t="str">
            <v>ETA</v>
          </cell>
        </row>
        <row r="208">
          <cell r="B208" t="str">
            <v>AT24CM01-XHM-B</v>
          </cell>
          <cell r="C208" t="str">
            <v>BUY1</v>
          </cell>
          <cell r="D208">
            <v>400606332</v>
          </cell>
          <cell r="E208">
            <v>414596412</v>
          </cell>
          <cell r="F208" t="str">
            <v>IC EEPROM 128KX8</v>
          </cell>
          <cell r="H208" t="str">
            <v>STOCK</v>
          </cell>
        </row>
        <row r="209">
          <cell r="B209" t="str">
            <v>6930N015-001</v>
          </cell>
          <cell r="C209" t="str">
            <v>-</v>
          </cell>
          <cell r="D209">
            <v>409715135</v>
          </cell>
          <cell r="E209">
            <v>0</v>
          </cell>
          <cell r="F209" t="str">
            <v>LIFTING LABLE</v>
          </cell>
          <cell r="H209" t="str">
            <v>ETA</v>
          </cell>
        </row>
        <row r="210">
          <cell r="B210" t="str">
            <v>BLM31PG601SN1L</v>
          </cell>
          <cell r="C210" t="str">
            <v>BUY1</v>
          </cell>
          <cell r="D210">
            <v>400203083</v>
          </cell>
          <cell r="E210">
            <v>0</v>
          </cell>
          <cell r="F210" t="str">
            <v>CHIP FERRITE BEAD FILTER EMI T&amp;R</v>
          </cell>
          <cell r="H210" t="str">
            <v>ETA</v>
          </cell>
        </row>
        <row r="211">
          <cell r="B211" t="str">
            <v>GRM155R71C104KA88D</v>
          </cell>
          <cell r="C211" t="str">
            <v>BUY1</v>
          </cell>
          <cell r="D211">
            <v>417049490</v>
          </cell>
          <cell r="E211">
            <v>400326581</v>
          </cell>
          <cell r="F211" t="str">
            <v>CHIP CAP 0.1UF 10^ 16V X7R T&amp;R</v>
          </cell>
          <cell r="H211" t="str">
            <v>ETA</v>
          </cell>
        </row>
        <row r="212">
          <cell r="B212" t="str">
            <v>CRCW0402825RFKED</v>
          </cell>
          <cell r="C212" t="str">
            <v>BUY1</v>
          </cell>
          <cell r="D212">
            <v>401308904</v>
          </cell>
          <cell r="E212">
            <v>401589198</v>
          </cell>
          <cell r="F212" t="str">
            <v>CHIP RESIS 825 OHM 1% 0.063W T&amp;R L-F</v>
          </cell>
          <cell r="H212" t="str">
            <v>ETA</v>
          </cell>
        </row>
        <row r="213">
          <cell r="B213" t="str">
            <v>C0603C104K5RAC7867</v>
          </cell>
          <cell r="C213" t="str">
            <v>BUY1</v>
          </cell>
          <cell r="D213">
            <v>400713754</v>
          </cell>
          <cell r="E213">
            <v>400481229</v>
          </cell>
          <cell r="F213" t="str">
            <v>CHIP CAP 0.1UF 10% 50V X7R T&amp;R</v>
          </cell>
          <cell r="H213" t="str">
            <v>ETA</v>
          </cell>
        </row>
        <row r="214">
          <cell r="B214" t="str">
            <v>C0603C103K5RAC7867</v>
          </cell>
          <cell r="C214" t="str">
            <v>BUY1</v>
          </cell>
          <cell r="D214">
            <v>400713753</v>
          </cell>
          <cell r="E214" t="str">
            <v>FFF004706</v>
          </cell>
          <cell r="F214" t="str">
            <v>CHIP CAP .01UF 10% 50VOLT  X7R T&amp;R</v>
          </cell>
          <cell r="H214" t="str">
            <v>ETA</v>
          </cell>
        </row>
        <row r="215">
          <cell r="B215" t="str">
            <v>CRCW06031M21FKEA</v>
          </cell>
          <cell r="C215" t="str">
            <v>BUY1</v>
          </cell>
          <cell r="D215">
            <v>405930811</v>
          </cell>
          <cell r="E215">
            <v>406064949</v>
          </cell>
          <cell r="F215" t="str">
            <v>CHIP RESIS 1.21MOHM 1^ .1W T&amp;R</v>
          </cell>
          <cell r="H215" t="str">
            <v>STOCK</v>
          </cell>
        </row>
        <row r="216">
          <cell r="B216" t="str">
            <v>CRCW06032K00FKEA</v>
          </cell>
          <cell r="C216" t="str">
            <v>BUY1</v>
          </cell>
          <cell r="D216">
            <v>401470548</v>
          </cell>
          <cell r="E216" t="str">
            <v>FFF003958</v>
          </cell>
          <cell r="F216" t="str">
            <v>CHIP RES. 2KOHM 1% T&amp;R</v>
          </cell>
          <cell r="H216" t="str">
            <v>ETA</v>
          </cell>
        </row>
        <row r="217">
          <cell r="B217" t="str">
            <v>CRCW040233R2FKED</v>
          </cell>
          <cell r="C217" t="str">
            <v>BUY1</v>
          </cell>
          <cell r="D217">
            <v>401041455</v>
          </cell>
          <cell r="E217">
            <v>401502394</v>
          </cell>
          <cell r="F217" t="str">
            <v>CHIP RESIS 33.2 OHM 1% .063W T/R</v>
          </cell>
          <cell r="H217" t="str">
            <v>ETA</v>
          </cell>
        </row>
        <row r="218">
          <cell r="B218" t="str">
            <v>C0402C102K5RAC7867</v>
          </cell>
          <cell r="C218" t="str">
            <v>BUY1</v>
          </cell>
          <cell r="D218">
            <v>400984937</v>
          </cell>
          <cell r="E218">
            <v>400326577</v>
          </cell>
          <cell r="F218" t="str">
            <v>CHIP CAP 1000PF 10% 50VOLT X7R T&amp;R</v>
          </cell>
          <cell r="H218" t="str">
            <v>ETA</v>
          </cell>
        </row>
        <row r="219">
          <cell r="B219" t="str">
            <v>CRCW06035K23FKEA</v>
          </cell>
          <cell r="C219" t="str">
            <v>BUY1</v>
          </cell>
          <cell r="D219">
            <v>403878394</v>
          </cell>
          <cell r="E219" t="str">
            <v>FFF003991</v>
          </cell>
          <cell r="F219" t="str">
            <v>CHIP RESIS 5.23KOHM 1^ .1W T&amp;R</v>
          </cell>
          <cell r="H219" t="str">
            <v>ETA</v>
          </cell>
        </row>
        <row r="220">
          <cell r="B220" t="str">
            <v>CRCW06035K62FKEA</v>
          </cell>
          <cell r="C220" t="str">
            <v>BUY1</v>
          </cell>
          <cell r="D220">
            <v>401212273</v>
          </cell>
          <cell r="E220" t="str">
            <v>FFF004231</v>
          </cell>
          <cell r="F220" t="str">
            <v>CHIP RESIS 5.62KOHM 1% .1W T&amp;R</v>
          </cell>
          <cell r="H220" t="str">
            <v>ETA</v>
          </cell>
        </row>
        <row r="221">
          <cell r="B221" t="str">
            <v>CRCW060386K6FKEA</v>
          </cell>
          <cell r="C221" t="str">
            <v>BUY1</v>
          </cell>
          <cell r="D221">
            <v>402291651</v>
          </cell>
          <cell r="E221" t="str">
            <v>FFF004425</v>
          </cell>
          <cell r="F221" t="str">
            <v>CHIP RESIS 86.6KOHM 1^ .1W T&amp;R</v>
          </cell>
          <cell r="H221" t="str">
            <v>ETA</v>
          </cell>
        </row>
        <row r="222">
          <cell r="B222" t="str">
            <v>CRCW060319K1FKEA</v>
          </cell>
          <cell r="C222" t="str">
            <v>BUY1</v>
          </cell>
          <cell r="D222">
            <v>402347848</v>
          </cell>
          <cell r="E222" t="str">
            <v>FFF003812</v>
          </cell>
          <cell r="F222" t="str">
            <v>CHIP RESIS 19.1KOHM 1^ .1W T&amp;R</v>
          </cell>
          <cell r="H222" t="str">
            <v>ETA</v>
          </cell>
        </row>
        <row r="223">
          <cell r="B223" t="str">
            <v>CRCW04027K50FKED</v>
          </cell>
          <cell r="C223" t="str">
            <v>BUY1</v>
          </cell>
          <cell r="D223">
            <v>400658337</v>
          </cell>
          <cell r="E223">
            <v>400275564</v>
          </cell>
          <cell r="F223" t="str">
            <v>CHIP RESIS 7.5KOHM 1% PB-FREE T&amp;R</v>
          </cell>
          <cell r="H223" t="str">
            <v>ETA</v>
          </cell>
        </row>
        <row r="224">
          <cell r="B224" t="str">
            <v>FDN339AN</v>
          </cell>
          <cell r="C224" t="str">
            <v>BUY1</v>
          </cell>
          <cell r="D224">
            <v>400703056</v>
          </cell>
          <cell r="E224">
            <v>0</v>
          </cell>
          <cell r="F224" t="str">
            <v>MOSFET N-CH. 2.5V</v>
          </cell>
          <cell r="H224" t="str">
            <v>ETA</v>
          </cell>
        </row>
        <row r="225">
          <cell r="B225" t="str">
            <v>CRCW06030000Z0EA</v>
          </cell>
          <cell r="C225" t="str">
            <v>BUY1</v>
          </cell>
          <cell r="D225">
            <v>400679613</v>
          </cell>
          <cell r="E225" t="str">
            <v>FFF004838</v>
          </cell>
          <cell r="F225" t="str">
            <v>CHIP JUMPER 1.55X0.85MM T&amp;R</v>
          </cell>
          <cell r="H225" t="str">
            <v>ETA</v>
          </cell>
        </row>
        <row r="226">
          <cell r="B226" t="str">
            <v>CRCW06031M00FKEA</v>
          </cell>
          <cell r="C226" t="str">
            <v>BUY1</v>
          </cell>
          <cell r="D226">
            <v>401229602</v>
          </cell>
          <cell r="E226">
            <v>400269664</v>
          </cell>
          <cell r="F226" t="str">
            <v>CHIP RESIS 1MOHM 1% .1W T&amp;R</v>
          </cell>
          <cell r="H226" t="str">
            <v>ETA</v>
          </cell>
        </row>
        <row r="227">
          <cell r="B227" t="str">
            <v>B0540WS-7</v>
          </cell>
          <cell r="C227" t="str">
            <v>BUY1</v>
          </cell>
          <cell r="D227">
            <v>404784872</v>
          </cell>
          <cell r="E227">
            <v>0</v>
          </cell>
          <cell r="F227" t="str">
            <v>DIODE SCHOTTKY BARRIER RECTIFIER T&amp;R</v>
          </cell>
          <cell r="G227" t="str">
            <v xml:space="preserve">תינתן עזרה מאלתא </v>
          </cell>
          <cell r="H227" t="str">
            <v>ETA</v>
          </cell>
        </row>
        <row r="228">
          <cell r="B228" t="str">
            <v>C0805C106K8RAC7800</v>
          </cell>
          <cell r="C228" t="str">
            <v>BUY1</v>
          </cell>
          <cell r="D228">
            <v>401507374</v>
          </cell>
          <cell r="E228">
            <v>401502387</v>
          </cell>
          <cell r="F228" t="str">
            <v>CHIP CAP 10UF 10^ 10V X7R T&amp;R</v>
          </cell>
          <cell r="H228" t="str">
            <v>ETA</v>
          </cell>
        </row>
        <row r="229">
          <cell r="B229" t="str">
            <v>CRCW060311K5FKEA</v>
          </cell>
          <cell r="C229" t="str">
            <v>BUY1</v>
          </cell>
          <cell r="D229">
            <v>401382482</v>
          </cell>
          <cell r="E229" t="str">
            <v>FFF004211</v>
          </cell>
          <cell r="F229" t="str">
            <v>CHIP RESIS 11.5KOHM 1% .1W T&amp;R</v>
          </cell>
          <cell r="H229" t="str">
            <v>ETA</v>
          </cell>
        </row>
        <row r="230">
          <cell r="B230" t="str">
            <v>AT24MAC402-SSHM-T</v>
          </cell>
          <cell r="C230" t="str">
            <v>BUY2</v>
          </cell>
          <cell r="D230">
            <v>403416608</v>
          </cell>
          <cell r="E230">
            <v>0</v>
          </cell>
          <cell r="F230" t="str">
            <v>IC EEPROM SERIAL 256X8 T&amp;R</v>
          </cell>
          <cell r="H230" t="str">
            <v>ETA</v>
          </cell>
        </row>
        <row r="231">
          <cell r="B231" t="str">
            <v>CRCW04022K21FKED</v>
          </cell>
          <cell r="C231" t="str">
            <v>BUY1</v>
          </cell>
          <cell r="D231">
            <v>401485036</v>
          </cell>
          <cell r="E231">
            <v>400275497</v>
          </cell>
          <cell r="F231" t="str">
            <v>CHIP RESIS 2.21KOHM 1% .063W T&amp;R</v>
          </cell>
          <cell r="H231" t="str">
            <v>ETA</v>
          </cell>
        </row>
        <row r="232">
          <cell r="B232" t="str">
            <v>NV24C512MUW3VTBG</v>
          </cell>
          <cell r="C232" t="str">
            <v>BUY2</v>
          </cell>
          <cell r="D232">
            <v>405715824</v>
          </cell>
          <cell r="E232">
            <v>0</v>
          </cell>
          <cell r="F232" t="str">
            <v>IC MEM EEPROM SERIAL 512KB I2C UDFN8</v>
          </cell>
          <cell r="H232" t="str">
            <v>ETA</v>
          </cell>
        </row>
        <row r="233">
          <cell r="B233" t="str">
            <v>LQW03AW10NJ00D</v>
          </cell>
          <cell r="C233" t="str">
            <v>BUY1</v>
          </cell>
          <cell r="D233">
            <v>423164041</v>
          </cell>
          <cell r="E233">
            <v>0</v>
          </cell>
          <cell r="F233" t="str">
            <v>CHIP INDUCTOR 10NH +-5^ 0201</v>
          </cell>
          <cell r="H233" t="str">
            <v>ETA</v>
          </cell>
        </row>
        <row r="234">
          <cell r="B234" t="str">
            <v>LQW03AW5N8J00D</v>
          </cell>
          <cell r="C234" t="str">
            <v>BUY1</v>
          </cell>
          <cell r="D234">
            <v>423164048</v>
          </cell>
          <cell r="E234">
            <v>0</v>
          </cell>
          <cell r="F234" t="str">
            <v>CHIP INDUCTOR 5.8NH +-5^ 0201</v>
          </cell>
          <cell r="H234" t="str">
            <v>ETA</v>
          </cell>
        </row>
        <row r="235">
          <cell r="B235" t="str">
            <v>LQW18AN82NG00D</v>
          </cell>
          <cell r="C235" t="str">
            <v>BUY1</v>
          </cell>
          <cell r="D235">
            <v>400911783</v>
          </cell>
          <cell r="E235">
            <v>0</v>
          </cell>
          <cell r="F235" t="str">
            <v>CHIP INDUCT 82NHY 2% T&amp;R</v>
          </cell>
          <cell r="H235" t="str">
            <v>ETA</v>
          </cell>
        </row>
        <row r="236">
          <cell r="B236" t="str">
            <v>BLM15AX121SN1D</v>
          </cell>
          <cell r="C236" t="str">
            <v>BUY1</v>
          </cell>
          <cell r="D236">
            <v>401060537</v>
          </cell>
          <cell r="E236">
            <v>0</v>
          </cell>
          <cell r="F236" t="str">
            <v>CHIP FERRITE BEAD EMI FILTER 120-OHM T&amp;R</v>
          </cell>
          <cell r="H236" t="str">
            <v>ETA</v>
          </cell>
        </row>
        <row r="237">
          <cell r="B237" t="str">
            <v>SMMBT2907ALT1G</v>
          </cell>
          <cell r="C237" t="str">
            <v>BUY1</v>
          </cell>
          <cell r="D237">
            <v>413256947</v>
          </cell>
          <cell r="E237">
            <v>400563080</v>
          </cell>
          <cell r="F237" t="str">
            <v>TRANSISTOR PNP T&amp;R</v>
          </cell>
          <cell r="H237" t="str">
            <v>ETA</v>
          </cell>
        </row>
        <row r="238">
          <cell r="B238" t="str">
            <v>CRCW0201274RFKED</v>
          </cell>
          <cell r="C238" t="str">
            <v>BUY1</v>
          </cell>
          <cell r="D238">
            <v>422186324</v>
          </cell>
          <cell r="E238">
            <v>0</v>
          </cell>
          <cell r="F238" t="str">
            <v>RES CHIP 274 OHM 1% .05W 0201 T&amp;R</v>
          </cell>
          <cell r="G238" t="str">
            <v xml:space="preserve">תינתן עזרה מאלתא </v>
          </cell>
          <cell r="H238" t="str">
            <v>ETA</v>
          </cell>
        </row>
        <row r="239">
          <cell r="B239" t="str">
            <v>AM26LV31EIPWR</v>
          </cell>
          <cell r="C239" t="str">
            <v>BUY1</v>
          </cell>
          <cell r="D239">
            <v>401383585</v>
          </cell>
          <cell r="E239">
            <v>0</v>
          </cell>
          <cell r="F239" t="str">
            <v>IC QUAD LINE DRIVER T&amp;R</v>
          </cell>
          <cell r="H239" t="str">
            <v>ETA</v>
          </cell>
        </row>
        <row r="240">
          <cell r="B240" t="str">
            <v>CRCW12060000Z0EA</v>
          </cell>
          <cell r="C240" t="str">
            <v>BUY1</v>
          </cell>
          <cell r="D240">
            <v>401042459</v>
          </cell>
          <cell r="E240" t="str">
            <v>FFF004837</v>
          </cell>
          <cell r="F240" t="str">
            <v>CHIP JUMPER  T&amp;R</v>
          </cell>
          <cell r="H240" t="str">
            <v>ETA</v>
          </cell>
        </row>
        <row r="241">
          <cell r="B241" t="str">
            <v>GRM0335C2A3R0WA01D</v>
          </cell>
          <cell r="C241" t="str">
            <v>BUY1</v>
          </cell>
          <cell r="D241">
            <v>423164051</v>
          </cell>
          <cell r="E241">
            <v>0</v>
          </cell>
          <cell r="F241" t="str">
            <v>CHIP CAPACITOR 3PF 0.05% 100V 0201</v>
          </cell>
          <cell r="H241" t="str">
            <v>ETA</v>
          </cell>
        </row>
        <row r="242">
          <cell r="B242" t="str">
            <v>GRM0335C2AR70WA01D</v>
          </cell>
          <cell r="C242" t="str">
            <v>BUY1</v>
          </cell>
          <cell r="D242">
            <v>423221529</v>
          </cell>
          <cell r="E242">
            <v>0</v>
          </cell>
          <cell r="F242" t="str">
            <v>CERAMIC CAPACITOR 0.7PF +-0.05%</v>
          </cell>
          <cell r="H242" t="str">
            <v>ETA</v>
          </cell>
        </row>
        <row r="243">
          <cell r="B243" t="str">
            <v>CRCW040212K1FKED</v>
          </cell>
          <cell r="C243" t="str">
            <v>BUY1</v>
          </cell>
          <cell r="D243">
            <v>401041454</v>
          </cell>
          <cell r="E243">
            <v>400856341</v>
          </cell>
          <cell r="F243" t="str">
            <v>CHIP RESIS 12.1KOHM 1% .063W T&amp;R</v>
          </cell>
          <cell r="H243" t="str">
            <v>ETA</v>
          </cell>
        </row>
        <row r="244">
          <cell r="B244" t="str">
            <v>CRCW0402121KFKED</v>
          </cell>
          <cell r="C244" t="str">
            <v>BUY1</v>
          </cell>
          <cell r="D244">
            <v>401793062</v>
          </cell>
          <cell r="E244">
            <v>400275341</v>
          </cell>
          <cell r="F244" t="str">
            <v>CHIP RESIS 121KOHM 1% .063W T&amp;R</v>
          </cell>
          <cell r="H244" t="str">
            <v>ETA</v>
          </cell>
        </row>
        <row r="245">
          <cell r="B245" t="str">
            <v>CRCW04028K25FKED</v>
          </cell>
          <cell r="C245" t="str">
            <v>BUY1</v>
          </cell>
          <cell r="D245">
            <v>401550124</v>
          </cell>
          <cell r="E245">
            <v>401502481</v>
          </cell>
          <cell r="F245" t="str">
            <v>CHIP RESIS 8.25KOHM 1% .063W T&amp;R</v>
          </cell>
          <cell r="H245" t="str">
            <v>ETA</v>
          </cell>
        </row>
        <row r="246">
          <cell r="B246" t="str">
            <v>CRCW04028K87FKED</v>
          </cell>
          <cell r="C246" t="str">
            <v>BUY1</v>
          </cell>
          <cell r="D246">
            <v>401554166</v>
          </cell>
          <cell r="E246">
            <v>401502502</v>
          </cell>
          <cell r="F246" t="str">
            <v>CHIP RESIS 8.87KOHM 1% .063W T&amp;R</v>
          </cell>
          <cell r="H246" t="str">
            <v>ETA</v>
          </cell>
        </row>
        <row r="247">
          <cell r="B247" t="str">
            <v>MMBD4148-7-F</v>
          </cell>
          <cell r="C247" t="str">
            <v>BUY1</v>
          </cell>
          <cell r="D247">
            <v>424084749</v>
          </cell>
          <cell r="E247">
            <v>424101102</v>
          </cell>
          <cell r="F247" t="str">
            <v>DIODE.RECT 75V 0.6A 0.35W 4NS</v>
          </cell>
          <cell r="H247" t="str">
            <v>ETA</v>
          </cell>
        </row>
        <row r="248">
          <cell r="B248" t="str">
            <v>CRCW02010000Z0ED</v>
          </cell>
          <cell r="C248" t="str">
            <v>BUY1</v>
          </cell>
          <cell r="D248">
            <v>413451805</v>
          </cell>
          <cell r="E248">
            <v>0</v>
          </cell>
          <cell r="F248" t="str">
            <v>CHIP JUMPER  T&amp;R</v>
          </cell>
          <cell r="H248" t="str">
            <v>ETA</v>
          </cell>
        </row>
        <row r="249">
          <cell r="B249" t="str">
            <v>CRCW040271R5FKED</v>
          </cell>
          <cell r="C249" t="str">
            <v>BUY1</v>
          </cell>
          <cell r="D249">
            <v>401554153</v>
          </cell>
          <cell r="E249">
            <v>400294251</v>
          </cell>
          <cell r="F249" t="str">
            <v>CHIP RESIS 71.5 OHM 1% .063W T&amp;R</v>
          </cell>
          <cell r="H249" t="str">
            <v>STOCK</v>
          </cell>
        </row>
        <row r="250">
          <cell r="B250" t="str">
            <v>C0805C225K4RAC7800</v>
          </cell>
          <cell r="C250" t="str">
            <v>BUY1</v>
          </cell>
          <cell r="D250">
            <v>400668884</v>
          </cell>
          <cell r="E250">
            <v>400481321</v>
          </cell>
          <cell r="F250" t="str">
            <v>CHIP CAP 2.2UF 10% 16V X7R T_R</v>
          </cell>
          <cell r="H250" t="str">
            <v>ETA</v>
          </cell>
        </row>
        <row r="251">
          <cell r="B251" t="str">
            <v>GRM155R71H331KA01D</v>
          </cell>
          <cell r="C251" t="str">
            <v>BUY1</v>
          </cell>
          <cell r="D251">
            <v>402231969</v>
          </cell>
          <cell r="E251">
            <v>400481203</v>
          </cell>
          <cell r="F251" t="str">
            <v>CHIP CAP 330PF 10^ 50V X7R T&amp;R</v>
          </cell>
          <cell r="H251" t="str">
            <v>ETA</v>
          </cell>
        </row>
        <row r="252">
          <cell r="B252" t="str">
            <v>CRCW040230R1FKED</v>
          </cell>
          <cell r="C252" t="str">
            <v>BUY1</v>
          </cell>
          <cell r="D252">
            <v>401053359</v>
          </cell>
          <cell r="E252">
            <v>400275523</v>
          </cell>
          <cell r="F252" t="str">
            <v>CHIP RESIS 30.1 OHM 1% .063W T&amp;R</v>
          </cell>
          <cell r="H252" t="str">
            <v>STOCK</v>
          </cell>
        </row>
        <row r="253">
          <cell r="B253" t="str">
            <v>CRCW040230K1FKED</v>
          </cell>
          <cell r="C253" t="str">
            <v>BUY1</v>
          </cell>
          <cell r="D253">
            <v>401438023</v>
          </cell>
          <cell r="E253">
            <v>401239995</v>
          </cell>
          <cell r="F253" t="str">
            <v>CHIP RESIS 30.1KOHM 1^ .063W T&amp;R</v>
          </cell>
          <cell r="H253" t="str">
            <v>ETA</v>
          </cell>
        </row>
        <row r="254">
          <cell r="B254" t="str">
            <v>M6-6-724</v>
          </cell>
          <cell r="C254" t="str">
            <v>BUY1</v>
          </cell>
          <cell r="D254">
            <v>407972334</v>
          </cell>
          <cell r="E254">
            <v>405536565</v>
          </cell>
          <cell r="F254" t="str">
            <v>LABEL,CIRCUIT BOARD,SIZE 0.275X0.5IN,ULT</v>
          </cell>
          <cell r="H254" t="str">
            <v>ETA</v>
          </cell>
        </row>
        <row r="255">
          <cell r="B255" t="str">
            <v>AM26LV32EIPWR</v>
          </cell>
          <cell r="C255" t="str">
            <v>BUY1</v>
          </cell>
          <cell r="D255">
            <v>401383588</v>
          </cell>
          <cell r="E255">
            <v>0</v>
          </cell>
          <cell r="F255" t="str">
            <v>IC QUAD DIFFERENTIAL LINE RECEIVER T&amp;R</v>
          </cell>
          <cell r="H255" t="str">
            <v>ETA</v>
          </cell>
        </row>
        <row r="256">
          <cell r="B256" t="str">
            <v>CRCW060351K1FKEA</v>
          </cell>
          <cell r="C256" t="str">
            <v>BUY1</v>
          </cell>
          <cell r="D256">
            <v>401519155</v>
          </cell>
          <cell r="E256" t="str">
            <v>FFF003847</v>
          </cell>
          <cell r="F256" t="str">
            <v>CHIP RESIS 51.1KOHM 1% .1W T&amp;R</v>
          </cell>
          <cell r="H256" t="str">
            <v>ETA</v>
          </cell>
        </row>
        <row r="257">
          <cell r="B257" t="str">
            <v>CRCW06031K00FKEA</v>
          </cell>
          <cell r="C257" t="str">
            <v>BUY1</v>
          </cell>
          <cell r="D257">
            <v>400931576</v>
          </cell>
          <cell r="E257" t="str">
            <v>FFF004310</v>
          </cell>
          <cell r="F257" t="str">
            <v>CHIP RESIS 1KOHM 1% .1W T&amp;R</v>
          </cell>
          <cell r="H257" t="str">
            <v>ETA</v>
          </cell>
        </row>
        <row r="258">
          <cell r="B258" t="str">
            <v>CRCW060348K7FKEA</v>
          </cell>
          <cell r="C258" t="str">
            <v>BUY1</v>
          </cell>
          <cell r="D258">
            <v>401485768</v>
          </cell>
          <cell r="E258" t="str">
            <v>FFF004163</v>
          </cell>
          <cell r="F258" t="str">
            <v>CHIP RESIS 48.7 KOHM 1^ .1W T&amp;R</v>
          </cell>
          <cell r="H258" t="str">
            <v>ETA</v>
          </cell>
        </row>
        <row r="259">
          <cell r="B259" t="str">
            <v>C0402C220K5GAC7867</v>
          </cell>
          <cell r="C259" t="str">
            <v>BUY1</v>
          </cell>
          <cell r="D259">
            <v>400664007</v>
          </cell>
          <cell r="E259">
            <v>400481198</v>
          </cell>
          <cell r="F259" t="str">
            <v>CHIP CAP 22PF 10% 50V C0G T&amp;R</v>
          </cell>
          <cell r="H259" t="str">
            <v>ETA</v>
          </cell>
        </row>
        <row r="260">
          <cell r="B260" t="str">
            <v>CRCW04025K11FKED</v>
          </cell>
          <cell r="C260" t="str">
            <v>BUY1</v>
          </cell>
          <cell r="D260">
            <v>401193608</v>
          </cell>
          <cell r="E260">
            <v>400275765</v>
          </cell>
          <cell r="F260" t="str">
            <v>CHIP RESIS 5.11KOHM 1^ .063W T&amp;R</v>
          </cell>
          <cell r="H260" t="str">
            <v>ETA</v>
          </cell>
        </row>
        <row r="261">
          <cell r="B261" t="str">
            <v>GRM0335C1H2R2WA01D</v>
          </cell>
          <cell r="C261" t="str">
            <v>BUY1</v>
          </cell>
          <cell r="D261">
            <v>400747908</v>
          </cell>
          <cell r="E261">
            <v>0</v>
          </cell>
          <cell r="F261" t="str">
            <v>CHIP CAP 2.2PF +/-0.05PF 50V COG T&amp;R</v>
          </cell>
          <cell r="H261" t="str">
            <v>STOCK</v>
          </cell>
        </row>
        <row r="262">
          <cell r="B262" t="str">
            <v>AM26LV31ESDREP</v>
          </cell>
          <cell r="C262" t="str">
            <v>BUY1</v>
          </cell>
          <cell r="D262">
            <v>401499257</v>
          </cell>
          <cell r="E262">
            <v>400481641</v>
          </cell>
          <cell r="F262" t="str">
            <v>IC QUAD LINE DRIVER T&amp;R</v>
          </cell>
          <cell r="H262" t="str">
            <v>ETA</v>
          </cell>
        </row>
        <row r="263">
          <cell r="B263" t="str">
            <v>DS125BR401ANJYT</v>
          </cell>
          <cell r="C263" t="str">
            <v>BUY1</v>
          </cell>
          <cell r="D263">
            <v>404745675</v>
          </cell>
          <cell r="E263">
            <v>0</v>
          </cell>
          <cell r="F263" t="str">
            <v>IC 4-LANE LINEAR REPEATER T&amp;R</v>
          </cell>
          <cell r="G263" t="str">
            <v xml:space="preserve">תינתן עזרה מאלתא </v>
          </cell>
          <cell r="H263" t="str">
            <v>ETA</v>
          </cell>
        </row>
        <row r="264">
          <cell r="B264" t="str">
            <v>GRM1555C1H680GA01D</v>
          </cell>
          <cell r="C264" t="str">
            <v>BUY1</v>
          </cell>
          <cell r="D264">
            <v>402053930</v>
          </cell>
          <cell r="E264">
            <v>0</v>
          </cell>
          <cell r="F264" t="str">
            <v>CHIP CAP 68PF 2% 50V CERAMIC T&amp;R</v>
          </cell>
          <cell r="H264" t="str">
            <v>ETA</v>
          </cell>
        </row>
        <row r="265">
          <cell r="B265" t="str">
            <v>GRM0335C1H3R3WA01D</v>
          </cell>
          <cell r="C265" t="str">
            <v>BUY1</v>
          </cell>
          <cell r="D265">
            <v>423178194</v>
          </cell>
          <cell r="E265">
            <v>0</v>
          </cell>
          <cell r="F265" t="str">
            <v>CHIP CAPACITOR 3.3PF 0.05% 50V 0201</v>
          </cell>
          <cell r="H265" t="str">
            <v>ETA</v>
          </cell>
        </row>
        <row r="266">
          <cell r="B266" t="str">
            <v>GRM1555C1H102GA01D</v>
          </cell>
          <cell r="C266" t="str">
            <v>BUY1</v>
          </cell>
          <cell r="D266">
            <v>402020940</v>
          </cell>
          <cell r="E266">
            <v>0</v>
          </cell>
          <cell r="F266" t="str">
            <v>CHIP CAP 1000PF 2% 50V CERAMIC T&amp;R</v>
          </cell>
          <cell r="H266" t="str">
            <v>ETA</v>
          </cell>
        </row>
        <row r="267">
          <cell r="B267" t="str">
            <v>C0402C222K5RACTU</v>
          </cell>
          <cell r="C267" t="str">
            <v>BUY1</v>
          </cell>
          <cell r="D267">
            <v>400539985</v>
          </cell>
          <cell r="E267">
            <v>0</v>
          </cell>
          <cell r="F267" t="str">
            <v>CHIP CAP 2200PF 10% 50V X7R T&amp;R</v>
          </cell>
          <cell r="H267" t="str">
            <v>ETA</v>
          </cell>
        </row>
        <row r="268">
          <cell r="B268" t="str">
            <v>GRM0335C1H1R8WA01D</v>
          </cell>
          <cell r="C268" t="str">
            <v>BUY1</v>
          </cell>
          <cell r="D268">
            <v>423221526</v>
          </cell>
          <cell r="E268">
            <v>0</v>
          </cell>
          <cell r="F268" t="str">
            <v>CERAMIC CAPACITOR 1.8PF +-0.05^</v>
          </cell>
          <cell r="H268" t="str">
            <v>ETA</v>
          </cell>
        </row>
        <row r="269">
          <cell r="B269" t="str">
            <v>GRM0335C1H1R9WA01D</v>
          </cell>
          <cell r="C269" t="str">
            <v>BUY1</v>
          </cell>
          <cell r="D269">
            <v>423178196</v>
          </cell>
          <cell r="E269">
            <v>0</v>
          </cell>
          <cell r="F269" t="str">
            <v>CHIP CAPACITOR 1.9PF 0.05^ 50V 0201</v>
          </cell>
          <cell r="H269" t="str">
            <v>STOCK</v>
          </cell>
        </row>
        <row r="270">
          <cell r="B270" t="str">
            <v>GRM0335C1HR20WA01D</v>
          </cell>
          <cell r="C270" t="str">
            <v>BUY1</v>
          </cell>
          <cell r="D270">
            <v>423221527</v>
          </cell>
          <cell r="E270">
            <v>0</v>
          </cell>
          <cell r="F270" t="str">
            <v>CERAMIC CAPACITOR 0.2PF +-0.05^</v>
          </cell>
          <cell r="H270" t="str">
            <v>ETA</v>
          </cell>
        </row>
        <row r="271">
          <cell r="B271" t="str">
            <v>GRM0335C1HR80WA01D</v>
          </cell>
          <cell r="C271" t="str">
            <v>BUY1</v>
          </cell>
          <cell r="D271">
            <v>423221528</v>
          </cell>
          <cell r="E271">
            <v>0</v>
          </cell>
          <cell r="F271" t="str">
            <v>CERAMIC CAPACITOR 0.8PF +-0.05^</v>
          </cell>
          <cell r="H271" t="str">
            <v>ETA</v>
          </cell>
        </row>
        <row r="272">
          <cell r="B272" t="str">
            <v>CRCW040275R0FKED</v>
          </cell>
          <cell r="C272" t="str">
            <v>BUY1</v>
          </cell>
          <cell r="D272">
            <v>401234955</v>
          </cell>
          <cell r="E272">
            <v>400275565</v>
          </cell>
          <cell r="F272" t="str">
            <v>CHIP RESIS 75 OHM 1% .063W T&amp;R</v>
          </cell>
          <cell r="H272" t="str">
            <v>ETA</v>
          </cell>
        </row>
        <row r="273">
          <cell r="B273" t="str">
            <v>GRM1555C1H3R3WA01D</v>
          </cell>
          <cell r="C273" t="str">
            <v>BUY1</v>
          </cell>
          <cell r="D273">
            <v>402237060</v>
          </cell>
          <cell r="E273">
            <v>0</v>
          </cell>
          <cell r="F273" t="str">
            <v>CHIP CAP 3.3PF +-0.05PF 50V CERAMIC T&amp;R</v>
          </cell>
          <cell r="H273" t="str">
            <v>ETA</v>
          </cell>
        </row>
        <row r="274">
          <cell r="B274" t="str">
            <v>CRCW040252K3FKED</v>
          </cell>
          <cell r="C274" t="str">
            <v>BUY1</v>
          </cell>
          <cell r="D274">
            <v>401041482</v>
          </cell>
          <cell r="E274">
            <v>401240104</v>
          </cell>
          <cell r="F274" t="str">
            <v>CHIP RESIS 52.3KOHM 1% .063W T&amp;R</v>
          </cell>
          <cell r="H274" t="str">
            <v>ETA</v>
          </cell>
        </row>
        <row r="275">
          <cell r="B275" t="str">
            <v>CRCW040268R1FKED</v>
          </cell>
          <cell r="C275" t="str">
            <v>BUY1</v>
          </cell>
          <cell r="D275">
            <v>401554152</v>
          </cell>
          <cell r="E275">
            <v>401502495</v>
          </cell>
          <cell r="F275" t="str">
            <v>CHIP RESIS 68.1 OHM 1^ .063W T&amp;R</v>
          </cell>
          <cell r="H275" t="str">
            <v>ETA</v>
          </cell>
        </row>
        <row r="276">
          <cell r="B276" t="str">
            <v>CRCW04027K32FKED</v>
          </cell>
          <cell r="C276" t="str">
            <v>BUY1</v>
          </cell>
          <cell r="D276">
            <v>401236810</v>
          </cell>
          <cell r="E276">
            <v>400563125</v>
          </cell>
          <cell r="F276" t="str">
            <v>CHIP RESIS 7.32KOHM 1^ .063W T&amp;R</v>
          </cell>
          <cell r="H276" t="str">
            <v>ETA</v>
          </cell>
        </row>
        <row r="277">
          <cell r="B277" t="str">
            <v>CRCW04021K50FKED</v>
          </cell>
          <cell r="C277" t="str">
            <v>BUY1</v>
          </cell>
          <cell r="D277">
            <v>400658312</v>
          </cell>
          <cell r="E277">
            <v>400275350</v>
          </cell>
          <cell r="F277" t="str">
            <v>CHIP RESIS 1.5KOHM 1%  PB-FREE T&amp;R</v>
          </cell>
          <cell r="H277" t="str">
            <v>ETA</v>
          </cell>
        </row>
        <row r="278">
          <cell r="B278" t="str">
            <v>CRCW04025K49FKED</v>
          </cell>
          <cell r="C278" t="str">
            <v>BUY1</v>
          </cell>
          <cell r="D278">
            <v>401485740</v>
          </cell>
          <cell r="E278">
            <v>401240079</v>
          </cell>
          <cell r="F278" t="str">
            <v>CHIP RESIS 5.49KOHM 1^ .063W T&amp;R</v>
          </cell>
          <cell r="H278" t="str">
            <v>ETA</v>
          </cell>
        </row>
        <row r="279">
          <cell r="B279" t="str">
            <v>CRCW04025K62FKED</v>
          </cell>
          <cell r="C279" t="str">
            <v>BUY1</v>
          </cell>
          <cell r="D279">
            <v>401485741</v>
          </cell>
          <cell r="E279">
            <v>401240080</v>
          </cell>
          <cell r="F279" t="str">
            <v>CHIP RESIS 5.62KOHM 1^ .063W T&amp;R</v>
          </cell>
          <cell r="H279" t="str">
            <v>ETA</v>
          </cell>
        </row>
        <row r="280">
          <cell r="B280" t="str">
            <v>CRCW04026K65FKED</v>
          </cell>
          <cell r="C280" t="str">
            <v>BUY1</v>
          </cell>
          <cell r="D280">
            <v>405265086</v>
          </cell>
          <cell r="E280">
            <v>400275792</v>
          </cell>
          <cell r="F280" t="str">
            <v>CHIP RESIS 6.65KOHM 1% .063W T&amp;R</v>
          </cell>
          <cell r="H280" t="str">
            <v>ETA</v>
          </cell>
        </row>
        <row r="281">
          <cell r="B281" t="str">
            <v>4HP5ON-SS</v>
          </cell>
          <cell r="C281" t="str">
            <v>BUY1</v>
          </cell>
          <cell r="D281">
            <v>401534899</v>
          </cell>
          <cell r="E281">
            <v>416955770</v>
          </cell>
          <cell r="F281" t="str">
            <v>PLUG,HOLLOW,HEX,7/16"-20 UNF-2A,SAE,ASSY</v>
          </cell>
          <cell r="H281" t="str">
            <v>ETA</v>
          </cell>
        </row>
        <row r="282">
          <cell r="B282" t="str">
            <v>02015J1R0PBSTR</v>
          </cell>
          <cell r="C282" t="str">
            <v>BUY1</v>
          </cell>
          <cell r="D282">
            <v>401487079</v>
          </cell>
          <cell r="E282">
            <v>423049607</v>
          </cell>
          <cell r="F282" t="str">
            <v>CHIP CAP 1.0PF +-.02PF 50V T&amp;R</v>
          </cell>
          <cell r="H282" t="str">
            <v>ETA</v>
          </cell>
        </row>
        <row r="283">
          <cell r="B283" t="str">
            <v>0402CS-1N0XJLW</v>
          </cell>
          <cell r="C283" t="str">
            <v>BUY1</v>
          </cell>
          <cell r="D283">
            <v>401341716</v>
          </cell>
          <cell r="E283">
            <v>0</v>
          </cell>
          <cell r="F283" t="str">
            <v>CHIP INDUCTOR 1.0NH 5^ T&amp;R</v>
          </cell>
          <cell r="H283" t="str">
            <v>STOCK</v>
          </cell>
        </row>
        <row r="284">
          <cell r="B284" t="str">
            <v>0402CS-2N7XJSW</v>
          </cell>
          <cell r="C284" t="str">
            <v>BUY1</v>
          </cell>
          <cell r="D284">
            <v>401258205</v>
          </cell>
          <cell r="E284">
            <v>0</v>
          </cell>
          <cell r="F284" t="str">
            <v>CHIP INDUCTOR 2.7NH 5^ T&amp;R</v>
          </cell>
          <cell r="H284" t="str">
            <v>ETA</v>
          </cell>
        </row>
        <row r="285">
          <cell r="B285" t="str">
            <v>0402X105K160SNT</v>
          </cell>
          <cell r="C285" t="str">
            <v>BUY1</v>
          </cell>
          <cell r="D285">
            <v>401517231</v>
          </cell>
          <cell r="E285">
            <v>401502422</v>
          </cell>
          <cell r="F285" t="str">
            <v>CHIP CAP 1UF 10^ 16V X7R T&amp;R</v>
          </cell>
          <cell r="H285" t="str">
            <v>STOCK</v>
          </cell>
        </row>
        <row r="286">
          <cell r="B286" t="str">
            <v>0603LS-122XGRC</v>
          </cell>
          <cell r="C286" t="str">
            <v>BUY1</v>
          </cell>
          <cell r="D286">
            <v>405810263</v>
          </cell>
          <cell r="E286">
            <v>401502526</v>
          </cell>
          <cell r="F286" t="str">
            <v>CHIP INDUCTOR 1.2UH 2^ T&amp;R</v>
          </cell>
          <cell r="H286" t="str">
            <v>STOCK</v>
          </cell>
        </row>
        <row r="287">
          <cell r="B287" t="str">
            <v>0603LS-821XJRC</v>
          </cell>
          <cell r="C287" t="str">
            <v>BUY1</v>
          </cell>
          <cell r="D287">
            <v>405810264</v>
          </cell>
          <cell r="E287">
            <v>406854983</v>
          </cell>
          <cell r="F287" t="str">
            <v>CHIP INDUCTOR 820NH 5^ LEAD-FREE T&amp;R</v>
          </cell>
          <cell r="H287" t="str">
            <v>STOCK</v>
          </cell>
        </row>
        <row r="288">
          <cell r="B288" t="str">
            <v>08055C105KAT2A</v>
          </cell>
          <cell r="C288" t="str">
            <v>BUY1</v>
          </cell>
          <cell r="D288">
            <v>413658119</v>
          </cell>
          <cell r="E288">
            <v>401502466</v>
          </cell>
          <cell r="F288" t="str">
            <v>CHIP CAP 1UF 10% 50V X7R T&amp;R</v>
          </cell>
          <cell r="H288" t="str">
            <v>ETA</v>
          </cell>
        </row>
        <row r="289">
          <cell r="B289" t="str">
            <v>0805ZC106KAT2A</v>
          </cell>
          <cell r="C289" t="str">
            <v>BUY1</v>
          </cell>
          <cell r="D289">
            <v>414202262</v>
          </cell>
          <cell r="E289">
            <v>401502387</v>
          </cell>
          <cell r="F289" t="str">
            <v>CHIP CAP 10UF 10^ 10V X7R T&amp;R</v>
          </cell>
          <cell r="H289" t="str">
            <v>ETA</v>
          </cell>
        </row>
        <row r="290">
          <cell r="B290" t="str">
            <v>096-0002-0009</v>
          </cell>
          <cell r="C290" t="str">
            <v>BUY3</v>
          </cell>
          <cell r="D290" t="str">
            <v>N64929193</v>
          </cell>
          <cell r="E290" t="str">
            <v>FFF005517</v>
          </cell>
          <cell r="F290" t="str">
            <v>CONN RECT ACCESS JACKPOST ASSY.</v>
          </cell>
          <cell r="H290" t="str">
            <v>ETA</v>
          </cell>
        </row>
        <row r="291">
          <cell r="B291" t="str">
            <v>1022Y326-001</v>
          </cell>
          <cell r="C291" t="str">
            <v>A</v>
          </cell>
          <cell r="D291">
            <v>400380505</v>
          </cell>
          <cell r="E291">
            <v>0</v>
          </cell>
          <cell r="F291" t="str">
            <v>BUSHING</v>
          </cell>
          <cell r="H291" t="str">
            <v>ETA</v>
          </cell>
        </row>
        <row r="292">
          <cell r="B292" t="str">
            <v>1093J360-002</v>
          </cell>
          <cell r="C292" t="str">
            <v>B</v>
          </cell>
          <cell r="D292">
            <v>404482031</v>
          </cell>
          <cell r="E292">
            <v>0</v>
          </cell>
          <cell r="F292" t="str">
            <v>SHIM 0.6X0.5D</v>
          </cell>
          <cell r="H292" t="str">
            <v>ETA</v>
          </cell>
        </row>
        <row r="293">
          <cell r="B293" t="str">
            <v>1093L092-001</v>
          </cell>
          <cell r="C293" t="str">
            <v>-</v>
          </cell>
          <cell r="D293">
            <v>408786578</v>
          </cell>
          <cell r="E293">
            <v>0</v>
          </cell>
          <cell r="F293" t="str">
            <v>REBALLING 1097C981-001</v>
          </cell>
          <cell r="H293" t="str">
            <v>BFE - ETA</v>
          </cell>
        </row>
        <row r="294">
          <cell r="B294" t="str">
            <v>1093L211-001</v>
          </cell>
          <cell r="C294" t="str">
            <v>C</v>
          </cell>
          <cell r="D294">
            <v>408441119</v>
          </cell>
          <cell r="E294">
            <v>0</v>
          </cell>
          <cell r="F294" t="str">
            <v>BIT SEMI RIGID</v>
          </cell>
          <cell r="H294" t="str">
            <v>BFE - ETA</v>
          </cell>
        </row>
        <row r="295">
          <cell r="B295" t="str">
            <v>1093L395-001</v>
          </cell>
          <cell r="C295" t="str">
            <v>-</v>
          </cell>
          <cell r="D295">
            <v>417856322</v>
          </cell>
          <cell r="E295">
            <v>0</v>
          </cell>
          <cell r="F295" t="str">
            <v>PC ASSY FLEX JTAG</v>
          </cell>
          <cell r="G295" t="str">
            <v xml:space="preserve"> </v>
          </cell>
          <cell r="H295" t="str">
            <v>ASSY</v>
          </cell>
        </row>
        <row r="296">
          <cell r="B296" t="str">
            <v>1093L396-001</v>
          </cell>
          <cell r="C296" t="str">
            <v>-</v>
          </cell>
          <cell r="D296">
            <v>417634190</v>
          </cell>
          <cell r="E296">
            <v>0</v>
          </cell>
          <cell r="F296" t="str">
            <v>JTAG FLEX PC BLANK MASTER</v>
          </cell>
          <cell r="H296" t="str">
            <v>BFE - ETA</v>
          </cell>
        </row>
        <row r="297">
          <cell r="B297" t="str">
            <v>1093L944-001</v>
          </cell>
          <cell r="C297">
            <v>-2</v>
          </cell>
          <cell r="D297">
            <v>410900968</v>
          </cell>
          <cell r="E297">
            <v>0</v>
          </cell>
          <cell r="F297" t="str">
            <v>GUARD COVER ABSORBER BONDING</v>
          </cell>
          <cell r="H297" t="str">
            <v>ETA</v>
          </cell>
        </row>
        <row r="298">
          <cell r="B298" t="str">
            <v>1093M635-003</v>
          </cell>
          <cell r="C298" t="str">
            <v>-</v>
          </cell>
          <cell r="D298">
            <v>418803861</v>
          </cell>
          <cell r="E298">
            <v>0</v>
          </cell>
          <cell r="F298" t="str">
            <v>GAG ASSY</v>
          </cell>
          <cell r="H298" t="str">
            <v>ASSY</v>
          </cell>
        </row>
        <row r="299">
          <cell r="B299" t="str">
            <v>1093N696-001</v>
          </cell>
          <cell r="C299" t="str">
            <v>-</v>
          </cell>
          <cell r="D299">
            <v>414847057</v>
          </cell>
          <cell r="E299">
            <v>0</v>
          </cell>
          <cell r="F299" t="str">
            <v>JTAG COVER</v>
          </cell>
          <cell r="H299" t="str">
            <v>BFE - ETA</v>
          </cell>
        </row>
        <row r="300">
          <cell r="B300" t="str">
            <v>1093N705-001</v>
          </cell>
          <cell r="C300" t="str">
            <v>-</v>
          </cell>
          <cell r="D300">
            <v>409752329</v>
          </cell>
          <cell r="E300">
            <v>0</v>
          </cell>
          <cell r="F300" t="str">
            <v>0-80 NUT FOR AMP</v>
          </cell>
          <cell r="H300" t="str">
            <v>ETA</v>
          </cell>
        </row>
        <row r="301">
          <cell r="B301" t="str">
            <v>1093R379-001</v>
          </cell>
          <cell r="C301" t="str">
            <v>-</v>
          </cell>
          <cell r="D301">
            <v>416012132</v>
          </cell>
          <cell r="E301">
            <v>0</v>
          </cell>
          <cell r="F301" t="str">
            <v>SPACER</v>
          </cell>
          <cell r="H301" t="str">
            <v>ETA</v>
          </cell>
        </row>
        <row r="302">
          <cell r="B302" t="str">
            <v>1093U332-001</v>
          </cell>
          <cell r="C302" t="str">
            <v>-</v>
          </cell>
          <cell r="D302">
            <v>410410324</v>
          </cell>
          <cell r="E302">
            <v>0</v>
          </cell>
          <cell r="F302" t="str">
            <v>THERMAL PAD 4X4X2</v>
          </cell>
          <cell r="H302" t="str">
            <v>ETA</v>
          </cell>
        </row>
        <row r="303">
          <cell r="B303" t="str">
            <v>1093U335-001</v>
          </cell>
          <cell r="C303" t="str">
            <v>-</v>
          </cell>
          <cell r="D303">
            <v>410422226</v>
          </cell>
          <cell r="E303">
            <v>0</v>
          </cell>
          <cell r="F303" t="str">
            <v>THERMAL PAD 4X4X1</v>
          </cell>
          <cell r="H303" t="str">
            <v>ETA</v>
          </cell>
        </row>
        <row r="304">
          <cell r="B304" t="str">
            <v>1093U336-001</v>
          </cell>
          <cell r="C304" t="str">
            <v>-</v>
          </cell>
          <cell r="D304">
            <v>410404206</v>
          </cell>
          <cell r="E304">
            <v>0</v>
          </cell>
          <cell r="F304" t="str">
            <v>THERMAL PAD 3X3X1</v>
          </cell>
          <cell r="H304" t="str">
            <v>ETA</v>
          </cell>
        </row>
        <row r="305">
          <cell r="B305" t="str">
            <v>1093U337-001</v>
          </cell>
          <cell r="C305" t="str">
            <v>-</v>
          </cell>
          <cell r="D305">
            <v>410404209</v>
          </cell>
          <cell r="E305">
            <v>0</v>
          </cell>
          <cell r="F305" t="str">
            <v>THERMAL PAD 7X7X1</v>
          </cell>
          <cell r="H305" t="str">
            <v>ETA</v>
          </cell>
        </row>
        <row r="306">
          <cell r="B306" t="str">
            <v>1093W210-001</v>
          </cell>
          <cell r="C306" t="str">
            <v>B</v>
          </cell>
          <cell r="D306">
            <v>415995571</v>
          </cell>
          <cell r="E306">
            <v>0</v>
          </cell>
          <cell r="F306" t="str">
            <v>BSC MECH ASSY</v>
          </cell>
          <cell r="H306" t="str">
            <v>ASSY</v>
          </cell>
        </row>
        <row r="307">
          <cell r="B307" t="str">
            <v>1093W212-001</v>
          </cell>
          <cell r="C307" t="str">
            <v>C</v>
          </cell>
          <cell r="D307">
            <v>415447350</v>
          </cell>
          <cell r="E307">
            <v>0</v>
          </cell>
          <cell r="F307" t="str">
            <v>BSC COVER</v>
          </cell>
          <cell r="G307" t="str">
            <v>כרגע נמצא בטיפול של צוות טכני אלתא(אמיר) מול הספק 20/07</v>
          </cell>
          <cell r="H307" t="str">
            <v>בטיפול אלתא - פרוייקט שרית פיקר</v>
          </cell>
        </row>
        <row r="308">
          <cell r="B308" t="str">
            <v>1094U750-001</v>
          </cell>
          <cell r="C308" t="str">
            <v>A</v>
          </cell>
          <cell r="D308">
            <v>400072221</v>
          </cell>
          <cell r="E308">
            <v>0</v>
          </cell>
          <cell r="F308" t="str">
            <v>F/A X3IQ MIXER</v>
          </cell>
          <cell r="H308" t="str">
            <v>BFE - ETA</v>
          </cell>
        </row>
        <row r="309">
          <cell r="B309" t="str">
            <v>1096A410-001</v>
          </cell>
          <cell r="C309" t="str">
            <v>-</v>
          </cell>
          <cell r="D309">
            <v>418333551</v>
          </cell>
          <cell r="E309">
            <v>0</v>
          </cell>
          <cell r="F309" t="str">
            <v>FE 4W</v>
          </cell>
          <cell r="G309" t="str">
            <v xml:space="preserve"> </v>
          </cell>
          <cell r="H309" t="str">
            <v>BFE - בעייתי</v>
          </cell>
        </row>
        <row r="310">
          <cell r="B310" t="str">
            <v>1096B634-001</v>
          </cell>
          <cell r="C310" t="str">
            <v>-</v>
          </cell>
          <cell r="D310">
            <v>405720597</v>
          </cell>
          <cell r="E310">
            <v>0</v>
          </cell>
          <cell r="F310" t="str">
            <v>GNG THERMAL PAD 4X4</v>
          </cell>
          <cell r="H310" t="str">
            <v>ETA</v>
          </cell>
        </row>
        <row r="311">
          <cell r="B311" t="str">
            <v>1096B650-003</v>
          </cell>
          <cell r="C311" t="str">
            <v>B</v>
          </cell>
          <cell r="D311">
            <v>406563605</v>
          </cell>
          <cell r="E311">
            <v>0</v>
          </cell>
          <cell r="F311" t="str">
            <v>PC ASSY GNG</v>
          </cell>
          <cell r="H311" t="str">
            <v>ASSY</v>
          </cell>
        </row>
        <row r="312">
          <cell r="B312" t="str">
            <v>1096B652-003</v>
          </cell>
          <cell r="C312" t="str">
            <v>-</v>
          </cell>
          <cell r="D312">
            <v>417102701</v>
          </cell>
          <cell r="E312">
            <v>0</v>
          </cell>
          <cell r="F312" t="str">
            <v>GNG PC BLANK MASTER</v>
          </cell>
          <cell r="H312" t="str">
            <v>BFE - ETA</v>
          </cell>
        </row>
        <row r="313">
          <cell r="B313" t="str">
            <v>1096C850-003</v>
          </cell>
          <cell r="C313" t="str">
            <v>-</v>
          </cell>
          <cell r="D313">
            <v>417882392</v>
          </cell>
          <cell r="E313">
            <v>0</v>
          </cell>
          <cell r="F313" t="str">
            <v>CAL/GUARD PC ASSY</v>
          </cell>
          <cell r="H313" t="str">
            <v>ASSY</v>
          </cell>
        </row>
        <row r="314">
          <cell r="B314" t="str">
            <v>1096C852-002</v>
          </cell>
          <cell r="C314" t="str">
            <v>-</v>
          </cell>
          <cell r="D314">
            <v>417651350</v>
          </cell>
          <cell r="E314">
            <v>0</v>
          </cell>
          <cell r="F314" t="str">
            <v>CAL/GUARD PC BLANK MASTER</v>
          </cell>
          <cell r="H314" t="str">
            <v>BFE - ETA</v>
          </cell>
        </row>
        <row r="315">
          <cell r="B315" t="str">
            <v>1096D240-003</v>
          </cell>
          <cell r="C315" t="str">
            <v>A</v>
          </cell>
          <cell r="D315">
            <v>415923573</v>
          </cell>
          <cell r="E315">
            <v>0</v>
          </cell>
          <cell r="F315" t="str">
            <v>PC ASSY EXC</v>
          </cell>
          <cell r="H315" t="str">
            <v>ASSY</v>
          </cell>
        </row>
        <row r="316">
          <cell r="B316" t="str">
            <v>1096D242-002</v>
          </cell>
          <cell r="C316" t="str">
            <v>-</v>
          </cell>
          <cell r="D316">
            <v>406124222</v>
          </cell>
          <cell r="E316">
            <v>0</v>
          </cell>
          <cell r="F316" t="str">
            <v>PC BLANK MASTER DWG.MAH-3 Z2</v>
          </cell>
          <cell r="H316" t="str">
            <v>BFE - ETA</v>
          </cell>
        </row>
        <row r="317">
          <cell r="B317" t="str">
            <v>1096F000-003</v>
          </cell>
          <cell r="C317" t="str">
            <v>A</v>
          </cell>
          <cell r="D317">
            <v>410439769</v>
          </cell>
          <cell r="E317">
            <v>0</v>
          </cell>
          <cell r="F317" t="str">
            <v>F/ASSY - EXCITER</v>
          </cell>
          <cell r="H317" t="str">
            <v>ASSY</v>
          </cell>
        </row>
        <row r="318">
          <cell r="B318" t="str">
            <v>1096F010-002</v>
          </cell>
          <cell r="C318" t="str">
            <v>-</v>
          </cell>
          <cell r="D318">
            <v>406609565</v>
          </cell>
          <cell r="E318">
            <v>0</v>
          </cell>
          <cell r="F318" t="str">
            <v>BOTTOM COVER</v>
          </cell>
          <cell r="H318" t="str">
            <v>ETA</v>
          </cell>
        </row>
        <row r="319">
          <cell r="B319" t="str">
            <v>1096F011-002</v>
          </cell>
          <cell r="C319" t="str">
            <v>-</v>
          </cell>
          <cell r="D319">
            <v>406609566</v>
          </cell>
          <cell r="E319">
            <v>0</v>
          </cell>
          <cell r="F319" t="str">
            <v>TOP COVER</v>
          </cell>
          <cell r="H319" t="str">
            <v>ETA</v>
          </cell>
        </row>
        <row r="320">
          <cell r="B320" t="str">
            <v>1096F529-001</v>
          </cell>
          <cell r="C320" t="str">
            <v>A</v>
          </cell>
          <cell r="D320">
            <v>407578395</v>
          </cell>
          <cell r="E320">
            <v>0</v>
          </cell>
          <cell r="F320" t="str">
            <v>THERMAL PAD 17X17X1.5</v>
          </cell>
          <cell r="H320" t="str">
            <v>ETA</v>
          </cell>
        </row>
        <row r="321">
          <cell r="B321" t="str">
            <v>1096F598-002</v>
          </cell>
          <cell r="C321" t="str">
            <v>A</v>
          </cell>
          <cell r="D321">
            <v>407192549</v>
          </cell>
          <cell r="E321">
            <v>0</v>
          </cell>
          <cell r="F321" t="str">
            <v>GNG COVER ASSY</v>
          </cell>
          <cell r="H321" t="str">
            <v>ETA</v>
          </cell>
        </row>
        <row r="322">
          <cell r="B322" t="str">
            <v>1096F602-001</v>
          </cell>
          <cell r="C322">
            <v>-2</v>
          </cell>
          <cell r="D322">
            <v>407188522</v>
          </cell>
          <cell r="E322">
            <v>0</v>
          </cell>
          <cell r="F322" t="str">
            <v>CONTACT ASSY</v>
          </cell>
          <cell r="H322" t="str">
            <v>ETA</v>
          </cell>
        </row>
        <row r="323">
          <cell r="B323" t="str">
            <v>1096G860-002</v>
          </cell>
          <cell r="C323">
            <v>-2</v>
          </cell>
          <cell r="D323">
            <v>406626653</v>
          </cell>
          <cell r="E323">
            <v>0</v>
          </cell>
          <cell r="F323" t="str">
            <v>PC ASSY QGC</v>
          </cell>
          <cell r="H323" t="str">
            <v>ASSY</v>
          </cell>
        </row>
        <row r="324">
          <cell r="B324" t="str">
            <v>1096G862-002</v>
          </cell>
          <cell r="C324" t="str">
            <v>-</v>
          </cell>
          <cell r="D324">
            <v>406632113</v>
          </cell>
          <cell r="E324">
            <v>0</v>
          </cell>
          <cell r="F324" t="str">
            <v>PC BLANK MASTER DGW. DAA-3 Z1</v>
          </cell>
          <cell r="G324" t="str">
            <v>ASP יגיעו 210 ב 20/08/26 לאופק , והיתרה עד ה 15/08/26</v>
          </cell>
          <cell r="H324" t="str">
            <v>BFE -ETA+ TBD</v>
          </cell>
        </row>
        <row r="325">
          <cell r="B325" t="str">
            <v>1096G880-003</v>
          </cell>
          <cell r="C325" t="str">
            <v>-</v>
          </cell>
          <cell r="D325">
            <v>418052746</v>
          </cell>
          <cell r="E325">
            <v>0</v>
          </cell>
          <cell r="F325" t="str">
            <v>PC ASSY ADAPTER</v>
          </cell>
          <cell r="H325" t="str">
            <v>ASSY</v>
          </cell>
        </row>
        <row r="326">
          <cell r="B326" t="str">
            <v>1096G882-002</v>
          </cell>
          <cell r="C326" t="str">
            <v>-</v>
          </cell>
          <cell r="D326">
            <v>417908343</v>
          </cell>
          <cell r="E326">
            <v>0</v>
          </cell>
          <cell r="F326" t="str">
            <v>GNG ADAPTOR PC BLANK MASTER</v>
          </cell>
          <cell r="G326" t="str">
            <v xml:space="preserve"> </v>
          </cell>
          <cell r="H326" t="str">
            <v>BFE - ETA</v>
          </cell>
        </row>
        <row r="327">
          <cell r="B327" t="str">
            <v>1096J793-002</v>
          </cell>
          <cell r="C327" t="str">
            <v>-</v>
          </cell>
          <cell r="D327">
            <v>414831307</v>
          </cell>
          <cell r="E327">
            <v>0</v>
          </cell>
          <cell r="F327" t="str">
            <v>SEMI RIGID W1</v>
          </cell>
          <cell r="H327" t="str">
            <v>BFE - ETA</v>
          </cell>
        </row>
        <row r="328">
          <cell r="B328" t="str">
            <v>1096J794-002</v>
          </cell>
          <cell r="C328" t="str">
            <v>-</v>
          </cell>
          <cell r="D328">
            <v>414907370</v>
          </cell>
          <cell r="E328">
            <v>0</v>
          </cell>
          <cell r="F328" t="str">
            <v>SEMI RIGID W2</v>
          </cell>
          <cell r="H328" t="str">
            <v>BFE - ETA</v>
          </cell>
        </row>
        <row r="329">
          <cell r="B329" t="str">
            <v>1096J796-001</v>
          </cell>
          <cell r="C329" t="str">
            <v>-</v>
          </cell>
          <cell r="D329">
            <v>409521491</v>
          </cell>
          <cell r="E329">
            <v>0</v>
          </cell>
          <cell r="F329" t="str">
            <v>QGC COVER</v>
          </cell>
          <cell r="G329" t="str">
            <v xml:space="preserve"> </v>
          </cell>
          <cell r="H329" t="str">
            <v xml:space="preserve">ירד מה AVL </v>
          </cell>
        </row>
        <row r="330">
          <cell r="B330" t="str">
            <v>1096J797-001</v>
          </cell>
          <cell r="C330" t="str">
            <v>-</v>
          </cell>
          <cell r="D330">
            <v>409530780</v>
          </cell>
          <cell r="E330">
            <v>0</v>
          </cell>
          <cell r="F330" t="str">
            <v>HEX BUSHING 5.1DIA</v>
          </cell>
          <cell r="H330" t="str">
            <v>ETA</v>
          </cell>
        </row>
        <row r="331">
          <cell r="B331" t="str">
            <v>1096J798-001</v>
          </cell>
          <cell r="C331" t="str">
            <v>-</v>
          </cell>
          <cell r="D331">
            <v>409521492</v>
          </cell>
          <cell r="E331">
            <v>0</v>
          </cell>
          <cell r="F331" t="str">
            <v>HEX BUSHING 5.2DIA</v>
          </cell>
          <cell r="H331" t="str">
            <v>ETA</v>
          </cell>
        </row>
        <row r="332">
          <cell r="B332" t="str">
            <v>1096J800-001</v>
          </cell>
          <cell r="C332" t="str">
            <v>D01</v>
          </cell>
          <cell r="D332">
            <v>407425173</v>
          </cell>
          <cell r="E332">
            <v>0</v>
          </cell>
          <cell r="F332" t="str">
            <v>PC ASSY ADAPTER BFU</v>
          </cell>
          <cell r="H332" t="str">
            <v>ASSY</v>
          </cell>
        </row>
        <row r="333">
          <cell r="B333" t="str">
            <v>1096J801-001</v>
          </cell>
          <cell r="C333" t="str">
            <v>A</v>
          </cell>
          <cell r="D333">
            <v>409802932</v>
          </cell>
          <cell r="E333">
            <v>0</v>
          </cell>
          <cell r="F333" t="str">
            <v>CONNECTOR SCREW</v>
          </cell>
          <cell r="H333" t="str">
            <v>ETA</v>
          </cell>
        </row>
        <row r="334">
          <cell r="B334" t="str">
            <v>1096J802-001</v>
          </cell>
          <cell r="C334" t="str">
            <v>-</v>
          </cell>
          <cell r="D334">
            <v>409871841</v>
          </cell>
          <cell r="E334">
            <v>0</v>
          </cell>
          <cell r="F334" t="str">
            <v>PC BLANK MASTER DWG CLL-729 Z1</v>
          </cell>
          <cell r="H334" t="str">
            <v>BFE - ETA</v>
          </cell>
        </row>
        <row r="335">
          <cell r="B335" t="str">
            <v>1096J805-001</v>
          </cell>
          <cell r="C335" t="str">
            <v>-</v>
          </cell>
          <cell r="D335">
            <v>409564059</v>
          </cell>
          <cell r="E335">
            <v>0</v>
          </cell>
          <cell r="F335" t="str">
            <v>ROUND GUIDE PIN 3.05DIA</v>
          </cell>
          <cell r="H335" t="str">
            <v>ETA</v>
          </cell>
        </row>
        <row r="336">
          <cell r="B336" t="str">
            <v>1096J810-001</v>
          </cell>
          <cell r="C336">
            <v>-1</v>
          </cell>
          <cell r="D336">
            <v>407425171</v>
          </cell>
          <cell r="E336">
            <v>0</v>
          </cell>
          <cell r="F336" t="str">
            <v>PC ASSY FLEX GUARD</v>
          </cell>
          <cell r="H336" t="str">
            <v>ASSY</v>
          </cell>
        </row>
        <row r="337">
          <cell r="B337" t="str">
            <v>1096J812-001</v>
          </cell>
          <cell r="C337" t="str">
            <v>-</v>
          </cell>
          <cell r="D337">
            <v>409530732</v>
          </cell>
          <cell r="E337">
            <v>0</v>
          </cell>
          <cell r="F337" t="str">
            <v>PC BLANK MASTER DWG CLL-732 Z1</v>
          </cell>
          <cell r="H337" t="str">
            <v>BFE - ETA</v>
          </cell>
        </row>
        <row r="338">
          <cell r="B338" t="str">
            <v>1096M790-001</v>
          </cell>
          <cell r="C338">
            <v>-1</v>
          </cell>
          <cell r="D338">
            <v>416545850</v>
          </cell>
          <cell r="E338" t="str">
            <v xml:space="preserve"> </v>
          </cell>
          <cell r="F338" t="str">
            <v>F/A C BAND SWMATRIX</v>
          </cell>
          <cell r="G338" t="str">
            <v xml:space="preserve"> </v>
          </cell>
          <cell r="H338" t="str">
            <v>BFE - ETA</v>
          </cell>
        </row>
        <row r="339">
          <cell r="B339" t="str">
            <v>1096U730-001</v>
          </cell>
          <cell r="C339" t="str">
            <v>A</v>
          </cell>
          <cell r="D339">
            <v>400072192</v>
          </cell>
          <cell r="E339">
            <v>0</v>
          </cell>
          <cell r="F339" t="str">
            <v>F/ASSY X4IQ MIXER</v>
          </cell>
          <cell r="H339" t="str">
            <v>BFE - ETA</v>
          </cell>
        </row>
        <row r="340">
          <cell r="B340" t="str">
            <v>1097A328-002</v>
          </cell>
          <cell r="C340" t="str">
            <v>A</v>
          </cell>
          <cell r="D340">
            <v>423765393</v>
          </cell>
          <cell r="E340">
            <v>0</v>
          </cell>
          <cell r="F340" t="str">
            <v>X-MFC 2PORT F/ASSY</v>
          </cell>
          <cell r="H340" t="str">
            <v>BFE - ETA</v>
          </cell>
        </row>
        <row r="341">
          <cell r="B341" t="str">
            <v>1097A531-001</v>
          </cell>
          <cell r="C341" t="str">
            <v>A</v>
          </cell>
          <cell r="D341">
            <v>418558898</v>
          </cell>
          <cell r="E341">
            <v>0</v>
          </cell>
          <cell r="F341" t="str">
            <v>F/ASSY X BAND QCC</v>
          </cell>
          <cell r="H341" t="str">
            <v>BFE - בעייתי</v>
          </cell>
        </row>
        <row r="342">
          <cell r="B342" t="str">
            <v>145-AA1J/118</v>
          </cell>
          <cell r="C342" t="str">
            <v>BUY1</v>
          </cell>
          <cell r="D342">
            <v>406559377</v>
          </cell>
          <cell r="E342">
            <v>0</v>
          </cell>
          <cell r="F342" t="str">
            <v>CONN RF ADPT SMP(F)/SMP(F) L=16.55-17.82</v>
          </cell>
          <cell r="H342" t="str">
            <v>ETA</v>
          </cell>
        </row>
        <row r="343">
          <cell r="B343" t="str">
            <v>20-41111</v>
          </cell>
          <cell r="C343" t="str">
            <v>BUY1</v>
          </cell>
          <cell r="D343" t="str">
            <v>N87921284</v>
          </cell>
          <cell r="E343">
            <v>0</v>
          </cell>
          <cell r="F343" t="str">
            <v>CONDUCTIVE  WIRE MESH STRIP 2.39MM D</v>
          </cell>
          <cell r="H343" t="str">
            <v>ETA</v>
          </cell>
        </row>
        <row r="344">
          <cell r="B344" t="str">
            <v>2201E366-001</v>
          </cell>
          <cell r="C344" t="str">
            <v>A</v>
          </cell>
          <cell r="D344">
            <v>400378204</v>
          </cell>
          <cell r="E344">
            <v>0</v>
          </cell>
          <cell r="F344" t="str">
            <v>BFU BOTTOM COVER</v>
          </cell>
          <cell r="H344" t="str">
            <v>ETA</v>
          </cell>
        </row>
        <row r="345">
          <cell r="B345" t="str">
            <v>2201E370-001</v>
          </cell>
          <cell r="C345" t="str">
            <v>B01</v>
          </cell>
          <cell r="D345">
            <v>400378213</v>
          </cell>
          <cell r="E345">
            <v>0</v>
          </cell>
          <cell r="F345" t="str">
            <v>MCC ASSY</v>
          </cell>
          <cell r="H345" t="str">
            <v>ASSY</v>
          </cell>
        </row>
        <row r="346">
          <cell r="B346" t="str">
            <v>2201E375-001</v>
          </cell>
          <cell r="C346" t="str">
            <v>-</v>
          </cell>
          <cell r="D346">
            <v>400378197</v>
          </cell>
          <cell r="E346">
            <v>0</v>
          </cell>
          <cell r="F346" t="str">
            <v>STIFFNER</v>
          </cell>
          <cell r="H346" t="str">
            <v>ETA</v>
          </cell>
        </row>
        <row r="347">
          <cell r="B347" t="str">
            <v>2201E381-001</v>
          </cell>
          <cell r="C347" t="str">
            <v>-</v>
          </cell>
          <cell r="D347">
            <v>425940303</v>
          </cell>
          <cell r="E347">
            <v>0</v>
          </cell>
          <cell r="F347" t="str">
            <v>MSATA SPACER</v>
          </cell>
          <cell r="H347" t="str">
            <v>ETA</v>
          </cell>
        </row>
        <row r="348">
          <cell r="B348" t="str">
            <v>2201E389-001</v>
          </cell>
          <cell r="C348" t="str">
            <v>-</v>
          </cell>
          <cell r="D348">
            <v>402088627</v>
          </cell>
          <cell r="E348">
            <v>0</v>
          </cell>
          <cell r="F348" t="str">
            <v>UDC SINGLE PAD</v>
          </cell>
          <cell r="H348" t="str">
            <v>ETA</v>
          </cell>
        </row>
        <row r="349">
          <cell r="B349" t="str">
            <v>2201E440-001</v>
          </cell>
          <cell r="C349" t="str">
            <v>-</v>
          </cell>
          <cell r="D349">
            <v>418803876</v>
          </cell>
          <cell r="E349">
            <v>0</v>
          </cell>
          <cell r="F349" t="str">
            <v>UDC PC ASSY</v>
          </cell>
          <cell r="H349" t="str">
            <v>ASSY</v>
          </cell>
        </row>
        <row r="350">
          <cell r="B350" t="str">
            <v>2201E402-003</v>
          </cell>
          <cell r="C350" t="str">
            <v>-</v>
          </cell>
          <cell r="D350">
            <v>407338217</v>
          </cell>
          <cell r="E350">
            <v>0</v>
          </cell>
          <cell r="F350" t="str">
            <v>PC BLANK MASTER DWG. MAH-6 Z3</v>
          </cell>
          <cell r="H350" t="str">
            <v>BFE - ETA</v>
          </cell>
        </row>
        <row r="351">
          <cell r="B351" t="str">
            <v>2201E410-005</v>
          </cell>
          <cell r="C351" t="str">
            <v>-</v>
          </cell>
          <cell r="D351">
            <v>414014103</v>
          </cell>
          <cell r="E351">
            <v>0</v>
          </cell>
          <cell r="F351" t="str">
            <v>UDC POWER CARD</v>
          </cell>
          <cell r="H351" t="str">
            <v>ASSY</v>
          </cell>
        </row>
        <row r="352">
          <cell r="B352" t="str">
            <v>2201E412-002</v>
          </cell>
          <cell r="C352" t="str">
            <v>-</v>
          </cell>
          <cell r="D352">
            <v>405738892</v>
          </cell>
          <cell r="E352">
            <v>0</v>
          </cell>
          <cell r="F352" t="str">
            <v>PC BLANK MASTER DWG. UNR-1 Z2</v>
          </cell>
          <cell r="H352" t="str">
            <v>BFE - ETA</v>
          </cell>
        </row>
        <row r="353">
          <cell r="B353" t="str">
            <v>2201E427-001</v>
          </cell>
          <cell r="C353" t="str">
            <v>-</v>
          </cell>
          <cell r="D353">
            <v>407198039</v>
          </cell>
          <cell r="E353">
            <v>0</v>
          </cell>
          <cell r="F353" t="str">
            <v>PADS KIT EXC</v>
          </cell>
          <cell r="H353" t="str">
            <v>BFE - ETA</v>
          </cell>
        </row>
        <row r="354">
          <cell r="B354" t="str">
            <v>2201E701-002</v>
          </cell>
          <cell r="C354" t="str">
            <v>C</v>
          </cell>
          <cell r="D354">
            <v>403917251</v>
          </cell>
          <cell r="E354">
            <v>0</v>
          </cell>
          <cell r="F354" t="str">
            <v>PC ASSY MCC</v>
          </cell>
          <cell r="H354" t="str">
            <v>ASSY</v>
          </cell>
        </row>
        <row r="355">
          <cell r="B355" t="str">
            <v>2201E702-002</v>
          </cell>
          <cell r="C355" t="str">
            <v>-</v>
          </cell>
          <cell r="D355">
            <v>403870638</v>
          </cell>
          <cell r="E355">
            <v>0</v>
          </cell>
          <cell r="F355" t="str">
            <v>PC BLANK MASTER DWG. MAH-4 Z2</v>
          </cell>
          <cell r="H355" t="str">
            <v>BFE - ETA</v>
          </cell>
        </row>
        <row r="356">
          <cell r="B356" t="str">
            <v>3-5353652-6</v>
          </cell>
          <cell r="C356" t="str">
            <v>BUY1</v>
          </cell>
          <cell r="D356">
            <v>400607462</v>
          </cell>
          <cell r="E356">
            <v>0</v>
          </cell>
          <cell r="F356" t="str">
            <v>CONN RECT PLUG  B.T.B 440 CONT PCB,</v>
          </cell>
          <cell r="H356" t="str">
            <v>ETA</v>
          </cell>
        </row>
        <row r="357">
          <cell r="B357" t="str">
            <v>3-907EM163-80</v>
          </cell>
          <cell r="C357" t="str">
            <v>BUY1</v>
          </cell>
          <cell r="D357">
            <v>419961224</v>
          </cell>
          <cell r="E357">
            <v>0</v>
          </cell>
          <cell r="F357" t="str">
            <v>PACKING,O-RING,PREFORMED,PHOSPHATE ESTER</v>
          </cell>
          <cell r="H357" t="str">
            <v>ETA</v>
          </cell>
        </row>
        <row r="358">
          <cell r="B358" t="str">
            <v>30-03-2072-1285</v>
          </cell>
          <cell r="C358" t="str">
            <v>BUY2</v>
          </cell>
          <cell r="D358">
            <v>575281852</v>
          </cell>
          <cell r="E358">
            <v>0</v>
          </cell>
          <cell r="F358" t="str">
            <v>SEAL(O-RING),EMI,JUM NUT,SHL-19/20,I.D.=</v>
          </cell>
          <cell r="H358" t="str">
            <v>ETA</v>
          </cell>
        </row>
        <row r="359">
          <cell r="B359" t="str">
            <v>3SF162-0008-AX</v>
          </cell>
          <cell r="C359" t="str">
            <v>BUY1</v>
          </cell>
          <cell r="D359">
            <v>410732664</v>
          </cell>
          <cell r="E359">
            <v>0</v>
          </cell>
          <cell r="F359" t="str">
            <v>CONTACT,20AMP,GOLD PLATED OVER BECU,ROHS</v>
          </cell>
          <cell r="H359" t="str">
            <v>ETA</v>
          </cell>
        </row>
        <row r="360">
          <cell r="B360" t="str">
            <v>5AGXBA5D4F27I5G</v>
          </cell>
          <cell r="C360" t="str">
            <v>BUY1</v>
          </cell>
          <cell r="D360">
            <v>420227731</v>
          </cell>
          <cell r="E360">
            <v>420288959</v>
          </cell>
          <cell r="F360" t="str">
            <v>IC FPGA ARRIA V</v>
          </cell>
          <cell r="G360" t="str">
            <v xml:space="preserve"> </v>
          </cell>
          <cell r="H360" t="str">
            <v>ETA</v>
          </cell>
        </row>
        <row r="361">
          <cell r="B361" t="str">
            <v>5AGXFB1H4F35I3G</v>
          </cell>
          <cell r="C361" t="str">
            <v>BUY1</v>
          </cell>
          <cell r="D361">
            <v>422068842</v>
          </cell>
          <cell r="E361">
            <v>0</v>
          </cell>
          <cell r="F361" t="str">
            <v>IC FPGA ARRIA V 6GBPS 300KLE FBGA1152</v>
          </cell>
          <cell r="H361" t="str">
            <v>ETA</v>
          </cell>
        </row>
        <row r="362">
          <cell r="B362" t="str">
            <v>6930N115-001</v>
          </cell>
          <cell r="C362" t="str">
            <v>B</v>
          </cell>
          <cell r="D362">
            <v>409942446</v>
          </cell>
          <cell r="E362">
            <v>0</v>
          </cell>
          <cell r="F362" t="str">
            <v>RADOME COVER ASSY</v>
          </cell>
          <cell r="H362" t="str">
            <v>ASSY</v>
          </cell>
        </row>
        <row r="363">
          <cell r="B363" t="str">
            <v>6932T120-001</v>
          </cell>
          <cell r="C363" t="str">
            <v>A</v>
          </cell>
          <cell r="D363">
            <v>413065781</v>
          </cell>
          <cell r="E363">
            <v>0</v>
          </cell>
          <cell r="F363" t="str">
            <v>REAR COVER SUB ASSY</v>
          </cell>
          <cell r="H363" t="str">
            <v>ASSY</v>
          </cell>
        </row>
        <row r="364">
          <cell r="B364" t="str">
            <v>6930N124-001</v>
          </cell>
          <cell r="C364" t="str">
            <v>-</v>
          </cell>
          <cell r="D364">
            <v>414623913</v>
          </cell>
          <cell r="E364">
            <v>0</v>
          </cell>
          <cell r="F364" t="str">
            <v>RUBBER TYP. 1</v>
          </cell>
          <cell r="G364" t="str">
            <v xml:space="preserve"> </v>
          </cell>
          <cell r="H364" t="str">
            <v xml:space="preserve">BFE- יורד מה - AVL </v>
          </cell>
        </row>
        <row r="365">
          <cell r="B365" t="str">
            <v>6930N141-001</v>
          </cell>
          <cell r="C365">
            <v>-3</v>
          </cell>
          <cell r="D365">
            <v>407586685</v>
          </cell>
          <cell r="E365">
            <v>0</v>
          </cell>
          <cell r="F365" t="str">
            <v>BE FRONT PANEL ASSY</v>
          </cell>
          <cell r="H365" t="str">
            <v>ASSY</v>
          </cell>
        </row>
        <row r="366">
          <cell r="B366" t="str">
            <v>6930N142-001</v>
          </cell>
          <cell r="C366" t="str">
            <v>-</v>
          </cell>
          <cell r="D366">
            <v>407590969</v>
          </cell>
          <cell r="E366">
            <v>0</v>
          </cell>
          <cell r="F366" t="str">
            <v>PC BLANK MASTER DWG. CLL-728 Z1</v>
          </cell>
          <cell r="H366" t="str">
            <v>BFE - ETA</v>
          </cell>
        </row>
        <row r="367">
          <cell r="B367" t="str">
            <v>6932T200-001</v>
          </cell>
          <cell r="C367" t="str">
            <v>B</v>
          </cell>
          <cell r="D367">
            <v>411696940</v>
          </cell>
          <cell r="E367">
            <v>0</v>
          </cell>
          <cell r="F367" t="str">
            <v>BE S/ASSY</v>
          </cell>
          <cell r="H367" t="str">
            <v>ASSY</v>
          </cell>
        </row>
        <row r="368">
          <cell r="B368" t="str">
            <v>6932T201-001</v>
          </cell>
          <cell r="C368" t="str">
            <v>A</v>
          </cell>
          <cell r="D368">
            <v>411422261</v>
          </cell>
          <cell r="E368">
            <v>0</v>
          </cell>
          <cell r="F368" t="str">
            <v>BE CHASSIS</v>
          </cell>
          <cell r="G368" t="str">
            <v xml:space="preserve"> </v>
          </cell>
          <cell r="H368" t="str">
            <v>ETA</v>
          </cell>
        </row>
        <row r="369">
          <cell r="B369" t="str">
            <v>6930N202-001</v>
          </cell>
          <cell r="C369" t="str">
            <v>-</v>
          </cell>
          <cell r="D369">
            <v>408697227</v>
          </cell>
          <cell r="E369">
            <v>0</v>
          </cell>
          <cell r="F369" t="str">
            <v>BUSHING</v>
          </cell>
          <cell r="H369" t="str">
            <v>ETA</v>
          </cell>
        </row>
        <row r="370">
          <cell r="B370" t="str">
            <v>6930N203-001</v>
          </cell>
          <cell r="C370" t="str">
            <v>-</v>
          </cell>
          <cell r="D370">
            <v>408697228</v>
          </cell>
          <cell r="E370">
            <v>0</v>
          </cell>
          <cell r="F370" t="str">
            <v>GUIDE PIN</v>
          </cell>
          <cell r="H370" t="str">
            <v>ETA</v>
          </cell>
        </row>
        <row r="371">
          <cell r="B371" t="str">
            <v>6930N206-001</v>
          </cell>
          <cell r="C371" t="str">
            <v>-</v>
          </cell>
          <cell r="D371">
            <v>408697225</v>
          </cell>
          <cell r="E371">
            <v>0</v>
          </cell>
          <cell r="F371" t="str">
            <v>BRACKET FOR FLEX</v>
          </cell>
          <cell r="H371" t="str">
            <v>ETA</v>
          </cell>
        </row>
        <row r="372">
          <cell r="B372" t="str">
            <v>6930N216-001</v>
          </cell>
          <cell r="C372" t="str">
            <v>-</v>
          </cell>
          <cell r="D372">
            <v>408697226</v>
          </cell>
          <cell r="E372">
            <v>0</v>
          </cell>
          <cell r="F372" t="str">
            <v>S/R CABLE</v>
          </cell>
          <cell r="H372" t="str">
            <v>BFE - ETA</v>
          </cell>
        </row>
        <row r="373">
          <cell r="B373" t="str">
            <v>6930N240-001</v>
          </cell>
          <cell r="C373" t="str">
            <v>A</v>
          </cell>
          <cell r="D373">
            <v>417199132</v>
          </cell>
          <cell r="E373">
            <v>0</v>
          </cell>
          <cell r="F373" t="str">
            <v>BMCC F/ASSY</v>
          </cell>
          <cell r="H373" t="str">
            <v>ASSY</v>
          </cell>
        </row>
        <row r="374">
          <cell r="B374" t="str">
            <v>6930N220-002</v>
          </cell>
          <cell r="C374">
            <v>-1</v>
          </cell>
          <cell r="D374">
            <v>418983792</v>
          </cell>
          <cell r="E374">
            <v>0</v>
          </cell>
          <cell r="F374" t="str">
            <v>BFU S/ASSY</v>
          </cell>
          <cell r="H374" t="str">
            <v>ASSY</v>
          </cell>
        </row>
        <row r="375">
          <cell r="B375" t="str">
            <v>6930N230-002</v>
          </cell>
          <cell r="C375" t="str">
            <v>-</v>
          </cell>
          <cell r="D375">
            <v>418983748</v>
          </cell>
          <cell r="E375">
            <v>0</v>
          </cell>
          <cell r="F375" t="str">
            <v>UDC S/ASSY</v>
          </cell>
          <cell r="H375" t="str">
            <v>ASSY</v>
          </cell>
        </row>
        <row r="376">
          <cell r="B376" t="str">
            <v>6930N232-001</v>
          </cell>
          <cell r="C376" t="str">
            <v>A</v>
          </cell>
          <cell r="D376">
            <v>407586686</v>
          </cell>
          <cell r="E376">
            <v>0</v>
          </cell>
          <cell r="F376" t="str">
            <v>HS BOTTOM COVER</v>
          </cell>
          <cell r="H376" t="str">
            <v>ETA</v>
          </cell>
        </row>
        <row r="377">
          <cell r="B377" t="str">
            <v>6930N233-001</v>
          </cell>
          <cell r="C377" t="str">
            <v>-</v>
          </cell>
          <cell r="D377">
            <v>408559944</v>
          </cell>
          <cell r="E377">
            <v>0</v>
          </cell>
          <cell r="F377" t="str">
            <v>HS TOP COVER</v>
          </cell>
          <cell r="H377" t="str">
            <v>ETA</v>
          </cell>
        </row>
        <row r="378">
          <cell r="B378" t="str">
            <v>6930N234-001</v>
          </cell>
          <cell r="C378" t="str">
            <v>-</v>
          </cell>
          <cell r="D378">
            <v>409608124</v>
          </cell>
          <cell r="E378">
            <v>0</v>
          </cell>
          <cell r="F378" t="str">
            <v>BRACKET HS BOTTOM COVER</v>
          </cell>
          <cell r="H378" t="str">
            <v>ETA</v>
          </cell>
        </row>
        <row r="379">
          <cell r="B379" t="str">
            <v>6930N235-001</v>
          </cell>
          <cell r="C379" t="str">
            <v>-</v>
          </cell>
          <cell r="D379">
            <v>415761730</v>
          </cell>
          <cell r="E379">
            <v>0</v>
          </cell>
          <cell r="F379" t="str">
            <v>MAIN HEATSINK WITH ABSORBERS</v>
          </cell>
          <cell r="H379" t="str">
            <v>ETA</v>
          </cell>
        </row>
        <row r="380">
          <cell r="B380" t="str">
            <v>6932T300-001</v>
          </cell>
          <cell r="C380" t="str">
            <v>C01</v>
          </cell>
          <cell r="D380">
            <v>407425176</v>
          </cell>
          <cell r="E380">
            <v>0</v>
          </cell>
          <cell r="F380" t="str">
            <v>FE S/ASSY</v>
          </cell>
          <cell r="H380" t="str">
            <v>ASSY</v>
          </cell>
        </row>
        <row r="381">
          <cell r="B381" t="str">
            <v>6930N307-001</v>
          </cell>
          <cell r="C381" t="str">
            <v>-</v>
          </cell>
          <cell r="D381">
            <v>411125986</v>
          </cell>
          <cell r="E381">
            <v>0</v>
          </cell>
          <cell r="F381" t="str">
            <v>GUIDE PIN</v>
          </cell>
          <cell r="H381" t="str">
            <v>ETA</v>
          </cell>
        </row>
        <row r="382">
          <cell r="B382" t="str">
            <v>6930N308-001</v>
          </cell>
          <cell r="C382" t="str">
            <v>-</v>
          </cell>
          <cell r="D382">
            <v>411125987</v>
          </cell>
          <cell r="E382">
            <v>0</v>
          </cell>
          <cell r="F382" t="str">
            <v>GUIDE PIN</v>
          </cell>
          <cell r="H382" t="str">
            <v>ETA</v>
          </cell>
        </row>
        <row r="383">
          <cell r="B383" t="str">
            <v>6932T346-001</v>
          </cell>
          <cell r="C383" t="str">
            <v>A</v>
          </cell>
          <cell r="D383">
            <v>408069394</v>
          </cell>
          <cell r="E383">
            <v>0</v>
          </cell>
          <cell r="F383" t="str">
            <v>GROUND PLATE</v>
          </cell>
          <cell r="H383" t="str">
            <v>ETA</v>
          </cell>
        </row>
        <row r="384">
          <cell r="B384" t="str">
            <v>6930N450-002</v>
          </cell>
          <cell r="C384" t="str">
            <v>B</v>
          </cell>
          <cell r="D384">
            <v>409820174</v>
          </cell>
          <cell r="E384">
            <v>0</v>
          </cell>
          <cell r="F384" t="str">
            <v>FRONT MODULE ASSY.</v>
          </cell>
          <cell r="G384" t="str">
            <v>26/07/26 כרגע 14/12/26 מיקוד ניהולי אלתא יעודכן תאריך 15 מערכות לסוף ספטמבר לטובת FAI</v>
          </cell>
          <cell r="H384" t="str">
            <v>BFE - בעייתי</v>
          </cell>
        </row>
        <row r="385">
          <cell r="B385" t="str">
            <v>A-A-52080-B-3 BLACK</v>
          </cell>
          <cell r="C385" t="str">
            <v>BUY1</v>
          </cell>
          <cell r="D385">
            <v>724704010</v>
          </cell>
          <cell r="E385" t="str">
            <v>FFF016582</v>
          </cell>
          <cell r="F385" t="str">
            <v>LACING TAPES,NYLON TAPE FOR LACING &amp; TYI</v>
          </cell>
          <cell r="H385" t="str">
            <v>ETA</v>
          </cell>
        </row>
        <row r="386">
          <cell r="B386" t="str">
            <v>A-A-52080-E-3 BLACK</v>
          </cell>
          <cell r="C386" t="str">
            <v>BUY1</v>
          </cell>
          <cell r="D386">
            <v>404689928</v>
          </cell>
          <cell r="E386">
            <v>0</v>
          </cell>
          <cell r="F386" t="str">
            <v>LACING TAPES,NYLON TAPE FOR LACING &amp; TYI</v>
          </cell>
          <cell r="H386" t="str">
            <v>ETA</v>
          </cell>
        </row>
        <row r="387">
          <cell r="B387" t="str">
            <v>ABMM-AT-D</v>
          </cell>
          <cell r="C387" t="str">
            <v>BUY1</v>
          </cell>
          <cell r="D387">
            <v>400072696</v>
          </cell>
          <cell r="E387">
            <v>400750842</v>
          </cell>
          <cell r="F387" t="str">
            <v>HARDWARE   CLAMP TIE</v>
          </cell>
          <cell r="H387" t="str">
            <v>ETA</v>
          </cell>
        </row>
        <row r="388">
          <cell r="B388" t="str">
            <v>AD5144BCPZ100-RL7</v>
          </cell>
          <cell r="C388" t="str">
            <v>BUY1</v>
          </cell>
          <cell r="D388">
            <v>421747169</v>
          </cell>
          <cell r="E388">
            <v>0</v>
          </cell>
          <cell r="F388" t="str">
            <v>IC, QUAD CHANL DIG.POT,256-POSITION, SPI</v>
          </cell>
          <cell r="G388" t="str">
            <v xml:space="preserve">תינתן עזרה מאלתא </v>
          </cell>
          <cell r="H388" t="str">
            <v>ETA</v>
          </cell>
        </row>
        <row r="389">
          <cell r="B389" t="str">
            <v>AD9508BCPZ</v>
          </cell>
          <cell r="C389" t="str">
            <v>BUY1</v>
          </cell>
          <cell r="D389">
            <v>421772165</v>
          </cell>
          <cell r="E389">
            <v>0</v>
          </cell>
          <cell r="F389" t="str">
            <v>IC CLOCK FANOUT BUFFER 1.65GHZ</v>
          </cell>
          <cell r="H389" t="str">
            <v>ETA</v>
          </cell>
        </row>
        <row r="390">
          <cell r="B390" t="str">
            <v>ADA4937-2YCPZ-R7</v>
          </cell>
          <cell r="C390" t="str">
            <v>BUY1</v>
          </cell>
          <cell r="D390">
            <v>418198412</v>
          </cell>
          <cell r="E390">
            <v>418270643</v>
          </cell>
          <cell r="F390" t="str">
            <v>IC DIFFERENTIAL ADC DRIVER T&amp;R</v>
          </cell>
          <cell r="H390" t="str">
            <v>ETA</v>
          </cell>
        </row>
        <row r="391">
          <cell r="B391" t="str">
            <v>ADCLK907BCPZ-R2</v>
          </cell>
          <cell r="C391" t="str">
            <v>BUY1</v>
          </cell>
          <cell r="D391">
            <v>401212537</v>
          </cell>
          <cell r="E391">
            <v>0</v>
          </cell>
          <cell r="F391" t="str">
            <v>IC CLOCK/DATA BUFFER ULTRAFAST T&amp;R</v>
          </cell>
          <cell r="H391" t="str">
            <v>ETA</v>
          </cell>
        </row>
        <row r="392">
          <cell r="B392" t="str">
            <v>ADG1634BCPZ-REEL7</v>
          </cell>
          <cell r="C392" t="str">
            <v>BUY1</v>
          </cell>
          <cell r="D392">
            <v>401744097</v>
          </cell>
          <cell r="E392">
            <v>0</v>
          </cell>
          <cell r="F392" t="str">
            <v>IC QUAD SPDT SWITCH T&amp;R</v>
          </cell>
          <cell r="G392" t="str">
            <v xml:space="preserve">תינתן עזרה מאלתא </v>
          </cell>
          <cell r="H392" t="str">
            <v>ETA</v>
          </cell>
        </row>
        <row r="393">
          <cell r="B393" t="str">
            <v>ADXL375BCCZ</v>
          </cell>
          <cell r="C393" t="str">
            <v>BUY1</v>
          </cell>
          <cell r="D393">
            <v>402663752</v>
          </cell>
          <cell r="E393">
            <v>0</v>
          </cell>
          <cell r="F393" t="str">
            <v>IC ACCELEROMETER 3-AXIS +/-200G</v>
          </cell>
          <cell r="H393" t="str">
            <v>ETA</v>
          </cell>
        </row>
        <row r="394">
          <cell r="B394" t="str">
            <v>AF0201JR-0733RL</v>
          </cell>
          <cell r="C394" t="str">
            <v>BUY1</v>
          </cell>
          <cell r="D394">
            <v>422241979</v>
          </cell>
          <cell r="E394">
            <v>0</v>
          </cell>
          <cell r="F394" t="str">
            <v>RES CHIP 33 OHM 5% 0.05W 0201 T&amp;R</v>
          </cell>
          <cell r="G394" t="str">
            <v>נדרשת עזרה אלתא</v>
          </cell>
          <cell r="H394" t="str">
            <v>ETA בעייתי</v>
          </cell>
        </row>
        <row r="395">
          <cell r="B395" t="str">
            <v>AKF-1938</v>
          </cell>
          <cell r="C395" t="str">
            <v>BUY1</v>
          </cell>
          <cell r="D395">
            <v>414779311</v>
          </cell>
          <cell r="E395">
            <v>0</v>
          </cell>
          <cell r="F395" t="str">
            <v>BAW FILTER BANDPASS 3.83GHZ</v>
          </cell>
          <cell r="H395" t="str">
            <v>BFE - ETA</v>
          </cell>
        </row>
        <row r="396">
          <cell r="B396" t="str">
            <v>AS0B226-S68Q-7H</v>
          </cell>
          <cell r="C396" t="str">
            <v>BUY1</v>
          </cell>
          <cell r="D396">
            <v>405906335</v>
          </cell>
          <cell r="E396">
            <v>0</v>
          </cell>
          <cell r="F396" t="str">
            <v>CONN RECT MINI PCI EXPRESS/MSATA PCB SMT</v>
          </cell>
          <cell r="H396" t="str">
            <v>ETA</v>
          </cell>
        </row>
        <row r="397">
          <cell r="B397" t="str">
            <v>B096QC2S-T</v>
          </cell>
          <cell r="C397" t="str">
            <v>BUY1</v>
          </cell>
          <cell r="D397">
            <v>409578617</v>
          </cell>
          <cell r="E397">
            <v>409593319</v>
          </cell>
          <cell r="F397" t="str">
            <v>FILTER BP 8-12GHZ 8W SMT T&amp;R</v>
          </cell>
          <cell r="G397" t="str">
            <v xml:space="preserve"> </v>
          </cell>
          <cell r="H397" t="str">
            <v>ETA</v>
          </cell>
        </row>
        <row r="398">
          <cell r="B398" t="str">
            <v>BAT54WS-E3-08</v>
          </cell>
          <cell r="C398" t="str">
            <v>BUY1</v>
          </cell>
          <cell r="D398">
            <v>402208918</v>
          </cell>
          <cell r="E398">
            <v>400811176</v>
          </cell>
          <cell r="F398" t="str">
            <v>DIODE SCHOTTKY  30V 200MA T&amp;R</v>
          </cell>
          <cell r="H398" t="str">
            <v>ETA</v>
          </cell>
        </row>
        <row r="399">
          <cell r="B399" t="str">
            <v>BLM15EG121SN1D</v>
          </cell>
          <cell r="C399" t="str">
            <v>BUY1</v>
          </cell>
          <cell r="D399">
            <v>400043188</v>
          </cell>
          <cell r="E399">
            <v>0</v>
          </cell>
          <cell r="F399" t="str">
            <v>CHIP FERRITE BEAD EMI FILTER 120-OHM T&amp;R</v>
          </cell>
          <cell r="H399" t="str">
            <v>ETA</v>
          </cell>
        </row>
        <row r="400">
          <cell r="B400" t="str">
            <v>BLM15EG221SN1D</v>
          </cell>
          <cell r="C400" t="str">
            <v>BUY1</v>
          </cell>
          <cell r="D400">
            <v>400043186</v>
          </cell>
          <cell r="E400">
            <v>0</v>
          </cell>
          <cell r="F400" t="str">
            <v>CHIP FERRITE BEAD EMI FILTER 220-OHM T&amp;R</v>
          </cell>
          <cell r="H400" t="str">
            <v>ETA</v>
          </cell>
        </row>
        <row r="401">
          <cell r="B401" t="str">
            <v>BLM15HD182SN1D</v>
          </cell>
          <cell r="C401" t="str">
            <v>BUY1</v>
          </cell>
          <cell r="D401">
            <v>400956769</v>
          </cell>
          <cell r="E401">
            <v>0</v>
          </cell>
          <cell r="F401" t="str">
            <v>CHIP FERRITE BEAD 1800 OHM T&amp;R</v>
          </cell>
          <cell r="H401" t="str">
            <v>ETA</v>
          </cell>
        </row>
        <row r="402">
          <cell r="B402" t="str">
            <v>BLM18EG221SN1D</v>
          </cell>
          <cell r="C402" t="str">
            <v>BUY1</v>
          </cell>
          <cell r="D402">
            <v>400092918</v>
          </cell>
          <cell r="E402">
            <v>0</v>
          </cell>
          <cell r="F402" t="str">
            <v>CHIP EMI FIL. INDUCTOR TYPE 220-OHM T&amp;R</v>
          </cell>
          <cell r="H402" t="str">
            <v>ETA</v>
          </cell>
        </row>
        <row r="403">
          <cell r="B403" t="str">
            <v>BLM21PG221SN1D</v>
          </cell>
          <cell r="C403" t="str">
            <v>BUY1</v>
          </cell>
          <cell r="D403">
            <v>400026348</v>
          </cell>
          <cell r="E403">
            <v>0</v>
          </cell>
          <cell r="F403" t="str">
            <v>CHIP FERRITE BEAD EMI FILTER 220-OHM T&amp;R</v>
          </cell>
          <cell r="H403" t="str">
            <v>ETA</v>
          </cell>
        </row>
        <row r="404">
          <cell r="B404" t="str">
            <v>BLM21PG600SN1D</v>
          </cell>
          <cell r="C404" t="str">
            <v>BUY1</v>
          </cell>
          <cell r="D404">
            <v>400044369</v>
          </cell>
          <cell r="E404">
            <v>0</v>
          </cell>
          <cell r="F404" t="str">
            <v>CHIP FERRITE BEAD EMI FILTER T&amp;R</v>
          </cell>
          <cell r="H404" t="str">
            <v>ETA</v>
          </cell>
        </row>
        <row r="405">
          <cell r="B405" t="str">
            <v>BP0805A7250ASTR</v>
          </cell>
          <cell r="C405" t="str">
            <v>BUY1</v>
          </cell>
          <cell r="D405">
            <v>405905944</v>
          </cell>
          <cell r="E405">
            <v>0</v>
          </cell>
          <cell r="F405" t="str">
            <v>FILTER BAND PASS 6625-7875MHZ 5W 0805-4</v>
          </cell>
          <cell r="H405" t="str">
            <v>ETA</v>
          </cell>
        </row>
        <row r="406">
          <cell r="B406" t="str">
            <v>C0402C100C5GAC7867</v>
          </cell>
          <cell r="C406" t="str">
            <v>BUY1</v>
          </cell>
          <cell r="D406">
            <v>401172747</v>
          </cell>
          <cell r="E406">
            <v>400326573</v>
          </cell>
          <cell r="F406" t="str">
            <v>CHIP CAP 10PF +-0.25PF 50V C0G T&amp;R</v>
          </cell>
          <cell r="H406" t="str">
            <v>STOCK</v>
          </cell>
        </row>
        <row r="407">
          <cell r="B407" t="str">
            <v>C0402C103K5RACTU</v>
          </cell>
          <cell r="C407" t="str">
            <v>BUY1</v>
          </cell>
          <cell r="D407">
            <v>401191575</v>
          </cell>
          <cell r="E407">
            <v>400856302</v>
          </cell>
          <cell r="F407" t="str">
            <v>CHIP CAP 0.01UF 10^ 50V X7R T&amp;R</v>
          </cell>
          <cell r="H407" t="str">
            <v>ETA</v>
          </cell>
        </row>
        <row r="408">
          <cell r="B408" t="str">
            <v>C0402C392K5RACTU</v>
          </cell>
          <cell r="C408" t="str">
            <v>BUY1</v>
          </cell>
          <cell r="D408">
            <v>401185250</v>
          </cell>
          <cell r="E408">
            <v>0</v>
          </cell>
          <cell r="F408" t="str">
            <v>CHIP CAP 3900PF 10% 50V X7R T&amp;R</v>
          </cell>
          <cell r="H408" t="str">
            <v>ETA</v>
          </cell>
        </row>
        <row r="409">
          <cell r="B409" t="str">
            <v>C10-218</v>
          </cell>
          <cell r="C409" t="str">
            <v>BUY1</v>
          </cell>
          <cell r="D409">
            <v>584100838</v>
          </cell>
          <cell r="E409">
            <v>0</v>
          </cell>
          <cell r="F409" t="str">
            <v>CABLE ASSY,CAP END,CABLE 3X7,.032IN DIA</v>
          </cell>
          <cell r="H409" t="str">
            <v>STOCK</v>
          </cell>
        </row>
        <row r="410">
          <cell r="B410" t="str">
            <v>CA70P3123HLT</v>
          </cell>
          <cell r="C410" t="str">
            <v>BUY1</v>
          </cell>
          <cell r="D410">
            <v>407069240</v>
          </cell>
          <cell r="E410">
            <v>0</v>
          </cell>
          <cell r="F410" t="str">
            <v>OSC 31.25MHZ LVPECL 3.3V 50PPM LCC6 7X5</v>
          </cell>
          <cell r="H410" t="str">
            <v>ETA</v>
          </cell>
        </row>
        <row r="411">
          <cell r="B411" t="str">
            <v>CC1210KKX7R0BB334</v>
          </cell>
          <cell r="C411" t="str">
            <v>BUY1</v>
          </cell>
          <cell r="D411">
            <v>417983143</v>
          </cell>
          <cell r="E411">
            <v>400481527</v>
          </cell>
          <cell r="F411" t="str">
            <v>CHIP CAP 0.33UF 10% 100V X7R T&amp;R</v>
          </cell>
          <cell r="G411" t="str">
            <v xml:space="preserve"> </v>
          </cell>
          <cell r="H411" t="str">
            <v>ETA</v>
          </cell>
        </row>
        <row r="412">
          <cell r="B412" t="str">
            <v>CHT7010088</v>
          </cell>
          <cell r="C412" t="str">
            <v>BUY1</v>
          </cell>
          <cell r="D412">
            <v>424068315</v>
          </cell>
          <cell r="E412">
            <v>0</v>
          </cell>
          <cell r="F412" t="str">
            <v>OSC XO 40.0MHZ LVPECL 3.3V 50PPM LCC6</v>
          </cell>
          <cell r="H412" t="str">
            <v>ETA</v>
          </cell>
        </row>
        <row r="413">
          <cell r="B413" t="str">
            <v>CL03B103KP3NNNC</v>
          </cell>
          <cell r="C413" t="str">
            <v>BUY1</v>
          </cell>
          <cell r="D413">
            <v>417350112</v>
          </cell>
          <cell r="E413">
            <v>417162091</v>
          </cell>
          <cell r="F413" t="str">
            <v>CHIP CAP 10NF 10^ 10V T&amp;R 01*02</v>
          </cell>
          <cell r="H413" t="str">
            <v>ETA</v>
          </cell>
        </row>
        <row r="414">
          <cell r="B414" t="str">
            <v>CL05B104KP5NNNC</v>
          </cell>
          <cell r="C414" t="str">
            <v>BUY1</v>
          </cell>
          <cell r="D414">
            <v>417983106</v>
          </cell>
          <cell r="E414">
            <v>400481181</v>
          </cell>
          <cell r="F414" t="str">
            <v>CHIP CAP 0.1UF 10% 10V X7R T&amp;R</v>
          </cell>
          <cell r="H414" t="str">
            <v>ETA</v>
          </cell>
        </row>
        <row r="415">
          <cell r="B415" t="str">
            <v>CL05C010BB5NNNC</v>
          </cell>
          <cell r="C415" t="str">
            <v>BUY1</v>
          </cell>
          <cell r="D415">
            <v>417983107</v>
          </cell>
          <cell r="E415">
            <v>400481196</v>
          </cell>
          <cell r="F415" t="str">
            <v>CHIP CAP 1PF +-0.25PF 50V C0G T&amp;R</v>
          </cell>
          <cell r="H415" t="str">
            <v>ETA</v>
          </cell>
        </row>
        <row r="416">
          <cell r="B416" t="str">
            <v>CL10B104KA8NNNC</v>
          </cell>
          <cell r="C416" t="str">
            <v>BUY1</v>
          </cell>
          <cell r="D416">
            <v>417983119</v>
          </cell>
          <cell r="E416">
            <v>400481228</v>
          </cell>
          <cell r="F416" t="str">
            <v>CHIP CAP .1UF 10^ 25V X7R T&amp;R</v>
          </cell>
          <cell r="H416" t="str">
            <v>ETA</v>
          </cell>
        </row>
        <row r="417">
          <cell r="B417" t="str">
            <v>CL10C470JB8NNNC</v>
          </cell>
          <cell r="C417" t="str">
            <v>BUY1</v>
          </cell>
          <cell r="D417">
            <v>417983132</v>
          </cell>
          <cell r="E417" t="str">
            <v>FFF004737</v>
          </cell>
          <cell r="F417" t="str">
            <v>CHIP CAP 47PF 5% 50V COG T&amp;R</v>
          </cell>
          <cell r="H417" t="str">
            <v>ETA</v>
          </cell>
        </row>
        <row r="418">
          <cell r="B418" t="str">
            <v>CL31A107MQHNNNE</v>
          </cell>
          <cell r="C418" t="str">
            <v>BUY1</v>
          </cell>
          <cell r="D418">
            <v>405810286</v>
          </cell>
          <cell r="E418">
            <v>400563272</v>
          </cell>
          <cell r="F418" t="str">
            <v>CHIP CAP 100UF 20^ 6.3V X5R T&amp;R</v>
          </cell>
          <cell r="H418" t="str">
            <v>ETA</v>
          </cell>
        </row>
        <row r="419">
          <cell r="B419" t="str">
            <v>CL32B106KBJNNWE</v>
          </cell>
          <cell r="C419" t="str">
            <v>BUY1</v>
          </cell>
          <cell r="D419">
            <v>402192622</v>
          </cell>
          <cell r="E419">
            <v>403175049</v>
          </cell>
          <cell r="F419" t="str">
            <v>CHIP CAP 10UF 10^ 50V X7R T&amp;R</v>
          </cell>
          <cell r="H419" t="str">
            <v>ETA</v>
          </cell>
        </row>
        <row r="420">
          <cell r="B420" t="str">
            <v>CLH-105-L-D-DV-TR</v>
          </cell>
          <cell r="C420" t="str">
            <v>BUY1</v>
          </cell>
          <cell r="D420" t="str">
            <v>N41683392</v>
          </cell>
          <cell r="E420">
            <v>400043828</v>
          </cell>
          <cell r="F420" t="str">
            <v>TERMINAL STRIP 10POS SMTCOND DOUBLE</v>
          </cell>
          <cell r="H420" t="str">
            <v>ETA</v>
          </cell>
        </row>
        <row r="421">
          <cell r="B421" t="str">
            <v>CRCW0201100KFKED</v>
          </cell>
          <cell r="C421" t="str">
            <v>BUY1</v>
          </cell>
          <cell r="D421">
            <v>422186328</v>
          </cell>
          <cell r="E421">
            <v>0</v>
          </cell>
          <cell r="F421" t="str">
            <v>RES CHIP 100K 1% .05W 0201 T&amp;R</v>
          </cell>
          <cell r="H421" t="str">
            <v>ETA</v>
          </cell>
        </row>
        <row r="422">
          <cell r="B422" t="str">
            <v>CRCW020110K0FKED</v>
          </cell>
          <cell r="C422" t="str">
            <v>BUY1</v>
          </cell>
          <cell r="D422">
            <v>401675862</v>
          </cell>
          <cell r="E422">
            <v>0</v>
          </cell>
          <cell r="F422" t="str">
            <v>CHIP RESIS 10KOHM 1% .05W T&amp;R</v>
          </cell>
          <cell r="H422" t="str">
            <v>ETA</v>
          </cell>
        </row>
        <row r="423">
          <cell r="B423" t="str">
            <v>CRCW02011K00FKED</v>
          </cell>
          <cell r="C423" t="str">
            <v>BUY1</v>
          </cell>
          <cell r="D423">
            <v>403476159</v>
          </cell>
          <cell r="E423">
            <v>0</v>
          </cell>
          <cell r="F423" t="str">
            <v>CHIP RESIS 1KOHM 1^ .05W T&amp;R</v>
          </cell>
          <cell r="H423" t="str">
            <v>ETA</v>
          </cell>
        </row>
        <row r="424">
          <cell r="B424" t="str">
            <v>CRCW0201200RFKED</v>
          </cell>
          <cell r="C424" t="str">
            <v>BUY1</v>
          </cell>
          <cell r="D424">
            <v>422186332</v>
          </cell>
          <cell r="E424">
            <v>0</v>
          </cell>
          <cell r="F424" t="str">
            <v>RES CHIP 200 OHM 1% .05W 0201 T&amp;R</v>
          </cell>
          <cell r="G424" t="str">
            <v xml:space="preserve"> </v>
          </cell>
          <cell r="H424" t="str">
            <v>ETA</v>
          </cell>
        </row>
        <row r="425">
          <cell r="B425" t="str">
            <v>CRCW0201300RFKED</v>
          </cell>
          <cell r="C425" t="str">
            <v>BUY1</v>
          </cell>
          <cell r="D425">
            <v>403328656</v>
          </cell>
          <cell r="E425">
            <v>0</v>
          </cell>
          <cell r="F425" t="str">
            <v>CHIP RESIS 300 OHM 1% .05W T&amp;R</v>
          </cell>
          <cell r="G425" t="str">
            <v xml:space="preserve">תינתן עזרה מאלתא </v>
          </cell>
          <cell r="H425" t="str">
            <v>ETA</v>
          </cell>
        </row>
        <row r="426">
          <cell r="B426" t="str">
            <v>CRCW020149R9FKED</v>
          </cell>
          <cell r="C426" t="str">
            <v>BUY1</v>
          </cell>
          <cell r="D426">
            <v>422186326</v>
          </cell>
          <cell r="E426">
            <v>0</v>
          </cell>
          <cell r="F426" t="str">
            <v>RES CHIP 49.9 OHM 1^ .05W 0201 T&amp;R</v>
          </cell>
          <cell r="H426" t="str">
            <v>ETA</v>
          </cell>
        </row>
        <row r="427">
          <cell r="B427" t="str">
            <v>CRCW0201887RFKED</v>
          </cell>
          <cell r="C427" t="str">
            <v>BUY1</v>
          </cell>
          <cell r="D427">
            <v>422186330</v>
          </cell>
          <cell r="E427">
            <v>0</v>
          </cell>
          <cell r="F427" t="str">
            <v>RES CHIP 887 OHM 1^ .05W 0201 T&amp;R</v>
          </cell>
          <cell r="G427" t="str">
            <v xml:space="preserve">תינתן עזרה מאלתא </v>
          </cell>
          <cell r="H427" t="str">
            <v>ETA</v>
          </cell>
        </row>
        <row r="428">
          <cell r="B428" t="str">
            <v>CRCW04021K82FKTD</v>
          </cell>
          <cell r="C428" t="str">
            <v>BUY1</v>
          </cell>
          <cell r="D428">
            <v>400274369</v>
          </cell>
          <cell r="E428">
            <v>401589214</v>
          </cell>
          <cell r="F428" t="str">
            <v>CHIP RESIS 1.82KOHM 1% .063W T&amp;R</v>
          </cell>
          <cell r="H428" t="str">
            <v>ETA</v>
          </cell>
        </row>
        <row r="429">
          <cell r="B429" t="str">
            <v>CRCW04021K91FKTD</v>
          </cell>
          <cell r="C429" t="str">
            <v>BUY1</v>
          </cell>
          <cell r="D429">
            <v>401033672</v>
          </cell>
          <cell r="E429">
            <v>403174871</v>
          </cell>
          <cell r="F429" t="str">
            <v>CHIP RESIS 1.91KOHM 1% .063W T&amp;R</v>
          </cell>
          <cell r="H429" t="str">
            <v>ETA</v>
          </cell>
        </row>
        <row r="430">
          <cell r="B430" t="str">
            <v>CRCW04022R74FKED</v>
          </cell>
          <cell r="C430" t="str">
            <v>BUY1</v>
          </cell>
          <cell r="D430">
            <v>410302820</v>
          </cell>
          <cell r="E430">
            <v>411683286</v>
          </cell>
          <cell r="F430" t="str">
            <v>CHIP RESIS 2.74 OHM 1% .063W T&amp;R</v>
          </cell>
          <cell r="H430" t="str">
            <v>ETA</v>
          </cell>
        </row>
        <row r="431">
          <cell r="B431" t="str">
            <v>CRCW040230K9FKTD</v>
          </cell>
          <cell r="C431" t="str">
            <v>BUY1</v>
          </cell>
          <cell r="D431">
            <v>400476377</v>
          </cell>
          <cell r="E431">
            <v>401239998</v>
          </cell>
          <cell r="F431" t="str">
            <v>CHIP RESIS 30.9KOHM 1% .063W T&amp;R</v>
          </cell>
          <cell r="H431" t="str">
            <v>ETA</v>
          </cell>
        </row>
        <row r="432">
          <cell r="B432" t="str">
            <v>CRCW04025K49FKTD</v>
          </cell>
          <cell r="C432" t="str">
            <v>BUY1</v>
          </cell>
          <cell r="D432">
            <v>401033543</v>
          </cell>
          <cell r="E432">
            <v>401240079</v>
          </cell>
          <cell r="F432" t="str">
            <v>CHIP RESIS 5.49KOHM 1% .063W T&amp;R</v>
          </cell>
          <cell r="H432" t="str">
            <v>ETA</v>
          </cell>
        </row>
        <row r="433">
          <cell r="B433" t="str">
            <v>CRCW04025R62FKED</v>
          </cell>
          <cell r="C433" t="str">
            <v>BUY1</v>
          </cell>
          <cell r="D433">
            <v>415547357</v>
          </cell>
          <cell r="E433">
            <v>419356550</v>
          </cell>
          <cell r="F433" t="str">
            <v>CHIP RESIS 5.62 OHM 1% .063W T&amp;R</v>
          </cell>
          <cell r="H433" t="str">
            <v>ETA</v>
          </cell>
        </row>
        <row r="434">
          <cell r="B434" t="str">
            <v>CRCW040261K9FKTD</v>
          </cell>
          <cell r="C434" t="str">
            <v>BUY1</v>
          </cell>
          <cell r="D434">
            <v>400410779</v>
          </cell>
          <cell r="E434">
            <v>401240105</v>
          </cell>
          <cell r="F434" t="str">
            <v>CHIP RESIS 61.9KOHM 1% .063W T&amp;R</v>
          </cell>
          <cell r="H434" t="str">
            <v>ETA</v>
          </cell>
        </row>
        <row r="435">
          <cell r="B435" t="str">
            <v>CRCW0603121KFKTA</v>
          </cell>
          <cell r="C435" t="str">
            <v>BUY1</v>
          </cell>
          <cell r="D435">
            <v>400264031</v>
          </cell>
          <cell r="E435" t="str">
            <v>FFF003998</v>
          </cell>
          <cell r="F435" t="str">
            <v>CHIP RESIS 121KOHM 1% .1W T&amp;R</v>
          </cell>
          <cell r="H435" t="str">
            <v>ETA</v>
          </cell>
        </row>
        <row r="436">
          <cell r="B436" t="str">
            <v>CRCW06031K00FKTA</v>
          </cell>
          <cell r="C436" t="str">
            <v>BUY1</v>
          </cell>
          <cell r="D436">
            <v>400264202</v>
          </cell>
          <cell r="E436" t="str">
            <v>FFF004310</v>
          </cell>
          <cell r="F436" t="str">
            <v>CHIP RESIS 1KOHM 1% .1W T&amp;R</v>
          </cell>
          <cell r="H436" t="str">
            <v>ETA</v>
          </cell>
        </row>
        <row r="437">
          <cell r="B437" t="str">
            <v>CRCW06031R00FKEA</v>
          </cell>
          <cell r="C437" t="str">
            <v>BUY1</v>
          </cell>
          <cell r="D437">
            <v>401461285</v>
          </cell>
          <cell r="E437">
            <v>400270455</v>
          </cell>
          <cell r="F437" t="str">
            <v>CHIP RESIS 1 OHM 1^ .1W T&amp;R</v>
          </cell>
          <cell r="H437" t="str">
            <v>ETA</v>
          </cell>
        </row>
        <row r="438">
          <cell r="B438" t="str">
            <v>CRCW0603221RFKTA</v>
          </cell>
          <cell r="C438" t="str">
            <v>BUY1</v>
          </cell>
          <cell r="D438">
            <v>400249984</v>
          </cell>
          <cell r="E438" t="str">
            <v>FFF004245</v>
          </cell>
          <cell r="F438" t="str">
            <v>CHIP RESIS 221 OHM 1% .1W T&amp;R</v>
          </cell>
          <cell r="H438" t="str">
            <v>ETA</v>
          </cell>
        </row>
        <row r="439">
          <cell r="B439" t="str">
            <v>CRCW06032R00FKEA</v>
          </cell>
          <cell r="C439" t="str">
            <v>BUY1</v>
          </cell>
          <cell r="D439">
            <v>403687608</v>
          </cell>
          <cell r="E439">
            <v>400271542</v>
          </cell>
          <cell r="F439" t="str">
            <v>CHIP RESIS 2 OHM 1^ .1W T&amp;R</v>
          </cell>
          <cell r="H439" t="str">
            <v>ETA</v>
          </cell>
        </row>
        <row r="440">
          <cell r="B440" t="str">
            <v>CRCW060331K6FKTA</v>
          </cell>
          <cell r="C440" t="str">
            <v>BUY1</v>
          </cell>
          <cell r="D440">
            <v>400265683</v>
          </cell>
          <cell r="E440" t="str">
            <v>FFF003894</v>
          </cell>
          <cell r="F440" t="str">
            <v>CHIP RESIS 31.6KOHM 1% .1W T&amp;R</v>
          </cell>
          <cell r="H440" t="str">
            <v>ETA</v>
          </cell>
        </row>
        <row r="441">
          <cell r="B441" t="str">
            <v>CRCW060333K2FKTA</v>
          </cell>
          <cell r="C441" t="str">
            <v>BUY1</v>
          </cell>
          <cell r="D441">
            <v>400265687</v>
          </cell>
          <cell r="E441" t="str">
            <v>FFF004270</v>
          </cell>
          <cell r="F441" t="str">
            <v>CHIP RESIS 33.2KOHM 1% .1W T&amp;R</v>
          </cell>
          <cell r="H441" t="str">
            <v>ETA</v>
          </cell>
        </row>
        <row r="442">
          <cell r="B442" t="str">
            <v>CRCW12060000ZSEA</v>
          </cell>
          <cell r="C442" t="str">
            <v>BUY1</v>
          </cell>
          <cell r="D442">
            <v>400700886</v>
          </cell>
          <cell r="E442" t="str">
            <v>FFF004837</v>
          </cell>
          <cell r="F442" t="str">
            <v>CHIP JUMPER  T&amp;R</v>
          </cell>
          <cell r="H442" t="str">
            <v>ETA</v>
          </cell>
        </row>
        <row r="443">
          <cell r="B443" t="str">
            <v>D38999/24WF35SN</v>
          </cell>
          <cell r="C443" t="str">
            <v>BUY1</v>
          </cell>
          <cell r="D443" t="str">
            <v>N69201192</v>
          </cell>
          <cell r="E443">
            <v>0</v>
          </cell>
          <cell r="F443" t="str">
            <v>CONNECTOR,ELECTRIC,CIRCULAR,66 CONTACTS</v>
          </cell>
          <cell r="H443" t="str">
            <v>ETA</v>
          </cell>
        </row>
        <row r="444">
          <cell r="B444" t="str">
            <v>D38999/33W11N</v>
          </cell>
          <cell r="C444" t="str">
            <v>BUY1</v>
          </cell>
          <cell r="D444" t="str">
            <v>N71212989</v>
          </cell>
          <cell r="E444">
            <v>0</v>
          </cell>
          <cell r="F444" t="str">
            <v>CONN CIRC DUST CAP RECPT 11-SHL ALUMINUM</v>
          </cell>
          <cell r="H444" t="str">
            <v>ETA</v>
          </cell>
        </row>
        <row r="445">
          <cell r="B445" t="str">
            <v>D38999/33W13N</v>
          </cell>
          <cell r="C445" t="str">
            <v>BUY1</v>
          </cell>
          <cell r="D445" t="str">
            <v>N71214001</v>
          </cell>
          <cell r="E445">
            <v>0</v>
          </cell>
          <cell r="F445" t="str">
            <v>CONN CIRC DUST CAP RECPT 13-SHL ALUMINUM</v>
          </cell>
          <cell r="H445" t="str">
            <v>ETA</v>
          </cell>
        </row>
        <row r="446">
          <cell r="B446" t="str">
            <v>D38999/33W17N</v>
          </cell>
          <cell r="C446" t="str">
            <v>BUY1</v>
          </cell>
          <cell r="D446" t="str">
            <v>N71211742</v>
          </cell>
          <cell r="E446">
            <v>0</v>
          </cell>
          <cell r="F446" t="str">
            <v>CONN CIRC DUST CAP F/RECP 17-SHL OLI</v>
          </cell>
          <cell r="H446" t="str">
            <v>ETA</v>
          </cell>
        </row>
        <row r="447">
          <cell r="B447" t="str">
            <v>D38999/33W19N</v>
          </cell>
          <cell r="C447" t="str">
            <v>BUY1</v>
          </cell>
          <cell r="D447" t="str">
            <v>N71216329</v>
          </cell>
          <cell r="E447">
            <v>0</v>
          </cell>
          <cell r="F447" t="str">
            <v>CONN CIRC DUST CAP F/RECP 19-SHL OLI</v>
          </cell>
          <cell r="H447" t="str">
            <v>ETA</v>
          </cell>
        </row>
        <row r="448">
          <cell r="B448" t="str">
            <v>DF3216-WR20KNET/LF</v>
          </cell>
          <cell r="C448" t="str">
            <v>BUY1</v>
          </cell>
          <cell r="D448">
            <v>421996173</v>
          </cell>
          <cell r="E448">
            <v>0</v>
          </cell>
          <cell r="F448" t="str">
            <v>FILTER LOW PASS DIFF. DC-400MHZ 1206</v>
          </cell>
          <cell r="H448" t="str">
            <v>ETA</v>
          </cell>
        </row>
        <row r="449">
          <cell r="B449" t="str">
            <v>DLW21SN900SQ2L</v>
          </cell>
          <cell r="C449" t="str">
            <v>BUY1</v>
          </cell>
          <cell r="D449">
            <v>400649520</v>
          </cell>
          <cell r="E449">
            <v>0</v>
          </cell>
          <cell r="F449" t="str">
            <v>CHIP COMMON MODE CHOKE COIL SMT T&amp;R</v>
          </cell>
          <cell r="H449" t="str">
            <v>ETA</v>
          </cell>
        </row>
        <row r="450">
          <cell r="B450" t="str">
            <v>DS90LV031ATMTC/NOPB</v>
          </cell>
          <cell r="C450" t="str">
            <v>BUY1</v>
          </cell>
          <cell r="D450">
            <v>410462419</v>
          </cell>
          <cell r="E450">
            <v>0</v>
          </cell>
          <cell r="F450" t="str">
            <v>IC INTFACE 3V LVDS, QUAD LINE DRIVER</v>
          </cell>
          <cell r="H450" t="str">
            <v>ETA</v>
          </cell>
        </row>
        <row r="451">
          <cell r="B451" t="str">
            <v>DS90LV032ATMTCX/NOPB</v>
          </cell>
          <cell r="C451" t="str">
            <v>BUY1</v>
          </cell>
          <cell r="D451">
            <v>404094778</v>
          </cell>
          <cell r="E451">
            <v>402088632</v>
          </cell>
          <cell r="F451" t="str">
            <v>IC INTFACE 3V LVDS, QUAD LINE RECEIVER</v>
          </cell>
          <cell r="H451" t="str">
            <v>ETA</v>
          </cell>
        </row>
        <row r="452">
          <cell r="B452" t="str">
            <v>DS90LV032ATMX/NOPB</v>
          </cell>
          <cell r="C452" t="str">
            <v>BUY1</v>
          </cell>
          <cell r="D452">
            <v>400706781</v>
          </cell>
          <cell r="E452">
            <v>400510820</v>
          </cell>
          <cell r="F452" t="str">
            <v>IC 3V LVDS, QUAD LINE RECEIVER T&amp;R</v>
          </cell>
          <cell r="H452" t="str">
            <v>ETA</v>
          </cell>
        </row>
        <row r="453">
          <cell r="B453" t="str">
            <v>DS91M040TSQE/NOPB</v>
          </cell>
          <cell r="C453" t="str">
            <v>BUY2</v>
          </cell>
          <cell r="D453">
            <v>400649513</v>
          </cell>
          <cell r="E453">
            <v>0</v>
          </cell>
          <cell r="F453" t="str">
            <v>IC TRANSCEIVER QUAD 125MHZ M-LVDS</v>
          </cell>
          <cell r="H453" t="str">
            <v>ETA</v>
          </cell>
        </row>
        <row r="454">
          <cell r="B454" t="str">
            <v>DSC612PA3A-01EQT</v>
          </cell>
          <cell r="C454" t="str">
            <v>BUY1</v>
          </cell>
          <cell r="D454">
            <v>411707925</v>
          </cell>
          <cell r="E454">
            <v>411707970</v>
          </cell>
          <cell r="F454" t="str">
            <v>CLOCK GENERATOR MEMS 2-OUT 100MHZ LGA6</v>
          </cell>
          <cell r="G454" t="str">
            <v xml:space="preserve"> </v>
          </cell>
          <cell r="H454" t="str">
            <v>ETA</v>
          </cell>
        </row>
        <row r="455">
          <cell r="B455" t="str">
            <v>EI0095-109</v>
          </cell>
          <cell r="C455" t="str">
            <v>BUY1</v>
          </cell>
          <cell r="D455">
            <v>422705353</v>
          </cell>
          <cell r="E455">
            <v>0</v>
          </cell>
          <cell r="F455" t="str">
            <v>MODULE COME I7-8665UE 8GB</v>
          </cell>
          <cell r="G455" t="str">
            <v>קודם לספטמבר , 30/09/26 , נדרש לקדם ל14/09/26 שלב ההרכבות ( אלמה אלקטרוניקה ישראל)</v>
          </cell>
          <cell r="H455" t="str">
            <v>BFE - בעייתי</v>
          </cell>
        </row>
        <row r="456">
          <cell r="B456" t="str">
            <v>ERF8-011-07.0-S-DV-K-TR</v>
          </cell>
          <cell r="C456" t="str">
            <v>BUY1</v>
          </cell>
          <cell r="D456">
            <v>422068833</v>
          </cell>
          <cell r="E456">
            <v>0</v>
          </cell>
          <cell r="F456" t="str">
            <v>CONN RECT HEADER 22 POS STRAIGHT SMT</v>
          </cell>
          <cell r="H456" t="str">
            <v>ETA</v>
          </cell>
        </row>
        <row r="457">
          <cell r="B457" t="str">
            <v>ERF8-020-05.0-S-DV-K-TR</v>
          </cell>
          <cell r="C457" t="str">
            <v>BUY1</v>
          </cell>
          <cell r="D457">
            <v>401026935</v>
          </cell>
          <cell r="E457">
            <v>0</v>
          </cell>
          <cell r="F457" t="str">
            <v>CONN RECT HEADER 40 POS SKT STRAT SMT</v>
          </cell>
          <cell r="H457" t="str">
            <v>ETA</v>
          </cell>
        </row>
        <row r="458">
          <cell r="B458" t="str">
            <v>ERM8-011-08.0-S-DV-K-TR</v>
          </cell>
          <cell r="C458" t="str">
            <v>BUY1</v>
          </cell>
          <cell r="D458">
            <v>422449169</v>
          </cell>
          <cell r="E458">
            <v>0</v>
          </cell>
          <cell r="F458" t="str">
            <v>CONN RECT HEADER 22 POS STRAIGHT SMT</v>
          </cell>
          <cell r="H458" t="str">
            <v>ETA</v>
          </cell>
        </row>
        <row r="459">
          <cell r="B459" t="str">
            <v>ERM8-020-02.0-S-DV-K-TR</v>
          </cell>
          <cell r="C459" t="str">
            <v>BUY1</v>
          </cell>
          <cell r="D459">
            <v>401027804</v>
          </cell>
          <cell r="E459">
            <v>0</v>
          </cell>
          <cell r="F459" t="str">
            <v>CONN RECT HEADER 40 POS STRAIGHT SMT</v>
          </cell>
          <cell r="H459" t="str">
            <v>ETA</v>
          </cell>
        </row>
        <row r="460">
          <cell r="B460" t="str">
            <v>FT245RL</v>
          </cell>
          <cell r="C460" t="str">
            <v>BUY1</v>
          </cell>
          <cell r="D460">
            <v>400261962</v>
          </cell>
          <cell r="E460">
            <v>401589017</v>
          </cell>
          <cell r="F460" t="str">
            <v>IC USB FIFO</v>
          </cell>
          <cell r="H460" t="str">
            <v>BFE - ETA</v>
          </cell>
        </row>
        <row r="461">
          <cell r="B461" t="str">
            <v>FTSH-105-01-L-DV-K-P-TR</v>
          </cell>
          <cell r="C461" t="str">
            <v>BUY1</v>
          </cell>
          <cell r="D461" t="str">
            <v>N64225840</v>
          </cell>
          <cell r="E461">
            <v>0</v>
          </cell>
          <cell r="F461" t="str">
            <v>RECT HEADER 10 PIN SMT</v>
          </cell>
          <cell r="H461" t="str">
            <v>ETA</v>
          </cell>
        </row>
        <row r="462">
          <cell r="B462" t="str">
            <v>GBLC03-LF-T7</v>
          </cell>
          <cell r="C462" t="str">
            <v>BUY1</v>
          </cell>
          <cell r="D462">
            <v>404383086</v>
          </cell>
          <cell r="E462">
            <v>0</v>
          </cell>
          <cell r="F462" t="str">
            <v>DIODE TVS ARRAY T&amp;R</v>
          </cell>
          <cell r="H462" t="str">
            <v>ETA</v>
          </cell>
        </row>
        <row r="463">
          <cell r="B463" t="str">
            <v>GBLC05C-LF-T7</v>
          </cell>
          <cell r="C463" t="str">
            <v>BUY1</v>
          </cell>
          <cell r="D463">
            <v>400495390</v>
          </cell>
          <cell r="E463">
            <v>0</v>
          </cell>
          <cell r="F463" t="str">
            <v>DIODE TVS ARRAY LEAD-FREE T&amp;R</v>
          </cell>
          <cell r="H463" t="str">
            <v>ETA</v>
          </cell>
        </row>
        <row r="464">
          <cell r="B464" t="str">
            <v>GRM0335C1H330FA01D</v>
          </cell>
          <cell r="C464" t="str">
            <v>BUY1</v>
          </cell>
          <cell r="D464">
            <v>400747905</v>
          </cell>
          <cell r="E464">
            <v>0</v>
          </cell>
          <cell r="F464" t="str">
            <v>CHIP CAP 33PF +/-1% 50V COG T&amp;R</v>
          </cell>
          <cell r="H464" t="str">
            <v>ETA</v>
          </cell>
        </row>
        <row r="465">
          <cell r="B465" t="str">
            <v>GRM1555C1H221GA01D</v>
          </cell>
          <cell r="C465" t="str">
            <v>BUY1</v>
          </cell>
          <cell r="D465">
            <v>402023639</v>
          </cell>
          <cell r="E465">
            <v>400481182</v>
          </cell>
          <cell r="F465" t="str">
            <v>CHIP CAP 220PF 2% 50V CERAMIC T&amp;R</v>
          </cell>
          <cell r="H465" t="str">
            <v>ETA</v>
          </cell>
        </row>
        <row r="466">
          <cell r="B466" t="str">
            <v>GRM155C80J106ME11D</v>
          </cell>
          <cell r="C466" t="str">
            <v>BUY1</v>
          </cell>
          <cell r="D466">
            <v>409632331</v>
          </cell>
          <cell r="E466">
            <v>0</v>
          </cell>
          <cell r="F466" t="str">
            <v>CAP CHIP CER 10UF 20^ 6.3V 0402 T&amp;R</v>
          </cell>
          <cell r="H466" t="str">
            <v>ETA</v>
          </cell>
        </row>
        <row r="467">
          <cell r="B467" t="str">
            <v>GRM155R71H681KA01D</v>
          </cell>
          <cell r="C467" t="str">
            <v>BUY1</v>
          </cell>
          <cell r="D467">
            <v>402231970</v>
          </cell>
          <cell r="E467">
            <v>400563295</v>
          </cell>
          <cell r="F467" t="str">
            <v>CHIP CAP 680PF 10^ 50V X7R T&amp;R</v>
          </cell>
          <cell r="G467" t="str">
            <v xml:space="preserve"> </v>
          </cell>
          <cell r="H467" t="str">
            <v>ETA</v>
          </cell>
        </row>
        <row r="468">
          <cell r="B468" t="str">
            <v>HMC1055LP2CETR</v>
          </cell>
          <cell r="C468" t="str">
            <v>BUY1</v>
          </cell>
          <cell r="D468">
            <v>422362540</v>
          </cell>
          <cell r="E468">
            <v>0</v>
          </cell>
          <cell r="F468" t="str">
            <v>SPST SWITCH 0.5-4GHZ GAAS LFCSP T&amp;R</v>
          </cell>
          <cell r="H468" t="str">
            <v>ETA</v>
          </cell>
        </row>
        <row r="469">
          <cell r="B469" t="str">
            <v>HMC441LP3ETR</v>
          </cell>
          <cell r="C469" t="str">
            <v>BUY1</v>
          </cell>
          <cell r="D469">
            <v>400596424</v>
          </cell>
          <cell r="E469">
            <v>0</v>
          </cell>
          <cell r="F469" t="str">
            <v>MMIC GAAS POWER AMP. 6.5-13.5GHZ 14D T&amp;R</v>
          </cell>
          <cell r="G469" t="str">
            <v xml:space="preserve">תינתן עזרה מאלתא </v>
          </cell>
          <cell r="H469" t="str">
            <v>ETA</v>
          </cell>
        </row>
        <row r="470">
          <cell r="B470" t="str">
            <v>HMC903LP3E</v>
          </cell>
          <cell r="C470" t="str">
            <v>BUY1</v>
          </cell>
          <cell r="D470">
            <v>401066236</v>
          </cell>
          <cell r="E470">
            <v>0</v>
          </cell>
          <cell r="F470" t="str">
            <v>MMIC GAAS LOW NOISE AMPLIFIER 7-17GHZ</v>
          </cell>
          <cell r="H470" t="str">
            <v>ETA</v>
          </cell>
        </row>
        <row r="471">
          <cell r="B471" t="str">
            <v>HTST-105-01-L-DV</v>
          </cell>
          <cell r="C471" t="str">
            <v>BUY1</v>
          </cell>
          <cell r="D471">
            <v>400033643</v>
          </cell>
          <cell r="E471">
            <v>0</v>
          </cell>
          <cell r="F471" t="str">
            <v>CONN RECT HEADER</v>
          </cell>
          <cell r="H471" t="str">
            <v>ETA</v>
          </cell>
        </row>
        <row r="472">
          <cell r="B472" t="str">
            <v>IAC-2512WA15D0</v>
          </cell>
          <cell r="C472" t="str">
            <v>BUY1</v>
          </cell>
          <cell r="D472">
            <v>408616937</v>
          </cell>
          <cell r="E472">
            <v>0</v>
          </cell>
          <cell r="F472" t="str">
            <v>ATTENUATOR RF DC-2.18GHZ 15DB 6.6W 2512</v>
          </cell>
          <cell r="G472" t="str">
            <v xml:space="preserve"> </v>
          </cell>
          <cell r="H472" t="str">
            <v>STOCK + ETA</v>
          </cell>
        </row>
        <row r="473">
          <cell r="B473" t="str">
            <v>IRF7317TRPBF</v>
          </cell>
          <cell r="C473" t="str">
            <v>BUY1</v>
          </cell>
          <cell r="D473">
            <v>400625902</v>
          </cell>
          <cell r="E473">
            <v>0</v>
          </cell>
          <cell r="F473" t="str">
            <v>HEXFET POWER MOSFET DUAL N AND P CH T&amp;R</v>
          </cell>
          <cell r="H473" t="str">
            <v>BFE - ETA</v>
          </cell>
        </row>
        <row r="474">
          <cell r="B474" t="str">
            <v>JCM8700T10K5XM1-P-ELT</v>
          </cell>
          <cell r="C474" t="str">
            <v>BUY1</v>
          </cell>
          <cell r="D474">
            <v>412796524</v>
          </cell>
          <cell r="E474">
            <v>0</v>
          </cell>
          <cell r="F474" t="str">
            <v>SMT CIR 8.7-10.5GHZ_CW_20MIL_PCB</v>
          </cell>
          <cell r="H474" t="str">
            <v>ETA</v>
          </cell>
        </row>
        <row r="475">
          <cell r="B475" t="str">
            <v>JCM8700T10K6XM1-P-ELT</v>
          </cell>
          <cell r="C475" t="str">
            <v>BUY1</v>
          </cell>
          <cell r="D475">
            <v>403680104</v>
          </cell>
          <cell r="E475">
            <v>0</v>
          </cell>
          <cell r="F475" t="str">
            <v>SMT CIR 8.7-10.6GHZ_CW_10MIL_PCB</v>
          </cell>
          <cell r="H475" t="str">
            <v>ETA</v>
          </cell>
        </row>
        <row r="476">
          <cell r="B476" t="str">
            <v>LMK00105SQE/NOPB</v>
          </cell>
          <cell r="C476" t="str">
            <v>BUY1</v>
          </cell>
          <cell r="D476">
            <v>401477324</v>
          </cell>
          <cell r="E476">
            <v>0</v>
          </cell>
          <cell r="F476" t="str">
            <v>IC FANOUT BUFFER/LEVEL TRANSLATOR T&amp;R</v>
          </cell>
          <cell r="H476" t="str">
            <v>ETA</v>
          </cell>
        </row>
        <row r="477">
          <cell r="B477" t="str">
            <v>LMX2592RHAT</v>
          </cell>
          <cell r="C477" t="str">
            <v>BUY1</v>
          </cell>
          <cell r="D477">
            <v>407907885</v>
          </cell>
          <cell r="E477">
            <v>0</v>
          </cell>
          <cell r="F477" t="str">
            <v>IC RF SYNTHESIZER WITH VCO T&amp;R</v>
          </cell>
          <cell r="G477" t="str">
            <v xml:space="preserve">תינתן עזרה מאלתא </v>
          </cell>
          <cell r="H477" t="str">
            <v>ETA</v>
          </cell>
        </row>
        <row r="478">
          <cell r="B478" t="str">
            <v>LT1965EDD#PBF</v>
          </cell>
          <cell r="C478" t="str">
            <v>BUY2</v>
          </cell>
          <cell r="D478">
            <v>401274481</v>
          </cell>
          <cell r="E478">
            <v>0</v>
          </cell>
          <cell r="F478" t="str">
            <v>IC VOLTAGE REGULATOR ADJUSTABLE 1.1A</v>
          </cell>
          <cell r="G478" t="str">
            <v xml:space="preserve">תינתן עזרה מאלתא </v>
          </cell>
          <cell r="H478" t="str">
            <v>ETA</v>
          </cell>
        </row>
        <row r="479">
          <cell r="B479" t="str">
            <v>LTH-010-01-G-D-A-K-TR</v>
          </cell>
          <cell r="C479" t="str">
            <v>BUY1</v>
          </cell>
          <cell r="D479">
            <v>403886832</v>
          </cell>
          <cell r="E479">
            <v>403902012</v>
          </cell>
          <cell r="F479" t="str">
            <v>CONN RECT HEADER,BLADE AND BEAM,10-POS</v>
          </cell>
          <cell r="H479" t="str">
            <v>ETA</v>
          </cell>
        </row>
        <row r="480">
          <cell r="B480" t="str">
            <v>LTM4618IV#PBF</v>
          </cell>
          <cell r="C480" t="str">
            <v>BUY2</v>
          </cell>
          <cell r="D480">
            <v>401055473</v>
          </cell>
          <cell r="E480">
            <v>0</v>
          </cell>
          <cell r="F480" t="str">
            <v>MODULE REGULATOR 6A DC/DC</v>
          </cell>
          <cell r="H480" t="str">
            <v>ETA</v>
          </cell>
        </row>
        <row r="481">
          <cell r="B481" t="str">
            <v>LTM4622IY#PBF</v>
          </cell>
          <cell r="C481" t="str">
            <v>BUY2</v>
          </cell>
          <cell r="D481">
            <v>407004454</v>
          </cell>
          <cell r="E481">
            <v>0</v>
          </cell>
          <cell r="F481" t="str">
            <v>IC DC/DC UMODULE REGULATOR</v>
          </cell>
          <cell r="G481" t="str">
            <v xml:space="preserve">תינתן עזרה מאלתא </v>
          </cell>
          <cell r="H481" t="str">
            <v>ETA</v>
          </cell>
        </row>
        <row r="482">
          <cell r="B482" t="str">
            <v>LTM4643MPV#PBF</v>
          </cell>
          <cell r="C482" t="str">
            <v>BUY2</v>
          </cell>
          <cell r="D482">
            <v>422697047</v>
          </cell>
          <cell r="E482">
            <v>0</v>
          </cell>
          <cell r="F482" t="str">
            <v>IC REGULATOR DC\DC UMODULE 3A</v>
          </cell>
          <cell r="H482" t="str">
            <v>ETA</v>
          </cell>
        </row>
        <row r="483">
          <cell r="B483" t="str">
            <v>LTM8026IV#PBF</v>
          </cell>
          <cell r="C483" t="str">
            <v>BUY2</v>
          </cell>
          <cell r="D483">
            <v>401521080</v>
          </cell>
          <cell r="E483">
            <v>0</v>
          </cell>
          <cell r="F483" t="str">
            <v>IC DC/DC UMODULE 5A 36V</v>
          </cell>
          <cell r="H483" t="str">
            <v>ETA</v>
          </cell>
        </row>
        <row r="484">
          <cell r="B484" t="str">
            <v>M83528/002B024</v>
          </cell>
          <cell r="C484" t="str">
            <v>BUY1</v>
          </cell>
          <cell r="D484">
            <v>575514146</v>
          </cell>
          <cell r="E484" t="str">
            <v>FFF301451</v>
          </cell>
          <cell r="F484" t="str">
            <v>GASKET CONDUCTIVE ELASTOMERIC SHIELD</v>
          </cell>
          <cell r="H484" t="str">
            <v>ETA</v>
          </cell>
        </row>
        <row r="485">
          <cell r="B485" t="str">
            <v>MK-3C3-051-223-2400-EMI</v>
          </cell>
          <cell r="C485" t="str">
            <v>BUY1</v>
          </cell>
          <cell r="D485">
            <v>402236709</v>
          </cell>
          <cell r="E485">
            <v>0</v>
          </cell>
          <cell r="F485" t="str">
            <v>CONN RECT RECE 51 SKT STRA DIP SOLDER,</v>
          </cell>
          <cell r="G485" t="str">
            <v xml:space="preserve">תינתן עזרה מאלתא </v>
          </cell>
          <cell r="H485" t="str">
            <v>ETA</v>
          </cell>
        </row>
        <row r="486">
          <cell r="B486" t="str">
            <v>MM8430-2610RA1</v>
          </cell>
          <cell r="C486" t="str">
            <v>BUY1</v>
          </cell>
          <cell r="D486">
            <v>400857672</v>
          </cell>
          <cell r="E486">
            <v>0</v>
          </cell>
          <cell r="F486" t="str">
            <v>CONN COAX WITH SWITCH SWD DC-6GHZ T&amp;R</v>
          </cell>
          <cell r="H486" t="str">
            <v>ETA</v>
          </cell>
        </row>
        <row r="487">
          <cell r="B487" t="str">
            <v>MS15795-801</v>
          </cell>
          <cell r="C487" t="str">
            <v>BUY1</v>
          </cell>
          <cell r="D487">
            <v>514104025</v>
          </cell>
          <cell r="E487">
            <v>0</v>
          </cell>
          <cell r="F487" t="str">
            <v>WASHER FLAT METAL ROUND GENERAL PURP</v>
          </cell>
          <cell r="H487" t="str">
            <v>ETA</v>
          </cell>
        </row>
        <row r="488">
          <cell r="B488" t="str">
            <v>MS15795-803</v>
          </cell>
          <cell r="C488" t="str">
            <v>BUY1</v>
          </cell>
          <cell r="D488">
            <v>514102946</v>
          </cell>
          <cell r="E488">
            <v>0</v>
          </cell>
          <cell r="F488" t="str">
            <v>WASHER FLAT METAL ROUND GENERAL PURP</v>
          </cell>
          <cell r="H488" t="str">
            <v>ETA</v>
          </cell>
        </row>
        <row r="489">
          <cell r="B489" t="str">
            <v>MS15795-812</v>
          </cell>
          <cell r="C489" t="str">
            <v>BUY1</v>
          </cell>
          <cell r="D489">
            <v>514302371</v>
          </cell>
          <cell r="E489">
            <v>0</v>
          </cell>
          <cell r="F489" t="str">
            <v>WASHER FLAT METAL ROUND GENERAL PURP</v>
          </cell>
          <cell r="H489" t="str">
            <v>ETA</v>
          </cell>
        </row>
        <row r="490">
          <cell r="B490" t="str">
            <v>MS16995-18</v>
          </cell>
          <cell r="C490" t="str">
            <v>BUY1</v>
          </cell>
          <cell r="D490">
            <v>512306846</v>
          </cell>
          <cell r="E490">
            <v>413820555</v>
          </cell>
          <cell r="F490" t="str">
            <v>SCREW,CAP HEAD,HEX SOCKET RECESS,FULL SH</v>
          </cell>
          <cell r="H490" t="str">
            <v>ETA</v>
          </cell>
        </row>
        <row r="491">
          <cell r="B491" t="str">
            <v>MS24693-C2</v>
          </cell>
          <cell r="C491" t="str">
            <v>BUY1</v>
          </cell>
          <cell r="D491">
            <v>512313180</v>
          </cell>
          <cell r="E491">
            <v>401411658</v>
          </cell>
          <cell r="F491" t="str">
            <v>SCREW,MACHINE,100 DEG. FLUSH HEAD,CRUCIF</v>
          </cell>
          <cell r="H491" t="str">
            <v>ETA</v>
          </cell>
        </row>
        <row r="492">
          <cell r="B492" t="str">
            <v>MS24693-C270</v>
          </cell>
          <cell r="C492" t="str">
            <v>BUY1</v>
          </cell>
          <cell r="D492">
            <v>512316795</v>
          </cell>
          <cell r="E492">
            <v>0</v>
          </cell>
          <cell r="F492" t="str">
            <v>SCREW,MACHINE,100 DEG. FLUSH HEAD,CRUCIF</v>
          </cell>
          <cell r="H492" t="str">
            <v>ETA</v>
          </cell>
        </row>
        <row r="493">
          <cell r="B493" t="str">
            <v>MS24693-C273</v>
          </cell>
          <cell r="C493" t="str">
            <v>BUY1</v>
          </cell>
          <cell r="D493">
            <v>512315201</v>
          </cell>
          <cell r="E493">
            <v>401313358</v>
          </cell>
          <cell r="F493" t="str">
            <v>SCREW MACHINE 100 DEG. FLUSH HEAD CRUCIF</v>
          </cell>
          <cell r="H493" t="str">
            <v>ETA</v>
          </cell>
        </row>
        <row r="494">
          <cell r="B494" t="str">
            <v>MS24693-C318</v>
          </cell>
          <cell r="C494" t="str">
            <v>BUY1</v>
          </cell>
          <cell r="D494">
            <v>521644245</v>
          </cell>
          <cell r="E494">
            <v>0</v>
          </cell>
          <cell r="F494" t="str">
            <v>SCREW,MACHINE,100 DEG. FLUSH HEAD,CRUCIF</v>
          </cell>
          <cell r="H494" t="str">
            <v>ETA</v>
          </cell>
        </row>
        <row r="495">
          <cell r="B495" t="str">
            <v>MS35338-134</v>
          </cell>
          <cell r="C495" t="str">
            <v>BUY1</v>
          </cell>
          <cell r="D495">
            <v>514301548</v>
          </cell>
          <cell r="E495">
            <v>0</v>
          </cell>
          <cell r="F495" t="str">
            <v>WASHER,LOCK,HELICAL SPRING,REGULAR (MEDI</v>
          </cell>
          <cell r="H495" t="str">
            <v>ETA</v>
          </cell>
        </row>
        <row r="496">
          <cell r="B496" t="str">
            <v>MS35338-135</v>
          </cell>
          <cell r="C496" t="str">
            <v>BUY1</v>
          </cell>
          <cell r="D496">
            <v>514301316</v>
          </cell>
          <cell r="E496">
            <v>0</v>
          </cell>
          <cell r="F496" t="str">
            <v>WASHER,LOCK,HELICAL SPRING,REGULAR (MEDI</v>
          </cell>
          <cell r="H496" t="str">
            <v>ETA</v>
          </cell>
        </row>
        <row r="497">
          <cell r="B497" t="str">
            <v>MS35338-136</v>
          </cell>
          <cell r="C497" t="str">
            <v>BUY1</v>
          </cell>
          <cell r="D497">
            <v>514301324</v>
          </cell>
          <cell r="E497">
            <v>0</v>
          </cell>
          <cell r="F497" t="str">
            <v>WASHER,LOCK,HELICAL SPRING,REGULAR (MEDI</v>
          </cell>
          <cell r="H497" t="str">
            <v>ETA</v>
          </cell>
        </row>
        <row r="498">
          <cell r="B498" t="str">
            <v>MS35338-140</v>
          </cell>
          <cell r="C498" t="str">
            <v>BUY1</v>
          </cell>
          <cell r="D498">
            <v>514302793</v>
          </cell>
          <cell r="E498">
            <v>0</v>
          </cell>
          <cell r="F498" t="str">
            <v>WASHER,LOCK,HELICAL SPRING,REGULAR (MEDI</v>
          </cell>
          <cell r="H498" t="str">
            <v>ETA</v>
          </cell>
        </row>
        <row r="499">
          <cell r="B499" t="str">
            <v>MS35649-224</v>
          </cell>
          <cell r="C499" t="str">
            <v>BUY1</v>
          </cell>
          <cell r="D499">
            <v>513303925</v>
          </cell>
          <cell r="E499">
            <v>0</v>
          </cell>
          <cell r="F499" t="str">
            <v>NUT,MACHINE,HEX,PLAIN,NON-LOCKING,INCH S</v>
          </cell>
          <cell r="H499" t="str">
            <v>ETA</v>
          </cell>
        </row>
        <row r="500">
          <cell r="B500" t="str">
            <v>MS35649-244</v>
          </cell>
          <cell r="C500" t="str">
            <v>BUY1</v>
          </cell>
          <cell r="D500">
            <v>513303727</v>
          </cell>
          <cell r="E500">
            <v>0</v>
          </cell>
          <cell r="F500" t="str">
            <v>NUT,MACHINE,HEX,PLAIN,NON-LOCKING,INCH S</v>
          </cell>
          <cell r="H500" t="str">
            <v>ETA</v>
          </cell>
        </row>
        <row r="501">
          <cell r="B501" t="str">
            <v>MS51957-15</v>
          </cell>
          <cell r="C501" t="str">
            <v>BUY1</v>
          </cell>
          <cell r="D501">
            <v>512305368</v>
          </cell>
          <cell r="E501">
            <v>0</v>
          </cell>
          <cell r="F501" t="str">
            <v>SCREW MACHINE PAN HEAD CRUCIFORM RECESS</v>
          </cell>
          <cell r="H501" t="str">
            <v>ETA</v>
          </cell>
        </row>
        <row r="502">
          <cell r="B502" t="str">
            <v>MS51957-19</v>
          </cell>
          <cell r="C502" t="str">
            <v>BUY1</v>
          </cell>
          <cell r="D502">
            <v>512318221</v>
          </cell>
          <cell r="E502">
            <v>0</v>
          </cell>
          <cell r="F502" t="str">
            <v>SCREW,MACHINE,PAN HEAD,CRUCIFORM RECESS</v>
          </cell>
          <cell r="H502" t="str">
            <v>ETA</v>
          </cell>
        </row>
        <row r="503">
          <cell r="B503" t="str">
            <v>MTVA-0300N04W3S</v>
          </cell>
          <cell r="C503" t="str">
            <v>BUY1</v>
          </cell>
          <cell r="D503" t="str">
            <v>N62740600</v>
          </cell>
          <cell r="E503">
            <v>0</v>
          </cell>
          <cell r="F503" t="str">
            <v>CHIP ATTENUATOR DC-18GHZ 3DB THERMOP</v>
          </cell>
          <cell r="H503" t="str">
            <v>BFE - ETA</v>
          </cell>
        </row>
        <row r="504">
          <cell r="B504" t="str">
            <v>MTVA-0500N05S</v>
          </cell>
          <cell r="C504" t="str">
            <v>BUY1</v>
          </cell>
          <cell r="D504" t="str">
            <v>N62707989</v>
          </cell>
          <cell r="E504">
            <v>0</v>
          </cell>
          <cell r="F504" t="str">
            <v>CHIP ATTENUATOR DC-18GHZ 5DB</v>
          </cell>
          <cell r="H504" t="str">
            <v>BFE - ETA</v>
          </cell>
        </row>
        <row r="505">
          <cell r="B505" t="str">
            <v>MTVA0400N05W3S</v>
          </cell>
          <cell r="C505" t="str">
            <v>BUY2</v>
          </cell>
          <cell r="D505">
            <v>401199446</v>
          </cell>
          <cell r="E505">
            <v>404980264</v>
          </cell>
          <cell r="F505" t="str">
            <v>ATTENUATOR DC-18GHZ 4DB .2WATT THERM</v>
          </cell>
          <cell r="H505" t="str">
            <v>BFE - ETA</v>
          </cell>
        </row>
        <row r="506">
          <cell r="B506" t="str">
            <v>NAS1291C3M</v>
          </cell>
          <cell r="C506" t="str">
            <v>BUY1</v>
          </cell>
          <cell r="D506">
            <v>513206458</v>
          </cell>
          <cell r="E506">
            <v>0</v>
          </cell>
          <cell r="F506" t="str">
            <v>NUT HEX FLANGED SELF-LOCKING ELLIPTICALL</v>
          </cell>
          <cell r="H506" t="str">
            <v>ETA</v>
          </cell>
        </row>
        <row r="507">
          <cell r="B507" t="str">
            <v>NAS1351-5-12P</v>
          </cell>
          <cell r="C507" t="str">
            <v>BUY1</v>
          </cell>
          <cell r="D507">
            <v>512219866</v>
          </cell>
          <cell r="E507">
            <v>0</v>
          </cell>
          <cell r="F507" t="str">
            <v>SCREW,CAP HEAD,HEX SOCKET RECESS,FULL SH</v>
          </cell>
          <cell r="H507" t="str">
            <v>ETA</v>
          </cell>
        </row>
        <row r="508">
          <cell r="B508" t="str">
            <v>NAS1352C04-12</v>
          </cell>
          <cell r="C508" t="str">
            <v>BUY1</v>
          </cell>
          <cell r="D508">
            <v>512222886</v>
          </cell>
          <cell r="E508">
            <v>413820551</v>
          </cell>
          <cell r="F508" t="str">
            <v>SCREW,CAP HEAD,HEX SOCKET RECESS,FULL SH</v>
          </cell>
          <cell r="H508" t="str">
            <v>ETA</v>
          </cell>
        </row>
        <row r="509">
          <cell r="B509" t="str">
            <v>NAS1640-0</v>
          </cell>
          <cell r="C509" t="str">
            <v>BUY1</v>
          </cell>
          <cell r="D509">
            <v>514202720</v>
          </cell>
          <cell r="E509">
            <v>0</v>
          </cell>
          <cell r="F509" t="str">
            <v>WASHER,SPRING LOCK,HELICAL,HI-COLLAR, 0</v>
          </cell>
          <cell r="H509" t="str">
            <v>ETA</v>
          </cell>
        </row>
        <row r="510">
          <cell r="B510" t="str">
            <v>NAS620C10L</v>
          </cell>
          <cell r="C510" t="str">
            <v>BUY1</v>
          </cell>
          <cell r="D510">
            <v>514200476</v>
          </cell>
          <cell r="E510">
            <v>0</v>
          </cell>
          <cell r="F510" t="str">
            <v>WASHER FLAT PLAIN REDUCED OD LIGHT  10 S</v>
          </cell>
          <cell r="H510" t="str">
            <v>ETA</v>
          </cell>
        </row>
        <row r="511">
          <cell r="B511" t="str">
            <v>NAS620C2</v>
          </cell>
          <cell r="C511" t="str">
            <v>BUY1</v>
          </cell>
          <cell r="D511">
            <v>514201177</v>
          </cell>
          <cell r="E511">
            <v>0</v>
          </cell>
          <cell r="F511" t="str">
            <v>WASHER,FLAT,PLAIN,REDUCED OD, 2 SIZE,.01</v>
          </cell>
          <cell r="H511" t="str">
            <v>ETA</v>
          </cell>
        </row>
        <row r="512">
          <cell r="B512" t="str">
            <v>NAS620C4</v>
          </cell>
          <cell r="C512" t="str">
            <v>BUY1</v>
          </cell>
          <cell r="D512">
            <v>514200799</v>
          </cell>
          <cell r="E512">
            <v>0</v>
          </cell>
          <cell r="F512" t="str">
            <v>WASHER,FLAT,PLAIN,REDUCED OD, 4 SIZE,.03</v>
          </cell>
          <cell r="H512" t="str">
            <v>ETA</v>
          </cell>
        </row>
        <row r="513">
          <cell r="B513" t="str">
            <v>NAS620C6</v>
          </cell>
          <cell r="C513" t="str">
            <v>BUY1</v>
          </cell>
          <cell r="D513">
            <v>514200518</v>
          </cell>
          <cell r="E513">
            <v>0</v>
          </cell>
          <cell r="F513" t="str">
            <v>WASHER,FLAT,PLAIN,REDUCED OD, 6 SIZE,.03</v>
          </cell>
          <cell r="H513" t="str">
            <v>ETA</v>
          </cell>
        </row>
        <row r="514">
          <cell r="B514" t="str">
            <v>NAS620C6L</v>
          </cell>
          <cell r="C514" t="str">
            <v>BUY1</v>
          </cell>
          <cell r="D514">
            <v>514200823</v>
          </cell>
          <cell r="E514">
            <v>0</v>
          </cell>
          <cell r="F514" t="str">
            <v>WASHER FLAT PLAIN REDUCED OD LIGHT #6 SI</v>
          </cell>
          <cell r="H514" t="str">
            <v>ETA</v>
          </cell>
        </row>
        <row r="515">
          <cell r="B515" t="str">
            <v>NB6L239MNG</v>
          </cell>
          <cell r="C515" t="str">
            <v>BUY1</v>
          </cell>
          <cell r="D515">
            <v>400071027</v>
          </cell>
          <cell r="E515">
            <v>425040571</v>
          </cell>
          <cell r="F515" t="str">
            <v>IC DIFF. CLOCK DRIVER LEAD-FREE</v>
          </cell>
          <cell r="H515" t="str">
            <v>BFE - ETA</v>
          </cell>
        </row>
        <row r="516">
          <cell r="B516" t="str">
            <v>NFM18PS105R0J3D</v>
          </cell>
          <cell r="C516" t="str">
            <v>BUY1</v>
          </cell>
          <cell r="D516">
            <v>401060538</v>
          </cell>
          <cell r="E516">
            <v>0</v>
          </cell>
          <cell r="F516" t="str">
            <v>CHIP EMI FILTER 1.0UF +/-20% 6.3V T&amp;R</v>
          </cell>
          <cell r="H516" t="str">
            <v>ETA</v>
          </cell>
        </row>
        <row r="517">
          <cell r="B517" t="str">
            <v>PSR05-LF-T7</v>
          </cell>
          <cell r="C517" t="str">
            <v>BUY1</v>
          </cell>
          <cell r="D517">
            <v>400493373</v>
          </cell>
          <cell r="E517">
            <v>0</v>
          </cell>
          <cell r="F517" t="str">
            <v>DIODE TVS ARRAY T&amp;R</v>
          </cell>
          <cell r="H517" t="str">
            <v>ETA</v>
          </cell>
        </row>
        <row r="518">
          <cell r="B518" t="str">
            <v>SALDAVEX F 0.12MM</v>
          </cell>
          <cell r="C518" t="str">
            <v>BUY1</v>
          </cell>
          <cell r="D518" t="str">
            <v>N76479377</v>
          </cell>
          <cell r="E518">
            <v>0</v>
          </cell>
          <cell r="F518" t="str">
            <v>WIRE SALDAVEX F 0.12MM</v>
          </cell>
          <cell r="H518" t="str">
            <v>BFE - ETA</v>
          </cell>
        </row>
        <row r="519">
          <cell r="B519" t="str">
            <v>SALDAVEX F 0.20MM</v>
          </cell>
          <cell r="C519" t="str">
            <v>BUY1</v>
          </cell>
          <cell r="D519" t="str">
            <v>N76449453</v>
          </cell>
          <cell r="E519">
            <v>0</v>
          </cell>
          <cell r="F519" t="str">
            <v>WIRE SALDAVEX F 0.20MM</v>
          </cell>
          <cell r="H519" t="str">
            <v>BFE - ETA</v>
          </cell>
        </row>
        <row r="520">
          <cell r="B520" t="str">
            <v>SEAF-20-06.0-S-06-1-AKTR</v>
          </cell>
          <cell r="C520" t="str">
            <v>BUY1</v>
          </cell>
          <cell r="D520">
            <v>422442008</v>
          </cell>
          <cell r="E520">
            <v>0</v>
          </cell>
          <cell r="F520" t="str">
            <v>CON,RECT,SEAF OPEN PIN FIELD ARRAY,120-P</v>
          </cell>
          <cell r="H520" t="str">
            <v>ETA</v>
          </cell>
        </row>
        <row r="521">
          <cell r="B521" t="str">
            <v>SEAF-30-06-S-06-1-A-K-TR</v>
          </cell>
          <cell r="C521" t="str">
            <v>BUY1</v>
          </cell>
          <cell r="D521">
            <v>402240198</v>
          </cell>
          <cell r="E521">
            <v>0</v>
          </cell>
          <cell r="F521" t="str">
            <v>CONN RECT HIGH SPEED 180 POS PCB SMT</v>
          </cell>
          <cell r="H521" t="str">
            <v>ETA</v>
          </cell>
        </row>
        <row r="522">
          <cell r="B522" t="str">
            <v>SEAF8-10-05.0-STL-04-1</v>
          </cell>
          <cell r="C522" t="str">
            <v>BUY1</v>
          </cell>
          <cell r="D522">
            <v>405370579</v>
          </cell>
          <cell r="E522">
            <v>0</v>
          </cell>
          <cell r="F522" t="str">
            <v>CONN,RECT,SEAF8 OPEN PIN FIELD ARRA,40 P</v>
          </cell>
          <cell r="H522" t="str">
            <v>ETA</v>
          </cell>
        </row>
        <row r="523">
          <cell r="B523" t="str">
            <v>SEAF8-20-05.0-S-10-3</v>
          </cell>
          <cell r="C523" t="str">
            <v>BUY2</v>
          </cell>
          <cell r="D523">
            <v>421865762</v>
          </cell>
          <cell r="E523">
            <v>0</v>
          </cell>
          <cell r="F523" t="str">
            <v>CONN,RECT,SEAF OPEN PIN FIELD ARRA,200</v>
          </cell>
          <cell r="H523" t="str">
            <v>ETA</v>
          </cell>
        </row>
        <row r="524">
          <cell r="B524" t="str">
            <v>SEAM-20-09.0-S-06-2-AKTR</v>
          </cell>
          <cell r="C524" t="str">
            <v>BUY1</v>
          </cell>
          <cell r="D524">
            <v>422068889</v>
          </cell>
          <cell r="E524">
            <v>0</v>
          </cell>
          <cell r="F524" t="str">
            <v>CONN RECT SEAM OPEN PIN FIELD ARRAY,120</v>
          </cell>
          <cell r="H524" t="str">
            <v>ETA</v>
          </cell>
        </row>
        <row r="525">
          <cell r="B525" t="str">
            <v>SEAM-30-03-S-06-1-A-K-TR</v>
          </cell>
          <cell r="C525" t="str">
            <v>BUY1</v>
          </cell>
          <cell r="D525">
            <v>402240193</v>
          </cell>
          <cell r="E525">
            <v>0</v>
          </cell>
          <cell r="F525" t="str">
            <v>CONN RECT HIGH SPEED 180 POS PCB SMT</v>
          </cell>
          <cell r="H525" t="str">
            <v>ETA</v>
          </cell>
        </row>
        <row r="526">
          <cell r="B526" t="str">
            <v>SEAM8-10-S02.0-STL-04-1</v>
          </cell>
          <cell r="C526" t="str">
            <v>BUY1</v>
          </cell>
          <cell r="D526">
            <v>405370593</v>
          </cell>
          <cell r="E526">
            <v>0</v>
          </cell>
          <cell r="F526" t="str">
            <v>CONN,RECT,SEAF8 OPEN PIN FIELD ARRA,40 P</v>
          </cell>
          <cell r="H526" t="str">
            <v>ETA</v>
          </cell>
        </row>
        <row r="527">
          <cell r="B527" t="str">
            <v>SFM-125-02-S-D-A-K-TR</v>
          </cell>
          <cell r="C527" t="str">
            <v>BUY1</v>
          </cell>
          <cell r="D527" t="str">
            <v>N64599590</v>
          </cell>
          <cell r="E527">
            <v>0</v>
          </cell>
          <cell r="F527" t="str">
            <v>RECT RECP 50 SKT SMT</v>
          </cell>
          <cell r="H527" t="str">
            <v>ETA</v>
          </cell>
        </row>
        <row r="528">
          <cell r="B528" t="str">
            <v>SN65LVDT390PWG4</v>
          </cell>
          <cell r="C528" t="str">
            <v>BUY1</v>
          </cell>
          <cell r="D528">
            <v>401055933</v>
          </cell>
          <cell r="E528">
            <v>0</v>
          </cell>
          <cell r="F528" t="str">
            <v>IC LINE RECIEVER QUAD</v>
          </cell>
          <cell r="H528" t="str">
            <v>ETA</v>
          </cell>
        </row>
        <row r="529">
          <cell r="B529" t="str">
            <v>SN74LVC1G07DCKT</v>
          </cell>
          <cell r="C529" t="str">
            <v>BUY1</v>
          </cell>
          <cell r="D529">
            <v>403773886</v>
          </cell>
          <cell r="E529">
            <v>403174917</v>
          </cell>
          <cell r="F529" t="str">
            <v>IC INTFACE SINGLE BUFFER/DRIVER T&amp;R</v>
          </cell>
          <cell r="G529" t="str">
            <v xml:space="preserve">תינתן עזרה מאלתא </v>
          </cell>
          <cell r="H529" t="str">
            <v>ETA</v>
          </cell>
        </row>
        <row r="530">
          <cell r="B530" t="str">
            <v>SN74LVC244APWT</v>
          </cell>
          <cell r="C530" t="str">
            <v>BUY1</v>
          </cell>
          <cell r="D530">
            <v>406073683</v>
          </cell>
          <cell r="E530">
            <v>406083153</v>
          </cell>
          <cell r="F530" t="str">
            <v>IC OCTAL BUFFER/DRIVER T&amp;R</v>
          </cell>
          <cell r="G530" t="str">
            <v xml:space="preserve">תינתן עזרה מאלתא </v>
          </cell>
          <cell r="H530" t="str">
            <v>ETA</v>
          </cell>
        </row>
        <row r="531">
          <cell r="B531" t="str">
            <v>SN74LVCH244APW</v>
          </cell>
          <cell r="C531" t="str">
            <v>BUY1</v>
          </cell>
          <cell r="D531">
            <v>405072786</v>
          </cell>
          <cell r="E531">
            <v>402527757</v>
          </cell>
          <cell r="F531" t="str">
            <v>IC OCTAL BUFFERS/DRIVERS</v>
          </cell>
          <cell r="H531" t="str">
            <v>ETA</v>
          </cell>
        </row>
        <row r="532">
          <cell r="B532" t="str">
            <v>SN74LVCH8T245RHLR</v>
          </cell>
          <cell r="C532" t="str">
            <v>BUY1</v>
          </cell>
          <cell r="D532">
            <v>400931572</v>
          </cell>
          <cell r="E532">
            <v>0</v>
          </cell>
          <cell r="F532" t="str">
            <v>IC 8-BIT DUAL-SUPPLY BUS TRANSCEIVER</v>
          </cell>
          <cell r="G532" t="str">
            <v xml:space="preserve">תינתן עזרה מאלתא </v>
          </cell>
          <cell r="H532" t="str">
            <v>ETA</v>
          </cell>
        </row>
        <row r="533">
          <cell r="B533" t="str">
            <v>SN74LVT8996PW</v>
          </cell>
          <cell r="C533" t="str">
            <v>BUY1</v>
          </cell>
          <cell r="D533" t="str">
            <v>N60550068</v>
          </cell>
          <cell r="E533">
            <v>401282046</v>
          </cell>
          <cell r="F533" t="str">
            <v>IC INTFACE  10BIT ADDRESSABLE SCAN P</v>
          </cell>
          <cell r="G533" t="str">
            <v xml:space="preserve">תינתן עזרה מאלתא </v>
          </cell>
          <cell r="H533" t="str">
            <v>ETA</v>
          </cell>
        </row>
        <row r="534">
          <cell r="B534" t="str">
            <v>SOLC-115-02-L-Q-A-K-TR</v>
          </cell>
          <cell r="C534" t="str">
            <v>BUY1</v>
          </cell>
          <cell r="D534">
            <v>401049784</v>
          </cell>
          <cell r="E534">
            <v>0</v>
          </cell>
          <cell r="F534" t="str">
            <v>CONN RECT MISC RECEP 60 SKT SMT 4 ROW</v>
          </cell>
          <cell r="H534" t="str">
            <v>ETA</v>
          </cell>
        </row>
        <row r="535">
          <cell r="B535" t="str">
            <v>SY89833LMG</v>
          </cell>
          <cell r="C535" t="str">
            <v>BUY1</v>
          </cell>
          <cell r="D535">
            <v>400642696</v>
          </cell>
          <cell r="E535">
            <v>401185693</v>
          </cell>
          <cell r="F535" t="str">
            <v>FOUR DISTRIBUTED-OUTPUT CLOCK</v>
          </cell>
          <cell r="H535" t="str">
            <v>ETA</v>
          </cell>
        </row>
        <row r="536">
          <cell r="B536" t="str">
            <v>T521X337M016ATE025</v>
          </cell>
          <cell r="C536" t="str">
            <v>BUY1</v>
          </cell>
          <cell r="D536">
            <v>409820117</v>
          </cell>
          <cell r="E536">
            <v>409820156</v>
          </cell>
          <cell r="F536" t="str">
            <v>CHIP CAP 330UF 20^ 16V POLYMER T&amp;R</v>
          </cell>
          <cell r="G536" t="str">
            <v xml:space="preserve">תינתן עזרה מאלתא </v>
          </cell>
          <cell r="H536" t="str">
            <v>ETA</v>
          </cell>
        </row>
        <row r="537">
          <cell r="B537" t="str">
            <v>TAJD476K020RNJ</v>
          </cell>
          <cell r="C537" t="str">
            <v>BUY1</v>
          </cell>
          <cell r="D537">
            <v>414628753</v>
          </cell>
          <cell r="E537">
            <v>400346114</v>
          </cell>
          <cell r="F537" t="str">
            <v>CHIP CAP 47UF 10% 20VOLT TAN T&amp;R</v>
          </cell>
          <cell r="G537" t="str">
            <v xml:space="preserve"> </v>
          </cell>
          <cell r="H537" t="str">
            <v>ETA</v>
          </cell>
        </row>
        <row r="538">
          <cell r="B538" t="str">
            <v>TFM-125-02-S-D-A-K-TR</v>
          </cell>
          <cell r="C538" t="str">
            <v>BUY1</v>
          </cell>
          <cell r="D538" t="str">
            <v>N64529977</v>
          </cell>
          <cell r="E538">
            <v>0</v>
          </cell>
          <cell r="F538" t="str">
            <v>CONNECTOR,ELECTRIC,RECTANGULAR,TFM,SMT H</v>
          </cell>
          <cell r="H538" t="str">
            <v>ETA</v>
          </cell>
        </row>
        <row r="539">
          <cell r="B539" t="str">
            <v>TFS1950F</v>
          </cell>
          <cell r="C539" t="str">
            <v>BUY1</v>
          </cell>
          <cell r="D539">
            <v>410613783</v>
          </cell>
          <cell r="E539">
            <v>0</v>
          </cell>
          <cell r="F539" t="str">
            <v>SAW FILTER 1950MHZ T&amp;R</v>
          </cell>
          <cell r="H539" t="str">
            <v>ETA</v>
          </cell>
        </row>
        <row r="540">
          <cell r="B540" t="str">
            <v>TOLC-115-22-S-Q-A-K-TR</v>
          </cell>
          <cell r="C540" t="str">
            <v>BUY1</v>
          </cell>
          <cell r="D540">
            <v>400720190</v>
          </cell>
          <cell r="E540">
            <v>0</v>
          </cell>
          <cell r="F540" t="str">
            <v>CONN RCET MISC 60 PIN SMT, QUAD ROW,</v>
          </cell>
          <cell r="H540" t="str">
            <v>ETA</v>
          </cell>
        </row>
        <row r="541">
          <cell r="B541" t="str">
            <v>TPS2002CDRCT</v>
          </cell>
          <cell r="C541" t="str">
            <v>BUY1</v>
          </cell>
          <cell r="D541">
            <v>403971098</v>
          </cell>
          <cell r="E541">
            <v>0</v>
          </cell>
          <cell r="F541" t="str">
            <v>IC POWER-DISTRIBUTION SWITCHES T&amp;R</v>
          </cell>
          <cell r="H541" t="str">
            <v>ETA</v>
          </cell>
        </row>
        <row r="542">
          <cell r="B542" t="str">
            <v>TPS22810DRVT</v>
          </cell>
          <cell r="C542" t="str">
            <v>BUY1</v>
          </cell>
          <cell r="D542">
            <v>416253579</v>
          </cell>
          <cell r="E542">
            <v>0</v>
          </cell>
          <cell r="F542" t="str">
            <v>SWITCH, LOAD, 2.7-18V, 0.079OHM, WSON6</v>
          </cell>
          <cell r="G542" t="str">
            <v xml:space="preserve">תינתן עזרה מאלתא </v>
          </cell>
          <cell r="H542" t="str">
            <v>ETA</v>
          </cell>
        </row>
        <row r="543">
          <cell r="B543" t="str">
            <v>TPS3808G01DRVT</v>
          </cell>
          <cell r="C543" t="str">
            <v>BUY1</v>
          </cell>
          <cell r="D543">
            <v>404736259</v>
          </cell>
          <cell r="E543">
            <v>0</v>
          </cell>
          <cell r="F543" t="str">
            <v>IC SUPERVISORY CIRCUIT T&amp;R</v>
          </cell>
          <cell r="H543" t="str">
            <v>ETA</v>
          </cell>
        </row>
        <row r="544">
          <cell r="B544" t="str">
            <v>TPS7A8300RGRT</v>
          </cell>
          <cell r="C544" t="str">
            <v>BUY1</v>
          </cell>
          <cell r="D544">
            <v>402770947</v>
          </cell>
          <cell r="E544">
            <v>406294932</v>
          </cell>
          <cell r="F544" t="str">
            <v>IC VOLTAGE REGULATOR 2A T&amp;R</v>
          </cell>
          <cell r="G544" t="str">
            <v xml:space="preserve">תינתן עזרה מאלתא </v>
          </cell>
          <cell r="H544" t="str">
            <v>ETA</v>
          </cell>
        </row>
        <row r="545">
          <cell r="B545" t="str">
            <v>TPS82085SILT</v>
          </cell>
          <cell r="C545" t="str">
            <v>BUY1</v>
          </cell>
          <cell r="D545">
            <v>405162211</v>
          </cell>
          <cell r="E545">
            <v>0</v>
          </cell>
          <cell r="F545" t="str">
            <v>IC STEP-DOWN CONVERTER 3A T&amp;R</v>
          </cell>
          <cell r="G545" t="str">
            <v xml:space="preserve"> </v>
          </cell>
          <cell r="H545" t="str">
            <v>ETA</v>
          </cell>
        </row>
        <row r="546">
          <cell r="B546" t="str">
            <v>TRF37A73IDSGT</v>
          </cell>
          <cell r="C546" t="str">
            <v>BUY1</v>
          </cell>
          <cell r="D546">
            <v>421041458</v>
          </cell>
          <cell r="E546">
            <v>0</v>
          </cell>
          <cell r="F546" t="str">
            <v>IC GAIN BLOCK 1-6000MHZ T&amp;R</v>
          </cell>
          <cell r="G546" t="str">
            <v xml:space="preserve">תינתן עזרה מאלתא </v>
          </cell>
          <cell r="H546" t="str">
            <v>ETA</v>
          </cell>
        </row>
        <row r="547">
          <cell r="B547" t="str">
            <v>TS0500S</v>
          </cell>
          <cell r="C547" t="str">
            <v>BUY1</v>
          </cell>
          <cell r="D547">
            <v>400653150</v>
          </cell>
          <cell r="E547">
            <v>0</v>
          </cell>
          <cell r="F547" t="str">
            <v>CHIP ATT. DC-18GHZ 0DB 0.1W 50-OHM</v>
          </cell>
          <cell r="H547" t="str">
            <v>BFE - ETA</v>
          </cell>
        </row>
        <row r="548">
          <cell r="B548" t="str">
            <v>TS0501W3S/TR</v>
          </cell>
          <cell r="C548" t="str">
            <v>BUY1</v>
          </cell>
          <cell r="D548">
            <v>400048227</v>
          </cell>
          <cell r="E548">
            <v>400508538</v>
          </cell>
          <cell r="F548" t="str">
            <v>CHIP ATT. 1DB DC-18GHZ 0.1W 50OHM T&amp;R</v>
          </cell>
          <cell r="H548" t="str">
            <v>BFE - ETA</v>
          </cell>
        </row>
        <row r="549">
          <cell r="B549" t="str">
            <v>TS0505S</v>
          </cell>
          <cell r="C549" t="str">
            <v>BUY1</v>
          </cell>
          <cell r="D549">
            <v>400653140</v>
          </cell>
          <cell r="E549">
            <v>0</v>
          </cell>
          <cell r="F549" t="str">
            <v>ATTENUATOR DC-18GHZ 5DB .1WATT 50 OHM</v>
          </cell>
          <cell r="H549" t="str">
            <v>BFE - ETA</v>
          </cell>
        </row>
        <row r="550">
          <cell r="B550" t="str">
            <v>TUSB2046BIRHBT</v>
          </cell>
          <cell r="C550" t="str">
            <v>BUY1</v>
          </cell>
          <cell r="D550">
            <v>401539904</v>
          </cell>
          <cell r="E550">
            <v>0</v>
          </cell>
          <cell r="F550" t="str">
            <v>IC 4-PORT HUB FOR THE USB T&amp;R</v>
          </cell>
          <cell r="G550" t="str">
            <v xml:space="preserve">תינתן עזרה מאלתא </v>
          </cell>
          <cell r="H550" t="str">
            <v>ETA</v>
          </cell>
        </row>
        <row r="551">
          <cell r="B551" t="str">
            <v>TXB0304RUTR</v>
          </cell>
          <cell r="C551" t="str">
            <v>BUY1</v>
          </cell>
          <cell r="D551">
            <v>401379139</v>
          </cell>
          <cell r="E551">
            <v>0</v>
          </cell>
          <cell r="F551" t="str">
            <v>IC VOLTAGE-LEVEL TRANSLATOR T&amp;R</v>
          </cell>
          <cell r="G551" t="str">
            <v xml:space="preserve">תינתן עזרה מאלתא </v>
          </cell>
          <cell r="H551" t="str">
            <v>ETA</v>
          </cell>
        </row>
        <row r="552">
          <cell r="B552" t="str">
            <v>UPS-06-07.0-03-L-PV</v>
          </cell>
          <cell r="C552" t="str">
            <v>BUY1</v>
          </cell>
          <cell r="D552">
            <v>424026917</v>
          </cell>
          <cell r="E552">
            <v>0</v>
          </cell>
          <cell r="F552" t="str">
            <v>CONN RECT HEADER POWER 6 PIN PCB SOLDER</v>
          </cell>
          <cell r="H552" t="str">
            <v>ETA</v>
          </cell>
        </row>
        <row r="553">
          <cell r="B553" t="str">
            <v>UPT-06-03.0-03-L-PV</v>
          </cell>
          <cell r="C553" t="str">
            <v>BUY1</v>
          </cell>
          <cell r="D553">
            <v>424035117</v>
          </cell>
          <cell r="E553">
            <v>0</v>
          </cell>
          <cell r="F553" t="str">
            <v>CONN RECT HEADER POWER 6 PIN PCB SOLDER</v>
          </cell>
          <cell r="H553" t="str">
            <v>ETA</v>
          </cell>
        </row>
        <row r="554">
          <cell r="B554" t="str">
            <v>VFXO321-DGED-125MHZ</v>
          </cell>
          <cell r="C554" t="str">
            <v>BUY1</v>
          </cell>
          <cell r="D554">
            <v>402078525</v>
          </cell>
          <cell r="E554">
            <v>407824365</v>
          </cell>
          <cell r="F554" t="str">
            <v>OSCILLATOR 125MHZ 3.3V</v>
          </cell>
          <cell r="H554" t="str">
            <v>ETA בעייתי</v>
          </cell>
        </row>
        <row r="555">
          <cell r="B555" t="str">
            <v>W25Q128JVSIQ</v>
          </cell>
          <cell r="C555" t="str">
            <v>BUY2</v>
          </cell>
          <cell r="D555">
            <v>417062996</v>
          </cell>
          <cell r="E555">
            <v>0</v>
          </cell>
          <cell r="F555" t="str">
            <v>MEMORY SERIAL FLASH 3V 128MB SPI SO8</v>
          </cell>
          <cell r="H555" t="str">
            <v>STOCK</v>
          </cell>
        </row>
        <row r="556">
          <cell r="B556" t="str">
            <v>WTBV36PD11SY</v>
          </cell>
          <cell r="C556" t="str">
            <v>BUY1</v>
          </cell>
          <cell r="D556">
            <v>408006050</v>
          </cell>
          <cell r="E556">
            <v>0</v>
          </cell>
          <cell r="F556" t="str">
            <v>CONN RECT PLUG,STR,36PIN,DIP SOLDER,GUID</v>
          </cell>
          <cell r="G556" t="str">
            <v>נדרשת עזרה אלתא</v>
          </cell>
          <cell r="H556" t="str">
            <v>ETA בעייתי</v>
          </cell>
        </row>
        <row r="557">
          <cell r="B557" t="str">
            <v>5AGXMA5G4F31I5G</v>
          </cell>
          <cell r="C557" t="str">
            <v>-</v>
          </cell>
          <cell r="D557">
            <v>402411295</v>
          </cell>
          <cell r="E557">
            <v>0</v>
          </cell>
          <cell r="F557" t="str">
            <v>FPGA - Field Programmable Gate Array</v>
          </cell>
          <cell r="G557" t="str">
            <v>פריט עובר המשך אצל צמח , ריבולינג נדרש שיגיע לאופק אחרי ריבולינג עד 20/08/26- כרגע ETA נובמבר 2026</v>
          </cell>
          <cell r="H557" t="str">
            <v>BFE - בעייתי</v>
          </cell>
        </row>
        <row r="558">
          <cell r="B558" t="str">
            <v>DAC38J84IAAV</v>
          </cell>
          <cell r="C558" t="str">
            <v>-</v>
          </cell>
          <cell r="D558">
            <v>405656789</v>
          </cell>
          <cell r="E558">
            <v>0</v>
          </cell>
          <cell r="F558" t="str">
            <v>GSPS DAC A 595-DAC38 A 595-DAC38J84IAAVR</v>
          </cell>
          <cell r="G558" t="str">
            <v>פריט עובר המשך אצל צמח , ריבולינג נדרש שיגיע לאופק אחרי ריבולינג עד 20/08/26 כרגע ETA תחילת אוקוטובר 2026</v>
          </cell>
          <cell r="H558" t="str">
            <v>BFE - בעייתי</v>
          </cell>
        </row>
        <row r="559">
          <cell r="B559" t="str">
            <v>1093W213-001</v>
          </cell>
          <cell r="C559" t="str">
            <v>-</v>
          </cell>
          <cell r="D559">
            <v>415466666</v>
          </cell>
          <cell r="E559">
            <v>0</v>
          </cell>
          <cell r="F559" t="str">
            <v>QGC COVER</v>
          </cell>
          <cell r="H559" t="str">
            <v>ETA</v>
          </cell>
        </row>
        <row r="560">
          <cell r="B560" t="str">
            <v>1093W211-001</v>
          </cell>
          <cell r="C560" t="str">
            <v>C</v>
          </cell>
          <cell r="D560">
            <v>415466667</v>
          </cell>
          <cell r="E560">
            <v>0</v>
          </cell>
          <cell r="F560" t="str">
            <v>BSC ADAPTING BASE</v>
          </cell>
          <cell r="G560" t="str">
            <v>26/07- שאלות טכניות של ספק מול אמיר זפון אלתא/ספיר יוסי</v>
          </cell>
          <cell r="H560" t="str">
            <v>בטיפול אלתא - פרוייקט שרית פיקר</v>
          </cell>
        </row>
        <row r="561">
          <cell r="B561" t="str">
            <v>6930N119-001</v>
          </cell>
          <cell r="C561" t="str">
            <v>-</v>
          </cell>
          <cell r="D561">
            <v>411125985</v>
          </cell>
          <cell r="E561">
            <v>0</v>
          </cell>
          <cell r="F561" t="str">
            <v>FAN FILTER</v>
          </cell>
          <cell r="G561" t="str">
            <v xml:space="preserve"> </v>
          </cell>
          <cell r="H561" t="str">
            <v xml:space="preserve">ירד מה AVL </v>
          </cell>
        </row>
        <row r="562">
          <cell r="B562" t="str">
            <v>6932T100-001</v>
          </cell>
          <cell r="C562" t="str">
            <v>-</v>
          </cell>
          <cell r="D562">
            <v>418952046</v>
          </cell>
          <cell r="E562">
            <v>0</v>
          </cell>
          <cell r="F562" t="str">
            <v>ANTENNA FINAL ASSY</v>
          </cell>
          <cell r="H562" t="str">
            <v>ASSY</v>
          </cell>
        </row>
        <row r="563">
          <cell r="B563" t="str">
            <v>GRM033R71E472KE14D</v>
          </cell>
          <cell r="C563" t="str">
            <v>BUY1</v>
          </cell>
          <cell r="D563">
            <v>422207000</v>
          </cell>
          <cell r="E563">
            <v>0</v>
          </cell>
          <cell r="F563" t="str">
            <v>CAP CHIP 4700PF 10% 25V X7R 0201</v>
          </cell>
          <cell r="H563" t="str">
            <v>ETA</v>
          </cell>
        </row>
        <row r="564">
          <cell r="B564" t="str">
            <v>CRCW0402140KFKED</v>
          </cell>
          <cell r="C564" t="str">
            <v>BUY1</v>
          </cell>
          <cell r="D564">
            <v>408368702</v>
          </cell>
          <cell r="E564">
            <v>408386919</v>
          </cell>
          <cell r="F564" t="str">
            <v>CHIP RESIS 140KOHM 1^ .063W T&amp;R</v>
          </cell>
          <cell r="H564" t="str">
            <v>ETA</v>
          </cell>
        </row>
        <row r="565">
          <cell r="B565" t="str">
            <v>CRCW040214K7FKED</v>
          </cell>
          <cell r="C565" t="str">
            <v>BUY1</v>
          </cell>
          <cell r="D565">
            <v>407648197</v>
          </cell>
          <cell r="E565">
            <v>405545120</v>
          </cell>
          <cell r="F565" t="str">
            <v>CHIP RESIS 14.7KOHM 1^ .063W T&amp;R</v>
          </cell>
          <cell r="H565" t="str">
            <v>ETA</v>
          </cell>
        </row>
        <row r="566">
          <cell r="B566" t="str">
            <v>CRCW040218K2FKED</v>
          </cell>
          <cell r="C566" t="str">
            <v>BUY1</v>
          </cell>
          <cell r="D566">
            <v>401481540</v>
          </cell>
          <cell r="E566">
            <v>400275409</v>
          </cell>
          <cell r="F566" t="str">
            <v>CHIP RESIS 18.2KOHM 1^ .063W T&amp;R</v>
          </cell>
          <cell r="H566" t="str">
            <v>ETA</v>
          </cell>
        </row>
        <row r="567">
          <cell r="B567" t="str">
            <v>CRCW040220K5FKED</v>
          </cell>
          <cell r="C567" t="str">
            <v>BUY1</v>
          </cell>
          <cell r="D567">
            <v>415064642</v>
          </cell>
          <cell r="E567">
            <v>415142815</v>
          </cell>
          <cell r="F567" t="str">
            <v>CHIP RESIS 20.5KOHM 1% .063W T&amp;R</v>
          </cell>
          <cell r="H567" t="str">
            <v>ETA</v>
          </cell>
        </row>
        <row r="568">
          <cell r="B568" t="str">
            <v>CRCW04022K37FKED</v>
          </cell>
          <cell r="C568" t="str">
            <v>BUY1</v>
          </cell>
          <cell r="D568">
            <v>401793064</v>
          </cell>
          <cell r="E568">
            <v>412249475</v>
          </cell>
          <cell r="F568" t="str">
            <v>CHIP RESIS 2.37KOHM 1^ .063W T&amp;R</v>
          </cell>
          <cell r="H568" t="str">
            <v>ETA</v>
          </cell>
        </row>
        <row r="569">
          <cell r="B569" t="str">
            <v>CRCW04022K80FKED</v>
          </cell>
          <cell r="C569" t="str">
            <v>BUY1</v>
          </cell>
          <cell r="D569">
            <v>408368719</v>
          </cell>
          <cell r="E569">
            <v>408386935</v>
          </cell>
          <cell r="F569" t="str">
            <v>CHIP RESIS 2.8KOHM 1^ .063W T&amp;R</v>
          </cell>
          <cell r="H569" t="str">
            <v>ETA</v>
          </cell>
        </row>
        <row r="570">
          <cell r="B570" t="str">
            <v>CRCW040230K9FKED</v>
          </cell>
          <cell r="C570" t="str">
            <v>BUY1</v>
          </cell>
          <cell r="D570">
            <v>401447379</v>
          </cell>
          <cell r="E570">
            <v>401239998</v>
          </cell>
          <cell r="F570" t="str">
            <v>CHIP RESIS 30.9KOHM 1% .063W T&amp;R</v>
          </cell>
          <cell r="H570" t="str">
            <v>ETA</v>
          </cell>
        </row>
        <row r="571">
          <cell r="B571" t="str">
            <v>CRCW04023K32FKED</v>
          </cell>
          <cell r="C571" t="str">
            <v>BUY1</v>
          </cell>
          <cell r="D571">
            <v>400676836</v>
          </cell>
          <cell r="E571">
            <v>401240005</v>
          </cell>
          <cell r="F571" t="str">
            <v>CHIP RESIS 3.32KOHM 1% .063W T&amp;R</v>
          </cell>
          <cell r="H571" t="str">
            <v>ETA</v>
          </cell>
        </row>
        <row r="572">
          <cell r="B572" t="str">
            <v>CRCW04023K83FKED</v>
          </cell>
          <cell r="C572" t="str">
            <v>BUY1</v>
          </cell>
          <cell r="D572">
            <v>401201838</v>
          </cell>
          <cell r="E572">
            <v>400275532</v>
          </cell>
          <cell r="F572" t="str">
            <v>CHIP RESIS 3.83KOHM 1% .063W T&amp;R</v>
          </cell>
          <cell r="H572" t="str">
            <v>ETA</v>
          </cell>
        </row>
        <row r="573">
          <cell r="B573" t="str">
            <v>CRCW04024K22FKED</v>
          </cell>
          <cell r="C573" t="str">
            <v>BUY1</v>
          </cell>
          <cell r="D573">
            <v>401060427</v>
          </cell>
          <cell r="E573">
            <v>400856545</v>
          </cell>
          <cell r="F573" t="str">
            <v>CHIP RESIS 4.22KOHM 1% .063W T&amp;R</v>
          </cell>
          <cell r="H573" t="str">
            <v>ETA</v>
          </cell>
        </row>
        <row r="574">
          <cell r="B574" t="str">
            <v>IHLP2525CZERR33M01</v>
          </cell>
          <cell r="C574" t="str">
            <v>BUY1</v>
          </cell>
          <cell r="D574">
            <v>400345615</v>
          </cell>
          <cell r="E574">
            <v>0</v>
          </cell>
          <cell r="F574" t="str">
            <v>INDUCTOR 0.33UH 20% SHIELDED T&amp;R</v>
          </cell>
          <cell r="H574" t="str">
            <v>ETA</v>
          </cell>
        </row>
        <row r="575">
          <cell r="B575" t="str">
            <v>CRCW040211K0FKED</v>
          </cell>
          <cell r="C575" t="str">
            <v>BUY1</v>
          </cell>
          <cell r="D575">
            <v>401479709</v>
          </cell>
          <cell r="E575">
            <v>400856338</v>
          </cell>
          <cell r="F575" t="str">
            <v>CHIP RESIS 11KOHM 1^ .063W T&amp;R</v>
          </cell>
          <cell r="H575" t="str">
            <v>ETA</v>
          </cell>
        </row>
        <row r="576">
          <cell r="B576" t="str">
            <v>CRCW040213K3FKED</v>
          </cell>
          <cell r="C576" t="str">
            <v>BUY1</v>
          </cell>
          <cell r="D576">
            <v>401265796</v>
          </cell>
          <cell r="E576">
            <v>400856344</v>
          </cell>
          <cell r="F576" t="str">
            <v>CHIP RESIS 13.3KOHM 1% .063W T&amp;R</v>
          </cell>
          <cell r="H576" t="str">
            <v>ETA</v>
          </cell>
        </row>
        <row r="577">
          <cell r="B577" t="str">
            <v>CRCW040219K1FKED</v>
          </cell>
          <cell r="C577" t="str">
            <v>BUY1</v>
          </cell>
          <cell r="D577">
            <v>414258425</v>
          </cell>
          <cell r="E577">
            <v>405423144</v>
          </cell>
          <cell r="F577" t="str">
            <v>CHIP RESIS 19.1KOHM 1^ .063W T&amp;R</v>
          </cell>
          <cell r="H577" t="str">
            <v>ETA</v>
          </cell>
        </row>
        <row r="578">
          <cell r="B578" t="str">
            <v>CRCW04021K47FKED</v>
          </cell>
          <cell r="C578" t="str">
            <v>BUY1</v>
          </cell>
          <cell r="D578">
            <v>401498672</v>
          </cell>
          <cell r="E578">
            <v>401502370</v>
          </cell>
          <cell r="F578" t="str">
            <v>CHIP RESIS 1.47KOHM 1^ .063W T&amp;R</v>
          </cell>
          <cell r="H578" t="str">
            <v>ETA</v>
          </cell>
        </row>
        <row r="579">
          <cell r="B579" t="str">
            <v>CRCW040225K5FKED</v>
          </cell>
          <cell r="C579" t="str">
            <v>BUY1</v>
          </cell>
          <cell r="D579">
            <v>408368969</v>
          </cell>
          <cell r="E579">
            <v>406844012</v>
          </cell>
          <cell r="F579" t="str">
            <v>CHIP RESIS 25.5KOHM 1^ .063W T&amp;R</v>
          </cell>
          <cell r="H579" t="str">
            <v>ETA</v>
          </cell>
        </row>
        <row r="580">
          <cell r="B580" t="str">
            <v>CRCW040233K2FKED</v>
          </cell>
          <cell r="C580" t="str">
            <v>BUY1</v>
          </cell>
          <cell r="D580">
            <v>400665218</v>
          </cell>
          <cell r="E580">
            <v>400275526</v>
          </cell>
          <cell r="F580" t="str">
            <v>RESISTOR 33.2KOHM 1% 0.063W T&amp;R</v>
          </cell>
          <cell r="H580" t="str">
            <v>ETA</v>
          </cell>
        </row>
        <row r="581">
          <cell r="B581" t="str">
            <v>CRCW04023K01FKED</v>
          </cell>
          <cell r="C581" t="str">
            <v>BUY1</v>
          </cell>
          <cell r="D581">
            <v>400693192</v>
          </cell>
          <cell r="E581">
            <v>400275521</v>
          </cell>
          <cell r="F581" t="str">
            <v>CHIP RESIS 3.01KOHM 1% .063W T&amp;R</v>
          </cell>
          <cell r="H581" t="str">
            <v>ETA</v>
          </cell>
        </row>
        <row r="582">
          <cell r="B582" t="str">
            <v>CRCW0402332KFKED</v>
          </cell>
          <cell r="C582" t="str">
            <v>BUY1</v>
          </cell>
          <cell r="D582">
            <v>401485727</v>
          </cell>
          <cell r="E582">
            <v>400275527</v>
          </cell>
          <cell r="F582" t="str">
            <v>CHIP RESIS 332 KOHM 1^ .063W T&amp;R</v>
          </cell>
          <cell r="H582" t="str">
            <v>ETA</v>
          </cell>
        </row>
        <row r="583">
          <cell r="B583" t="str">
            <v>CRCW04023K92FKED</v>
          </cell>
          <cell r="C583" t="str">
            <v>BUY1</v>
          </cell>
          <cell r="D583">
            <v>401011878</v>
          </cell>
          <cell r="E583">
            <v>401239921</v>
          </cell>
          <cell r="F583" t="str">
            <v>CHIP RESIS 3.92KOHM 1% .063W T&amp;R</v>
          </cell>
          <cell r="H583" t="str">
            <v>ETA</v>
          </cell>
        </row>
        <row r="584">
          <cell r="B584" t="str">
            <v>CRCW040247R5FKED</v>
          </cell>
          <cell r="C584" t="str">
            <v>BUY1</v>
          </cell>
          <cell r="D584">
            <v>408368733</v>
          </cell>
          <cell r="E584">
            <v>408386948</v>
          </cell>
          <cell r="F584" t="str">
            <v>CHIP RESIS 47.5 OHM 1^ .063W T&amp;R</v>
          </cell>
          <cell r="H584" t="str">
            <v>ETA</v>
          </cell>
        </row>
        <row r="585">
          <cell r="B585" t="str">
            <v>DAC3484IRKDT</v>
          </cell>
          <cell r="C585" t="str">
            <v>BUY1</v>
          </cell>
          <cell r="D585">
            <v>421757064</v>
          </cell>
          <cell r="E585">
            <v>421776513</v>
          </cell>
          <cell r="F585" t="str">
            <v>QUAD CHANNEL 16BIT 1.25GSPS DAC T&amp;R</v>
          </cell>
          <cell r="G585" t="str">
            <v xml:space="preserve">תינתן עזרה מאלתא </v>
          </cell>
          <cell r="H585" t="str">
            <v>ETA</v>
          </cell>
        </row>
        <row r="586">
          <cell r="B586" t="str">
            <v>CRCW040256K2FKED</v>
          </cell>
          <cell r="C586" t="str">
            <v>BUY1</v>
          </cell>
          <cell r="D586">
            <v>401282162</v>
          </cell>
          <cell r="E586">
            <v>400275770</v>
          </cell>
          <cell r="F586" t="str">
            <v>CHIP RESIS 56.2KOHM 1% .063W T&amp;R</v>
          </cell>
          <cell r="H586" t="str">
            <v>ETA</v>
          </cell>
        </row>
        <row r="587">
          <cell r="B587" t="str">
            <v>CRCW040215K0FKED</v>
          </cell>
          <cell r="C587" t="str">
            <v>BUY1</v>
          </cell>
          <cell r="D587">
            <v>400656759</v>
          </cell>
          <cell r="E587">
            <v>400012232</v>
          </cell>
          <cell r="F587" t="str">
            <v>CHIP RESIS 15 KOHM 1^ T&amp;R</v>
          </cell>
          <cell r="H587" t="str">
            <v>ETA</v>
          </cell>
        </row>
        <row r="588">
          <cell r="B588" t="str">
            <v>CRCW040220K0FKED</v>
          </cell>
          <cell r="C588" t="str">
            <v>BUY1</v>
          </cell>
          <cell r="D588">
            <v>400658319</v>
          </cell>
          <cell r="E588">
            <v>400275484</v>
          </cell>
          <cell r="F588" t="str">
            <v>CHIP RESIS 20 KOHM 1% T&amp;R</v>
          </cell>
          <cell r="H588" t="str">
            <v>ETA</v>
          </cell>
        </row>
        <row r="589">
          <cell r="B589" t="str">
            <v>CRCW04024K70FKED</v>
          </cell>
          <cell r="C589" t="str">
            <v>BUY1</v>
          </cell>
          <cell r="D589">
            <v>401572164</v>
          </cell>
          <cell r="E589">
            <v>403174885</v>
          </cell>
          <cell r="F589" t="str">
            <v>CHIP RESIS 4.7KOHM 1% .063W T&amp;R</v>
          </cell>
          <cell r="H589" t="str">
            <v>ETA</v>
          </cell>
        </row>
        <row r="590">
          <cell r="B590" t="str">
            <v>CRCW040242K2FKED</v>
          </cell>
          <cell r="C590" t="str">
            <v>BUY1</v>
          </cell>
          <cell r="D590">
            <v>400676831</v>
          </cell>
          <cell r="E590">
            <v>0</v>
          </cell>
          <cell r="F590" t="str">
            <v>CHIP RES 42.2K 0.063W 1% T&amp;R</v>
          </cell>
          <cell r="H590" t="str">
            <v>ETA</v>
          </cell>
        </row>
        <row r="591">
          <cell r="B591" t="str">
            <v>CRCW04024K02FKED</v>
          </cell>
          <cell r="C591" t="str">
            <v>BUY1</v>
          </cell>
          <cell r="D591">
            <v>401246030</v>
          </cell>
          <cell r="E591">
            <v>400275761</v>
          </cell>
          <cell r="F591" t="str">
            <v>CHIP RESIS 4.02KOHM 1% .063W T&amp;R</v>
          </cell>
          <cell r="H591" t="str">
            <v>ETA</v>
          </cell>
        </row>
        <row r="592">
          <cell r="B592" t="str">
            <v>GRM1555C1H220GA01D</v>
          </cell>
          <cell r="C592" t="str">
            <v>BUY1</v>
          </cell>
          <cell r="D592">
            <v>402010738</v>
          </cell>
          <cell r="E592">
            <v>0</v>
          </cell>
          <cell r="F592" t="str">
            <v>CHIP CAP 22PF 2% 50V CERAMIC T&amp;R</v>
          </cell>
          <cell r="H592" t="str">
            <v>ETA</v>
          </cell>
        </row>
        <row r="593">
          <cell r="B593" t="str">
            <v>CRCW040251R1FKED</v>
          </cell>
          <cell r="C593" t="str">
            <v>BUY1</v>
          </cell>
          <cell r="D593">
            <v>401239835</v>
          </cell>
          <cell r="E593" t="str">
            <v>FFF004482</v>
          </cell>
          <cell r="F593" t="str">
            <v>CHIP RESIS 51.1 OHM 1% .063W T&amp;R</v>
          </cell>
          <cell r="H593" t="str">
            <v>ETA</v>
          </cell>
        </row>
        <row r="594">
          <cell r="B594" t="str">
            <v>CRCW0402121RFKED</v>
          </cell>
          <cell r="C594" t="str">
            <v>BUY1</v>
          </cell>
          <cell r="D594">
            <v>401239833</v>
          </cell>
          <cell r="E594">
            <v>400275217</v>
          </cell>
          <cell r="F594" t="str">
            <v>CHIP RESIS 121 OHM 1% .063W T&amp;R</v>
          </cell>
          <cell r="G594" t="str">
            <v xml:space="preserve"> </v>
          </cell>
          <cell r="H594" t="str">
            <v>ETA</v>
          </cell>
        </row>
        <row r="595">
          <cell r="B595" t="str">
            <v>CRCW040251K1FKED</v>
          </cell>
          <cell r="C595" t="str">
            <v>BUY1</v>
          </cell>
          <cell r="D595">
            <v>400658332</v>
          </cell>
          <cell r="E595">
            <v>400275766</v>
          </cell>
          <cell r="F595" t="str">
            <v>CHIP RESIS 51.1 KOHM 1% PB-FREE T&amp;R</v>
          </cell>
          <cell r="H595" t="str">
            <v>ETA</v>
          </cell>
        </row>
        <row r="596">
          <cell r="B596" t="str">
            <v>GRM21BC71H475KE11L</v>
          </cell>
          <cell r="C596" t="str">
            <v>BUY1</v>
          </cell>
          <cell r="D596">
            <v>411808789</v>
          </cell>
          <cell r="E596">
            <v>0</v>
          </cell>
          <cell r="F596" t="str">
            <v>CHIP CAP 4.7UF +/-22^ 50V X7S T&amp;R</v>
          </cell>
          <cell r="H596" t="str">
            <v>ETA</v>
          </cell>
        </row>
        <row r="597">
          <cell r="B597" t="str">
            <v>CRCW0402150RFKED</v>
          </cell>
          <cell r="C597" t="str">
            <v>BUY1</v>
          </cell>
          <cell r="D597">
            <v>401281030</v>
          </cell>
          <cell r="E597">
            <v>400294083</v>
          </cell>
          <cell r="F597" t="str">
            <v>CHIP RESIS 150 OHM 1% .063W T&amp;R</v>
          </cell>
          <cell r="H597" t="str">
            <v>ETA</v>
          </cell>
        </row>
        <row r="598">
          <cell r="B598" t="str">
            <v>CRCW0402178RFKED</v>
          </cell>
          <cell r="C598" t="str">
            <v>BUY1</v>
          </cell>
          <cell r="D598">
            <v>401234987</v>
          </cell>
          <cell r="E598">
            <v>400275408</v>
          </cell>
          <cell r="F598" t="str">
            <v>CHIP RESIS 178 OHM 1^ .063W T&amp;R</v>
          </cell>
          <cell r="H598" t="str">
            <v>ETA</v>
          </cell>
        </row>
        <row r="599">
          <cell r="B599" t="str">
            <v>DS90LV017ATM/NOPB</v>
          </cell>
          <cell r="C599" t="str">
            <v>BUY1</v>
          </cell>
          <cell r="D599">
            <v>400290775</v>
          </cell>
          <cell r="E599">
            <v>0</v>
          </cell>
          <cell r="F599" t="str">
            <v>IC LVDS SINGLE DIFF. DRIVER</v>
          </cell>
          <cell r="H599" t="str">
            <v>ETA</v>
          </cell>
        </row>
        <row r="600">
          <cell r="B600" t="str">
            <v>CRCW0402100KFKED</v>
          </cell>
          <cell r="C600" t="str">
            <v>BUY1</v>
          </cell>
          <cell r="D600">
            <v>400656752</v>
          </cell>
          <cell r="E600">
            <v>400275213</v>
          </cell>
          <cell r="F600" t="str">
            <v>CHIP RESIS 100 KOHM 1%  T&amp;R</v>
          </cell>
          <cell r="H600" t="str">
            <v>ETA</v>
          </cell>
        </row>
        <row r="601">
          <cell r="B601" t="str">
            <v>C0402C103K3RACTU</v>
          </cell>
          <cell r="C601" t="str">
            <v>BUY1</v>
          </cell>
          <cell r="D601">
            <v>400538373</v>
          </cell>
          <cell r="E601">
            <v>400326580</v>
          </cell>
          <cell r="F601" t="str">
            <v>CHIP CAP 0.01UF 10% 25V X7R T&amp;R</v>
          </cell>
          <cell r="H601" t="str">
            <v>ETA</v>
          </cell>
        </row>
        <row r="602">
          <cell r="B602" t="str">
            <v>CRCW0402200RFKED</v>
          </cell>
          <cell r="C602" t="str">
            <v>BUY1</v>
          </cell>
          <cell r="D602">
            <v>400658318</v>
          </cell>
          <cell r="E602">
            <v>400275407</v>
          </cell>
          <cell r="F602" t="str">
            <v>CHIP RESIS 200 OHM 1% T&amp;R</v>
          </cell>
          <cell r="H602" t="str">
            <v>ETA</v>
          </cell>
        </row>
        <row r="603">
          <cell r="B603" t="str">
            <v>CRCW0603100KFKEA</v>
          </cell>
          <cell r="C603" t="str">
            <v>BUY1</v>
          </cell>
          <cell r="D603">
            <v>400693196</v>
          </cell>
          <cell r="E603" t="str">
            <v>FFF004188</v>
          </cell>
          <cell r="F603" t="str">
            <v>CHIP RESIS 100KOHM 1% .1W T&amp;R</v>
          </cell>
          <cell r="H603" t="str">
            <v>ETA</v>
          </cell>
        </row>
        <row r="604">
          <cell r="B604" t="str">
            <v>CRCW060310K0FKEA</v>
          </cell>
          <cell r="C604" t="str">
            <v>BUY1</v>
          </cell>
          <cell r="D604">
            <v>401053474</v>
          </cell>
          <cell r="E604" t="str">
            <v>FFF003821</v>
          </cell>
          <cell r="F604" t="str">
            <v>CHIP RESIS 10KOHM 1% .1W T&amp;R</v>
          </cell>
          <cell r="H604" t="str">
            <v>ETA</v>
          </cell>
        </row>
        <row r="605">
          <cell r="B605" t="str">
            <v>CRCW04022K00FKED</v>
          </cell>
          <cell r="C605" t="str">
            <v>BUY1</v>
          </cell>
          <cell r="D605">
            <v>400658323</v>
          </cell>
          <cell r="E605">
            <v>400005121</v>
          </cell>
          <cell r="F605" t="str">
            <v>CHIP RESIS 2 KOHM 1%  PB-FREE T&amp;R</v>
          </cell>
          <cell r="H605" t="str">
            <v>ETA</v>
          </cell>
        </row>
        <row r="606">
          <cell r="B606" t="str">
            <v>M6-10-724</v>
          </cell>
          <cell r="C606" t="str">
            <v>BUY1</v>
          </cell>
          <cell r="D606">
            <v>407968305</v>
          </cell>
          <cell r="E606">
            <v>401026794</v>
          </cell>
          <cell r="F606" t="str">
            <v>LABEL,CIRCUIT BOARD,SIZE 0.25X0.75IN,ULT</v>
          </cell>
          <cell r="H606" t="str">
            <v>ETA</v>
          </cell>
        </row>
        <row r="607">
          <cell r="B607" t="str">
            <v>CRCW0402249RFKED</v>
          </cell>
          <cell r="C607" t="str">
            <v>BUY1</v>
          </cell>
          <cell r="D607">
            <v>401733095</v>
          </cell>
          <cell r="E607">
            <v>401589013</v>
          </cell>
          <cell r="F607" t="str">
            <v>CHIP RESIS 249 OHM 1^ .063W T&amp;R</v>
          </cell>
          <cell r="H607" t="str">
            <v>ETA</v>
          </cell>
        </row>
        <row r="608">
          <cell r="B608" t="str">
            <v>CRCW060310R0FKEA</v>
          </cell>
          <cell r="C608" t="str">
            <v>BUY1</v>
          </cell>
          <cell r="D608">
            <v>401235096</v>
          </cell>
          <cell r="E608" t="str">
            <v>FFF003825</v>
          </cell>
          <cell r="F608" t="str">
            <v>CHIP RESIS 10 OHM 1% .1W T&amp;R</v>
          </cell>
          <cell r="H608" t="str">
            <v>ETA</v>
          </cell>
        </row>
        <row r="609">
          <cell r="B609" t="str">
            <v>BLM15HD601SN1D</v>
          </cell>
          <cell r="C609" t="str">
            <v>BUY1</v>
          </cell>
          <cell r="D609">
            <v>400956901</v>
          </cell>
          <cell r="E609">
            <v>0</v>
          </cell>
          <cell r="F609" t="str">
            <v>CHIP FERRITE BEAD EMI FILTER 600 OHM T&amp;R</v>
          </cell>
          <cell r="H609" t="str">
            <v>ETA</v>
          </cell>
        </row>
        <row r="610">
          <cell r="B610" t="str">
            <v>C0603C104K4RACTU</v>
          </cell>
          <cell r="C610" t="str">
            <v>BUY1</v>
          </cell>
          <cell r="D610">
            <v>400539538</v>
          </cell>
          <cell r="E610" t="str">
            <v>FFF004739</v>
          </cell>
          <cell r="F610" t="str">
            <v>CHIP CAP .1UF 10% 16V X7R T&amp;R</v>
          </cell>
          <cell r="H610" t="str">
            <v>ETA</v>
          </cell>
        </row>
        <row r="611">
          <cell r="B611" t="str">
            <v>MMSZ5245BT1G</v>
          </cell>
          <cell r="C611" t="str">
            <v>BUY1</v>
          </cell>
          <cell r="D611">
            <v>400993872</v>
          </cell>
          <cell r="E611">
            <v>0</v>
          </cell>
          <cell r="F611" t="str">
            <v>DIODE REF 15V 5% 0.5W 3000EA/RL</v>
          </cell>
          <cell r="H611" t="str">
            <v>ETA</v>
          </cell>
        </row>
        <row r="612">
          <cell r="B612" t="str">
            <v>CRCW0402511RFKED</v>
          </cell>
          <cell r="C612" t="str">
            <v>BUY1</v>
          </cell>
          <cell r="D612">
            <v>401193607</v>
          </cell>
          <cell r="E612">
            <v>400275764</v>
          </cell>
          <cell r="F612" t="str">
            <v>CHIP RESIS 511 OHM 1% .063W T&amp;R</v>
          </cell>
          <cell r="H612" t="str">
            <v>ETA</v>
          </cell>
        </row>
        <row r="613">
          <cell r="B613" t="str">
            <v>CRCW040211R5FKED</v>
          </cell>
          <cell r="C613" t="str">
            <v>BUY1</v>
          </cell>
          <cell r="D613">
            <v>407997767</v>
          </cell>
          <cell r="E613">
            <v>408002017</v>
          </cell>
          <cell r="F613" t="str">
            <v>CHIP RESIS 11.5 OHM 1^ .063W T&amp;R</v>
          </cell>
          <cell r="H613" t="str">
            <v>STOCK</v>
          </cell>
        </row>
        <row r="614">
          <cell r="B614" t="str">
            <v>CRCW0402274RFKED</v>
          </cell>
          <cell r="C614" t="str">
            <v>BUY1</v>
          </cell>
          <cell r="D614">
            <v>402310619</v>
          </cell>
          <cell r="E614">
            <v>401589129</v>
          </cell>
          <cell r="F614" t="str">
            <v>CHIP RESIS 274 OHM 1^ .063W T&amp;R</v>
          </cell>
          <cell r="H614" t="str">
            <v>ETA</v>
          </cell>
        </row>
        <row r="615">
          <cell r="B615" t="str">
            <v>CRCW04021K21FKED</v>
          </cell>
          <cell r="C615" t="str">
            <v>BUY1</v>
          </cell>
          <cell r="D615">
            <v>401234957</v>
          </cell>
          <cell r="E615">
            <v>400275219</v>
          </cell>
          <cell r="F615" t="str">
            <v>CHIP RESIS 1.21KOHM 1% .063W T&amp;R</v>
          </cell>
          <cell r="H615" t="str">
            <v>ETA</v>
          </cell>
        </row>
        <row r="616">
          <cell r="B616" t="str">
            <v>CRCW04020000Z0ED</v>
          </cell>
          <cell r="C616" t="str">
            <v>BUY1</v>
          </cell>
          <cell r="D616">
            <v>401197118</v>
          </cell>
          <cell r="E616">
            <v>400095450</v>
          </cell>
          <cell r="F616" t="str">
            <v>CHIP JUMPER  T&amp;R</v>
          </cell>
          <cell r="H616" t="str">
            <v>ETA</v>
          </cell>
        </row>
        <row r="617">
          <cell r="B617" t="str">
            <v>CRCW0603100RFKEA</v>
          </cell>
          <cell r="C617" t="str">
            <v>BUY1</v>
          </cell>
          <cell r="D617">
            <v>400693201</v>
          </cell>
          <cell r="E617" t="str">
            <v>FFF004251</v>
          </cell>
          <cell r="F617" t="str">
            <v>CHIP RESIS 100 OHM 1% .1W T&amp;R</v>
          </cell>
          <cell r="H617" t="str">
            <v>ETA</v>
          </cell>
        </row>
        <row r="618">
          <cell r="B618" t="str">
            <v>GRM188Z71A106KA73D</v>
          </cell>
          <cell r="C618" t="str">
            <v>BUY1</v>
          </cell>
          <cell r="D618">
            <v>410406023</v>
          </cell>
          <cell r="E618">
            <v>0</v>
          </cell>
          <cell r="F618" t="str">
            <v>CHIP CAP 10UF 10V X7R T&amp;R</v>
          </cell>
          <cell r="H618" t="str">
            <v>ETA</v>
          </cell>
        </row>
        <row r="619">
          <cell r="B619" t="str">
            <v>CRCW040249R9FKED</v>
          </cell>
          <cell r="C619" t="str">
            <v>BUY1</v>
          </cell>
          <cell r="D619">
            <v>400658330</v>
          </cell>
          <cell r="E619">
            <v>400275755</v>
          </cell>
          <cell r="F619" t="str">
            <v>CHIP RESIS 49.9 OHM 1% PB-FREE T&amp;R</v>
          </cell>
          <cell r="H619" t="str">
            <v>ETA</v>
          </cell>
        </row>
        <row r="620">
          <cell r="B620" t="str">
            <v>CRCW040224R3FKED</v>
          </cell>
          <cell r="C620" t="str">
            <v>BUY1</v>
          </cell>
          <cell r="D620">
            <v>405295603</v>
          </cell>
          <cell r="E620">
            <v>400275509</v>
          </cell>
          <cell r="F620" t="str">
            <v>CHIP RESIS 24.3 OHM 1% .063W T&amp;R</v>
          </cell>
          <cell r="H620" t="str">
            <v>STOCK + ETA</v>
          </cell>
        </row>
        <row r="621">
          <cell r="B621" t="str">
            <v>CRCW0402432RFKED</v>
          </cell>
          <cell r="C621" t="str">
            <v>BUY1</v>
          </cell>
          <cell r="D621">
            <v>401372496</v>
          </cell>
          <cell r="E621">
            <v>400294244</v>
          </cell>
          <cell r="F621" t="str">
            <v>CHIP RESIS 432 OHM 1% .1W T&amp;R</v>
          </cell>
          <cell r="H621" t="str">
            <v>ETA</v>
          </cell>
        </row>
        <row r="622">
          <cell r="B622" t="str">
            <v>CRCW04020000ZSED</v>
          </cell>
          <cell r="C622" t="str">
            <v>BUY1</v>
          </cell>
          <cell r="D622">
            <v>400709578</v>
          </cell>
          <cell r="E622">
            <v>400095450</v>
          </cell>
          <cell r="F622" t="str">
            <v>CHIP RESIS 0 OHM 0% .063W T&amp;R</v>
          </cell>
          <cell r="H622" t="str">
            <v>ETA</v>
          </cell>
        </row>
        <row r="623">
          <cell r="B623" t="str">
            <v>NL27WZ125USG-F22190</v>
          </cell>
          <cell r="C623" t="str">
            <v>BUY2</v>
          </cell>
          <cell r="D623">
            <v>407374932</v>
          </cell>
          <cell r="E623">
            <v>407383893</v>
          </cell>
          <cell r="F623" t="str">
            <v>IC DUAL BUFFER T&amp;R</v>
          </cell>
          <cell r="H623" t="str">
            <v>ETA</v>
          </cell>
        </row>
        <row r="624">
          <cell r="B624" t="str">
            <v>LQW15AN15NG80D</v>
          </cell>
          <cell r="C624" t="str">
            <v>BUY1</v>
          </cell>
          <cell r="D624">
            <v>409604723</v>
          </cell>
          <cell r="E624">
            <v>0</v>
          </cell>
          <cell r="F624" t="str">
            <v>CHIP COIL 15NH +/-2% T&amp;R</v>
          </cell>
          <cell r="H624" t="str">
            <v>ETA</v>
          </cell>
        </row>
        <row r="625">
          <cell r="B625" t="str">
            <v>FM24V10-G</v>
          </cell>
          <cell r="C625" t="str">
            <v>BUY1</v>
          </cell>
          <cell r="D625">
            <v>401173310</v>
          </cell>
          <cell r="E625">
            <v>409704418</v>
          </cell>
          <cell r="F625" t="str">
            <v>IC MEMORY F-RAM 1M-BIT SERIAL 3V</v>
          </cell>
          <cell r="H625" t="str">
            <v>ETA</v>
          </cell>
        </row>
        <row r="626">
          <cell r="B626" t="str">
            <v>GRM033Z71C104KE14D</v>
          </cell>
          <cell r="C626" t="str">
            <v>BUY1</v>
          </cell>
          <cell r="D626">
            <v>400606337</v>
          </cell>
          <cell r="E626">
            <v>0</v>
          </cell>
          <cell r="F626" t="str">
            <v>CHIP CAP 0.1UF 10^ 16V X7R T&amp;R</v>
          </cell>
          <cell r="H626" t="str">
            <v>ETA</v>
          </cell>
        </row>
        <row r="627">
          <cell r="B627" t="str">
            <v>THT-1-724-10</v>
          </cell>
          <cell r="C627" t="str">
            <v>BUY1</v>
          </cell>
          <cell r="D627">
            <v>410928732</v>
          </cell>
          <cell r="E627">
            <v>0</v>
          </cell>
          <cell r="F627" t="str">
            <v>LABEL,PRINTABLE,INDUSTRIAL POLYIMIDE,HIG</v>
          </cell>
          <cell r="H627" t="str">
            <v>ETA</v>
          </cell>
        </row>
        <row r="628">
          <cell r="B628" t="str">
            <v>GRM155R70J105KA12D</v>
          </cell>
          <cell r="C628" t="str">
            <v>BUY1</v>
          </cell>
          <cell r="D628">
            <v>402125924</v>
          </cell>
          <cell r="E628">
            <v>417493482</v>
          </cell>
          <cell r="F628" t="str">
            <v>CHIP CAP 1UF 10% 6.3V X7R T&amp;R</v>
          </cell>
          <cell r="H628" t="str">
            <v>ETA</v>
          </cell>
        </row>
        <row r="629">
          <cell r="B629" t="str">
            <v>NC7SZ08P5X</v>
          </cell>
          <cell r="C629" t="str">
            <v>BUY1</v>
          </cell>
          <cell r="D629" t="str">
            <v>N57155418</v>
          </cell>
          <cell r="E629">
            <v>423854998</v>
          </cell>
          <cell r="F629" t="str">
            <v>IC DIG 2 IN AND GATE TAPE &amp; REEL</v>
          </cell>
          <cell r="G629" t="str">
            <v xml:space="preserve"> </v>
          </cell>
          <cell r="H629" t="str">
            <v>ETA</v>
          </cell>
        </row>
        <row r="630">
          <cell r="B630" t="str">
            <v>2N7002LT1G</v>
          </cell>
          <cell r="C630" t="str">
            <v>BUY1</v>
          </cell>
          <cell r="D630">
            <v>400985175</v>
          </cell>
          <cell r="E630">
            <v>0</v>
          </cell>
          <cell r="F630" t="str">
            <v>TRANSISTOR  MOSFET N-CH. 3000EA/RL</v>
          </cell>
          <cell r="H630" t="str">
            <v>ETA</v>
          </cell>
        </row>
        <row r="631">
          <cell r="B631" t="str">
            <v>PTL-10-724</v>
          </cell>
          <cell r="C631" t="str">
            <v>BUY1</v>
          </cell>
          <cell r="D631">
            <v>405532683</v>
          </cell>
          <cell r="E631">
            <v>401026794</v>
          </cell>
          <cell r="F631" t="str">
            <v>HIGH TEMPERATURE POLYIMIDE LABEL,SIZE</v>
          </cell>
          <cell r="H631" t="str">
            <v>ETA</v>
          </cell>
        </row>
        <row r="632">
          <cell r="B632" t="str">
            <v>74LCX244MTCX</v>
          </cell>
          <cell r="C632" t="str">
            <v>BUY1</v>
          </cell>
          <cell r="D632">
            <v>400020595</v>
          </cell>
          <cell r="E632">
            <v>400563174</v>
          </cell>
          <cell r="F632" t="str">
            <v>IC BUFFER/LINE DRIVER T&amp;R</v>
          </cell>
          <cell r="H632" t="str">
            <v>ETA</v>
          </cell>
        </row>
        <row r="633">
          <cell r="B633" t="str">
            <v>C1005X7S1A105K050BC</v>
          </cell>
          <cell r="C633" t="str">
            <v>BUY1</v>
          </cell>
          <cell r="D633">
            <v>401571697</v>
          </cell>
          <cell r="E633">
            <v>416023177</v>
          </cell>
          <cell r="F633" t="str">
            <v>CHIP CAP 1UF 10% 10V X7S T&amp;R</v>
          </cell>
          <cell r="H633" t="str">
            <v>ETA</v>
          </cell>
        </row>
        <row r="634">
          <cell r="B634" t="str">
            <v>MM3Z3V3T1G</v>
          </cell>
          <cell r="C634" t="str">
            <v>BUY1</v>
          </cell>
          <cell r="D634">
            <v>400054690</v>
          </cell>
          <cell r="E634">
            <v>0</v>
          </cell>
          <cell r="F634" t="str">
            <v>DIODE ZENER 3.3V 0.200W LEAD FREE T&amp;R</v>
          </cell>
          <cell r="H634" t="str">
            <v>ETA</v>
          </cell>
        </row>
        <row r="635">
          <cell r="B635" t="str">
            <v>NC7ST04P5X</v>
          </cell>
          <cell r="C635" t="str">
            <v>BUY1</v>
          </cell>
          <cell r="D635">
            <v>400022971</v>
          </cell>
          <cell r="E635">
            <v>407383885</v>
          </cell>
          <cell r="F635" t="str">
            <v>IC HST INVERTER  T&amp;R</v>
          </cell>
          <cell r="H635" t="str">
            <v>ETA</v>
          </cell>
        </row>
        <row r="636">
          <cell r="B636" t="str">
            <v>PCA9517ADP.118</v>
          </cell>
          <cell r="C636" t="str">
            <v>BUY2</v>
          </cell>
          <cell r="D636">
            <v>419271576</v>
          </cell>
          <cell r="E636">
            <v>420349909</v>
          </cell>
          <cell r="F636" t="str">
            <v>IC LEVEL TRANSLATING I2C BUS REPEATER</v>
          </cell>
          <cell r="G636" t="str">
            <v xml:space="preserve">תינתן עזרה מאלתא </v>
          </cell>
          <cell r="H636" t="str">
            <v>ETA</v>
          </cell>
        </row>
        <row r="637">
          <cell r="B637" t="str">
            <v>CRCW0402100RFKED</v>
          </cell>
          <cell r="C637" t="str">
            <v>BUY1</v>
          </cell>
          <cell r="D637">
            <v>400656753</v>
          </cell>
          <cell r="E637">
            <v>400275214</v>
          </cell>
          <cell r="F637" t="str">
            <v>CHIP RESIS 100 OHM 1%  T&amp;R</v>
          </cell>
          <cell r="H637" t="str">
            <v>ETA</v>
          </cell>
        </row>
        <row r="638">
          <cell r="B638" t="str">
            <v>CRCW040210K0FKED</v>
          </cell>
          <cell r="C638" t="str">
            <v>BUY1</v>
          </cell>
          <cell r="D638">
            <v>400656755</v>
          </cell>
          <cell r="E638" t="str">
            <v>FFF004487</v>
          </cell>
          <cell r="F638" t="str">
            <v>CHIP RESIS 10 KOHM 1%  T&amp;R</v>
          </cell>
          <cell r="H638" t="str">
            <v>ETA</v>
          </cell>
        </row>
        <row r="639">
          <cell r="B639" t="str">
            <v>C0603C106M9PAC7867</v>
          </cell>
          <cell r="C639" t="str">
            <v>BUY1</v>
          </cell>
          <cell r="D639">
            <v>401221673</v>
          </cell>
          <cell r="E639">
            <v>400717150</v>
          </cell>
          <cell r="F639" t="str">
            <v>CHIP CAP 10UF 20% 6.3V X5R T&amp;R</v>
          </cell>
          <cell r="H639" t="str">
            <v>ETA</v>
          </cell>
        </row>
        <row r="640">
          <cell r="B640" t="str">
            <v>CRCW04021K00FKED</v>
          </cell>
          <cell r="C640" t="str">
            <v>BUY1</v>
          </cell>
          <cell r="D640">
            <v>400656760</v>
          </cell>
          <cell r="E640" t="str">
            <v>FFF004408</v>
          </cell>
          <cell r="F640" t="str">
            <v>CHIP RESIS 1 KOHM 1% T&amp;R</v>
          </cell>
          <cell r="H640" t="str">
            <v>ETA</v>
          </cell>
        </row>
        <row r="641">
          <cell r="B641" t="str">
            <v>C0805C475K4RAC7025</v>
          </cell>
          <cell r="C641" t="str">
            <v>BUY1</v>
          </cell>
          <cell r="D641">
            <v>401554938</v>
          </cell>
          <cell r="E641">
            <v>401502404</v>
          </cell>
          <cell r="F641" t="str">
            <v>CHIP CAP 4.7UF 10% 16V X7R T&amp;R</v>
          </cell>
          <cell r="H641" t="str">
            <v>ETA</v>
          </cell>
        </row>
        <row r="642">
          <cell r="B642" t="str">
            <v>MM3Z5V1T1G</v>
          </cell>
          <cell r="C642" t="str">
            <v>BUY1</v>
          </cell>
          <cell r="D642">
            <v>400068581</v>
          </cell>
          <cell r="E642">
            <v>400856511</v>
          </cell>
          <cell r="F642" t="str">
            <v>DIODE  ZENER 5.1V T&amp;R LEAD-FREE</v>
          </cell>
          <cell r="H642" t="str">
            <v>ETA</v>
          </cell>
        </row>
        <row r="643">
          <cell r="B643" t="str">
            <v>C0402C101K5GAL7867</v>
          </cell>
          <cell r="C643" t="str">
            <v>BUY1</v>
          </cell>
          <cell r="D643">
            <v>400896279</v>
          </cell>
          <cell r="E643">
            <v>400481192</v>
          </cell>
          <cell r="F643" t="str">
            <v>CHIP CAP 100PF 10% 50V C0G T&amp;R</v>
          </cell>
          <cell r="G643" t="str">
            <v xml:space="preserve"> </v>
          </cell>
          <cell r="H643" t="str">
            <v xml:space="preserve">ירד מה AVL </v>
          </cell>
        </row>
        <row r="644">
          <cell r="B644" t="str">
            <v>CL10B105KO8NNNC</v>
          </cell>
          <cell r="C644" t="str">
            <v>BUY1</v>
          </cell>
          <cell r="D644">
            <v>417350122</v>
          </cell>
          <cell r="E644">
            <v>400326643</v>
          </cell>
          <cell r="F644" t="str">
            <v>CHIP CAP 1UF 10% 16V X7R T&amp;R</v>
          </cell>
          <cell r="H644" t="str">
            <v>ETA</v>
          </cell>
        </row>
        <row r="645">
          <cell r="B645" t="str">
            <v>SMMBT2222ALT1G</v>
          </cell>
          <cell r="C645" t="str">
            <v>BUY1</v>
          </cell>
          <cell r="D645">
            <v>413256946</v>
          </cell>
          <cell r="E645">
            <v>400481611</v>
          </cell>
          <cell r="F645" t="str">
            <v>TRANSISTOR NPN T&amp;R</v>
          </cell>
          <cell r="H645" t="str">
            <v>STOCK</v>
          </cell>
        </row>
        <row r="646">
          <cell r="B646" t="str">
            <v>IPD034N06N3G</v>
          </cell>
          <cell r="C646" t="str">
            <v>BUY1</v>
          </cell>
          <cell r="D646">
            <v>402818369</v>
          </cell>
          <cell r="E646">
            <v>0</v>
          </cell>
          <cell r="F646" t="str">
            <v>TRANSISTOR MOSFET 60V 100A</v>
          </cell>
          <cell r="H646" t="str">
            <v>ETA</v>
          </cell>
        </row>
        <row r="647">
          <cell r="B647" t="str">
            <v>BLM18SG260TN1D</v>
          </cell>
          <cell r="C647" t="str">
            <v>BUY1</v>
          </cell>
          <cell r="D647">
            <v>400112300</v>
          </cell>
          <cell r="E647">
            <v>0</v>
          </cell>
          <cell r="F647" t="str">
            <v>CHIP EMIFIL INDUCTOR 26-OHM T&amp;R</v>
          </cell>
          <cell r="H647" t="str">
            <v>ETA</v>
          </cell>
        </row>
        <row r="648">
          <cell r="B648" t="str">
            <v>6930N012-001</v>
          </cell>
          <cell r="C648" t="str">
            <v>-</v>
          </cell>
          <cell r="D648">
            <v>409688409</v>
          </cell>
          <cell r="E648">
            <v>0</v>
          </cell>
          <cell r="F648" t="str">
            <v>WEIGHT LABLE</v>
          </cell>
          <cell r="H648" t="str">
            <v>ETA</v>
          </cell>
        </row>
        <row r="649">
          <cell r="B649" t="str">
            <v>262-50CC</v>
          </cell>
          <cell r="C649" t="str">
            <v>BUY1</v>
          </cell>
          <cell r="D649">
            <v>732602438</v>
          </cell>
          <cell r="E649" t="str">
            <v>FFF016911</v>
          </cell>
          <cell r="F649" t="str">
            <v>SEALANT FAST CURING THREADLOCKING,SINGLE</v>
          </cell>
          <cell r="H649" t="str">
            <v>STOCK</v>
          </cell>
        </row>
        <row r="650">
          <cell r="B650" t="str">
            <v>GRM32EC70J107ME15L</v>
          </cell>
          <cell r="C650" t="str">
            <v>BUY1</v>
          </cell>
          <cell r="D650">
            <v>401474835</v>
          </cell>
          <cell r="E650">
            <v>417640465</v>
          </cell>
          <cell r="F650" t="str">
            <v>CHIP CAP 100UF 20% 6.3V  X7S CERAMIC T&amp;R</v>
          </cell>
          <cell r="H650" t="str">
            <v>ETA</v>
          </cell>
        </row>
        <row r="651">
          <cell r="B651" t="str">
            <v>SI5513CDC-T1-GE3</v>
          </cell>
          <cell r="C651" t="str">
            <v>BUY1</v>
          </cell>
          <cell r="D651">
            <v>401013298</v>
          </cell>
          <cell r="E651">
            <v>0</v>
          </cell>
          <cell r="F651" t="str">
            <v>TRANSISTOR MOSFET N AND P CHANEL 20V T&amp;R</v>
          </cell>
          <cell r="H651" t="str">
            <v>STOCK</v>
          </cell>
        </row>
        <row r="652">
          <cell r="B652" t="str">
            <v>74AHC1G125DCKTG4</v>
          </cell>
          <cell r="C652" t="str">
            <v>BUY1</v>
          </cell>
          <cell r="D652">
            <v>401329236</v>
          </cell>
          <cell r="E652">
            <v>0</v>
          </cell>
          <cell r="F652" t="str">
            <v>IC BUS BUFFER T&amp;R</v>
          </cell>
          <cell r="H652" t="str">
            <v>STOCK</v>
          </cell>
        </row>
        <row r="653">
          <cell r="B653" t="str">
            <v>30-03-2071-1285</v>
          </cell>
          <cell r="C653" t="str">
            <v>BUY2</v>
          </cell>
          <cell r="D653">
            <v>575284872</v>
          </cell>
          <cell r="E653">
            <v>0</v>
          </cell>
          <cell r="F653" t="str">
            <v>SEAL(O-RING),EMI,JUM NUT,SHL-17/18,I.D.=</v>
          </cell>
          <cell r="H653" t="str">
            <v>STOCK</v>
          </cell>
        </row>
        <row r="654">
          <cell r="B654" t="str">
            <v>CL10C470GB8NNNC</v>
          </cell>
          <cell r="C654" t="str">
            <v>BUY1</v>
          </cell>
          <cell r="D654">
            <v>417983131</v>
          </cell>
          <cell r="E654">
            <v>400326597</v>
          </cell>
          <cell r="F654" t="str">
            <v>CHIP CAP 47PF 2 PER. 50V COG TR</v>
          </cell>
          <cell r="H654" t="str">
            <v>ETA</v>
          </cell>
        </row>
        <row r="655">
          <cell r="B655" t="str">
            <v>DP-190 GRAY 48.5ML</v>
          </cell>
          <cell r="C655" t="str">
            <v>BUY1</v>
          </cell>
          <cell r="D655">
            <v>418447006</v>
          </cell>
          <cell r="E655">
            <v>422529504</v>
          </cell>
          <cell r="F655" t="str">
            <v>ADHESIVE,EPOXY,FLEXIBLE,TWO-PART,GRAY,HI</v>
          </cell>
          <cell r="H655" t="str">
            <v>ETA</v>
          </cell>
        </row>
        <row r="656">
          <cell r="B656" t="str">
            <v>GRM32ER71E226KE15L</v>
          </cell>
          <cell r="C656" t="str">
            <v>BUY1</v>
          </cell>
          <cell r="D656">
            <v>400416555</v>
          </cell>
          <cell r="E656">
            <v>417372705</v>
          </cell>
          <cell r="F656" t="str">
            <v>CHIP CAP 22UF 10% 25V CERAMIC T&amp;R</v>
          </cell>
          <cell r="H656" t="str">
            <v>ETA</v>
          </cell>
        </row>
        <row r="657">
          <cell r="B657" t="str">
            <v>SY89833LMGTR</v>
          </cell>
          <cell r="C657" t="str">
            <v>BUY1</v>
          </cell>
          <cell r="D657">
            <v>400115649</v>
          </cell>
          <cell r="E657">
            <v>401185693</v>
          </cell>
          <cell r="F657" t="str">
            <v>IC 1:4 LVDS FANOUT BUFFER/TRANSLATOR T&amp;R</v>
          </cell>
          <cell r="H657" t="str">
            <v>ETA</v>
          </cell>
        </row>
        <row r="658">
          <cell r="B658" t="str">
            <v>T495D107K010AHE100</v>
          </cell>
          <cell r="C658" t="str">
            <v>BUY1</v>
          </cell>
          <cell r="D658">
            <v>400345882</v>
          </cell>
          <cell r="E658">
            <v>0</v>
          </cell>
          <cell r="F658" t="str">
            <v>CHIP CAP 100UF 10% 10V TANTAL T&amp;R</v>
          </cell>
          <cell r="H658" t="str">
            <v>ETA</v>
          </cell>
        </row>
        <row r="659">
          <cell r="B659" t="str">
            <v>PX-501-0059-1920M0</v>
          </cell>
          <cell r="C659" t="str">
            <v>BUY1</v>
          </cell>
          <cell r="D659">
            <v>424066130</v>
          </cell>
          <cell r="E659">
            <v>0</v>
          </cell>
          <cell r="F659" t="str">
            <v>OSC XO RF 1920MHZ 50PPM 3.3V SMT</v>
          </cell>
          <cell r="H659" t="str">
            <v>ETA</v>
          </cell>
        </row>
        <row r="660">
          <cell r="B660" t="str">
            <v>PTL-9-724</v>
          </cell>
          <cell r="C660" t="str">
            <v>BUY1</v>
          </cell>
          <cell r="D660">
            <v>405530594</v>
          </cell>
          <cell r="E660">
            <v>405536567</v>
          </cell>
          <cell r="F660" t="str">
            <v>HIGH TEMPERATURE POLYIMIDE LABEL,WIDE</v>
          </cell>
          <cell r="H660" t="str">
            <v>ETA</v>
          </cell>
        </row>
        <row r="661">
          <cell r="B661" t="str">
            <v>P222-1IN</v>
          </cell>
          <cell r="C661" t="str">
            <v>BUY1</v>
          </cell>
          <cell r="D661">
            <v>724201546</v>
          </cell>
          <cell r="E661">
            <v>0</v>
          </cell>
          <cell r="F661" t="str">
            <v>TAPE,SILICONE,ADHESIVE,KAPTON-POLYIMIDE</v>
          </cell>
          <cell r="H661" t="str">
            <v>ETA</v>
          </cell>
        </row>
        <row r="662">
          <cell r="B662" t="str">
            <v>1093U347-001</v>
          </cell>
          <cell r="C662" t="str">
            <v>-</v>
          </cell>
          <cell r="D662">
            <v>410422285</v>
          </cell>
          <cell r="E662">
            <v>0</v>
          </cell>
          <cell r="F662" t="str">
            <v>THERMAL PAD 8X8X1.5</v>
          </cell>
          <cell r="H662" t="str">
            <v>ETA</v>
          </cell>
        </row>
        <row r="663">
          <cell r="B663" t="str">
            <v>2042088-1</v>
          </cell>
          <cell r="C663" t="str">
            <v>BUY1</v>
          </cell>
          <cell r="D663">
            <v>400921493</v>
          </cell>
          <cell r="E663">
            <v>0</v>
          </cell>
          <cell r="F663" t="str">
            <v>CONN MISC Z-PACK UHD 96 MALE CONTACTS,</v>
          </cell>
          <cell r="H663" t="str">
            <v>ETA</v>
          </cell>
        </row>
        <row r="664">
          <cell r="B664" t="str">
            <v>PDW06089</v>
          </cell>
          <cell r="C664" t="str">
            <v>BUY1</v>
          </cell>
          <cell r="D664">
            <v>418651804</v>
          </cell>
          <cell r="E664">
            <v>0</v>
          </cell>
          <cell r="F664" t="str">
            <v>POWER DIVIDER 4-WAY 6-18GHZ WILKINSON</v>
          </cell>
          <cell r="G664" t="str">
            <v xml:space="preserve"> </v>
          </cell>
          <cell r="H664" t="str">
            <v>ETA</v>
          </cell>
        </row>
        <row r="665">
          <cell r="B665" t="str">
            <v>HSSR-7110#300</v>
          </cell>
          <cell r="C665" t="str">
            <v>BUY1</v>
          </cell>
          <cell r="D665" t="str">
            <v>N56337397</v>
          </cell>
          <cell r="E665">
            <v>0</v>
          </cell>
          <cell r="F665" t="str">
            <v>OPTOELECT  OPTOCOUPLER POWER MOSFET,</v>
          </cell>
          <cell r="H665" t="str">
            <v>ETA</v>
          </cell>
        </row>
        <row r="666">
          <cell r="B666" t="str">
            <v>GXO-U108L/BI-48.00MHZ</v>
          </cell>
          <cell r="C666" t="str">
            <v>BUY1</v>
          </cell>
          <cell r="D666">
            <v>400675640</v>
          </cell>
          <cell r="E666">
            <v>0</v>
          </cell>
          <cell r="F666" t="str">
            <v>OSCILLATOR 48.00MHZ +-50PPM</v>
          </cell>
          <cell r="H666" t="str">
            <v>BFE - ETA</v>
          </cell>
        </row>
        <row r="667">
          <cell r="B667" t="str">
            <v>EC-1300L-1QT</v>
          </cell>
          <cell r="C667" t="str">
            <v>BUY1</v>
          </cell>
          <cell r="D667">
            <v>732400783</v>
          </cell>
          <cell r="E667" t="str">
            <v>FFF016892</v>
          </cell>
          <cell r="F667" t="str">
            <v>ADHESIVE, NEOPRENE RUBBER BASE, ONE PART</v>
          </cell>
          <cell r="G667" t="str">
            <v xml:space="preserve"> </v>
          </cell>
          <cell r="H667" t="str">
            <v xml:space="preserve">ירד מה AVL </v>
          </cell>
        </row>
        <row r="668">
          <cell r="B668" t="str">
            <v>EC2216A/B GRAY KT2OZ</v>
          </cell>
          <cell r="C668" t="str">
            <v>BUY1</v>
          </cell>
          <cell r="D668">
            <v>732009568</v>
          </cell>
          <cell r="E668" t="str">
            <v>FFF016822</v>
          </cell>
          <cell r="F668" t="str">
            <v>ADHESIVE STRUCTURAL EPOXY BASE, TWO-PART</v>
          </cell>
          <cell r="H668" t="str">
            <v>ETA</v>
          </cell>
        </row>
        <row r="669">
          <cell r="B669" t="str">
            <v>SBB-5089Z</v>
          </cell>
          <cell r="C669" t="str">
            <v>BUY1</v>
          </cell>
          <cell r="D669">
            <v>400455509</v>
          </cell>
          <cell r="E669">
            <v>0</v>
          </cell>
          <cell r="F669" t="str">
            <v>MMIC INGAP HBT AMP. 0.05-6GHZ T&amp;R</v>
          </cell>
          <cell r="G669" t="str">
            <v xml:space="preserve"> </v>
          </cell>
          <cell r="H669" t="str">
            <v>BFE - ETA</v>
          </cell>
        </row>
        <row r="670">
          <cell r="B670" t="str">
            <v>DFDO4125616</v>
          </cell>
          <cell r="C670" t="str">
            <v>BUY1</v>
          </cell>
          <cell r="D670">
            <v>415127065</v>
          </cell>
          <cell r="E670">
            <v>0</v>
          </cell>
          <cell r="F670" t="str">
            <v>SCREW,PAN HEAD,THREAD #2-56,WITH SPRING</v>
          </cell>
          <cell r="H670" t="str">
            <v>ETA</v>
          </cell>
        </row>
        <row r="671">
          <cell r="B671" t="str">
            <v>1096J811-001</v>
          </cell>
          <cell r="C671" t="str">
            <v>A</v>
          </cell>
          <cell r="D671">
            <v>409530804</v>
          </cell>
          <cell r="E671">
            <v>0</v>
          </cell>
          <cell r="F671" t="str">
            <v>HEX BUSHING DIA 4.2</v>
          </cell>
          <cell r="H671" t="str">
            <v>ETA</v>
          </cell>
        </row>
        <row r="672">
          <cell r="B672" t="str">
            <v>145-AA1R/111</v>
          </cell>
          <cell r="C672" t="str">
            <v>BUY1</v>
          </cell>
          <cell r="D672">
            <v>423330697</v>
          </cell>
          <cell r="E672">
            <v>0</v>
          </cell>
          <cell r="F672" t="str">
            <v>CONN RF ADAPTER UNSLOTTED/SLOTTED,BLINDM</v>
          </cell>
          <cell r="H672" t="str">
            <v>ETA</v>
          </cell>
        </row>
        <row r="673">
          <cell r="B673" t="str">
            <v>2201E377-001</v>
          </cell>
          <cell r="C673" t="str">
            <v>-</v>
          </cell>
          <cell r="D673">
            <v>400378205</v>
          </cell>
          <cell r="E673">
            <v>0</v>
          </cell>
          <cell r="F673" t="str">
            <v>POWER BFU SPACER</v>
          </cell>
          <cell r="H673" t="str">
            <v>ETA</v>
          </cell>
        </row>
        <row r="674">
          <cell r="B674" t="str">
            <v>2201E369-001</v>
          </cell>
          <cell r="C674" t="str">
            <v>-</v>
          </cell>
          <cell r="D674">
            <v>400378211</v>
          </cell>
          <cell r="E674">
            <v>0</v>
          </cell>
          <cell r="F674" t="str">
            <v>B2B GUIDE PIN</v>
          </cell>
          <cell r="H674" t="str">
            <v>ETA</v>
          </cell>
        </row>
        <row r="675">
          <cell r="B675" t="str">
            <v>1982257-5</v>
          </cell>
          <cell r="C675" t="str">
            <v>BUY1</v>
          </cell>
          <cell r="D675">
            <v>401012408</v>
          </cell>
          <cell r="E675">
            <v>0</v>
          </cell>
          <cell r="F675" t="str">
            <v>CONN PCB RECEPTACLE STRAIGHT 5SKT POWER</v>
          </cell>
          <cell r="H675" t="str">
            <v>STOCK + ETA</v>
          </cell>
        </row>
        <row r="676">
          <cell r="B676" t="str">
            <v>DFDO4125606</v>
          </cell>
          <cell r="C676" t="str">
            <v>BUY1</v>
          </cell>
          <cell r="D676">
            <v>413514638</v>
          </cell>
          <cell r="E676">
            <v>0</v>
          </cell>
          <cell r="F676" t="str">
            <v>SCREW,PAN HEAD,SEMS SPRING,FLAT WASHER,2</v>
          </cell>
          <cell r="H676" t="str">
            <v>ETA</v>
          </cell>
        </row>
        <row r="677">
          <cell r="B677" t="str">
            <v>6930N114-001</v>
          </cell>
          <cell r="C677" t="str">
            <v>-</v>
          </cell>
          <cell r="D677">
            <v>409770602</v>
          </cell>
          <cell r="E677">
            <v>0</v>
          </cell>
          <cell r="F677" t="str">
            <v>RUBBER TYP. 2</v>
          </cell>
          <cell r="H677" t="str">
            <v xml:space="preserve">ירד מה AVL </v>
          </cell>
        </row>
        <row r="678">
          <cell r="B678" t="str">
            <v>EPO-TEK H20E/0.5LB</v>
          </cell>
          <cell r="C678" t="str">
            <v>BUY1</v>
          </cell>
          <cell r="D678">
            <v>732000674</v>
          </cell>
          <cell r="E678">
            <v>0</v>
          </cell>
          <cell r="F678" t="str">
            <v>ADHESIVE EPOXY/SILVER CHIP BONDING,T</v>
          </cell>
          <cell r="H678" t="str">
            <v xml:space="preserve">ירד מה AVL </v>
          </cell>
        </row>
        <row r="679">
          <cell r="B679" t="str">
            <v>DFDO4125611</v>
          </cell>
          <cell r="C679" t="str">
            <v>BUY1</v>
          </cell>
          <cell r="D679">
            <v>401417154</v>
          </cell>
          <cell r="E679">
            <v>0</v>
          </cell>
          <cell r="F679" t="str">
            <v>SCREW,PAN HEAD,WITH SPRING,#2-56UNC THRE</v>
          </cell>
          <cell r="H679" t="str">
            <v>ETA</v>
          </cell>
        </row>
        <row r="680">
          <cell r="B680" t="str">
            <v>6930N353-001</v>
          </cell>
          <cell r="C680" t="str">
            <v>-</v>
          </cell>
          <cell r="D680">
            <v>412738762</v>
          </cell>
          <cell r="E680">
            <v>0</v>
          </cell>
          <cell r="F680" t="str">
            <v>FUN NUT</v>
          </cell>
          <cell r="H680" t="str">
            <v xml:space="preserve">ירד מה AVL </v>
          </cell>
        </row>
        <row r="681">
          <cell r="B681" t="str">
            <v>DFDO4125613</v>
          </cell>
          <cell r="C681" t="str">
            <v>BUY1</v>
          </cell>
          <cell r="D681">
            <v>413631452</v>
          </cell>
          <cell r="E681">
            <v>0</v>
          </cell>
          <cell r="F681" t="str">
            <v>SCREW,PAN HEAD,SEMS SPRING,FLAT WASHER,2</v>
          </cell>
          <cell r="G681" t="str">
            <v xml:space="preserve"> </v>
          </cell>
          <cell r="H681" t="str">
            <v>ETA</v>
          </cell>
        </row>
        <row r="682">
          <cell r="B682" t="str">
            <v>MT25QL512ABB8ESF-0AATTR</v>
          </cell>
          <cell r="C682" t="str">
            <v>BUY1</v>
          </cell>
          <cell r="D682">
            <v>404389038</v>
          </cell>
          <cell r="E682">
            <v>404420773</v>
          </cell>
          <cell r="F682" t="str">
            <v>MEM NOR FLASH SPI 3V 512MB 6NS SOP16</v>
          </cell>
          <cell r="H682" t="str">
            <v>BFE - ETA</v>
          </cell>
        </row>
        <row r="683">
          <cell r="B683" t="str">
            <v>1094B009-001</v>
          </cell>
          <cell r="C683" t="str">
            <v>-</v>
          </cell>
          <cell r="D683">
            <v>408061264</v>
          </cell>
          <cell r="E683">
            <v>0</v>
          </cell>
          <cell r="F683" t="str">
            <v>GUIDE PIN</v>
          </cell>
          <cell r="H683" t="str">
            <v>ETA</v>
          </cell>
        </row>
        <row r="684">
          <cell r="B684" t="str">
            <v>1094U399-001</v>
          </cell>
          <cell r="C684" t="str">
            <v>-</v>
          </cell>
          <cell r="D684">
            <v>421316379</v>
          </cell>
          <cell r="E684">
            <v>0</v>
          </cell>
          <cell r="F684" t="str">
            <v>REBALLING DAC38J84IAAV</v>
          </cell>
          <cell r="G684" t="str">
            <v xml:space="preserve"> נדרש לקבל עד ה -15/08/26פריט SMT</v>
          </cell>
          <cell r="H684" t="str">
            <v>BFE - בעייתי</v>
          </cell>
        </row>
        <row r="685">
          <cell r="B685" t="str">
            <v>2201E414-001</v>
          </cell>
          <cell r="C685" t="str">
            <v>-</v>
          </cell>
          <cell r="D685">
            <v>402548253</v>
          </cell>
          <cell r="E685">
            <v>0</v>
          </cell>
          <cell r="F685" t="str">
            <v>REBALLING 5AGXMA5G4F31I5G</v>
          </cell>
          <cell r="G685" t="str">
            <v xml:space="preserve"> נדרש לקבל עד ה -15/08/26פריט SMT</v>
          </cell>
          <cell r="H685" t="str">
            <v>BFE - בעייתי</v>
          </cell>
        </row>
        <row r="686">
          <cell r="B686" t="str">
            <v>6930N213-001</v>
          </cell>
          <cell r="C686" t="str">
            <v>-</v>
          </cell>
          <cell r="D686">
            <v>409808723</v>
          </cell>
          <cell r="E686">
            <v>0</v>
          </cell>
          <cell r="F686" t="str">
            <v>THERMAL PAD KIT - MCC</v>
          </cell>
          <cell r="H686" t="str">
            <v xml:space="preserve">ירד מה AVL </v>
          </cell>
        </row>
        <row r="687">
          <cell r="B687" t="str">
            <v>6930N214-001</v>
          </cell>
          <cell r="C687" t="str">
            <v>-</v>
          </cell>
          <cell r="D687">
            <v>409578628</v>
          </cell>
          <cell r="E687">
            <v>0</v>
          </cell>
          <cell r="F687" t="str">
            <v>THERMAL PAD KIT - BOTTOM COVER</v>
          </cell>
          <cell r="G687" t="str">
            <v xml:space="preserve"> </v>
          </cell>
          <cell r="H687" t="str">
            <v xml:space="preserve">ירד מה AVL </v>
          </cell>
        </row>
        <row r="688">
          <cell r="B688" t="str">
            <v>6930N150-002</v>
          </cell>
          <cell r="C688" t="str">
            <v>B</v>
          </cell>
          <cell r="D688">
            <v>408467530</v>
          </cell>
          <cell r="E688" t="e">
            <v>#N/A</v>
          </cell>
          <cell r="F688" t="str">
            <v>HARNESS W150 - FANS CABLE</v>
          </cell>
          <cell r="H688" t="str">
            <v>ETA</v>
          </cell>
        </row>
        <row r="689">
          <cell r="B689" t="str">
            <v>6930N112-001</v>
          </cell>
          <cell r="C689" t="str">
            <v>A</v>
          </cell>
          <cell r="D689">
            <v>409860059</v>
          </cell>
          <cell r="E689">
            <v>0</v>
          </cell>
          <cell r="F689" t="str">
            <v>RADOME COVER</v>
          </cell>
          <cell r="H689" t="str">
            <v xml:space="preserve">ירד מה AVL </v>
          </cell>
        </row>
        <row r="690">
          <cell r="B690" t="str">
            <v>TV07RW17-73S(S25AD)</v>
          </cell>
          <cell r="C690" t="str">
            <v>BUY1</v>
          </cell>
          <cell r="D690">
            <v>404492135</v>
          </cell>
          <cell r="E690">
            <v>0</v>
          </cell>
          <cell r="F690" t="str">
            <v>CONNECTOR,ELECTRIC,CIRCULAR,73 CONTACTS</v>
          </cell>
          <cell r="G690" t="str">
            <v xml:space="preserve">נדרש לקדם 15 יחד לתחילת אוגוסט </v>
          </cell>
          <cell r="H690" t="str">
            <v>BFE - בעייתי</v>
          </cell>
        </row>
        <row r="691">
          <cell r="B691" t="str">
            <v>10-646402-192N</v>
          </cell>
          <cell r="C691" t="str">
            <v>BUY1</v>
          </cell>
          <cell r="D691">
            <v>421511187</v>
          </cell>
          <cell r="E691">
            <v>0</v>
          </cell>
          <cell r="F691" t="str">
            <v>CONN CIRC JAM NUT HIGH SPEED OCS SHL-13</v>
          </cell>
          <cell r="G691" t="str">
            <v xml:space="preserve">נדרש לקדם 15 יחד לתחילת אוגוסט </v>
          </cell>
          <cell r="H691" t="str">
            <v>BFE - בעייתי</v>
          </cell>
        </row>
        <row r="692">
          <cell r="B692" t="str">
            <v>6930N344-001</v>
          </cell>
          <cell r="C692" t="str">
            <v>A</v>
          </cell>
          <cell r="D692">
            <v>408069395</v>
          </cell>
          <cell r="E692">
            <v>0</v>
          </cell>
          <cell r="F692" t="str">
            <v>HANDLE</v>
          </cell>
          <cell r="H692" t="str">
            <v xml:space="preserve">BFE- יורד מה - AVL </v>
          </cell>
        </row>
        <row r="693">
          <cell r="B693" t="str">
            <v>6930N239-001</v>
          </cell>
          <cell r="C693" t="str">
            <v>-</v>
          </cell>
          <cell r="D693">
            <v>416134335</v>
          </cell>
          <cell r="E693">
            <v>0</v>
          </cell>
          <cell r="F693" t="str">
            <v>THERMAL PAD KIT - BACK</v>
          </cell>
          <cell r="H693" t="str">
            <v>ETA</v>
          </cell>
        </row>
        <row r="694">
          <cell r="B694" t="str">
            <v>6930N217-001</v>
          </cell>
          <cell r="C694" t="str">
            <v>-</v>
          </cell>
          <cell r="D694">
            <v>416134333</v>
          </cell>
          <cell r="E694">
            <v>0</v>
          </cell>
          <cell r="F694" t="str">
            <v>THERMAL PAD KIT - MCC</v>
          </cell>
          <cell r="H694" t="str">
            <v>ETA</v>
          </cell>
        </row>
        <row r="695">
          <cell r="B695" t="str">
            <v>6930N218-001</v>
          </cell>
          <cell r="C695" t="str">
            <v>-</v>
          </cell>
          <cell r="D695">
            <v>416134336</v>
          </cell>
          <cell r="E695">
            <v>0</v>
          </cell>
          <cell r="F695" t="str">
            <v>THERMAL PAD KIT - COMEX</v>
          </cell>
          <cell r="H695" t="str">
            <v>ETA</v>
          </cell>
        </row>
        <row r="696">
          <cell r="B696" t="str">
            <v>6932T356-001</v>
          </cell>
          <cell r="C696" t="str">
            <v>-</v>
          </cell>
          <cell r="D696">
            <v>418575650</v>
          </cell>
          <cell r="F696" t="str">
            <v>TEST COVER</v>
          </cell>
          <cell r="G696" t="str">
            <v xml:space="preserve"> כמות לרכש 1 יח' במעגל</v>
          </cell>
          <cell r="H696" t="str">
            <v>בטיפול אלתא - פרוייקט שרית פיקר</v>
          </cell>
        </row>
        <row r="697">
          <cell r="B697" t="str">
            <v>ADA4932-2YCPZ-R2</v>
          </cell>
          <cell r="C697" t="str">
            <v>BUY1</v>
          </cell>
          <cell r="D697">
            <v>400957509</v>
          </cell>
          <cell r="F697" t="str">
            <v>IC DIFFERENTIAL ADC DRIVER T&amp;R</v>
          </cell>
          <cell r="G697" t="str">
            <v xml:space="preserve">26/07/26 חדש ב AVL , יסופק כ BFE </v>
          </cell>
          <cell r="H697" t="str">
            <v>BFE - בעייתי</v>
          </cell>
        </row>
        <row r="698">
          <cell r="B698" t="str">
            <v>6932T450-001</v>
          </cell>
          <cell r="C698" t="str">
            <v>-</v>
          </cell>
          <cell r="D698">
            <v>418826922</v>
          </cell>
          <cell r="F698" t="str">
            <v>FRONT MODULE ASSY.</v>
          </cell>
          <cell r="G698" t="str">
            <v xml:space="preserve">26/07/26 חדש ב AVL , יסופק כ BFE </v>
          </cell>
          <cell r="H698" t="str">
            <v>BFE -TBD</v>
          </cell>
        </row>
        <row r="699">
          <cell r="B699" t="str">
            <v>6930N357-001</v>
          </cell>
          <cell r="C699" t="str">
            <v>-</v>
          </cell>
          <cell r="D699">
            <v>418575652</v>
          </cell>
          <cell r="F699" t="str">
            <v>CAPTIVE SCREW</v>
          </cell>
          <cell r="G699" t="str">
            <v xml:space="preserve">26/07/26 חדש ב AVL , יסופק כ BFE </v>
          </cell>
          <cell r="H699" t="str">
            <v>BFE -TBD</v>
          </cell>
        </row>
        <row r="700">
          <cell r="B700" t="str">
            <v>NAS662C2R4</v>
          </cell>
          <cell r="C700" t="str">
            <v>BUY1</v>
          </cell>
          <cell r="D700">
            <v>512212457</v>
          </cell>
          <cell r="F700" t="str">
            <v>SCREW,MACHINE,100 DEG. FLUSH HEAD,CRUCIF</v>
          </cell>
          <cell r="G700" t="str">
            <v xml:space="preserve">26/07/26 חדש ב AVL , יסופק כ BFE </v>
          </cell>
          <cell r="H700" t="str">
            <v>BFE - בעייתי</v>
          </cell>
        </row>
        <row r="701">
          <cell r="B701" t="str">
            <v>NAS620C8</v>
          </cell>
          <cell r="C701" t="str">
            <v>BUY1</v>
          </cell>
          <cell r="D701">
            <v>514201029</v>
          </cell>
          <cell r="F701" t="str">
            <v>WASHER,FLAT,PLAIN,REDUCED OD, 8 SIZE,.03</v>
          </cell>
          <cell r="G701" t="str">
            <v xml:space="preserve">26/07/26 חדש ב AVL , יסופק כ BFE </v>
          </cell>
          <cell r="H701" t="str">
            <v>BFE - בעייתי</v>
          </cell>
        </row>
        <row r="702">
          <cell r="B702" t="str">
            <v>NAS620C10</v>
          </cell>
          <cell r="C702" t="str">
            <v>BUY1</v>
          </cell>
          <cell r="D702">
            <v>514202126</v>
          </cell>
          <cell r="F702" t="str">
            <v>WASHER,FLAT,PLAIN,REDUCED OD, 10 SIZE,.0</v>
          </cell>
          <cell r="G702" t="str">
            <v xml:space="preserve">26/07/26 חדש ב AVL , יסופק כ BFE </v>
          </cell>
          <cell r="H702" t="str">
            <v>BFE - בעייתי</v>
          </cell>
        </row>
        <row r="703">
          <cell r="B703" t="str">
            <v>MS35338-137</v>
          </cell>
          <cell r="C703" t="str">
            <v>BUY1</v>
          </cell>
          <cell r="D703">
            <v>514301407</v>
          </cell>
          <cell r="F703" t="str">
            <v>WASHER,LOCK,HELICAL SPRING,REGULAR (MEDI</v>
          </cell>
          <cell r="G703" t="str">
            <v xml:space="preserve">26/07/26 חדש ב AVL , יסופק כ BFE </v>
          </cell>
          <cell r="H703" t="str">
            <v>BFE - בעייתי</v>
          </cell>
        </row>
        <row r="704">
          <cell r="B704" t="str">
            <v>MS16995-25</v>
          </cell>
          <cell r="C704" t="str">
            <v>BUY1</v>
          </cell>
          <cell r="D704">
            <v>512309691</v>
          </cell>
          <cell r="F704" t="str">
            <v>SCREW,CAP HEAD,HEX SOCKET RECESS,FULL SH</v>
          </cell>
          <cell r="G704" t="str">
            <v xml:space="preserve">26/07/26 חדש ב AVL , יסופק כ BFE </v>
          </cell>
          <cell r="H704" t="str">
            <v>BFE - בעייתי</v>
          </cell>
        </row>
        <row r="705">
          <cell r="B705" t="str">
            <v>MS16995-2</v>
          </cell>
          <cell r="C705" t="str">
            <v>BUY1</v>
          </cell>
          <cell r="D705">
            <v>512306762</v>
          </cell>
          <cell r="F705" t="str">
            <v>SCREW,CAP HEAD,HEX SOCKET RECESS,FULL SH</v>
          </cell>
          <cell r="G705" t="str">
            <v xml:space="preserve">26/07/26 חדש ב AVL , יסופק כ BFE </v>
          </cell>
          <cell r="H705" t="str">
            <v>BFE - בעייתי</v>
          </cell>
        </row>
        <row r="706">
          <cell r="B706" t="str">
            <v>MS15795-802</v>
          </cell>
          <cell r="C706" t="str">
            <v>BUY1</v>
          </cell>
          <cell r="D706">
            <v>514301928</v>
          </cell>
          <cell r="F706" t="str">
            <v>WASHER FLAT METAL ROUND GENERAL PURP</v>
          </cell>
          <cell r="G706" t="str">
            <v xml:space="preserve">26/07/26 חדש ב AVL , יסופק כ BFE </v>
          </cell>
          <cell r="H706" t="str">
            <v>BFE - בעייתי</v>
          </cell>
        </row>
        <row r="707">
          <cell r="B707" t="str">
            <v>6932T311-001</v>
          </cell>
          <cell r="C707" t="str">
            <v>-</v>
          </cell>
          <cell r="D707">
            <v>418538445</v>
          </cell>
          <cell r="E707">
            <v>0</v>
          </cell>
          <cell r="F707" t="str">
            <v>NAMEPLATE</v>
          </cell>
          <cell r="G707" t="str">
            <v xml:space="preserve">ממתין לעידכון סריאלים </v>
          </cell>
          <cell r="H707" t="str">
            <v>ETA-HOLD</v>
          </cell>
        </row>
        <row r="708">
          <cell r="B708" t="str">
            <v>6932T205-001</v>
          </cell>
          <cell r="C708" t="str">
            <v>-</v>
          </cell>
          <cell r="D708">
            <v>418545756</v>
          </cell>
          <cell r="E708">
            <v>0</v>
          </cell>
          <cell r="F708" t="str">
            <v>NAMEPLATE BE</v>
          </cell>
          <cell r="G708" t="str">
            <v xml:space="preserve">ממתין לעידכון סריאלים </v>
          </cell>
          <cell r="H708" t="str">
            <v>ETA-HOLD</v>
          </cell>
        </row>
        <row r="709">
          <cell r="B709" t="str">
            <v>6932T122-001</v>
          </cell>
          <cell r="C709" t="str">
            <v>-</v>
          </cell>
          <cell r="D709">
            <v>418575643</v>
          </cell>
          <cell r="E709">
            <v>0</v>
          </cell>
          <cell r="F709" t="str">
            <v>NAMEPLATE</v>
          </cell>
          <cell r="G709" t="str">
            <v xml:space="preserve">ממתין לעידכון סריאלים </v>
          </cell>
          <cell r="H709" t="str">
            <v>ETA-HOLD</v>
          </cell>
        </row>
        <row r="710">
          <cell r="B710" t="str">
            <v>6932T111-001</v>
          </cell>
          <cell r="C710" t="str">
            <v>-</v>
          </cell>
          <cell r="D710">
            <v>418575636</v>
          </cell>
          <cell r="E710">
            <v>0</v>
          </cell>
          <cell r="F710" t="str">
            <v>NAMEPLATE</v>
          </cell>
          <cell r="G710" t="str">
            <v xml:space="preserve">ממתין לעידכון סריאלים </v>
          </cell>
          <cell r="H710" t="str">
            <v>ETA-HOLD</v>
          </cell>
        </row>
        <row r="711">
          <cell r="B711" t="str">
            <v>6930N127-001</v>
          </cell>
          <cell r="C711" t="str">
            <v>-</v>
          </cell>
          <cell r="D711">
            <v>418465712</v>
          </cell>
          <cell r="F711" t="str">
            <v>FINGER GUARD - KAL GARD</v>
          </cell>
          <cell r="H711" t="str">
            <v>ממתין לתאריך אספקה</v>
          </cell>
        </row>
        <row r="712">
          <cell r="B712" t="str">
            <v>SC80-W2SS</v>
          </cell>
          <cell r="C712" t="str">
            <v>-</v>
          </cell>
          <cell r="D712">
            <v>418465690</v>
          </cell>
          <cell r="F712" t="str">
            <v xml:space="preserve">	
FAN FINGER GUARD</v>
          </cell>
          <cell r="H712" t="str">
            <v>ממתין לתאריך אספקה</v>
          </cell>
        </row>
        <row r="713">
          <cell r="B713" t="str">
            <v>TBMDB345-51N-Y2.5-05</v>
          </cell>
          <cell r="C713" t="str">
            <v>BUY1</v>
          </cell>
          <cell r="D713">
            <v>415356834</v>
          </cell>
          <cell r="F713" t="str">
            <v>CONN RECT MICRO-D DUST CAP 51</v>
          </cell>
          <cell r="H713" t="str">
            <v>ETA בעייתי
BFE חלקי</v>
          </cell>
        </row>
        <row r="714">
          <cell r="B714" t="str">
            <v>MM3Z3V9T1G</v>
          </cell>
          <cell r="C714" t="str">
            <v>BUY1</v>
          </cell>
          <cell r="D714">
            <v>401203561</v>
          </cell>
          <cell r="F714" t="str">
            <v>ZENER DIODE, 3.9V, 200MW</v>
          </cell>
          <cell r="G714" t="str">
            <v>26/07/26 מלאי חלקי זמין באלתא - 2K והיתרה 24/09/26</v>
          </cell>
          <cell r="H714" t="str">
            <v xml:space="preserve">BFE- ETA </v>
          </cell>
        </row>
        <row r="715">
          <cell r="B715" t="str">
            <v>M39012/25-0020</v>
          </cell>
          <cell r="C715" t="str">
            <v>BUY1</v>
          </cell>
          <cell r="D715" t="str">
            <v>N65970519</v>
          </cell>
          <cell r="F715" t="str">
            <v>CONN RF DUST CAP FOR TNC FEMALE W/B-CHAI</v>
          </cell>
          <cell r="H715" t="str">
            <v>ETA+ ETA בעייתי</v>
          </cell>
        </row>
        <row r="716">
          <cell r="B716" t="str">
            <v>6930N375-001</v>
          </cell>
          <cell r="C716" t="str">
            <v>-</v>
          </cell>
          <cell r="D716">
            <v>416903752</v>
          </cell>
          <cell r="F716" t="str">
            <v>FRONT COVER ASSY</v>
          </cell>
          <cell r="H716" t="str">
            <v xml:space="preserve">בתמחור אופק </v>
          </cell>
        </row>
        <row r="717">
          <cell r="B717" t="str">
            <v>NAS1291C08M</v>
          </cell>
          <cell r="C717" t="str">
            <v>BUY1</v>
          </cell>
          <cell r="D717">
            <v>513206466</v>
          </cell>
          <cell r="F717" t="str">
            <v>NUT HEX FLANGED SELF-LOCKING ELLIPTICALL</v>
          </cell>
          <cell r="H717" t="str">
            <v>ממתין לתאריך אספקה</v>
          </cell>
        </row>
        <row r="718">
          <cell r="B718" t="str">
            <v>MS51957-54</v>
          </cell>
          <cell r="C718" t="str">
            <v>BUY1</v>
          </cell>
          <cell r="D718">
            <v>512318080</v>
          </cell>
          <cell r="F718" t="str">
            <v>SCREW,MACHINE,PAN HEAD,CRUCIFORM RECESS</v>
          </cell>
          <cell r="H718" t="str">
            <v>ממתין לתאריך אספקה</v>
          </cell>
        </row>
        <row r="719">
          <cell r="B719" t="str">
            <v>MS51957-53</v>
          </cell>
          <cell r="C719" t="str">
            <v>BUY1</v>
          </cell>
          <cell r="D719">
            <v>512320235</v>
          </cell>
          <cell r="F719" t="str">
            <v>SCREW,MACHINE,PAN HEAD,CRUCIFORM RECESS</v>
          </cell>
          <cell r="H719" t="str">
            <v>ממתין לתאריך אספקה</v>
          </cell>
        </row>
        <row r="720">
          <cell r="B720" t="str">
            <v>6930N243-001</v>
          </cell>
          <cell r="C720" t="str">
            <v>-</v>
          </cell>
          <cell r="D720">
            <v>418975654</v>
          </cell>
          <cell r="F720" t="str">
            <v>COVER WITH ABSORBERS</v>
          </cell>
          <cell r="H720" t="str">
            <v xml:space="preserve">בתמחור אופק </v>
          </cell>
        </row>
        <row r="721">
          <cell r="B721" t="str">
            <v>1093U447-001</v>
          </cell>
          <cell r="C721" t="str">
            <v>-</v>
          </cell>
          <cell r="D721">
            <v>418186025</v>
          </cell>
          <cell r="F721" t="str">
            <v>QGC COVER AND ABSORBER ASSY</v>
          </cell>
          <cell r="H721" t="str">
            <v xml:space="preserve">בתמחור אופק 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מרוכז"/>
      <sheetName val="AVL F03 05.05.26_לעבוד"/>
      <sheetName val="GANT_X256"/>
      <sheetName val="BFE"/>
      <sheetName val="עזרה אלתא "/>
      <sheetName val="BFE 05.05.26"/>
    </sheetNames>
    <sheetDataSet>
      <sheetData sheetId="0"/>
      <sheetData sheetId="1">
        <row r="27">
          <cell r="B27" t="str">
            <v>6930N130-002</v>
          </cell>
        </row>
        <row r="28">
          <cell r="B28" t="str">
            <v>A82.A15GHC.00225</v>
          </cell>
        </row>
        <row r="29">
          <cell r="B29" t="str">
            <v>HMC547ALP3E</v>
          </cell>
        </row>
        <row r="30">
          <cell r="B30" t="str">
            <v>6930N237-001</v>
          </cell>
        </row>
        <row r="31">
          <cell r="B31" t="str">
            <v>6930N328-001</v>
          </cell>
        </row>
        <row r="32">
          <cell r="B32" t="str">
            <v>6930N329-001</v>
          </cell>
        </row>
        <row r="33">
          <cell r="B33" t="str">
            <v>AD9253BCPZ-80</v>
          </cell>
        </row>
        <row r="34">
          <cell r="B34" t="str">
            <v>LTM4634IY</v>
          </cell>
        </row>
        <row r="35">
          <cell r="B35" t="str">
            <v>1094G851-001</v>
          </cell>
        </row>
        <row r="36">
          <cell r="B36" t="str">
            <v>M80-331</v>
          </cell>
        </row>
        <row r="37">
          <cell r="B37" t="str">
            <v>CL03B102KO3NNNC</v>
          </cell>
        </row>
        <row r="38">
          <cell r="B38" t="str">
            <v>1096D244-001</v>
          </cell>
        </row>
        <row r="39">
          <cell r="B39" t="str">
            <v>1110-2885-6200</v>
          </cell>
        </row>
        <row r="40">
          <cell r="B40" t="str">
            <v>6930N335-002</v>
          </cell>
        </row>
        <row r="41">
          <cell r="B41" t="str">
            <v>HMC441LC3BTR</v>
          </cell>
        </row>
        <row r="42">
          <cell r="B42" t="str">
            <v>MT25QL01GBBB8ESF-0AAT</v>
          </cell>
        </row>
        <row r="43">
          <cell r="B43" t="str">
            <v>RTV 167 GRAY</v>
          </cell>
        </row>
        <row r="44">
          <cell r="B44" t="str">
            <v>LTM8003HY</v>
          </cell>
        </row>
        <row r="45">
          <cell r="B45" t="str">
            <v>3769000G001-001</v>
          </cell>
        </row>
        <row r="46">
          <cell r="B46" t="str">
            <v>HMC424ALP3ETR</v>
          </cell>
        </row>
        <row r="47">
          <cell r="B47" t="str">
            <v>HMC564LC4TR</v>
          </cell>
        </row>
        <row r="48">
          <cell r="B48" t="str">
            <v>NAS1351N4-10</v>
          </cell>
        </row>
        <row r="49">
          <cell r="B49" t="str">
            <v>CY8C5868AXI-LP035</v>
          </cell>
        </row>
        <row r="50">
          <cell r="B50" t="str">
            <v>T543O686M040ATE035</v>
          </cell>
        </row>
        <row r="51">
          <cell r="B51" t="str">
            <v>150-X233/188</v>
          </cell>
        </row>
        <row r="52">
          <cell r="B52" t="str">
            <v>MMFEB21PP6</v>
          </cell>
        </row>
        <row r="53">
          <cell r="B53" t="str">
            <v>1045672-1</v>
          </cell>
        </row>
        <row r="54">
          <cell r="B54" t="str">
            <v>C0024090</v>
          </cell>
        </row>
        <row r="55">
          <cell r="B55" t="str">
            <v>TRM-2090-MC-SMA-02</v>
          </cell>
        </row>
        <row r="56">
          <cell r="B56" t="str">
            <v>5206F264-001</v>
          </cell>
        </row>
        <row r="57">
          <cell r="B57" t="str">
            <v>WSL25121L000FEA</v>
          </cell>
        </row>
        <row r="58">
          <cell r="B58" t="str">
            <v>1000B-5001FX</v>
          </cell>
        </row>
        <row r="59">
          <cell r="B59" t="str">
            <v>1096F588-001</v>
          </cell>
        </row>
        <row r="60">
          <cell r="B60" t="str">
            <v>19S14T-40ML5</v>
          </cell>
        </row>
        <row r="61">
          <cell r="B61" t="str">
            <v>2015D989-001</v>
          </cell>
        </row>
        <row r="62">
          <cell r="B62" t="str">
            <v>ADRF6780ACPZN</v>
          </cell>
        </row>
        <row r="63">
          <cell r="B63" t="str">
            <v>DS620U+TR</v>
          </cell>
        </row>
        <row r="64">
          <cell r="B64" t="str">
            <v>T55B107M6R3C0040</v>
          </cell>
        </row>
        <row r="65">
          <cell r="B65" t="str">
            <v>1857657-2</v>
          </cell>
        </row>
        <row r="66">
          <cell r="B66" t="str">
            <v>1982260-5</v>
          </cell>
        </row>
        <row r="67">
          <cell r="B67" t="str">
            <v>T521X107M025ATE060</v>
          </cell>
        </row>
        <row r="68">
          <cell r="B68" t="str">
            <v>HMC451LP3E</v>
          </cell>
        </row>
        <row r="69">
          <cell r="B69" t="str">
            <v>C0402C101J3GACTU</v>
          </cell>
        </row>
        <row r="70">
          <cell r="B70" t="str">
            <v>LOCTITE 263-50CC</v>
          </cell>
        </row>
        <row r="71">
          <cell r="B71" t="str">
            <v>C0402C103K3RAC7867</v>
          </cell>
        </row>
        <row r="72">
          <cell r="B72" t="str">
            <v>M39012/25-0021</v>
          </cell>
        </row>
        <row r="73">
          <cell r="B73" t="str">
            <v>MT25QL512ABB1EW9-0SIT</v>
          </cell>
        </row>
        <row r="74">
          <cell r="B74" t="str">
            <v>LTC2877HMSE#PBF</v>
          </cell>
        </row>
        <row r="75">
          <cell r="B75" t="str">
            <v>SIA517DJ-T1-GE3</v>
          </cell>
        </row>
        <row r="76">
          <cell r="B76" t="str">
            <v>NAS1635-00-4</v>
          </cell>
        </row>
        <row r="77">
          <cell r="B77" t="str">
            <v>LTM8003HY#PBF</v>
          </cell>
        </row>
        <row r="78">
          <cell r="B78" t="str">
            <v>LTM4644IY#PBF</v>
          </cell>
        </row>
        <row r="79">
          <cell r="B79" t="str">
            <v>1097L001-002</v>
          </cell>
        </row>
        <row r="80">
          <cell r="B80" t="str">
            <v>HMC1096LP3E</v>
          </cell>
        </row>
        <row r="81">
          <cell r="B81" t="str">
            <v>T510X227K016ATE025</v>
          </cell>
        </row>
        <row r="82">
          <cell r="B82" t="str">
            <v>AD7928BRUZ-REEL7</v>
          </cell>
        </row>
        <row r="83">
          <cell r="B83" t="str">
            <v>080-1200</v>
          </cell>
        </row>
        <row r="84">
          <cell r="B84" t="str">
            <v>1037U443-001</v>
          </cell>
        </row>
        <row r="85">
          <cell r="B85" t="str">
            <v>19S241-S01L5</v>
          </cell>
        </row>
        <row r="86">
          <cell r="B86" t="str">
            <v>LQW03AW6N8J00D</v>
          </cell>
        </row>
        <row r="87">
          <cell r="B87" t="str">
            <v>REF192ESZ-REEL7</v>
          </cell>
        </row>
        <row r="88">
          <cell r="B88" t="str">
            <v>C0603C103K2RAL7867</v>
          </cell>
        </row>
        <row r="89">
          <cell r="B89" t="str">
            <v>19S16D-400L5</v>
          </cell>
        </row>
        <row r="90">
          <cell r="B90" t="str">
            <v>8P34S1204NLGI8</v>
          </cell>
        </row>
        <row r="91">
          <cell r="B91" t="str">
            <v>T521X476M035ATE030</v>
          </cell>
        </row>
        <row r="92">
          <cell r="B92" t="str">
            <v>SEAM8-20-S02.0-S-10-3</v>
          </cell>
        </row>
        <row r="93">
          <cell r="B93" t="str">
            <v>DS1682S+</v>
          </cell>
        </row>
        <row r="94">
          <cell r="B94" t="str">
            <v>MIC2587-1YM-TR</v>
          </cell>
        </row>
        <row r="95">
          <cell r="B95" t="str">
            <v>18K118-K17L5</v>
          </cell>
        </row>
        <row r="96">
          <cell r="B96" t="str">
            <v>SN74LVC541APWR</v>
          </cell>
        </row>
        <row r="97">
          <cell r="B97" t="str">
            <v>C0402C151K5RACTU</v>
          </cell>
        </row>
        <row r="98">
          <cell r="B98" t="str">
            <v>BLM31PG330SN1L</v>
          </cell>
        </row>
        <row r="99">
          <cell r="B99" t="str">
            <v>C1210C106K5RACTU</v>
          </cell>
        </row>
        <row r="100">
          <cell r="B100" t="str">
            <v>19S14J-400L5</v>
          </cell>
        </row>
        <row r="101">
          <cell r="B101" t="str">
            <v>LTM4608AIV#PBF</v>
          </cell>
        </row>
        <row r="102">
          <cell r="B102" t="str">
            <v>242 50CC</v>
          </cell>
        </row>
        <row r="103">
          <cell r="B103" t="str">
            <v>18S10T-40ML5</v>
          </cell>
        </row>
        <row r="104">
          <cell r="B104" t="str">
            <v>T491X107K020AH</v>
          </cell>
        </row>
        <row r="105">
          <cell r="B105" t="str">
            <v>C0201C101K3GACTU</v>
          </cell>
        </row>
        <row r="106">
          <cell r="B106" t="str">
            <v>19S16G-400L5</v>
          </cell>
        </row>
        <row r="107">
          <cell r="B107" t="str">
            <v>AD780BRZ-REEL7</v>
          </cell>
        </row>
        <row r="108">
          <cell r="B108" t="str">
            <v>T521D107M016ATE050</v>
          </cell>
        </row>
        <row r="109">
          <cell r="B109" t="str">
            <v>ADCLK925BCPZ-R2</v>
          </cell>
        </row>
        <row r="110">
          <cell r="B110" t="str">
            <v>NAS1149C0432R</v>
          </cell>
        </row>
        <row r="111">
          <cell r="B111" t="str">
            <v>C0603C105K3RACTU</v>
          </cell>
        </row>
        <row r="112">
          <cell r="B112" t="str">
            <v>ASMT-RF45-AN002</v>
          </cell>
        </row>
        <row r="113">
          <cell r="B113" t="str">
            <v>SMDA05LCC-LF</v>
          </cell>
        </row>
        <row r="114">
          <cell r="B114" t="str">
            <v>MAX3232EETE+</v>
          </cell>
        </row>
        <row r="115">
          <cell r="B115" t="str">
            <v>19K119-K25D3</v>
          </cell>
        </row>
        <row r="116">
          <cell r="B116" t="str">
            <v>INA260AIPWR</v>
          </cell>
        </row>
        <row r="117">
          <cell r="B117" t="str">
            <v>THS4031IDGNR</v>
          </cell>
        </row>
        <row r="118">
          <cell r="B118" t="str">
            <v>ADG4612BRUZ</v>
          </cell>
        </row>
        <row r="119">
          <cell r="B119" t="str">
            <v>C1210C476M8RACTU</v>
          </cell>
        </row>
        <row r="120">
          <cell r="B120" t="str">
            <v>6930N215-001</v>
          </cell>
        </row>
        <row r="121">
          <cell r="B121" t="str">
            <v>8P34S1208NBGI</v>
          </cell>
        </row>
        <row r="122">
          <cell r="B122" t="str">
            <v>NAS620-0</v>
          </cell>
        </row>
        <row r="123">
          <cell r="B123" t="str">
            <v>6930N014-001</v>
          </cell>
        </row>
        <row r="124">
          <cell r="B124" t="str">
            <v>C1210C226M3RACTU</v>
          </cell>
        </row>
        <row r="125">
          <cell r="B125" t="str">
            <v>LOCTITE 222-50CC</v>
          </cell>
        </row>
        <row r="126">
          <cell r="B126" t="str">
            <v>MS51957-2</v>
          </cell>
        </row>
        <row r="127">
          <cell r="B127" t="str">
            <v>6930N195-001</v>
          </cell>
        </row>
        <row r="128">
          <cell r="B128" t="str">
            <v>C0603C474K4RAL7867</v>
          </cell>
        </row>
        <row r="129">
          <cell r="B129" t="str">
            <v>MS24693-C3</v>
          </cell>
        </row>
        <row r="130">
          <cell r="B130" t="str">
            <v>HFCW-7500+</v>
          </cell>
        </row>
        <row r="131">
          <cell r="B131" t="str">
            <v>AT24CM02-SSHD-B</v>
          </cell>
        </row>
        <row r="132">
          <cell r="B132" t="str">
            <v>6930N208-001</v>
          </cell>
        </row>
        <row r="133">
          <cell r="B133" t="str">
            <v>TR3C107K010C0100</v>
          </cell>
        </row>
        <row r="134">
          <cell r="B134" t="str">
            <v>MAX14595ETA+T</v>
          </cell>
        </row>
        <row r="135">
          <cell r="B135" t="str">
            <v>6930N207-001</v>
          </cell>
        </row>
        <row r="136">
          <cell r="B136" t="str">
            <v>19K101-K00L5</v>
          </cell>
        </row>
        <row r="137">
          <cell r="B137" t="str">
            <v>JU-110-3 EFD10(S1)</v>
          </cell>
        </row>
        <row r="138">
          <cell r="B138" t="str">
            <v>6930N016-001</v>
          </cell>
        </row>
        <row r="139">
          <cell r="B139" t="str">
            <v>PTN3365BSMP</v>
          </cell>
        </row>
        <row r="140">
          <cell r="B140" t="str">
            <v>18S141-40ML5</v>
          </cell>
        </row>
        <row r="141">
          <cell r="B141" t="str">
            <v>MC74ACT04DR2G</v>
          </cell>
        </row>
        <row r="142">
          <cell r="B142" t="str">
            <v>MS35338-139</v>
          </cell>
        </row>
        <row r="143">
          <cell r="B143" t="str">
            <v>MS51957-32</v>
          </cell>
        </row>
        <row r="144">
          <cell r="B144" t="str">
            <v>MS51957-30</v>
          </cell>
        </row>
        <row r="145">
          <cell r="B145" t="str">
            <v>BD60120N50100AHF</v>
          </cell>
        </row>
        <row r="146">
          <cell r="B146" t="str">
            <v>NUP4114UPXV6T1G</v>
          </cell>
        </row>
        <row r="147">
          <cell r="B147" t="str">
            <v>C1206C106K3RACTU</v>
          </cell>
        </row>
        <row r="148">
          <cell r="B148" t="str">
            <v>C0402C508C5GACTU</v>
          </cell>
        </row>
        <row r="149">
          <cell r="B149" t="str">
            <v>6930N348-001</v>
          </cell>
        </row>
        <row r="150">
          <cell r="B150" t="str">
            <v>NAS662C2R12</v>
          </cell>
        </row>
        <row r="151">
          <cell r="B151" t="str">
            <v>CRCW040282R5FKED</v>
          </cell>
        </row>
        <row r="152">
          <cell r="B152" t="str">
            <v>ASMT-RR45-AQ902</v>
          </cell>
        </row>
        <row r="153">
          <cell r="B153" t="str">
            <v>2201E374-001</v>
          </cell>
        </row>
        <row r="154">
          <cell r="B154" t="str">
            <v>CRCW0402221RFKED</v>
          </cell>
        </row>
        <row r="155">
          <cell r="B155" t="str">
            <v>CRCW040212R1FKED</v>
          </cell>
        </row>
        <row r="156">
          <cell r="B156" t="str">
            <v>CRCW040222R1FKED</v>
          </cell>
        </row>
        <row r="157">
          <cell r="B157" t="str">
            <v>MS51957-3</v>
          </cell>
        </row>
        <row r="158">
          <cell r="B158" t="str">
            <v>NAS662C2R5</v>
          </cell>
        </row>
        <row r="159">
          <cell r="B159" t="str">
            <v>TPS72301DBVR</v>
          </cell>
        </row>
        <row r="160">
          <cell r="B160" t="str">
            <v>C0402C103K5RALTU</v>
          </cell>
        </row>
        <row r="161">
          <cell r="B161" t="str">
            <v>SMBJ12A/TR</v>
          </cell>
        </row>
        <row r="162">
          <cell r="B162" t="str">
            <v>C0603C472G5GACTU</v>
          </cell>
        </row>
        <row r="163">
          <cell r="B163" t="str">
            <v>MI0603J601R-10</v>
          </cell>
        </row>
        <row r="164">
          <cell r="B164" t="str">
            <v>WP4S+</v>
          </cell>
        </row>
        <row r="165">
          <cell r="B165" t="str">
            <v>CRCW0402133RFKED</v>
          </cell>
        </row>
        <row r="166">
          <cell r="B166" t="str">
            <v>C2012X7R1E475K125AB</v>
          </cell>
        </row>
        <row r="167">
          <cell r="B167" t="str">
            <v>LQW18AN33NJ00D</v>
          </cell>
        </row>
        <row r="168">
          <cell r="B168" t="str">
            <v>1096J814-001</v>
          </cell>
        </row>
        <row r="169">
          <cell r="B169" t="str">
            <v>CRCW0402261RFKED</v>
          </cell>
        </row>
        <row r="170">
          <cell r="B170" t="str">
            <v>MS51957-29</v>
          </cell>
        </row>
        <row r="171">
          <cell r="B171" t="str">
            <v>HSMC-C120</v>
          </cell>
        </row>
        <row r="172">
          <cell r="B172" t="str">
            <v>C0805C476M9PAC7800</v>
          </cell>
        </row>
        <row r="173">
          <cell r="B173" t="str">
            <v>MS51957-34</v>
          </cell>
        </row>
        <row r="174">
          <cell r="B174" t="str">
            <v>JMK105BC6475MV-F</v>
          </cell>
        </row>
        <row r="175">
          <cell r="B175" t="str">
            <v>MS51957-14</v>
          </cell>
        </row>
        <row r="176">
          <cell r="B176" t="str">
            <v>GRM1555C1H7R5WA01D</v>
          </cell>
        </row>
        <row r="177">
          <cell r="B177" t="str">
            <v>WP4P+</v>
          </cell>
        </row>
        <row r="178">
          <cell r="B178" t="str">
            <v>GRM1555C1H9R1WA01D</v>
          </cell>
        </row>
        <row r="179">
          <cell r="B179" t="str">
            <v>CRCW04022K26FKED</v>
          </cell>
        </row>
        <row r="180">
          <cell r="B180" t="str">
            <v>T491D157K016AH</v>
          </cell>
        </row>
        <row r="181">
          <cell r="B181" t="str">
            <v>DEA205375BT-2054A1</v>
          </cell>
        </row>
        <row r="182">
          <cell r="B182" t="str">
            <v>MS51957-8</v>
          </cell>
        </row>
        <row r="183">
          <cell r="B183" t="str">
            <v>TM1S4-C</v>
          </cell>
        </row>
        <row r="184">
          <cell r="B184" t="str">
            <v>SMBJ36A-E3/52</v>
          </cell>
        </row>
        <row r="185">
          <cell r="B185" t="str">
            <v>PLT1.5M</v>
          </cell>
        </row>
        <row r="186">
          <cell r="B186" t="str">
            <v>HCPL-063L-500E</v>
          </cell>
        </row>
        <row r="187">
          <cell r="B187" t="str">
            <v>SN74LVC1G3157DRLR</v>
          </cell>
        </row>
        <row r="188">
          <cell r="B188" t="str">
            <v>T491B225K020AH</v>
          </cell>
        </row>
        <row r="189">
          <cell r="B189" t="str">
            <v>BAT54WS</v>
          </cell>
        </row>
        <row r="190">
          <cell r="B190" t="str">
            <v>1093U338-001</v>
          </cell>
        </row>
        <row r="191">
          <cell r="B191" t="str">
            <v>1093U339-001</v>
          </cell>
        </row>
        <row r="192">
          <cell r="B192" t="str">
            <v>1093U348-001</v>
          </cell>
        </row>
        <row r="193">
          <cell r="B193" t="str">
            <v>1096F009-003</v>
          </cell>
        </row>
        <row r="194">
          <cell r="B194" t="str">
            <v>SMBJ5.0A-E3/52</v>
          </cell>
        </row>
        <row r="195">
          <cell r="B195" t="str">
            <v>C0603C473K3RALTU</v>
          </cell>
        </row>
        <row r="196">
          <cell r="B196" t="str">
            <v>C0402C101K5GAC7867</v>
          </cell>
        </row>
        <row r="197">
          <cell r="B197" t="str">
            <v>NC7SZ125P5X-F22057</v>
          </cell>
        </row>
        <row r="198">
          <cell r="B198" t="str">
            <v>SST1-5M</v>
          </cell>
        </row>
        <row r="199">
          <cell r="B199" t="str">
            <v>NAS662C2R3</v>
          </cell>
        </row>
        <row r="200">
          <cell r="B200" t="str">
            <v>MS3367-1-9</v>
          </cell>
        </row>
        <row r="201">
          <cell r="B201" t="str">
            <v>6930N013-001</v>
          </cell>
        </row>
        <row r="202">
          <cell r="B202" t="str">
            <v>6930N111-001</v>
          </cell>
        </row>
        <row r="203">
          <cell r="B203" t="str">
            <v>6930N122-001</v>
          </cell>
        </row>
        <row r="204">
          <cell r="B204" t="str">
            <v>6930N205-002</v>
          </cell>
        </row>
        <row r="205">
          <cell r="B205" t="str">
            <v>6930N311-001</v>
          </cell>
        </row>
        <row r="206">
          <cell r="B206" t="str">
            <v>T528Z477M2R5ATE005</v>
          </cell>
        </row>
        <row r="207">
          <cell r="B207" t="str">
            <v>AT24CM01-XHM-B</v>
          </cell>
        </row>
        <row r="208">
          <cell r="B208" t="str">
            <v>6930N015-001</v>
          </cell>
        </row>
        <row r="209">
          <cell r="B209" t="str">
            <v>BLM31PG601SN1L</v>
          </cell>
        </row>
        <row r="210">
          <cell r="B210" t="str">
            <v>GRM155R71C104KA88D</v>
          </cell>
        </row>
        <row r="211">
          <cell r="B211" t="str">
            <v>CRCW0402825RFKED</v>
          </cell>
        </row>
        <row r="212">
          <cell r="B212" t="str">
            <v>C0603C104K5RAC7867</v>
          </cell>
        </row>
        <row r="213">
          <cell r="B213" t="str">
            <v>C0603C103K5RAC7867</v>
          </cell>
        </row>
        <row r="214">
          <cell r="B214" t="str">
            <v>CRCW06031M21FKEA</v>
          </cell>
        </row>
        <row r="215">
          <cell r="B215" t="str">
            <v>CRCW06032K00FKEA</v>
          </cell>
        </row>
        <row r="216">
          <cell r="B216" t="str">
            <v>CRCW040233R2FKED</v>
          </cell>
        </row>
        <row r="217">
          <cell r="B217" t="str">
            <v>C0402C102K5RAC7867</v>
          </cell>
        </row>
        <row r="218">
          <cell r="B218" t="str">
            <v>CRCW06035K23FKEA</v>
          </cell>
        </row>
        <row r="219">
          <cell r="B219" t="str">
            <v>CRCW06035K62FKEA</v>
          </cell>
        </row>
        <row r="220">
          <cell r="B220" t="str">
            <v>CRCW060386K6FKEA</v>
          </cell>
        </row>
        <row r="221">
          <cell r="B221" t="str">
            <v>CRCW060319K1FKEA</v>
          </cell>
        </row>
        <row r="222">
          <cell r="B222" t="str">
            <v>CRCW04027K50FKED</v>
          </cell>
        </row>
        <row r="223">
          <cell r="B223" t="str">
            <v>FDN339AN</v>
          </cell>
        </row>
        <row r="224">
          <cell r="B224" t="str">
            <v>CRCW06030000Z0EA</v>
          </cell>
        </row>
        <row r="225">
          <cell r="B225" t="str">
            <v>CRCW06031M00FKEA</v>
          </cell>
        </row>
        <row r="226">
          <cell r="B226" t="str">
            <v>B0540WS-7</v>
          </cell>
        </row>
        <row r="227">
          <cell r="B227" t="str">
            <v>C0805C106K8RAC7800</v>
          </cell>
        </row>
        <row r="228">
          <cell r="B228" t="str">
            <v>CRCW060311K5FKEA</v>
          </cell>
        </row>
        <row r="229">
          <cell r="B229" t="str">
            <v>AT24MAC402-SSHM-T</v>
          </cell>
        </row>
        <row r="230">
          <cell r="B230" t="str">
            <v>CRCW04022K21FKED</v>
          </cell>
        </row>
        <row r="231">
          <cell r="B231" t="str">
            <v>NV24C512MUW3VTBG</v>
          </cell>
        </row>
        <row r="232">
          <cell r="B232" t="str">
            <v>LQW03AW10NJ00D</v>
          </cell>
        </row>
        <row r="233">
          <cell r="B233" t="str">
            <v>LQW03AW5N8J00D</v>
          </cell>
        </row>
        <row r="234">
          <cell r="B234" t="str">
            <v>LQW18AN82NG00D</v>
          </cell>
        </row>
        <row r="235">
          <cell r="B235" t="str">
            <v>BLM15AX121SN1D</v>
          </cell>
        </row>
        <row r="236">
          <cell r="B236" t="str">
            <v>SMMBT2907ALT1G</v>
          </cell>
        </row>
        <row r="237">
          <cell r="B237" t="str">
            <v>CRCW0201274RFKED</v>
          </cell>
        </row>
        <row r="238">
          <cell r="B238" t="str">
            <v>AM26LV31EIPWR</v>
          </cell>
        </row>
        <row r="239">
          <cell r="B239" t="str">
            <v>CRCW12060000Z0EA</v>
          </cell>
        </row>
        <row r="240">
          <cell r="B240" t="str">
            <v>GRM0335C2A3R0WA01D</v>
          </cell>
        </row>
        <row r="241">
          <cell r="B241" t="str">
            <v>GRM0335C2AR70WA01D</v>
          </cell>
        </row>
        <row r="242">
          <cell r="B242" t="str">
            <v>CRCW040212K1FKED</v>
          </cell>
        </row>
        <row r="243">
          <cell r="B243" t="str">
            <v>CRCW0402121KFKED</v>
          </cell>
        </row>
        <row r="244">
          <cell r="B244" t="str">
            <v>CRCW04028K25FKED</v>
          </cell>
        </row>
        <row r="245">
          <cell r="B245" t="str">
            <v>CRCW04028K87FKED</v>
          </cell>
        </row>
        <row r="246">
          <cell r="B246" t="str">
            <v>MMBD4148-7-F</v>
          </cell>
        </row>
        <row r="247">
          <cell r="B247" t="str">
            <v>CRCW02010000Z0ED</v>
          </cell>
        </row>
        <row r="248">
          <cell r="B248" t="str">
            <v>CRCW040271R5FKED</v>
          </cell>
        </row>
        <row r="249">
          <cell r="B249" t="str">
            <v>C0805C225K4RAC7800</v>
          </cell>
        </row>
        <row r="250">
          <cell r="B250" t="str">
            <v>GRM155R71H331KA01D</v>
          </cell>
        </row>
        <row r="251">
          <cell r="B251" t="str">
            <v>CRCW040230R1FKED</v>
          </cell>
        </row>
        <row r="252">
          <cell r="B252" t="str">
            <v>CRCW040230K1FKED</v>
          </cell>
        </row>
        <row r="253">
          <cell r="B253" t="str">
            <v>M6-6-724</v>
          </cell>
        </row>
        <row r="254">
          <cell r="B254" t="str">
            <v>AM26LV32EIPWR</v>
          </cell>
        </row>
        <row r="255">
          <cell r="B255" t="str">
            <v>CRCW060351K1FKEA</v>
          </cell>
        </row>
        <row r="256">
          <cell r="B256" t="str">
            <v>CRCW06031K00FKEA</v>
          </cell>
        </row>
        <row r="257">
          <cell r="B257" t="str">
            <v>CRCW060348K7FKEA</v>
          </cell>
        </row>
        <row r="258">
          <cell r="B258" t="str">
            <v>C0402C220K5GAC7867</v>
          </cell>
        </row>
        <row r="259">
          <cell r="B259" t="str">
            <v>CRCW04025K11FKED</v>
          </cell>
        </row>
        <row r="260">
          <cell r="B260" t="str">
            <v>GRM0335C1H2R2WA01D</v>
          </cell>
        </row>
        <row r="261">
          <cell r="B261" t="str">
            <v>AM26LV31ESDREP</v>
          </cell>
        </row>
        <row r="262">
          <cell r="B262" t="str">
            <v>DS125BR401ANJYT</v>
          </cell>
        </row>
        <row r="263">
          <cell r="B263" t="str">
            <v>GRM1555C1H680GA01D</v>
          </cell>
        </row>
        <row r="264">
          <cell r="B264" t="str">
            <v>GRM0335C1H3R3WA01D</v>
          </cell>
        </row>
        <row r="265">
          <cell r="B265" t="str">
            <v>GRM1555C1H102GA01D</v>
          </cell>
        </row>
        <row r="266">
          <cell r="B266" t="str">
            <v>C0402C222K5RACTU</v>
          </cell>
        </row>
        <row r="267">
          <cell r="B267" t="str">
            <v>GRM0335C1H1R8WA01D</v>
          </cell>
        </row>
        <row r="268">
          <cell r="B268" t="str">
            <v>GRM0335C1H1R9WA01D</v>
          </cell>
        </row>
        <row r="269">
          <cell r="B269" t="str">
            <v>GRM0335C1HR20WA01D</v>
          </cell>
        </row>
        <row r="270">
          <cell r="B270" t="str">
            <v>GRM0335C1HR80WA01D</v>
          </cell>
        </row>
        <row r="271">
          <cell r="B271" t="str">
            <v>CRCW040275R0FKED</v>
          </cell>
        </row>
        <row r="272">
          <cell r="B272" t="str">
            <v>GRM1555C1H3R3WA01D</v>
          </cell>
        </row>
        <row r="273">
          <cell r="B273" t="str">
            <v>CRCW040252K3FKED</v>
          </cell>
        </row>
        <row r="274">
          <cell r="B274" t="str">
            <v>CRCW040268R1FKED</v>
          </cell>
        </row>
        <row r="275">
          <cell r="B275" t="str">
            <v>CRCW04027K32FKED</v>
          </cell>
        </row>
        <row r="276">
          <cell r="B276" t="str">
            <v>CRCW04021K50FKED</v>
          </cell>
        </row>
        <row r="277">
          <cell r="B277" t="str">
            <v>CRCW04025K49FKED</v>
          </cell>
        </row>
        <row r="278">
          <cell r="B278" t="str">
            <v>CRCW04025K62FKED</v>
          </cell>
        </row>
        <row r="279">
          <cell r="B279" t="str">
            <v>CRCW04026K65FKED</v>
          </cell>
        </row>
        <row r="280">
          <cell r="B280" t="str">
            <v>4HP5ON-SS</v>
          </cell>
        </row>
        <row r="281">
          <cell r="B281" t="str">
            <v>02015J1R0PBSTR</v>
          </cell>
        </row>
        <row r="282">
          <cell r="B282" t="str">
            <v>0402CS-1N0XJLW</v>
          </cell>
        </row>
        <row r="283">
          <cell r="B283" t="str">
            <v>0402CS-2N7XJSW</v>
          </cell>
        </row>
        <row r="284">
          <cell r="B284" t="str">
            <v>0402X105K160SNT</v>
          </cell>
        </row>
        <row r="285">
          <cell r="B285" t="str">
            <v>0603LS-122XGRC</v>
          </cell>
        </row>
        <row r="286">
          <cell r="B286" t="str">
            <v>0603LS-821XJRC</v>
          </cell>
        </row>
        <row r="287">
          <cell r="B287" t="str">
            <v>08055C105KAT2A</v>
          </cell>
        </row>
        <row r="288">
          <cell r="B288" t="str">
            <v>0805ZC106KAT2A</v>
          </cell>
        </row>
        <row r="289">
          <cell r="B289" t="str">
            <v>096-0002-0009</v>
          </cell>
        </row>
        <row r="290">
          <cell r="B290" t="str">
            <v>1022Y326-001</v>
          </cell>
        </row>
        <row r="291">
          <cell r="B291" t="str">
            <v>1093J360-002</v>
          </cell>
        </row>
        <row r="292">
          <cell r="B292" t="str">
            <v>1093L092-001</v>
          </cell>
        </row>
        <row r="293">
          <cell r="B293" t="str">
            <v>1093L211-001</v>
          </cell>
        </row>
        <row r="294">
          <cell r="B294" t="str">
            <v>1093L395-001</v>
          </cell>
        </row>
        <row r="295">
          <cell r="B295" t="str">
            <v>1093L396-001</v>
          </cell>
        </row>
        <row r="296">
          <cell r="B296" t="str">
            <v>1093L944-001</v>
          </cell>
        </row>
        <row r="297">
          <cell r="B297" t="str">
            <v>1093M635-002</v>
          </cell>
        </row>
        <row r="298">
          <cell r="B298" t="str">
            <v>1093N696-001</v>
          </cell>
        </row>
        <row r="299">
          <cell r="B299" t="str">
            <v>1093N705-001</v>
          </cell>
        </row>
        <row r="300">
          <cell r="B300" t="str">
            <v>1093R379-001</v>
          </cell>
        </row>
        <row r="301">
          <cell r="B301" t="str">
            <v>1093U332-001</v>
          </cell>
        </row>
        <row r="302">
          <cell r="B302" t="str">
            <v>1093U335-001</v>
          </cell>
        </row>
        <row r="303">
          <cell r="B303" t="str">
            <v>1093U336-001</v>
          </cell>
        </row>
        <row r="304">
          <cell r="B304" t="str">
            <v>1093U337-001</v>
          </cell>
        </row>
        <row r="305">
          <cell r="B305" t="str">
            <v>1093W210-001</v>
          </cell>
        </row>
        <row r="306">
          <cell r="B306" t="str">
            <v>1093W212-001</v>
          </cell>
        </row>
        <row r="307">
          <cell r="B307" t="str">
            <v>1094U750-001</v>
          </cell>
        </row>
        <row r="308">
          <cell r="B308" t="str">
            <v>1096A410-001</v>
          </cell>
        </row>
        <row r="309">
          <cell r="B309" t="str">
            <v>1096B634-001</v>
          </cell>
        </row>
        <row r="310">
          <cell r="B310" t="str">
            <v>1096B650-003</v>
          </cell>
        </row>
        <row r="311">
          <cell r="B311" t="str">
            <v>1096B652-003</v>
          </cell>
        </row>
        <row r="312">
          <cell r="B312" t="str">
            <v>1096C850-003</v>
          </cell>
        </row>
        <row r="313">
          <cell r="B313" t="str">
            <v>1096C852-002</v>
          </cell>
        </row>
        <row r="314">
          <cell r="B314" t="str">
            <v>1096D240-003</v>
          </cell>
        </row>
        <row r="315">
          <cell r="B315" t="str">
            <v>1096D242-002</v>
          </cell>
        </row>
        <row r="316">
          <cell r="B316" t="str">
            <v>1096F000-003</v>
          </cell>
        </row>
        <row r="317">
          <cell r="B317" t="str">
            <v>1096F010-002</v>
          </cell>
        </row>
        <row r="318">
          <cell r="B318" t="str">
            <v>1096F011-002</v>
          </cell>
        </row>
        <row r="319">
          <cell r="B319" t="str">
            <v>1096F529-001</v>
          </cell>
        </row>
        <row r="320">
          <cell r="B320" t="str">
            <v>1096F598-002</v>
          </cell>
        </row>
        <row r="321">
          <cell r="B321" t="str">
            <v>1096F602-001</v>
          </cell>
        </row>
        <row r="322">
          <cell r="B322" t="str">
            <v>1096G860-002</v>
          </cell>
        </row>
        <row r="323">
          <cell r="B323" t="str">
            <v>1096G862-002</v>
          </cell>
        </row>
        <row r="324">
          <cell r="B324" t="str">
            <v>1096G880-003</v>
          </cell>
        </row>
        <row r="325">
          <cell r="B325" t="str">
            <v>1096G882-002</v>
          </cell>
        </row>
        <row r="326">
          <cell r="B326" t="str">
            <v>1096J793-002</v>
          </cell>
        </row>
        <row r="327">
          <cell r="B327" t="str">
            <v>1096J794-002</v>
          </cell>
        </row>
        <row r="328">
          <cell r="B328" t="str">
            <v>1096J796-001</v>
          </cell>
        </row>
        <row r="329">
          <cell r="B329" t="str">
            <v>1096J797-001</v>
          </cell>
        </row>
        <row r="330">
          <cell r="B330" t="str">
            <v>1096J798-001</v>
          </cell>
        </row>
        <row r="331">
          <cell r="B331" t="str">
            <v>1096J800-001</v>
          </cell>
        </row>
        <row r="332">
          <cell r="B332" t="str">
            <v>1096J801-001</v>
          </cell>
        </row>
        <row r="333">
          <cell r="B333" t="str">
            <v>1096J802-001</v>
          </cell>
        </row>
        <row r="334">
          <cell r="B334" t="str">
            <v>1096J805-001</v>
          </cell>
        </row>
        <row r="335">
          <cell r="B335" t="str">
            <v>1096J810-001</v>
          </cell>
        </row>
        <row r="336">
          <cell r="B336" t="str">
            <v>1096J812-001</v>
          </cell>
        </row>
        <row r="337">
          <cell r="B337" t="str">
            <v>1096M790-001</v>
          </cell>
        </row>
        <row r="338">
          <cell r="B338" t="str">
            <v>1096U730-001</v>
          </cell>
        </row>
        <row r="339">
          <cell r="B339" t="str">
            <v>1097A328-002</v>
          </cell>
        </row>
        <row r="340">
          <cell r="B340" t="str">
            <v>1097A531-001</v>
          </cell>
        </row>
        <row r="341">
          <cell r="B341" t="str">
            <v>145-AA1J/118</v>
          </cell>
        </row>
        <row r="342">
          <cell r="B342" t="str">
            <v>20-41111</v>
          </cell>
        </row>
        <row r="343">
          <cell r="B343" t="str">
            <v>2201E366-001</v>
          </cell>
        </row>
        <row r="344">
          <cell r="B344" t="str">
            <v>2201E370-001</v>
          </cell>
        </row>
        <row r="345">
          <cell r="B345" t="str">
            <v>2201E375-001</v>
          </cell>
        </row>
        <row r="346">
          <cell r="B346" t="str">
            <v>2201E381-001</v>
          </cell>
        </row>
        <row r="347">
          <cell r="B347" t="str">
            <v>2201E389-001</v>
          </cell>
        </row>
        <row r="348">
          <cell r="B348" t="str">
            <v>2201E400-006</v>
          </cell>
        </row>
        <row r="349">
          <cell r="B349" t="str">
            <v>2201E402-003</v>
          </cell>
        </row>
        <row r="350">
          <cell r="B350" t="str">
            <v>2201E410-005</v>
          </cell>
        </row>
        <row r="351">
          <cell r="B351" t="str">
            <v>2201E412-002</v>
          </cell>
        </row>
        <row r="352">
          <cell r="B352" t="str">
            <v>2201E427-001</v>
          </cell>
        </row>
        <row r="353">
          <cell r="B353" t="str">
            <v>2201E701-002</v>
          </cell>
        </row>
        <row r="354">
          <cell r="B354" t="str">
            <v>2201E702-002</v>
          </cell>
        </row>
        <row r="355">
          <cell r="B355" t="str">
            <v>3-5353652-6</v>
          </cell>
        </row>
        <row r="356">
          <cell r="B356" t="str">
            <v>3-907EM163-80</v>
          </cell>
        </row>
        <row r="357">
          <cell r="B357" t="str">
            <v>30-03-2072-1285</v>
          </cell>
        </row>
        <row r="358">
          <cell r="B358" t="str">
            <v>3SF162-0008-AX</v>
          </cell>
        </row>
        <row r="359">
          <cell r="B359" t="str">
            <v>5AGXBA5D4F27I5G</v>
          </cell>
        </row>
        <row r="360">
          <cell r="B360" t="str">
            <v>5AGXFB1H4F35I3G</v>
          </cell>
        </row>
        <row r="361">
          <cell r="B361" t="str">
            <v>6930N115-001</v>
          </cell>
        </row>
        <row r="362">
          <cell r="B362" t="str">
            <v>6930N120-002</v>
          </cell>
        </row>
        <row r="363">
          <cell r="B363" t="str">
            <v>6930N124-001</v>
          </cell>
        </row>
        <row r="364">
          <cell r="B364" t="str">
            <v>6930N141-001</v>
          </cell>
        </row>
        <row r="365">
          <cell r="B365" t="str">
            <v>6930N142-001</v>
          </cell>
        </row>
        <row r="366">
          <cell r="B366" t="str">
            <v>6930N200-002</v>
          </cell>
        </row>
        <row r="367">
          <cell r="B367" t="str">
            <v>6930N201-002</v>
          </cell>
        </row>
        <row r="368">
          <cell r="B368" t="str">
            <v>6930N202-001</v>
          </cell>
        </row>
        <row r="369">
          <cell r="B369" t="str">
            <v>6930N203-001</v>
          </cell>
        </row>
        <row r="370">
          <cell r="B370" t="str">
            <v>6930N206-001</v>
          </cell>
        </row>
        <row r="371">
          <cell r="B371" t="str">
            <v>6930N216-001</v>
          </cell>
        </row>
        <row r="372">
          <cell r="B372" t="str">
            <v>6930N220-001</v>
          </cell>
        </row>
        <row r="373">
          <cell r="B373" t="str">
            <v>6930N230-001</v>
          </cell>
        </row>
        <row r="374">
          <cell r="B374" t="str">
            <v>6930N232-001</v>
          </cell>
        </row>
        <row r="375">
          <cell r="B375" t="str">
            <v>6930N233-001</v>
          </cell>
        </row>
        <row r="376">
          <cell r="B376" t="str">
            <v>6930N234-001</v>
          </cell>
        </row>
        <row r="377">
          <cell r="B377" t="str">
            <v>6930N235-001</v>
          </cell>
        </row>
        <row r="378">
          <cell r="B378" t="str">
            <v>6930N300-002</v>
          </cell>
        </row>
        <row r="379">
          <cell r="B379" t="str">
            <v>6930N307-001</v>
          </cell>
        </row>
        <row r="380">
          <cell r="B380" t="str">
            <v>6930N308-001</v>
          </cell>
        </row>
        <row r="381">
          <cell r="B381" t="str">
            <v>6930N346-001</v>
          </cell>
        </row>
        <row r="382">
          <cell r="B382" t="str">
            <v>6930N450-002</v>
          </cell>
        </row>
        <row r="383">
          <cell r="B383" t="str">
            <v>A-A-52080-B-3 BLACK</v>
          </cell>
        </row>
        <row r="384">
          <cell r="B384" t="str">
            <v>A-A-52080-E-3 BLACK</v>
          </cell>
        </row>
        <row r="385">
          <cell r="B385" t="str">
            <v>ABMM-AT-D</v>
          </cell>
        </row>
        <row r="386">
          <cell r="B386" t="str">
            <v>AD5144BCPZ100-RL7</v>
          </cell>
        </row>
        <row r="387">
          <cell r="B387" t="str">
            <v>AD9508BCPZ</v>
          </cell>
        </row>
        <row r="388">
          <cell r="B388" t="str">
            <v>ADA4937-2YCPZ-R7</v>
          </cell>
        </row>
        <row r="389">
          <cell r="B389" t="str">
            <v>ADCLK907BCPZ-R2</v>
          </cell>
        </row>
        <row r="390">
          <cell r="B390" t="str">
            <v>ADG1634BCPZ-REEL7</v>
          </cell>
        </row>
        <row r="391">
          <cell r="B391" t="str">
            <v>ADXL375BCCZ</v>
          </cell>
        </row>
        <row r="392">
          <cell r="B392" t="str">
            <v>AF0201JR-0733RL</v>
          </cell>
        </row>
        <row r="393">
          <cell r="B393" t="str">
            <v>AKF-1938</v>
          </cell>
        </row>
        <row r="394">
          <cell r="B394" t="str">
            <v>AS0B226-S68Q-7H</v>
          </cell>
        </row>
        <row r="395">
          <cell r="B395" t="str">
            <v>B096QC2S-T</v>
          </cell>
        </row>
        <row r="396">
          <cell r="B396" t="str">
            <v>BAT54WS-E3-08</v>
          </cell>
        </row>
        <row r="397">
          <cell r="B397" t="str">
            <v>BLM15EG121SN1D</v>
          </cell>
        </row>
        <row r="398">
          <cell r="B398" t="str">
            <v>BLM15EG221SN1D</v>
          </cell>
        </row>
        <row r="399">
          <cell r="B399" t="str">
            <v>BLM15HD182SN1D</v>
          </cell>
        </row>
        <row r="400">
          <cell r="B400" t="str">
            <v>BLM18EG221SN1D</v>
          </cell>
        </row>
        <row r="401">
          <cell r="B401" t="str">
            <v>BLM21PG221SN1D</v>
          </cell>
        </row>
        <row r="402">
          <cell r="B402" t="str">
            <v>BLM21PG600SN1D</v>
          </cell>
        </row>
        <row r="403">
          <cell r="B403" t="str">
            <v>BP0805A7250ASTR</v>
          </cell>
        </row>
        <row r="404">
          <cell r="B404" t="str">
            <v>C0402C100C5GAC7867</v>
          </cell>
        </row>
        <row r="405">
          <cell r="B405" t="str">
            <v>C0402C103K5RACTU</v>
          </cell>
        </row>
        <row r="406">
          <cell r="B406" t="str">
            <v>C0402C392K5RACTU</v>
          </cell>
        </row>
        <row r="407">
          <cell r="B407" t="str">
            <v>C10-218</v>
          </cell>
        </row>
        <row r="408">
          <cell r="B408" t="str">
            <v>CA70P3123HLT</v>
          </cell>
        </row>
        <row r="409">
          <cell r="B409" t="str">
            <v>CC1210KKX7R0BB334</v>
          </cell>
        </row>
        <row r="410">
          <cell r="B410" t="str">
            <v>CHT7010088</v>
          </cell>
        </row>
        <row r="411">
          <cell r="B411" t="str">
            <v>CL03B103KP3NNNC</v>
          </cell>
        </row>
        <row r="412">
          <cell r="B412" t="str">
            <v>CL05B104KP5NNNC</v>
          </cell>
        </row>
        <row r="413">
          <cell r="B413" t="str">
            <v>CL05C010BB5NNNC</v>
          </cell>
        </row>
        <row r="414">
          <cell r="B414" t="str">
            <v>CL10B104KA8NNNC</v>
          </cell>
        </row>
        <row r="415">
          <cell r="B415" t="str">
            <v>CL10C470JB8NNNC</v>
          </cell>
        </row>
        <row r="416">
          <cell r="B416" t="str">
            <v>CL31A107MQHNNNE</v>
          </cell>
        </row>
        <row r="417">
          <cell r="B417" t="str">
            <v>CL32B106KBJNNWE</v>
          </cell>
        </row>
        <row r="418">
          <cell r="B418" t="str">
            <v>CLH-105-L-D-DV-TR</v>
          </cell>
        </row>
        <row r="419">
          <cell r="B419" t="str">
            <v>CRCW0201100KFKED</v>
          </cell>
        </row>
        <row r="420">
          <cell r="B420" t="str">
            <v>CRCW020110K0FKED</v>
          </cell>
        </row>
        <row r="421">
          <cell r="B421" t="str">
            <v>CRCW02011K00FKED</v>
          </cell>
        </row>
        <row r="422">
          <cell r="B422" t="str">
            <v>CRCW0201200RFKED</v>
          </cell>
        </row>
        <row r="423">
          <cell r="B423" t="str">
            <v>CRCW0201300RFKED</v>
          </cell>
        </row>
        <row r="424">
          <cell r="B424" t="str">
            <v>CRCW020149R9FKED</v>
          </cell>
        </row>
        <row r="425">
          <cell r="B425" t="str">
            <v>CRCW0201887RFKED</v>
          </cell>
        </row>
        <row r="426">
          <cell r="B426" t="str">
            <v>CRCW04021K82FKTD</v>
          </cell>
        </row>
        <row r="427">
          <cell r="B427" t="str">
            <v>CRCW04021K91FKTD</v>
          </cell>
        </row>
        <row r="428">
          <cell r="B428" t="str">
            <v>CRCW04022R74FKED</v>
          </cell>
        </row>
        <row r="429">
          <cell r="B429" t="str">
            <v>CRCW040230K9FKTD</v>
          </cell>
        </row>
        <row r="430">
          <cell r="B430" t="str">
            <v>CRCW04025K49FKTD</v>
          </cell>
        </row>
        <row r="431">
          <cell r="B431" t="str">
            <v>CRCW04025R62FKED</v>
          </cell>
        </row>
        <row r="432">
          <cell r="B432" t="str">
            <v>CRCW040261K9FKTD</v>
          </cell>
        </row>
        <row r="433">
          <cell r="B433" t="str">
            <v>CRCW0603121KFKTA</v>
          </cell>
        </row>
        <row r="434">
          <cell r="B434" t="str">
            <v>CRCW06031K00FKTA</v>
          </cell>
        </row>
        <row r="435">
          <cell r="B435" t="str">
            <v>CRCW06031R00FKEA</v>
          </cell>
        </row>
        <row r="436">
          <cell r="B436" t="str">
            <v>CRCW0603221RFKTA</v>
          </cell>
        </row>
        <row r="437">
          <cell r="B437" t="str">
            <v>CRCW06032R00FKEA</v>
          </cell>
        </row>
        <row r="438">
          <cell r="B438" t="str">
            <v>CRCW060331K6FKTA</v>
          </cell>
        </row>
        <row r="439">
          <cell r="B439" t="str">
            <v>CRCW060333K2FKTA</v>
          </cell>
        </row>
        <row r="440">
          <cell r="B440" t="str">
            <v>CRCW12060000ZSEA</v>
          </cell>
        </row>
        <row r="441">
          <cell r="B441" t="str">
            <v>D38999/24WF35SN</v>
          </cell>
        </row>
        <row r="442">
          <cell r="B442" t="str">
            <v>D38999/33W11N</v>
          </cell>
        </row>
        <row r="443">
          <cell r="B443" t="str">
            <v>D38999/33W13N</v>
          </cell>
        </row>
        <row r="444">
          <cell r="B444" t="str">
            <v>D38999/33W17N</v>
          </cell>
        </row>
        <row r="445">
          <cell r="B445" t="str">
            <v>D38999/33W19N</v>
          </cell>
        </row>
        <row r="446">
          <cell r="B446" t="str">
            <v>DF3216-WR20KNET/LF</v>
          </cell>
        </row>
        <row r="447">
          <cell r="B447" t="str">
            <v>DLW21SN900SQ2L</v>
          </cell>
        </row>
        <row r="448">
          <cell r="B448" t="str">
            <v>DS90LV031ATMTC/NOPB</v>
          </cell>
        </row>
        <row r="449">
          <cell r="B449" t="str">
            <v>DS90LV032ATMTCX/NOPB</v>
          </cell>
        </row>
        <row r="450">
          <cell r="B450" t="str">
            <v>DS90LV032ATMX/NOPB</v>
          </cell>
        </row>
        <row r="451">
          <cell r="B451" t="str">
            <v>DS91M040TSQE/NOPB</v>
          </cell>
        </row>
        <row r="452">
          <cell r="B452" t="str">
            <v>DSC612PA3A-01EQT</v>
          </cell>
        </row>
        <row r="453">
          <cell r="B453" t="str">
            <v>EI0095-109</v>
          </cell>
        </row>
        <row r="454">
          <cell r="B454" t="str">
            <v>ERF8-011-07.0-S-DV-K-TR</v>
          </cell>
        </row>
        <row r="455">
          <cell r="B455" t="str">
            <v>ERF8-020-05.0-S-DV-K-TR</v>
          </cell>
        </row>
        <row r="456">
          <cell r="B456" t="str">
            <v>ERM8-011-08.0-S-DV-K-TR</v>
          </cell>
        </row>
        <row r="457">
          <cell r="B457" t="str">
            <v>ERM8-020-02.0-S-DV-K-TR</v>
          </cell>
        </row>
        <row r="458">
          <cell r="B458" t="str">
            <v>FT245RL</v>
          </cell>
        </row>
        <row r="459">
          <cell r="B459" t="str">
            <v>FTSH-105-01-L-DV-K-P-TR</v>
          </cell>
        </row>
        <row r="460">
          <cell r="B460" t="str">
            <v>GBLC03-LF-T7</v>
          </cell>
        </row>
        <row r="461">
          <cell r="B461" t="str">
            <v>GBLC05C-LF-T7</v>
          </cell>
        </row>
        <row r="462">
          <cell r="B462" t="str">
            <v>GRM0335C1H330FA01D</v>
          </cell>
        </row>
        <row r="463">
          <cell r="B463" t="str">
            <v>GRM1555C1H221GA01D</v>
          </cell>
        </row>
        <row r="464">
          <cell r="B464" t="str">
            <v>GRM155C80J106ME11D</v>
          </cell>
        </row>
        <row r="465">
          <cell r="B465" t="str">
            <v>GRM155R71H681KA01D</v>
          </cell>
        </row>
        <row r="466">
          <cell r="B466" t="str">
            <v>HMC1055LP2CETR</v>
          </cell>
        </row>
        <row r="467">
          <cell r="B467" t="str">
            <v>HMC441LP3ETR</v>
          </cell>
        </row>
        <row r="468">
          <cell r="B468" t="str">
            <v>HMC903LP3E</v>
          </cell>
        </row>
        <row r="469">
          <cell r="B469" t="str">
            <v>HTST-105-01-L-DV</v>
          </cell>
        </row>
        <row r="470">
          <cell r="B470" t="str">
            <v>IAC-2512WA15D0</v>
          </cell>
        </row>
        <row r="471">
          <cell r="B471" t="str">
            <v>IRF7317TRPBF</v>
          </cell>
        </row>
        <row r="472">
          <cell r="B472" t="str">
            <v>JCM8700T10K5XM1-P-ELT</v>
          </cell>
        </row>
        <row r="473">
          <cell r="B473" t="str">
            <v>JCM8700T10K6XM1-P-ELT</v>
          </cell>
        </row>
        <row r="474">
          <cell r="B474" t="str">
            <v>LMK00105SQE/NOPB</v>
          </cell>
        </row>
        <row r="475">
          <cell r="B475" t="str">
            <v>LMX2592RHAT</v>
          </cell>
        </row>
        <row r="476">
          <cell r="B476" t="str">
            <v>LT1965EDD#PBF</v>
          </cell>
        </row>
        <row r="477">
          <cell r="B477" t="str">
            <v>LTH-010-01-G-D-A-K-TR</v>
          </cell>
        </row>
        <row r="478">
          <cell r="B478" t="str">
            <v>LTM4618IV#PBF</v>
          </cell>
        </row>
        <row r="479">
          <cell r="B479" t="str">
            <v>LTM4622IY#PBF</v>
          </cell>
        </row>
        <row r="480">
          <cell r="B480" t="str">
            <v>LTM4643MPV#PBF</v>
          </cell>
        </row>
        <row r="481">
          <cell r="B481" t="str">
            <v>LTM8026IV#PBF</v>
          </cell>
        </row>
        <row r="482">
          <cell r="B482" t="str">
            <v>M83528/002B024</v>
          </cell>
        </row>
        <row r="483">
          <cell r="B483" t="str">
            <v>MK-3C3-051-223-2400-EMI</v>
          </cell>
        </row>
        <row r="484">
          <cell r="B484" t="str">
            <v>MM8430-2610RA1</v>
          </cell>
        </row>
        <row r="485">
          <cell r="B485" t="str">
            <v>MS15795-801</v>
          </cell>
        </row>
        <row r="486">
          <cell r="B486" t="str">
            <v>MS15795-803</v>
          </cell>
        </row>
        <row r="487">
          <cell r="B487" t="str">
            <v>MS15795-812</v>
          </cell>
        </row>
        <row r="488">
          <cell r="B488" t="str">
            <v>MS16995-18</v>
          </cell>
        </row>
        <row r="489">
          <cell r="B489" t="str">
            <v>MS24693-C2</v>
          </cell>
        </row>
        <row r="490">
          <cell r="B490" t="str">
            <v>MS24693-C270</v>
          </cell>
        </row>
        <row r="491">
          <cell r="B491" t="str">
            <v>MS24693-C273</v>
          </cell>
        </row>
        <row r="492">
          <cell r="B492" t="str">
            <v>MS24693-C318</v>
          </cell>
        </row>
        <row r="493">
          <cell r="B493" t="str">
            <v>MS35338-134</v>
          </cell>
        </row>
        <row r="494">
          <cell r="B494" t="str">
            <v>MS35338-135</v>
          </cell>
        </row>
        <row r="495">
          <cell r="B495" t="str">
            <v>MS35338-136</v>
          </cell>
        </row>
        <row r="496">
          <cell r="B496" t="str">
            <v>MS35338-140</v>
          </cell>
        </row>
        <row r="497">
          <cell r="B497" t="str">
            <v>MS35649-224</v>
          </cell>
        </row>
        <row r="498">
          <cell r="B498" t="str">
            <v>MS35649-244</v>
          </cell>
        </row>
        <row r="499">
          <cell r="B499" t="str">
            <v>MS51957-15</v>
          </cell>
        </row>
        <row r="500">
          <cell r="B500" t="str">
            <v>MS51957-19</v>
          </cell>
        </row>
        <row r="501">
          <cell r="B501" t="str">
            <v>MTVA-0300N04W3S</v>
          </cell>
        </row>
        <row r="502">
          <cell r="B502" t="str">
            <v>MTVA-0500N05S</v>
          </cell>
        </row>
        <row r="503">
          <cell r="B503" t="str">
            <v>MTVA0400N05W3S</v>
          </cell>
        </row>
        <row r="504">
          <cell r="B504" t="str">
            <v>NAS1291C3M</v>
          </cell>
        </row>
        <row r="505">
          <cell r="B505" t="str">
            <v>NAS1351-5-12P</v>
          </cell>
        </row>
        <row r="506">
          <cell r="B506" t="str">
            <v>NAS1352C04-12</v>
          </cell>
        </row>
        <row r="507">
          <cell r="B507" t="str">
            <v>NAS1640-0</v>
          </cell>
        </row>
        <row r="508">
          <cell r="B508" t="str">
            <v>NAS620C10L</v>
          </cell>
        </row>
        <row r="509">
          <cell r="B509" t="str">
            <v>NAS620C2</v>
          </cell>
        </row>
        <row r="510">
          <cell r="B510" t="str">
            <v>NAS620C4</v>
          </cell>
        </row>
        <row r="511">
          <cell r="B511" t="str">
            <v>NAS620C6</v>
          </cell>
        </row>
        <row r="512">
          <cell r="B512" t="str">
            <v>NAS620C6L</v>
          </cell>
        </row>
        <row r="513">
          <cell r="B513" t="str">
            <v>NB6L239MNG</v>
          </cell>
        </row>
        <row r="514">
          <cell r="B514" t="str">
            <v>NFM18PS105R0J3D</v>
          </cell>
        </row>
        <row r="515">
          <cell r="B515" t="str">
            <v>PSR05-LF-T7</v>
          </cell>
        </row>
        <row r="516">
          <cell r="B516" t="str">
            <v>SALDAVEX F 0.12MM</v>
          </cell>
        </row>
        <row r="517">
          <cell r="B517" t="str">
            <v>SALDAVEX F 0.20MM</v>
          </cell>
        </row>
        <row r="518">
          <cell r="B518" t="str">
            <v>SEAF-20-06.0-S-06-1-AKTR</v>
          </cell>
        </row>
        <row r="519">
          <cell r="B519" t="str">
            <v>SEAF-30-06-S-06-1-A-K-TR</v>
          </cell>
        </row>
        <row r="520">
          <cell r="B520" t="str">
            <v>SEAF8-10-05.0-STL-04-1</v>
          </cell>
        </row>
        <row r="521">
          <cell r="B521" t="str">
            <v>SEAF8-20-05.0-S-10-3</v>
          </cell>
        </row>
        <row r="522">
          <cell r="B522" t="str">
            <v>SEAM-20-09.0-S-06-2-AKTR</v>
          </cell>
        </row>
        <row r="523">
          <cell r="B523" t="str">
            <v>SEAM-30-03-S-06-1-A-K-TR</v>
          </cell>
        </row>
        <row r="524">
          <cell r="B524" t="str">
            <v>SEAM8-10-S02.0-STL-04-1</v>
          </cell>
        </row>
        <row r="525">
          <cell r="B525" t="str">
            <v>SFM-125-02-S-D-A-K-TR</v>
          </cell>
        </row>
        <row r="526">
          <cell r="B526" t="str">
            <v>SN65LVDT390PWG4</v>
          </cell>
        </row>
        <row r="527">
          <cell r="B527" t="str">
            <v>SN74LVC1G07DCKT</v>
          </cell>
        </row>
        <row r="528">
          <cell r="B528" t="str">
            <v>SN74LVC244APWT</v>
          </cell>
        </row>
        <row r="529">
          <cell r="B529" t="str">
            <v>SN74LVCH244APW</v>
          </cell>
        </row>
        <row r="530">
          <cell r="B530" t="str">
            <v>SN74LVCH8T245RHLR</v>
          </cell>
        </row>
        <row r="531">
          <cell r="B531" t="str">
            <v>SN74LVT8996PW</v>
          </cell>
        </row>
        <row r="532">
          <cell r="B532" t="str">
            <v>SOLC-115-02-L-Q-A-K-TR</v>
          </cell>
        </row>
        <row r="533">
          <cell r="B533" t="str">
            <v>SY89833LMG</v>
          </cell>
        </row>
        <row r="534">
          <cell r="B534" t="str">
            <v>T521X337M016ATE025</v>
          </cell>
        </row>
        <row r="535">
          <cell r="B535" t="str">
            <v>TAJD476K020RNJ</v>
          </cell>
        </row>
        <row r="536">
          <cell r="B536" t="str">
            <v>TFM-125-02-S-D-A-K-TR</v>
          </cell>
        </row>
        <row r="537">
          <cell r="B537" t="str">
            <v>TFS1950F</v>
          </cell>
        </row>
        <row r="538">
          <cell r="B538" t="str">
            <v>TOLC-115-22-S-Q-A-K-TR</v>
          </cell>
        </row>
        <row r="539">
          <cell r="B539" t="str">
            <v>TPS2002CDRCT</v>
          </cell>
        </row>
        <row r="540">
          <cell r="B540" t="str">
            <v>TPS22810DRVT</v>
          </cell>
        </row>
        <row r="541">
          <cell r="B541" t="str">
            <v>TPS3808G01DRVT</v>
          </cell>
        </row>
        <row r="542">
          <cell r="B542" t="str">
            <v>TPS7A8300RGRT</v>
          </cell>
        </row>
        <row r="543">
          <cell r="B543" t="str">
            <v>TPS82085SILT</v>
          </cell>
        </row>
        <row r="544">
          <cell r="B544" t="str">
            <v>TRF37A73IDSGT</v>
          </cell>
        </row>
        <row r="545">
          <cell r="B545" t="str">
            <v>TS0500S</v>
          </cell>
        </row>
        <row r="546">
          <cell r="B546" t="str">
            <v>TS0501W3S/TR</v>
          </cell>
        </row>
        <row r="547">
          <cell r="B547" t="str">
            <v>TS0505S</v>
          </cell>
        </row>
        <row r="548">
          <cell r="B548" t="str">
            <v>TUSB2046BIRHBT</v>
          </cell>
        </row>
        <row r="549">
          <cell r="B549" t="str">
            <v>TXB0304RUTR</v>
          </cell>
        </row>
        <row r="550">
          <cell r="B550" t="str">
            <v>UPS-06-07.0-03-L-PV</v>
          </cell>
        </row>
        <row r="551">
          <cell r="B551" t="str">
            <v>UPT-06-03.0-03-L-PV</v>
          </cell>
        </row>
        <row r="552">
          <cell r="B552" t="str">
            <v>VFXO321-DGED-125MHZ</v>
          </cell>
        </row>
        <row r="553">
          <cell r="B553" t="str">
            <v>W25Q128JVSIQ</v>
          </cell>
        </row>
        <row r="554">
          <cell r="B554" t="str">
            <v>WTBV36PD11SY</v>
          </cell>
        </row>
        <row r="555">
          <cell r="B555" t="str">
            <v>5AGXMA5G4F31I5G</v>
          </cell>
        </row>
        <row r="556">
          <cell r="B556" t="str">
            <v>DAC38J84IAAV</v>
          </cell>
        </row>
        <row r="557">
          <cell r="B557" t="str">
            <v>1093W213-001</v>
          </cell>
        </row>
        <row r="558">
          <cell r="B558" t="str">
            <v>1093W211-001B</v>
          </cell>
        </row>
        <row r="559">
          <cell r="B559" t="str">
            <v>6930N119-001</v>
          </cell>
        </row>
        <row r="560">
          <cell r="B560" t="str">
            <v>6930N100-001</v>
          </cell>
        </row>
        <row r="561">
          <cell r="B561" t="str">
            <v>GRM033R71E472KE14D</v>
          </cell>
        </row>
        <row r="562">
          <cell r="B562" t="str">
            <v>CRCW0402140KFKED</v>
          </cell>
        </row>
        <row r="563">
          <cell r="B563" t="str">
            <v>CRCW040214K7FKED</v>
          </cell>
        </row>
        <row r="564">
          <cell r="B564" t="str">
            <v>CRCW040218K2FKED</v>
          </cell>
        </row>
        <row r="565">
          <cell r="B565" t="str">
            <v>CRCW040220K5FKED</v>
          </cell>
        </row>
        <row r="566">
          <cell r="B566" t="str">
            <v>CRCW04022K37FKED</v>
          </cell>
        </row>
        <row r="567">
          <cell r="B567" t="str">
            <v>CRCW04022K80FKED</v>
          </cell>
        </row>
        <row r="568">
          <cell r="B568" t="str">
            <v>CRCW040230K9FKED</v>
          </cell>
        </row>
        <row r="569">
          <cell r="B569" t="str">
            <v>CRCW04023K32FKED</v>
          </cell>
        </row>
        <row r="570">
          <cell r="B570" t="str">
            <v>CRCW04023K83FKED</v>
          </cell>
        </row>
        <row r="571">
          <cell r="B571" t="str">
            <v>CRCW04024K22FKED</v>
          </cell>
        </row>
        <row r="572">
          <cell r="B572" t="str">
            <v>IHLP2525CZERR33M01</v>
          </cell>
        </row>
        <row r="573">
          <cell r="B573" t="str">
            <v>CRCW040211K0FKED</v>
          </cell>
        </row>
        <row r="574">
          <cell r="B574" t="str">
            <v>CRCW040213K3FKED</v>
          </cell>
        </row>
        <row r="575">
          <cell r="B575" t="str">
            <v>CRCW040219K1FKED</v>
          </cell>
        </row>
        <row r="576">
          <cell r="B576" t="str">
            <v>CRCW04021K47FKED</v>
          </cell>
        </row>
        <row r="577">
          <cell r="B577" t="str">
            <v>CRCW040225K5FKED</v>
          </cell>
        </row>
        <row r="578">
          <cell r="B578" t="str">
            <v>CRCW040233K2FKED</v>
          </cell>
        </row>
        <row r="579">
          <cell r="B579" t="str">
            <v>CRCW04023K01FKED</v>
          </cell>
        </row>
        <row r="580">
          <cell r="B580" t="str">
            <v>CRCW0402332KFKED</v>
          </cell>
        </row>
        <row r="581">
          <cell r="B581" t="str">
            <v>CRCW04023K92FKED</v>
          </cell>
        </row>
        <row r="582">
          <cell r="B582" t="str">
            <v>CRCW040247R5FKED</v>
          </cell>
        </row>
        <row r="583">
          <cell r="B583" t="str">
            <v>DAC3484IRKDT</v>
          </cell>
        </row>
        <row r="584">
          <cell r="B584" t="str">
            <v>CRCW040256K2FKED</v>
          </cell>
        </row>
        <row r="585">
          <cell r="B585" t="str">
            <v>CRCW040215K0FKED</v>
          </cell>
        </row>
        <row r="586">
          <cell r="B586" t="str">
            <v>CRCW040220K0FKED</v>
          </cell>
        </row>
        <row r="587">
          <cell r="B587" t="str">
            <v>CRCW04024K70FKED</v>
          </cell>
        </row>
        <row r="588">
          <cell r="B588" t="str">
            <v>CRCW040242K2FKED</v>
          </cell>
        </row>
        <row r="589">
          <cell r="B589" t="str">
            <v>CRCW04024K02FKED</v>
          </cell>
        </row>
        <row r="590">
          <cell r="B590" t="str">
            <v>GRM1555C1H220GA01D</v>
          </cell>
        </row>
        <row r="591">
          <cell r="B591" t="str">
            <v>CRCW040251R1FKED</v>
          </cell>
        </row>
        <row r="592">
          <cell r="B592" t="str">
            <v>CRCW0402121RFKED</v>
          </cell>
        </row>
        <row r="593">
          <cell r="B593" t="str">
            <v>CRCW040251K1FKED</v>
          </cell>
        </row>
        <row r="594">
          <cell r="B594" t="str">
            <v>GRM21BC71H475KE11L</v>
          </cell>
        </row>
        <row r="595">
          <cell r="B595" t="str">
            <v>CRCW0402150RFKED</v>
          </cell>
        </row>
        <row r="596">
          <cell r="B596" t="str">
            <v>CRCW0402178RFKED</v>
          </cell>
        </row>
        <row r="597">
          <cell r="B597" t="str">
            <v>DS90LV017ATM/NOPB</v>
          </cell>
        </row>
        <row r="598">
          <cell r="B598" t="str">
            <v>CRCW0402100KFKED</v>
          </cell>
        </row>
        <row r="599">
          <cell r="B599" t="str">
            <v>C0402C103K3RACTU</v>
          </cell>
        </row>
        <row r="600">
          <cell r="B600" t="str">
            <v>CRCW0402200RFKED</v>
          </cell>
        </row>
        <row r="601">
          <cell r="B601" t="str">
            <v>CRCW0603100KFKEA</v>
          </cell>
        </row>
        <row r="602">
          <cell r="B602" t="str">
            <v>CRCW060310K0FKEA</v>
          </cell>
        </row>
        <row r="603">
          <cell r="B603" t="str">
            <v>CRCW04022K00FKED</v>
          </cell>
        </row>
        <row r="604">
          <cell r="B604" t="str">
            <v>M6-10-724</v>
          </cell>
        </row>
        <row r="605">
          <cell r="B605" t="str">
            <v>CRCW0402249RFKED</v>
          </cell>
        </row>
        <row r="606">
          <cell r="B606" t="str">
            <v>CRCW060310R0FKEA</v>
          </cell>
        </row>
        <row r="607">
          <cell r="B607" t="str">
            <v>BLM15HD601SN1D</v>
          </cell>
        </row>
        <row r="608">
          <cell r="B608" t="str">
            <v>C0603C104K4RACTU</v>
          </cell>
        </row>
        <row r="609">
          <cell r="B609" t="str">
            <v>MMSZ5245BT1G</v>
          </cell>
        </row>
        <row r="610">
          <cell r="B610" t="str">
            <v>CRCW0402511RFKED</v>
          </cell>
        </row>
        <row r="611">
          <cell r="B611" t="str">
            <v>CRCW040211R5FKED</v>
          </cell>
        </row>
        <row r="612">
          <cell r="B612" t="str">
            <v>CRCW0402274RFKED</v>
          </cell>
        </row>
        <row r="613">
          <cell r="B613" t="str">
            <v>CRCW04021K21FKED</v>
          </cell>
        </row>
        <row r="614">
          <cell r="B614" t="str">
            <v>CRCW04020000Z0ED</v>
          </cell>
        </row>
        <row r="615">
          <cell r="B615" t="str">
            <v>CRCW0603100RFKEA</v>
          </cell>
        </row>
        <row r="616">
          <cell r="B616" t="str">
            <v>GRM188Z71A106KA73D</v>
          </cell>
        </row>
        <row r="617">
          <cell r="B617" t="str">
            <v>CRCW040249R9FKED</v>
          </cell>
        </row>
        <row r="618">
          <cell r="B618" t="str">
            <v>CRCW040224R3FKED</v>
          </cell>
        </row>
        <row r="619">
          <cell r="B619" t="str">
            <v>CRCW0402432RFKED</v>
          </cell>
        </row>
        <row r="620">
          <cell r="B620" t="str">
            <v>CRCW04020000ZSED</v>
          </cell>
        </row>
        <row r="621">
          <cell r="B621" t="str">
            <v>NL27WZ125USG-F22190</v>
          </cell>
        </row>
        <row r="622">
          <cell r="B622" t="str">
            <v>LQW15AN15NG80D</v>
          </cell>
        </row>
        <row r="623">
          <cell r="B623" t="str">
            <v>FM24V10-G</v>
          </cell>
        </row>
        <row r="624">
          <cell r="B624" t="str">
            <v>GRM033Z71C104KE14D</v>
          </cell>
        </row>
        <row r="625">
          <cell r="B625" t="str">
            <v>THT-1-724-10</v>
          </cell>
        </row>
        <row r="626">
          <cell r="B626" t="str">
            <v>GRM155R70J105KA12D</v>
          </cell>
        </row>
        <row r="627">
          <cell r="B627" t="str">
            <v>NC7SZ08P5X</v>
          </cell>
        </row>
        <row r="628">
          <cell r="B628" t="str">
            <v>2N7002LT1G</v>
          </cell>
        </row>
        <row r="629">
          <cell r="B629" t="str">
            <v>PTL-10-724</v>
          </cell>
        </row>
        <row r="630">
          <cell r="B630" t="str">
            <v>74LCX244MTCX</v>
          </cell>
        </row>
        <row r="631">
          <cell r="B631" t="str">
            <v>C1005X7S1A105K050BC</v>
          </cell>
        </row>
        <row r="632">
          <cell r="B632" t="str">
            <v>MM3Z3V3T1G</v>
          </cell>
        </row>
        <row r="633">
          <cell r="B633" t="str">
            <v>NC7ST04P5X</v>
          </cell>
        </row>
        <row r="634">
          <cell r="B634" t="str">
            <v>PCA9517ADP.118</v>
          </cell>
        </row>
        <row r="635">
          <cell r="B635" t="str">
            <v>CRCW0402100RFKED</v>
          </cell>
        </row>
        <row r="636">
          <cell r="B636" t="str">
            <v>CRCW040210K0FKED</v>
          </cell>
        </row>
        <row r="637">
          <cell r="B637" t="str">
            <v>C0603C106M9PAC7867</v>
          </cell>
        </row>
        <row r="638">
          <cell r="B638" t="str">
            <v>CRCW04021K00FKED</v>
          </cell>
        </row>
        <row r="639">
          <cell r="B639" t="str">
            <v>C0805C475K4RAC7025</v>
          </cell>
        </row>
        <row r="640">
          <cell r="B640" t="str">
            <v>MM3Z5V1T1G</v>
          </cell>
        </row>
        <row r="641">
          <cell r="B641" t="str">
            <v>C0402C101K5GAL7867</v>
          </cell>
        </row>
        <row r="642">
          <cell r="B642" t="str">
            <v>CL10B105KO8NNNC</v>
          </cell>
        </row>
        <row r="643">
          <cell r="B643" t="str">
            <v>SMMBT2222ALT1G</v>
          </cell>
        </row>
        <row r="644">
          <cell r="B644" t="str">
            <v>IPD034N06N3G</v>
          </cell>
        </row>
        <row r="645">
          <cell r="B645" t="str">
            <v>BLM18SG260TN1D</v>
          </cell>
        </row>
        <row r="646">
          <cell r="B646" t="str">
            <v>6930N012-001</v>
          </cell>
        </row>
        <row r="647">
          <cell r="B647" t="str">
            <v>262-50CC</v>
          </cell>
        </row>
        <row r="648">
          <cell r="B648" t="str">
            <v>GRM32EC70J107ME15L</v>
          </cell>
        </row>
        <row r="649">
          <cell r="B649" t="str">
            <v>SI5513CDC-T1-GE3</v>
          </cell>
        </row>
        <row r="650">
          <cell r="B650" t="str">
            <v>74AHC1G125DCKTG4</v>
          </cell>
        </row>
        <row r="651">
          <cell r="B651" t="str">
            <v>30-03-2071-1285</v>
          </cell>
        </row>
        <row r="652">
          <cell r="B652" t="str">
            <v>CL10C470GB8NNNC</v>
          </cell>
        </row>
        <row r="653">
          <cell r="B653" t="str">
            <v>DP-190 GRAY 48.5ML</v>
          </cell>
        </row>
        <row r="654">
          <cell r="B654" t="str">
            <v>GRM32ER71E226KE15L</v>
          </cell>
        </row>
        <row r="655">
          <cell r="B655" t="str">
            <v>SY89833LMGTR</v>
          </cell>
        </row>
        <row r="656">
          <cell r="B656" t="str">
            <v>T495D107K010AHE100</v>
          </cell>
        </row>
        <row r="657">
          <cell r="B657" t="str">
            <v>PX-501-0059-1920M0</v>
          </cell>
        </row>
        <row r="658">
          <cell r="B658" t="str">
            <v>PTL-9-724</v>
          </cell>
        </row>
        <row r="659">
          <cell r="B659" t="str">
            <v>P222-1IN</v>
          </cell>
        </row>
        <row r="660">
          <cell r="B660" t="str">
            <v>1093U347-001</v>
          </cell>
        </row>
        <row r="661">
          <cell r="B661" t="str">
            <v>2042088-1</v>
          </cell>
        </row>
        <row r="662">
          <cell r="B662" t="str">
            <v>PDW06089</v>
          </cell>
        </row>
        <row r="663">
          <cell r="B663" t="str">
            <v>HSSR-7110#300</v>
          </cell>
        </row>
        <row r="664">
          <cell r="B664" t="str">
            <v>GXO-U108L/BI-48.00MHZ</v>
          </cell>
        </row>
        <row r="665">
          <cell r="B665" t="str">
            <v>EC-1300L-1QT</v>
          </cell>
        </row>
        <row r="666">
          <cell r="B666" t="str">
            <v>EC2216A/B GRAY KT2OZ</v>
          </cell>
        </row>
        <row r="667">
          <cell r="B667" t="str">
            <v>SBB-5089Z</v>
          </cell>
        </row>
        <row r="668">
          <cell r="B668" t="str">
            <v>DFDO4125616</v>
          </cell>
        </row>
        <row r="669">
          <cell r="B669" t="str">
            <v>1096J811-001</v>
          </cell>
        </row>
        <row r="670">
          <cell r="B670" t="str">
            <v>145-AA1R/111</v>
          </cell>
        </row>
        <row r="671">
          <cell r="B671" t="str">
            <v>2201E377-001</v>
          </cell>
        </row>
        <row r="672">
          <cell r="B672" t="str">
            <v>2201E369-001</v>
          </cell>
        </row>
        <row r="673">
          <cell r="B673" t="str">
            <v>1982257-5</v>
          </cell>
        </row>
        <row r="674">
          <cell r="B674" t="str">
            <v>DFDO4125606</v>
          </cell>
        </row>
        <row r="675">
          <cell r="B675" t="str">
            <v>6930N114-001</v>
          </cell>
        </row>
        <row r="676">
          <cell r="B676" t="str">
            <v>EPO-TEK H20E/0.5LB</v>
          </cell>
        </row>
        <row r="677">
          <cell r="B677" t="str">
            <v>DFDO4125611</v>
          </cell>
        </row>
        <row r="678">
          <cell r="B678" t="str">
            <v>6930N353-001</v>
          </cell>
        </row>
        <row r="679">
          <cell r="B679" t="str">
            <v>DFDO4125613</v>
          </cell>
        </row>
        <row r="680">
          <cell r="B680" t="str">
            <v>MT25QL512ABB8ESF-0AATTR</v>
          </cell>
        </row>
        <row r="681">
          <cell r="B681" t="str">
            <v>1094B009-001</v>
          </cell>
        </row>
        <row r="682">
          <cell r="B682" t="str">
            <v>1094U399-001</v>
          </cell>
        </row>
        <row r="683">
          <cell r="B683" t="str">
            <v>2201E414-001</v>
          </cell>
        </row>
        <row r="684">
          <cell r="B684" t="str">
            <v>6930N213-001</v>
          </cell>
        </row>
        <row r="685">
          <cell r="B685" t="str">
            <v>6930N214-001</v>
          </cell>
        </row>
        <row r="686">
          <cell r="B686" t="str">
            <v>6930N150-002</v>
          </cell>
        </row>
        <row r="687">
          <cell r="B687" t="str">
            <v>6930N112-001</v>
          </cell>
        </row>
        <row r="688">
          <cell r="B688" t="str">
            <v>TV07RW17-73S(S25AD)</v>
          </cell>
        </row>
        <row r="689">
          <cell r="B689" t="str">
            <v>10-646402-192N</v>
          </cell>
        </row>
        <row r="690">
          <cell r="B690" t="str">
            <v>6930N344-001</v>
          </cell>
        </row>
        <row r="691">
          <cell r="B691" t="str">
            <v>6930N239-001</v>
          </cell>
        </row>
        <row r="692">
          <cell r="B692" t="str">
            <v>6930N217-001</v>
          </cell>
        </row>
        <row r="693">
          <cell r="B693" t="str">
            <v>6930N218-001</v>
          </cell>
        </row>
        <row r="694">
          <cell r="B694" t="str">
            <v>6930N356-001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וכז"/>
      <sheetName val="AVL F03 05.05.26_לעבוד"/>
      <sheetName val="GANT_X256"/>
      <sheetName val="BFE"/>
      <sheetName val="עזרה אלתא "/>
      <sheetName val="BFE 05.05.26"/>
    </sheetNames>
    <sheetDataSet>
      <sheetData sheetId="0"/>
      <sheetData sheetId="1">
        <row r="27">
          <cell r="B27" t="str">
            <v>6930N130-002</v>
          </cell>
          <cell r="C27" t="str">
            <v>-</v>
          </cell>
          <cell r="D27">
            <v>407586684</v>
          </cell>
          <cell r="E27">
            <v>0</v>
          </cell>
          <cell r="F27" t="str">
            <v>BE PS</v>
          </cell>
          <cell r="G27" t="str">
            <v>13/07/26 התכתבות במייל  אלתא (ממורן סבאג) אל מול היצרן, עדיין לא הועברו קבצים מאושרים, יש דרישה לתשלום NRE מאלתא</v>
          </cell>
          <cell r="H27" t="str">
            <v>ממתין לתאריך אספקה</v>
          </cell>
          <cell r="I27" t="str">
            <v>כל החומר ההנדסי למקט החדש T במקום N הועבר ע"י אלתא.
המכלול נכנס לייצור אצל הספק ולכן נדרש להביא תאריך אספקה.</v>
          </cell>
          <cell r="J27" t="str">
            <v>SMT&amp;MECHANIC</v>
          </cell>
          <cell r="K27" t="str">
            <v>EA</v>
          </cell>
          <cell r="L27">
            <v>1</v>
          </cell>
          <cell r="M27">
            <v>2</v>
          </cell>
        </row>
        <row r="28">
          <cell r="B28" t="str">
            <v>A82.A15GHC.00225</v>
          </cell>
          <cell r="C28" t="str">
            <v>BUY1</v>
          </cell>
          <cell r="D28">
            <v>424126006</v>
          </cell>
          <cell r="E28">
            <v>0</v>
          </cell>
          <cell r="F28" t="str">
            <v>CARD SSD DRIVE MSATA H/S 60GB</v>
          </cell>
          <cell r="G28" t="str">
            <v xml:space="preserve"> </v>
          </cell>
          <cell r="H28" t="str">
            <v>ETA</v>
          </cell>
          <cell r="I28">
            <v>0</v>
          </cell>
          <cell r="J28" t="str">
            <v>MECHANIC</v>
          </cell>
          <cell r="K28" t="str">
            <v>EA</v>
          </cell>
          <cell r="L28">
            <v>1</v>
          </cell>
          <cell r="M28">
            <v>1</v>
          </cell>
        </row>
        <row r="29">
          <cell r="B29" t="str">
            <v>HMC547ALP3E</v>
          </cell>
          <cell r="C29" t="str">
            <v>BUY1</v>
          </cell>
          <cell r="D29">
            <v>421316474</v>
          </cell>
          <cell r="E29">
            <v>405133467</v>
          </cell>
          <cell r="F29" t="str">
            <v>MMIC GAAS SPDT SWITCH DC-20GHZ</v>
          </cell>
          <cell r="G29" t="str">
            <v xml:space="preserve">עזרה מאלתא </v>
          </cell>
          <cell r="H29" t="str">
            <v>ETA</v>
          </cell>
          <cell r="I29" t="str">
            <v xml:space="preserve">משוב אלבטק 29/06/26- לוז בעייתי נדרש לקדם </v>
          </cell>
          <cell r="J29" t="str">
            <v>SMT</v>
          </cell>
          <cell r="K29" t="str">
            <v>EA</v>
          </cell>
          <cell r="L29">
            <v>2</v>
          </cell>
          <cell r="M29">
            <v>44</v>
          </cell>
        </row>
        <row r="30">
          <cell r="B30" t="str">
            <v>6930N237-001</v>
          </cell>
          <cell r="C30" t="str">
            <v>-</v>
          </cell>
          <cell r="D30">
            <v>416134334</v>
          </cell>
          <cell r="E30">
            <v>0</v>
          </cell>
          <cell r="F30" t="str">
            <v>THERMAL PAD KIT - BOTTOM COVER</v>
          </cell>
          <cell r="G30">
            <v>0</v>
          </cell>
          <cell r="H30" t="str">
            <v>ETA</v>
          </cell>
          <cell r="I30" t="str">
            <v xml:space="preserve"> </v>
          </cell>
          <cell r="J30" t="str">
            <v>MECHANIC</v>
          </cell>
          <cell r="K30" t="str">
            <v>EA</v>
          </cell>
          <cell r="L30">
            <v>1</v>
          </cell>
          <cell r="M30">
            <v>1</v>
          </cell>
        </row>
        <row r="31">
          <cell r="B31" t="str">
            <v>6930N328-001</v>
          </cell>
          <cell r="C31" t="str">
            <v>-</v>
          </cell>
          <cell r="D31">
            <v>413002706</v>
          </cell>
          <cell r="E31">
            <v>0</v>
          </cell>
          <cell r="F31" t="str">
            <v>RIGHT CHANNEL</v>
          </cell>
          <cell r="G31">
            <v>0</v>
          </cell>
          <cell r="H31" t="str">
            <v>ETA</v>
          </cell>
          <cell r="I31" t="str">
            <v xml:space="preserve"> </v>
          </cell>
          <cell r="J31" t="str">
            <v>MECHANIC</v>
          </cell>
          <cell r="K31" t="str">
            <v>EA</v>
          </cell>
          <cell r="L31">
            <v>1</v>
          </cell>
          <cell r="M31">
            <v>1</v>
          </cell>
        </row>
        <row r="32">
          <cell r="B32" t="str">
            <v>6930N329-001</v>
          </cell>
          <cell r="C32" t="str">
            <v>-</v>
          </cell>
          <cell r="D32">
            <v>413002707</v>
          </cell>
          <cell r="E32">
            <v>0</v>
          </cell>
          <cell r="F32" t="str">
            <v>LEFT CHANNEL</v>
          </cell>
          <cell r="G32">
            <v>0</v>
          </cell>
          <cell r="H32" t="str">
            <v>ETA</v>
          </cell>
          <cell r="I32" t="str">
            <v xml:space="preserve"> </v>
          </cell>
          <cell r="J32" t="str">
            <v>MECHANIC</v>
          </cell>
          <cell r="K32" t="str">
            <v>EA</v>
          </cell>
          <cell r="L32">
            <v>1</v>
          </cell>
          <cell r="M32">
            <v>1</v>
          </cell>
        </row>
        <row r="33">
          <cell r="B33" t="str">
            <v>AD9253BCPZ-80</v>
          </cell>
          <cell r="C33" t="str">
            <v>BUY1</v>
          </cell>
          <cell r="D33">
            <v>401237618</v>
          </cell>
          <cell r="E33">
            <v>0</v>
          </cell>
          <cell r="F33" t="str">
            <v>IC QUAD A/D CONVERTER 14-BIT</v>
          </cell>
          <cell r="G33">
            <v>0</v>
          </cell>
          <cell r="H33" t="str">
            <v>ETA</v>
          </cell>
          <cell r="I33" t="str">
            <v xml:space="preserve">משוב אלבטק 29/06/26 ללא שינוי </v>
          </cell>
          <cell r="J33" t="str">
            <v>SMT</v>
          </cell>
          <cell r="K33" t="str">
            <v>EA</v>
          </cell>
          <cell r="L33">
            <v>1</v>
          </cell>
          <cell r="M33">
            <v>5</v>
          </cell>
        </row>
        <row r="34">
          <cell r="B34" t="str">
            <v>LTM4634IY</v>
          </cell>
          <cell r="C34" t="str">
            <v>BUY1</v>
          </cell>
          <cell r="D34">
            <v>405562003</v>
          </cell>
          <cell r="E34">
            <v>0</v>
          </cell>
          <cell r="F34" t="str">
            <v>IC TRIPLE STEP-DOWN DC/DC UMODULE</v>
          </cell>
          <cell r="G34" t="str">
            <v xml:space="preserve"> </v>
          </cell>
          <cell r="H34" t="str">
            <v>ETA+ ETA בעייתי</v>
          </cell>
          <cell r="I34" t="str">
            <v xml:space="preserve">משוב אלבטק 29/06/26 ללא שינוי , פיצול אספקה חלק באוגוסט חלק בינואר 27 </v>
          </cell>
          <cell r="J34" t="str">
            <v>SMT</v>
          </cell>
          <cell r="K34" t="str">
            <v>EA</v>
          </cell>
          <cell r="L34">
            <v>1</v>
          </cell>
          <cell r="M34">
            <v>13</v>
          </cell>
        </row>
        <row r="35">
          <cell r="B35" t="str">
            <v>1094G851-001</v>
          </cell>
          <cell r="C35" t="str">
            <v>-</v>
          </cell>
          <cell r="D35">
            <v>417033220</v>
          </cell>
          <cell r="E35">
            <v>0</v>
          </cell>
          <cell r="F35" t="str">
            <v>SPACER L6.5 0-80/2-56</v>
          </cell>
          <cell r="G35">
            <v>0</v>
          </cell>
          <cell r="H35" t="str">
            <v>ETA</v>
          </cell>
          <cell r="I35" t="str">
            <v xml:space="preserve">לא תומחר ב- AVL FIX לחיוב </v>
          </cell>
          <cell r="J35" t="str">
            <v>MECHANIC</v>
          </cell>
          <cell r="K35" t="str">
            <v>EA</v>
          </cell>
          <cell r="L35">
            <v>1</v>
          </cell>
          <cell r="M35">
            <v>32</v>
          </cell>
        </row>
        <row r="36">
          <cell r="B36" t="str">
            <v>M80-331</v>
          </cell>
          <cell r="C36" t="str">
            <v>BUY1</v>
          </cell>
          <cell r="D36">
            <v>405670656</v>
          </cell>
          <cell r="E36">
            <v>0</v>
          </cell>
          <cell r="F36" t="str">
            <v>CONNECTOR,ELECTRIC,RECTANGULAR,QTH,GROUN</v>
          </cell>
          <cell r="G36">
            <v>0</v>
          </cell>
          <cell r="H36" t="str">
            <v>ETA</v>
          </cell>
          <cell r="I36">
            <v>0</v>
          </cell>
          <cell r="J36" t="str">
            <v>SMT</v>
          </cell>
          <cell r="K36" t="str">
            <v>EA</v>
          </cell>
          <cell r="L36">
            <v>2</v>
          </cell>
          <cell r="M36">
            <v>48</v>
          </cell>
        </row>
        <row r="37">
          <cell r="B37" t="str">
            <v>CL03B102KO3NNNC</v>
          </cell>
          <cell r="C37" t="str">
            <v>BUY1</v>
          </cell>
          <cell r="D37">
            <v>417221853</v>
          </cell>
          <cell r="E37">
            <v>423049604</v>
          </cell>
          <cell r="F37" t="str">
            <v>CHIP CAP 1000PF 10^ 16V T&amp;R</v>
          </cell>
          <cell r="G37" t="str">
            <v xml:space="preserve"> </v>
          </cell>
          <cell r="H37" t="str">
            <v>ETA</v>
          </cell>
          <cell r="I37">
            <v>0</v>
          </cell>
          <cell r="J37" t="str">
            <v>SMT</v>
          </cell>
          <cell r="K37" t="str">
            <v>EA</v>
          </cell>
          <cell r="L37">
            <v>2</v>
          </cell>
          <cell r="M37">
            <v>1652</v>
          </cell>
        </row>
        <row r="38">
          <cell r="B38" t="str">
            <v>1096D244-001</v>
          </cell>
          <cell r="C38" t="str">
            <v>-</v>
          </cell>
          <cell r="D38">
            <v>416381414</v>
          </cell>
          <cell r="E38">
            <v>0</v>
          </cell>
          <cell r="F38" t="str">
            <v>REPLATING MMFEB21PP6</v>
          </cell>
          <cell r="G38" t="str">
            <v xml:space="preserve"> </v>
          </cell>
          <cell r="H38" t="str">
            <v>ETA בעייתי</v>
          </cell>
          <cell r="I38" t="str">
            <v xml:space="preserve">תלוי בהגעת הרכיבי מSTG - בקידום מול היצרן </v>
          </cell>
          <cell r="J38" t="str">
            <v>SMT</v>
          </cell>
          <cell r="K38" t="str">
            <v>EA</v>
          </cell>
          <cell r="L38">
            <v>1</v>
          </cell>
          <cell r="M38">
            <v>2</v>
          </cell>
        </row>
        <row r="39">
          <cell r="B39" t="str">
            <v>1110-2885-6200</v>
          </cell>
          <cell r="C39" t="str">
            <v>BUY1</v>
          </cell>
          <cell r="D39">
            <v>407733804</v>
          </cell>
          <cell r="E39">
            <v>0</v>
          </cell>
          <cell r="F39" t="str">
            <v>CONN,RF,ADAPTER BMA(M)/TNC(F) BULKHEAD,5</v>
          </cell>
          <cell r="G39">
            <v>0</v>
          </cell>
          <cell r="H39" t="str">
            <v>ETA</v>
          </cell>
          <cell r="I39">
            <v>0</v>
          </cell>
          <cell r="J39" t="str">
            <v>MECHANIC</v>
          </cell>
          <cell r="K39" t="str">
            <v>EA</v>
          </cell>
          <cell r="L39">
            <v>1</v>
          </cell>
          <cell r="M39">
            <v>1</v>
          </cell>
        </row>
        <row r="40">
          <cell r="B40" t="str">
            <v>6930N335-002</v>
          </cell>
          <cell r="C40" t="str">
            <v>B01</v>
          </cell>
          <cell r="D40">
            <v>408069393</v>
          </cell>
          <cell r="E40">
            <v>0</v>
          </cell>
          <cell r="F40" t="str">
            <v>REAR COVER</v>
          </cell>
          <cell r="G40" t="str">
            <v xml:space="preserve"> </v>
          </cell>
          <cell r="H40" t="str">
            <v>ETA</v>
          </cell>
          <cell r="I40" t="str">
            <v>24/06/26 בעקבות הוראת שינוי מק"ט מוצר (צביעה) העברת עלות שינויים ללקוח . 
מק"ט חדש 6932T335-001
29/06/2026 שרית פיקר העבירה שרטוט עדכני הועבר לספק 
נדרש לעדכן מקט בהזמנה + ב AVL</v>
          </cell>
          <cell r="J40" t="str">
            <v>MECHANIC</v>
          </cell>
          <cell r="K40" t="str">
            <v>EA</v>
          </cell>
          <cell r="L40">
            <v>1</v>
          </cell>
          <cell r="M40">
            <v>1</v>
          </cell>
        </row>
        <row r="41">
          <cell r="B41" t="str">
            <v>HMC441LC3BTR</v>
          </cell>
          <cell r="C41" t="str">
            <v>BUY1</v>
          </cell>
          <cell r="D41">
            <v>400624662</v>
          </cell>
          <cell r="E41">
            <v>409559442</v>
          </cell>
          <cell r="F41" t="str">
            <v>MMIC GAAS AMP. 6-18GHZ 17DB T&amp;R</v>
          </cell>
          <cell r="G41">
            <v>0</v>
          </cell>
          <cell r="H41" t="str">
            <v>ETA</v>
          </cell>
          <cell r="I41" t="str">
            <v xml:space="preserve">משוב אלבטק 29/06/26 ללא שינוי </v>
          </cell>
          <cell r="J41" t="str">
            <v>SMT</v>
          </cell>
          <cell r="K41" t="str">
            <v>EA</v>
          </cell>
          <cell r="L41">
            <v>2</v>
          </cell>
          <cell r="M41">
            <v>10</v>
          </cell>
        </row>
        <row r="42">
          <cell r="B42" t="str">
            <v>MT25QL01GBBB8ESF-0AAT</v>
          </cell>
          <cell r="C42" t="str">
            <v>BUY1</v>
          </cell>
          <cell r="D42">
            <v>421631647</v>
          </cell>
          <cell r="E42">
            <v>0</v>
          </cell>
          <cell r="F42" t="str">
            <v>IC SERIAL NOR FLASH MEMORY 1GB 3V</v>
          </cell>
          <cell r="G42" t="str">
            <v xml:space="preserve">עזרה מאלתא </v>
          </cell>
          <cell r="H42" t="str">
            <v>ETA</v>
          </cell>
          <cell r="I42" t="str">
            <v xml:space="preserve">08/07/2026 היצרן דחה אספקות לתאריך 16/12/2026 </v>
          </cell>
          <cell r="J42" t="str">
            <v>SMT</v>
          </cell>
          <cell r="K42" t="str">
            <v>EA</v>
          </cell>
          <cell r="L42">
            <v>2</v>
          </cell>
          <cell r="M42">
            <v>5</v>
          </cell>
        </row>
        <row r="43">
          <cell r="B43" t="str">
            <v>RTV 167 GRAY</v>
          </cell>
          <cell r="C43" t="str">
            <v>BUY1</v>
          </cell>
          <cell r="D43">
            <v>732400080</v>
          </cell>
          <cell r="E43">
            <v>0</v>
          </cell>
          <cell r="F43" t="str">
            <v>SEALANT,SILICONE ADHESIVE,HIGH STRENGTH,</v>
          </cell>
          <cell r="G43" t="str">
            <v xml:space="preserve"> </v>
          </cell>
          <cell r="H43" t="str">
            <v>ETA</v>
          </cell>
          <cell r="I43" t="str">
            <v xml:space="preserve">חדש לא היה ב AVL FIX </v>
          </cell>
          <cell r="J43" t="str">
            <v>MECHANIC</v>
          </cell>
          <cell r="K43" t="str">
            <v>AR</v>
          </cell>
          <cell r="L43">
            <v>2</v>
          </cell>
          <cell r="M43" t="str">
            <v>A/R</v>
          </cell>
        </row>
        <row r="44">
          <cell r="B44" t="str">
            <v>LTM8003HY</v>
          </cell>
          <cell r="C44" t="str">
            <v>BUY1</v>
          </cell>
          <cell r="D44">
            <v>418614855</v>
          </cell>
          <cell r="E44">
            <v>0</v>
          </cell>
          <cell r="F44" t="str">
            <v>IC DC/DC UMODULE 3.5A 40V</v>
          </cell>
          <cell r="G44" t="str">
            <v xml:space="preserve">עזרה מאלתא </v>
          </cell>
          <cell r="H44" t="str">
            <v>ETA</v>
          </cell>
          <cell r="I44" t="str">
            <v xml:space="preserve">משוב אלבטק 29/06/26- לוז בעייתי נדרש לקדם </v>
          </cell>
          <cell r="J44" t="str">
            <v>SMT</v>
          </cell>
          <cell r="K44" t="str">
            <v>EA</v>
          </cell>
          <cell r="L44">
            <v>1</v>
          </cell>
          <cell r="M44">
            <v>7</v>
          </cell>
        </row>
        <row r="45">
          <cell r="B45" t="str">
            <v>3769000G001-001</v>
          </cell>
          <cell r="C45" t="str">
            <v>BUY1</v>
          </cell>
          <cell r="D45">
            <v>411813444</v>
          </cell>
          <cell r="E45">
            <v>400563240</v>
          </cell>
          <cell r="F45" t="str">
            <v>CONN RF SSMA JACK PCB T/H RA,18GHZ,50OHM</v>
          </cell>
          <cell r="G45" t="str">
            <v>נדרשת עזרה אלתא</v>
          </cell>
          <cell r="H45" t="str">
            <v>ETA בעייתי</v>
          </cell>
          <cell r="I45" t="str">
            <v>צפי קבלה סוף אוגוסט .. בעייתי 
 19/07/26 15 יח' לfai יש מלאי באלתא נדרש אישור של אלון ,</v>
          </cell>
          <cell r="J45" t="str">
            <v>SMT</v>
          </cell>
          <cell r="K45" t="str">
            <v>EA</v>
          </cell>
          <cell r="L45">
            <v>1</v>
          </cell>
          <cell r="M45">
            <v>1</v>
          </cell>
        </row>
        <row r="46">
          <cell r="B46" t="str">
            <v>HMC424ALP3ETR</v>
          </cell>
          <cell r="C46" t="str">
            <v>BUY1</v>
          </cell>
          <cell r="D46">
            <v>405802973</v>
          </cell>
          <cell r="E46">
            <v>0</v>
          </cell>
          <cell r="F46" t="str">
            <v>MMIC GAAS DIG. ATT. 6-BIT DC-13GHZ T&amp;R</v>
          </cell>
          <cell r="G46" t="str">
            <v xml:space="preserve">עזרה מאלתא </v>
          </cell>
          <cell r="H46" t="str">
            <v>ETA</v>
          </cell>
          <cell r="I46" t="str">
            <v xml:space="preserve">משוב אלבטק 29/06/26- לוז בעייתי נדרש לקדם </v>
          </cell>
          <cell r="J46" t="str">
            <v>SMT</v>
          </cell>
          <cell r="K46" t="str">
            <v>EA</v>
          </cell>
          <cell r="L46">
            <v>1</v>
          </cell>
          <cell r="M46">
            <v>14</v>
          </cell>
        </row>
        <row r="47">
          <cell r="B47" t="str">
            <v>HMC564LC4TR</v>
          </cell>
          <cell r="C47" t="str">
            <v>BUY1</v>
          </cell>
          <cell r="D47">
            <v>400564048</v>
          </cell>
          <cell r="E47">
            <v>0</v>
          </cell>
          <cell r="F47" t="str">
            <v>MMIC GAAS AMP. LOW NOISE 7-14GHZ T&amp;R</v>
          </cell>
          <cell r="G47">
            <v>0</v>
          </cell>
          <cell r="H47" t="str">
            <v>ETA</v>
          </cell>
          <cell r="I47" t="str">
            <v xml:space="preserve">משוב אלבטק 29/06/26 ללא שינוי </v>
          </cell>
          <cell r="J47" t="str">
            <v>SMT</v>
          </cell>
          <cell r="K47" t="str">
            <v>EA</v>
          </cell>
          <cell r="L47">
            <v>2</v>
          </cell>
          <cell r="M47">
            <v>8</v>
          </cell>
        </row>
        <row r="48">
          <cell r="B48" t="str">
            <v>NAS1351N4-10</v>
          </cell>
          <cell r="C48" t="str">
            <v>BUY1</v>
          </cell>
          <cell r="D48">
            <v>400001561</v>
          </cell>
          <cell r="E48">
            <v>0</v>
          </cell>
          <cell r="F48" t="str">
            <v>SCREW,CAP HEAD,HEX SOCKET RECESS,FULL SH</v>
          </cell>
          <cell r="G48">
            <v>0</v>
          </cell>
          <cell r="H48" t="str">
            <v>STOCK + ETA</v>
          </cell>
          <cell r="I48">
            <v>0</v>
          </cell>
          <cell r="J48" t="str">
            <v>MECHANIC</v>
          </cell>
          <cell r="K48" t="str">
            <v>EA</v>
          </cell>
          <cell r="L48">
            <v>1</v>
          </cell>
          <cell r="M48">
            <v>28</v>
          </cell>
        </row>
        <row r="49">
          <cell r="B49" t="str">
            <v>CY8C5868AXI-LP035</v>
          </cell>
          <cell r="C49" t="str">
            <v>BUY1</v>
          </cell>
          <cell r="D49">
            <v>401590301</v>
          </cell>
          <cell r="E49">
            <v>0</v>
          </cell>
          <cell r="F49" t="str">
            <v>IC PROGRAMMBLE SYSTEM ON CHIP</v>
          </cell>
          <cell r="G49">
            <v>0</v>
          </cell>
          <cell r="H49" t="str">
            <v>ETA</v>
          </cell>
          <cell r="I49">
            <v>0</v>
          </cell>
          <cell r="J49" t="str">
            <v>SMT</v>
          </cell>
          <cell r="K49" t="str">
            <v>EA</v>
          </cell>
          <cell r="L49">
            <v>2</v>
          </cell>
          <cell r="M49">
            <v>3</v>
          </cell>
        </row>
        <row r="50">
          <cell r="B50" t="str">
            <v>T543O686M040ATE035</v>
          </cell>
          <cell r="C50" t="str">
            <v>BUY1</v>
          </cell>
          <cell r="D50">
            <v>420905006</v>
          </cell>
          <cell r="E50">
            <v>0</v>
          </cell>
          <cell r="F50" t="str">
            <v>CAP TANT POLYMER 68UF 40V 20% SMT 7360</v>
          </cell>
          <cell r="G50" t="str">
            <v xml:space="preserve">עזרה מאלתא </v>
          </cell>
          <cell r="H50" t="str">
            <v>ETA</v>
          </cell>
          <cell r="I50" t="str">
            <v xml:space="preserve">עזרה מאלתא </v>
          </cell>
          <cell r="J50" t="str">
            <v>SMT</v>
          </cell>
          <cell r="K50" t="str">
            <v>EA</v>
          </cell>
          <cell r="L50">
            <v>2</v>
          </cell>
          <cell r="M50">
            <v>60</v>
          </cell>
        </row>
        <row r="51">
          <cell r="B51" t="str">
            <v>150-X233/188</v>
          </cell>
          <cell r="D51">
            <v>415727434</v>
          </cell>
          <cell r="E51">
            <v>0</v>
          </cell>
          <cell r="F51" t="str">
            <v xml:space="preserve">PIN GROUNDING POGO </v>
          </cell>
          <cell r="G51" t="str">
            <v xml:space="preserve"> </v>
          </cell>
          <cell r="H51" t="str">
            <v>ETA</v>
          </cell>
          <cell r="I51" t="str">
            <v xml:space="preserve">חדש לא היה ב AVL FIX </v>
          </cell>
          <cell r="J51" t="str">
            <v>MECHANIC</v>
          </cell>
          <cell r="K51" t="str">
            <v>EA</v>
          </cell>
          <cell r="M51">
            <v>6</v>
          </cell>
        </row>
        <row r="52">
          <cell r="B52" t="str">
            <v>MMFEB21PP6</v>
          </cell>
          <cell r="C52" t="str">
            <v>BUY2</v>
          </cell>
          <cell r="D52">
            <v>422742455</v>
          </cell>
          <cell r="F52" t="str">
            <v>MMIC PHASE DET. DC-8GHZ QFN40</v>
          </cell>
          <cell r="G52">
            <v>0</v>
          </cell>
          <cell r="H52" t="str">
            <v>ETA</v>
          </cell>
          <cell r="I52">
            <v>0</v>
          </cell>
          <cell r="J52" t="str">
            <v>SMT</v>
          </cell>
          <cell r="K52" t="str">
            <v>EA</v>
          </cell>
          <cell r="L52">
            <v>1</v>
          </cell>
          <cell r="M52">
            <v>2</v>
          </cell>
        </row>
        <row r="53">
          <cell r="B53" t="str">
            <v>1045672-1</v>
          </cell>
          <cell r="C53" t="str">
            <v>BUY1</v>
          </cell>
          <cell r="D53">
            <v>400107465</v>
          </cell>
          <cell r="E53">
            <v>422348204</v>
          </cell>
          <cell r="F53" t="str">
            <v>CONN RF SMA PCB JACK</v>
          </cell>
          <cell r="G53" t="str">
            <v xml:space="preserve">עזרה מאלתא </v>
          </cell>
          <cell r="H53" t="str">
            <v>ETA</v>
          </cell>
          <cell r="I53" t="str">
            <v xml:space="preserve"> </v>
          </cell>
          <cell r="J53" t="str">
            <v>SMT</v>
          </cell>
          <cell r="K53" t="str">
            <v>EA</v>
          </cell>
          <cell r="L53">
            <v>1</v>
          </cell>
          <cell r="M53">
            <v>2</v>
          </cell>
        </row>
        <row r="54">
          <cell r="B54" t="str">
            <v>C0024090</v>
          </cell>
          <cell r="C54" t="str">
            <v>BUY1</v>
          </cell>
          <cell r="D54">
            <v>411831543</v>
          </cell>
          <cell r="E54">
            <v>0</v>
          </cell>
          <cell r="F54" t="str">
            <v>CONN,ACCY.,CONTACT,SINGLE,HOUSING PCB,40</v>
          </cell>
          <cell r="G54">
            <v>0</v>
          </cell>
          <cell r="H54" t="str">
            <v>ETA</v>
          </cell>
          <cell r="I54">
            <v>0</v>
          </cell>
          <cell r="J54" t="str">
            <v>SMT</v>
          </cell>
          <cell r="K54" t="str">
            <v>EA</v>
          </cell>
          <cell r="L54">
            <v>1</v>
          </cell>
          <cell r="M54">
            <v>96</v>
          </cell>
        </row>
        <row r="55">
          <cell r="B55" t="str">
            <v>TRM-2090-MC-SMA-02</v>
          </cell>
          <cell r="C55" t="str">
            <v>BUY2</v>
          </cell>
          <cell r="D55" t="str">
            <v>N80707086</v>
          </cell>
          <cell r="E55">
            <v>0</v>
          </cell>
          <cell r="F55" t="str">
            <v>TERMINATION SMA/M DC-18GHZ 2WATT</v>
          </cell>
          <cell r="G55">
            <v>0</v>
          </cell>
          <cell r="H55" t="str">
            <v>ETA</v>
          </cell>
          <cell r="I55">
            <v>0</v>
          </cell>
          <cell r="J55" t="str">
            <v>MECHANIC</v>
          </cell>
          <cell r="K55" t="str">
            <v>EA</v>
          </cell>
          <cell r="L55">
            <v>2</v>
          </cell>
          <cell r="M55">
            <v>1</v>
          </cell>
        </row>
        <row r="56">
          <cell r="B56" t="str">
            <v>5206F264-001</v>
          </cell>
          <cell r="C56" t="str">
            <v>A</v>
          </cell>
          <cell r="D56">
            <v>421509629</v>
          </cell>
          <cell r="E56">
            <v>0</v>
          </cell>
          <cell r="F56" t="str">
            <v>BPF 9.6-14.44GH SMT</v>
          </cell>
          <cell r="G56">
            <v>0</v>
          </cell>
          <cell r="H56" t="str">
            <v>ETA</v>
          </cell>
          <cell r="I56" t="str">
            <v xml:space="preserve"> </v>
          </cell>
          <cell r="J56" t="str">
            <v>SMT</v>
          </cell>
          <cell r="K56" t="str">
            <v>EA</v>
          </cell>
          <cell r="L56">
            <v>1</v>
          </cell>
          <cell r="M56">
            <v>2</v>
          </cell>
        </row>
        <row r="57">
          <cell r="B57" t="str">
            <v>WSL25121L000FEA</v>
          </cell>
          <cell r="C57" t="str">
            <v>BUY1</v>
          </cell>
          <cell r="D57">
            <v>401053365</v>
          </cell>
          <cell r="E57">
            <v>400563293</v>
          </cell>
          <cell r="F57" t="str">
            <v>CHIP RESIS 1 MILLIOHM 1% 1WATT T&amp;R</v>
          </cell>
          <cell r="G57">
            <v>0</v>
          </cell>
          <cell r="H57" t="str">
            <v>ETA</v>
          </cell>
          <cell r="I57">
            <v>0</v>
          </cell>
          <cell r="J57" t="str">
            <v>SMT</v>
          </cell>
          <cell r="K57" t="str">
            <v>EA</v>
          </cell>
          <cell r="L57">
            <v>2</v>
          </cell>
          <cell r="M57">
            <v>80</v>
          </cell>
        </row>
        <row r="58">
          <cell r="B58" t="str">
            <v>1000B-5001FX</v>
          </cell>
          <cell r="C58" t="str">
            <v>BUY1</v>
          </cell>
          <cell r="D58">
            <v>403581733</v>
          </cell>
          <cell r="E58">
            <v>0</v>
          </cell>
          <cell r="F58" t="str">
            <v>10/100/1000 BASE-T ETHERNET TRANSFORMER</v>
          </cell>
          <cell r="G58">
            <v>0</v>
          </cell>
          <cell r="H58" t="str">
            <v>ETA</v>
          </cell>
          <cell r="I58">
            <v>0</v>
          </cell>
          <cell r="J58" t="str">
            <v>SMT</v>
          </cell>
          <cell r="K58" t="str">
            <v>EA</v>
          </cell>
          <cell r="L58">
            <v>2</v>
          </cell>
          <cell r="M58">
            <v>1</v>
          </cell>
        </row>
        <row r="59">
          <cell r="B59" t="str">
            <v>1096F588-001</v>
          </cell>
          <cell r="C59" t="str">
            <v>B</v>
          </cell>
          <cell r="D59">
            <v>407181879</v>
          </cell>
          <cell r="E59">
            <v>0</v>
          </cell>
          <cell r="F59" t="str">
            <v>GUIDE PIN</v>
          </cell>
          <cell r="G59">
            <v>0</v>
          </cell>
          <cell r="H59" t="str">
            <v>ETA</v>
          </cell>
          <cell r="I59">
            <v>0</v>
          </cell>
          <cell r="J59" t="str">
            <v>MECHANIC</v>
          </cell>
          <cell r="K59" t="str">
            <v>EA</v>
          </cell>
          <cell r="L59">
            <v>1</v>
          </cell>
          <cell r="M59">
            <v>16</v>
          </cell>
        </row>
        <row r="60">
          <cell r="B60" t="str">
            <v>19S14T-40ML5</v>
          </cell>
          <cell r="C60" t="str">
            <v>BUY1</v>
          </cell>
          <cell r="D60">
            <v>411760384</v>
          </cell>
          <cell r="E60">
            <v>415712321</v>
          </cell>
          <cell r="F60" t="str">
            <v>CONN RF SMP PLUG STR PCB SMT S.B.,50OHMS</v>
          </cell>
          <cell r="G60" t="str">
            <v>נדרשת עזרה אלתא</v>
          </cell>
          <cell r="H60" t="str">
            <v>ETA בעייתי</v>
          </cell>
          <cell r="I60" t="str">
            <v xml:space="preserve">13/07/26נדרש לקידום , התכנסות SMT לתחילת אוגוסט
19/07/26 יש מלאי באלתא נדרש אישור של אלון , נדרש לקידום 15 מערכות 5370 יח' </v>
          </cell>
          <cell r="J60" t="str">
            <v>SMT</v>
          </cell>
          <cell r="K60" t="str">
            <v>EA</v>
          </cell>
          <cell r="L60">
            <v>2</v>
          </cell>
          <cell r="M60">
            <v>358</v>
          </cell>
        </row>
        <row r="61">
          <cell r="B61" t="str">
            <v>2015D989-001</v>
          </cell>
          <cell r="C61" t="str">
            <v>-</v>
          </cell>
          <cell r="D61" t="str">
            <v>A14931689</v>
          </cell>
          <cell r="E61">
            <v>0</v>
          </cell>
          <cell r="F61" t="str">
            <v>SPACER [SCREW 4-40NC]</v>
          </cell>
          <cell r="G61">
            <v>0</v>
          </cell>
          <cell r="H61" t="str">
            <v>ETA</v>
          </cell>
          <cell r="I61">
            <v>0</v>
          </cell>
          <cell r="J61" t="str">
            <v>MECHANIC</v>
          </cell>
          <cell r="K61" t="str">
            <v>EA</v>
          </cell>
          <cell r="L61">
            <v>2</v>
          </cell>
          <cell r="M61">
            <v>4</v>
          </cell>
        </row>
        <row r="62">
          <cell r="B62" t="str">
            <v>ADRF6780ACPZN</v>
          </cell>
          <cell r="C62" t="str">
            <v>BUY1</v>
          </cell>
          <cell r="D62">
            <v>421894406</v>
          </cell>
          <cell r="E62">
            <v>421575490</v>
          </cell>
          <cell r="F62" t="str">
            <v>IC MICROWAVE UPCONVERTER 5.9-23.6GHZ T&amp;R</v>
          </cell>
          <cell r="G62">
            <v>0</v>
          </cell>
          <cell r="H62" t="str">
            <v>ETA</v>
          </cell>
          <cell r="I62" t="str">
            <v xml:space="preserve">משוב אלבטק 29/06/26 ללא שינוי </v>
          </cell>
          <cell r="J62" t="str">
            <v>SMT</v>
          </cell>
          <cell r="K62" t="str">
            <v>EA</v>
          </cell>
          <cell r="L62">
            <v>1</v>
          </cell>
          <cell r="M62">
            <v>2</v>
          </cell>
        </row>
        <row r="63">
          <cell r="B63" t="str">
            <v>DS620U+TR</v>
          </cell>
          <cell r="C63" t="str">
            <v>BUY2</v>
          </cell>
          <cell r="D63">
            <v>400929924</v>
          </cell>
          <cell r="E63">
            <v>400930961</v>
          </cell>
          <cell r="F63" t="str">
            <v>IC DIGITAL THERMOMETER T&amp;R</v>
          </cell>
          <cell r="G63">
            <v>0</v>
          </cell>
          <cell r="H63" t="str">
            <v>ETA</v>
          </cell>
          <cell r="I63">
            <v>0</v>
          </cell>
          <cell r="J63" t="str">
            <v>SMT</v>
          </cell>
          <cell r="K63" t="str">
            <v>EA</v>
          </cell>
          <cell r="L63">
            <v>2</v>
          </cell>
          <cell r="M63">
            <v>25</v>
          </cell>
        </row>
        <row r="64">
          <cell r="B64" t="str">
            <v>T55B107M6R3C0040</v>
          </cell>
          <cell r="C64" t="str">
            <v>BUY1</v>
          </cell>
          <cell r="D64">
            <v>417531785</v>
          </cell>
          <cell r="E64">
            <v>411160889</v>
          </cell>
          <cell r="F64" t="str">
            <v>CHIP CAP TANT TA2O5 100UF 6.3VDC 20^ T&amp;R</v>
          </cell>
          <cell r="G64">
            <v>0</v>
          </cell>
          <cell r="H64" t="str">
            <v>STOCK + ETA</v>
          </cell>
          <cell r="I64">
            <v>0</v>
          </cell>
          <cell r="J64" t="str">
            <v>SMT</v>
          </cell>
          <cell r="K64" t="str">
            <v>EA</v>
          </cell>
          <cell r="L64">
            <v>2</v>
          </cell>
          <cell r="M64">
            <v>44</v>
          </cell>
        </row>
        <row r="65">
          <cell r="B65" t="str">
            <v>1857657-2</v>
          </cell>
          <cell r="C65" t="str">
            <v>BUY2</v>
          </cell>
          <cell r="D65">
            <v>400921478</v>
          </cell>
          <cell r="E65">
            <v>0</v>
          </cell>
          <cell r="F65" t="str">
            <v>CONN MISC Z-PACK UHD 96 FEMALE CONTACTS,</v>
          </cell>
          <cell r="G65">
            <v>0</v>
          </cell>
          <cell r="H65" t="str">
            <v>ETA</v>
          </cell>
          <cell r="I65">
            <v>0</v>
          </cell>
          <cell r="J65" t="str">
            <v>SMT</v>
          </cell>
          <cell r="K65" t="str">
            <v>EA</v>
          </cell>
          <cell r="L65">
            <v>2</v>
          </cell>
          <cell r="M65">
            <v>5</v>
          </cell>
        </row>
        <row r="66">
          <cell r="B66" t="str">
            <v>1982260-5</v>
          </cell>
          <cell r="C66" t="str">
            <v>BUY1</v>
          </cell>
          <cell r="D66">
            <v>401012429</v>
          </cell>
          <cell r="E66">
            <v>0</v>
          </cell>
          <cell r="F66" t="str">
            <v>CONN PCB PLUG R/A 5PIN POWER PRESS FIT</v>
          </cell>
          <cell r="G66">
            <v>0</v>
          </cell>
          <cell r="H66" t="str">
            <v>ETA</v>
          </cell>
          <cell r="I66">
            <v>0</v>
          </cell>
          <cell r="J66" t="str">
            <v>SMT</v>
          </cell>
          <cell r="K66" t="str">
            <v>EA</v>
          </cell>
          <cell r="L66">
            <v>1</v>
          </cell>
          <cell r="M66">
            <v>2</v>
          </cell>
        </row>
        <row r="67">
          <cell r="B67" t="str">
            <v>T521X107M025ATE060</v>
          </cell>
          <cell r="C67" t="str">
            <v>BUY1</v>
          </cell>
          <cell r="D67">
            <v>402509307</v>
          </cell>
          <cell r="E67">
            <v>0</v>
          </cell>
          <cell r="F67" t="str">
            <v>CHIP CAP 100UF 20% 25V POLYMER T&amp;R</v>
          </cell>
          <cell r="G67">
            <v>0</v>
          </cell>
          <cell r="H67" t="str">
            <v>ETA</v>
          </cell>
          <cell r="I67">
            <v>0</v>
          </cell>
          <cell r="J67" t="str">
            <v>SMT</v>
          </cell>
          <cell r="K67" t="str">
            <v>EA</v>
          </cell>
          <cell r="L67">
            <v>2</v>
          </cell>
          <cell r="M67">
            <v>13</v>
          </cell>
        </row>
        <row r="68">
          <cell r="B68" t="str">
            <v>HMC451LP3E</v>
          </cell>
          <cell r="C68" t="str">
            <v>BUY1</v>
          </cell>
          <cell r="D68">
            <v>400677229</v>
          </cell>
          <cell r="E68">
            <v>0</v>
          </cell>
          <cell r="F68" t="str">
            <v>MMIC GAAS MEDIUM POWER AMP. 5-18GHZ</v>
          </cell>
          <cell r="G68" t="str">
            <v xml:space="preserve">ניתן לוותר על עזרה של אלתא </v>
          </cell>
          <cell r="H68" t="str">
            <v>ETA</v>
          </cell>
          <cell r="I68" t="str">
            <v xml:space="preserve">הספק הקדים , ניתן לבטל מול אלתא </v>
          </cell>
          <cell r="J68" t="str">
            <v>SMT</v>
          </cell>
          <cell r="K68" t="str">
            <v>EA</v>
          </cell>
          <cell r="L68">
            <v>2</v>
          </cell>
          <cell r="M68">
            <v>2</v>
          </cell>
        </row>
        <row r="69">
          <cell r="B69" t="str">
            <v>C0402C101J3GACTU</v>
          </cell>
          <cell r="C69" t="str">
            <v>BUY1</v>
          </cell>
          <cell r="D69">
            <v>400536577</v>
          </cell>
          <cell r="E69">
            <v>400326574</v>
          </cell>
          <cell r="F69" t="str">
            <v>CHIP CAP 100PF 5^ 25V C0G T&amp;R</v>
          </cell>
          <cell r="G69">
            <v>0</v>
          </cell>
          <cell r="H69" t="str">
            <v>ETA</v>
          </cell>
          <cell r="I69">
            <v>0</v>
          </cell>
          <cell r="J69" t="str">
            <v>SMT</v>
          </cell>
          <cell r="K69" t="str">
            <v>EA</v>
          </cell>
          <cell r="L69">
            <v>2</v>
          </cell>
          <cell r="M69">
            <v>195</v>
          </cell>
        </row>
        <row r="70">
          <cell r="B70" t="str">
            <v>LOCTITE 263-50CC</v>
          </cell>
          <cell r="C70" t="str">
            <v>BUY1</v>
          </cell>
          <cell r="D70">
            <v>401020862</v>
          </cell>
          <cell r="E70">
            <v>0</v>
          </cell>
          <cell r="F70" t="str">
            <v>THREADLOCKING COMPOUND,DIMETHACRYLATE ES</v>
          </cell>
          <cell r="G70" t="str">
            <v xml:space="preserve"> </v>
          </cell>
          <cell r="H70" t="str">
            <v>ETA</v>
          </cell>
          <cell r="I70" t="str">
            <v xml:space="preserve">חדש לא היה ב AVL FIX </v>
          </cell>
          <cell r="J70" t="str">
            <v>MECHANIC</v>
          </cell>
          <cell r="K70" t="str">
            <v>AR</v>
          </cell>
          <cell r="L70">
            <v>2</v>
          </cell>
          <cell r="M70" t="str">
            <v>A/R</v>
          </cell>
        </row>
        <row r="71">
          <cell r="B71" t="str">
            <v>C0402C103K3RAC7867</v>
          </cell>
          <cell r="C71" t="str">
            <v>BUY1</v>
          </cell>
          <cell r="D71">
            <v>401246012</v>
          </cell>
          <cell r="E71">
            <v>400326580</v>
          </cell>
          <cell r="F71" t="str">
            <v>CHIP CAP 0.01UF 10^ 25V X7R T&amp;R</v>
          </cell>
          <cell r="G71">
            <v>0</v>
          </cell>
          <cell r="H71" t="str">
            <v>ETA</v>
          </cell>
          <cell r="I71">
            <v>0</v>
          </cell>
          <cell r="J71" t="str">
            <v>SMT</v>
          </cell>
          <cell r="K71" t="str">
            <v>EA</v>
          </cell>
          <cell r="L71">
            <v>2</v>
          </cell>
          <cell r="M71">
            <v>147</v>
          </cell>
        </row>
        <row r="72">
          <cell r="B72" t="str">
            <v>M39012/25-0021</v>
          </cell>
          <cell r="C72" t="str">
            <v>BUY1</v>
          </cell>
          <cell r="D72" t="str">
            <v>N65901829</v>
          </cell>
          <cell r="E72">
            <v>0</v>
          </cell>
          <cell r="F72" t="str">
            <v>CONN RF DUST CAP FOR TNC FEMALE W/S-CHAI</v>
          </cell>
          <cell r="G72">
            <v>0</v>
          </cell>
          <cell r="H72" t="str">
            <v>ETA</v>
          </cell>
          <cell r="I72">
            <v>0</v>
          </cell>
          <cell r="J72" t="str">
            <v>MECHANIC</v>
          </cell>
          <cell r="K72" t="str">
            <v>EA</v>
          </cell>
          <cell r="L72">
            <v>2</v>
          </cell>
          <cell r="M72">
            <v>1</v>
          </cell>
        </row>
        <row r="73">
          <cell r="B73" t="str">
            <v>MT25QL512ABB1EW9-0SIT</v>
          </cell>
          <cell r="C73" t="str">
            <v>BUY1</v>
          </cell>
          <cell r="D73">
            <v>414700133</v>
          </cell>
          <cell r="E73">
            <v>0</v>
          </cell>
          <cell r="F73" t="str">
            <v>IC SERIAL NOR FLASH</v>
          </cell>
          <cell r="G73" t="str">
            <v xml:space="preserve">עזרה מאלתא </v>
          </cell>
          <cell r="H73" t="str">
            <v>ETA</v>
          </cell>
          <cell r="I73" t="str">
            <v xml:space="preserve">08/07/2026 היצרן דחה אספקות לתאריך 16/12/2026 </v>
          </cell>
          <cell r="J73" t="str">
            <v>SMT</v>
          </cell>
          <cell r="K73" t="str">
            <v>EA</v>
          </cell>
          <cell r="L73">
            <v>2</v>
          </cell>
          <cell r="M73">
            <v>1</v>
          </cell>
        </row>
        <row r="74">
          <cell r="B74" t="str">
            <v>LTC2877HMSE#PBF</v>
          </cell>
          <cell r="C74" t="str">
            <v>BUY2</v>
          </cell>
          <cell r="D74">
            <v>417679921</v>
          </cell>
          <cell r="E74">
            <v>420349957</v>
          </cell>
          <cell r="F74" t="str">
            <v>IC TRNSCVR HALF-DUPLX RS485/RS422 MSOP10</v>
          </cell>
          <cell r="G74">
            <v>0</v>
          </cell>
          <cell r="H74" t="str">
            <v>ETA+ ETA בעייתי</v>
          </cell>
          <cell r="I74" t="str">
            <v>משוב אלבטק 29/06/26 ללא שינוי , פיצול אספקה חלק באוגוסט חלק בצדמבר 26</v>
          </cell>
          <cell r="J74" t="str">
            <v>SMT</v>
          </cell>
          <cell r="K74" t="str">
            <v>EA</v>
          </cell>
          <cell r="L74">
            <v>2</v>
          </cell>
          <cell r="M74">
            <v>8</v>
          </cell>
        </row>
        <row r="75">
          <cell r="B75" t="str">
            <v>SIA517DJ-T1-GE3</v>
          </cell>
          <cell r="C75" t="str">
            <v>BUY1</v>
          </cell>
          <cell r="D75">
            <v>405551959</v>
          </cell>
          <cell r="E75">
            <v>0</v>
          </cell>
          <cell r="F75" t="str">
            <v>MOSFET N- AND P- CHANNEL 12V T&amp;R</v>
          </cell>
          <cell r="G75">
            <v>0</v>
          </cell>
          <cell r="H75" t="str">
            <v>STOCK + ETA</v>
          </cell>
          <cell r="I75" t="str">
            <v xml:space="preserve">08/07/2026 היצרן דחה אספקות לתאריך 20/04/2027 , יש מלאי נרכש ממאוזר </v>
          </cell>
          <cell r="J75" t="str">
            <v>SMT</v>
          </cell>
          <cell r="K75" t="str">
            <v>EA</v>
          </cell>
          <cell r="L75">
            <v>2</v>
          </cell>
          <cell r="M75">
            <v>129</v>
          </cell>
        </row>
        <row r="76">
          <cell r="B76" t="str">
            <v>NAS1635-00-4</v>
          </cell>
          <cell r="C76" t="str">
            <v>BUY1</v>
          </cell>
          <cell r="D76">
            <v>512214891</v>
          </cell>
          <cell r="E76">
            <v>0</v>
          </cell>
          <cell r="F76" t="str">
            <v>SCREW,MACHINE,PAN HEAD,CRUCIFORM RECESS</v>
          </cell>
          <cell r="G76">
            <v>0</v>
          </cell>
          <cell r="H76" t="str">
            <v>ETA</v>
          </cell>
          <cell r="I76">
            <v>0</v>
          </cell>
          <cell r="J76" t="str">
            <v>MECHANIC</v>
          </cell>
          <cell r="K76" t="str">
            <v>EA</v>
          </cell>
          <cell r="L76">
            <v>2</v>
          </cell>
          <cell r="M76">
            <v>32</v>
          </cell>
        </row>
        <row r="77">
          <cell r="B77" t="str">
            <v>LTM8003HY#PBF</v>
          </cell>
          <cell r="C77" t="str">
            <v>BUY2</v>
          </cell>
          <cell r="D77">
            <v>421223649</v>
          </cell>
          <cell r="E77">
            <v>0</v>
          </cell>
          <cell r="F77" t="str">
            <v>IC DC/DC UMODULE 3.5A 40V</v>
          </cell>
          <cell r="G77" t="str">
            <v xml:space="preserve"> </v>
          </cell>
          <cell r="H77" t="str">
            <v>ETA</v>
          </cell>
          <cell r="I77" t="str">
            <v xml:space="preserve">06/07/26 פריט נרכש מדיגי'קי , קידום עבור FAI לכל הפרויקט </v>
          </cell>
          <cell r="J77" t="str">
            <v>SMT</v>
          </cell>
          <cell r="K77" t="str">
            <v>EA</v>
          </cell>
          <cell r="L77">
            <v>2</v>
          </cell>
          <cell r="M77">
            <v>2</v>
          </cell>
        </row>
        <row r="78">
          <cell r="B78" t="str">
            <v>LTM4644IY#PBF</v>
          </cell>
          <cell r="C78" t="str">
            <v>BUY2</v>
          </cell>
          <cell r="D78">
            <v>404059725</v>
          </cell>
          <cell r="E78">
            <v>0</v>
          </cell>
          <cell r="F78" t="str">
            <v>IC QUAD 4A DC/DC UMODULE REGULATOR</v>
          </cell>
          <cell r="G78" t="str">
            <v xml:space="preserve">עזרה מאלתא </v>
          </cell>
          <cell r="H78" t="str">
            <v>ETA</v>
          </cell>
          <cell r="I78" t="str">
            <v xml:space="preserve">משוב אלבטק 29/06/26- לוז בעייתי נדרש לקדם </v>
          </cell>
          <cell r="J78" t="str">
            <v>SMT</v>
          </cell>
          <cell r="K78" t="str">
            <v>EA</v>
          </cell>
          <cell r="L78">
            <v>2</v>
          </cell>
          <cell r="M78">
            <v>1</v>
          </cell>
        </row>
        <row r="79">
          <cell r="B79" t="str">
            <v>1097L001-002</v>
          </cell>
          <cell r="C79">
            <v>-1</v>
          </cell>
          <cell r="D79">
            <v>415447543</v>
          </cell>
          <cell r="E79">
            <v>0</v>
          </cell>
          <cell r="F79" t="str">
            <v>SUBSTRATE POWER DIVIDER KU BAND</v>
          </cell>
          <cell r="G79" t="str">
            <v xml:space="preserve">עזרה מאלתא </v>
          </cell>
          <cell r="H79" t="str">
            <v>ETA</v>
          </cell>
          <cell r="I79" t="str">
            <v xml:space="preserve"> </v>
          </cell>
          <cell r="J79" t="str">
            <v>SMT</v>
          </cell>
          <cell r="K79" t="str">
            <v>EA</v>
          </cell>
          <cell r="L79">
            <v>1</v>
          </cell>
          <cell r="M79">
            <v>1</v>
          </cell>
        </row>
        <row r="80">
          <cell r="B80" t="str">
            <v>HMC1096LP3E</v>
          </cell>
          <cell r="C80" t="str">
            <v>BUY1</v>
          </cell>
          <cell r="D80">
            <v>421112607</v>
          </cell>
          <cell r="E80">
            <v>0</v>
          </cell>
          <cell r="F80" t="str">
            <v>GAAS MMIC X2 MULTIPLIER 3.8-5.6GHZ OUTPU</v>
          </cell>
          <cell r="G80">
            <v>0</v>
          </cell>
          <cell r="H80" t="str">
            <v>ETA</v>
          </cell>
          <cell r="I80" t="str">
            <v xml:space="preserve">משוב אלבטק 29/06/26 ללא שינוי </v>
          </cell>
          <cell r="J80" t="str">
            <v>SMT</v>
          </cell>
          <cell r="K80" t="str">
            <v>EA</v>
          </cell>
          <cell r="L80">
            <v>1</v>
          </cell>
          <cell r="M80">
            <v>1</v>
          </cell>
        </row>
        <row r="81">
          <cell r="B81" t="str">
            <v>T510X227K016ATE025</v>
          </cell>
          <cell r="C81" t="str">
            <v>BUY1</v>
          </cell>
          <cell r="D81">
            <v>401531773</v>
          </cell>
          <cell r="E81">
            <v>0</v>
          </cell>
          <cell r="F81" t="str">
            <v>CHIP CAP 220UF 10% 16V TANTAL T&amp;R</v>
          </cell>
          <cell r="G81">
            <v>0</v>
          </cell>
          <cell r="H81" t="str">
            <v>STOCK</v>
          </cell>
          <cell r="I81" t="str">
            <v xml:space="preserve"> </v>
          </cell>
          <cell r="J81" t="str">
            <v>SMT</v>
          </cell>
          <cell r="K81" t="str">
            <v>EA</v>
          </cell>
          <cell r="L81">
            <v>2</v>
          </cell>
          <cell r="M81">
            <v>1</v>
          </cell>
        </row>
        <row r="82">
          <cell r="B82" t="str">
            <v>AD7928BRUZ-REEL7</v>
          </cell>
          <cell r="C82" t="str">
            <v>BUY1</v>
          </cell>
          <cell r="D82">
            <v>401349548</v>
          </cell>
          <cell r="E82">
            <v>421403401</v>
          </cell>
          <cell r="F82" t="str">
            <v>IC ADC 12-BIT 8 CHANNEL T&amp;R</v>
          </cell>
          <cell r="G82" t="str">
            <v xml:space="preserve">ניתן לוותר על עזרה של אלתא </v>
          </cell>
          <cell r="H82" t="str">
            <v>ETA</v>
          </cell>
          <cell r="I82" t="str">
            <v xml:space="preserve">הספק הקדים , ניתן לבטל מול אלתא </v>
          </cell>
          <cell r="J82" t="str">
            <v>SMT</v>
          </cell>
          <cell r="K82" t="str">
            <v>EA</v>
          </cell>
          <cell r="L82">
            <v>2</v>
          </cell>
          <cell r="M82">
            <v>7</v>
          </cell>
        </row>
        <row r="83">
          <cell r="B83" t="str">
            <v>080-1200</v>
          </cell>
          <cell r="C83" t="str">
            <v>BUY1</v>
          </cell>
          <cell r="D83">
            <v>732551668</v>
          </cell>
          <cell r="E83">
            <v>0</v>
          </cell>
          <cell r="F83" t="str">
            <v>ADHESIVE CONDUCTIVE SILICONE, SILVER</v>
          </cell>
          <cell r="G83">
            <v>0</v>
          </cell>
          <cell r="H83" t="str">
            <v>ETA</v>
          </cell>
          <cell r="I83">
            <v>0</v>
          </cell>
          <cell r="J83" t="str">
            <v>MECHANIC</v>
          </cell>
          <cell r="K83" t="str">
            <v>AR</v>
          </cell>
          <cell r="L83">
            <v>2</v>
          </cell>
          <cell r="M83" t="str">
            <v>A/R</v>
          </cell>
        </row>
        <row r="84">
          <cell r="B84" t="str">
            <v>1037U443-001</v>
          </cell>
          <cell r="C84" t="str">
            <v>-</v>
          </cell>
          <cell r="D84">
            <v>410368620</v>
          </cell>
          <cell r="E84">
            <v>0</v>
          </cell>
          <cell r="F84" t="str">
            <v>SPACER</v>
          </cell>
          <cell r="G84">
            <v>0</v>
          </cell>
          <cell r="H84" t="str">
            <v>ETA</v>
          </cell>
          <cell r="I84">
            <v>0</v>
          </cell>
          <cell r="J84" t="str">
            <v>MECHANIC</v>
          </cell>
          <cell r="K84" t="str">
            <v>EA</v>
          </cell>
          <cell r="L84">
            <v>1</v>
          </cell>
          <cell r="M84">
            <v>4</v>
          </cell>
        </row>
        <row r="85">
          <cell r="B85" t="str">
            <v>19S241-S01L5</v>
          </cell>
          <cell r="C85" t="str">
            <v>BUY1</v>
          </cell>
          <cell r="D85">
            <v>409035775</v>
          </cell>
          <cell r="E85">
            <v>0</v>
          </cell>
          <cell r="F85" t="str">
            <v>CONN RF ADAPTER SMP(M)S.B/SMP(M)L.D R/A</v>
          </cell>
          <cell r="G85">
            <v>0</v>
          </cell>
          <cell r="H85" t="str">
            <v>ETA</v>
          </cell>
          <cell r="I85">
            <v>0</v>
          </cell>
          <cell r="J85" t="str">
            <v>MECHANIC</v>
          </cell>
          <cell r="K85" t="str">
            <v>EA</v>
          </cell>
          <cell r="L85">
            <v>1</v>
          </cell>
          <cell r="M85">
            <v>10</v>
          </cell>
        </row>
        <row r="86">
          <cell r="B86" t="str">
            <v>LQW03AW6N8J00D</v>
          </cell>
          <cell r="C86" t="str">
            <v>BUY1</v>
          </cell>
          <cell r="D86">
            <v>423164049</v>
          </cell>
          <cell r="E86">
            <v>0</v>
          </cell>
          <cell r="F86" t="str">
            <v>CHIP INDUCTOR 6.8NH +-5% 0201</v>
          </cell>
          <cell r="G86">
            <v>0</v>
          </cell>
          <cell r="H86" t="str">
            <v>STOCK</v>
          </cell>
          <cell r="I86">
            <v>0</v>
          </cell>
          <cell r="J86" t="str">
            <v>SMT</v>
          </cell>
          <cell r="K86" t="str">
            <v>EA</v>
          </cell>
          <cell r="L86">
            <v>2</v>
          </cell>
          <cell r="M86">
            <v>8</v>
          </cell>
        </row>
        <row r="87">
          <cell r="B87" t="str">
            <v>REF192ESZ-REEL7</v>
          </cell>
          <cell r="C87" t="str">
            <v>BUY1</v>
          </cell>
          <cell r="D87">
            <v>400567121</v>
          </cell>
          <cell r="E87">
            <v>400856507</v>
          </cell>
          <cell r="F87" t="str">
            <v>IC VOLTAGE REF. 2.5V T&amp;R</v>
          </cell>
          <cell r="G87">
            <v>0</v>
          </cell>
          <cell r="H87" t="str">
            <v>ETA</v>
          </cell>
          <cell r="I87" t="str">
            <v xml:space="preserve">משוב אלבטק 29/06/26 ללא שינוי </v>
          </cell>
          <cell r="J87" t="str">
            <v>SMT</v>
          </cell>
          <cell r="K87" t="str">
            <v>EA</v>
          </cell>
          <cell r="L87">
            <v>2</v>
          </cell>
          <cell r="M87">
            <v>6</v>
          </cell>
        </row>
        <row r="88">
          <cell r="B88" t="str">
            <v>C0603C103K2RAL7867</v>
          </cell>
          <cell r="C88" t="str">
            <v>BUY1</v>
          </cell>
          <cell r="D88">
            <v>400950685</v>
          </cell>
          <cell r="E88">
            <v>400481357</v>
          </cell>
          <cell r="F88" t="str">
            <v>CHIP CAP 0.01UF 10^ 200V X7R T&amp;R</v>
          </cell>
          <cell r="G88">
            <v>0</v>
          </cell>
          <cell r="H88" t="str">
            <v>ETA</v>
          </cell>
          <cell r="I88">
            <v>0</v>
          </cell>
          <cell r="J88" t="str">
            <v>SMT</v>
          </cell>
          <cell r="K88" t="str">
            <v>EA</v>
          </cell>
          <cell r="L88">
            <v>2</v>
          </cell>
          <cell r="M88">
            <v>8</v>
          </cell>
        </row>
        <row r="89">
          <cell r="B89" t="str">
            <v>19S16D-400L5</v>
          </cell>
          <cell r="C89" t="str">
            <v>BUY1</v>
          </cell>
          <cell r="D89">
            <v>404492219</v>
          </cell>
          <cell r="E89">
            <v>0</v>
          </cell>
          <cell r="F89" t="str">
            <v>CONN RF SMP STRT PLUG,50OHMS,DC TO 18GH</v>
          </cell>
          <cell r="G89">
            <v>0</v>
          </cell>
          <cell r="H89" t="str">
            <v>ETA</v>
          </cell>
          <cell r="I89">
            <v>0</v>
          </cell>
          <cell r="J89" t="str">
            <v>SMT</v>
          </cell>
          <cell r="K89" t="str">
            <v>EA</v>
          </cell>
          <cell r="L89">
            <v>2</v>
          </cell>
          <cell r="M89">
            <v>64</v>
          </cell>
        </row>
        <row r="90">
          <cell r="B90" t="str">
            <v>8P34S1204NLGI8</v>
          </cell>
          <cell r="C90" t="str">
            <v>BUY1</v>
          </cell>
          <cell r="D90">
            <v>422580528</v>
          </cell>
          <cell r="E90">
            <v>407387050</v>
          </cell>
          <cell r="F90" t="str">
            <v>IC LVDS FANOUT BUFFER 1:4 1.8V 16-VFQFPN</v>
          </cell>
          <cell r="G90">
            <v>0</v>
          </cell>
          <cell r="H90" t="str">
            <v>ETA</v>
          </cell>
          <cell r="I90">
            <v>0</v>
          </cell>
          <cell r="J90" t="str">
            <v>SMT</v>
          </cell>
          <cell r="K90" t="str">
            <v>EA</v>
          </cell>
          <cell r="L90">
            <v>1</v>
          </cell>
          <cell r="M90">
            <v>2</v>
          </cell>
        </row>
        <row r="91">
          <cell r="B91" t="str">
            <v>T521X476M035ATE030</v>
          </cell>
          <cell r="C91" t="str">
            <v>BUY1</v>
          </cell>
          <cell r="D91">
            <v>401258243</v>
          </cell>
          <cell r="E91">
            <v>0</v>
          </cell>
          <cell r="F91" t="str">
            <v>CHIP CAP 47UF 20% 35V POLYMER T&amp;R</v>
          </cell>
          <cell r="G91">
            <v>0</v>
          </cell>
          <cell r="H91" t="str">
            <v>STOCK</v>
          </cell>
          <cell r="I91">
            <v>0</v>
          </cell>
          <cell r="J91" t="str">
            <v>SMT</v>
          </cell>
          <cell r="K91" t="str">
            <v>EA</v>
          </cell>
          <cell r="L91">
            <v>2</v>
          </cell>
          <cell r="M91">
            <v>14</v>
          </cell>
        </row>
        <row r="92">
          <cell r="B92" t="str">
            <v>SEAM8-20-S02.0-S-10-3</v>
          </cell>
          <cell r="C92" t="str">
            <v>BUY2</v>
          </cell>
          <cell r="D92">
            <v>421844650</v>
          </cell>
          <cell r="E92">
            <v>0</v>
          </cell>
          <cell r="F92" t="str">
            <v>CONN,RECT,PLUG,200-POS,ULTRA HIGH DENSIT</v>
          </cell>
          <cell r="G92">
            <v>0</v>
          </cell>
          <cell r="H92" t="str">
            <v>ETA</v>
          </cell>
          <cell r="I92">
            <v>0</v>
          </cell>
          <cell r="J92" t="str">
            <v>SMT</v>
          </cell>
          <cell r="K92" t="str">
            <v>EA</v>
          </cell>
          <cell r="L92">
            <v>1</v>
          </cell>
          <cell r="M92">
            <v>1</v>
          </cell>
        </row>
        <row r="93">
          <cell r="B93" t="str">
            <v>DS1682S+</v>
          </cell>
          <cell r="C93" t="str">
            <v>BUY2</v>
          </cell>
          <cell r="D93">
            <v>401455786</v>
          </cell>
          <cell r="E93">
            <v>0</v>
          </cell>
          <cell r="F93" t="str">
            <v>IC TOTAL-ELAPSED-TIME RECORDER</v>
          </cell>
          <cell r="G93">
            <v>0</v>
          </cell>
          <cell r="H93" t="str">
            <v>ETA</v>
          </cell>
          <cell r="I93">
            <v>0</v>
          </cell>
          <cell r="J93" t="str">
            <v>SMT</v>
          </cell>
          <cell r="K93" t="str">
            <v>EA</v>
          </cell>
          <cell r="L93">
            <v>2</v>
          </cell>
          <cell r="M93">
            <v>2</v>
          </cell>
        </row>
        <row r="94">
          <cell r="B94" t="str">
            <v>MIC2587-1YM-TR</v>
          </cell>
          <cell r="C94" t="str">
            <v>BUY1</v>
          </cell>
          <cell r="D94">
            <v>409177477</v>
          </cell>
          <cell r="E94">
            <v>0</v>
          </cell>
          <cell r="F94" t="str">
            <v>IC HOT SWAP CONTROLLER T&amp;R</v>
          </cell>
          <cell r="G94">
            <v>0</v>
          </cell>
          <cell r="H94" t="str">
            <v>ETA</v>
          </cell>
          <cell r="I94">
            <v>0</v>
          </cell>
          <cell r="J94" t="str">
            <v>SMT</v>
          </cell>
          <cell r="K94" t="str">
            <v>EA</v>
          </cell>
          <cell r="L94">
            <v>2</v>
          </cell>
          <cell r="M94">
            <v>8</v>
          </cell>
        </row>
        <row r="95">
          <cell r="B95" t="str">
            <v>18K118-K17L5</v>
          </cell>
          <cell r="C95" t="str">
            <v>BUY1</v>
          </cell>
          <cell r="D95">
            <v>404391176</v>
          </cell>
          <cell r="E95">
            <v>0</v>
          </cell>
          <cell r="F95" t="str">
            <v>CONN RF ADAPTOR,MINI SMP JACK-JACK,50OHM</v>
          </cell>
          <cell r="G95">
            <v>0</v>
          </cell>
          <cell r="H95" t="str">
            <v>ETA</v>
          </cell>
          <cell r="I95">
            <v>0</v>
          </cell>
          <cell r="J95" t="str">
            <v>MECHANIC</v>
          </cell>
          <cell r="K95" t="str">
            <v>EA</v>
          </cell>
          <cell r="L95">
            <v>2</v>
          </cell>
          <cell r="M95">
            <v>7</v>
          </cell>
        </row>
        <row r="96">
          <cell r="B96" t="str">
            <v>SN74LVC541APWR</v>
          </cell>
          <cell r="C96" t="str">
            <v>BUY1</v>
          </cell>
          <cell r="D96">
            <v>404856514</v>
          </cell>
          <cell r="E96">
            <v>404877472</v>
          </cell>
          <cell r="F96" t="str">
            <v>IC OCTAL BUFFERS/DRIVERS T&amp;R</v>
          </cell>
          <cell r="G96" t="str">
            <v xml:space="preserve">עזרה מאלתא </v>
          </cell>
          <cell r="H96" t="str">
            <v>ETA</v>
          </cell>
          <cell r="I96" t="str">
            <v xml:space="preserve">משוב אלבטק 29/06/26- לוז בעייתי נדרש לקדם </v>
          </cell>
          <cell r="J96" t="str">
            <v>SMT</v>
          </cell>
          <cell r="K96" t="str">
            <v>EA</v>
          </cell>
          <cell r="L96">
            <v>1</v>
          </cell>
          <cell r="M96">
            <v>26</v>
          </cell>
        </row>
        <row r="97">
          <cell r="B97" t="str">
            <v>C0402C151K5RACTU</v>
          </cell>
          <cell r="C97" t="str">
            <v>BUY1</v>
          </cell>
          <cell r="D97">
            <v>400559231</v>
          </cell>
          <cell r="E97">
            <v>0</v>
          </cell>
          <cell r="F97" t="str">
            <v>CHIP CAP 150PF 10% 50V X7R T&amp;R</v>
          </cell>
          <cell r="G97">
            <v>0</v>
          </cell>
          <cell r="H97" t="str">
            <v>ETA</v>
          </cell>
          <cell r="I97">
            <v>0</v>
          </cell>
          <cell r="J97" t="str">
            <v>SMT</v>
          </cell>
          <cell r="K97" t="str">
            <v>EA</v>
          </cell>
          <cell r="L97">
            <v>2</v>
          </cell>
          <cell r="M97">
            <v>40</v>
          </cell>
        </row>
        <row r="98">
          <cell r="B98" t="str">
            <v>BLM31PG330SN1L</v>
          </cell>
          <cell r="C98" t="str">
            <v>BUY1</v>
          </cell>
          <cell r="D98" t="str">
            <v>N62719356</v>
          </cell>
          <cell r="E98">
            <v>0</v>
          </cell>
          <cell r="F98" t="str">
            <v>CHIP FERRITE BEAD EMI-FILTER 33 OHM</v>
          </cell>
          <cell r="G98">
            <v>0</v>
          </cell>
          <cell r="H98" t="str">
            <v>ETA</v>
          </cell>
          <cell r="I98">
            <v>0</v>
          </cell>
          <cell r="J98" t="str">
            <v>SMT</v>
          </cell>
          <cell r="K98" t="str">
            <v>EA</v>
          </cell>
          <cell r="L98">
            <v>2</v>
          </cell>
          <cell r="M98">
            <v>39</v>
          </cell>
        </row>
        <row r="99">
          <cell r="B99" t="str">
            <v>C1210C106K5RACTU</v>
          </cell>
          <cell r="C99" t="str">
            <v>BUY1</v>
          </cell>
          <cell r="D99">
            <v>405656805</v>
          </cell>
          <cell r="E99">
            <v>403175049</v>
          </cell>
          <cell r="F99" t="str">
            <v>CHIP CAP 10UF 10^ 50V X7R T&amp;R</v>
          </cell>
          <cell r="G99">
            <v>0</v>
          </cell>
          <cell r="H99" t="str">
            <v>ETA</v>
          </cell>
          <cell r="I99">
            <v>0</v>
          </cell>
          <cell r="J99" t="str">
            <v>SMT</v>
          </cell>
          <cell r="K99" t="str">
            <v>EA</v>
          </cell>
          <cell r="L99">
            <v>2</v>
          </cell>
          <cell r="M99">
            <v>31</v>
          </cell>
        </row>
        <row r="100">
          <cell r="B100" t="str">
            <v>19S14J-400L5</v>
          </cell>
          <cell r="C100" t="str">
            <v>BUY1</v>
          </cell>
          <cell r="D100">
            <v>404492188</v>
          </cell>
          <cell r="E100">
            <v>0</v>
          </cell>
          <cell r="F100" t="str">
            <v>CONN RF SMP STR PLUG PCB,50OHMS,DC TO 26</v>
          </cell>
          <cell r="G100">
            <v>0</v>
          </cell>
          <cell r="H100" t="str">
            <v>ETA</v>
          </cell>
          <cell r="I100">
            <v>0</v>
          </cell>
          <cell r="J100" t="str">
            <v>SMT</v>
          </cell>
          <cell r="K100" t="str">
            <v>EA</v>
          </cell>
          <cell r="L100">
            <v>2</v>
          </cell>
          <cell r="M100">
            <v>20</v>
          </cell>
        </row>
        <row r="101">
          <cell r="B101" t="str">
            <v>LTM4608AIV#PBF</v>
          </cell>
          <cell r="C101" t="str">
            <v>BUY2</v>
          </cell>
          <cell r="D101">
            <v>400611960</v>
          </cell>
          <cell r="E101">
            <v>0</v>
          </cell>
          <cell r="F101" t="str">
            <v>DC-DC 8 AMP</v>
          </cell>
          <cell r="G101" t="str">
            <v xml:space="preserve">עזרה מאלתא </v>
          </cell>
          <cell r="H101" t="str">
            <v>ETA</v>
          </cell>
          <cell r="I101" t="str">
            <v xml:space="preserve">משוב אלבטק 29/06/26- לוז בעייתי נדרש לקדם </v>
          </cell>
          <cell r="J101" t="str">
            <v>SMT</v>
          </cell>
          <cell r="K101" t="str">
            <v>EA</v>
          </cell>
          <cell r="L101">
            <v>2</v>
          </cell>
          <cell r="M101">
            <v>1</v>
          </cell>
        </row>
        <row r="102">
          <cell r="B102" t="str">
            <v>242 50CC</v>
          </cell>
          <cell r="C102" t="str">
            <v>BUY1</v>
          </cell>
          <cell r="D102">
            <v>732602347</v>
          </cell>
          <cell r="E102" t="str">
            <v>FFF016903</v>
          </cell>
          <cell r="F102" t="str">
            <v>SEALING LOCKING ANAEROB. COMP. SUPERFAST</v>
          </cell>
          <cell r="G102">
            <v>0</v>
          </cell>
          <cell r="H102" t="str">
            <v>ETA</v>
          </cell>
          <cell r="I102" t="str">
            <v xml:space="preserve"> </v>
          </cell>
          <cell r="J102" t="str">
            <v>MECHANIC</v>
          </cell>
          <cell r="K102" t="str">
            <v>AR</v>
          </cell>
          <cell r="L102">
            <v>2</v>
          </cell>
          <cell r="M102" t="str">
            <v>A/R</v>
          </cell>
        </row>
        <row r="103">
          <cell r="B103" t="str">
            <v>18S10T-40ML5</v>
          </cell>
          <cell r="C103" t="str">
            <v>BUY1</v>
          </cell>
          <cell r="D103">
            <v>404184123</v>
          </cell>
          <cell r="E103">
            <v>0</v>
          </cell>
          <cell r="F103" t="str">
            <v>CONN,RF,MINI-SMP,STRAIGHT PLUG PCB,FULL</v>
          </cell>
          <cell r="G103" t="str">
            <v xml:space="preserve"> </v>
          </cell>
          <cell r="H103" t="str">
            <v>ETA</v>
          </cell>
          <cell r="I103" t="str">
            <v xml:space="preserve"> </v>
          </cell>
          <cell r="J103" t="str">
            <v>SMT</v>
          </cell>
          <cell r="K103" t="str">
            <v>EA</v>
          </cell>
          <cell r="L103">
            <v>2</v>
          </cell>
          <cell r="M103">
            <v>7</v>
          </cell>
        </row>
        <row r="104">
          <cell r="B104" t="str">
            <v>T491X107K020AH</v>
          </cell>
          <cell r="C104" t="str">
            <v>BUY1</v>
          </cell>
          <cell r="D104">
            <v>400341043</v>
          </cell>
          <cell r="E104">
            <v>400346124</v>
          </cell>
          <cell r="F104" t="str">
            <v>CHIP CAP 100UF 10% 20V TANTAL T&amp;R</v>
          </cell>
          <cell r="G104">
            <v>0</v>
          </cell>
          <cell r="H104" t="str">
            <v>ETA</v>
          </cell>
          <cell r="I104">
            <v>0</v>
          </cell>
          <cell r="J104" t="str">
            <v>SMT</v>
          </cell>
          <cell r="K104" t="str">
            <v>EA</v>
          </cell>
          <cell r="L104">
            <v>2</v>
          </cell>
          <cell r="M104">
            <v>6</v>
          </cell>
        </row>
        <row r="105">
          <cell r="B105" t="str">
            <v>C0201C101K3GACTU</v>
          </cell>
          <cell r="C105" t="str">
            <v>BUY1</v>
          </cell>
          <cell r="D105">
            <v>419183884</v>
          </cell>
          <cell r="E105">
            <v>417297491</v>
          </cell>
          <cell r="F105" t="str">
            <v>CHIP CAP 100PF 10^ 25V C0G T&amp;R</v>
          </cell>
          <cell r="G105" t="str">
            <v xml:space="preserve">ניתן לוותר על עזרה של אלתא </v>
          </cell>
          <cell r="H105" t="str">
            <v>ETA</v>
          </cell>
          <cell r="I105">
            <v>0</v>
          </cell>
          <cell r="J105" t="str">
            <v>SMT</v>
          </cell>
          <cell r="K105" t="str">
            <v>EA</v>
          </cell>
          <cell r="L105">
            <v>2</v>
          </cell>
          <cell r="M105">
            <v>1701</v>
          </cell>
        </row>
        <row r="106">
          <cell r="B106" t="str">
            <v>19S16G-400L5</v>
          </cell>
          <cell r="C106" t="str">
            <v>BUY1</v>
          </cell>
          <cell r="D106">
            <v>408324721</v>
          </cell>
          <cell r="E106">
            <v>0</v>
          </cell>
          <cell r="F106" t="str">
            <v>CONN RF SMP STRT PLUG,50OHMS,DC TO 18GH</v>
          </cell>
          <cell r="G106">
            <v>0</v>
          </cell>
          <cell r="H106" t="str">
            <v>ETA</v>
          </cell>
          <cell r="I106">
            <v>0</v>
          </cell>
          <cell r="J106" t="str">
            <v>SMT</v>
          </cell>
          <cell r="K106" t="str">
            <v>EA</v>
          </cell>
          <cell r="L106">
            <v>1</v>
          </cell>
          <cell r="M106">
            <v>16</v>
          </cell>
        </row>
        <row r="107">
          <cell r="B107" t="str">
            <v>AD780BRZ-REEL7</v>
          </cell>
          <cell r="C107" t="str">
            <v>BUY1</v>
          </cell>
          <cell r="D107">
            <v>402415463</v>
          </cell>
          <cell r="E107">
            <v>400407984</v>
          </cell>
          <cell r="F107" t="str">
            <v>IC LINEAR  REFERENCE VOLTAGE 2.5V T&amp;R</v>
          </cell>
          <cell r="G107" t="str">
            <v xml:space="preserve">עזרה מאלתא </v>
          </cell>
          <cell r="H107" t="str">
            <v>ETA</v>
          </cell>
          <cell r="I107" t="str">
            <v xml:space="preserve">משוב אלבטק 29/06/26- לוז בעייתי נדרש לקדם </v>
          </cell>
          <cell r="J107" t="str">
            <v>SMT</v>
          </cell>
          <cell r="K107" t="str">
            <v>EA</v>
          </cell>
          <cell r="L107">
            <v>2</v>
          </cell>
          <cell r="M107">
            <v>1</v>
          </cell>
        </row>
        <row r="108">
          <cell r="B108" t="str">
            <v>T521D107M016ATE050</v>
          </cell>
          <cell r="C108" t="str">
            <v>BUY1</v>
          </cell>
          <cell r="D108">
            <v>401353622</v>
          </cell>
          <cell r="E108">
            <v>0</v>
          </cell>
          <cell r="F108" t="str">
            <v>CHIP CAP 100UF 20% 16V POLYMER T&amp;R</v>
          </cell>
          <cell r="G108">
            <v>0</v>
          </cell>
          <cell r="H108" t="str">
            <v>ETA</v>
          </cell>
          <cell r="I108" t="str">
            <v xml:space="preserve"> </v>
          </cell>
          <cell r="J108" t="str">
            <v>SMT</v>
          </cell>
          <cell r="K108" t="str">
            <v>EA</v>
          </cell>
          <cell r="L108">
            <v>2</v>
          </cell>
          <cell r="M108">
            <v>5</v>
          </cell>
        </row>
        <row r="109">
          <cell r="B109" t="str">
            <v>ADCLK925BCPZ-R2</v>
          </cell>
          <cell r="C109" t="str">
            <v>BUY1</v>
          </cell>
          <cell r="D109">
            <v>401212600</v>
          </cell>
          <cell r="E109">
            <v>0</v>
          </cell>
          <cell r="F109" t="str">
            <v>IC CLOCK/DATA BUFFER ULTRAFAST T&amp;R</v>
          </cell>
          <cell r="G109">
            <v>0</v>
          </cell>
          <cell r="H109" t="str">
            <v>ETA</v>
          </cell>
          <cell r="I109" t="str">
            <v xml:space="preserve">משוב אלבטק 29/06/26 ללא שינוי </v>
          </cell>
          <cell r="J109" t="str">
            <v>SMT</v>
          </cell>
          <cell r="K109" t="str">
            <v>EA</v>
          </cell>
          <cell r="L109">
            <v>1</v>
          </cell>
          <cell r="M109">
            <v>1</v>
          </cell>
        </row>
        <row r="110">
          <cell r="B110" t="str">
            <v>NAS1149C0432R</v>
          </cell>
          <cell r="C110" t="str">
            <v>BUY1</v>
          </cell>
          <cell r="D110">
            <v>541132056</v>
          </cell>
          <cell r="E110">
            <v>0</v>
          </cell>
          <cell r="F110" t="str">
            <v>WASHER FLAT PLAIN 1/4IN SIZE .032IN INCH</v>
          </cell>
          <cell r="G110">
            <v>0</v>
          </cell>
          <cell r="H110" t="str">
            <v>ETA</v>
          </cell>
          <cell r="I110">
            <v>0</v>
          </cell>
          <cell r="J110" t="str">
            <v>MECHANIC</v>
          </cell>
          <cell r="K110" t="str">
            <v>EA</v>
          </cell>
          <cell r="L110">
            <v>2</v>
          </cell>
          <cell r="M110">
            <v>28</v>
          </cell>
        </row>
        <row r="111">
          <cell r="B111" t="str">
            <v>C0603C105K3RACTU</v>
          </cell>
          <cell r="C111" t="str">
            <v>BUY1</v>
          </cell>
          <cell r="D111">
            <v>401504556</v>
          </cell>
          <cell r="E111">
            <v>401502386</v>
          </cell>
          <cell r="F111" t="str">
            <v>CHIP CAP 1UF 10% 25V X7R T&amp;R</v>
          </cell>
          <cell r="G111">
            <v>0</v>
          </cell>
          <cell r="H111" t="str">
            <v>ETA</v>
          </cell>
          <cell r="I111">
            <v>0</v>
          </cell>
          <cell r="J111" t="str">
            <v>SMT</v>
          </cell>
          <cell r="K111" t="str">
            <v>EA</v>
          </cell>
          <cell r="L111">
            <v>2</v>
          </cell>
          <cell r="M111">
            <v>177</v>
          </cell>
        </row>
        <row r="112">
          <cell r="B112" t="str">
            <v>ASMT-RF45-AN002</v>
          </cell>
          <cell r="C112" t="str">
            <v>BUY1</v>
          </cell>
          <cell r="D112">
            <v>400445430</v>
          </cell>
          <cell r="E112">
            <v>0</v>
          </cell>
          <cell r="F112" t="str">
            <v>CHIP LED YELLOW GREEN</v>
          </cell>
          <cell r="G112">
            <v>0</v>
          </cell>
          <cell r="H112" t="str">
            <v>ETA</v>
          </cell>
          <cell r="I112">
            <v>0</v>
          </cell>
          <cell r="J112" t="str">
            <v>SMT</v>
          </cell>
          <cell r="K112" t="str">
            <v>EA</v>
          </cell>
          <cell r="L112">
            <v>2</v>
          </cell>
          <cell r="M112">
            <v>35</v>
          </cell>
        </row>
        <row r="113">
          <cell r="B113" t="str">
            <v>SMDA05LCC-LF</v>
          </cell>
          <cell r="C113" t="str">
            <v>BUY1</v>
          </cell>
          <cell r="D113">
            <v>400531378</v>
          </cell>
          <cell r="E113">
            <v>0</v>
          </cell>
          <cell r="F113" t="str">
            <v>DIODE TRAN.VOLT.SUPPR ARRAY</v>
          </cell>
          <cell r="G113">
            <v>0</v>
          </cell>
          <cell r="H113" t="str">
            <v>ETA</v>
          </cell>
          <cell r="I113">
            <v>0</v>
          </cell>
          <cell r="J113" t="str">
            <v>SMT</v>
          </cell>
          <cell r="K113" t="str">
            <v>EA</v>
          </cell>
          <cell r="L113">
            <v>1</v>
          </cell>
          <cell r="M113">
            <v>1</v>
          </cell>
        </row>
        <row r="114">
          <cell r="B114" t="str">
            <v>MAX3232EETE+</v>
          </cell>
          <cell r="C114" t="str">
            <v>BUY2</v>
          </cell>
          <cell r="D114">
            <v>400976665</v>
          </cell>
          <cell r="E114">
            <v>406622970</v>
          </cell>
          <cell r="F114" t="str">
            <v>IC DUAL RS-232 TRANSCEIVERS</v>
          </cell>
          <cell r="G114">
            <v>0</v>
          </cell>
          <cell r="H114" t="str">
            <v>ETA</v>
          </cell>
          <cell r="I114">
            <v>0</v>
          </cell>
          <cell r="J114" t="str">
            <v>SMT</v>
          </cell>
          <cell r="K114" t="str">
            <v>EA</v>
          </cell>
          <cell r="L114">
            <v>2</v>
          </cell>
          <cell r="M114">
            <v>1</v>
          </cell>
        </row>
        <row r="115">
          <cell r="B115" t="str">
            <v>19K119-K25D3</v>
          </cell>
          <cell r="C115" t="str">
            <v>BUY1</v>
          </cell>
          <cell r="D115">
            <v>416023050</v>
          </cell>
          <cell r="E115">
            <v>0</v>
          </cell>
          <cell r="F115" t="str">
            <v>CONN RF ADAPTER SMP(F)/SMP(F),L=5.69MM</v>
          </cell>
          <cell r="G115">
            <v>0</v>
          </cell>
          <cell r="H115" t="str">
            <v>ETA</v>
          </cell>
          <cell r="I115">
            <v>0</v>
          </cell>
          <cell r="J115" t="str">
            <v>MECHANIC</v>
          </cell>
          <cell r="K115" t="str">
            <v>EA</v>
          </cell>
          <cell r="L115">
            <v>2</v>
          </cell>
          <cell r="M115">
            <v>16</v>
          </cell>
        </row>
        <row r="116">
          <cell r="B116" t="str">
            <v>INA260AIPWR</v>
          </cell>
          <cell r="C116" t="str">
            <v>BUY1</v>
          </cell>
          <cell r="D116">
            <v>402144789</v>
          </cell>
          <cell r="E116">
            <v>402152880</v>
          </cell>
          <cell r="F116" t="str">
            <v>IC CURRENT/POWER MONITOR</v>
          </cell>
          <cell r="G116" t="str">
            <v xml:space="preserve">עזרה מאלתא </v>
          </cell>
          <cell r="H116" t="str">
            <v>ETA</v>
          </cell>
          <cell r="I116" t="str">
            <v>19/07/26 עדכון עלויות מ TI , עודכן</v>
          </cell>
          <cell r="J116" t="str">
            <v>SMT</v>
          </cell>
          <cell r="K116" t="str">
            <v>EA</v>
          </cell>
          <cell r="L116">
            <v>2</v>
          </cell>
          <cell r="M116">
            <v>3</v>
          </cell>
        </row>
        <row r="117">
          <cell r="B117" t="str">
            <v>THS4031IDGNR</v>
          </cell>
          <cell r="C117" t="str">
            <v>BUY1</v>
          </cell>
          <cell r="D117">
            <v>402144788</v>
          </cell>
          <cell r="E117">
            <v>402152881</v>
          </cell>
          <cell r="F117" t="str">
            <v>100-MHZ LOW-NOISE HIGH-SPEED AMPLIFIERS</v>
          </cell>
          <cell r="G117">
            <v>0</v>
          </cell>
          <cell r="H117" t="str">
            <v>ETA</v>
          </cell>
          <cell r="I117" t="str">
            <v xml:space="preserve">משוב אלבטק 29/06/26 ללא שינוי </v>
          </cell>
          <cell r="J117" t="str">
            <v>SMT</v>
          </cell>
          <cell r="K117" t="str">
            <v>EA</v>
          </cell>
          <cell r="L117">
            <v>1</v>
          </cell>
          <cell r="M117">
            <v>2</v>
          </cell>
        </row>
        <row r="118">
          <cell r="B118" t="str">
            <v>ADG4612BRUZ</v>
          </cell>
          <cell r="C118" t="str">
            <v>BUY1</v>
          </cell>
          <cell r="D118">
            <v>416753360</v>
          </cell>
          <cell r="E118">
            <v>416800547</v>
          </cell>
          <cell r="F118" t="str">
            <v>IC QUAD SPST SWITCH</v>
          </cell>
          <cell r="G118">
            <v>0</v>
          </cell>
          <cell r="H118" t="str">
            <v>ETA</v>
          </cell>
          <cell r="I118" t="str">
            <v xml:space="preserve">משוב אלבטק 29/06/26 ללא שינוי </v>
          </cell>
          <cell r="J118" t="str">
            <v>SMT</v>
          </cell>
          <cell r="K118" t="str">
            <v>EA</v>
          </cell>
          <cell r="L118">
            <v>2</v>
          </cell>
          <cell r="M118">
            <v>4</v>
          </cell>
        </row>
        <row r="119">
          <cell r="B119" t="str">
            <v>C1210C476M8RACTU</v>
          </cell>
          <cell r="C119" t="str">
            <v>BUY1</v>
          </cell>
          <cell r="D119">
            <v>407907897</v>
          </cell>
          <cell r="E119">
            <v>408011885</v>
          </cell>
          <cell r="F119" t="str">
            <v>CHIP CAP 47UF 20% 10V X7R T&amp;R</v>
          </cell>
          <cell r="G119" t="str">
            <v xml:space="preserve">ניתן לוותר על עזרה של אלתא </v>
          </cell>
          <cell r="H119" t="str">
            <v>ETA</v>
          </cell>
          <cell r="I119" t="str">
            <v xml:space="preserve">הספק הקדים , ניתן לבטל מול אלתא </v>
          </cell>
          <cell r="J119" t="str">
            <v>SMT</v>
          </cell>
          <cell r="K119" t="str">
            <v>EA</v>
          </cell>
          <cell r="L119">
            <v>2</v>
          </cell>
          <cell r="M119">
            <v>7</v>
          </cell>
        </row>
        <row r="120">
          <cell r="B120" t="str">
            <v>6930N215-001</v>
          </cell>
          <cell r="C120" t="str">
            <v>-</v>
          </cell>
          <cell r="D120">
            <v>409808725</v>
          </cell>
          <cell r="E120">
            <v>0</v>
          </cell>
          <cell r="F120" t="str">
            <v>THERMAL PAD KIT - COMEX</v>
          </cell>
          <cell r="G120" t="str">
            <v>24/06/26:
בתאריך 08/06 בוצע שינוי בעץ המוצר ליאם קיבלה עדכון שהפריט ירד מהעץ כלומר מבוטל
ספק מעדכן שהחו"ג הוזמן ולא ניתן לבטל</v>
          </cell>
          <cell r="H120" t="str">
            <v>כספי - בטיפול</v>
          </cell>
          <cell r="I120" t="str">
            <v>24/06/2026:בתאריך 08/06 הלקוח מעדכן על ביטול הפריט 
בתאריך 23/06 פנינו לספק לביטול אך לא ניתן מפני שחו"ג כבר נרכש-לבדוק  
לאלון ברגר לסגור מול עידן זגדין על כל נושא הפעילות מולכם ( החו"ג נמשך ע"י התנ"י של אלתא ) מבקשת להבין האם סגור שלא יבוצע חיוב מול הספ</v>
          </cell>
          <cell r="J120" t="str">
            <v>MECHANIC</v>
          </cell>
          <cell r="K120" t="str">
            <v>EA</v>
          </cell>
          <cell r="L120">
            <v>1</v>
          </cell>
          <cell r="M120">
            <v>1</v>
          </cell>
        </row>
        <row r="121">
          <cell r="B121" t="str">
            <v>8P34S1208NBGI</v>
          </cell>
          <cell r="C121" t="str">
            <v>BUY1</v>
          </cell>
          <cell r="D121">
            <v>412942205</v>
          </cell>
          <cell r="E121">
            <v>0</v>
          </cell>
          <cell r="F121" t="str">
            <v>IC LVDS FANOUT BUFFER</v>
          </cell>
          <cell r="G121">
            <v>0</v>
          </cell>
          <cell r="H121" t="str">
            <v>ETA</v>
          </cell>
          <cell r="I121">
            <v>0</v>
          </cell>
          <cell r="J121" t="str">
            <v>SMT</v>
          </cell>
          <cell r="K121" t="str">
            <v>EA</v>
          </cell>
          <cell r="L121">
            <v>1</v>
          </cell>
          <cell r="M121">
            <v>1</v>
          </cell>
        </row>
        <row r="122">
          <cell r="B122" t="str">
            <v>NAS620-0</v>
          </cell>
          <cell r="C122" t="str">
            <v>BUY1</v>
          </cell>
          <cell r="D122">
            <v>514204148</v>
          </cell>
          <cell r="E122">
            <v>0</v>
          </cell>
          <cell r="F122" t="str">
            <v>WASHER,FLAT,PLAIN,REDUCED OD,#0 SIZE,.01</v>
          </cell>
          <cell r="G122">
            <v>0</v>
          </cell>
          <cell r="H122" t="str">
            <v>ETA</v>
          </cell>
          <cell r="I122">
            <v>0</v>
          </cell>
          <cell r="J122" t="str">
            <v>MECHANIC</v>
          </cell>
          <cell r="K122" t="str">
            <v>EA</v>
          </cell>
          <cell r="L122">
            <v>2</v>
          </cell>
          <cell r="M122">
            <v>32</v>
          </cell>
        </row>
        <row r="123">
          <cell r="B123" t="str">
            <v>6930N014-001</v>
          </cell>
          <cell r="C123" t="str">
            <v>-</v>
          </cell>
          <cell r="D123">
            <v>409725887</v>
          </cell>
          <cell r="E123">
            <v>0</v>
          </cell>
          <cell r="F123" t="str">
            <v>ESD LABLE</v>
          </cell>
          <cell r="G123">
            <v>0</v>
          </cell>
          <cell r="H123" t="str">
            <v>ETA</v>
          </cell>
          <cell r="I123">
            <v>0</v>
          </cell>
          <cell r="J123" t="str">
            <v>MECHANIC</v>
          </cell>
          <cell r="K123" t="str">
            <v>EA</v>
          </cell>
          <cell r="L123">
            <v>1</v>
          </cell>
          <cell r="M123">
            <v>1</v>
          </cell>
        </row>
        <row r="124">
          <cell r="B124" t="str">
            <v>C1210C226M3RACTU</v>
          </cell>
          <cell r="C124" t="str">
            <v>BUY1</v>
          </cell>
          <cell r="D124">
            <v>402237156</v>
          </cell>
          <cell r="E124">
            <v>401589223</v>
          </cell>
          <cell r="F124" t="str">
            <v>CHIP CAP 22UF 25V X7R 20^ T/R</v>
          </cell>
          <cell r="G124">
            <v>0</v>
          </cell>
          <cell r="H124" t="str">
            <v>ETA</v>
          </cell>
          <cell r="I124">
            <v>0</v>
          </cell>
          <cell r="J124" t="str">
            <v>SMT</v>
          </cell>
          <cell r="K124" t="str">
            <v>EA</v>
          </cell>
          <cell r="L124">
            <v>2</v>
          </cell>
          <cell r="M124">
            <v>8</v>
          </cell>
        </row>
        <row r="125">
          <cell r="B125" t="str">
            <v>LOCTITE 222-50CC</v>
          </cell>
          <cell r="C125" t="str">
            <v>BUY2</v>
          </cell>
          <cell r="D125">
            <v>732684436</v>
          </cell>
          <cell r="E125" t="str">
            <v>FFF016923</v>
          </cell>
          <cell r="F125" t="str">
            <v>SEALING LOCKING ANAEROBIC COMPOUND, SING</v>
          </cell>
          <cell r="G125">
            <v>0</v>
          </cell>
          <cell r="H125" t="str">
            <v>ETA</v>
          </cell>
          <cell r="I125" t="str">
            <v xml:space="preserve"> </v>
          </cell>
          <cell r="J125" t="str">
            <v>SMT&amp;MECHANIC</v>
          </cell>
          <cell r="K125" t="str">
            <v>AR</v>
          </cell>
          <cell r="L125">
            <v>2</v>
          </cell>
          <cell r="M125" t="str">
            <v>A/R</v>
          </cell>
        </row>
        <row r="126">
          <cell r="B126" t="str">
            <v>MS51957-2</v>
          </cell>
          <cell r="C126" t="str">
            <v>BUY1</v>
          </cell>
          <cell r="D126">
            <v>512308651</v>
          </cell>
          <cell r="E126">
            <v>0</v>
          </cell>
          <cell r="F126" t="str">
            <v>SCREW,MACHINE,PAN HEAD,CRUCIFORM RECESS</v>
          </cell>
          <cell r="G126">
            <v>0</v>
          </cell>
          <cell r="H126" t="str">
            <v>ETA</v>
          </cell>
          <cell r="I126">
            <v>0</v>
          </cell>
          <cell r="J126" t="str">
            <v>MECHANIC</v>
          </cell>
          <cell r="K126" t="str">
            <v>EA</v>
          </cell>
          <cell r="L126">
            <v>2</v>
          </cell>
          <cell r="M126">
            <v>37</v>
          </cell>
        </row>
        <row r="127">
          <cell r="B127" t="str">
            <v>6930N195-001</v>
          </cell>
          <cell r="C127" t="str">
            <v>-</v>
          </cell>
          <cell r="D127">
            <v>411949093</v>
          </cell>
          <cell r="E127">
            <v>0</v>
          </cell>
          <cell r="F127" t="str">
            <v>CAPACITOR BRACKET</v>
          </cell>
          <cell r="G127" t="str">
            <v xml:space="preserve">24/06/26:
בתאריך 08/06 בוצע שינוי בעץ המוצר ליאם קיבלה עדכון שהפריט  יוחלף בפריט אחר- עדכון התקבל מאוחר מידי הספק כבר סיים את הייצור
</v>
          </cell>
          <cell r="H127" t="str">
            <v>ETA-HOLD</v>
          </cell>
          <cell r="I127" t="str">
            <v xml:space="preserve">
בתאריך 31/05/26 התקבל אישור דגמים מאלתא ואופק נתנו אור ירוק לספק להתחיל לייצר
08/07/26  ליאם לבדוק מול שרית פיקר מה עושים 
09/07/26 עדיין לא התקבל תיעוד עבור הפריט החדש </v>
          </cell>
          <cell r="J127" t="str">
            <v>MECHANIC</v>
          </cell>
          <cell r="K127" t="str">
            <v>EA</v>
          </cell>
          <cell r="L127">
            <v>1</v>
          </cell>
          <cell r="M127">
            <v>1</v>
          </cell>
        </row>
        <row r="128">
          <cell r="B128" t="str">
            <v>C0603C474K4RAL7867</v>
          </cell>
          <cell r="C128" t="str">
            <v>BUY1</v>
          </cell>
          <cell r="D128">
            <v>400950741</v>
          </cell>
          <cell r="E128">
            <v>400481258</v>
          </cell>
          <cell r="F128" t="str">
            <v>CHIP CAP 0.47UF 10^ 16V X7R T&amp;R</v>
          </cell>
          <cell r="G128">
            <v>0</v>
          </cell>
          <cell r="H128" t="str">
            <v>ETA</v>
          </cell>
          <cell r="I128">
            <v>0</v>
          </cell>
          <cell r="J128" t="str">
            <v>SMT</v>
          </cell>
          <cell r="K128" t="str">
            <v>EA</v>
          </cell>
          <cell r="L128">
            <v>2</v>
          </cell>
          <cell r="M128">
            <v>2</v>
          </cell>
        </row>
        <row r="129">
          <cell r="B129" t="str">
            <v>MS24693-C3</v>
          </cell>
          <cell r="C129" t="str">
            <v>BUY1</v>
          </cell>
          <cell r="D129">
            <v>512313149</v>
          </cell>
          <cell r="E129">
            <v>401411645</v>
          </cell>
          <cell r="F129" t="str">
            <v>SCREW MACHINE 100 DEG. FLUSH HEAD CRUCIF</v>
          </cell>
          <cell r="G129">
            <v>0</v>
          </cell>
          <cell r="H129" t="str">
            <v>ETA</v>
          </cell>
          <cell r="I129">
            <v>0</v>
          </cell>
          <cell r="J129" t="str">
            <v>MECHANIC</v>
          </cell>
          <cell r="K129" t="str">
            <v>EA</v>
          </cell>
          <cell r="L129">
            <v>2</v>
          </cell>
          <cell r="M129">
            <v>24</v>
          </cell>
        </row>
        <row r="130">
          <cell r="B130" t="str">
            <v>HFCW-7500+</v>
          </cell>
          <cell r="C130" t="str">
            <v>BUY1</v>
          </cell>
          <cell r="D130">
            <v>405810225</v>
          </cell>
          <cell r="E130">
            <v>0</v>
          </cell>
          <cell r="F130" t="str">
            <v>FILTER HIGH PASS LTCC 8.2-21GHZ 0603-6</v>
          </cell>
          <cell r="G130">
            <v>0</v>
          </cell>
          <cell r="H130" t="str">
            <v>ETA</v>
          </cell>
          <cell r="I130">
            <v>0</v>
          </cell>
          <cell r="J130" t="str">
            <v>SMT</v>
          </cell>
          <cell r="K130" t="str">
            <v>EA</v>
          </cell>
          <cell r="L130">
            <v>1</v>
          </cell>
          <cell r="M130">
            <v>3</v>
          </cell>
        </row>
        <row r="131">
          <cell r="B131" t="str">
            <v>AT24CM02-SSHD-B</v>
          </cell>
          <cell r="C131" t="str">
            <v>BUY1</v>
          </cell>
          <cell r="D131">
            <v>414306853</v>
          </cell>
          <cell r="E131">
            <v>0</v>
          </cell>
          <cell r="F131" t="str">
            <v>IC SERIAL EEPROM 2-MBIT</v>
          </cell>
          <cell r="G131">
            <v>0</v>
          </cell>
          <cell r="H131" t="str">
            <v>ETA</v>
          </cell>
          <cell r="I131">
            <v>0</v>
          </cell>
          <cell r="J131" t="str">
            <v>SMT</v>
          </cell>
          <cell r="K131" t="str">
            <v>EA</v>
          </cell>
          <cell r="L131">
            <v>1</v>
          </cell>
          <cell r="M131">
            <v>1</v>
          </cell>
        </row>
        <row r="132">
          <cell r="B132" t="str">
            <v>6930N208-001</v>
          </cell>
          <cell r="C132" t="str">
            <v>-</v>
          </cell>
          <cell r="D132">
            <v>409808724</v>
          </cell>
          <cell r="E132">
            <v>0</v>
          </cell>
          <cell r="F132" t="str">
            <v>THERMAL PAD KIT - BACK</v>
          </cell>
          <cell r="G132" t="str">
            <v xml:space="preserve">24/06/26:
בתאריך 08/06 בוצע שינוי בעץ המוצר ליאם קיבלה עדכון שהפריט ירד ובמקומו יוחלף בפריט  6930N239-001  
ספק מעדכן שהחו"ג הוזמן ולא ניתן לבטל
</v>
          </cell>
          <cell r="H132" t="str">
            <v>כספי - בטיפול</v>
          </cell>
          <cell r="I132" t="str">
            <v>בתאריך 08/06 הלקוח מעדכן על החלפת פריט
בתאריך 23/06 פנינו לספק לביטול אך לא ניתן מפני שחו"ג כבר נרכש- פריט חדש תומחר  6930N239-001
לאלון ברגר לסגור מול עידן זגדין על כל נושא הפעילות מולכם ( החו"ג נמשך ע"י התנ"י של אלתא ) מבקשת להבין האם סגור שלא יבוצע חיו</v>
          </cell>
          <cell r="J132" t="str">
            <v>MECHANIC</v>
          </cell>
          <cell r="K132" t="str">
            <v>EA</v>
          </cell>
          <cell r="L132">
            <v>1</v>
          </cell>
          <cell r="M132">
            <v>1</v>
          </cell>
        </row>
        <row r="133">
          <cell r="B133" t="str">
            <v>TR3C107K010C0100</v>
          </cell>
          <cell r="C133" t="str">
            <v>BUY1</v>
          </cell>
          <cell r="D133">
            <v>417983173</v>
          </cell>
          <cell r="E133">
            <v>418062765</v>
          </cell>
          <cell r="F133" t="str">
            <v>CHIP CAP 100UF 10% 10V TANTAL T&amp;R</v>
          </cell>
          <cell r="G133">
            <v>0</v>
          </cell>
          <cell r="H133" t="str">
            <v>ETA</v>
          </cell>
          <cell r="I133">
            <v>0</v>
          </cell>
          <cell r="J133" t="str">
            <v>SMT</v>
          </cell>
          <cell r="K133" t="str">
            <v>EA</v>
          </cell>
          <cell r="L133">
            <v>2</v>
          </cell>
          <cell r="M133">
            <v>8</v>
          </cell>
        </row>
        <row r="134">
          <cell r="B134" t="str">
            <v>MAX14595ETA+T</v>
          </cell>
          <cell r="C134" t="str">
            <v>BUY2</v>
          </cell>
          <cell r="D134">
            <v>401882191</v>
          </cell>
          <cell r="E134">
            <v>0</v>
          </cell>
          <cell r="F134" t="str">
            <v>IC DUAL-CHANNEL TRANSLATOR T&amp;R</v>
          </cell>
          <cell r="G134">
            <v>0</v>
          </cell>
          <cell r="H134" t="str">
            <v>ETA</v>
          </cell>
          <cell r="I134">
            <v>0</v>
          </cell>
          <cell r="J134" t="str">
            <v>SMT</v>
          </cell>
          <cell r="K134" t="str">
            <v>EA</v>
          </cell>
          <cell r="L134">
            <v>2</v>
          </cell>
          <cell r="M134">
            <v>2</v>
          </cell>
        </row>
        <row r="135">
          <cell r="B135" t="str">
            <v>6930N207-001</v>
          </cell>
          <cell r="C135" t="str">
            <v>-</v>
          </cell>
          <cell r="D135">
            <v>408697229</v>
          </cell>
          <cell r="E135">
            <v>0</v>
          </cell>
          <cell r="F135" t="str">
            <v>PS ENVIRONMENTAL O-RING</v>
          </cell>
          <cell r="G135">
            <v>0</v>
          </cell>
          <cell r="H135" t="str">
            <v>ETA</v>
          </cell>
          <cell r="I135">
            <v>0</v>
          </cell>
          <cell r="J135" t="str">
            <v>SMT&amp;MECHANIC</v>
          </cell>
          <cell r="K135" t="str">
            <v>EA</v>
          </cell>
          <cell r="L135">
            <v>1</v>
          </cell>
          <cell r="M135">
            <v>2</v>
          </cell>
        </row>
        <row r="136">
          <cell r="B136" t="str">
            <v>19K101-K00L5</v>
          </cell>
          <cell r="C136" t="str">
            <v>BUY1</v>
          </cell>
          <cell r="D136">
            <v>400542420</v>
          </cell>
          <cell r="E136">
            <v>400072364</v>
          </cell>
          <cell r="F136" t="str">
            <v>CONN RF ADAPTOR SMP JACK STRA/JACK STRA,</v>
          </cell>
          <cell r="G136">
            <v>0</v>
          </cell>
          <cell r="H136" t="str">
            <v>ETA</v>
          </cell>
          <cell r="I136">
            <v>0</v>
          </cell>
          <cell r="J136" t="str">
            <v>MECHANIC</v>
          </cell>
          <cell r="K136" t="str">
            <v>EA</v>
          </cell>
          <cell r="L136">
            <v>2</v>
          </cell>
          <cell r="M136">
            <v>14</v>
          </cell>
        </row>
        <row r="137">
          <cell r="B137" t="str">
            <v>JU-110-3 EFD10(S1)</v>
          </cell>
          <cell r="C137" t="str">
            <v>BUY1</v>
          </cell>
          <cell r="D137">
            <v>405191565</v>
          </cell>
          <cell r="E137">
            <v>0</v>
          </cell>
          <cell r="F137" t="str">
            <v>ADHESIVE,ELECTRONIC,BISPHENOL F EPOXY RE</v>
          </cell>
          <cell r="G137">
            <v>0</v>
          </cell>
          <cell r="H137" t="str">
            <v>STOCK</v>
          </cell>
          <cell r="I137" t="str">
            <v xml:space="preserve"> </v>
          </cell>
          <cell r="J137" t="str">
            <v>SMT</v>
          </cell>
          <cell r="K137" t="str">
            <v>AR</v>
          </cell>
          <cell r="L137">
            <v>2</v>
          </cell>
          <cell r="M137" t="str">
            <v>A/R</v>
          </cell>
        </row>
        <row r="138">
          <cell r="B138" t="str">
            <v>6930N016-001</v>
          </cell>
          <cell r="C138" t="str">
            <v>-</v>
          </cell>
          <cell r="D138">
            <v>413461104</v>
          </cell>
          <cell r="E138">
            <v>0</v>
          </cell>
          <cell r="F138" t="str">
            <v>CONNECTOR ID LABLE</v>
          </cell>
          <cell r="G138">
            <v>0</v>
          </cell>
          <cell r="H138" t="str">
            <v>ETA</v>
          </cell>
          <cell r="I138">
            <v>0</v>
          </cell>
          <cell r="J138" t="str">
            <v>MECHANIC</v>
          </cell>
          <cell r="K138" t="str">
            <v>EA</v>
          </cell>
          <cell r="L138">
            <v>1</v>
          </cell>
          <cell r="M138">
            <v>1</v>
          </cell>
        </row>
        <row r="139">
          <cell r="B139" t="str">
            <v>PTN3365BSMP</v>
          </cell>
          <cell r="C139" t="str">
            <v>BUY2</v>
          </cell>
          <cell r="D139">
            <v>407090935</v>
          </cell>
          <cell r="E139">
            <v>0</v>
          </cell>
          <cell r="F139" t="str">
            <v>IC HDMI/DVI LEVEL SHIFTER</v>
          </cell>
          <cell r="G139">
            <v>0</v>
          </cell>
          <cell r="H139" t="str">
            <v>STOCK</v>
          </cell>
          <cell r="I139">
            <v>0</v>
          </cell>
          <cell r="J139" t="str">
            <v>SMT</v>
          </cell>
          <cell r="K139" t="str">
            <v>EA</v>
          </cell>
          <cell r="L139">
            <v>2</v>
          </cell>
          <cell r="M139">
            <v>1</v>
          </cell>
        </row>
        <row r="140">
          <cell r="B140" t="str">
            <v>18S141-40ML5</v>
          </cell>
          <cell r="C140" t="str">
            <v>BUY1</v>
          </cell>
          <cell r="D140">
            <v>423020747</v>
          </cell>
          <cell r="E140">
            <v>0</v>
          </cell>
          <cell r="F140" t="str">
            <v>CONN,RF,SSMP,PLUG,PCB,SMT,STR,S.B.,60GHZ</v>
          </cell>
          <cell r="G140" t="str">
            <v>נדרשת עזרה אלתא</v>
          </cell>
          <cell r="H140" t="str">
            <v>ETA בעייתי</v>
          </cell>
          <cell r="I140" t="str">
            <v xml:space="preserve">13/07/26נדרש לקידום , התכנסות SMT לתחילת אוגוסט
19/07/26 יש מלאי באלתא נדרש אישור של אלון , נדרש לקידום 15 מערכות 110  יח' </v>
          </cell>
          <cell r="J140" t="str">
            <v>SMT</v>
          </cell>
          <cell r="K140" t="str">
            <v>EA</v>
          </cell>
          <cell r="L140">
            <v>1</v>
          </cell>
          <cell r="M140">
            <v>7</v>
          </cell>
        </row>
        <row r="141">
          <cell r="B141" t="str">
            <v>MC74ACT04DR2G</v>
          </cell>
          <cell r="C141" t="str">
            <v>BUY1</v>
          </cell>
          <cell r="D141">
            <v>400391792</v>
          </cell>
          <cell r="E141">
            <v>409377480</v>
          </cell>
          <cell r="F141" t="str">
            <v>IC HEX INVERTER T&amp;R</v>
          </cell>
          <cell r="G141">
            <v>0</v>
          </cell>
          <cell r="H141" t="str">
            <v>STOCK</v>
          </cell>
          <cell r="I141">
            <v>0</v>
          </cell>
          <cell r="J141" t="str">
            <v>SMT</v>
          </cell>
          <cell r="K141" t="str">
            <v>EA</v>
          </cell>
          <cell r="L141">
            <v>2</v>
          </cell>
          <cell r="M141">
            <v>14</v>
          </cell>
        </row>
        <row r="142">
          <cell r="B142" t="str">
            <v>MS35338-139</v>
          </cell>
          <cell r="C142" t="str">
            <v>BUY1</v>
          </cell>
          <cell r="D142">
            <v>514301290</v>
          </cell>
          <cell r="E142">
            <v>400750268</v>
          </cell>
          <cell r="F142" t="str">
            <v>WASHER,LOCK,HELICAL SPRING,REGULAR (MEDI</v>
          </cell>
          <cell r="G142">
            <v>0</v>
          </cell>
          <cell r="H142" t="str">
            <v>ETA</v>
          </cell>
          <cell r="I142">
            <v>0</v>
          </cell>
          <cell r="J142" t="str">
            <v>MECHANIC</v>
          </cell>
          <cell r="K142" t="str">
            <v>EA</v>
          </cell>
          <cell r="L142">
            <v>2</v>
          </cell>
          <cell r="M142">
            <v>28</v>
          </cell>
        </row>
        <row r="143">
          <cell r="B143" t="str">
            <v>MS51957-32</v>
          </cell>
          <cell r="C143" t="str">
            <v>BUY1</v>
          </cell>
          <cell r="D143">
            <v>512313669</v>
          </cell>
          <cell r="E143">
            <v>0</v>
          </cell>
          <cell r="F143" t="str">
            <v>SCREW,MACHINE,PAN HEAD,CRUCIFORM RECESS</v>
          </cell>
          <cell r="G143">
            <v>0</v>
          </cell>
          <cell r="H143" t="str">
            <v>ETA</v>
          </cell>
          <cell r="I143">
            <v>0</v>
          </cell>
          <cell r="J143" t="str">
            <v>MECHANIC</v>
          </cell>
          <cell r="K143" t="str">
            <v>EA</v>
          </cell>
          <cell r="L143">
            <v>2</v>
          </cell>
          <cell r="M143">
            <v>27</v>
          </cell>
        </row>
        <row r="144">
          <cell r="B144" t="str">
            <v>MS51957-30</v>
          </cell>
          <cell r="C144" t="str">
            <v>BUY1</v>
          </cell>
          <cell r="D144">
            <v>512304890</v>
          </cell>
          <cell r="E144">
            <v>0</v>
          </cell>
          <cell r="F144" t="str">
            <v>SCREW MACHINE PAN HEAD CRUCIFORM RECESS</v>
          </cell>
          <cell r="G144">
            <v>0</v>
          </cell>
          <cell r="H144" t="str">
            <v>ETA</v>
          </cell>
          <cell r="I144">
            <v>0</v>
          </cell>
          <cell r="J144" t="str">
            <v>MECHANIC</v>
          </cell>
          <cell r="K144" t="str">
            <v>EA</v>
          </cell>
          <cell r="L144">
            <v>2</v>
          </cell>
          <cell r="M144">
            <v>27</v>
          </cell>
        </row>
        <row r="145">
          <cell r="B145" t="str">
            <v>BD60120N50100AHF</v>
          </cell>
          <cell r="C145" t="str">
            <v>BUY1</v>
          </cell>
          <cell r="D145">
            <v>421612822</v>
          </cell>
          <cell r="E145">
            <v>0</v>
          </cell>
          <cell r="F145" t="str">
            <v>BALUN LOW PROFILE 50 OHM 5.9-11.7GHZ T&amp;R</v>
          </cell>
          <cell r="G145">
            <v>0</v>
          </cell>
          <cell r="H145" t="str">
            <v>ETA</v>
          </cell>
          <cell r="I145">
            <v>0</v>
          </cell>
          <cell r="J145" t="str">
            <v>SMT</v>
          </cell>
          <cell r="K145" t="str">
            <v>EA</v>
          </cell>
          <cell r="L145">
            <v>2</v>
          </cell>
          <cell r="M145">
            <v>2</v>
          </cell>
        </row>
        <row r="146">
          <cell r="B146" t="str">
            <v>NUP4114UPXV6T1G</v>
          </cell>
          <cell r="C146" t="str">
            <v>BUY1</v>
          </cell>
          <cell r="D146">
            <v>401473966</v>
          </cell>
          <cell r="E146">
            <v>0</v>
          </cell>
          <cell r="F146" t="str">
            <v>DIODE TVS ARRAY T&amp;R</v>
          </cell>
          <cell r="G146" t="str">
            <v xml:space="preserve"> </v>
          </cell>
          <cell r="H146" t="str">
            <v>STOCK</v>
          </cell>
          <cell r="I146" t="str">
            <v xml:space="preserve"> </v>
          </cell>
          <cell r="J146" t="str">
            <v>SMT</v>
          </cell>
          <cell r="K146" t="str">
            <v>EA</v>
          </cell>
          <cell r="L146">
            <v>2</v>
          </cell>
          <cell r="M146">
            <v>3</v>
          </cell>
        </row>
        <row r="147">
          <cell r="B147" t="str">
            <v>C1206C106K3RACTU</v>
          </cell>
          <cell r="C147" t="str">
            <v>BUY1</v>
          </cell>
          <cell r="D147">
            <v>401561416</v>
          </cell>
          <cell r="E147">
            <v>401502540</v>
          </cell>
          <cell r="F147" t="str">
            <v>CHIP CAP 10UF 10% 25V X7R T&amp;R</v>
          </cell>
          <cell r="G147" t="str">
            <v xml:space="preserve"> </v>
          </cell>
          <cell r="H147" t="str">
            <v>ETA בעייתי</v>
          </cell>
          <cell r="I147" t="str">
            <v xml:space="preserve">במיקוד קידום מול היצרן </v>
          </cell>
          <cell r="J147" t="str">
            <v>SMT</v>
          </cell>
          <cell r="K147" t="str">
            <v>EA</v>
          </cell>
          <cell r="L147">
            <v>2</v>
          </cell>
          <cell r="M147">
            <v>5</v>
          </cell>
        </row>
        <row r="148">
          <cell r="B148" t="str">
            <v>C0402C508C5GACTU</v>
          </cell>
          <cell r="C148" t="str">
            <v>BUY1</v>
          </cell>
          <cell r="D148">
            <v>406733602</v>
          </cell>
          <cell r="E148">
            <v>406748514</v>
          </cell>
          <cell r="F148" t="str">
            <v>CHIP CAP 0.5PF +-0.25PF 50V C0G T&amp;R</v>
          </cell>
          <cell r="G148">
            <v>0</v>
          </cell>
          <cell r="H148" t="str">
            <v>ETA</v>
          </cell>
          <cell r="I148">
            <v>0</v>
          </cell>
          <cell r="J148" t="str">
            <v>SMT</v>
          </cell>
          <cell r="K148" t="str">
            <v>EA</v>
          </cell>
          <cell r="L148">
            <v>1</v>
          </cell>
          <cell r="M148">
            <v>80</v>
          </cell>
        </row>
        <row r="149">
          <cell r="B149" t="str">
            <v>6930N348-001</v>
          </cell>
          <cell r="C149" t="str">
            <v>-</v>
          </cell>
          <cell r="D149">
            <v>408069398</v>
          </cell>
          <cell r="E149">
            <v>0</v>
          </cell>
          <cell r="F149" t="str">
            <v>REAR O-RING</v>
          </cell>
          <cell r="G149">
            <v>0</v>
          </cell>
          <cell r="H149" t="str">
            <v>ETA</v>
          </cell>
          <cell r="I149">
            <v>0</v>
          </cell>
          <cell r="J149" t="str">
            <v>MECHANIC</v>
          </cell>
          <cell r="K149" t="str">
            <v>EA</v>
          </cell>
          <cell r="L149">
            <v>1</v>
          </cell>
          <cell r="M149">
            <v>1</v>
          </cell>
        </row>
        <row r="150">
          <cell r="B150" t="str">
            <v>NAS662C2R12</v>
          </cell>
          <cell r="C150" t="str">
            <v>BUY1</v>
          </cell>
          <cell r="D150">
            <v>512215104</v>
          </cell>
          <cell r="E150">
            <v>0</v>
          </cell>
          <cell r="F150" t="str">
            <v>SCREW,MACHINE,100 DEG. FLUSH HEAD,CRUCIF</v>
          </cell>
          <cell r="G150">
            <v>0</v>
          </cell>
          <cell r="H150" t="str">
            <v>ETA</v>
          </cell>
          <cell r="I150">
            <v>0</v>
          </cell>
          <cell r="J150" t="str">
            <v>MECHANIC</v>
          </cell>
          <cell r="K150" t="str">
            <v>EA</v>
          </cell>
          <cell r="L150">
            <v>2</v>
          </cell>
          <cell r="M150">
            <v>21</v>
          </cell>
        </row>
        <row r="151">
          <cell r="B151" t="str">
            <v>CRCW040282R5FKED</v>
          </cell>
          <cell r="C151" t="str">
            <v>BUY1</v>
          </cell>
          <cell r="D151">
            <v>401679598</v>
          </cell>
          <cell r="E151">
            <v>400294252</v>
          </cell>
          <cell r="F151" t="str">
            <v>CHIP RESIS 82.5 OHM 1% .063W T&amp;R</v>
          </cell>
          <cell r="G151">
            <v>0</v>
          </cell>
          <cell r="H151" t="str">
            <v>ETA</v>
          </cell>
          <cell r="I151">
            <v>0</v>
          </cell>
          <cell r="J151" t="str">
            <v>SMT</v>
          </cell>
          <cell r="K151" t="str">
            <v>EA</v>
          </cell>
          <cell r="L151">
            <v>2</v>
          </cell>
          <cell r="M151">
            <v>28</v>
          </cell>
        </row>
        <row r="152">
          <cell r="B152" t="str">
            <v>ASMT-RR45-AQ902</v>
          </cell>
          <cell r="C152" t="str">
            <v>BUY1</v>
          </cell>
          <cell r="D152">
            <v>400445425</v>
          </cell>
          <cell r="E152">
            <v>0</v>
          </cell>
          <cell r="F152" t="str">
            <v>CHIP LED RED</v>
          </cell>
          <cell r="G152">
            <v>0</v>
          </cell>
          <cell r="H152" t="str">
            <v>ETA</v>
          </cell>
          <cell r="I152">
            <v>0</v>
          </cell>
          <cell r="J152" t="str">
            <v>SMT</v>
          </cell>
          <cell r="K152" t="str">
            <v>EA</v>
          </cell>
          <cell r="L152">
            <v>2</v>
          </cell>
          <cell r="M152">
            <v>5</v>
          </cell>
        </row>
        <row r="153">
          <cell r="B153" t="str">
            <v>2201E374-001</v>
          </cell>
          <cell r="C153" t="str">
            <v>-</v>
          </cell>
          <cell r="D153">
            <v>402088626</v>
          </cell>
          <cell r="E153">
            <v>0</v>
          </cell>
          <cell r="F153" t="str">
            <v>PADS KIT BFU</v>
          </cell>
          <cell r="G153">
            <v>0</v>
          </cell>
          <cell r="H153" t="str">
            <v>ETA</v>
          </cell>
          <cell r="I153">
            <v>0</v>
          </cell>
          <cell r="J153" t="str">
            <v>MECHANIC</v>
          </cell>
          <cell r="K153" t="str">
            <v>EA</v>
          </cell>
          <cell r="L153">
            <v>1</v>
          </cell>
          <cell r="M153">
            <v>1</v>
          </cell>
        </row>
        <row r="154">
          <cell r="B154" t="str">
            <v>CRCW0402221RFKED</v>
          </cell>
          <cell r="C154" t="str">
            <v>BUY1</v>
          </cell>
          <cell r="D154">
            <v>401447389</v>
          </cell>
          <cell r="E154">
            <v>400275493</v>
          </cell>
          <cell r="F154" t="str">
            <v>CHIP RESIS 221 OHM 1% .063W TR</v>
          </cell>
          <cell r="G154">
            <v>0</v>
          </cell>
          <cell r="H154" t="str">
            <v>STOCK</v>
          </cell>
          <cell r="I154">
            <v>0</v>
          </cell>
          <cell r="J154" t="str">
            <v>SMT</v>
          </cell>
          <cell r="K154" t="str">
            <v>EA</v>
          </cell>
          <cell r="L154">
            <v>2</v>
          </cell>
          <cell r="M154">
            <v>25</v>
          </cell>
        </row>
        <row r="155">
          <cell r="B155" t="str">
            <v>CRCW040212R1FKED</v>
          </cell>
          <cell r="C155" t="str">
            <v>BUY1</v>
          </cell>
          <cell r="D155">
            <v>401479713</v>
          </cell>
          <cell r="E155">
            <v>400294459</v>
          </cell>
          <cell r="F155" t="str">
            <v>CHIP RESIS 12.1 OHM 1% .063W T&amp;R</v>
          </cell>
          <cell r="G155">
            <v>0</v>
          </cell>
          <cell r="H155" t="str">
            <v>STOCK</v>
          </cell>
          <cell r="I155" t="str">
            <v xml:space="preserve"> </v>
          </cell>
          <cell r="J155" t="str">
            <v>SMT</v>
          </cell>
          <cell r="K155" t="str">
            <v>EA</v>
          </cell>
          <cell r="L155">
            <v>2</v>
          </cell>
          <cell r="M155">
            <v>24</v>
          </cell>
        </row>
        <row r="156">
          <cell r="B156" t="str">
            <v>CRCW040222R1FKED</v>
          </cell>
          <cell r="C156" t="str">
            <v>BUY1</v>
          </cell>
          <cell r="D156">
            <v>401308900</v>
          </cell>
          <cell r="E156" t="str">
            <v>FFF004384</v>
          </cell>
          <cell r="F156" t="str">
            <v>CHIP RESIS 22.1 OHM 1^ 0.063W T&amp;R L-F</v>
          </cell>
          <cell r="G156">
            <v>0</v>
          </cell>
          <cell r="H156" t="str">
            <v>STOCK</v>
          </cell>
          <cell r="I156">
            <v>0</v>
          </cell>
          <cell r="J156" t="str">
            <v>SMT</v>
          </cell>
          <cell r="K156" t="str">
            <v>EA</v>
          </cell>
          <cell r="L156">
            <v>2</v>
          </cell>
          <cell r="M156">
            <v>4</v>
          </cell>
        </row>
        <row r="157">
          <cell r="B157" t="str">
            <v>MS51957-3</v>
          </cell>
          <cell r="C157" t="str">
            <v>BUY1</v>
          </cell>
          <cell r="D157">
            <v>512308669</v>
          </cell>
          <cell r="E157">
            <v>0</v>
          </cell>
          <cell r="F157" t="str">
            <v>SCREW,MACHINE,PAN HEAD,CRUCIFORM RECESS</v>
          </cell>
          <cell r="G157">
            <v>0</v>
          </cell>
          <cell r="H157" t="str">
            <v>ETA</v>
          </cell>
          <cell r="I157">
            <v>0</v>
          </cell>
          <cell r="J157" t="str">
            <v>MECHANIC</v>
          </cell>
          <cell r="K157" t="str">
            <v>EA</v>
          </cell>
          <cell r="L157">
            <v>2</v>
          </cell>
          <cell r="M157">
            <v>15</v>
          </cell>
        </row>
        <row r="158">
          <cell r="B158" t="str">
            <v>NAS662C2R5</v>
          </cell>
          <cell r="C158" t="str">
            <v>BUY1</v>
          </cell>
          <cell r="D158">
            <v>512212465</v>
          </cell>
          <cell r="E158">
            <v>0</v>
          </cell>
          <cell r="F158" t="str">
            <v>SCREW,MACHINE,100 DEG. FLUSH HEAD,CRUCIF</v>
          </cell>
          <cell r="G158">
            <v>0</v>
          </cell>
          <cell r="H158" t="str">
            <v>ETA</v>
          </cell>
          <cell r="I158">
            <v>0</v>
          </cell>
          <cell r="J158" t="str">
            <v>MECHANIC</v>
          </cell>
          <cell r="K158" t="str">
            <v>EA</v>
          </cell>
          <cell r="L158">
            <v>2</v>
          </cell>
          <cell r="M158">
            <v>15</v>
          </cell>
        </row>
        <row r="159">
          <cell r="B159" t="str">
            <v>TPS72301DBVR</v>
          </cell>
          <cell r="C159" t="str">
            <v>BUY1</v>
          </cell>
          <cell r="D159">
            <v>400153153</v>
          </cell>
          <cell r="E159">
            <v>402466032</v>
          </cell>
          <cell r="F159" t="str">
            <v>IC VOLT. REG. ADJ. T&amp;R</v>
          </cell>
          <cell r="G159" t="str">
            <v xml:space="preserve">עזרה מאלתא </v>
          </cell>
          <cell r="H159" t="str">
            <v>ETA</v>
          </cell>
          <cell r="I159" t="str">
            <v xml:space="preserve">משוב אלבטק 29/06/26- לוז בעייתי נדרש לקדם </v>
          </cell>
          <cell r="J159" t="str">
            <v>SMT</v>
          </cell>
          <cell r="K159" t="str">
            <v>EA</v>
          </cell>
          <cell r="L159">
            <v>2</v>
          </cell>
          <cell r="M159">
            <v>1</v>
          </cell>
        </row>
        <row r="160">
          <cell r="B160" t="str">
            <v>C0402C103K5RALTU</v>
          </cell>
          <cell r="C160" t="str">
            <v>BUY1</v>
          </cell>
          <cell r="D160">
            <v>400584360</v>
          </cell>
          <cell r="E160">
            <v>400856302</v>
          </cell>
          <cell r="F160" t="str">
            <v>CHIP CAP 0.01UF 10% 50V X7R T&amp;R</v>
          </cell>
          <cell r="G160">
            <v>0</v>
          </cell>
          <cell r="H160" t="str">
            <v>ETA</v>
          </cell>
          <cell r="I160">
            <v>0</v>
          </cell>
          <cell r="J160" t="str">
            <v>SMT</v>
          </cell>
          <cell r="K160" t="str">
            <v>EA</v>
          </cell>
          <cell r="L160">
            <v>2</v>
          </cell>
          <cell r="M160">
            <v>20</v>
          </cell>
        </row>
        <row r="161">
          <cell r="B161" t="str">
            <v>SMBJ12A/TR</v>
          </cell>
          <cell r="C161" t="str">
            <v>BUY1</v>
          </cell>
          <cell r="D161" t="str">
            <v>N51855708</v>
          </cell>
          <cell r="E161" t="str">
            <v>FFF002028</v>
          </cell>
          <cell r="F161" t="str">
            <v>TRAN. VOLT. SUPPR. 12V 600W TAPE&amp;REE</v>
          </cell>
          <cell r="G161">
            <v>0</v>
          </cell>
          <cell r="H161" t="str">
            <v>ETA</v>
          </cell>
          <cell r="I161">
            <v>0</v>
          </cell>
          <cell r="J161" t="str">
            <v>SMT</v>
          </cell>
          <cell r="K161" t="str">
            <v>EA</v>
          </cell>
          <cell r="L161">
            <v>1</v>
          </cell>
          <cell r="M161">
            <v>1</v>
          </cell>
        </row>
        <row r="162">
          <cell r="B162" t="str">
            <v>C0603C472G5GACTU</v>
          </cell>
          <cell r="C162" t="str">
            <v>BUY1</v>
          </cell>
          <cell r="D162">
            <v>400993234</v>
          </cell>
          <cell r="E162">
            <v>0</v>
          </cell>
          <cell r="F162" t="str">
            <v>CHIP CAP 4700PF 2% 50V NPO T&amp;R</v>
          </cell>
          <cell r="G162">
            <v>0</v>
          </cell>
          <cell r="H162" t="str">
            <v>ETA</v>
          </cell>
          <cell r="I162">
            <v>0</v>
          </cell>
          <cell r="J162" t="str">
            <v>SMT</v>
          </cell>
          <cell r="K162" t="str">
            <v>EA</v>
          </cell>
          <cell r="L162">
            <v>2</v>
          </cell>
          <cell r="M162">
            <v>5</v>
          </cell>
        </row>
        <row r="163">
          <cell r="B163" t="str">
            <v>MI0603J601R-10</v>
          </cell>
          <cell r="C163" t="str">
            <v>BUY1</v>
          </cell>
          <cell r="D163">
            <v>400149265</v>
          </cell>
          <cell r="E163">
            <v>0</v>
          </cell>
          <cell r="F163" t="str">
            <v>EMI FERRITE CHIP BEAD</v>
          </cell>
          <cell r="G163">
            <v>0</v>
          </cell>
          <cell r="H163" t="str">
            <v>ETA</v>
          </cell>
          <cell r="I163">
            <v>0</v>
          </cell>
          <cell r="J163" t="str">
            <v>SMT</v>
          </cell>
          <cell r="K163" t="str">
            <v>EA</v>
          </cell>
          <cell r="L163">
            <v>2</v>
          </cell>
          <cell r="M163">
            <v>14</v>
          </cell>
        </row>
        <row r="164">
          <cell r="B164" t="str">
            <v>WP4S+</v>
          </cell>
          <cell r="C164" t="str">
            <v>BUY2</v>
          </cell>
          <cell r="D164">
            <v>401031685</v>
          </cell>
          <cell r="E164">
            <v>0</v>
          </cell>
          <cell r="F164" t="str">
            <v>POWER DIVIDER 4-WAY 3400-4600MHZ SMT</v>
          </cell>
          <cell r="G164">
            <v>0</v>
          </cell>
          <cell r="H164" t="str">
            <v>ETA</v>
          </cell>
          <cell r="I164">
            <v>0</v>
          </cell>
          <cell r="J164" t="str">
            <v>SMT</v>
          </cell>
          <cell r="K164" t="str">
            <v>EA</v>
          </cell>
          <cell r="L164">
            <v>2</v>
          </cell>
          <cell r="M164">
            <v>2</v>
          </cell>
        </row>
        <row r="165">
          <cell r="B165" t="str">
            <v>CRCW0402133RFKED</v>
          </cell>
          <cell r="C165" t="str">
            <v>BUY1</v>
          </cell>
          <cell r="D165">
            <v>414258419</v>
          </cell>
          <cell r="E165">
            <v>400494660</v>
          </cell>
          <cell r="F165" t="str">
            <v>CHIP RESIS 133 OHM 1% .063W T&amp;R</v>
          </cell>
          <cell r="G165">
            <v>0</v>
          </cell>
          <cell r="H165" t="str">
            <v>STOCK</v>
          </cell>
          <cell r="I165">
            <v>0</v>
          </cell>
          <cell r="J165" t="str">
            <v>SMT</v>
          </cell>
          <cell r="K165" t="str">
            <v>EA</v>
          </cell>
          <cell r="L165">
            <v>2</v>
          </cell>
          <cell r="M165">
            <v>10</v>
          </cell>
        </row>
        <row r="166">
          <cell r="B166" t="str">
            <v>C2012X7R1E475K125AB</v>
          </cell>
          <cell r="C166" t="str">
            <v>BUY1</v>
          </cell>
          <cell r="D166">
            <v>401571698</v>
          </cell>
          <cell r="E166">
            <v>0</v>
          </cell>
          <cell r="F166" t="str">
            <v>CHIP CAP 4.7UF 25V 10^ X7R T&amp;R</v>
          </cell>
          <cell r="G166">
            <v>0</v>
          </cell>
          <cell r="H166" t="str">
            <v>ETA</v>
          </cell>
          <cell r="I166">
            <v>0</v>
          </cell>
          <cell r="J166" t="str">
            <v>SMT</v>
          </cell>
          <cell r="K166" t="str">
            <v>EA</v>
          </cell>
          <cell r="L166">
            <v>2</v>
          </cell>
          <cell r="M166">
            <v>2</v>
          </cell>
        </row>
        <row r="167">
          <cell r="B167" t="str">
            <v>LQW18AN33NJ00D</v>
          </cell>
          <cell r="C167" t="str">
            <v>BUY1</v>
          </cell>
          <cell r="D167" t="str">
            <v>N62247267</v>
          </cell>
          <cell r="E167">
            <v>402231893</v>
          </cell>
          <cell r="F167" t="str">
            <v>CHIP INDUCT 0.033UHY 5% AIR COR 63X3</v>
          </cell>
          <cell r="G167">
            <v>0</v>
          </cell>
          <cell r="H167" t="str">
            <v>STOCK</v>
          </cell>
          <cell r="I167" t="str">
            <v xml:space="preserve"> </v>
          </cell>
          <cell r="J167" t="str">
            <v>SMT</v>
          </cell>
          <cell r="K167" t="str">
            <v>EA</v>
          </cell>
          <cell r="L167">
            <v>2</v>
          </cell>
          <cell r="M167">
            <v>2</v>
          </cell>
        </row>
        <row r="168">
          <cell r="B168" t="str">
            <v>1096J814-001</v>
          </cell>
          <cell r="C168" t="str">
            <v>-</v>
          </cell>
          <cell r="D168">
            <v>409540203</v>
          </cell>
          <cell r="E168">
            <v>0</v>
          </cell>
          <cell r="F168" t="str">
            <v>LTM THERMAL PAD 15X15X2</v>
          </cell>
          <cell r="G168">
            <v>0</v>
          </cell>
          <cell r="H168" t="str">
            <v>ETA</v>
          </cell>
          <cell r="I168">
            <v>0</v>
          </cell>
          <cell r="J168" t="str">
            <v>MECHANIC</v>
          </cell>
          <cell r="K168" t="str">
            <v>EA</v>
          </cell>
          <cell r="L168">
            <v>1</v>
          </cell>
          <cell r="M168">
            <v>3</v>
          </cell>
        </row>
        <row r="169">
          <cell r="B169" t="str">
            <v>CRCW0402261RFKED</v>
          </cell>
          <cell r="C169" t="str">
            <v>BUY1</v>
          </cell>
          <cell r="D169">
            <v>401013856</v>
          </cell>
          <cell r="E169">
            <v>400275510</v>
          </cell>
          <cell r="F169" t="str">
            <v>CHIP RESIS 261 OHM 1% .063W T&amp;R</v>
          </cell>
          <cell r="G169">
            <v>0</v>
          </cell>
          <cell r="H169" t="str">
            <v>STOCK</v>
          </cell>
          <cell r="I169">
            <v>0</v>
          </cell>
          <cell r="J169" t="str">
            <v>SMT</v>
          </cell>
          <cell r="K169" t="str">
            <v>EA</v>
          </cell>
          <cell r="L169">
            <v>2</v>
          </cell>
          <cell r="M169">
            <v>8</v>
          </cell>
        </row>
        <row r="170">
          <cell r="B170" t="str">
            <v>MS51957-29</v>
          </cell>
          <cell r="C170" t="str">
            <v>BUY1</v>
          </cell>
          <cell r="D170">
            <v>512305350</v>
          </cell>
          <cell r="E170">
            <v>0</v>
          </cell>
          <cell r="F170" t="str">
            <v>SCREW,MACHINE,PAN HEAD,CRUCIFORM RECESS</v>
          </cell>
          <cell r="G170">
            <v>0</v>
          </cell>
          <cell r="H170" t="str">
            <v>ETA</v>
          </cell>
          <cell r="I170">
            <v>0</v>
          </cell>
          <cell r="J170" t="str">
            <v>MECHANIC</v>
          </cell>
          <cell r="K170" t="str">
            <v>EA</v>
          </cell>
          <cell r="L170">
            <v>2</v>
          </cell>
          <cell r="M170">
            <v>8</v>
          </cell>
        </row>
        <row r="171">
          <cell r="B171" t="str">
            <v>HSMC-C120</v>
          </cell>
          <cell r="C171" t="str">
            <v>BUY1</v>
          </cell>
          <cell r="D171">
            <v>400951927</v>
          </cell>
          <cell r="E171">
            <v>0</v>
          </cell>
          <cell r="F171" t="str">
            <v>CHIP LED RED T&amp;R</v>
          </cell>
          <cell r="G171">
            <v>0</v>
          </cell>
          <cell r="H171" t="str">
            <v>ETA</v>
          </cell>
          <cell r="I171">
            <v>0</v>
          </cell>
          <cell r="J171" t="str">
            <v>SMT</v>
          </cell>
          <cell r="K171" t="str">
            <v>EA</v>
          </cell>
          <cell r="L171">
            <v>2</v>
          </cell>
          <cell r="M171">
            <v>4</v>
          </cell>
        </row>
        <row r="172">
          <cell r="B172" t="str">
            <v>C0805C476M9PAC7800</v>
          </cell>
          <cell r="C172" t="str">
            <v>BUY1</v>
          </cell>
          <cell r="D172">
            <v>401062493</v>
          </cell>
          <cell r="E172">
            <v>400856478</v>
          </cell>
          <cell r="F172" t="str">
            <v>CHIP CAP 47UF 20% 6.3V X5R T&amp;R</v>
          </cell>
          <cell r="G172">
            <v>0</v>
          </cell>
          <cell r="H172" t="str">
            <v>ETA</v>
          </cell>
          <cell r="I172" t="str">
            <v xml:space="preserve"> </v>
          </cell>
          <cell r="J172" t="str">
            <v>SMT</v>
          </cell>
          <cell r="K172" t="str">
            <v>EA</v>
          </cell>
          <cell r="L172">
            <v>2</v>
          </cell>
          <cell r="M172">
            <v>31</v>
          </cell>
        </row>
        <row r="173">
          <cell r="B173" t="str">
            <v>MS51957-34</v>
          </cell>
          <cell r="C173" t="str">
            <v>BUY1</v>
          </cell>
          <cell r="D173">
            <v>512318262</v>
          </cell>
          <cell r="E173">
            <v>0</v>
          </cell>
          <cell r="F173" t="str">
            <v>SCREW,MACHINE,PAN HEAD,CRUCIFORM RECESS</v>
          </cell>
          <cell r="G173">
            <v>0</v>
          </cell>
          <cell r="H173" t="str">
            <v>ETA</v>
          </cell>
          <cell r="I173">
            <v>0</v>
          </cell>
          <cell r="J173" t="str">
            <v>MECHANIC</v>
          </cell>
          <cell r="K173" t="str">
            <v>EA</v>
          </cell>
          <cell r="L173">
            <v>2</v>
          </cell>
          <cell r="M173">
            <v>6</v>
          </cell>
        </row>
        <row r="174">
          <cell r="B174" t="str">
            <v>JMK105BC6475MV-F</v>
          </cell>
          <cell r="C174" t="str">
            <v>BUY1</v>
          </cell>
          <cell r="D174">
            <v>402400318</v>
          </cell>
          <cell r="E174">
            <v>0</v>
          </cell>
          <cell r="F174" t="str">
            <v>CHIP CAP 4.7UF 20^ 6.3V X6S T&amp;R</v>
          </cell>
          <cell r="G174">
            <v>0</v>
          </cell>
          <cell r="H174" t="str">
            <v>ETA</v>
          </cell>
          <cell r="I174">
            <v>0</v>
          </cell>
          <cell r="J174" t="str">
            <v>SMT</v>
          </cell>
          <cell r="K174" t="str">
            <v>EA</v>
          </cell>
          <cell r="L174">
            <v>2</v>
          </cell>
          <cell r="M174">
            <v>6</v>
          </cell>
        </row>
        <row r="175">
          <cell r="B175" t="str">
            <v>MS51957-14</v>
          </cell>
          <cell r="C175" t="str">
            <v>BUY1</v>
          </cell>
          <cell r="D175">
            <v>512304809</v>
          </cell>
          <cell r="E175">
            <v>0</v>
          </cell>
          <cell r="F175" t="str">
            <v>SCREW MACHINE PAN HEAD CRUCIFORM RECESS</v>
          </cell>
          <cell r="G175">
            <v>0</v>
          </cell>
          <cell r="H175" t="str">
            <v>ETA</v>
          </cell>
          <cell r="I175">
            <v>0</v>
          </cell>
          <cell r="J175" t="str">
            <v>MECHANIC</v>
          </cell>
          <cell r="K175" t="str">
            <v>EA</v>
          </cell>
          <cell r="L175">
            <v>2</v>
          </cell>
          <cell r="M175">
            <v>6</v>
          </cell>
        </row>
        <row r="176">
          <cell r="B176" t="str">
            <v>GRM1555C1H7R5WA01D</v>
          </cell>
          <cell r="C176" t="str">
            <v>BUY1</v>
          </cell>
          <cell r="D176">
            <v>401363801</v>
          </cell>
          <cell r="E176">
            <v>0</v>
          </cell>
          <cell r="F176" t="str">
            <v>CHIP CAP 7.5PF +-0.05PF 50V CERAMIC T&amp;R</v>
          </cell>
          <cell r="G176">
            <v>0</v>
          </cell>
          <cell r="H176" t="str">
            <v>ETA</v>
          </cell>
          <cell r="I176">
            <v>0</v>
          </cell>
          <cell r="J176" t="str">
            <v>SMT</v>
          </cell>
          <cell r="K176" t="str">
            <v>EA</v>
          </cell>
          <cell r="L176">
            <v>2</v>
          </cell>
          <cell r="M176">
            <v>4</v>
          </cell>
        </row>
        <row r="177">
          <cell r="B177" t="str">
            <v>WP4P+</v>
          </cell>
          <cell r="C177" t="str">
            <v>BUY2</v>
          </cell>
          <cell r="D177">
            <v>400306242</v>
          </cell>
          <cell r="E177">
            <v>0</v>
          </cell>
          <cell r="F177" t="str">
            <v>POWER DIVIDER 4-WAY 1710-2025MHZ SMT</v>
          </cell>
          <cell r="G177">
            <v>0</v>
          </cell>
          <cell r="H177" t="str">
            <v>ETA</v>
          </cell>
          <cell r="I177">
            <v>0</v>
          </cell>
          <cell r="J177" t="str">
            <v>SMT</v>
          </cell>
          <cell r="K177" t="str">
            <v>EA</v>
          </cell>
          <cell r="L177">
            <v>2</v>
          </cell>
          <cell r="M177">
            <v>1</v>
          </cell>
        </row>
        <row r="178">
          <cell r="B178" t="str">
            <v>GRM1555C1H9R1WA01D</v>
          </cell>
          <cell r="C178" t="str">
            <v>BUY1</v>
          </cell>
          <cell r="D178">
            <v>401363798</v>
          </cell>
          <cell r="E178">
            <v>0</v>
          </cell>
          <cell r="F178" t="str">
            <v>CHIP CAP 9.1PF +-0.05PF 50V CERAMIC T&amp;R</v>
          </cell>
          <cell r="G178">
            <v>0</v>
          </cell>
          <cell r="H178" t="str">
            <v>ETA</v>
          </cell>
          <cell r="I178">
            <v>0</v>
          </cell>
          <cell r="J178" t="str">
            <v>SMT</v>
          </cell>
          <cell r="K178" t="str">
            <v>EA</v>
          </cell>
          <cell r="L178">
            <v>2</v>
          </cell>
          <cell r="M178">
            <v>4</v>
          </cell>
        </row>
        <row r="179">
          <cell r="B179" t="str">
            <v>CRCW04022K26FKED</v>
          </cell>
          <cell r="C179" t="str">
            <v>BUY1</v>
          </cell>
          <cell r="D179">
            <v>408368717</v>
          </cell>
          <cell r="E179">
            <v>408386933</v>
          </cell>
          <cell r="F179" t="str">
            <v>CHIP RESIS 2.26KOHM 1^ .063W T&amp;R</v>
          </cell>
          <cell r="G179">
            <v>0</v>
          </cell>
          <cell r="H179" t="str">
            <v>STOCK</v>
          </cell>
          <cell r="I179">
            <v>0</v>
          </cell>
          <cell r="J179" t="str">
            <v>SMT</v>
          </cell>
          <cell r="K179" t="str">
            <v>EA</v>
          </cell>
          <cell r="L179">
            <v>2</v>
          </cell>
          <cell r="M179">
            <v>2</v>
          </cell>
        </row>
        <row r="180">
          <cell r="B180" t="str">
            <v>T491D157K016AH</v>
          </cell>
          <cell r="C180" t="str">
            <v>BUY1</v>
          </cell>
          <cell r="D180">
            <v>400525228</v>
          </cell>
          <cell r="E180">
            <v>406667289</v>
          </cell>
          <cell r="F180" t="str">
            <v>CHIP CAP 150UF 10^ 16V TANTAL T&amp;R</v>
          </cell>
          <cell r="G180">
            <v>0</v>
          </cell>
          <cell r="H180" t="str">
            <v>STOCK</v>
          </cell>
          <cell r="I180">
            <v>0</v>
          </cell>
          <cell r="J180" t="str">
            <v>SMT</v>
          </cell>
          <cell r="K180" t="str">
            <v>EA</v>
          </cell>
          <cell r="L180">
            <v>2</v>
          </cell>
          <cell r="M180">
            <v>2</v>
          </cell>
        </row>
        <row r="181">
          <cell r="B181" t="str">
            <v>DEA205375BT-2054A1</v>
          </cell>
          <cell r="C181" t="str">
            <v>BUY1</v>
          </cell>
          <cell r="D181">
            <v>421422706</v>
          </cell>
          <cell r="E181">
            <v>0</v>
          </cell>
          <cell r="F181" t="str">
            <v>BANDPASS FILTER 4900-5850MHZ T&amp;R</v>
          </cell>
          <cell r="G181">
            <v>0</v>
          </cell>
          <cell r="H181" t="str">
            <v>ETA</v>
          </cell>
          <cell r="I181">
            <v>0</v>
          </cell>
          <cell r="J181" t="str">
            <v>SMT</v>
          </cell>
          <cell r="K181" t="str">
            <v>EA</v>
          </cell>
          <cell r="L181">
            <v>2</v>
          </cell>
          <cell r="M181">
            <v>1</v>
          </cell>
        </row>
        <row r="182">
          <cell r="B182" t="str">
            <v>MS51957-8</v>
          </cell>
          <cell r="C182" t="str">
            <v>BUY1</v>
          </cell>
          <cell r="D182">
            <v>512324088</v>
          </cell>
          <cell r="E182">
            <v>0</v>
          </cell>
          <cell r="F182" t="str">
            <v>SCREW,MACHINE,PAN HEAD,CRUCIFORM RECESS</v>
          </cell>
          <cell r="G182">
            <v>0</v>
          </cell>
          <cell r="H182" t="str">
            <v>ETA</v>
          </cell>
          <cell r="I182">
            <v>0</v>
          </cell>
          <cell r="J182" t="str">
            <v>MECHANIC</v>
          </cell>
          <cell r="K182" t="str">
            <v>EA</v>
          </cell>
          <cell r="L182">
            <v>2</v>
          </cell>
          <cell r="M182">
            <v>4</v>
          </cell>
        </row>
        <row r="183">
          <cell r="B183" t="str">
            <v>TM1S4-C</v>
          </cell>
          <cell r="C183" t="str">
            <v>BUY1</v>
          </cell>
          <cell r="D183">
            <v>584100192</v>
          </cell>
          <cell r="E183">
            <v>400563162</v>
          </cell>
          <cell r="F183" t="str">
            <v>TIE CABLE MOUNT</v>
          </cell>
          <cell r="G183">
            <v>0</v>
          </cell>
          <cell r="H183" t="str">
            <v>ETA</v>
          </cell>
          <cell r="I183">
            <v>0</v>
          </cell>
          <cell r="J183" t="str">
            <v>MECHANIC</v>
          </cell>
          <cell r="K183" t="str">
            <v>EA</v>
          </cell>
          <cell r="L183">
            <v>2</v>
          </cell>
          <cell r="M183">
            <v>4</v>
          </cell>
        </row>
        <row r="184">
          <cell r="B184" t="str">
            <v>SMBJ36A-E3/52</v>
          </cell>
          <cell r="C184" t="str">
            <v>BUY1</v>
          </cell>
          <cell r="D184">
            <v>400776504</v>
          </cell>
          <cell r="E184">
            <v>401460973</v>
          </cell>
          <cell r="F184" t="str">
            <v>DIODE TVS UNIDIRECTIONAL 36V 600W T&amp;R</v>
          </cell>
          <cell r="G184">
            <v>0</v>
          </cell>
          <cell r="H184" t="str">
            <v>ETA</v>
          </cell>
          <cell r="I184">
            <v>0</v>
          </cell>
          <cell r="J184" t="str">
            <v>SMT</v>
          </cell>
          <cell r="K184" t="str">
            <v>EA</v>
          </cell>
          <cell r="L184">
            <v>2</v>
          </cell>
          <cell r="M184">
            <v>8</v>
          </cell>
        </row>
        <row r="185">
          <cell r="B185" t="str">
            <v>PLT1.5M</v>
          </cell>
          <cell r="C185" t="str">
            <v>BUY2</v>
          </cell>
          <cell r="D185" t="str">
            <v>N87547907</v>
          </cell>
          <cell r="E185">
            <v>0</v>
          </cell>
          <cell r="F185" t="str">
            <v>CABLE TIE BLK MINIATURE</v>
          </cell>
          <cell r="G185">
            <v>0</v>
          </cell>
          <cell r="H185" t="str">
            <v>ETA</v>
          </cell>
          <cell r="I185">
            <v>0</v>
          </cell>
          <cell r="J185" t="str">
            <v>MECHANIC</v>
          </cell>
          <cell r="K185" t="str">
            <v>EA</v>
          </cell>
          <cell r="L185">
            <v>1</v>
          </cell>
          <cell r="M185">
            <v>3</v>
          </cell>
        </row>
        <row r="186">
          <cell r="B186" t="str">
            <v>HCPL-063L-500E</v>
          </cell>
          <cell r="C186" t="str">
            <v>BUY1</v>
          </cell>
          <cell r="D186">
            <v>403326394</v>
          </cell>
          <cell r="E186">
            <v>400481547</v>
          </cell>
          <cell r="F186" t="str">
            <v>OPTOCOUPLER T&amp;R</v>
          </cell>
          <cell r="G186">
            <v>0</v>
          </cell>
          <cell r="H186" t="str">
            <v>ETA</v>
          </cell>
          <cell r="I186">
            <v>0</v>
          </cell>
          <cell r="J186" t="str">
            <v>SMT</v>
          </cell>
          <cell r="K186" t="str">
            <v>EA</v>
          </cell>
          <cell r="L186">
            <v>2</v>
          </cell>
          <cell r="M186">
            <v>3</v>
          </cell>
        </row>
        <row r="187">
          <cell r="B187" t="str">
            <v>SN74LVC1G3157DRLR</v>
          </cell>
          <cell r="C187" t="str">
            <v>BUY1</v>
          </cell>
          <cell r="D187">
            <v>405668576</v>
          </cell>
          <cell r="E187">
            <v>0</v>
          </cell>
          <cell r="F187" t="str">
            <v>IC SWITCH ANALOG SPDT 1.65-5.5V SOT5X3</v>
          </cell>
          <cell r="G187" t="str">
            <v xml:space="preserve">עזרה מאלתא </v>
          </cell>
          <cell r="H187" t="str">
            <v>ETA</v>
          </cell>
          <cell r="I187" t="str">
            <v xml:space="preserve">משוב אלבטק 29/06/26- לוז בעייתי נדרש לקדם </v>
          </cell>
          <cell r="J187" t="str">
            <v>SMT</v>
          </cell>
          <cell r="K187" t="str">
            <v>EA</v>
          </cell>
          <cell r="L187">
            <v>1</v>
          </cell>
          <cell r="M187">
            <v>4</v>
          </cell>
        </row>
        <row r="188">
          <cell r="B188" t="str">
            <v>T491B225K020AH</v>
          </cell>
          <cell r="C188" t="str">
            <v>BUY1</v>
          </cell>
          <cell r="D188">
            <v>400283685</v>
          </cell>
          <cell r="E188">
            <v>400341728</v>
          </cell>
          <cell r="F188" t="str">
            <v>CHIP CAP 2.2UF 10% 16V TANTAL T&amp;R</v>
          </cell>
          <cell r="G188">
            <v>0</v>
          </cell>
          <cell r="H188" t="str">
            <v>ETA</v>
          </cell>
          <cell r="I188">
            <v>0</v>
          </cell>
          <cell r="J188" t="str">
            <v>SMT</v>
          </cell>
          <cell r="K188" t="str">
            <v>EA</v>
          </cell>
          <cell r="L188">
            <v>2</v>
          </cell>
          <cell r="M188">
            <v>4</v>
          </cell>
        </row>
        <row r="189">
          <cell r="B189" t="str">
            <v>BAT54WS</v>
          </cell>
          <cell r="C189" t="str">
            <v>BUY1</v>
          </cell>
          <cell r="D189">
            <v>400018291</v>
          </cell>
          <cell r="E189">
            <v>400811176</v>
          </cell>
          <cell r="F189" t="str">
            <v>DIODE SCHOTTKY  30V 200MA</v>
          </cell>
          <cell r="G189">
            <v>0</v>
          </cell>
          <cell r="H189" t="str">
            <v>ETA</v>
          </cell>
          <cell r="I189">
            <v>0</v>
          </cell>
          <cell r="J189" t="str">
            <v>SMT</v>
          </cell>
          <cell r="K189" t="str">
            <v>EA</v>
          </cell>
          <cell r="L189">
            <v>2</v>
          </cell>
          <cell r="M189">
            <v>1</v>
          </cell>
        </row>
        <row r="190">
          <cell r="B190" t="str">
            <v>1093U338-001</v>
          </cell>
          <cell r="C190" t="str">
            <v>-</v>
          </cell>
          <cell r="D190">
            <v>410404207</v>
          </cell>
          <cell r="E190">
            <v>0</v>
          </cell>
          <cell r="F190" t="str">
            <v>THERMAL PAD 4X4X1.5</v>
          </cell>
          <cell r="G190">
            <v>0</v>
          </cell>
          <cell r="H190" t="str">
            <v>ETA</v>
          </cell>
          <cell r="I190">
            <v>0</v>
          </cell>
          <cell r="J190" t="str">
            <v>MECHANIC</v>
          </cell>
          <cell r="K190" t="str">
            <v>EA</v>
          </cell>
          <cell r="L190">
            <v>1</v>
          </cell>
          <cell r="M190">
            <v>2</v>
          </cell>
        </row>
        <row r="191">
          <cell r="B191" t="str">
            <v>1093U339-001</v>
          </cell>
          <cell r="C191" t="str">
            <v>-</v>
          </cell>
          <cell r="D191">
            <v>410404208</v>
          </cell>
          <cell r="E191">
            <v>0</v>
          </cell>
          <cell r="F191" t="str">
            <v>THERMAL PAD 6X6X1.5</v>
          </cell>
          <cell r="G191">
            <v>0</v>
          </cell>
          <cell r="H191" t="str">
            <v>ETA</v>
          </cell>
          <cell r="I191">
            <v>0</v>
          </cell>
          <cell r="J191" t="str">
            <v>MECHANIC</v>
          </cell>
          <cell r="K191" t="str">
            <v>EA</v>
          </cell>
          <cell r="L191">
            <v>1</v>
          </cell>
          <cell r="M191">
            <v>1</v>
          </cell>
        </row>
        <row r="192">
          <cell r="B192" t="str">
            <v>1093U348-001</v>
          </cell>
          <cell r="C192" t="str">
            <v>-</v>
          </cell>
          <cell r="D192">
            <v>410422227</v>
          </cell>
          <cell r="E192">
            <v>0</v>
          </cell>
          <cell r="F192" t="str">
            <v>THERMAL PAD 5X5X1.5</v>
          </cell>
          <cell r="G192">
            <v>0</v>
          </cell>
          <cell r="H192" t="str">
            <v>ETA</v>
          </cell>
          <cell r="I192">
            <v>0</v>
          </cell>
          <cell r="J192" t="str">
            <v>MECHANIC</v>
          </cell>
          <cell r="K192" t="str">
            <v>EA</v>
          </cell>
          <cell r="L192">
            <v>1</v>
          </cell>
          <cell r="M192">
            <v>2</v>
          </cell>
        </row>
        <row r="193">
          <cell r="B193" t="str">
            <v>1096F009-003</v>
          </cell>
          <cell r="C193" t="str">
            <v>-</v>
          </cell>
          <cell r="D193">
            <v>410422286</v>
          </cell>
          <cell r="E193">
            <v>0</v>
          </cell>
          <cell r="F193" t="str">
            <v>NAME PLATE</v>
          </cell>
          <cell r="G193" t="str">
            <v xml:space="preserve">ממתין לעידכון סריאלים </v>
          </cell>
          <cell r="H193" t="str">
            <v>ETA-HOLD</v>
          </cell>
          <cell r="I193" t="str">
            <v>19/07/26 עדיין ממתין לסריאלים</v>
          </cell>
          <cell r="J193" t="str">
            <v>N/P</v>
          </cell>
          <cell r="K193" t="str">
            <v>EA</v>
          </cell>
          <cell r="L193">
            <v>1</v>
          </cell>
          <cell r="M193">
            <v>1</v>
          </cell>
        </row>
        <row r="194">
          <cell r="B194" t="str">
            <v>SMBJ5.0A-E3/52</v>
          </cell>
          <cell r="C194" t="str">
            <v>BUY1</v>
          </cell>
          <cell r="D194">
            <v>401480774</v>
          </cell>
          <cell r="E194" t="str">
            <v>FFF002027</v>
          </cell>
          <cell r="F194" t="str">
            <v>DIODE TRANSIENT SUPRESSOR 5V T&amp;R</v>
          </cell>
          <cell r="G194" t="str">
            <v xml:space="preserve"> </v>
          </cell>
          <cell r="H194" t="str">
            <v>ETA</v>
          </cell>
          <cell r="I194" t="str">
            <v xml:space="preserve"> </v>
          </cell>
          <cell r="J194" t="str">
            <v>SMT</v>
          </cell>
          <cell r="K194" t="str">
            <v>EA</v>
          </cell>
          <cell r="L194">
            <v>2</v>
          </cell>
          <cell r="M194">
            <v>3</v>
          </cell>
        </row>
        <row r="195">
          <cell r="B195" t="str">
            <v>C0603C473K3RALTU</v>
          </cell>
          <cell r="C195" t="str">
            <v>BUY1</v>
          </cell>
          <cell r="D195">
            <v>400459902</v>
          </cell>
          <cell r="E195">
            <v>400481395</v>
          </cell>
          <cell r="F195" t="str">
            <v>CHIP CAP 0.047UF 10% 25V X7R T&amp;R</v>
          </cell>
          <cell r="G195">
            <v>0</v>
          </cell>
          <cell r="H195" t="str">
            <v>ETA</v>
          </cell>
          <cell r="I195">
            <v>0</v>
          </cell>
          <cell r="J195" t="str">
            <v>SMT</v>
          </cell>
          <cell r="K195" t="str">
            <v>EA</v>
          </cell>
          <cell r="L195">
            <v>2</v>
          </cell>
          <cell r="M195">
            <v>2</v>
          </cell>
        </row>
        <row r="196">
          <cell r="B196" t="str">
            <v>C0402C101K5GAC7867</v>
          </cell>
          <cell r="C196" t="str">
            <v>BUY1</v>
          </cell>
          <cell r="D196">
            <v>400700890</v>
          </cell>
          <cell r="E196">
            <v>400481192</v>
          </cell>
          <cell r="F196" t="str">
            <v>CHIP CAP 100PF 50V 10% C0G T&amp;R</v>
          </cell>
          <cell r="G196">
            <v>0</v>
          </cell>
          <cell r="H196" t="str">
            <v>ETA</v>
          </cell>
          <cell r="I196">
            <v>0</v>
          </cell>
          <cell r="J196" t="str">
            <v>SMT</v>
          </cell>
          <cell r="K196" t="str">
            <v>EA</v>
          </cell>
          <cell r="L196">
            <v>2</v>
          </cell>
          <cell r="M196">
            <v>80</v>
          </cell>
        </row>
        <row r="197">
          <cell r="B197" t="str">
            <v>NC7SZ125P5X-F22057</v>
          </cell>
          <cell r="C197" t="str">
            <v>BUY3</v>
          </cell>
          <cell r="D197">
            <v>407374947</v>
          </cell>
          <cell r="E197">
            <v>407386783</v>
          </cell>
          <cell r="F197" t="str">
            <v>IC INTFACE  BUFFER 3-ST OUTPUT  T&amp;R</v>
          </cell>
          <cell r="G197">
            <v>0</v>
          </cell>
          <cell r="H197" t="str">
            <v>ETA</v>
          </cell>
          <cell r="I197">
            <v>0</v>
          </cell>
          <cell r="J197" t="str">
            <v>SMT</v>
          </cell>
          <cell r="K197" t="str">
            <v>EA</v>
          </cell>
          <cell r="L197">
            <v>2</v>
          </cell>
          <cell r="M197">
            <v>20</v>
          </cell>
        </row>
        <row r="198">
          <cell r="B198" t="str">
            <v>SST1-5M</v>
          </cell>
          <cell r="C198" t="str">
            <v>BUY2</v>
          </cell>
          <cell r="D198" t="str">
            <v>N87500062</v>
          </cell>
          <cell r="E198" t="str">
            <v>FFF009271</v>
          </cell>
          <cell r="F198" t="str">
            <v>CLAMP</v>
          </cell>
          <cell r="G198">
            <v>0</v>
          </cell>
          <cell r="H198" t="str">
            <v>ETA</v>
          </cell>
          <cell r="I198">
            <v>0</v>
          </cell>
          <cell r="J198" t="str">
            <v>MECHANIC</v>
          </cell>
          <cell r="K198" t="str">
            <v>EA</v>
          </cell>
          <cell r="L198">
            <v>2</v>
          </cell>
          <cell r="M198">
            <v>2</v>
          </cell>
        </row>
        <row r="199">
          <cell r="B199" t="str">
            <v>NAS662C2R3</v>
          </cell>
          <cell r="C199" t="str">
            <v>BUY1</v>
          </cell>
          <cell r="D199">
            <v>512212440</v>
          </cell>
          <cell r="E199">
            <v>0</v>
          </cell>
          <cell r="F199" t="str">
            <v>SCREW,MACHINE,100 DEG. FLUSH HEAD,CRUCIF</v>
          </cell>
          <cell r="G199">
            <v>0</v>
          </cell>
          <cell r="H199" t="str">
            <v>ETA</v>
          </cell>
          <cell r="I199">
            <v>0</v>
          </cell>
          <cell r="J199" t="str">
            <v>MECHANIC</v>
          </cell>
          <cell r="K199" t="str">
            <v>EA</v>
          </cell>
          <cell r="L199">
            <v>2</v>
          </cell>
          <cell r="M199">
            <v>2</v>
          </cell>
        </row>
        <row r="200">
          <cell r="B200" t="str">
            <v>MS3367-1-9</v>
          </cell>
          <cell r="C200" t="str">
            <v>BUY1</v>
          </cell>
          <cell r="D200" t="str">
            <v>N87500344</v>
          </cell>
          <cell r="E200" t="str">
            <v>FFF009274</v>
          </cell>
          <cell r="F200" t="str">
            <v>HARDWARE   TIE CABLE NATURAL</v>
          </cell>
          <cell r="G200">
            <v>0</v>
          </cell>
          <cell r="H200" t="str">
            <v>ETA</v>
          </cell>
          <cell r="I200">
            <v>0</v>
          </cell>
          <cell r="J200" t="str">
            <v>MECHANIC</v>
          </cell>
          <cell r="K200" t="str">
            <v>EA</v>
          </cell>
          <cell r="L200">
            <v>2</v>
          </cell>
          <cell r="M200">
            <v>2</v>
          </cell>
        </row>
        <row r="201">
          <cell r="B201" t="str">
            <v>6930N013-001</v>
          </cell>
          <cell r="C201" t="str">
            <v>-</v>
          </cell>
          <cell r="D201">
            <v>409725888</v>
          </cell>
          <cell r="E201">
            <v>0</v>
          </cell>
          <cell r="F201" t="str">
            <v>RADIATION LABLE</v>
          </cell>
          <cell r="G201">
            <v>0</v>
          </cell>
          <cell r="H201" t="str">
            <v>ETA</v>
          </cell>
          <cell r="I201">
            <v>0</v>
          </cell>
          <cell r="J201" t="str">
            <v>MECHANIC</v>
          </cell>
          <cell r="K201" t="str">
            <v>EA</v>
          </cell>
          <cell r="L201">
            <v>1</v>
          </cell>
          <cell r="M201">
            <v>1</v>
          </cell>
        </row>
        <row r="202">
          <cell r="B202" t="str">
            <v>6930N111-001</v>
          </cell>
          <cell r="C202" t="str">
            <v>-</v>
          </cell>
          <cell r="D202">
            <v>408069399</v>
          </cell>
          <cell r="E202">
            <v>0</v>
          </cell>
          <cell r="F202" t="str">
            <v>NAMEPLATE</v>
          </cell>
          <cell r="G202" t="str">
            <v xml:space="preserve">ממתין לעידכון סריאלים </v>
          </cell>
          <cell r="H202" t="str">
            <v>ETA-HOLD</v>
          </cell>
          <cell r="I202" t="str">
            <v>19/07/26 עדיין ממתין לסריאלים</v>
          </cell>
          <cell r="J202" t="str">
            <v>N/P</v>
          </cell>
          <cell r="K202" t="str">
            <v>EA</v>
          </cell>
          <cell r="L202">
            <v>1</v>
          </cell>
          <cell r="M202">
            <v>1</v>
          </cell>
        </row>
        <row r="203">
          <cell r="B203" t="str">
            <v>6930N122-001</v>
          </cell>
          <cell r="C203" t="str">
            <v>-</v>
          </cell>
          <cell r="D203">
            <v>413046351</v>
          </cell>
          <cell r="E203">
            <v>0</v>
          </cell>
          <cell r="F203" t="str">
            <v>NAMEPLATE</v>
          </cell>
          <cell r="G203" t="str">
            <v xml:space="preserve">ממתין לעידכון סריאלים </v>
          </cell>
          <cell r="H203" t="str">
            <v>ETA-HOLD</v>
          </cell>
          <cell r="I203" t="str">
            <v>19/07/26 עדיין ממתין לסריאלים</v>
          </cell>
          <cell r="J203" t="str">
            <v>N/P</v>
          </cell>
          <cell r="K203" t="str">
            <v>EA</v>
          </cell>
          <cell r="L203">
            <v>1</v>
          </cell>
          <cell r="M203">
            <v>1</v>
          </cell>
        </row>
        <row r="204">
          <cell r="B204" t="str">
            <v>6930N205-002</v>
          </cell>
          <cell r="C204" t="str">
            <v>-</v>
          </cell>
          <cell r="D204">
            <v>411391595</v>
          </cell>
          <cell r="E204">
            <v>0</v>
          </cell>
          <cell r="F204" t="str">
            <v>NAMEPLATE BE</v>
          </cell>
          <cell r="G204">
            <v>0</v>
          </cell>
          <cell r="H204" t="str">
            <v xml:space="preserve">בוטל </v>
          </cell>
          <cell r="I204" t="str">
            <v>19/07/26 בוטל</v>
          </cell>
          <cell r="J204" t="str">
            <v>N/P</v>
          </cell>
          <cell r="K204" t="str">
            <v>EA</v>
          </cell>
          <cell r="L204">
            <v>1</v>
          </cell>
          <cell r="M204">
            <v>1</v>
          </cell>
        </row>
        <row r="205">
          <cell r="B205" t="str">
            <v>6930N311-001</v>
          </cell>
          <cell r="C205" t="str">
            <v>-</v>
          </cell>
          <cell r="D205">
            <v>408311129</v>
          </cell>
          <cell r="E205">
            <v>0</v>
          </cell>
          <cell r="F205" t="str">
            <v>NAMEPLATE</v>
          </cell>
          <cell r="G205" t="str">
            <v xml:space="preserve">ממתין לעידכון סריאלים </v>
          </cell>
          <cell r="H205" t="str">
            <v>ETA-HOLD</v>
          </cell>
          <cell r="I205" t="str">
            <v>19/07/26 עדיין ממתין לסריאלים</v>
          </cell>
          <cell r="J205" t="str">
            <v>N/P</v>
          </cell>
          <cell r="K205" t="str">
            <v>EA</v>
          </cell>
          <cell r="L205">
            <v>1</v>
          </cell>
          <cell r="M205">
            <v>1</v>
          </cell>
        </row>
        <row r="206">
          <cell r="B206" t="str">
            <v>T528Z477M2R5ATE005</v>
          </cell>
          <cell r="C206" t="str">
            <v>BUY1</v>
          </cell>
          <cell r="D206">
            <v>404188582</v>
          </cell>
          <cell r="E206">
            <v>0</v>
          </cell>
          <cell r="F206" t="str">
            <v>CHIP CAP 470UF 20% 2.5V TANT POLYMER T&amp;R</v>
          </cell>
          <cell r="G206" t="str">
            <v xml:space="preserve">עזרה מאלתא </v>
          </cell>
          <cell r="H206" t="str">
            <v>ETA</v>
          </cell>
          <cell r="I206" t="str">
            <v xml:space="preserve"> </v>
          </cell>
          <cell r="J206" t="str">
            <v>SMT</v>
          </cell>
          <cell r="K206" t="str">
            <v>EA</v>
          </cell>
          <cell r="L206">
            <v>2</v>
          </cell>
          <cell r="M206">
            <v>1</v>
          </cell>
        </row>
        <row r="207">
          <cell r="B207" t="str">
            <v>AT24CM01-XHM-B</v>
          </cell>
          <cell r="C207" t="str">
            <v>BUY1</v>
          </cell>
          <cell r="D207">
            <v>400606332</v>
          </cell>
          <cell r="E207">
            <v>414596412</v>
          </cell>
          <cell r="F207" t="str">
            <v>IC EEPROM 128KX8</v>
          </cell>
          <cell r="G207">
            <v>0</v>
          </cell>
          <cell r="H207" t="str">
            <v>STOCK</v>
          </cell>
          <cell r="I207">
            <v>0</v>
          </cell>
          <cell r="J207" t="str">
            <v>SMT</v>
          </cell>
          <cell r="K207" t="str">
            <v>EA</v>
          </cell>
          <cell r="L207">
            <v>2</v>
          </cell>
          <cell r="M207">
            <v>17</v>
          </cell>
        </row>
        <row r="208">
          <cell r="B208" t="str">
            <v>6930N015-001</v>
          </cell>
          <cell r="C208" t="str">
            <v>-</v>
          </cell>
          <cell r="D208">
            <v>409715135</v>
          </cell>
          <cell r="E208">
            <v>0</v>
          </cell>
          <cell r="F208" t="str">
            <v>LIFTING LABLE</v>
          </cell>
          <cell r="G208">
            <v>0</v>
          </cell>
          <cell r="H208" t="str">
            <v>ETA</v>
          </cell>
          <cell r="I208">
            <v>0</v>
          </cell>
          <cell r="J208" t="str">
            <v>MECHANIC</v>
          </cell>
          <cell r="K208" t="str">
            <v>EA</v>
          </cell>
          <cell r="L208">
            <v>1</v>
          </cell>
          <cell r="M208">
            <v>1</v>
          </cell>
        </row>
        <row r="209">
          <cell r="B209" t="str">
            <v>BLM31PG601SN1L</v>
          </cell>
          <cell r="C209" t="str">
            <v>BUY1</v>
          </cell>
          <cell r="D209">
            <v>400203083</v>
          </cell>
          <cell r="E209">
            <v>0</v>
          </cell>
          <cell r="F209" t="str">
            <v>CHIP FERRITE BEAD FILTER EMI T&amp;R</v>
          </cell>
          <cell r="G209">
            <v>0</v>
          </cell>
          <cell r="H209" t="str">
            <v>ETA</v>
          </cell>
          <cell r="I209">
            <v>0</v>
          </cell>
          <cell r="J209" t="str">
            <v>SMT</v>
          </cell>
          <cell r="K209" t="str">
            <v>EA</v>
          </cell>
          <cell r="L209">
            <v>2</v>
          </cell>
          <cell r="M209">
            <v>3</v>
          </cell>
        </row>
        <row r="210">
          <cell r="B210" t="str">
            <v>GRM155R71C104KA88D</v>
          </cell>
          <cell r="C210" t="str">
            <v>BUY1</v>
          </cell>
          <cell r="D210">
            <v>417049490</v>
          </cell>
          <cell r="E210">
            <v>400326581</v>
          </cell>
          <cell r="F210" t="str">
            <v>CHIP CAP 0.1UF 10^ 16V X7R T&amp;R</v>
          </cell>
          <cell r="G210">
            <v>0</v>
          </cell>
          <cell r="H210" t="str">
            <v>ETA</v>
          </cell>
          <cell r="I210">
            <v>0</v>
          </cell>
          <cell r="J210" t="str">
            <v>SMT</v>
          </cell>
          <cell r="K210" t="str">
            <v>EA</v>
          </cell>
          <cell r="L210">
            <v>2</v>
          </cell>
          <cell r="M210">
            <v>1354</v>
          </cell>
        </row>
        <row r="211">
          <cell r="B211" t="str">
            <v>CRCW0402825RFKED</v>
          </cell>
          <cell r="C211" t="str">
            <v>BUY1</v>
          </cell>
          <cell r="D211">
            <v>401308904</v>
          </cell>
          <cell r="E211">
            <v>401589198</v>
          </cell>
          <cell r="F211" t="str">
            <v>CHIP RESIS 825 OHM 1% 0.063W T&amp;R L-F</v>
          </cell>
          <cell r="G211">
            <v>0</v>
          </cell>
          <cell r="H211" t="str">
            <v>ETA</v>
          </cell>
          <cell r="I211">
            <v>0</v>
          </cell>
          <cell r="J211" t="str">
            <v>SMT</v>
          </cell>
          <cell r="K211" t="str">
            <v>EA</v>
          </cell>
          <cell r="L211">
            <v>2</v>
          </cell>
          <cell r="M211">
            <v>2</v>
          </cell>
        </row>
        <row r="212">
          <cell r="B212" t="str">
            <v>C0603C104K5RAC7867</v>
          </cell>
          <cell r="C212" t="str">
            <v>BUY1</v>
          </cell>
          <cell r="D212">
            <v>400713754</v>
          </cell>
          <cell r="E212">
            <v>400481229</v>
          </cell>
          <cell r="F212" t="str">
            <v>CHIP CAP 0.1UF 10% 50V X7R T&amp;R</v>
          </cell>
          <cell r="G212">
            <v>0</v>
          </cell>
          <cell r="H212" t="str">
            <v>ETA</v>
          </cell>
          <cell r="I212">
            <v>0</v>
          </cell>
          <cell r="J212" t="str">
            <v>SMT</v>
          </cell>
          <cell r="K212" t="str">
            <v>EA</v>
          </cell>
          <cell r="L212">
            <v>2</v>
          </cell>
          <cell r="M212">
            <v>131</v>
          </cell>
        </row>
        <row r="213">
          <cell r="B213" t="str">
            <v>C0603C103K5RAC7867</v>
          </cell>
          <cell r="C213" t="str">
            <v>BUY1</v>
          </cell>
          <cell r="D213">
            <v>400713753</v>
          </cell>
          <cell r="E213" t="str">
            <v>FFF004706</v>
          </cell>
          <cell r="F213" t="str">
            <v>CHIP CAP .01UF 10% 50VOLT  X7R T&amp;R</v>
          </cell>
          <cell r="G213">
            <v>0</v>
          </cell>
          <cell r="H213" t="str">
            <v>ETA</v>
          </cell>
          <cell r="I213">
            <v>0</v>
          </cell>
          <cell r="J213" t="str">
            <v>SMT</v>
          </cell>
          <cell r="K213" t="str">
            <v>EA</v>
          </cell>
          <cell r="L213">
            <v>2</v>
          </cell>
          <cell r="M213">
            <v>55</v>
          </cell>
        </row>
        <row r="214">
          <cell r="B214" t="str">
            <v>CRCW06031M21FKEA</v>
          </cell>
          <cell r="C214" t="str">
            <v>BUY1</v>
          </cell>
          <cell r="D214">
            <v>405930811</v>
          </cell>
          <cell r="E214">
            <v>406064949</v>
          </cell>
          <cell r="F214" t="str">
            <v>CHIP RESIS 1.21MOHM 1^ .1W T&amp;R</v>
          </cell>
          <cell r="G214">
            <v>0</v>
          </cell>
          <cell r="H214" t="str">
            <v>STOCK</v>
          </cell>
          <cell r="I214">
            <v>0</v>
          </cell>
          <cell r="J214" t="str">
            <v>SMT</v>
          </cell>
          <cell r="K214" t="str">
            <v>EA</v>
          </cell>
          <cell r="L214">
            <v>2</v>
          </cell>
          <cell r="M214">
            <v>10</v>
          </cell>
        </row>
        <row r="215">
          <cell r="B215" t="str">
            <v>CRCW06032K00FKEA</v>
          </cell>
          <cell r="C215" t="str">
            <v>BUY1</v>
          </cell>
          <cell r="D215">
            <v>401470548</v>
          </cell>
          <cell r="E215" t="str">
            <v>FFF003958</v>
          </cell>
          <cell r="F215" t="str">
            <v>CHIP RES. 2KOHM 1% T&amp;R</v>
          </cell>
          <cell r="G215">
            <v>0</v>
          </cell>
          <cell r="H215" t="str">
            <v>ETA</v>
          </cell>
          <cell r="I215">
            <v>0</v>
          </cell>
          <cell r="J215" t="str">
            <v>SMT</v>
          </cell>
          <cell r="K215" t="str">
            <v>EA</v>
          </cell>
          <cell r="L215">
            <v>2</v>
          </cell>
          <cell r="M215">
            <v>10</v>
          </cell>
        </row>
        <row r="216">
          <cell r="B216" t="str">
            <v>CRCW040233R2FKED</v>
          </cell>
          <cell r="C216" t="str">
            <v>BUY1</v>
          </cell>
          <cell r="D216">
            <v>401041455</v>
          </cell>
          <cell r="E216">
            <v>401502394</v>
          </cell>
          <cell r="F216" t="str">
            <v>CHIP RESIS 33.2 OHM 1% .063W T/R</v>
          </cell>
          <cell r="G216">
            <v>0</v>
          </cell>
          <cell r="H216" t="str">
            <v>ETA</v>
          </cell>
          <cell r="I216">
            <v>0</v>
          </cell>
          <cell r="J216" t="str">
            <v>SMT</v>
          </cell>
          <cell r="K216" t="str">
            <v>EA</v>
          </cell>
          <cell r="L216">
            <v>2</v>
          </cell>
          <cell r="M216">
            <v>43</v>
          </cell>
        </row>
        <row r="217">
          <cell r="B217" t="str">
            <v>C0402C102K5RAC7867</v>
          </cell>
          <cell r="C217" t="str">
            <v>BUY1</v>
          </cell>
          <cell r="D217">
            <v>400984937</v>
          </cell>
          <cell r="E217">
            <v>400326577</v>
          </cell>
          <cell r="F217" t="str">
            <v>CHIP CAP 1000PF 10% 50VOLT X7R T&amp;R</v>
          </cell>
          <cell r="G217">
            <v>0</v>
          </cell>
          <cell r="H217" t="str">
            <v>ETA</v>
          </cell>
          <cell r="I217">
            <v>0</v>
          </cell>
          <cell r="J217" t="str">
            <v>SMT</v>
          </cell>
          <cell r="K217" t="str">
            <v>EA</v>
          </cell>
          <cell r="L217">
            <v>2</v>
          </cell>
          <cell r="M217">
            <v>482</v>
          </cell>
        </row>
        <row r="218">
          <cell r="B218" t="str">
            <v>CRCW06035K23FKEA</v>
          </cell>
          <cell r="C218" t="str">
            <v>BUY1</v>
          </cell>
          <cell r="D218">
            <v>403878394</v>
          </cell>
          <cell r="E218" t="str">
            <v>FFF003991</v>
          </cell>
          <cell r="F218" t="str">
            <v>CHIP RESIS 5.23KOHM 1^ .1W T&amp;R</v>
          </cell>
          <cell r="G218">
            <v>0</v>
          </cell>
          <cell r="H218" t="str">
            <v>ETA</v>
          </cell>
          <cell r="I218">
            <v>0</v>
          </cell>
          <cell r="J218" t="str">
            <v>SMT</v>
          </cell>
          <cell r="K218" t="str">
            <v>EA</v>
          </cell>
          <cell r="L218">
            <v>2</v>
          </cell>
          <cell r="M218">
            <v>8</v>
          </cell>
        </row>
        <row r="219">
          <cell r="B219" t="str">
            <v>CRCW06035K62FKEA</v>
          </cell>
          <cell r="C219" t="str">
            <v>BUY1</v>
          </cell>
          <cell r="D219">
            <v>401212273</v>
          </cell>
          <cell r="E219" t="str">
            <v>FFF004231</v>
          </cell>
          <cell r="F219" t="str">
            <v>CHIP RESIS 5.62KOHM 1% .1W T&amp;R</v>
          </cell>
          <cell r="G219">
            <v>0</v>
          </cell>
          <cell r="H219" t="str">
            <v>ETA</v>
          </cell>
          <cell r="I219">
            <v>0</v>
          </cell>
          <cell r="J219" t="str">
            <v>SMT</v>
          </cell>
          <cell r="K219" t="str">
            <v>EA</v>
          </cell>
          <cell r="L219">
            <v>2</v>
          </cell>
          <cell r="M219">
            <v>8</v>
          </cell>
        </row>
        <row r="220">
          <cell r="B220" t="str">
            <v>CRCW060386K6FKEA</v>
          </cell>
          <cell r="C220" t="str">
            <v>BUY1</v>
          </cell>
          <cell r="D220">
            <v>402291651</v>
          </cell>
          <cell r="E220" t="str">
            <v>FFF004425</v>
          </cell>
          <cell r="F220" t="str">
            <v>CHIP RESIS 86.6KOHM 1^ .1W T&amp;R</v>
          </cell>
          <cell r="G220">
            <v>0</v>
          </cell>
          <cell r="H220" t="str">
            <v>ETA</v>
          </cell>
          <cell r="I220">
            <v>0</v>
          </cell>
          <cell r="J220" t="str">
            <v>SMT</v>
          </cell>
          <cell r="K220" t="str">
            <v>EA</v>
          </cell>
          <cell r="L220">
            <v>2</v>
          </cell>
          <cell r="M220">
            <v>8</v>
          </cell>
        </row>
        <row r="221">
          <cell r="B221" t="str">
            <v>CRCW060319K1FKEA</v>
          </cell>
          <cell r="C221" t="str">
            <v>BUY1</v>
          </cell>
          <cell r="D221">
            <v>402347848</v>
          </cell>
          <cell r="E221" t="str">
            <v>FFF003812</v>
          </cell>
          <cell r="F221" t="str">
            <v>CHIP RESIS 19.1KOHM 1^ .1W T&amp;R</v>
          </cell>
          <cell r="G221">
            <v>0</v>
          </cell>
          <cell r="H221" t="str">
            <v>ETA</v>
          </cell>
          <cell r="I221">
            <v>0</v>
          </cell>
          <cell r="J221" t="str">
            <v>SMT</v>
          </cell>
          <cell r="K221" t="str">
            <v>EA</v>
          </cell>
          <cell r="L221">
            <v>2</v>
          </cell>
          <cell r="M221">
            <v>9</v>
          </cell>
        </row>
        <row r="222">
          <cell r="B222" t="str">
            <v>CRCW04027K50FKED</v>
          </cell>
          <cell r="C222" t="str">
            <v>BUY1</v>
          </cell>
          <cell r="D222">
            <v>400658337</v>
          </cell>
          <cell r="E222">
            <v>400275564</v>
          </cell>
          <cell r="F222" t="str">
            <v>CHIP RESIS 7.5KOHM 1% PB-FREE T&amp;R</v>
          </cell>
          <cell r="G222">
            <v>0</v>
          </cell>
          <cell r="H222" t="str">
            <v>ETA</v>
          </cell>
          <cell r="I222">
            <v>0</v>
          </cell>
          <cell r="J222" t="str">
            <v>SMT</v>
          </cell>
          <cell r="K222" t="str">
            <v>EA</v>
          </cell>
          <cell r="L222">
            <v>2</v>
          </cell>
          <cell r="M222">
            <v>1</v>
          </cell>
        </row>
        <row r="223">
          <cell r="B223" t="str">
            <v>FDN339AN</v>
          </cell>
          <cell r="C223" t="str">
            <v>BUY1</v>
          </cell>
          <cell r="D223">
            <v>400703056</v>
          </cell>
          <cell r="E223">
            <v>0</v>
          </cell>
          <cell r="F223" t="str">
            <v>MOSFET N-CH. 2.5V</v>
          </cell>
          <cell r="G223">
            <v>0</v>
          </cell>
          <cell r="H223" t="str">
            <v>ETA</v>
          </cell>
          <cell r="I223">
            <v>0</v>
          </cell>
          <cell r="J223" t="str">
            <v>SMT</v>
          </cell>
          <cell r="K223" t="str">
            <v>EA</v>
          </cell>
          <cell r="L223">
            <v>2</v>
          </cell>
          <cell r="M223">
            <v>12</v>
          </cell>
        </row>
        <row r="224">
          <cell r="B224" t="str">
            <v>CRCW06030000Z0EA</v>
          </cell>
          <cell r="C224" t="str">
            <v>BUY1</v>
          </cell>
          <cell r="D224">
            <v>400679613</v>
          </cell>
          <cell r="E224" t="str">
            <v>FFF004838</v>
          </cell>
          <cell r="F224" t="str">
            <v>CHIP JUMPER 1.55X0.85MM T&amp;R</v>
          </cell>
          <cell r="G224">
            <v>0</v>
          </cell>
          <cell r="H224" t="str">
            <v>ETA</v>
          </cell>
          <cell r="I224">
            <v>0</v>
          </cell>
          <cell r="J224" t="str">
            <v>SMT</v>
          </cell>
          <cell r="K224" t="str">
            <v>EA</v>
          </cell>
          <cell r="L224">
            <v>2</v>
          </cell>
          <cell r="M224">
            <v>9</v>
          </cell>
        </row>
        <row r="225">
          <cell r="B225" t="str">
            <v>CRCW06031M00FKEA</v>
          </cell>
          <cell r="C225" t="str">
            <v>BUY1</v>
          </cell>
          <cell r="D225">
            <v>401229602</v>
          </cell>
          <cell r="E225">
            <v>400269664</v>
          </cell>
          <cell r="F225" t="str">
            <v>CHIP RESIS 1MOHM 1% .1W T&amp;R</v>
          </cell>
          <cell r="G225">
            <v>0</v>
          </cell>
          <cell r="H225" t="str">
            <v>ETA</v>
          </cell>
          <cell r="I225">
            <v>0</v>
          </cell>
          <cell r="J225" t="str">
            <v>SMT</v>
          </cell>
          <cell r="K225" t="str">
            <v>EA</v>
          </cell>
          <cell r="L225">
            <v>2</v>
          </cell>
          <cell r="M225">
            <v>5</v>
          </cell>
        </row>
        <row r="226">
          <cell r="B226" t="str">
            <v>B0540WS-7</v>
          </cell>
          <cell r="C226" t="str">
            <v>BUY1</v>
          </cell>
          <cell r="D226">
            <v>404784872</v>
          </cell>
          <cell r="E226">
            <v>0</v>
          </cell>
          <cell r="F226" t="str">
            <v>DIODE SCHOTTKY BARRIER RECTIFIER T&amp;R</v>
          </cell>
          <cell r="G226" t="str">
            <v xml:space="preserve">עזרה מאלתא </v>
          </cell>
          <cell r="H226" t="str">
            <v>ETA</v>
          </cell>
          <cell r="I226" t="str">
            <v xml:space="preserve">08/07/26 מייל מהספק דחייה מהיצרן לתאריך 19/06/2028! </v>
          </cell>
          <cell r="J226" t="str">
            <v>SMT</v>
          </cell>
          <cell r="K226" t="str">
            <v>EA</v>
          </cell>
          <cell r="L226">
            <v>2</v>
          </cell>
          <cell r="M226">
            <v>2</v>
          </cell>
        </row>
        <row r="227">
          <cell r="B227" t="str">
            <v>C0805C106K8RAC7800</v>
          </cell>
          <cell r="C227" t="str">
            <v>BUY1</v>
          </cell>
          <cell r="D227">
            <v>401507374</v>
          </cell>
          <cell r="E227">
            <v>401502387</v>
          </cell>
          <cell r="F227" t="str">
            <v>CHIP CAP 10UF 10^ 10V X7R T&amp;R</v>
          </cell>
          <cell r="G227">
            <v>0</v>
          </cell>
          <cell r="H227" t="str">
            <v>ETA</v>
          </cell>
          <cell r="I227">
            <v>0</v>
          </cell>
          <cell r="J227" t="str">
            <v>SMT</v>
          </cell>
          <cell r="K227" t="str">
            <v>EA</v>
          </cell>
          <cell r="L227">
            <v>2</v>
          </cell>
          <cell r="M227">
            <v>3</v>
          </cell>
        </row>
        <row r="228">
          <cell r="B228" t="str">
            <v>CRCW060311K5FKEA</v>
          </cell>
          <cell r="C228" t="str">
            <v>BUY1</v>
          </cell>
          <cell r="D228">
            <v>401382482</v>
          </cell>
          <cell r="E228" t="str">
            <v>FFF004211</v>
          </cell>
          <cell r="F228" t="str">
            <v>CHIP RESIS 11.5KOHM 1% .1W T&amp;R</v>
          </cell>
          <cell r="G228">
            <v>0</v>
          </cell>
          <cell r="H228" t="str">
            <v>ETA</v>
          </cell>
          <cell r="I228">
            <v>0</v>
          </cell>
          <cell r="J228" t="str">
            <v>SMT</v>
          </cell>
          <cell r="K228" t="str">
            <v>EA</v>
          </cell>
          <cell r="L228">
            <v>2</v>
          </cell>
          <cell r="M228">
            <v>5</v>
          </cell>
        </row>
        <row r="229">
          <cell r="B229" t="str">
            <v>AT24MAC402-SSHM-T</v>
          </cell>
          <cell r="C229" t="str">
            <v>BUY2</v>
          </cell>
          <cell r="D229">
            <v>403416608</v>
          </cell>
          <cell r="E229">
            <v>0</v>
          </cell>
          <cell r="F229" t="str">
            <v>IC EEPROM SERIAL 256X8 T&amp;R</v>
          </cell>
          <cell r="G229">
            <v>0</v>
          </cell>
          <cell r="H229" t="str">
            <v>ETA</v>
          </cell>
          <cell r="I229">
            <v>0</v>
          </cell>
          <cell r="J229" t="str">
            <v>SMT</v>
          </cell>
          <cell r="K229" t="str">
            <v>EA</v>
          </cell>
          <cell r="L229">
            <v>2</v>
          </cell>
          <cell r="M229">
            <v>1</v>
          </cell>
        </row>
        <row r="230">
          <cell r="B230" t="str">
            <v>CRCW04022K21FKED</v>
          </cell>
          <cell r="C230" t="str">
            <v>BUY1</v>
          </cell>
          <cell r="D230">
            <v>401485036</v>
          </cell>
          <cell r="E230">
            <v>400275497</v>
          </cell>
          <cell r="F230" t="str">
            <v>CHIP RESIS 2.21KOHM 1% .063W T&amp;R</v>
          </cell>
          <cell r="G230">
            <v>0</v>
          </cell>
          <cell r="H230" t="str">
            <v>ETA</v>
          </cell>
          <cell r="I230">
            <v>0</v>
          </cell>
          <cell r="J230" t="str">
            <v>SMT</v>
          </cell>
          <cell r="K230" t="str">
            <v>EA</v>
          </cell>
          <cell r="L230">
            <v>2</v>
          </cell>
          <cell r="M230">
            <v>7</v>
          </cell>
        </row>
        <row r="231">
          <cell r="B231" t="str">
            <v>NV24C512MUW3VTBG</v>
          </cell>
          <cell r="C231" t="str">
            <v>BUY2</v>
          </cell>
          <cell r="D231">
            <v>405715824</v>
          </cell>
          <cell r="E231">
            <v>0</v>
          </cell>
          <cell r="F231" t="str">
            <v>IC MEM EEPROM SERIAL 512KB I2C UDFN8</v>
          </cell>
          <cell r="G231">
            <v>0</v>
          </cell>
          <cell r="H231" t="str">
            <v>ETA</v>
          </cell>
          <cell r="I231">
            <v>0</v>
          </cell>
          <cell r="J231" t="str">
            <v>SMT</v>
          </cell>
          <cell r="K231" t="str">
            <v>EA</v>
          </cell>
          <cell r="L231">
            <v>1</v>
          </cell>
          <cell r="M231">
            <v>1</v>
          </cell>
        </row>
        <row r="232">
          <cell r="B232" t="str">
            <v>LQW03AW10NJ00D</v>
          </cell>
          <cell r="C232" t="str">
            <v>BUY1</v>
          </cell>
          <cell r="D232">
            <v>423164041</v>
          </cell>
          <cell r="E232">
            <v>0</v>
          </cell>
          <cell r="F232" t="str">
            <v>CHIP INDUCTOR 10NH +-5^ 0201</v>
          </cell>
          <cell r="G232">
            <v>0</v>
          </cell>
          <cell r="H232" t="str">
            <v>ETA</v>
          </cell>
          <cell r="I232">
            <v>0</v>
          </cell>
          <cell r="J232" t="str">
            <v>SMT</v>
          </cell>
          <cell r="K232" t="str">
            <v>EA</v>
          </cell>
          <cell r="L232">
            <v>2</v>
          </cell>
          <cell r="M232">
            <v>8</v>
          </cell>
        </row>
        <row r="233">
          <cell r="B233" t="str">
            <v>LQW03AW5N8J00D</v>
          </cell>
          <cell r="C233" t="str">
            <v>BUY1</v>
          </cell>
          <cell r="D233">
            <v>423164048</v>
          </cell>
          <cell r="E233">
            <v>0</v>
          </cell>
          <cell r="F233" t="str">
            <v>CHIP INDUCTOR 5.8NH +-5^ 0201</v>
          </cell>
          <cell r="G233">
            <v>0</v>
          </cell>
          <cell r="H233" t="str">
            <v>ETA</v>
          </cell>
          <cell r="I233">
            <v>0</v>
          </cell>
          <cell r="J233" t="str">
            <v>SMT</v>
          </cell>
          <cell r="K233" t="str">
            <v>EA</v>
          </cell>
          <cell r="L233">
            <v>2</v>
          </cell>
          <cell r="M233">
            <v>8</v>
          </cell>
        </row>
        <row r="234">
          <cell r="B234" t="str">
            <v>LQW18AN82NG00D</v>
          </cell>
          <cell r="C234" t="str">
            <v>BUY1</v>
          </cell>
          <cell r="D234">
            <v>400911783</v>
          </cell>
          <cell r="E234">
            <v>0</v>
          </cell>
          <cell r="F234" t="str">
            <v>CHIP INDUCT 82NHY 2% T&amp;R</v>
          </cell>
          <cell r="G234">
            <v>0</v>
          </cell>
          <cell r="H234" t="str">
            <v>ETA</v>
          </cell>
          <cell r="I234">
            <v>0</v>
          </cell>
          <cell r="J234" t="str">
            <v>SMT</v>
          </cell>
          <cell r="K234" t="str">
            <v>EA</v>
          </cell>
          <cell r="L234">
            <v>2</v>
          </cell>
          <cell r="M234">
            <v>3</v>
          </cell>
        </row>
        <row r="235">
          <cell r="B235" t="str">
            <v>BLM15AX121SN1D</v>
          </cell>
          <cell r="C235" t="str">
            <v>BUY1</v>
          </cell>
          <cell r="D235">
            <v>401060537</v>
          </cell>
          <cell r="E235">
            <v>0</v>
          </cell>
          <cell r="F235" t="str">
            <v>CHIP FERRITE BEAD EMI FILTER 120-OHM T&amp;R</v>
          </cell>
          <cell r="G235">
            <v>0</v>
          </cell>
          <cell r="H235" t="str">
            <v>ETA</v>
          </cell>
          <cell r="I235">
            <v>0</v>
          </cell>
          <cell r="J235" t="str">
            <v>SMT</v>
          </cell>
          <cell r="K235" t="str">
            <v>EA</v>
          </cell>
          <cell r="L235">
            <v>2</v>
          </cell>
          <cell r="M235">
            <v>1</v>
          </cell>
        </row>
        <row r="236">
          <cell r="B236" t="str">
            <v>SMMBT2907ALT1G</v>
          </cell>
          <cell r="C236" t="str">
            <v>BUY1</v>
          </cell>
          <cell r="D236">
            <v>413256947</v>
          </cell>
          <cell r="E236">
            <v>400563080</v>
          </cell>
          <cell r="F236" t="str">
            <v>TRANSISTOR PNP T&amp;R</v>
          </cell>
          <cell r="G236">
            <v>0</v>
          </cell>
          <cell r="H236" t="str">
            <v>ETA</v>
          </cell>
          <cell r="I236">
            <v>0</v>
          </cell>
          <cell r="J236" t="str">
            <v>SMT</v>
          </cell>
          <cell r="K236" t="str">
            <v>EA</v>
          </cell>
          <cell r="L236">
            <v>2</v>
          </cell>
          <cell r="M236">
            <v>12</v>
          </cell>
        </row>
        <row r="237">
          <cell r="B237" t="str">
            <v>CRCW0201274RFKED</v>
          </cell>
          <cell r="C237" t="str">
            <v>BUY1</v>
          </cell>
          <cell r="D237">
            <v>422186324</v>
          </cell>
          <cell r="E237">
            <v>0</v>
          </cell>
          <cell r="F237" t="str">
            <v>RES CHIP 274 OHM 1% .05W 0201 T&amp;R</v>
          </cell>
          <cell r="G237" t="str">
            <v xml:space="preserve">עזרה מאלתא </v>
          </cell>
          <cell r="H237" t="str">
            <v>ETA</v>
          </cell>
          <cell r="I237" t="str">
            <v xml:space="preserve"> </v>
          </cell>
          <cell r="J237" t="str">
            <v>SMT</v>
          </cell>
          <cell r="K237" t="str">
            <v>EA</v>
          </cell>
          <cell r="L237">
            <v>2</v>
          </cell>
          <cell r="M237">
            <v>7</v>
          </cell>
        </row>
        <row r="238">
          <cell r="B238" t="str">
            <v>AM26LV31EIPWR</v>
          </cell>
          <cell r="C238" t="str">
            <v>BUY1</v>
          </cell>
          <cell r="D238">
            <v>401383585</v>
          </cell>
          <cell r="E238">
            <v>0</v>
          </cell>
          <cell r="F238" t="str">
            <v>IC QUAD LINE DRIVER T&amp;R</v>
          </cell>
          <cell r="G238">
            <v>0</v>
          </cell>
          <cell r="H238" t="str">
            <v>ETA</v>
          </cell>
          <cell r="I238" t="str">
            <v>19/07/26 עדכון עלויות מ TI , עודכן</v>
          </cell>
          <cell r="J238" t="str">
            <v>SMT</v>
          </cell>
          <cell r="K238" t="str">
            <v>EA</v>
          </cell>
          <cell r="L238">
            <v>1</v>
          </cell>
          <cell r="M238">
            <v>4</v>
          </cell>
        </row>
        <row r="239">
          <cell r="B239" t="str">
            <v>CRCW12060000Z0EA</v>
          </cell>
          <cell r="C239" t="str">
            <v>BUY1</v>
          </cell>
          <cell r="D239">
            <v>401042459</v>
          </cell>
          <cell r="E239" t="str">
            <v>FFF004837</v>
          </cell>
          <cell r="F239" t="str">
            <v>CHIP JUMPER  T&amp;R</v>
          </cell>
          <cell r="G239">
            <v>0</v>
          </cell>
          <cell r="H239" t="str">
            <v>ETA</v>
          </cell>
          <cell r="I239">
            <v>0</v>
          </cell>
          <cell r="J239" t="str">
            <v>SMT</v>
          </cell>
          <cell r="K239" t="str">
            <v>EA</v>
          </cell>
          <cell r="L239">
            <v>2</v>
          </cell>
          <cell r="M239">
            <v>44</v>
          </cell>
        </row>
        <row r="240">
          <cell r="B240" t="str">
            <v>GRM0335C2A3R0WA01D</v>
          </cell>
          <cell r="C240" t="str">
            <v>BUY1</v>
          </cell>
          <cell r="D240">
            <v>423164051</v>
          </cell>
          <cell r="E240">
            <v>0</v>
          </cell>
          <cell r="F240" t="str">
            <v>CHIP CAPACITOR 3PF 0.05% 100V 0201</v>
          </cell>
          <cell r="G240">
            <v>0</v>
          </cell>
          <cell r="H240" t="str">
            <v>ETA</v>
          </cell>
          <cell r="I240">
            <v>0</v>
          </cell>
          <cell r="J240" t="str">
            <v>SMT</v>
          </cell>
          <cell r="K240" t="str">
            <v>EA</v>
          </cell>
          <cell r="L240">
            <v>2</v>
          </cell>
          <cell r="M240">
            <v>8</v>
          </cell>
        </row>
        <row r="241">
          <cell r="B241" t="str">
            <v>GRM0335C2AR70WA01D</v>
          </cell>
          <cell r="C241" t="str">
            <v>BUY1</v>
          </cell>
          <cell r="D241">
            <v>423221529</v>
          </cell>
          <cell r="E241">
            <v>0</v>
          </cell>
          <cell r="F241" t="str">
            <v>CERAMIC CAPACITOR 0.7PF +-0.05%</v>
          </cell>
          <cell r="G241">
            <v>0</v>
          </cell>
          <cell r="H241" t="str">
            <v>ETA</v>
          </cell>
          <cell r="I241">
            <v>0</v>
          </cell>
          <cell r="J241" t="str">
            <v>SMT</v>
          </cell>
          <cell r="K241" t="str">
            <v>EA</v>
          </cell>
          <cell r="L241">
            <v>2</v>
          </cell>
          <cell r="M241">
            <v>8</v>
          </cell>
        </row>
        <row r="242">
          <cell r="B242" t="str">
            <v>CRCW040212K1FKED</v>
          </cell>
          <cell r="C242" t="str">
            <v>BUY1</v>
          </cell>
          <cell r="D242">
            <v>401041454</v>
          </cell>
          <cell r="E242">
            <v>400856341</v>
          </cell>
          <cell r="F242" t="str">
            <v>CHIP RESIS 12.1KOHM 1% .063W T&amp;R</v>
          </cell>
          <cell r="G242">
            <v>0</v>
          </cell>
          <cell r="H242" t="str">
            <v>ETA</v>
          </cell>
          <cell r="I242">
            <v>0</v>
          </cell>
          <cell r="J242" t="str">
            <v>SMT</v>
          </cell>
          <cell r="K242" t="str">
            <v>EA</v>
          </cell>
          <cell r="L242">
            <v>2</v>
          </cell>
          <cell r="M242">
            <v>3</v>
          </cell>
        </row>
        <row r="243">
          <cell r="B243" t="str">
            <v>CRCW0402121KFKED</v>
          </cell>
          <cell r="C243" t="str">
            <v>BUY1</v>
          </cell>
          <cell r="D243">
            <v>401793062</v>
          </cell>
          <cell r="E243">
            <v>400275341</v>
          </cell>
          <cell r="F243" t="str">
            <v>CHIP RESIS 121KOHM 1% .063W T&amp;R</v>
          </cell>
          <cell r="G243">
            <v>0</v>
          </cell>
          <cell r="H243" t="str">
            <v>ETA</v>
          </cell>
          <cell r="I243">
            <v>0</v>
          </cell>
          <cell r="J243" t="str">
            <v>SMT</v>
          </cell>
          <cell r="K243" t="str">
            <v>EA</v>
          </cell>
          <cell r="L243">
            <v>2</v>
          </cell>
          <cell r="M243">
            <v>2</v>
          </cell>
        </row>
        <row r="244">
          <cell r="B244" t="str">
            <v>CRCW04028K25FKED</v>
          </cell>
          <cell r="C244" t="str">
            <v>BUY1</v>
          </cell>
          <cell r="D244">
            <v>401550124</v>
          </cell>
          <cell r="E244">
            <v>401502481</v>
          </cell>
          <cell r="F244" t="str">
            <v>CHIP RESIS 8.25KOHM 1% .063W T&amp;R</v>
          </cell>
          <cell r="G244">
            <v>0</v>
          </cell>
          <cell r="H244" t="str">
            <v>ETA</v>
          </cell>
          <cell r="I244">
            <v>0</v>
          </cell>
          <cell r="J244" t="str">
            <v>SMT</v>
          </cell>
          <cell r="K244" t="str">
            <v>EA</v>
          </cell>
          <cell r="L244">
            <v>2</v>
          </cell>
          <cell r="M244">
            <v>1</v>
          </cell>
        </row>
        <row r="245">
          <cell r="B245" t="str">
            <v>CRCW04028K87FKED</v>
          </cell>
          <cell r="C245" t="str">
            <v>BUY1</v>
          </cell>
          <cell r="D245">
            <v>401554166</v>
          </cell>
          <cell r="E245">
            <v>401502502</v>
          </cell>
          <cell r="F245" t="str">
            <v>CHIP RESIS 8.87KOHM 1% .063W T&amp;R</v>
          </cell>
          <cell r="G245">
            <v>0</v>
          </cell>
          <cell r="H245" t="str">
            <v>ETA</v>
          </cell>
          <cell r="I245">
            <v>0</v>
          </cell>
          <cell r="J245" t="str">
            <v>SMT</v>
          </cell>
          <cell r="K245" t="str">
            <v>EA</v>
          </cell>
          <cell r="L245">
            <v>2</v>
          </cell>
          <cell r="M245">
            <v>1</v>
          </cell>
        </row>
        <row r="246">
          <cell r="B246" t="str">
            <v>MMBD4148-7-F</v>
          </cell>
          <cell r="C246" t="str">
            <v>BUY1</v>
          </cell>
          <cell r="D246">
            <v>424084749</v>
          </cell>
          <cell r="E246">
            <v>424101102</v>
          </cell>
          <cell r="F246" t="str">
            <v>DIODE.RECT 75V 0.6A 0.35W 4NS</v>
          </cell>
          <cell r="G246">
            <v>0</v>
          </cell>
          <cell r="H246" t="str">
            <v>ETA</v>
          </cell>
          <cell r="I246" t="str">
            <v xml:space="preserve"> </v>
          </cell>
          <cell r="J246" t="str">
            <v>SMT</v>
          </cell>
          <cell r="K246" t="str">
            <v>EA</v>
          </cell>
          <cell r="L246">
            <v>2</v>
          </cell>
          <cell r="M246">
            <v>7</v>
          </cell>
        </row>
        <row r="247">
          <cell r="B247" t="str">
            <v>CRCW02010000Z0ED</v>
          </cell>
          <cell r="C247" t="str">
            <v>BUY1</v>
          </cell>
          <cell r="D247">
            <v>413451805</v>
          </cell>
          <cell r="E247">
            <v>0</v>
          </cell>
          <cell r="F247" t="str">
            <v>CHIP JUMPER  T&amp;R</v>
          </cell>
          <cell r="G247">
            <v>0</v>
          </cell>
          <cell r="H247" t="str">
            <v>ETA</v>
          </cell>
          <cell r="I247">
            <v>0</v>
          </cell>
          <cell r="J247" t="str">
            <v>SMT</v>
          </cell>
          <cell r="K247" t="str">
            <v>EA</v>
          </cell>
          <cell r="L247">
            <v>2</v>
          </cell>
          <cell r="M247">
            <v>7</v>
          </cell>
        </row>
        <row r="248">
          <cell r="B248" t="str">
            <v>CRCW040271R5FKED</v>
          </cell>
          <cell r="C248" t="str">
            <v>BUY1</v>
          </cell>
          <cell r="D248">
            <v>401554153</v>
          </cell>
          <cell r="E248">
            <v>400294251</v>
          </cell>
          <cell r="F248" t="str">
            <v>CHIP RESIS 71.5 OHM 1% .063W T&amp;R</v>
          </cell>
          <cell r="G248">
            <v>0</v>
          </cell>
          <cell r="H248" t="str">
            <v>STOCK</v>
          </cell>
          <cell r="I248">
            <v>0</v>
          </cell>
          <cell r="J248" t="str">
            <v>SMT</v>
          </cell>
          <cell r="K248" t="str">
            <v>EA</v>
          </cell>
          <cell r="L248">
            <v>2</v>
          </cell>
          <cell r="M248">
            <v>58</v>
          </cell>
        </row>
        <row r="249">
          <cell r="B249" t="str">
            <v>C0805C225K4RAC7800</v>
          </cell>
          <cell r="C249" t="str">
            <v>BUY1</v>
          </cell>
          <cell r="D249">
            <v>400668884</v>
          </cell>
          <cell r="E249">
            <v>400481321</v>
          </cell>
          <cell r="F249" t="str">
            <v>CHIP CAP 2.2UF 10% 16V X7R T_R</v>
          </cell>
          <cell r="G249">
            <v>0</v>
          </cell>
          <cell r="H249" t="str">
            <v>ETA</v>
          </cell>
          <cell r="I249">
            <v>0</v>
          </cell>
          <cell r="J249" t="str">
            <v>SMT</v>
          </cell>
          <cell r="K249" t="str">
            <v>EA</v>
          </cell>
          <cell r="L249">
            <v>2</v>
          </cell>
          <cell r="M249">
            <v>2</v>
          </cell>
        </row>
        <row r="250">
          <cell r="B250" t="str">
            <v>GRM155R71H331KA01D</v>
          </cell>
          <cell r="C250" t="str">
            <v>BUY1</v>
          </cell>
          <cell r="D250">
            <v>402231969</v>
          </cell>
          <cell r="E250">
            <v>400481203</v>
          </cell>
          <cell r="F250" t="str">
            <v>CHIP CAP 330PF 10^ 50V X7R T&amp;R</v>
          </cell>
          <cell r="G250">
            <v>0</v>
          </cell>
          <cell r="H250" t="str">
            <v>ETA</v>
          </cell>
          <cell r="I250">
            <v>0</v>
          </cell>
          <cell r="J250" t="str">
            <v>SMT</v>
          </cell>
          <cell r="K250" t="str">
            <v>EA</v>
          </cell>
          <cell r="L250">
            <v>2</v>
          </cell>
          <cell r="M250">
            <v>40</v>
          </cell>
        </row>
        <row r="251">
          <cell r="B251" t="str">
            <v>CRCW040230R1FKED</v>
          </cell>
          <cell r="C251" t="str">
            <v>BUY1</v>
          </cell>
          <cell r="D251">
            <v>401053359</v>
          </cell>
          <cell r="E251">
            <v>400275523</v>
          </cell>
          <cell r="F251" t="str">
            <v>CHIP RESIS 30.1 OHM 1% .063W T&amp;R</v>
          </cell>
          <cell r="G251">
            <v>0</v>
          </cell>
          <cell r="H251" t="str">
            <v>STOCK</v>
          </cell>
          <cell r="I251" t="str">
            <v xml:space="preserve"> </v>
          </cell>
          <cell r="J251" t="str">
            <v>SMT</v>
          </cell>
          <cell r="K251" t="str">
            <v>EA</v>
          </cell>
          <cell r="L251">
            <v>2</v>
          </cell>
          <cell r="M251">
            <v>54</v>
          </cell>
        </row>
        <row r="252">
          <cell r="B252" t="str">
            <v>CRCW040230K1FKED</v>
          </cell>
          <cell r="C252" t="str">
            <v>BUY1</v>
          </cell>
          <cell r="D252">
            <v>401438023</v>
          </cell>
          <cell r="E252">
            <v>401239995</v>
          </cell>
          <cell r="F252" t="str">
            <v>CHIP RESIS 30.1KOHM 1^ .063W T&amp;R</v>
          </cell>
          <cell r="G252">
            <v>0</v>
          </cell>
          <cell r="H252" t="str">
            <v>ETA</v>
          </cell>
          <cell r="I252">
            <v>0</v>
          </cell>
          <cell r="J252" t="str">
            <v>SMT</v>
          </cell>
          <cell r="K252" t="str">
            <v>EA</v>
          </cell>
          <cell r="L252">
            <v>2</v>
          </cell>
          <cell r="M252">
            <v>1</v>
          </cell>
        </row>
        <row r="253">
          <cell r="B253" t="str">
            <v>M6-6-724</v>
          </cell>
          <cell r="C253" t="str">
            <v>BUY1</v>
          </cell>
          <cell r="D253">
            <v>407972334</v>
          </cell>
          <cell r="E253">
            <v>405536565</v>
          </cell>
          <cell r="F253" t="str">
            <v>LABEL,CIRCUIT BOARD,SIZE 0.275X0.5IN,ULT</v>
          </cell>
          <cell r="G253">
            <v>0</v>
          </cell>
          <cell r="H253" t="str">
            <v>ETA</v>
          </cell>
          <cell r="I253">
            <v>0</v>
          </cell>
          <cell r="J253" t="str">
            <v>MECHANIC</v>
          </cell>
          <cell r="K253" t="str">
            <v>AR</v>
          </cell>
          <cell r="L253">
            <v>2</v>
          </cell>
          <cell r="M253" t="str">
            <v>A/R</v>
          </cell>
        </row>
        <row r="254">
          <cell r="B254" t="str">
            <v>AM26LV32EIPWR</v>
          </cell>
          <cell r="C254" t="str">
            <v>BUY1</v>
          </cell>
          <cell r="D254">
            <v>401383588</v>
          </cell>
          <cell r="E254">
            <v>0</v>
          </cell>
          <cell r="F254" t="str">
            <v>IC QUAD DIFFERENTIAL LINE RECEIVER T&amp;R</v>
          </cell>
          <cell r="G254">
            <v>0</v>
          </cell>
          <cell r="H254" t="str">
            <v>ETA</v>
          </cell>
          <cell r="I254" t="str">
            <v>19/07/26 עדכון עלויות מ TI , עודכן</v>
          </cell>
          <cell r="J254" t="str">
            <v>SMT</v>
          </cell>
          <cell r="K254" t="str">
            <v>EA</v>
          </cell>
          <cell r="L254">
            <v>1</v>
          </cell>
          <cell r="M254">
            <v>2</v>
          </cell>
        </row>
        <row r="255">
          <cell r="B255" t="str">
            <v>CRCW060351K1FKEA</v>
          </cell>
          <cell r="C255" t="str">
            <v>BUY1</v>
          </cell>
          <cell r="D255">
            <v>401519155</v>
          </cell>
          <cell r="E255" t="str">
            <v>FFF003847</v>
          </cell>
          <cell r="F255" t="str">
            <v>CHIP RESIS 51.1KOHM 1% .1W T&amp;R</v>
          </cell>
          <cell r="G255">
            <v>0</v>
          </cell>
          <cell r="H255" t="str">
            <v>ETA</v>
          </cell>
          <cell r="I255">
            <v>0</v>
          </cell>
          <cell r="J255" t="str">
            <v>SMT</v>
          </cell>
          <cell r="K255" t="str">
            <v>EA</v>
          </cell>
          <cell r="L255">
            <v>2</v>
          </cell>
          <cell r="M255">
            <v>27</v>
          </cell>
        </row>
        <row r="256">
          <cell r="B256" t="str">
            <v>CRCW06031K00FKEA</v>
          </cell>
          <cell r="C256" t="str">
            <v>BUY1</v>
          </cell>
          <cell r="D256">
            <v>400931576</v>
          </cell>
          <cell r="E256" t="str">
            <v>FFF004310</v>
          </cell>
          <cell r="F256" t="str">
            <v>CHIP RESIS 1KOHM 1% .1W T&amp;R</v>
          </cell>
          <cell r="G256">
            <v>0</v>
          </cell>
          <cell r="H256" t="str">
            <v>ETA</v>
          </cell>
          <cell r="I256">
            <v>0</v>
          </cell>
          <cell r="J256" t="str">
            <v>SMT</v>
          </cell>
          <cell r="K256" t="str">
            <v>EA</v>
          </cell>
          <cell r="L256">
            <v>2</v>
          </cell>
          <cell r="M256">
            <v>21</v>
          </cell>
        </row>
        <row r="257">
          <cell r="B257" t="str">
            <v>CRCW060348K7FKEA</v>
          </cell>
          <cell r="C257" t="str">
            <v>BUY1</v>
          </cell>
          <cell r="D257">
            <v>401485768</v>
          </cell>
          <cell r="E257" t="str">
            <v>FFF004163</v>
          </cell>
          <cell r="F257" t="str">
            <v>CHIP RESIS 48.7 KOHM 1^ .1W T&amp;R</v>
          </cell>
          <cell r="G257">
            <v>0</v>
          </cell>
          <cell r="H257" t="str">
            <v>ETA</v>
          </cell>
          <cell r="I257">
            <v>0</v>
          </cell>
          <cell r="J257" t="str">
            <v>SMT</v>
          </cell>
          <cell r="K257" t="str">
            <v>EA</v>
          </cell>
          <cell r="L257">
            <v>1</v>
          </cell>
          <cell r="M257">
            <v>21</v>
          </cell>
        </row>
        <row r="258">
          <cell r="B258" t="str">
            <v>C0402C220K5GAC7867</v>
          </cell>
          <cell r="C258" t="str">
            <v>BUY1</v>
          </cell>
          <cell r="D258">
            <v>400664007</v>
          </cell>
          <cell r="E258">
            <v>400481198</v>
          </cell>
          <cell r="F258" t="str">
            <v>CHIP CAP 22PF 10% 50V C0G T&amp;R</v>
          </cell>
          <cell r="G258">
            <v>0</v>
          </cell>
          <cell r="H258" t="str">
            <v>ETA</v>
          </cell>
          <cell r="I258">
            <v>0</v>
          </cell>
          <cell r="J258" t="str">
            <v>SMT</v>
          </cell>
          <cell r="K258" t="str">
            <v>EA</v>
          </cell>
          <cell r="L258">
            <v>2</v>
          </cell>
          <cell r="M258">
            <v>10</v>
          </cell>
        </row>
        <row r="259">
          <cell r="B259" t="str">
            <v>CRCW04025K11FKED</v>
          </cell>
          <cell r="C259" t="str">
            <v>BUY1</v>
          </cell>
          <cell r="D259">
            <v>401193608</v>
          </cell>
          <cell r="E259">
            <v>400275765</v>
          </cell>
          <cell r="F259" t="str">
            <v>CHIP RESIS 5.11KOHM 1^ .063W T&amp;R</v>
          </cell>
          <cell r="G259">
            <v>0</v>
          </cell>
          <cell r="H259" t="str">
            <v>ETA</v>
          </cell>
          <cell r="I259">
            <v>0</v>
          </cell>
          <cell r="J259" t="str">
            <v>SMT</v>
          </cell>
          <cell r="K259" t="str">
            <v>EA</v>
          </cell>
          <cell r="L259">
            <v>2</v>
          </cell>
          <cell r="M259">
            <v>24</v>
          </cell>
        </row>
        <row r="260">
          <cell r="B260" t="str">
            <v>GRM0335C1H2R2WA01D</v>
          </cell>
          <cell r="C260" t="str">
            <v>BUY1</v>
          </cell>
          <cell r="D260">
            <v>400747908</v>
          </cell>
          <cell r="E260">
            <v>0</v>
          </cell>
          <cell r="F260" t="str">
            <v>CHIP CAP 2.2PF +/-0.05PF 50V COG T&amp;R</v>
          </cell>
          <cell r="G260">
            <v>0</v>
          </cell>
          <cell r="H260" t="str">
            <v>ETA</v>
          </cell>
          <cell r="I260" t="str">
            <v xml:space="preserve"> </v>
          </cell>
          <cell r="J260" t="str">
            <v>SMT</v>
          </cell>
          <cell r="K260" t="str">
            <v>EA</v>
          </cell>
          <cell r="L260">
            <v>2</v>
          </cell>
          <cell r="M260">
            <v>11</v>
          </cell>
        </row>
        <row r="261">
          <cell r="B261" t="str">
            <v>AM26LV31ESDREP</v>
          </cell>
          <cell r="C261" t="str">
            <v>BUY1</v>
          </cell>
          <cell r="D261">
            <v>401499257</v>
          </cell>
          <cell r="E261">
            <v>400481641</v>
          </cell>
          <cell r="F261" t="str">
            <v>IC QUAD LINE DRIVER T&amp;R</v>
          </cell>
          <cell r="G261">
            <v>0</v>
          </cell>
          <cell r="H261" t="str">
            <v>ETA</v>
          </cell>
          <cell r="I261" t="str">
            <v>19/07/26 עדכון עלויות מ TI , עודכן</v>
          </cell>
          <cell r="J261" t="str">
            <v>SMT</v>
          </cell>
          <cell r="K261" t="str">
            <v>EA</v>
          </cell>
          <cell r="L261">
            <v>2</v>
          </cell>
          <cell r="M261">
            <v>1</v>
          </cell>
        </row>
        <row r="262">
          <cell r="B262" t="str">
            <v>DS125BR401ANJYT</v>
          </cell>
          <cell r="C262" t="str">
            <v>BUY1</v>
          </cell>
          <cell r="D262">
            <v>404745675</v>
          </cell>
          <cell r="E262">
            <v>0</v>
          </cell>
          <cell r="F262" t="str">
            <v>IC 4-LANE LINEAR REPEATER T&amp;R</v>
          </cell>
          <cell r="G262" t="str">
            <v xml:space="preserve">עזרה מאלתא </v>
          </cell>
          <cell r="H262" t="str">
            <v>ETA</v>
          </cell>
          <cell r="I262" t="str">
            <v>19/07/26 עדכון עלויות מ TI , עודכן</v>
          </cell>
          <cell r="J262" t="str">
            <v>SMT</v>
          </cell>
          <cell r="K262" t="str">
            <v>EA</v>
          </cell>
          <cell r="L262">
            <v>2</v>
          </cell>
          <cell r="M262">
            <v>1</v>
          </cell>
        </row>
        <row r="263">
          <cell r="B263" t="str">
            <v>GRM1555C1H680GA01D</v>
          </cell>
          <cell r="C263" t="str">
            <v>BUY1</v>
          </cell>
          <cell r="D263">
            <v>402053930</v>
          </cell>
          <cell r="E263">
            <v>0</v>
          </cell>
          <cell r="F263" t="str">
            <v>CHIP CAP 68PF 2% 50V CERAMIC T&amp;R</v>
          </cell>
          <cell r="G263">
            <v>0</v>
          </cell>
          <cell r="H263" t="str">
            <v>ETA</v>
          </cell>
          <cell r="I263">
            <v>0</v>
          </cell>
          <cell r="J263" t="str">
            <v>SMT</v>
          </cell>
          <cell r="K263" t="str">
            <v>EA</v>
          </cell>
          <cell r="L263">
            <v>2</v>
          </cell>
          <cell r="M263">
            <v>14</v>
          </cell>
        </row>
        <row r="264">
          <cell r="B264" t="str">
            <v>GRM0335C1H3R3WA01D</v>
          </cell>
          <cell r="C264" t="str">
            <v>BUY1</v>
          </cell>
          <cell r="D264">
            <v>423178194</v>
          </cell>
          <cell r="E264">
            <v>0</v>
          </cell>
          <cell r="F264" t="str">
            <v>CHIP CAPACITOR 3.3PF 0.05% 50V 0201</v>
          </cell>
          <cell r="G264">
            <v>0</v>
          </cell>
          <cell r="H264" t="str">
            <v>ETA</v>
          </cell>
          <cell r="I264">
            <v>0</v>
          </cell>
          <cell r="J264" t="str">
            <v>SMT</v>
          </cell>
          <cell r="K264" t="str">
            <v>EA</v>
          </cell>
          <cell r="L264">
            <v>2</v>
          </cell>
          <cell r="M264">
            <v>8</v>
          </cell>
        </row>
        <row r="265">
          <cell r="B265" t="str">
            <v>GRM1555C1H102GA01D</v>
          </cell>
          <cell r="C265" t="str">
            <v>BUY1</v>
          </cell>
          <cell r="D265">
            <v>402020940</v>
          </cell>
          <cell r="E265">
            <v>0</v>
          </cell>
          <cell r="F265" t="str">
            <v>CHIP CAP 1000PF 2% 50V CERAMIC T&amp;R</v>
          </cell>
          <cell r="G265">
            <v>0</v>
          </cell>
          <cell r="H265" t="str">
            <v>ETA</v>
          </cell>
          <cell r="I265">
            <v>0</v>
          </cell>
          <cell r="J265" t="str">
            <v>SMT</v>
          </cell>
          <cell r="K265" t="str">
            <v>EA</v>
          </cell>
          <cell r="L265">
            <v>2</v>
          </cell>
          <cell r="M265">
            <v>2</v>
          </cell>
        </row>
        <row r="266">
          <cell r="B266" t="str">
            <v>C0402C222K5RACTU</v>
          </cell>
          <cell r="C266" t="str">
            <v>BUY1</v>
          </cell>
          <cell r="D266">
            <v>400539985</v>
          </cell>
          <cell r="E266">
            <v>0</v>
          </cell>
          <cell r="F266" t="str">
            <v>CHIP CAP 2200PF 10% 50V X7R T&amp;R</v>
          </cell>
          <cell r="G266">
            <v>0</v>
          </cell>
          <cell r="H266" t="str">
            <v>ETA</v>
          </cell>
          <cell r="I266">
            <v>0</v>
          </cell>
          <cell r="J266" t="str">
            <v>SMT</v>
          </cell>
          <cell r="K266" t="str">
            <v>EA</v>
          </cell>
          <cell r="L266">
            <v>2</v>
          </cell>
          <cell r="M266">
            <v>2</v>
          </cell>
        </row>
        <row r="267">
          <cell r="B267" t="str">
            <v>GRM0335C1H1R8WA01D</v>
          </cell>
          <cell r="C267" t="str">
            <v>BUY1</v>
          </cell>
          <cell r="D267">
            <v>423221526</v>
          </cell>
          <cell r="E267">
            <v>0</v>
          </cell>
          <cell r="F267" t="str">
            <v>CERAMIC CAPACITOR 1.8PF +-0.05^</v>
          </cell>
          <cell r="G267">
            <v>0</v>
          </cell>
          <cell r="H267" t="str">
            <v>ETA</v>
          </cell>
          <cell r="I267">
            <v>0</v>
          </cell>
          <cell r="J267" t="str">
            <v>SMT</v>
          </cell>
          <cell r="K267" t="str">
            <v>EA</v>
          </cell>
          <cell r="L267">
            <v>1</v>
          </cell>
          <cell r="M267">
            <v>4</v>
          </cell>
        </row>
        <row r="268">
          <cell r="B268" t="str">
            <v>GRM0335C1H1R9WA01D</v>
          </cell>
          <cell r="C268" t="str">
            <v>BUY1</v>
          </cell>
          <cell r="D268">
            <v>423178196</v>
          </cell>
          <cell r="E268">
            <v>0</v>
          </cell>
          <cell r="F268" t="str">
            <v>CHIP CAPACITOR 1.9PF 0.05^ 50V 0201</v>
          </cell>
          <cell r="G268">
            <v>0</v>
          </cell>
          <cell r="H268" t="str">
            <v>ETA</v>
          </cell>
          <cell r="I268" t="str">
            <v xml:space="preserve"> </v>
          </cell>
          <cell r="J268" t="str">
            <v>SMT</v>
          </cell>
          <cell r="K268" t="str">
            <v>EA</v>
          </cell>
          <cell r="L268">
            <v>2</v>
          </cell>
          <cell r="M268">
            <v>4</v>
          </cell>
        </row>
        <row r="269">
          <cell r="B269" t="str">
            <v>GRM0335C1HR20WA01D</v>
          </cell>
          <cell r="C269" t="str">
            <v>BUY1</v>
          </cell>
          <cell r="D269">
            <v>423221527</v>
          </cell>
          <cell r="E269">
            <v>0</v>
          </cell>
          <cell r="F269" t="str">
            <v>CERAMIC CAPACITOR 0.2PF +-0.05^</v>
          </cell>
          <cell r="G269">
            <v>0</v>
          </cell>
          <cell r="H269" t="str">
            <v>ETA</v>
          </cell>
          <cell r="I269">
            <v>0</v>
          </cell>
          <cell r="J269" t="str">
            <v>SMT</v>
          </cell>
          <cell r="K269" t="str">
            <v>EA</v>
          </cell>
          <cell r="L269">
            <v>2</v>
          </cell>
          <cell r="M269">
            <v>4</v>
          </cell>
        </row>
        <row r="270">
          <cell r="B270" t="str">
            <v>GRM0335C1HR80WA01D</v>
          </cell>
          <cell r="C270" t="str">
            <v>BUY1</v>
          </cell>
          <cell r="D270">
            <v>423221528</v>
          </cell>
          <cell r="E270">
            <v>0</v>
          </cell>
          <cell r="F270" t="str">
            <v>CERAMIC CAPACITOR 0.8PF +-0.05^</v>
          </cell>
          <cell r="G270">
            <v>0</v>
          </cell>
          <cell r="H270" t="str">
            <v>ETA</v>
          </cell>
          <cell r="I270">
            <v>0</v>
          </cell>
          <cell r="J270" t="str">
            <v>SMT</v>
          </cell>
          <cell r="K270" t="str">
            <v>EA</v>
          </cell>
          <cell r="L270">
            <v>1</v>
          </cell>
          <cell r="M270">
            <v>4</v>
          </cell>
        </row>
        <row r="271">
          <cell r="B271" t="str">
            <v>CRCW040275R0FKED</v>
          </cell>
          <cell r="C271" t="str">
            <v>BUY1</v>
          </cell>
          <cell r="D271">
            <v>401234955</v>
          </cell>
          <cell r="E271">
            <v>400275565</v>
          </cell>
          <cell r="F271" t="str">
            <v>CHIP RESIS 75 OHM 1% .063W T&amp;R</v>
          </cell>
          <cell r="G271">
            <v>0</v>
          </cell>
          <cell r="H271" t="str">
            <v>ETA</v>
          </cell>
          <cell r="I271">
            <v>0</v>
          </cell>
          <cell r="J271" t="str">
            <v>SMT</v>
          </cell>
          <cell r="K271" t="str">
            <v>EA</v>
          </cell>
          <cell r="L271">
            <v>2</v>
          </cell>
          <cell r="M271">
            <v>4</v>
          </cell>
        </row>
        <row r="272">
          <cell r="B272" t="str">
            <v>GRM1555C1H3R3WA01D</v>
          </cell>
          <cell r="C272" t="str">
            <v>BUY1</v>
          </cell>
          <cell r="D272">
            <v>402237060</v>
          </cell>
          <cell r="E272">
            <v>0</v>
          </cell>
          <cell r="F272" t="str">
            <v>CHIP CAP 3.3PF +-0.05PF 50V CERAMIC T&amp;R</v>
          </cell>
          <cell r="G272">
            <v>0</v>
          </cell>
          <cell r="H272" t="str">
            <v>ETA</v>
          </cell>
          <cell r="I272">
            <v>0</v>
          </cell>
          <cell r="J272" t="str">
            <v>SMT</v>
          </cell>
          <cell r="K272" t="str">
            <v>EA</v>
          </cell>
          <cell r="L272">
            <v>2</v>
          </cell>
          <cell r="M272">
            <v>1</v>
          </cell>
        </row>
        <row r="273">
          <cell r="B273" t="str">
            <v>CRCW040252K3FKED</v>
          </cell>
          <cell r="C273" t="str">
            <v>BUY1</v>
          </cell>
          <cell r="D273">
            <v>401041482</v>
          </cell>
          <cell r="E273">
            <v>401240104</v>
          </cell>
          <cell r="F273" t="str">
            <v>CHIP RESIS 52.3KOHM 1% .063W T&amp;R</v>
          </cell>
          <cell r="G273">
            <v>0</v>
          </cell>
          <cell r="H273" t="str">
            <v>ETA</v>
          </cell>
          <cell r="I273">
            <v>0</v>
          </cell>
          <cell r="J273" t="str">
            <v>SMT</v>
          </cell>
          <cell r="K273" t="str">
            <v>EA</v>
          </cell>
          <cell r="L273">
            <v>2</v>
          </cell>
          <cell r="M273">
            <v>3</v>
          </cell>
        </row>
        <row r="274">
          <cell r="B274" t="str">
            <v>CRCW040268R1FKED</v>
          </cell>
          <cell r="C274" t="str">
            <v>BUY1</v>
          </cell>
          <cell r="D274">
            <v>401554152</v>
          </cell>
          <cell r="E274">
            <v>401502495</v>
          </cell>
          <cell r="F274" t="str">
            <v>CHIP RESIS 68.1 OHM 1^ .063W T&amp;R</v>
          </cell>
          <cell r="G274">
            <v>0</v>
          </cell>
          <cell r="H274" t="str">
            <v>ETA</v>
          </cell>
          <cell r="I274">
            <v>0</v>
          </cell>
          <cell r="J274" t="str">
            <v>SMT</v>
          </cell>
          <cell r="K274" t="str">
            <v>EA</v>
          </cell>
          <cell r="L274">
            <v>2</v>
          </cell>
          <cell r="M274">
            <v>2</v>
          </cell>
        </row>
        <row r="275">
          <cell r="B275" t="str">
            <v>CRCW04027K32FKED</v>
          </cell>
          <cell r="C275" t="str">
            <v>BUY1</v>
          </cell>
          <cell r="D275">
            <v>401236810</v>
          </cell>
          <cell r="E275">
            <v>400563125</v>
          </cell>
          <cell r="F275" t="str">
            <v>CHIP RESIS 7.32KOHM 1^ .063W T&amp;R</v>
          </cell>
          <cell r="G275">
            <v>0</v>
          </cell>
          <cell r="H275" t="str">
            <v>ETA</v>
          </cell>
          <cell r="I275">
            <v>0</v>
          </cell>
          <cell r="J275" t="str">
            <v>SMT</v>
          </cell>
          <cell r="K275" t="str">
            <v>EA</v>
          </cell>
          <cell r="L275">
            <v>2</v>
          </cell>
          <cell r="M275">
            <v>2</v>
          </cell>
        </row>
        <row r="276">
          <cell r="B276" t="str">
            <v>CRCW04021K50FKED</v>
          </cell>
          <cell r="C276" t="str">
            <v>BUY1</v>
          </cell>
          <cell r="D276">
            <v>400658312</v>
          </cell>
          <cell r="E276">
            <v>400275350</v>
          </cell>
          <cell r="F276" t="str">
            <v>CHIP RESIS 1.5KOHM 1%  PB-FREE T&amp;R</v>
          </cell>
          <cell r="G276">
            <v>0</v>
          </cell>
          <cell r="H276" t="str">
            <v>ETA</v>
          </cell>
          <cell r="I276">
            <v>0</v>
          </cell>
          <cell r="J276" t="str">
            <v>SMT</v>
          </cell>
          <cell r="K276" t="str">
            <v>EA</v>
          </cell>
          <cell r="L276">
            <v>2</v>
          </cell>
          <cell r="M276">
            <v>1</v>
          </cell>
        </row>
        <row r="277">
          <cell r="B277" t="str">
            <v>CRCW04025K49FKED</v>
          </cell>
          <cell r="C277" t="str">
            <v>BUY1</v>
          </cell>
          <cell r="D277">
            <v>401485740</v>
          </cell>
          <cell r="E277">
            <v>401240079</v>
          </cell>
          <cell r="F277" t="str">
            <v>CHIP RESIS 5.49KOHM 1^ .063W T&amp;R</v>
          </cell>
          <cell r="G277">
            <v>0</v>
          </cell>
          <cell r="H277" t="str">
            <v>ETA</v>
          </cell>
          <cell r="I277">
            <v>0</v>
          </cell>
          <cell r="J277" t="str">
            <v>SMT</v>
          </cell>
          <cell r="K277" t="str">
            <v>EA</v>
          </cell>
          <cell r="L277">
            <v>2</v>
          </cell>
          <cell r="M277">
            <v>1</v>
          </cell>
        </row>
        <row r="278">
          <cell r="B278" t="str">
            <v>CRCW04025K62FKED</v>
          </cell>
          <cell r="C278" t="str">
            <v>BUY1</v>
          </cell>
          <cell r="D278">
            <v>401485741</v>
          </cell>
          <cell r="E278">
            <v>401240080</v>
          </cell>
          <cell r="F278" t="str">
            <v>CHIP RESIS 5.62KOHM 1^ .063W T&amp;R</v>
          </cell>
          <cell r="G278">
            <v>0</v>
          </cell>
          <cell r="H278" t="str">
            <v>ETA</v>
          </cell>
          <cell r="I278">
            <v>0</v>
          </cell>
          <cell r="J278" t="str">
            <v>SMT</v>
          </cell>
          <cell r="K278" t="str">
            <v>EA</v>
          </cell>
          <cell r="L278">
            <v>2</v>
          </cell>
          <cell r="M278">
            <v>1</v>
          </cell>
        </row>
        <row r="279">
          <cell r="B279" t="str">
            <v>CRCW04026K65FKED</v>
          </cell>
          <cell r="C279" t="str">
            <v>BUY1</v>
          </cell>
          <cell r="D279">
            <v>405265086</v>
          </cell>
          <cell r="E279">
            <v>400275792</v>
          </cell>
          <cell r="F279" t="str">
            <v>CHIP RESIS 6.65KOHM 1% .063W T&amp;R</v>
          </cell>
          <cell r="G279">
            <v>0</v>
          </cell>
          <cell r="H279" t="str">
            <v>ETA</v>
          </cell>
          <cell r="I279">
            <v>0</v>
          </cell>
          <cell r="J279" t="str">
            <v>SMT</v>
          </cell>
          <cell r="K279" t="str">
            <v>EA</v>
          </cell>
          <cell r="L279">
            <v>2</v>
          </cell>
          <cell r="M279">
            <v>1</v>
          </cell>
        </row>
        <row r="280">
          <cell r="B280" t="str">
            <v>4HP5ON-SS</v>
          </cell>
          <cell r="C280" t="str">
            <v>BUY1</v>
          </cell>
          <cell r="D280">
            <v>401534899</v>
          </cell>
          <cell r="E280">
            <v>416955770</v>
          </cell>
          <cell r="F280" t="str">
            <v>PLUG,HOLLOW,HEX,7/16"-20 UNF-2A,SAE,ASSY</v>
          </cell>
          <cell r="G280">
            <v>0</v>
          </cell>
          <cell r="H280" t="str">
            <v>ETA</v>
          </cell>
          <cell r="I280">
            <v>0</v>
          </cell>
          <cell r="J280" t="str">
            <v>MECHANIC</v>
          </cell>
          <cell r="K280" t="str">
            <v>EA</v>
          </cell>
          <cell r="L280">
            <v>2</v>
          </cell>
          <cell r="M280">
            <v>1</v>
          </cell>
        </row>
        <row r="281">
          <cell r="B281" t="str">
            <v>02015J1R0PBSTR</v>
          </cell>
          <cell r="C281" t="str">
            <v>BUY1</v>
          </cell>
          <cell r="D281">
            <v>401487079</v>
          </cell>
          <cell r="E281">
            <v>423049607</v>
          </cell>
          <cell r="F281" t="str">
            <v>CHIP CAP 1.0PF +-.02PF 50V T&amp;R</v>
          </cell>
          <cell r="G281">
            <v>0</v>
          </cell>
          <cell r="H281" t="str">
            <v>ETA</v>
          </cell>
          <cell r="I281">
            <v>0</v>
          </cell>
          <cell r="J281" t="str">
            <v>SMT</v>
          </cell>
          <cell r="K281" t="str">
            <v>EA</v>
          </cell>
          <cell r="L281">
            <v>2</v>
          </cell>
          <cell r="M281">
            <v>8</v>
          </cell>
        </row>
        <row r="282">
          <cell r="B282" t="str">
            <v>0402CS-1N0XJLW</v>
          </cell>
          <cell r="C282" t="str">
            <v>BUY1</v>
          </cell>
          <cell r="D282">
            <v>401341716</v>
          </cell>
          <cell r="E282">
            <v>0</v>
          </cell>
          <cell r="F282" t="str">
            <v>CHIP INDUCTOR 1.0NH 5^ T&amp;R</v>
          </cell>
          <cell r="G282">
            <v>0</v>
          </cell>
          <cell r="H282" t="str">
            <v>ETA</v>
          </cell>
          <cell r="I282">
            <v>0</v>
          </cell>
          <cell r="J282" t="str">
            <v>SMT</v>
          </cell>
          <cell r="K282" t="str">
            <v>EA</v>
          </cell>
          <cell r="L282">
            <v>1</v>
          </cell>
          <cell r="M282">
            <v>2</v>
          </cell>
        </row>
        <row r="283">
          <cell r="B283" t="str">
            <v>0402CS-2N7XJSW</v>
          </cell>
          <cell r="C283" t="str">
            <v>BUY1</v>
          </cell>
          <cell r="D283">
            <v>401258205</v>
          </cell>
          <cell r="E283">
            <v>0</v>
          </cell>
          <cell r="F283" t="str">
            <v>CHIP INDUCTOR 2.7NH 5^ T&amp;R</v>
          </cell>
          <cell r="G283">
            <v>0</v>
          </cell>
          <cell r="H283" t="str">
            <v>ETA</v>
          </cell>
          <cell r="I283">
            <v>0</v>
          </cell>
          <cell r="J283" t="str">
            <v>SMT</v>
          </cell>
          <cell r="K283" t="str">
            <v>EA</v>
          </cell>
          <cell r="L283">
            <v>2</v>
          </cell>
          <cell r="M283">
            <v>20</v>
          </cell>
        </row>
        <row r="284">
          <cell r="B284" t="str">
            <v>0402X105K160SNT</v>
          </cell>
          <cell r="C284" t="str">
            <v>BUY1</v>
          </cell>
          <cell r="D284">
            <v>401517231</v>
          </cell>
          <cell r="E284">
            <v>401502422</v>
          </cell>
          <cell r="F284" t="str">
            <v>CHIP CAP 1UF 10^ 16V X7R T&amp;R</v>
          </cell>
          <cell r="G284">
            <v>0</v>
          </cell>
          <cell r="H284" t="str">
            <v>STOCK</v>
          </cell>
          <cell r="I284">
            <v>0</v>
          </cell>
          <cell r="J284" t="str">
            <v>SMT</v>
          </cell>
          <cell r="K284" t="str">
            <v>EA</v>
          </cell>
          <cell r="L284">
            <v>2</v>
          </cell>
          <cell r="M284">
            <v>5</v>
          </cell>
        </row>
        <row r="285">
          <cell r="B285" t="str">
            <v>0603LS-122XGRC</v>
          </cell>
          <cell r="C285" t="str">
            <v>BUY1</v>
          </cell>
          <cell r="D285">
            <v>405810263</v>
          </cell>
          <cell r="E285">
            <v>401502526</v>
          </cell>
          <cell r="F285" t="str">
            <v>CHIP INDUCTOR 1.2UH 2^ T&amp;R</v>
          </cell>
          <cell r="G285">
            <v>0</v>
          </cell>
          <cell r="H285" t="str">
            <v>ETA</v>
          </cell>
          <cell r="I285">
            <v>0</v>
          </cell>
          <cell r="J285" t="str">
            <v>SMT</v>
          </cell>
          <cell r="K285" t="str">
            <v>EA</v>
          </cell>
          <cell r="L285">
            <v>2</v>
          </cell>
          <cell r="M285">
            <v>20</v>
          </cell>
        </row>
        <row r="286">
          <cell r="B286" t="str">
            <v>0603LS-821XJRC</v>
          </cell>
          <cell r="C286" t="str">
            <v>BUY1</v>
          </cell>
          <cell r="D286">
            <v>405810264</v>
          </cell>
          <cell r="E286">
            <v>406854983</v>
          </cell>
          <cell r="F286" t="str">
            <v>CHIP INDUCTOR 820NH 5^ LEAD-FREE T&amp;R</v>
          </cell>
          <cell r="G286">
            <v>0</v>
          </cell>
          <cell r="H286" t="str">
            <v>ETA</v>
          </cell>
          <cell r="I286">
            <v>0</v>
          </cell>
          <cell r="J286" t="str">
            <v>SMT</v>
          </cell>
          <cell r="K286" t="str">
            <v>EA</v>
          </cell>
          <cell r="L286">
            <v>1</v>
          </cell>
          <cell r="M286">
            <v>20</v>
          </cell>
        </row>
        <row r="287">
          <cell r="B287" t="str">
            <v>08055C105KAT2A</v>
          </cell>
          <cell r="C287" t="str">
            <v>BUY1</v>
          </cell>
          <cell r="D287">
            <v>413658119</v>
          </cell>
          <cell r="E287">
            <v>401502466</v>
          </cell>
          <cell r="F287" t="str">
            <v>CHIP CAP 1UF 10% 50V X7R T&amp;R</v>
          </cell>
          <cell r="G287" t="str">
            <v xml:space="preserve">ניתן לוותר על עזרה של אלתא </v>
          </cell>
          <cell r="H287" t="str">
            <v>ETA</v>
          </cell>
          <cell r="I287" t="str">
            <v xml:space="preserve">הספק הקדים , ניתן לבטל מול אלתא </v>
          </cell>
          <cell r="J287" t="str">
            <v>SMT</v>
          </cell>
          <cell r="K287" t="str">
            <v>EA</v>
          </cell>
          <cell r="L287">
            <v>2</v>
          </cell>
          <cell r="M287">
            <v>17</v>
          </cell>
        </row>
        <row r="288">
          <cell r="B288" t="str">
            <v>0805ZC106KAT2A</v>
          </cell>
          <cell r="C288" t="str">
            <v>BUY1</v>
          </cell>
          <cell r="D288">
            <v>414202262</v>
          </cell>
          <cell r="E288">
            <v>401502387</v>
          </cell>
          <cell r="F288" t="str">
            <v>CHIP CAP 10UF 10^ 10V X7R T&amp;R</v>
          </cell>
          <cell r="G288" t="str">
            <v xml:space="preserve">ניתן לוותר על עזרה של אלתא </v>
          </cell>
          <cell r="H288" t="str">
            <v>ETA</v>
          </cell>
          <cell r="I288" t="str">
            <v xml:space="preserve">הספק הקדים , ניתן לבטל מול אלתא </v>
          </cell>
          <cell r="J288" t="str">
            <v>SMT</v>
          </cell>
          <cell r="K288" t="str">
            <v>EA</v>
          </cell>
          <cell r="L288">
            <v>2</v>
          </cell>
          <cell r="M288">
            <v>241</v>
          </cell>
        </row>
        <row r="289">
          <cell r="B289" t="str">
            <v>096-0002-0009</v>
          </cell>
          <cell r="C289" t="str">
            <v>BUY3</v>
          </cell>
          <cell r="D289" t="str">
            <v>N64929193</v>
          </cell>
          <cell r="E289" t="str">
            <v>FFF005517</v>
          </cell>
          <cell r="F289" t="str">
            <v>CONN RECT ACCESS JACKPOST ASSY.</v>
          </cell>
          <cell r="G289">
            <v>0</v>
          </cell>
          <cell r="H289" t="str">
            <v>ETA</v>
          </cell>
          <cell r="I289">
            <v>0</v>
          </cell>
          <cell r="J289" t="str">
            <v>SMT</v>
          </cell>
          <cell r="K289" t="str">
            <v>PAA</v>
          </cell>
          <cell r="L289">
            <v>1</v>
          </cell>
          <cell r="M289">
            <v>8</v>
          </cell>
        </row>
        <row r="290">
          <cell r="B290" t="str">
            <v>1022Y326-001</v>
          </cell>
          <cell r="C290" t="str">
            <v>A</v>
          </cell>
          <cell r="D290">
            <v>400380505</v>
          </cell>
          <cell r="E290">
            <v>0</v>
          </cell>
          <cell r="F290" t="str">
            <v>BUSHING</v>
          </cell>
          <cell r="G290">
            <v>0</v>
          </cell>
          <cell r="H290" t="str">
            <v>ETA</v>
          </cell>
          <cell r="I290">
            <v>0</v>
          </cell>
          <cell r="J290" t="str">
            <v>MECHANIC</v>
          </cell>
          <cell r="K290" t="str">
            <v>EA</v>
          </cell>
          <cell r="L290">
            <v>1</v>
          </cell>
          <cell r="M290">
            <v>1</v>
          </cell>
        </row>
        <row r="291">
          <cell r="B291" t="str">
            <v>1093J360-002</v>
          </cell>
          <cell r="C291" t="str">
            <v>B</v>
          </cell>
          <cell r="D291">
            <v>404482031</v>
          </cell>
          <cell r="E291">
            <v>0</v>
          </cell>
          <cell r="F291" t="str">
            <v>SHIM 0.6X0.5D</v>
          </cell>
          <cell r="G291">
            <v>0</v>
          </cell>
          <cell r="H291" t="str">
            <v>ETA</v>
          </cell>
          <cell r="I291">
            <v>0</v>
          </cell>
          <cell r="J291" t="str">
            <v>SMT</v>
          </cell>
          <cell r="K291" t="str">
            <v>AR</v>
          </cell>
          <cell r="L291">
            <v>2</v>
          </cell>
          <cell r="M291" t="str">
            <v>A/R</v>
          </cell>
        </row>
        <row r="292">
          <cell r="B292" t="str">
            <v>1093L092-001</v>
          </cell>
          <cell r="C292" t="str">
            <v>-</v>
          </cell>
          <cell r="D292">
            <v>408786578</v>
          </cell>
          <cell r="E292">
            <v>0</v>
          </cell>
          <cell r="F292" t="str">
            <v>REBALLING 1097C981-001</v>
          </cell>
          <cell r="G292">
            <v>0</v>
          </cell>
          <cell r="H292" t="str">
            <v>BFE - ETA</v>
          </cell>
          <cell r="I292">
            <v>0</v>
          </cell>
          <cell r="J292" t="str">
            <v>SMT</v>
          </cell>
          <cell r="K292" t="str">
            <v>EA</v>
          </cell>
          <cell r="L292">
            <v>1</v>
          </cell>
          <cell r="M292">
            <v>5</v>
          </cell>
        </row>
        <row r="293">
          <cell r="B293" t="str">
            <v>1093L211-001</v>
          </cell>
          <cell r="C293" t="str">
            <v>C</v>
          </cell>
          <cell r="D293">
            <v>408441119</v>
          </cell>
          <cell r="E293">
            <v>0</v>
          </cell>
          <cell r="F293" t="str">
            <v>BIT SEMI RIGID</v>
          </cell>
          <cell r="G293">
            <v>0</v>
          </cell>
          <cell r="H293" t="str">
            <v>BFE - ETA</v>
          </cell>
          <cell r="I293">
            <v>0</v>
          </cell>
          <cell r="J293" t="str">
            <v>MECHANIC</v>
          </cell>
          <cell r="K293" t="str">
            <v>EA</v>
          </cell>
          <cell r="L293">
            <v>1</v>
          </cell>
          <cell r="M293">
            <v>1</v>
          </cell>
        </row>
        <row r="294">
          <cell r="B294" t="str">
            <v>1093L395-001</v>
          </cell>
          <cell r="C294" t="str">
            <v>-</v>
          </cell>
          <cell r="D294">
            <v>417856322</v>
          </cell>
          <cell r="E294">
            <v>0</v>
          </cell>
          <cell r="F294" t="str">
            <v>PC ASSY FLEX JTAG</v>
          </cell>
          <cell r="G294" t="str">
            <v xml:space="preserve"> </v>
          </cell>
          <cell r="H294" t="str">
            <v>ASSY</v>
          </cell>
          <cell r="I294" t="str">
            <v xml:space="preserve"> </v>
          </cell>
          <cell r="J294" t="str">
            <v>ASSY</v>
          </cell>
          <cell r="K294" t="str">
            <v>EA</v>
          </cell>
          <cell r="L294">
            <v>1</v>
          </cell>
          <cell r="M294">
            <v>1</v>
          </cell>
        </row>
        <row r="295">
          <cell r="B295" t="str">
            <v>1093L396-001</v>
          </cell>
          <cell r="C295" t="str">
            <v>-</v>
          </cell>
          <cell r="D295">
            <v>417634190</v>
          </cell>
          <cell r="E295">
            <v>0</v>
          </cell>
          <cell r="F295" t="str">
            <v>JTAG FLEX PC BLANK MASTER</v>
          </cell>
          <cell r="G295">
            <v>0</v>
          </cell>
          <cell r="H295" t="str">
            <v>BFE - ETA</v>
          </cell>
          <cell r="I295" t="str">
            <v>21/06/26לוודא מה הגרסה שמועברת אלינו 001 או 002</v>
          </cell>
          <cell r="J295" t="str">
            <v>SMT</v>
          </cell>
          <cell r="K295" t="str">
            <v>EA</v>
          </cell>
          <cell r="L295">
            <v>1</v>
          </cell>
          <cell r="M295">
            <v>1</v>
          </cell>
        </row>
        <row r="296">
          <cell r="B296" t="str">
            <v>1093L944-001</v>
          </cell>
          <cell r="C296">
            <v>-2</v>
          </cell>
          <cell r="D296">
            <v>410900968</v>
          </cell>
          <cell r="E296">
            <v>0</v>
          </cell>
          <cell r="F296" t="str">
            <v>GUARD COVER ABSORBER BONDING</v>
          </cell>
          <cell r="G296">
            <v>0</v>
          </cell>
          <cell r="H296" t="str">
            <v>ETA</v>
          </cell>
          <cell r="I296">
            <v>0</v>
          </cell>
          <cell r="J296" t="str">
            <v>MECHANIC</v>
          </cell>
          <cell r="K296" t="str">
            <v>EA</v>
          </cell>
          <cell r="L296">
            <v>1</v>
          </cell>
          <cell r="M296">
            <v>1</v>
          </cell>
        </row>
        <row r="297">
          <cell r="B297" t="str">
            <v>1093M635-002</v>
          </cell>
          <cell r="C297" t="str">
            <v>C</v>
          </cell>
          <cell r="D297">
            <v>408436578</v>
          </cell>
          <cell r="E297">
            <v>0</v>
          </cell>
          <cell r="F297" t="str">
            <v>GAG ASSY</v>
          </cell>
          <cell r="G297">
            <v>0</v>
          </cell>
          <cell r="H297" t="str">
            <v>ASSY</v>
          </cell>
          <cell r="I297">
            <v>0</v>
          </cell>
          <cell r="J297" t="str">
            <v>ASSY</v>
          </cell>
          <cell r="K297" t="str">
            <v>EA</v>
          </cell>
          <cell r="L297">
            <v>1</v>
          </cell>
          <cell r="M297">
            <v>16</v>
          </cell>
        </row>
        <row r="298">
          <cell r="B298" t="str">
            <v>1093N696-001</v>
          </cell>
          <cell r="C298" t="str">
            <v>-</v>
          </cell>
          <cell r="D298">
            <v>414847057</v>
          </cell>
          <cell r="E298">
            <v>0</v>
          </cell>
          <cell r="F298" t="str">
            <v>JTAG COVER</v>
          </cell>
          <cell r="G298">
            <v>0</v>
          </cell>
          <cell r="H298" t="str">
            <v>BFE - ETA</v>
          </cell>
          <cell r="I298">
            <v>0</v>
          </cell>
          <cell r="J298" t="str">
            <v>MECHANIC</v>
          </cell>
          <cell r="K298" t="str">
            <v>EA</v>
          </cell>
          <cell r="L298">
            <v>1</v>
          </cell>
          <cell r="M298">
            <v>1</v>
          </cell>
        </row>
        <row r="299">
          <cell r="B299" t="str">
            <v>1093N705-001</v>
          </cell>
          <cell r="C299" t="str">
            <v>-</v>
          </cell>
          <cell r="D299">
            <v>409752329</v>
          </cell>
          <cell r="E299">
            <v>0</v>
          </cell>
          <cell r="F299" t="str">
            <v>0-80 NUT FOR AMP</v>
          </cell>
          <cell r="G299">
            <v>0</v>
          </cell>
          <cell r="H299" t="str">
            <v>ETA</v>
          </cell>
          <cell r="I299">
            <v>0</v>
          </cell>
          <cell r="J299" t="str">
            <v>MECHANIC</v>
          </cell>
          <cell r="K299" t="str">
            <v>EA</v>
          </cell>
          <cell r="L299">
            <v>1</v>
          </cell>
          <cell r="M299">
            <v>32</v>
          </cell>
        </row>
        <row r="300">
          <cell r="B300" t="str">
            <v>1093R379-001</v>
          </cell>
          <cell r="C300" t="str">
            <v>-</v>
          </cell>
          <cell r="D300">
            <v>416012132</v>
          </cell>
          <cell r="E300">
            <v>0</v>
          </cell>
          <cell r="F300" t="str">
            <v>SPACER</v>
          </cell>
          <cell r="G300">
            <v>0</v>
          </cell>
          <cell r="H300" t="str">
            <v>ETA</v>
          </cell>
          <cell r="I300">
            <v>0</v>
          </cell>
          <cell r="J300" t="str">
            <v>MECHANIC</v>
          </cell>
          <cell r="K300" t="str">
            <v>EA</v>
          </cell>
          <cell r="L300">
            <v>1</v>
          </cell>
          <cell r="M300">
            <v>4</v>
          </cell>
        </row>
        <row r="301">
          <cell r="B301" t="str">
            <v>1093U332-001</v>
          </cell>
          <cell r="C301" t="str">
            <v>-</v>
          </cell>
          <cell r="D301">
            <v>410410324</v>
          </cell>
          <cell r="E301">
            <v>0</v>
          </cell>
          <cell r="F301" t="str">
            <v>THERMAL PAD 4X4X2</v>
          </cell>
          <cell r="G301">
            <v>0</v>
          </cell>
          <cell r="H301" t="str">
            <v>ETA</v>
          </cell>
          <cell r="I301">
            <v>0</v>
          </cell>
          <cell r="J301" t="str">
            <v>MECHANIC</v>
          </cell>
          <cell r="K301" t="str">
            <v>EA</v>
          </cell>
          <cell r="L301">
            <v>1</v>
          </cell>
          <cell r="M301">
            <v>2</v>
          </cell>
        </row>
        <row r="302">
          <cell r="B302" t="str">
            <v>1093U335-001</v>
          </cell>
          <cell r="C302" t="str">
            <v>-</v>
          </cell>
          <cell r="D302">
            <v>410422226</v>
          </cell>
          <cell r="E302">
            <v>0</v>
          </cell>
          <cell r="F302" t="str">
            <v>THERMAL PAD 4X4X1</v>
          </cell>
          <cell r="G302">
            <v>0</v>
          </cell>
          <cell r="H302" t="str">
            <v>ETA</v>
          </cell>
          <cell r="I302">
            <v>0</v>
          </cell>
          <cell r="J302" t="str">
            <v>MECHANIC</v>
          </cell>
          <cell r="K302" t="str">
            <v>EA</v>
          </cell>
          <cell r="L302">
            <v>1</v>
          </cell>
          <cell r="M302">
            <v>2</v>
          </cell>
        </row>
        <row r="303">
          <cell r="B303" t="str">
            <v>1093U336-001</v>
          </cell>
          <cell r="C303" t="str">
            <v>-</v>
          </cell>
          <cell r="D303">
            <v>410404206</v>
          </cell>
          <cell r="E303">
            <v>0</v>
          </cell>
          <cell r="F303" t="str">
            <v>THERMAL PAD 3X3X1</v>
          </cell>
          <cell r="G303">
            <v>0</v>
          </cell>
          <cell r="H303" t="str">
            <v>ETA</v>
          </cell>
          <cell r="I303">
            <v>0</v>
          </cell>
          <cell r="J303" t="str">
            <v>MECHANIC</v>
          </cell>
          <cell r="K303" t="str">
            <v>EA</v>
          </cell>
          <cell r="L303">
            <v>1</v>
          </cell>
          <cell r="M303">
            <v>6</v>
          </cell>
        </row>
        <row r="304">
          <cell r="B304" t="str">
            <v>1093U337-001</v>
          </cell>
          <cell r="C304" t="str">
            <v>-</v>
          </cell>
          <cell r="D304">
            <v>410404209</v>
          </cell>
          <cell r="E304">
            <v>0</v>
          </cell>
          <cell r="F304" t="str">
            <v>THERMAL PAD 7X7X1</v>
          </cell>
          <cell r="G304">
            <v>0</v>
          </cell>
          <cell r="H304" t="str">
            <v>ETA</v>
          </cell>
          <cell r="I304">
            <v>0</v>
          </cell>
          <cell r="J304" t="str">
            <v>MECHANIC</v>
          </cell>
          <cell r="K304" t="str">
            <v>EA</v>
          </cell>
          <cell r="L304">
            <v>1</v>
          </cell>
          <cell r="M304">
            <v>1</v>
          </cell>
        </row>
        <row r="305">
          <cell r="B305" t="str">
            <v>1093W210-001</v>
          </cell>
          <cell r="C305" t="str">
            <v>B</v>
          </cell>
          <cell r="D305">
            <v>415995571</v>
          </cell>
          <cell r="E305">
            <v>0</v>
          </cell>
          <cell r="F305" t="str">
            <v>BSC MECH ASSY</v>
          </cell>
          <cell r="G305">
            <v>0</v>
          </cell>
          <cell r="H305" t="str">
            <v>ASSY</v>
          </cell>
          <cell r="I305">
            <v>0</v>
          </cell>
          <cell r="J305" t="str">
            <v>ASSY</v>
          </cell>
          <cell r="K305" t="str">
            <v>EA</v>
          </cell>
          <cell r="L305">
            <v>1</v>
          </cell>
          <cell r="M305">
            <v>1</v>
          </cell>
        </row>
        <row r="306">
          <cell r="B306" t="str">
            <v>1093W212-001</v>
          </cell>
          <cell r="C306" t="str">
            <v>C</v>
          </cell>
          <cell r="D306">
            <v>415447350</v>
          </cell>
          <cell r="E306">
            <v>0</v>
          </cell>
          <cell r="F306" t="str">
            <v>BSC COVER</v>
          </cell>
          <cell r="G306" t="str">
            <v>09/07/2026 יש שאלה תשובה נמצא בריכוז מול שרית פיקר</v>
          </cell>
          <cell r="H306" t="str">
            <v>בטיפול אלתא - פרוייקט שרית פיקר</v>
          </cell>
          <cell r="I306" t="str">
            <v>כרגע נמצא בטיפול של צוות טכני אלתא(אמיר) מול הספק 20/07</v>
          </cell>
          <cell r="J306" t="str">
            <v>MECHANIC</v>
          </cell>
          <cell r="K306" t="str">
            <v>EA</v>
          </cell>
          <cell r="L306">
            <v>1</v>
          </cell>
          <cell r="M306">
            <v>1</v>
          </cell>
        </row>
        <row r="307">
          <cell r="B307" t="str">
            <v>1094U750-001</v>
          </cell>
          <cell r="C307" t="str">
            <v>A</v>
          </cell>
          <cell r="D307">
            <v>400072221</v>
          </cell>
          <cell r="E307">
            <v>0</v>
          </cell>
          <cell r="F307" t="str">
            <v>F/A X3IQ MIXER</v>
          </cell>
          <cell r="G307">
            <v>0</v>
          </cell>
          <cell r="H307" t="str">
            <v>BFE - ETA</v>
          </cell>
          <cell r="I307">
            <v>0</v>
          </cell>
          <cell r="J307" t="str">
            <v>SMT</v>
          </cell>
          <cell r="K307" t="str">
            <v>EA</v>
          </cell>
          <cell r="L307">
            <v>1</v>
          </cell>
          <cell r="M307">
            <v>1</v>
          </cell>
        </row>
        <row r="308">
          <cell r="B308" t="str">
            <v>1096A410-001</v>
          </cell>
          <cell r="C308" t="str">
            <v>-</v>
          </cell>
          <cell r="D308">
            <v>418333551</v>
          </cell>
          <cell r="E308">
            <v>0</v>
          </cell>
          <cell r="F308" t="str">
            <v>FE 4W</v>
          </cell>
          <cell r="G308" t="str">
            <v xml:space="preserve"> </v>
          </cell>
          <cell r="H308" t="str">
            <v>BFE - בעייתי</v>
          </cell>
          <cell r="I308">
            <v>0</v>
          </cell>
          <cell r="J308" t="str">
            <v>SMT</v>
          </cell>
          <cell r="K308" t="str">
            <v>EA</v>
          </cell>
          <cell r="L308">
            <v>1</v>
          </cell>
          <cell r="M308">
            <v>257</v>
          </cell>
        </row>
        <row r="309">
          <cell r="B309" t="str">
            <v>1096B634-001</v>
          </cell>
          <cell r="C309" t="str">
            <v>-</v>
          </cell>
          <cell r="D309">
            <v>405720597</v>
          </cell>
          <cell r="E309">
            <v>0</v>
          </cell>
          <cell r="F309" t="str">
            <v>GNG THERMAL PAD 4X4</v>
          </cell>
          <cell r="G309">
            <v>0</v>
          </cell>
          <cell r="H309" t="str">
            <v>ETA</v>
          </cell>
          <cell r="I309">
            <v>0</v>
          </cell>
          <cell r="J309" t="str">
            <v>MECHANIC</v>
          </cell>
          <cell r="K309" t="str">
            <v>EA</v>
          </cell>
          <cell r="L309">
            <v>1</v>
          </cell>
          <cell r="M309">
            <v>64</v>
          </cell>
        </row>
        <row r="310">
          <cell r="B310" t="str">
            <v>1096B650-003</v>
          </cell>
          <cell r="C310" t="str">
            <v>B</v>
          </cell>
          <cell r="D310">
            <v>406563605</v>
          </cell>
          <cell r="E310">
            <v>0</v>
          </cell>
          <cell r="F310" t="str">
            <v>PC ASSY GNG</v>
          </cell>
          <cell r="G310">
            <v>0</v>
          </cell>
          <cell r="H310" t="str">
            <v>ASSY</v>
          </cell>
          <cell r="I310">
            <v>0</v>
          </cell>
          <cell r="J310" t="str">
            <v>PCB</v>
          </cell>
          <cell r="K310" t="str">
            <v>EA</v>
          </cell>
          <cell r="L310">
            <v>1</v>
          </cell>
          <cell r="M310">
            <v>16</v>
          </cell>
        </row>
        <row r="311">
          <cell r="B311" t="str">
            <v>1096B652-003</v>
          </cell>
          <cell r="C311" t="str">
            <v>-</v>
          </cell>
          <cell r="D311">
            <v>417102701</v>
          </cell>
          <cell r="E311">
            <v>0</v>
          </cell>
          <cell r="F311" t="str">
            <v>GNG PC BLANK MASTER</v>
          </cell>
          <cell r="G311">
            <v>0</v>
          </cell>
          <cell r="H311" t="str">
            <v>BFE - ETA</v>
          </cell>
          <cell r="I311">
            <v>0</v>
          </cell>
          <cell r="J311" t="str">
            <v>SMT</v>
          </cell>
          <cell r="K311" t="str">
            <v>EA</v>
          </cell>
          <cell r="L311">
            <v>1</v>
          </cell>
          <cell r="M311">
            <v>16</v>
          </cell>
        </row>
        <row r="312">
          <cell r="B312" t="str">
            <v>1096C850-003</v>
          </cell>
          <cell r="C312" t="str">
            <v>-</v>
          </cell>
          <cell r="D312">
            <v>417882392</v>
          </cell>
          <cell r="E312">
            <v>0</v>
          </cell>
          <cell r="F312" t="str">
            <v>CAL/GUARD PC ASSY</v>
          </cell>
          <cell r="G312">
            <v>0</v>
          </cell>
          <cell r="H312" t="str">
            <v>ASSY</v>
          </cell>
          <cell r="I312">
            <v>0</v>
          </cell>
          <cell r="J312" t="str">
            <v>PCB</v>
          </cell>
          <cell r="K312" t="str">
            <v>EA</v>
          </cell>
          <cell r="L312">
            <v>1</v>
          </cell>
          <cell r="M312">
            <v>1</v>
          </cell>
        </row>
        <row r="313">
          <cell r="B313" t="str">
            <v>1096C852-002</v>
          </cell>
          <cell r="C313" t="str">
            <v>-</v>
          </cell>
          <cell r="D313">
            <v>417651350</v>
          </cell>
          <cell r="E313">
            <v>0</v>
          </cell>
          <cell r="F313" t="str">
            <v>CAL/GUARD PC BLANK MASTER</v>
          </cell>
          <cell r="G313">
            <v>0</v>
          </cell>
          <cell r="H313" t="str">
            <v>BFE - ETA</v>
          </cell>
          <cell r="I313">
            <v>0</v>
          </cell>
          <cell r="J313" t="str">
            <v>SMT</v>
          </cell>
          <cell r="K313" t="str">
            <v>EA</v>
          </cell>
          <cell r="L313">
            <v>1</v>
          </cell>
          <cell r="M313">
            <v>1</v>
          </cell>
        </row>
        <row r="314">
          <cell r="B314" t="str">
            <v>1096D240-003</v>
          </cell>
          <cell r="C314" t="str">
            <v>A</v>
          </cell>
          <cell r="D314">
            <v>415923573</v>
          </cell>
          <cell r="E314">
            <v>0</v>
          </cell>
          <cell r="F314" t="str">
            <v>PC ASSY EXC</v>
          </cell>
          <cell r="G314">
            <v>0</v>
          </cell>
          <cell r="H314" t="str">
            <v>ASSY</v>
          </cell>
          <cell r="I314">
            <v>0</v>
          </cell>
          <cell r="J314" t="str">
            <v>PCB</v>
          </cell>
          <cell r="K314" t="str">
            <v>EA</v>
          </cell>
          <cell r="L314">
            <v>1</v>
          </cell>
          <cell r="M314">
            <v>1</v>
          </cell>
        </row>
        <row r="315">
          <cell r="B315" t="str">
            <v>1096D242-002</v>
          </cell>
          <cell r="C315" t="str">
            <v>-</v>
          </cell>
          <cell r="D315">
            <v>406124222</v>
          </cell>
          <cell r="E315">
            <v>0</v>
          </cell>
          <cell r="F315" t="str">
            <v>PC BLANK MASTER DWG.MAH-3 Z2</v>
          </cell>
          <cell r="G315">
            <v>0</v>
          </cell>
          <cell r="H315" t="str">
            <v>BFE - ETA</v>
          </cell>
          <cell r="I315">
            <v>0</v>
          </cell>
          <cell r="J315" t="str">
            <v>SMT</v>
          </cell>
          <cell r="K315" t="str">
            <v>EA</v>
          </cell>
          <cell r="L315">
            <v>1</v>
          </cell>
          <cell r="M315">
            <v>1</v>
          </cell>
        </row>
        <row r="316">
          <cell r="B316" t="str">
            <v>1096F000-003</v>
          </cell>
          <cell r="C316" t="str">
            <v>A</v>
          </cell>
          <cell r="D316">
            <v>410439769</v>
          </cell>
          <cell r="E316">
            <v>0</v>
          </cell>
          <cell r="F316" t="str">
            <v>F/ASSY - EXCITER</v>
          </cell>
          <cell r="G316">
            <v>0</v>
          </cell>
          <cell r="H316" t="str">
            <v>ASSY</v>
          </cell>
          <cell r="I316">
            <v>0</v>
          </cell>
          <cell r="J316" t="str">
            <v>ASSY</v>
          </cell>
          <cell r="K316" t="str">
            <v>EA</v>
          </cell>
          <cell r="L316">
            <v>1</v>
          </cell>
          <cell r="M316">
            <v>1</v>
          </cell>
        </row>
        <row r="317">
          <cell r="B317" t="str">
            <v>1096F010-002</v>
          </cell>
          <cell r="C317" t="str">
            <v>-</v>
          </cell>
          <cell r="D317">
            <v>406609565</v>
          </cell>
          <cell r="E317">
            <v>0</v>
          </cell>
          <cell r="F317" t="str">
            <v>BOTTOM COVER</v>
          </cell>
          <cell r="G317">
            <v>0</v>
          </cell>
          <cell r="H317" t="str">
            <v>ETA</v>
          </cell>
          <cell r="I317" t="str">
            <v xml:space="preserve"> </v>
          </cell>
          <cell r="J317" t="str">
            <v>MECHANIC</v>
          </cell>
          <cell r="K317" t="str">
            <v>EA</v>
          </cell>
          <cell r="L317">
            <v>1</v>
          </cell>
          <cell r="M317">
            <v>1</v>
          </cell>
        </row>
        <row r="318">
          <cell r="B318" t="str">
            <v>1096F011-002</v>
          </cell>
          <cell r="C318" t="str">
            <v>-</v>
          </cell>
          <cell r="D318">
            <v>406609566</v>
          </cell>
          <cell r="E318">
            <v>0</v>
          </cell>
          <cell r="F318" t="str">
            <v>TOP COVER</v>
          </cell>
          <cell r="G318">
            <v>0</v>
          </cell>
          <cell r="H318" t="str">
            <v>ETA</v>
          </cell>
          <cell r="I318">
            <v>0</v>
          </cell>
          <cell r="J318" t="str">
            <v>MECHANIC</v>
          </cell>
          <cell r="K318" t="str">
            <v>EA</v>
          </cell>
          <cell r="L318">
            <v>1</v>
          </cell>
          <cell r="M318">
            <v>1</v>
          </cell>
        </row>
        <row r="319">
          <cell r="B319" t="str">
            <v>1096F529-001</v>
          </cell>
          <cell r="C319" t="str">
            <v>A</v>
          </cell>
          <cell r="D319">
            <v>407578395</v>
          </cell>
          <cell r="E319">
            <v>0</v>
          </cell>
          <cell r="F319" t="str">
            <v>THERMAL PAD 17X17X1.5</v>
          </cell>
          <cell r="G319">
            <v>0</v>
          </cell>
          <cell r="H319" t="str">
            <v>ETA</v>
          </cell>
          <cell r="I319">
            <v>0</v>
          </cell>
          <cell r="J319" t="str">
            <v>MECHANIC</v>
          </cell>
          <cell r="K319" t="str">
            <v>EA</v>
          </cell>
          <cell r="L319">
            <v>1</v>
          </cell>
          <cell r="M319">
            <v>16</v>
          </cell>
        </row>
        <row r="320">
          <cell r="B320" t="str">
            <v>1096F598-002</v>
          </cell>
          <cell r="C320" t="str">
            <v>A</v>
          </cell>
          <cell r="D320">
            <v>407192549</v>
          </cell>
          <cell r="E320">
            <v>0</v>
          </cell>
          <cell r="F320" t="str">
            <v>GNG COVER ASSY</v>
          </cell>
          <cell r="G320">
            <v>0</v>
          </cell>
          <cell r="H320" t="str">
            <v>ETA</v>
          </cell>
          <cell r="I320">
            <v>0</v>
          </cell>
          <cell r="J320" t="str">
            <v>MECHANIC</v>
          </cell>
          <cell r="K320" t="str">
            <v>EA</v>
          </cell>
          <cell r="L320">
            <v>1</v>
          </cell>
          <cell r="M320">
            <v>16</v>
          </cell>
        </row>
        <row r="321">
          <cell r="B321" t="str">
            <v>1096F602-001</v>
          </cell>
          <cell r="C321">
            <v>-2</v>
          </cell>
          <cell r="D321">
            <v>407188522</v>
          </cell>
          <cell r="E321">
            <v>0</v>
          </cell>
          <cell r="F321" t="str">
            <v>CONTACT ASSY</v>
          </cell>
          <cell r="G321">
            <v>0</v>
          </cell>
          <cell r="H321" t="str">
            <v>ETA</v>
          </cell>
          <cell r="I321">
            <v>0</v>
          </cell>
          <cell r="J321" t="str">
            <v>MECHANIC</v>
          </cell>
          <cell r="K321" t="str">
            <v>EA</v>
          </cell>
          <cell r="L321">
            <v>1</v>
          </cell>
          <cell r="M321">
            <v>48</v>
          </cell>
        </row>
        <row r="322">
          <cell r="B322" t="str">
            <v>1096G860-002</v>
          </cell>
          <cell r="C322">
            <v>-2</v>
          </cell>
          <cell r="D322">
            <v>406626653</v>
          </cell>
          <cell r="E322">
            <v>0</v>
          </cell>
          <cell r="F322" t="str">
            <v>PC ASSY QGC</v>
          </cell>
          <cell r="G322">
            <v>0</v>
          </cell>
          <cell r="H322" t="str">
            <v>ASSY</v>
          </cell>
          <cell r="I322">
            <v>0</v>
          </cell>
          <cell r="J322" t="str">
            <v>PCB</v>
          </cell>
          <cell r="K322" t="str">
            <v>EA</v>
          </cell>
          <cell r="L322">
            <v>1</v>
          </cell>
          <cell r="M322">
            <v>4</v>
          </cell>
        </row>
        <row r="323">
          <cell r="B323" t="str">
            <v>1096G862-002</v>
          </cell>
          <cell r="C323" t="str">
            <v>-</v>
          </cell>
          <cell r="D323">
            <v>406632113</v>
          </cell>
          <cell r="E323">
            <v>0</v>
          </cell>
          <cell r="F323" t="str">
            <v>PC BLANK MASTER DGW. DAA-3 Z1</v>
          </cell>
          <cell r="G323" t="str">
            <v>ASP יגיעו 210 ב 20/08/26 לאופק , והיתרה עד ה 15/08/26</v>
          </cell>
          <cell r="H323" t="str">
            <v>BFE -ETA+ TBD</v>
          </cell>
          <cell r="I323" t="str">
            <v xml:space="preserve"> </v>
          </cell>
          <cell r="J323" t="str">
            <v>SMT</v>
          </cell>
          <cell r="K323" t="str">
            <v>EA</v>
          </cell>
          <cell r="L323">
            <v>1</v>
          </cell>
          <cell r="M323">
            <v>4</v>
          </cell>
        </row>
        <row r="324">
          <cell r="B324" t="str">
            <v>1096G880-003</v>
          </cell>
          <cell r="C324" t="str">
            <v>-</v>
          </cell>
          <cell r="D324">
            <v>418052746</v>
          </cell>
          <cell r="E324">
            <v>0</v>
          </cell>
          <cell r="F324" t="str">
            <v>PC ASSY ADAPTER</v>
          </cell>
          <cell r="G324">
            <v>0</v>
          </cell>
          <cell r="H324" t="str">
            <v>ASSY</v>
          </cell>
          <cell r="I324">
            <v>0</v>
          </cell>
          <cell r="J324" t="str">
            <v>PCB</v>
          </cell>
          <cell r="K324" t="str">
            <v>EA</v>
          </cell>
          <cell r="L324">
            <v>1</v>
          </cell>
          <cell r="M324">
            <v>4</v>
          </cell>
        </row>
        <row r="325">
          <cell r="B325" t="str">
            <v>1096G882-002</v>
          </cell>
          <cell r="C325" t="str">
            <v>-</v>
          </cell>
          <cell r="D325">
            <v>417908343</v>
          </cell>
          <cell r="E325">
            <v>0</v>
          </cell>
          <cell r="F325" t="str">
            <v>GNG ADAPTOR PC BLANK MASTER</v>
          </cell>
          <cell r="G325" t="str">
            <v xml:space="preserve"> </v>
          </cell>
          <cell r="H325" t="str">
            <v>BFE - ETA</v>
          </cell>
          <cell r="I325" t="str">
            <v xml:space="preserve"> </v>
          </cell>
          <cell r="J325" t="str">
            <v>SMT</v>
          </cell>
          <cell r="K325" t="str">
            <v>EA</v>
          </cell>
          <cell r="L325">
            <v>1</v>
          </cell>
          <cell r="M325">
            <v>4</v>
          </cell>
        </row>
        <row r="326">
          <cell r="B326" t="str">
            <v>1096J793-002</v>
          </cell>
          <cell r="C326" t="str">
            <v>-</v>
          </cell>
          <cell r="D326">
            <v>414831307</v>
          </cell>
          <cell r="E326">
            <v>0</v>
          </cell>
          <cell r="F326" t="str">
            <v>SEMI RIGID W1</v>
          </cell>
          <cell r="G326">
            <v>0</v>
          </cell>
          <cell r="H326" t="str">
            <v>BFE - ETA</v>
          </cell>
          <cell r="I326">
            <v>0</v>
          </cell>
          <cell r="J326" t="str">
            <v>MECHANIC</v>
          </cell>
          <cell r="K326" t="str">
            <v>EA</v>
          </cell>
          <cell r="L326">
            <v>1</v>
          </cell>
          <cell r="M326">
            <v>1</v>
          </cell>
        </row>
        <row r="327">
          <cell r="B327" t="str">
            <v>1096J794-002</v>
          </cell>
          <cell r="C327" t="str">
            <v>-</v>
          </cell>
          <cell r="D327">
            <v>414907370</v>
          </cell>
          <cell r="E327">
            <v>0</v>
          </cell>
          <cell r="F327" t="str">
            <v>SEMI RIGID W2</v>
          </cell>
          <cell r="G327">
            <v>0</v>
          </cell>
          <cell r="H327" t="str">
            <v>BFE - ETA</v>
          </cell>
          <cell r="I327">
            <v>0</v>
          </cell>
          <cell r="J327" t="str">
            <v>MECHANIC</v>
          </cell>
          <cell r="K327" t="str">
            <v>EA</v>
          </cell>
          <cell r="L327">
            <v>1</v>
          </cell>
          <cell r="M327">
            <v>1</v>
          </cell>
        </row>
        <row r="328">
          <cell r="B328" t="str">
            <v>1096J796-001</v>
          </cell>
          <cell r="C328" t="str">
            <v>-</v>
          </cell>
          <cell r="D328">
            <v>409521491</v>
          </cell>
          <cell r="E328">
            <v>0</v>
          </cell>
          <cell r="F328" t="str">
            <v>QGC COVER</v>
          </cell>
          <cell r="G328" t="str">
            <v xml:space="preserve"> </v>
          </cell>
          <cell r="H328" t="str">
            <v xml:space="preserve">ירד מה AVL </v>
          </cell>
          <cell r="I328" t="str">
            <v>ירד מה AVL - לא תומחר ב FIX</v>
          </cell>
          <cell r="J328" t="str">
            <v>MECHANIC</v>
          </cell>
          <cell r="K328" t="str">
            <v>EA</v>
          </cell>
          <cell r="L328">
            <v>1</v>
          </cell>
          <cell r="M328">
            <v>4</v>
          </cell>
        </row>
        <row r="329">
          <cell r="B329" t="str">
            <v>1096J797-001</v>
          </cell>
          <cell r="C329" t="str">
            <v>-</v>
          </cell>
          <cell r="D329">
            <v>409530780</v>
          </cell>
          <cell r="E329">
            <v>0</v>
          </cell>
          <cell r="F329" t="str">
            <v>HEX BUSHING 5.1DIA</v>
          </cell>
          <cell r="G329">
            <v>0</v>
          </cell>
          <cell r="H329" t="str">
            <v>ETA</v>
          </cell>
          <cell r="I329">
            <v>0</v>
          </cell>
          <cell r="J329" t="str">
            <v>MECHANIC</v>
          </cell>
          <cell r="K329" t="str">
            <v>EA</v>
          </cell>
          <cell r="L329">
            <v>1</v>
          </cell>
          <cell r="M329">
            <v>1</v>
          </cell>
        </row>
        <row r="330">
          <cell r="B330" t="str">
            <v>1096J798-001</v>
          </cell>
          <cell r="C330" t="str">
            <v>-</v>
          </cell>
          <cell r="D330">
            <v>409521492</v>
          </cell>
          <cell r="E330">
            <v>0</v>
          </cell>
          <cell r="F330" t="str">
            <v>HEX BUSHING 5.2DIA</v>
          </cell>
          <cell r="G330">
            <v>0</v>
          </cell>
          <cell r="H330" t="str">
            <v>ETA</v>
          </cell>
          <cell r="I330">
            <v>0</v>
          </cell>
          <cell r="J330" t="str">
            <v>MECHANIC</v>
          </cell>
          <cell r="K330" t="str">
            <v>EA</v>
          </cell>
          <cell r="L330">
            <v>1</v>
          </cell>
          <cell r="M330">
            <v>1</v>
          </cell>
        </row>
        <row r="331">
          <cell r="B331" t="str">
            <v>1096J800-001</v>
          </cell>
          <cell r="C331" t="str">
            <v>D01</v>
          </cell>
          <cell r="D331">
            <v>407425173</v>
          </cell>
          <cell r="E331">
            <v>0</v>
          </cell>
          <cell r="F331" t="str">
            <v>PC ASSY ADAPTER BFU</v>
          </cell>
          <cell r="G331">
            <v>0</v>
          </cell>
          <cell r="H331" t="str">
            <v>ASSY</v>
          </cell>
          <cell r="I331">
            <v>0</v>
          </cell>
          <cell r="J331" t="str">
            <v>PCB</v>
          </cell>
          <cell r="K331" t="str">
            <v>EA</v>
          </cell>
          <cell r="L331">
            <v>1</v>
          </cell>
          <cell r="M331">
            <v>1</v>
          </cell>
        </row>
        <row r="332">
          <cell r="B332" t="str">
            <v>1096J801-001</v>
          </cell>
          <cell r="C332" t="str">
            <v>A</v>
          </cell>
          <cell r="D332">
            <v>409802932</v>
          </cell>
          <cell r="E332">
            <v>0</v>
          </cell>
          <cell r="F332" t="str">
            <v>CONNECTOR SCREW</v>
          </cell>
          <cell r="G332">
            <v>0</v>
          </cell>
          <cell r="H332" t="str">
            <v>ETA</v>
          </cell>
          <cell r="I332">
            <v>0</v>
          </cell>
          <cell r="J332" t="str">
            <v>SMT</v>
          </cell>
          <cell r="K332" t="str">
            <v>EA</v>
          </cell>
          <cell r="L332">
            <v>1</v>
          </cell>
          <cell r="M332">
            <v>4</v>
          </cell>
        </row>
        <row r="333">
          <cell r="B333" t="str">
            <v>1096J802-001</v>
          </cell>
          <cell r="C333" t="str">
            <v>-</v>
          </cell>
          <cell r="D333">
            <v>409871841</v>
          </cell>
          <cell r="E333">
            <v>0</v>
          </cell>
          <cell r="F333" t="str">
            <v>PC BLANK MASTER DWG CLL-729 Z1</v>
          </cell>
          <cell r="G333">
            <v>0</v>
          </cell>
          <cell r="H333" t="str">
            <v>BFE - ETA</v>
          </cell>
          <cell r="I333">
            <v>0</v>
          </cell>
          <cell r="J333" t="str">
            <v>SMT</v>
          </cell>
          <cell r="K333" t="str">
            <v>EA</v>
          </cell>
          <cell r="L333">
            <v>1</v>
          </cell>
          <cell r="M333">
            <v>1</v>
          </cell>
        </row>
        <row r="334">
          <cell r="B334" t="str">
            <v>1096J805-001</v>
          </cell>
          <cell r="C334" t="str">
            <v>-</v>
          </cell>
          <cell r="D334">
            <v>409564059</v>
          </cell>
          <cell r="E334">
            <v>0</v>
          </cell>
          <cell r="F334" t="str">
            <v>ROUND GUIDE PIN 3.05DIA</v>
          </cell>
          <cell r="G334">
            <v>0</v>
          </cell>
          <cell r="H334" t="str">
            <v>ETA</v>
          </cell>
          <cell r="I334">
            <v>0</v>
          </cell>
          <cell r="J334" t="str">
            <v>MECHANIC</v>
          </cell>
          <cell r="K334" t="str">
            <v>EA</v>
          </cell>
          <cell r="L334">
            <v>1</v>
          </cell>
          <cell r="M334">
            <v>2</v>
          </cell>
        </row>
        <row r="335">
          <cell r="B335" t="str">
            <v>1096J810-001</v>
          </cell>
          <cell r="C335">
            <v>-1</v>
          </cell>
          <cell r="D335">
            <v>407425171</v>
          </cell>
          <cell r="E335">
            <v>0</v>
          </cell>
          <cell r="F335" t="str">
            <v>PC ASSY FLEX GUARD</v>
          </cell>
          <cell r="G335">
            <v>0</v>
          </cell>
          <cell r="H335" t="str">
            <v>ASSY</v>
          </cell>
          <cell r="I335">
            <v>0</v>
          </cell>
          <cell r="J335" t="str">
            <v>PCB</v>
          </cell>
          <cell r="K335" t="str">
            <v>EA</v>
          </cell>
          <cell r="L335">
            <v>1</v>
          </cell>
          <cell r="M335">
            <v>1</v>
          </cell>
        </row>
        <row r="336">
          <cell r="B336" t="str">
            <v>1096J812-001</v>
          </cell>
          <cell r="C336" t="str">
            <v>-</v>
          </cell>
          <cell r="D336">
            <v>409530732</v>
          </cell>
          <cell r="E336">
            <v>0</v>
          </cell>
          <cell r="F336" t="str">
            <v>PC BLANK MASTER DWG CLL-732 Z1</v>
          </cell>
          <cell r="G336">
            <v>0</v>
          </cell>
          <cell r="H336" t="str">
            <v>BFE - ETA</v>
          </cell>
          <cell r="I336">
            <v>0</v>
          </cell>
          <cell r="J336" t="str">
            <v>SMT</v>
          </cell>
          <cell r="K336" t="str">
            <v>EA</v>
          </cell>
          <cell r="L336">
            <v>1</v>
          </cell>
          <cell r="M336">
            <v>1</v>
          </cell>
        </row>
        <row r="337">
          <cell r="B337" t="str">
            <v>1096M790-001</v>
          </cell>
          <cell r="C337">
            <v>-1</v>
          </cell>
          <cell r="D337">
            <v>416545850</v>
          </cell>
          <cell r="E337" t="str">
            <v xml:space="preserve"> </v>
          </cell>
          <cell r="F337" t="str">
            <v>F/A C BAND SWMATRIX</v>
          </cell>
          <cell r="G337" t="str">
            <v xml:space="preserve"> </v>
          </cell>
          <cell r="H337" t="str">
            <v>BFE - ETA</v>
          </cell>
          <cell r="I337" t="str">
            <v xml:space="preserve"> </v>
          </cell>
          <cell r="J337" t="str">
            <v>MECHANIC</v>
          </cell>
          <cell r="K337" t="str">
            <v>EA</v>
          </cell>
          <cell r="L337">
            <v>1</v>
          </cell>
          <cell r="M337">
            <v>1</v>
          </cell>
        </row>
        <row r="338">
          <cell r="B338" t="str">
            <v>1096U730-001</v>
          </cell>
          <cell r="C338" t="str">
            <v>A</v>
          </cell>
          <cell r="D338">
            <v>400072192</v>
          </cell>
          <cell r="E338">
            <v>0</v>
          </cell>
          <cell r="F338" t="str">
            <v>F/ASSY X4IQ MIXER</v>
          </cell>
          <cell r="G338">
            <v>0</v>
          </cell>
          <cell r="H338" t="str">
            <v>BFE - ETA</v>
          </cell>
          <cell r="I338">
            <v>0</v>
          </cell>
          <cell r="J338" t="str">
            <v>SMT</v>
          </cell>
          <cell r="K338" t="str">
            <v>EA</v>
          </cell>
          <cell r="L338">
            <v>1</v>
          </cell>
          <cell r="M338">
            <v>1</v>
          </cell>
        </row>
        <row r="339">
          <cell r="B339" t="str">
            <v>1097A328-002</v>
          </cell>
          <cell r="C339" t="str">
            <v>A</v>
          </cell>
          <cell r="D339">
            <v>423765393</v>
          </cell>
          <cell r="E339">
            <v>0</v>
          </cell>
          <cell r="F339" t="str">
            <v>X-MFC 2PORT F/ASSY</v>
          </cell>
          <cell r="G339">
            <v>0</v>
          </cell>
          <cell r="H339" t="str">
            <v>BFE - ETA</v>
          </cell>
          <cell r="I339">
            <v>0</v>
          </cell>
          <cell r="J339" t="str">
            <v>SMT</v>
          </cell>
          <cell r="K339" t="str">
            <v>EA</v>
          </cell>
          <cell r="L339">
            <v>1</v>
          </cell>
          <cell r="M339">
            <v>32</v>
          </cell>
        </row>
        <row r="340">
          <cell r="B340" t="str">
            <v>1097A531-001</v>
          </cell>
          <cell r="C340" t="str">
            <v>A</v>
          </cell>
          <cell r="D340">
            <v>418558898</v>
          </cell>
          <cell r="E340">
            <v>0</v>
          </cell>
          <cell r="F340" t="str">
            <v>F/ASSY X BAND QCC</v>
          </cell>
          <cell r="G340">
            <v>0</v>
          </cell>
          <cell r="H340" t="str">
            <v>BFE - בעייתי</v>
          </cell>
          <cell r="I340" t="str">
            <v xml:space="preserve">נדרש לקדם 975 לתחילת אוגוסט </v>
          </cell>
          <cell r="J340" t="str">
            <v>SMT</v>
          </cell>
          <cell r="K340" t="str">
            <v>EA</v>
          </cell>
          <cell r="L340">
            <v>1</v>
          </cell>
          <cell r="M340">
            <v>65</v>
          </cell>
        </row>
        <row r="341">
          <cell r="B341" t="str">
            <v>145-AA1J/118</v>
          </cell>
          <cell r="C341" t="str">
            <v>BUY1</v>
          </cell>
          <cell r="D341">
            <v>406559377</v>
          </cell>
          <cell r="E341">
            <v>0</v>
          </cell>
          <cell r="F341" t="str">
            <v>CONN RF ADPT SMP(F)/SMP(F) L=16.55-17.82</v>
          </cell>
          <cell r="G341">
            <v>0</v>
          </cell>
          <cell r="H341" t="str">
            <v>ETA</v>
          </cell>
          <cell r="I341" t="str">
            <v xml:space="preserve"> </v>
          </cell>
          <cell r="J341" t="str">
            <v>MECHANIC</v>
          </cell>
          <cell r="K341" t="str">
            <v>EA</v>
          </cell>
          <cell r="L341">
            <v>1</v>
          </cell>
          <cell r="M341">
            <v>322</v>
          </cell>
        </row>
        <row r="342">
          <cell r="B342" t="str">
            <v>20-41111</v>
          </cell>
          <cell r="C342" t="str">
            <v>BUY1</v>
          </cell>
          <cell r="D342" t="str">
            <v>N87921284</v>
          </cell>
          <cell r="E342">
            <v>0</v>
          </cell>
          <cell r="F342" t="str">
            <v>CONDUCTIVE  WIRE MESH STRIP 2.39MM D</v>
          </cell>
          <cell r="G342">
            <v>0</v>
          </cell>
          <cell r="H342" t="str">
            <v>ETA</v>
          </cell>
          <cell r="I342">
            <v>0</v>
          </cell>
          <cell r="J342" t="str">
            <v>MECHANIC</v>
          </cell>
          <cell r="K342" t="str">
            <v>FT</v>
          </cell>
          <cell r="L342">
            <v>2</v>
          </cell>
          <cell r="M342">
            <v>9</v>
          </cell>
        </row>
        <row r="343">
          <cell r="B343" t="str">
            <v>2201E366-001</v>
          </cell>
          <cell r="C343" t="str">
            <v>A</v>
          </cell>
          <cell r="D343">
            <v>400378204</v>
          </cell>
          <cell r="E343">
            <v>0</v>
          </cell>
          <cell r="F343" t="str">
            <v>BFU BOTTOM COVER</v>
          </cell>
          <cell r="G343">
            <v>0</v>
          </cell>
          <cell r="H343" t="str">
            <v>ETA</v>
          </cell>
          <cell r="I343">
            <v>0</v>
          </cell>
          <cell r="J343" t="str">
            <v>MECHANIC</v>
          </cell>
          <cell r="K343" t="str">
            <v>EA</v>
          </cell>
          <cell r="L343">
            <v>1</v>
          </cell>
          <cell r="M343">
            <v>1</v>
          </cell>
        </row>
        <row r="344">
          <cell r="B344" t="str">
            <v>2201E370-001</v>
          </cell>
          <cell r="C344" t="str">
            <v>B01</v>
          </cell>
          <cell r="D344">
            <v>400378213</v>
          </cell>
          <cell r="E344">
            <v>0</v>
          </cell>
          <cell r="F344" t="str">
            <v>MCC ASSY</v>
          </cell>
          <cell r="G344">
            <v>0</v>
          </cell>
          <cell r="H344" t="str">
            <v>ASSY</v>
          </cell>
          <cell r="I344">
            <v>0</v>
          </cell>
          <cell r="J344" t="str">
            <v>ASSY</v>
          </cell>
          <cell r="K344" t="str">
            <v>EA</v>
          </cell>
          <cell r="L344">
            <v>1</v>
          </cell>
          <cell r="M344">
            <v>1</v>
          </cell>
        </row>
        <row r="345">
          <cell r="B345" t="str">
            <v>2201E375-001</v>
          </cell>
          <cell r="C345" t="str">
            <v>-</v>
          </cell>
          <cell r="D345">
            <v>400378197</v>
          </cell>
          <cell r="E345">
            <v>0</v>
          </cell>
          <cell r="F345" t="str">
            <v>STIFFNER</v>
          </cell>
          <cell r="G345">
            <v>0</v>
          </cell>
          <cell r="H345" t="str">
            <v>ETA</v>
          </cell>
          <cell r="I345">
            <v>0</v>
          </cell>
          <cell r="J345" t="str">
            <v>MECHANIC</v>
          </cell>
          <cell r="K345" t="str">
            <v>EA</v>
          </cell>
          <cell r="L345">
            <v>1</v>
          </cell>
          <cell r="M345">
            <v>1</v>
          </cell>
        </row>
        <row r="346">
          <cell r="B346" t="str">
            <v>2201E381-001</v>
          </cell>
          <cell r="C346" t="str">
            <v>-</v>
          </cell>
          <cell r="D346">
            <v>425940303</v>
          </cell>
          <cell r="E346">
            <v>0</v>
          </cell>
          <cell r="F346" t="str">
            <v>MSATA SPACER</v>
          </cell>
          <cell r="G346">
            <v>0</v>
          </cell>
          <cell r="H346" t="str">
            <v>ETA</v>
          </cell>
          <cell r="I346">
            <v>0</v>
          </cell>
          <cell r="J346" t="str">
            <v>MECHANIC</v>
          </cell>
          <cell r="K346" t="str">
            <v>EA</v>
          </cell>
          <cell r="L346">
            <v>1</v>
          </cell>
          <cell r="M346">
            <v>2</v>
          </cell>
        </row>
        <row r="347">
          <cell r="B347" t="str">
            <v>2201E389-001</v>
          </cell>
          <cell r="C347" t="str">
            <v>-</v>
          </cell>
          <cell r="D347">
            <v>402088627</v>
          </cell>
          <cell r="E347">
            <v>0</v>
          </cell>
          <cell r="F347" t="str">
            <v>UDC SINGLE PAD</v>
          </cell>
          <cell r="G347">
            <v>0</v>
          </cell>
          <cell r="H347" t="str">
            <v>ETA</v>
          </cell>
          <cell r="I347">
            <v>0</v>
          </cell>
          <cell r="J347" t="str">
            <v>MECHANIC</v>
          </cell>
          <cell r="K347" t="str">
            <v>EA</v>
          </cell>
          <cell r="L347">
            <v>1</v>
          </cell>
          <cell r="M347">
            <v>1</v>
          </cell>
        </row>
        <row r="348">
          <cell r="B348" t="str">
            <v>2201E400-006</v>
          </cell>
          <cell r="C348" t="str">
            <v>-</v>
          </cell>
          <cell r="D348">
            <v>414019432</v>
          </cell>
          <cell r="E348">
            <v>0</v>
          </cell>
          <cell r="F348" t="str">
            <v>UDC PC ASSY</v>
          </cell>
          <cell r="G348">
            <v>0</v>
          </cell>
          <cell r="H348" t="str">
            <v>ASSY</v>
          </cell>
          <cell r="I348">
            <v>0</v>
          </cell>
          <cell r="J348" t="str">
            <v>PCB</v>
          </cell>
          <cell r="K348" t="str">
            <v>EA</v>
          </cell>
          <cell r="L348">
            <v>1</v>
          </cell>
          <cell r="M348">
            <v>1</v>
          </cell>
        </row>
        <row r="349">
          <cell r="B349" t="str">
            <v>2201E402-003</v>
          </cell>
          <cell r="C349" t="str">
            <v>-</v>
          </cell>
          <cell r="D349">
            <v>407338217</v>
          </cell>
          <cell r="E349">
            <v>0</v>
          </cell>
          <cell r="F349" t="str">
            <v>PC BLANK MASTER DWG. MAH-6 Z3</v>
          </cell>
          <cell r="G349">
            <v>0</v>
          </cell>
          <cell r="H349" t="str">
            <v>BFE - ETA</v>
          </cell>
          <cell r="I349">
            <v>0</v>
          </cell>
          <cell r="J349" t="str">
            <v>SMT</v>
          </cell>
          <cell r="K349" t="str">
            <v>EA</v>
          </cell>
          <cell r="L349">
            <v>1</v>
          </cell>
          <cell r="M349">
            <v>1</v>
          </cell>
        </row>
        <row r="350">
          <cell r="B350" t="str">
            <v>2201E410-005</v>
          </cell>
          <cell r="C350" t="str">
            <v>-</v>
          </cell>
          <cell r="D350">
            <v>414014103</v>
          </cell>
          <cell r="E350">
            <v>0</v>
          </cell>
          <cell r="F350" t="str">
            <v>UDC POWER CARD</v>
          </cell>
          <cell r="G350">
            <v>0</v>
          </cell>
          <cell r="H350" t="str">
            <v>ASSY</v>
          </cell>
          <cell r="I350">
            <v>0</v>
          </cell>
          <cell r="J350" t="str">
            <v>PCB</v>
          </cell>
          <cell r="K350" t="str">
            <v>EA</v>
          </cell>
          <cell r="L350">
            <v>1</v>
          </cell>
          <cell r="M350">
            <v>1</v>
          </cell>
        </row>
        <row r="351">
          <cell r="B351" t="str">
            <v>2201E412-002</v>
          </cell>
          <cell r="C351" t="str">
            <v>-</v>
          </cell>
          <cell r="D351">
            <v>405738892</v>
          </cell>
          <cell r="E351">
            <v>0</v>
          </cell>
          <cell r="F351" t="str">
            <v>PC BLANK MASTER DWG. UNR-1 Z2</v>
          </cell>
          <cell r="G351">
            <v>0</v>
          </cell>
          <cell r="H351" t="str">
            <v>BFE - ETA</v>
          </cell>
          <cell r="I351">
            <v>0</v>
          </cell>
          <cell r="J351" t="str">
            <v>SMT</v>
          </cell>
          <cell r="K351" t="str">
            <v>EA</v>
          </cell>
          <cell r="L351">
            <v>1</v>
          </cell>
          <cell r="M351">
            <v>1</v>
          </cell>
        </row>
        <row r="352">
          <cell r="B352" t="str">
            <v>2201E427-001</v>
          </cell>
          <cell r="C352" t="str">
            <v>-</v>
          </cell>
          <cell r="D352">
            <v>407198039</v>
          </cell>
          <cell r="E352">
            <v>0</v>
          </cell>
          <cell r="F352" t="str">
            <v>PADS KIT EXC</v>
          </cell>
          <cell r="G352">
            <v>0</v>
          </cell>
          <cell r="H352" t="str">
            <v>BFE - ETA</v>
          </cell>
          <cell r="I352">
            <v>0</v>
          </cell>
          <cell r="J352" t="str">
            <v>MECHANIC</v>
          </cell>
          <cell r="K352" t="str">
            <v>EA</v>
          </cell>
          <cell r="L352">
            <v>1</v>
          </cell>
          <cell r="M352">
            <v>1</v>
          </cell>
        </row>
        <row r="353">
          <cell r="B353" t="str">
            <v>2201E701-002</v>
          </cell>
          <cell r="C353" t="str">
            <v>C</v>
          </cell>
          <cell r="D353">
            <v>403917251</v>
          </cell>
          <cell r="E353">
            <v>0</v>
          </cell>
          <cell r="F353" t="str">
            <v>PC ASSY MCC</v>
          </cell>
          <cell r="G353">
            <v>0</v>
          </cell>
          <cell r="H353" t="str">
            <v>ASSY</v>
          </cell>
          <cell r="I353">
            <v>0</v>
          </cell>
          <cell r="J353" t="str">
            <v>PCB</v>
          </cell>
          <cell r="K353" t="str">
            <v>EA</v>
          </cell>
          <cell r="L353">
            <v>1</v>
          </cell>
          <cell r="M353">
            <v>1</v>
          </cell>
        </row>
        <row r="354">
          <cell r="B354" t="str">
            <v>2201E702-002</v>
          </cell>
          <cell r="C354" t="str">
            <v>-</v>
          </cell>
          <cell r="D354">
            <v>403870638</v>
          </cell>
          <cell r="E354">
            <v>0</v>
          </cell>
          <cell r="F354" t="str">
            <v>PC BLANK MASTER DWG. MAH-4 Z2</v>
          </cell>
          <cell r="G354">
            <v>0</v>
          </cell>
          <cell r="H354" t="str">
            <v>BFE - ETA</v>
          </cell>
          <cell r="I354">
            <v>0</v>
          </cell>
          <cell r="J354" t="str">
            <v>SMT</v>
          </cell>
          <cell r="K354" t="str">
            <v>EA</v>
          </cell>
          <cell r="L354">
            <v>1</v>
          </cell>
          <cell r="M354">
            <v>1</v>
          </cell>
        </row>
        <row r="355">
          <cell r="B355" t="str">
            <v>3-5353652-6</v>
          </cell>
          <cell r="C355" t="str">
            <v>BUY1</v>
          </cell>
          <cell r="D355">
            <v>400607462</v>
          </cell>
          <cell r="E355">
            <v>0</v>
          </cell>
          <cell r="F355" t="str">
            <v>CONN RECT PLUG  B.T.B 440 CONT PCB,</v>
          </cell>
          <cell r="G355">
            <v>0</v>
          </cell>
          <cell r="H355" t="str">
            <v>ETA</v>
          </cell>
          <cell r="I355">
            <v>0</v>
          </cell>
          <cell r="J355" t="str">
            <v>SMT</v>
          </cell>
          <cell r="K355" t="str">
            <v>EA</v>
          </cell>
          <cell r="L355">
            <v>2</v>
          </cell>
          <cell r="M355">
            <v>1</v>
          </cell>
        </row>
        <row r="356">
          <cell r="B356" t="str">
            <v>3-907EM163-80</v>
          </cell>
          <cell r="C356" t="str">
            <v>BUY1</v>
          </cell>
          <cell r="D356">
            <v>419961224</v>
          </cell>
          <cell r="E356">
            <v>0</v>
          </cell>
          <cell r="F356" t="str">
            <v>PACKING,O-RING,PREFORMED,PHOSPHATE ESTER</v>
          </cell>
          <cell r="G356">
            <v>0</v>
          </cell>
          <cell r="H356" t="str">
            <v>ETA</v>
          </cell>
          <cell r="I356">
            <v>0</v>
          </cell>
          <cell r="J356" t="str">
            <v>MECHANIC</v>
          </cell>
          <cell r="K356" t="str">
            <v>EA</v>
          </cell>
          <cell r="L356">
            <v>1</v>
          </cell>
          <cell r="M356">
            <v>1</v>
          </cell>
        </row>
        <row r="357">
          <cell r="B357" t="str">
            <v>30-03-2072-1285</v>
          </cell>
          <cell r="C357" t="str">
            <v>BUY2</v>
          </cell>
          <cell r="D357">
            <v>575281852</v>
          </cell>
          <cell r="E357">
            <v>0</v>
          </cell>
          <cell r="F357" t="str">
            <v>SEAL(O-RING),EMI,JUM NUT,SHL-19/20,I.D.=</v>
          </cell>
          <cell r="G357">
            <v>0</v>
          </cell>
          <cell r="H357" t="str">
            <v>ETA</v>
          </cell>
          <cell r="I357">
            <v>0</v>
          </cell>
          <cell r="J357" t="str">
            <v>MECHANIC</v>
          </cell>
          <cell r="K357" t="str">
            <v>EA</v>
          </cell>
          <cell r="L357">
            <v>1</v>
          </cell>
          <cell r="M357">
            <v>1</v>
          </cell>
        </row>
        <row r="358">
          <cell r="B358" t="str">
            <v>3SF162-0008-AX</v>
          </cell>
          <cell r="C358" t="str">
            <v>BUY1</v>
          </cell>
          <cell r="D358">
            <v>410732664</v>
          </cell>
          <cell r="E358">
            <v>0</v>
          </cell>
          <cell r="F358" t="str">
            <v>CONTACT,20AMP,GOLD PLATED OVER BECU,ROHS</v>
          </cell>
          <cell r="G358">
            <v>0</v>
          </cell>
          <cell r="H358" t="str">
            <v>ETA</v>
          </cell>
          <cell r="I358">
            <v>0</v>
          </cell>
          <cell r="J358" t="str">
            <v>SMT</v>
          </cell>
          <cell r="K358" t="str">
            <v>EA</v>
          </cell>
          <cell r="L358">
            <v>1</v>
          </cell>
          <cell r="M358">
            <v>48</v>
          </cell>
        </row>
        <row r="359">
          <cell r="B359" t="str">
            <v>5AGXBA5D4F27I5G</v>
          </cell>
          <cell r="C359" t="str">
            <v>BUY1</v>
          </cell>
          <cell r="D359">
            <v>420227731</v>
          </cell>
          <cell r="E359">
            <v>420288959</v>
          </cell>
          <cell r="F359" t="str">
            <v>IC FPGA ARRIA V</v>
          </cell>
          <cell r="G359" t="str">
            <v>אין מלאי באלתא</v>
          </cell>
          <cell r="H359" t="str">
            <v>ETA בעייתי</v>
          </cell>
          <cell r="I359" t="str">
            <v>08/07/26 בקידום מול היצרן , תאריך הגעה  24/09/26</v>
          </cell>
          <cell r="J359" t="str">
            <v>SMT</v>
          </cell>
          <cell r="K359" t="str">
            <v>EA</v>
          </cell>
          <cell r="L359">
            <v>1</v>
          </cell>
          <cell r="M359">
            <v>4</v>
          </cell>
        </row>
        <row r="360">
          <cell r="B360" t="str">
            <v>5AGXFB1H4F35I3G</v>
          </cell>
          <cell r="C360" t="str">
            <v>BUY1</v>
          </cell>
          <cell r="D360">
            <v>422068842</v>
          </cell>
          <cell r="E360">
            <v>0</v>
          </cell>
          <cell r="F360" t="str">
            <v>IC FPGA ARRIA V 6GBPS 300KLE FBGA1152</v>
          </cell>
          <cell r="G360">
            <v>0</v>
          </cell>
          <cell r="H360" t="str">
            <v>ETA</v>
          </cell>
          <cell r="I360" t="str">
            <v xml:space="preserve">קודם על ידי היצרן </v>
          </cell>
          <cell r="J360" t="str">
            <v>SMT</v>
          </cell>
          <cell r="K360" t="str">
            <v>EA</v>
          </cell>
          <cell r="L360">
            <v>1</v>
          </cell>
          <cell r="M360">
            <v>1</v>
          </cell>
        </row>
        <row r="361">
          <cell r="B361" t="str">
            <v>6930N115-001</v>
          </cell>
          <cell r="C361" t="str">
            <v>B</v>
          </cell>
          <cell r="D361">
            <v>409942446</v>
          </cell>
          <cell r="E361">
            <v>0</v>
          </cell>
          <cell r="F361" t="str">
            <v>RADOME COVER ASSY</v>
          </cell>
          <cell r="G361">
            <v>0</v>
          </cell>
          <cell r="H361" t="str">
            <v>ASSY</v>
          </cell>
          <cell r="I361" t="str">
            <v xml:space="preserve"> </v>
          </cell>
          <cell r="J361" t="str">
            <v>ASSY</v>
          </cell>
          <cell r="K361" t="str">
            <v>EA</v>
          </cell>
          <cell r="L361">
            <v>1</v>
          </cell>
          <cell r="M361">
            <v>1</v>
          </cell>
        </row>
        <row r="362">
          <cell r="B362" t="str">
            <v>6930N120-002</v>
          </cell>
          <cell r="C362" t="str">
            <v>A</v>
          </cell>
          <cell r="D362">
            <v>413065781</v>
          </cell>
          <cell r="E362">
            <v>0</v>
          </cell>
          <cell r="F362" t="str">
            <v>REAR COVER SUB ASSY</v>
          </cell>
          <cell r="G362">
            <v>0</v>
          </cell>
          <cell r="H362" t="str">
            <v>ASSY</v>
          </cell>
          <cell r="I362">
            <v>0</v>
          </cell>
          <cell r="J362" t="str">
            <v>ASSY</v>
          </cell>
          <cell r="K362" t="str">
            <v>EA</v>
          </cell>
          <cell r="L362">
            <v>1</v>
          </cell>
          <cell r="M362">
            <v>1</v>
          </cell>
        </row>
        <row r="363">
          <cell r="B363" t="str">
            <v>6930N124-001</v>
          </cell>
          <cell r="C363" t="str">
            <v>-</v>
          </cell>
          <cell r="D363">
            <v>414623913</v>
          </cell>
          <cell r="E363">
            <v>0</v>
          </cell>
          <cell r="F363" t="str">
            <v>RUBBER TYP. 1</v>
          </cell>
          <cell r="G363" t="str">
            <v xml:space="preserve"> </v>
          </cell>
          <cell r="H363" t="str">
            <v xml:space="preserve">BFE- יורד מה - AVL </v>
          </cell>
          <cell r="I363" t="str">
            <v>ירד מה AVL - לא תומחר ב FIX</v>
          </cell>
          <cell r="J363" t="str">
            <v>MECHANIC</v>
          </cell>
          <cell r="K363" t="str">
            <v>EA</v>
          </cell>
          <cell r="L363">
            <v>1</v>
          </cell>
          <cell r="M363">
            <v>2</v>
          </cell>
        </row>
        <row r="364">
          <cell r="B364" t="str">
            <v>6930N141-001</v>
          </cell>
          <cell r="C364">
            <v>-3</v>
          </cell>
          <cell r="D364">
            <v>407586685</v>
          </cell>
          <cell r="E364">
            <v>0</v>
          </cell>
          <cell r="F364" t="str">
            <v>BE FRONT PANEL ASSY</v>
          </cell>
          <cell r="G364">
            <v>0</v>
          </cell>
          <cell r="H364" t="str">
            <v>ASSY</v>
          </cell>
          <cell r="I364">
            <v>0</v>
          </cell>
          <cell r="J364" t="str">
            <v>PCB</v>
          </cell>
          <cell r="K364" t="str">
            <v>EA</v>
          </cell>
          <cell r="L364">
            <v>1</v>
          </cell>
          <cell r="M364">
            <v>1</v>
          </cell>
        </row>
        <row r="365">
          <cell r="B365" t="str">
            <v>6930N142-001</v>
          </cell>
          <cell r="C365" t="str">
            <v>-</v>
          </cell>
          <cell r="D365">
            <v>407590969</v>
          </cell>
          <cell r="E365">
            <v>0</v>
          </cell>
          <cell r="F365" t="str">
            <v>PC BLANK MASTER DWG. CLL-728 Z1</v>
          </cell>
          <cell r="G365">
            <v>0</v>
          </cell>
          <cell r="H365" t="str">
            <v>BFE - ETA</v>
          </cell>
          <cell r="I365">
            <v>0</v>
          </cell>
          <cell r="J365" t="str">
            <v>SMT</v>
          </cell>
          <cell r="K365" t="str">
            <v>EA</v>
          </cell>
          <cell r="L365">
            <v>1</v>
          </cell>
          <cell r="M365">
            <v>1</v>
          </cell>
        </row>
        <row r="366">
          <cell r="B366" t="str">
            <v>6930N200-002</v>
          </cell>
          <cell r="C366" t="str">
            <v>B</v>
          </cell>
          <cell r="D366">
            <v>411696940</v>
          </cell>
          <cell r="E366">
            <v>0</v>
          </cell>
          <cell r="F366" t="str">
            <v>BE S/ASSY</v>
          </cell>
          <cell r="G366">
            <v>0</v>
          </cell>
          <cell r="H366" t="str">
            <v>ASSY</v>
          </cell>
          <cell r="I366">
            <v>0</v>
          </cell>
          <cell r="J366" t="str">
            <v>ASSY</v>
          </cell>
          <cell r="K366" t="str">
            <v>EA</v>
          </cell>
          <cell r="L366">
            <v>1</v>
          </cell>
          <cell r="M366">
            <v>1</v>
          </cell>
        </row>
        <row r="367">
          <cell r="B367" t="str">
            <v>6930N201-002</v>
          </cell>
          <cell r="C367" t="str">
            <v>A</v>
          </cell>
          <cell r="D367">
            <v>411422261</v>
          </cell>
          <cell r="E367">
            <v>0</v>
          </cell>
          <cell r="F367" t="str">
            <v>BE CHASSIS</v>
          </cell>
          <cell r="G367" t="str">
            <v>29.06 התקבל מפרט
30.06 נשלח לספק</v>
          </cell>
          <cell r="H367" t="str">
            <v>ETA</v>
          </cell>
          <cell r="I367" t="str">
            <v xml:space="preserve">
30/06 המפרט אושר ע"י הספק ועודכן בהזמנה</v>
          </cell>
          <cell r="J367" t="str">
            <v>MECHANIC</v>
          </cell>
          <cell r="K367" t="str">
            <v>EA</v>
          </cell>
          <cell r="L367">
            <v>1</v>
          </cell>
          <cell r="M367">
            <v>1</v>
          </cell>
        </row>
        <row r="368">
          <cell r="B368" t="str">
            <v>6930N202-001</v>
          </cell>
          <cell r="C368" t="str">
            <v>-</v>
          </cell>
          <cell r="D368">
            <v>408697227</v>
          </cell>
          <cell r="E368">
            <v>0</v>
          </cell>
          <cell r="F368" t="str">
            <v>BUSHING</v>
          </cell>
          <cell r="G368">
            <v>0</v>
          </cell>
          <cell r="H368" t="str">
            <v>ETA</v>
          </cell>
          <cell r="I368">
            <v>0</v>
          </cell>
          <cell r="J368" t="str">
            <v>MECHANIC</v>
          </cell>
          <cell r="K368" t="str">
            <v>EA</v>
          </cell>
          <cell r="L368">
            <v>1</v>
          </cell>
          <cell r="M368">
            <v>2</v>
          </cell>
        </row>
        <row r="369">
          <cell r="B369" t="str">
            <v>6930N203-001</v>
          </cell>
          <cell r="C369" t="str">
            <v>-</v>
          </cell>
          <cell r="D369">
            <v>408697228</v>
          </cell>
          <cell r="E369">
            <v>0</v>
          </cell>
          <cell r="F369" t="str">
            <v>GUIDE PIN</v>
          </cell>
          <cell r="G369">
            <v>0</v>
          </cell>
          <cell r="H369" t="str">
            <v>ETA</v>
          </cell>
          <cell r="I369">
            <v>0</v>
          </cell>
          <cell r="J369" t="str">
            <v>MECHANIC</v>
          </cell>
          <cell r="K369" t="str">
            <v>EA</v>
          </cell>
          <cell r="L369">
            <v>1</v>
          </cell>
          <cell r="M369">
            <v>2</v>
          </cell>
        </row>
        <row r="370">
          <cell r="B370" t="str">
            <v>6930N206-001</v>
          </cell>
          <cell r="C370" t="str">
            <v>-</v>
          </cell>
          <cell r="D370">
            <v>408697225</v>
          </cell>
          <cell r="E370">
            <v>0</v>
          </cell>
          <cell r="F370" t="str">
            <v>BRACKET FOR FLEX</v>
          </cell>
          <cell r="G370">
            <v>0</v>
          </cell>
          <cell r="H370" t="str">
            <v>ETA</v>
          </cell>
          <cell r="I370">
            <v>0</v>
          </cell>
          <cell r="J370" t="str">
            <v>MECHANIC</v>
          </cell>
          <cell r="K370" t="str">
            <v>EA</v>
          </cell>
          <cell r="L370">
            <v>1</v>
          </cell>
          <cell r="M370">
            <v>2</v>
          </cell>
        </row>
        <row r="371">
          <cell r="B371" t="str">
            <v>6930N216-001</v>
          </cell>
          <cell r="C371" t="str">
            <v>-</v>
          </cell>
          <cell r="D371">
            <v>408697226</v>
          </cell>
          <cell r="E371">
            <v>0</v>
          </cell>
          <cell r="F371" t="str">
            <v>S/R CABLE</v>
          </cell>
          <cell r="G371">
            <v>0</v>
          </cell>
          <cell r="H371" t="str">
            <v>BFE - ETA</v>
          </cell>
          <cell r="I371">
            <v>0</v>
          </cell>
          <cell r="J371" t="str">
            <v>MECHANIC</v>
          </cell>
          <cell r="K371" t="str">
            <v>EA</v>
          </cell>
          <cell r="L371">
            <v>1</v>
          </cell>
          <cell r="M371">
            <v>1</v>
          </cell>
        </row>
        <row r="372">
          <cell r="B372" t="str">
            <v>6930N220-001</v>
          </cell>
          <cell r="C372" t="str">
            <v>A02</v>
          </cell>
          <cell r="D372">
            <v>407586681</v>
          </cell>
          <cell r="E372">
            <v>0</v>
          </cell>
          <cell r="F372" t="str">
            <v>BFU S/ASSY</v>
          </cell>
          <cell r="G372">
            <v>0</v>
          </cell>
          <cell r="H372" t="str">
            <v>ASSY</v>
          </cell>
          <cell r="I372">
            <v>0</v>
          </cell>
          <cell r="J372" t="str">
            <v>ASSY</v>
          </cell>
          <cell r="K372" t="str">
            <v>EA</v>
          </cell>
          <cell r="L372">
            <v>1</v>
          </cell>
          <cell r="M372">
            <v>1</v>
          </cell>
        </row>
        <row r="373">
          <cell r="B373" t="str">
            <v>6930N230-001</v>
          </cell>
          <cell r="C373" t="str">
            <v>C</v>
          </cell>
          <cell r="D373">
            <v>407586689</v>
          </cell>
          <cell r="E373">
            <v>0</v>
          </cell>
          <cell r="F373" t="str">
            <v>UDC S/ASSY</v>
          </cell>
          <cell r="G373">
            <v>0</v>
          </cell>
          <cell r="H373" t="str">
            <v>ASSY</v>
          </cell>
          <cell r="I373">
            <v>0</v>
          </cell>
          <cell r="J373" t="str">
            <v>ASSY</v>
          </cell>
          <cell r="K373" t="str">
            <v>EA</v>
          </cell>
          <cell r="L373">
            <v>1</v>
          </cell>
          <cell r="M373">
            <v>1</v>
          </cell>
        </row>
        <row r="374">
          <cell r="B374" t="str">
            <v>6930N232-001</v>
          </cell>
          <cell r="C374" t="str">
            <v>A</v>
          </cell>
          <cell r="D374">
            <v>407586686</v>
          </cell>
          <cell r="E374">
            <v>0</v>
          </cell>
          <cell r="F374" t="str">
            <v>HS BOTTOM COVER</v>
          </cell>
          <cell r="G374">
            <v>0</v>
          </cell>
          <cell r="H374" t="str">
            <v>ETA</v>
          </cell>
          <cell r="I374">
            <v>0</v>
          </cell>
          <cell r="J374" t="str">
            <v>MECHANIC</v>
          </cell>
          <cell r="K374" t="str">
            <v>EA</v>
          </cell>
          <cell r="L374">
            <v>1</v>
          </cell>
          <cell r="M374">
            <v>1</v>
          </cell>
        </row>
        <row r="375">
          <cell r="B375" t="str">
            <v>6930N233-001</v>
          </cell>
          <cell r="C375" t="str">
            <v>-</v>
          </cell>
          <cell r="D375">
            <v>408559944</v>
          </cell>
          <cell r="E375">
            <v>0</v>
          </cell>
          <cell r="F375" t="str">
            <v>HS TOP COVER</v>
          </cell>
          <cell r="G375">
            <v>0</v>
          </cell>
          <cell r="H375" t="str">
            <v>ETA</v>
          </cell>
          <cell r="I375">
            <v>0</v>
          </cell>
          <cell r="J375" t="str">
            <v>MECHANIC</v>
          </cell>
          <cell r="K375" t="str">
            <v>EA</v>
          </cell>
          <cell r="L375">
            <v>1</v>
          </cell>
          <cell r="M375">
            <v>1</v>
          </cell>
        </row>
        <row r="376">
          <cell r="B376" t="str">
            <v>6930N234-001</v>
          </cell>
          <cell r="C376" t="str">
            <v>-</v>
          </cell>
          <cell r="D376">
            <v>409608124</v>
          </cell>
          <cell r="E376">
            <v>0</v>
          </cell>
          <cell r="F376" t="str">
            <v>BRACKET HS BOTTOM COVER</v>
          </cell>
          <cell r="G376">
            <v>0</v>
          </cell>
          <cell r="H376" t="str">
            <v>ETA</v>
          </cell>
          <cell r="I376">
            <v>0</v>
          </cell>
          <cell r="J376" t="str">
            <v>MECHANIC</v>
          </cell>
          <cell r="K376" t="str">
            <v>EA</v>
          </cell>
          <cell r="L376">
            <v>1</v>
          </cell>
          <cell r="M376">
            <v>1</v>
          </cell>
        </row>
        <row r="377">
          <cell r="B377" t="str">
            <v>6930N235-001</v>
          </cell>
          <cell r="C377" t="str">
            <v>-</v>
          </cell>
          <cell r="D377">
            <v>415761730</v>
          </cell>
          <cell r="E377">
            <v>0</v>
          </cell>
          <cell r="F377" t="str">
            <v>MAIN HEATSINK WITH ABSORBERS</v>
          </cell>
          <cell r="G377">
            <v>0</v>
          </cell>
          <cell r="H377" t="str">
            <v>ממתין לתאריך אספקה</v>
          </cell>
          <cell r="I377" t="str">
            <v>מורן ענתה של שאלות טכניות -הועבר המידע לספק.</v>
          </cell>
          <cell r="J377" t="str">
            <v>MECHANIC</v>
          </cell>
          <cell r="K377" t="str">
            <v>EA</v>
          </cell>
          <cell r="L377">
            <v>1</v>
          </cell>
          <cell r="M377">
            <v>1</v>
          </cell>
        </row>
        <row r="378">
          <cell r="B378" t="str">
            <v>6930N300-002</v>
          </cell>
          <cell r="C378" t="str">
            <v>C01</v>
          </cell>
          <cell r="D378">
            <v>407425176</v>
          </cell>
          <cell r="E378">
            <v>0</v>
          </cell>
          <cell r="F378" t="str">
            <v>FE S/ASSY</v>
          </cell>
          <cell r="G378">
            <v>0</v>
          </cell>
          <cell r="H378" t="str">
            <v>ASSY</v>
          </cell>
          <cell r="I378">
            <v>0</v>
          </cell>
          <cell r="J378" t="str">
            <v>ASSY</v>
          </cell>
          <cell r="K378" t="str">
            <v>EA</v>
          </cell>
          <cell r="L378">
            <v>1</v>
          </cell>
          <cell r="M378">
            <v>1</v>
          </cell>
        </row>
        <row r="379">
          <cell r="B379" t="str">
            <v>6930N307-001</v>
          </cell>
          <cell r="C379" t="str">
            <v>-</v>
          </cell>
          <cell r="D379">
            <v>411125986</v>
          </cell>
          <cell r="E379">
            <v>0</v>
          </cell>
          <cell r="F379" t="str">
            <v>GUIDE PIN</v>
          </cell>
          <cell r="G379">
            <v>0</v>
          </cell>
          <cell r="H379" t="str">
            <v>ETA</v>
          </cell>
          <cell r="I379">
            <v>0</v>
          </cell>
          <cell r="J379" t="str">
            <v>MECHANIC</v>
          </cell>
          <cell r="K379" t="str">
            <v>EA</v>
          </cell>
          <cell r="L379">
            <v>1</v>
          </cell>
          <cell r="M379">
            <v>2</v>
          </cell>
        </row>
        <row r="380">
          <cell r="B380" t="str">
            <v>6930N308-001</v>
          </cell>
          <cell r="C380" t="str">
            <v>-</v>
          </cell>
          <cell r="D380">
            <v>411125987</v>
          </cell>
          <cell r="E380">
            <v>0</v>
          </cell>
          <cell r="F380" t="str">
            <v>GUIDE PIN</v>
          </cell>
          <cell r="G380">
            <v>0</v>
          </cell>
          <cell r="H380" t="str">
            <v>ETA</v>
          </cell>
          <cell r="I380">
            <v>0</v>
          </cell>
          <cell r="J380" t="str">
            <v>MECHANIC</v>
          </cell>
          <cell r="K380" t="str">
            <v>EA</v>
          </cell>
          <cell r="L380">
            <v>1</v>
          </cell>
          <cell r="M380">
            <v>2</v>
          </cell>
        </row>
        <row r="381">
          <cell r="B381" t="str">
            <v>6930N346-001</v>
          </cell>
          <cell r="C381" t="str">
            <v>A</v>
          </cell>
          <cell r="D381">
            <v>408069394</v>
          </cell>
          <cell r="E381">
            <v>0</v>
          </cell>
          <cell r="F381" t="str">
            <v>GROUND PLATE</v>
          </cell>
          <cell r="G381">
            <v>0</v>
          </cell>
          <cell r="H381" t="str">
            <v>ETA</v>
          </cell>
          <cell r="I381">
            <v>0</v>
          </cell>
          <cell r="J381" t="str">
            <v>MECHANIC</v>
          </cell>
          <cell r="K381" t="str">
            <v>EA</v>
          </cell>
          <cell r="L381">
            <v>1</v>
          </cell>
          <cell r="M381">
            <v>1</v>
          </cell>
        </row>
        <row r="382">
          <cell r="B382" t="str">
            <v>6930N450-002</v>
          </cell>
          <cell r="C382" t="str">
            <v>B</v>
          </cell>
          <cell r="D382">
            <v>409820174</v>
          </cell>
          <cell r="E382">
            <v>0</v>
          </cell>
          <cell r="F382" t="str">
            <v>FRONT MODULE ASSY.</v>
          </cell>
          <cell r="G382" t="str">
            <v>14/12/26 מיקוד ניהולי אלתא יעודכן תאריך 
15 מערכות לסוף ספטמבר לטובת FAI</v>
          </cell>
          <cell r="H382" t="str">
            <v>BFE - בעייתי</v>
          </cell>
          <cell r="I382" t="str">
            <v>14/12/26 מיקוד ניהולי אלתא יעודכן תאריך 
15 מערכות לסוף ספטמבר לטובת FAI</v>
          </cell>
          <cell r="J382" t="str">
            <v>ASSY</v>
          </cell>
          <cell r="K382" t="str">
            <v>EA</v>
          </cell>
          <cell r="L382">
            <v>1</v>
          </cell>
          <cell r="M382">
            <v>1</v>
          </cell>
        </row>
        <row r="383">
          <cell r="B383" t="str">
            <v>A-A-52080-B-3 BLACK</v>
          </cell>
          <cell r="C383" t="str">
            <v>BUY1</v>
          </cell>
          <cell r="D383">
            <v>724704010</v>
          </cell>
          <cell r="E383" t="str">
            <v>FFF016582</v>
          </cell>
          <cell r="F383" t="str">
            <v>LACING TAPES,NYLON TAPE FOR LACING &amp; TYI</v>
          </cell>
          <cell r="G383">
            <v>0</v>
          </cell>
          <cell r="H383" t="str">
            <v>ETA</v>
          </cell>
          <cell r="I383">
            <v>0</v>
          </cell>
          <cell r="J383" t="str">
            <v>MECHANIC</v>
          </cell>
          <cell r="K383" t="str">
            <v>AR</v>
          </cell>
          <cell r="L383">
            <v>2</v>
          </cell>
          <cell r="M383" t="str">
            <v>A/R</v>
          </cell>
        </row>
        <row r="384">
          <cell r="B384" t="str">
            <v>A-A-52080-E-3 BLACK</v>
          </cell>
          <cell r="C384" t="str">
            <v>BUY1</v>
          </cell>
          <cell r="D384">
            <v>404689928</v>
          </cell>
          <cell r="E384">
            <v>0</v>
          </cell>
          <cell r="F384" t="str">
            <v>LACING TAPES,NYLON TAPE FOR LACING &amp; TYI</v>
          </cell>
          <cell r="G384">
            <v>0</v>
          </cell>
          <cell r="H384" t="str">
            <v>ETA</v>
          </cell>
          <cell r="I384">
            <v>0</v>
          </cell>
          <cell r="J384" t="str">
            <v>MECHANIC</v>
          </cell>
          <cell r="K384" t="str">
            <v>AR</v>
          </cell>
          <cell r="L384">
            <v>2</v>
          </cell>
          <cell r="M384" t="str">
            <v>A/R</v>
          </cell>
        </row>
        <row r="385">
          <cell r="B385" t="str">
            <v>ABMM-AT-D</v>
          </cell>
          <cell r="C385" t="str">
            <v>BUY1</v>
          </cell>
          <cell r="D385">
            <v>400072696</v>
          </cell>
          <cell r="E385">
            <v>400750842</v>
          </cell>
          <cell r="F385" t="str">
            <v>HARDWARE   CLAMP TIE</v>
          </cell>
          <cell r="G385">
            <v>0</v>
          </cell>
          <cell r="H385" t="str">
            <v>ETA</v>
          </cell>
          <cell r="I385">
            <v>0</v>
          </cell>
          <cell r="J385" t="str">
            <v>MECHANIC</v>
          </cell>
          <cell r="K385" t="str">
            <v>EA</v>
          </cell>
          <cell r="L385">
            <v>2</v>
          </cell>
          <cell r="M385">
            <v>3</v>
          </cell>
        </row>
        <row r="386">
          <cell r="B386" t="str">
            <v>AD5144BCPZ100-RL7</v>
          </cell>
          <cell r="C386" t="str">
            <v>BUY1</v>
          </cell>
          <cell r="D386">
            <v>421747169</v>
          </cell>
          <cell r="E386">
            <v>0</v>
          </cell>
          <cell r="F386" t="str">
            <v>IC, QUAD CHANL DIG.POT,256-POSITION, SPI</v>
          </cell>
          <cell r="G386" t="str">
            <v xml:space="preserve">עזרה מאלתא </v>
          </cell>
          <cell r="H386" t="str">
            <v>ETA</v>
          </cell>
          <cell r="I386" t="str">
            <v xml:space="preserve">משוב אלבטק 29/06/26- לוז בעייתי נדרש לקדם </v>
          </cell>
          <cell r="J386" t="str">
            <v>SMT</v>
          </cell>
          <cell r="K386" t="str">
            <v>EA</v>
          </cell>
          <cell r="L386">
            <v>1</v>
          </cell>
          <cell r="M386">
            <v>1</v>
          </cell>
        </row>
        <row r="387">
          <cell r="B387" t="str">
            <v>AD9508BCPZ</v>
          </cell>
          <cell r="C387" t="str">
            <v>BUY1</v>
          </cell>
          <cell r="D387">
            <v>421772165</v>
          </cell>
          <cell r="E387">
            <v>0</v>
          </cell>
          <cell r="F387" t="str">
            <v>IC CLOCK FANOUT BUFFER 1.65GHZ</v>
          </cell>
          <cell r="G387">
            <v>0</v>
          </cell>
          <cell r="H387" t="str">
            <v>ETA</v>
          </cell>
          <cell r="I387" t="str">
            <v>משוב אלבטק 29/06/26</v>
          </cell>
          <cell r="J387" t="str">
            <v>SMT</v>
          </cell>
          <cell r="K387" t="str">
            <v>EA</v>
          </cell>
          <cell r="L387">
            <v>2</v>
          </cell>
          <cell r="M387">
            <v>1</v>
          </cell>
        </row>
        <row r="388">
          <cell r="B388" t="str">
            <v>ADA4937-2YCPZ-R7</v>
          </cell>
          <cell r="C388" t="str">
            <v>BUY1</v>
          </cell>
          <cell r="D388">
            <v>418198412</v>
          </cell>
          <cell r="E388">
            <v>418270643</v>
          </cell>
          <cell r="F388" t="str">
            <v>IC DIFFERENTIAL ADC DRIVER T&amp;R</v>
          </cell>
          <cell r="G388">
            <v>0</v>
          </cell>
          <cell r="H388" t="str">
            <v>ETA</v>
          </cell>
          <cell r="I388" t="str">
            <v xml:space="preserve">משוב אלבטק 29/06/26 ללא שינוי </v>
          </cell>
          <cell r="J388" t="str">
            <v>SMT</v>
          </cell>
          <cell r="K388" t="str">
            <v>EA</v>
          </cell>
          <cell r="L388">
            <v>2</v>
          </cell>
          <cell r="M388">
            <v>10</v>
          </cell>
        </row>
        <row r="389">
          <cell r="B389" t="str">
            <v>ADCLK907BCPZ-R2</v>
          </cell>
          <cell r="C389" t="str">
            <v>BUY1</v>
          </cell>
          <cell r="D389">
            <v>401212537</v>
          </cell>
          <cell r="E389">
            <v>0</v>
          </cell>
          <cell r="F389" t="str">
            <v>IC CLOCK/DATA BUFFER ULTRAFAST T&amp;R</v>
          </cell>
          <cell r="G389">
            <v>0</v>
          </cell>
          <cell r="H389" t="str">
            <v>ETA</v>
          </cell>
          <cell r="I389" t="str">
            <v xml:space="preserve">משוב אלבטק 29/06/26 ללא שינוי </v>
          </cell>
          <cell r="J389" t="str">
            <v>SMT</v>
          </cell>
          <cell r="K389" t="str">
            <v>EA</v>
          </cell>
          <cell r="L389">
            <v>1</v>
          </cell>
          <cell r="M389">
            <v>1</v>
          </cell>
        </row>
        <row r="390">
          <cell r="B390" t="str">
            <v>ADG1634BCPZ-REEL7</v>
          </cell>
          <cell r="C390" t="str">
            <v>BUY1</v>
          </cell>
          <cell r="D390">
            <v>401744097</v>
          </cell>
          <cell r="E390">
            <v>0</v>
          </cell>
          <cell r="F390" t="str">
            <v>IC QUAD SPDT SWITCH T&amp;R</v>
          </cell>
          <cell r="G390" t="str">
            <v xml:space="preserve">עזרה מאלתא </v>
          </cell>
          <cell r="H390" t="str">
            <v>ETA</v>
          </cell>
          <cell r="I390" t="str">
            <v xml:space="preserve">משוב אלבטק 29/06/26- לוז בעייתי נדרש לקדם </v>
          </cell>
          <cell r="J390" t="str">
            <v>SMT</v>
          </cell>
          <cell r="K390" t="str">
            <v>EA</v>
          </cell>
          <cell r="L390">
            <v>2</v>
          </cell>
          <cell r="M390">
            <v>5</v>
          </cell>
        </row>
        <row r="391">
          <cell r="B391" t="str">
            <v>ADXL375BCCZ</v>
          </cell>
          <cell r="C391" t="str">
            <v>BUY1</v>
          </cell>
          <cell r="D391">
            <v>402663752</v>
          </cell>
          <cell r="E391">
            <v>0</v>
          </cell>
          <cell r="F391" t="str">
            <v>IC ACCELEROMETER 3-AXIS +/-200G</v>
          </cell>
          <cell r="G391">
            <v>0</v>
          </cell>
          <cell r="H391" t="str">
            <v>ETA</v>
          </cell>
          <cell r="I391" t="str">
            <v xml:space="preserve">משוב אלבטק 29/06/26 ללא שינוי </v>
          </cell>
          <cell r="J391" t="str">
            <v>SMT</v>
          </cell>
          <cell r="K391" t="str">
            <v>EA</v>
          </cell>
          <cell r="L391">
            <v>2</v>
          </cell>
          <cell r="M391">
            <v>1</v>
          </cell>
        </row>
        <row r="392">
          <cell r="B392" t="str">
            <v>AF0201JR-0733RL</v>
          </cell>
          <cell r="C392" t="str">
            <v>BUY1</v>
          </cell>
          <cell r="D392">
            <v>422241979</v>
          </cell>
          <cell r="E392">
            <v>0</v>
          </cell>
          <cell r="F392" t="str">
            <v>RES CHIP 33 OHM 5% 0.05W 0201 T&amp;R</v>
          </cell>
          <cell r="G392" t="str">
            <v>נדרשת עזרה אלתא</v>
          </cell>
          <cell r="H392" t="str">
            <v>ETA בעייתי</v>
          </cell>
          <cell r="I392" t="str">
            <v xml:space="preserve">במיקוד קידום מול היצרן 
19/07/26 יש מלאי באלתא נדרש אישור של אלון , נדרש לקידום 15 מערכת 120 יח' </v>
          </cell>
          <cell r="J392" t="str">
            <v>SMT</v>
          </cell>
          <cell r="K392" t="str">
            <v>EA</v>
          </cell>
          <cell r="L392">
            <v>2</v>
          </cell>
          <cell r="M392">
            <v>8</v>
          </cell>
        </row>
        <row r="393">
          <cell r="B393" t="str">
            <v>AKF-1938</v>
          </cell>
          <cell r="C393" t="str">
            <v>BUY1</v>
          </cell>
          <cell r="D393">
            <v>414779311</v>
          </cell>
          <cell r="E393">
            <v>0</v>
          </cell>
          <cell r="F393" t="str">
            <v>BAW FILTER BANDPASS 3.83GHZ</v>
          </cell>
          <cell r="G393">
            <v>0</v>
          </cell>
          <cell r="H393" t="str">
            <v>BFE - ETA</v>
          </cell>
          <cell r="I393">
            <v>0</v>
          </cell>
          <cell r="J393" t="str">
            <v>SMT</v>
          </cell>
          <cell r="K393" t="str">
            <v>EA</v>
          </cell>
          <cell r="L393">
            <v>1</v>
          </cell>
          <cell r="M393">
            <v>11</v>
          </cell>
        </row>
        <row r="394">
          <cell r="B394" t="str">
            <v>AS0B226-S68Q-7H</v>
          </cell>
          <cell r="C394" t="str">
            <v>BUY1</v>
          </cell>
          <cell r="D394">
            <v>405906335</v>
          </cell>
          <cell r="E394">
            <v>0</v>
          </cell>
          <cell r="F394" t="str">
            <v>CONN RECT MINI PCI EXPRESS/MSATA PCB SMT</v>
          </cell>
          <cell r="G394">
            <v>0</v>
          </cell>
          <cell r="H394" t="str">
            <v>ETA</v>
          </cell>
          <cell r="I394">
            <v>0</v>
          </cell>
          <cell r="J394" t="str">
            <v>SMT</v>
          </cell>
          <cell r="K394" t="str">
            <v>EA</v>
          </cell>
          <cell r="L394">
            <v>2</v>
          </cell>
          <cell r="M394">
            <v>1</v>
          </cell>
        </row>
        <row r="395">
          <cell r="B395" t="str">
            <v>B096QC2S-T</v>
          </cell>
          <cell r="C395" t="str">
            <v>BUY1</v>
          </cell>
          <cell r="D395">
            <v>409578617</v>
          </cell>
          <cell r="E395">
            <v>409593319</v>
          </cell>
          <cell r="F395" t="str">
            <v>FILTER BP 8-12GHZ 8W SMT T&amp;R</v>
          </cell>
          <cell r="G395" t="str">
            <v xml:space="preserve">לא ניתן לעזור </v>
          </cell>
          <cell r="H395" t="str">
            <v>ETA בעייתי</v>
          </cell>
          <cell r="I395" t="str">
            <v>21/06/26 התקבל אישור אספקה מהיצרן , לא עומד בלוז הפרויקט נדרש FAI</v>
          </cell>
          <cell r="J395" t="str">
            <v>SMT</v>
          </cell>
          <cell r="K395" t="str">
            <v>EA</v>
          </cell>
          <cell r="L395">
            <v>1</v>
          </cell>
          <cell r="M395">
            <v>10</v>
          </cell>
        </row>
        <row r="396">
          <cell r="B396" t="str">
            <v>BAT54WS-E3-08</v>
          </cell>
          <cell r="C396" t="str">
            <v>BUY1</v>
          </cell>
          <cell r="D396">
            <v>402208918</v>
          </cell>
          <cell r="E396">
            <v>400811176</v>
          </cell>
          <cell r="F396" t="str">
            <v>DIODE SCHOTTKY  30V 200MA T&amp;R</v>
          </cell>
          <cell r="G396">
            <v>0</v>
          </cell>
          <cell r="H396" t="str">
            <v>ETA</v>
          </cell>
          <cell r="I396">
            <v>0</v>
          </cell>
          <cell r="J396" t="str">
            <v>SMT</v>
          </cell>
          <cell r="K396" t="str">
            <v>EA</v>
          </cell>
          <cell r="L396">
            <v>2</v>
          </cell>
          <cell r="M396">
            <v>11</v>
          </cell>
        </row>
        <row r="397">
          <cell r="B397" t="str">
            <v>BLM15EG121SN1D</v>
          </cell>
          <cell r="C397" t="str">
            <v>BUY1</v>
          </cell>
          <cell r="D397">
            <v>400043188</v>
          </cell>
          <cell r="E397">
            <v>0</v>
          </cell>
          <cell r="F397" t="str">
            <v>CHIP FERRITE BEAD EMI FILTER 120-OHM T&amp;R</v>
          </cell>
          <cell r="G397">
            <v>0</v>
          </cell>
          <cell r="H397" t="str">
            <v>ETA</v>
          </cell>
          <cell r="I397">
            <v>0</v>
          </cell>
          <cell r="J397" t="str">
            <v>SMT</v>
          </cell>
          <cell r="K397" t="str">
            <v>EA</v>
          </cell>
          <cell r="L397">
            <v>2</v>
          </cell>
          <cell r="M397">
            <v>27</v>
          </cell>
        </row>
        <row r="398">
          <cell r="B398" t="str">
            <v>BLM15EG221SN1D</v>
          </cell>
          <cell r="C398" t="str">
            <v>BUY1</v>
          </cell>
          <cell r="D398">
            <v>400043186</v>
          </cell>
          <cell r="E398">
            <v>0</v>
          </cell>
          <cell r="F398" t="str">
            <v>CHIP FERRITE BEAD EMI FILTER 220-OHM T&amp;R</v>
          </cell>
          <cell r="G398">
            <v>0</v>
          </cell>
          <cell r="H398" t="str">
            <v>ETA</v>
          </cell>
          <cell r="I398">
            <v>0</v>
          </cell>
          <cell r="J398" t="str">
            <v>SMT</v>
          </cell>
          <cell r="K398" t="str">
            <v>EA</v>
          </cell>
          <cell r="L398">
            <v>2</v>
          </cell>
          <cell r="M398">
            <v>23</v>
          </cell>
        </row>
        <row r="399">
          <cell r="B399" t="str">
            <v>BLM15HD182SN1D</v>
          </cell>
          <cell r="C399" t="str">
            <v>BUY1</v>
          </cell>
          <cell r="D399">
            <v>400956769</v>
          </cell>
          <cell r="E399">
            <v>0</v>
          </cell>
          <cell r="F399" t="str">
            <v>CHIP FERRITE BEAD 1800 OHM T&amp;R</v>
          </cell>
          <cell r="G399">
            <v>0</v>
          </cell>
          <cell r="H399" t="str">
            <v>ETA</v>
          </cell>
          <cell r="I399">
            <v>0</v>
          </cell>
          <cell r="J399" t="str">
            <v>SMT</v>
          </cell>
          <cell r="K399" t="str">
            <v>EA</v>
          </cell>
          <cell r="L399">
            <v>2</v>
          </cell>
          <cell r="M399">
            <v>11</v>
          </cell>
        </row>
        <row r="400">
          <cell r="B400" t="str">
            <v>BLM18EG221SN1D</v>
          </cell>
          <cell r="C400" t="str">
            <v>BUY1</v>
          </cell>
          <cell r="D400">
            <v>400092918</v>
          </cell>
          <cell r="E400">
            <v>0</v>
          </cell>
          <cell r="F400" t="str">
            <v>CHIP EMI FIL. INDUCTOR TYPE 220-OHM T&amp;R</v>
          </cell>
          <cell r="G400">
            <v>0</v>
          </cell>
          <cell r="H400" t="str">
            <v>ETA</v>
          </cell>
          <cell r="I400">
            <v>0</v>
          </cell>
          <cell r="J400" t="str">
            <v>SMT</v>
          </cell>
          <cell r="K400" t="str">
            <v>EA</v>
          </cell>
          <cell r="L400">
            <v>2</v>
          </cell>
          <cell r="M400">
            <v>246</v>
          </cell>
        </row>
        <row r="401">
          <cell r="B401" t="str">
            <v>BLM21PG221SN1D</v>
          </cell>
          <cell r="C401" t="str">
            <v>BUY1</v>
          </cell>
          <cell r="D401">
            <v>400026348</v>
          </cell>
          <cell r="E401">
            <v>0</v>
          </cell>
          <cell r="F401" t="str">
            <v>CHIP FERRITE BEAD EMI FILTER 220-OHM T&amp;R</v>
          </cell>
          <cell r="G401">
            <v>0</v>
          </cell>
          <cell r="H401" t="str">
            <v>ETA</v>
          </cell>
          <cell r="I401">
            <v>0</v>
          </cell>
          <cell r="J401" t="str">
            <v>SMT</v>
          </cell>
          <cell r="K401" t="str">
            <v>EA</v>
          </cell>
          <cell r="L401">
            <v>2</v>
          </cell>
          <cell r="M401">
            <v>9</v>
          </cell>
        </row>
        <row r="402">
          <cell r="B402" t="str">
            <v>BLM21PG600SN1D</v>
          </cell>
          <cell r="C402" t="str">
            <v>BUY1</v>
          </cell>
          <cell r="D402">
            <v>400044369</v>
          </cell>
          <cell r="E402">
            <v>0</v>
          </cell>
          <cell r="F402" t="str">
            <v>CHIP FERRITE BEAD EMI FILTER T&amp;R</v>
          </cell>
          <cell r="G402">
            <v>0</v>
          </cell>
          <cell r="H402" t="str">
            <v>ETA</v>
          </cell>
          <cell r="I402">
            <v>0</v>
          </cell>
          <cell r="J402" t="str">
            <v>SMT</v>
          </cell>
          <cell r="K402" t="str">
            <v>EA</v>
          </cell>
          <cell r="L402">
            <v>2</v>
          </cell>
          <cell r="M402">
            <v>1</v>
          </cell>
        </row>
        <row r="403">
          <cell r="B403" t="str">
            <v>BP0805A7250ASTR</v>
          </cell>
          <cell r="C403" t="str">
            <v>BUY1</v>
          </cell>
          <cell r="D403">
            <v>405905944</v>
          </cell>
          <cell r="E403">
            <v>0</v>
          </cell>
          <cell r="F403" t="str">
            <v>FILTER BAND PASS 6625-7875MHZ 5W 0805-4</v>
          </cell>
          <cell r="G403">
            <v>0</v>
          </cell>
          <cell r="H403" t="str">
            <v>ETA</v>
          </cell>
          <cell r="I403">
            <v>0</v>
          </cell>
          <cell r="J403" t="str">
            <v>SMT</v>
          </cell>
          <cell r="K403" t="str">
            <v>EA</v>
          </cell>
          <cell r="L403">
            <v>1</v>
          </cell>
          <cell r="M403">
            <v>1</v>
          </cell>
        </row>
        <row r="404">
          <cell r="B404" t="str">
            <v>C0402C100C5GAC7867</v>
          </cell>
          <cell r="C404" t="str">
            <v>BUY1</v>
          </cell>
          <cell r="D404">
            <v>401172747</v>
          </cell>
          <cell r="E404">
            <v>400326573</v>
          </cell>
          <cell r="F404" t="str">
            <v>CHIP CAP 10PF +-0.25PF 50V C0G T&amp;R</v>
          </cell>
          <cell r="G404">
            <v>0</v>
          </cell>
          <cell r="H404" t="str">
            <v>STOCK</v>
          </cell>
          <cell r="I404">
            <v>0</v>
          </cell>
          <cell r="J404" t="str">
            <v>SMT</v>
          </cell>
          <cell r="K404" t="str">
            <v>EA</v>
          </cell>
          <cell r="L404">
            <v>2</v>
          </cell>
          <cell r="M404">
            <v>3</v>
          </cell>
        </row>
        <row r="405">
          <cell r="B405" t="str">
            <v>C0402C103K5RACTU</v>
          </cell>
          <cell r="C405" t="str">
            <v>BUY1</v>
          </cell>
          <cell r="D405">
            <v>401191575</v>
          </cell>
          <cell r="E405">
            <v>400856302</v>
          </cell>
          <cell r="F405" t="str">
            <v>CHIP CAP 0.01UF 10^ 50V X7R T&amp;R</v>
          </cell>
          <cell r="G405">
            <v>0</v>
          </cell>
          <cell r="H405" t="str">
            <v>ETA</v>
          </cell>
          <cell r="I405">
            <v>0</v>
          </cell>
          <cell r="J405" t="str">
            <v>SMT</v>
          </cell>
          <cell r="K405" t="str">
            <v>EA</v>
          </cell>
          <cell r="L405">
            <v>2</v>
          </cell>
          <cell r="M405">
            <v>16</v>
          </cell>
        </row>
        <row r="406">
          <cell r="B406" t="str">
            <v>C0402C392K5RACTU</v>
          </cell>
          <cell r="C406" t="str">
            <v>BUY1</v>
          </cell>
          <cell r="D406">
            <v>401185250</v>
          </cell>
          <cell r="E406">
            <v>0</v>
          </cell>
          <cell r="F406" t="str">
            <v>CHIP CAP 3900PF 10% 50V X7R T&amp;R</v>
          </cell>
          <cell r="G406">
            <v>0</v>
          </cell>
          <cell r="H406" t="str">
            <v>ETA</v>
          </cell>
          <cell r="I406">
            <v>0</v>
          </cell>
          <cell r="J406" t="str">
            <v>SMT</v>
          </cell>
          <cell r="K406" t="str">
            <v>EA</v>
          </cell>
          <cell r="L406">
            <v>2</v>
          </cell>
          <cell r="M406">
            <v>40</v>
          </cell>
        </row>
        <row r="407">
          <cell r="B407" t="str">
            <v>C10-218</v>
          </cell>
          <cell r="C407" t="str">
            <v>BUY1</v>
          </cell>
          <cell r="D407">
            <v>584100838</v>
          </cell>
          <cell r="E407">
            <v>0</v>
          </cell>
          <cell r="F407" t="str">
            <v>CABLE ASSY,CAP END,CABLE 3X7,.032IN DIA</v>
          </cell>
          <cell r="G407">
            <v>0</v>
          </cell>
          <cell r="H407" t="str">
            <v>STOCK</v>
          </cell>
          <cell r="I407">
            <v>0</v>
          </cell>
          <cell r="J407" t="str">
            <v>MECHANIC</v>
          </cell>
          <cell r="K407" t="str">
            <v>EA</v>
          </cell>
          <cell r="L407">
            <v>2</v>
          </cell>
          <cell r="M407">
            <v>2</v>
          </cell>
        </row>
        <row r="408">
          <cell r="B408" t="str">
            <v>CA70P3123HLT</v>
          </cell>
          <cell r="C408" t="str">
            <v>BUY1</v>
          </cell>
          <cell r="D408">
            <v>407069240</v>
          </cell>
          <cell r="E408">
            <v>0</v>
          </cell>
          <cell r="F408" t="str">
            <v>OSC 31.25MHZ LVPECL 3.3V 50PPM LCC6 7X5</v>
          </cell>
          <cell r="G408">
            <v>0</v>
          </cell>
          <cell r="H408" t="str">
            <v>ETA</v>
          </cell>
          <cell r="I408">
            <v>0</v>
          </cell>
          <cell r="J408" t="str">
            <v>SMT</v>
          </cell>
          <cell r="K408" t="str">
            <v>EA</v>
          </cell>
          <cell r="L408">
            <v>1</v>
          </cell>
          <cell r="M408">
            <v>4</v>
          </cell>
        </row>
        <row r="409">
          <cell r="B409" t="str">
            <v>CC1210KKX7R0BB334</v>
          </cell>
          <cell r="C409" t="str">
            <v>BUY1</v>
          </cell>
          <cell r="D409">
            <v>417983143</v>
          </cell>
          <cell r="E409">
            <v>400481527</v>
          </cell>
          <cell r="F409" t="str">
            <v>CHIP CAP 0.33UF 10% 100V X7R T&amp;R</v>
          </cell>
          <cell r="G409" t="str">
            <v xml:space="preserve">ניתן לוותר על עזרה של אלתא </v>
          </cell>
          <cell r="H409" t="str">
            <v>ETA</v>
          </cell>
          <cell r="I409" t="str">
            <v xml:space="preserve">הספק הקדים , ניתן לבטל מול אלתא </v>
          </cell>
          <cell r="J409" t="str">
            <v>SMT</v>
          </cell>
          <cell r="K409" t="str">
            <v>EA</v>
          </cell>
          <cell r="L409">
            <v>2</v>
          </cell>
          <cell r="M409">
            <v>8</v>
          </cell>
        </row>
        <row r="410">
          <cell r="B410" t="str">
            <v>CHT7010088</v>
          </cell>
          <cell r="C410" t="str">
            <v>BUY1</v>
          </cell>
          <cell r="D410">
            <v>424068315</v>
          </cell>
          <cell r="E410">
            <v>0</v>
          </cell>
          <cell r="F410" t="str">
            <v>OSC XO 40.0MHZ LVPECL 3.3V 50PPM LCC6</v>
          </cell>
          <cell r="G410">
            <v>0</v>
          </cell>
          <cell r="H410" t="str">
            <v>ETA</v>
          </cell>
          <cell r="I410">
            <v>0</v>
          </cell>
          <cell r="J410" t="str">
            <v>SMT</v>
          </cell>
          <cell r="K410" t="str">
            <v>EA</v>
          </cell>
          <cell r="L410">
            <v>2</v>
          </cell>
          <cell r="M410">
            <v>1</v>
          </cell>
        </row>
        <row r="411">
          <cell r="B411" t="str">
            <v>CL03B103KP3NNNC</v>
          </cell>
          <cell r="C411" t="str">
            <v>BUY1</v>
          </cell>
          <cell r="D411">
            <v>417350112</v>
          </cell>
          <cell r="E411">
            <v>417162091</v>
          </cell>
          <cell r="F411" t="str">
            <v>CHIP CAP 10NF 10^ 10V T&amp;R 01*02</v>
          </cell>
          <cell r="G411">
            <v>0</v>
          </cell>
          <cell r="H411" t="str">
            <v>ETA</v>
          </cell>
          <cell r="I411">
            <v>0</v>
          </cell>
          <cell r="J411" t="str">
            <v>SMT</v>
          </cell>
          <cell r="K411" t="str">
            <v>EA</v>
          </cell>
          <cell r="L411">
            <v>2</v>
          </cell>
          <cell r="M411">
            <v>73</v>
          </cell>
        </row>
        <row r="412">
          <cell r="B412" t="str">
            <v>CL05B104KP5NNNC</v>
          </cell>
          <cell r="C412" t="str">
            <v>BUY1</v>
          </cell>
          <cell r="D412">
            <v>417983106</v>
          </cell>
          <cell r="E412">
            <v>400481181</v>
          </cell>
          <cell r="F412" t="str">
            <v>CHIP CAP 0.1UF 10% 10V X7R T&amp;R</v>
          </cell>
          <cell r="G412">
            <v>0</v>
          </cell>
          <cell r="H412" t="str">
            <v>ETA</v>
          </cell>
          <cell r="I412">
            <v>0</v>
          </cell>
          <cell r="J412" t="str">
            <v>SMT</v>
          </cell>
          <cell r="K412" t="str">
            <v>EA</v>
          </cell>
          <cell r="L412">
            <v>2</v>
          </cell>
          <cell r="M412">
            <v>425</v>
          </cell>
        </row>
        <row r="413">
          <cell r="B413" t="str">
            <v>CL05C010BB5NNNC</v>
          </cell>
          <cell r="C413" t="str">
            <v>BUY1</v>
          </cell>
          <cell r="D413">
            <v>417983107</v>
          </cell>
          <cell r="E413">
            <v>400481196</v>
          </cell>
          <cell r="F413" t="str">
            <v>CHIP CAP 1PF +-0.25PF 50V C0G T&amp;R</v>
          </cell>
          <cell r="G413">
            <v>0</v>
          </cell>
          <cell r="H413" t="str">
            <v>ETA</v>
          </cell>
          <cell r="I413">
            <v>0</v>
          </cell>
          <cell r="J413" t="str">
            <v>SMT</v>
          </cell>
          <cell r="K413" t="str">
            <v>EA</v>
          </cell>
          <cell r="L413">
            <v>2</v>
          </cell>
          <cell r="M413">
            <v>40</v>
          </cell>
        </row>
        <row r="414">
          <cell r="B414" t="str">
            <v>CL10B104KA8NNNC</v>
          </cell>
          <cell r="C414" t="str">
            <v>BUY1</v>
          </cell>
          <cell r="D414">
            <v>417983119</v>
          </cell>
          <cell r="E414">
            <v>400481228</v>
          </cell>
          <cell r="F414" t="str">
            <v>CHIP CAP .1UF 10^ 25V X7R T&amp;R</v>
          </cell>
          <cell r="G414">
            <v>0</v>
          </cell>
          <cell r="H414" t="str">
            <v>ETA</v>
          </cell>
          <cell r="I414">
            <v>0</v>
          </cell>
          <cell r="J414" t="str">
            <v>SMT</v>
          </cell>
          <cell r="K414" t="str">
            <v>EA</v>
          </cell>
          <cell r="L414">
            <v>2</v>
          </cell>
          <cell r="M414">
            <v>30</v>
          </cell>
        </row>
        <row r="415">
          <cell r="B415" t="str">
            <v>CL10C470JB8NNNC</v>
          </cell>
          <cell r="C415" t="str">
            <v>BUY1</v>
          </cell>
          <cell r="D415">
            <v>417983132</v>
          </cell>
          <cell r="E415" t="str">
            <v>FFF004737</v>
          </cell>
          <cell r="F415" t="str">
            <v>CHIP CAP 47PF 5% 50V COG T&amp;R</v>
          </cell>
          <cell r="G415">
            <v>0</v>
          </cell>
          <cell r="H415" t="str">
            <v>ETA</v>
          </cell>
          <cell r="I415">
            <v>0</v>
          </cell>
          <cell r="J415" t="str">
            <v>SMT</v>
          </cell>
          <cell r="K415" t="str">
            <v>EA</v>
          </cell>
          <cell r="L415">
            <v>2</v>
          </cell>
          <cell r="M415">
            <v>1</v>
          </cell>
        </row>
        <row r="416">
          <cell r="B416" t="str">
            <v>CL31A107MQHNNNE</v>
          </cell>
          <cell r="C416" t="str">
            <v>BUY1</v>
          </cell>
          <cell r="D416">
            <v>405810286</v>
          </cell>
          <cell r="E416">
            <v>400563272</v>
          </cell>
          <cell r="F416" t="str">
            <v>CHIP CAP 100UF 20^ 6.3V X5R T&amp;R</v>
          </cell>
          <cell r="G416">
            <v>0</v>
          </cell>
          <cell r="H416" t="str">
            <v>ETA</v>
          </cell>
          <cell r="I416">
            <v>0</v>
          </cell>
          <cell r="J416" t="str">
            <v>SMT</v>
          </cell>
          <cell r="K416" t="str">
            <v>EA</v>
          </cell>
          <cell r="L416">
            <v>2</v>
          </cell>
          <cell r="M416">
            <v>23</v>
          </cell>
        </row>
        <row r="417">
          <cell r="B417" t="str">
            <v>CL32B106KBJNNWE</v>
          </cell>
          <cell r="C417" t="str">
            <v>BUY1</v>
          </cell>
          <cell r="D417">
            <v>402192622</v>
          </cell>
          <cell r="E417">
            <v>403175049</v>
          </cell>
          <cell r="F417" t="str">
            <v>CHIP CAP 10UF 10^ 50V X7R T&amp;R</v>
          </cell>
          <cell r="G417">
            <v>0</v>
          </cell>
          <cell r="H417" t="str">
            <v>ETA</v>
          </cell>
          <cell r="I417">
            <v>0</v>
          </cell>
          <cell r="J417" t="str">
            <v>SMT</v>
          </cell>
          <cell r="K417" t="str">
            <v>EA</v>
          </cell>
          <cell r="L417">
            <v>2</v>
          </cell>
          <cell r="M417">
            <v>8</v>
          </cell>
        </row>
        <row r="418">
          <cell r="B418" t="str">
            <v>CLH-105-L-D-DV-TR</v>
          </cell>
          <cell r="C418" t="str">
            <v>BUY1</v>
          </cell>
          <cell r="D418" t="str">
            <v>N41683392</v>
          </cell>
          <cell r="E418">
            <v>400043828</v>
          </cell>
          <cell r="F418" t="str">
            <v>TERMINAL STRIP 10POS SMTCOND DOUBLE</v>
          </cell>
          <cell r="G418">
            <v>0</v>
          </cell>
          <cell r="H418" t="str">
            <v>ETA</v>
          </cell>
          <cell r="I418">
            <v>0</v>
          </cell>
          <cell r="J418" t="str">
            <v>SMT</v>
          </cell>
          <cell r="K418" t="str">
            <v>EA</v>
          </cell>
          <cell r="L418">
            <v>2</v>
          </cell>
          <cell r="M418">
            <v>2</v>
          </cell>
        </row>
        <row r="419">
          <cell r="B419" t="str">
            <v>CRCW0201100KFKED</v>
          </cell>
          <cell r="C419" t="str">
            <v>BUY1</v>
          </cell>
          <cell r="D419">
            <v>422186328</v>
          </cell>
          <cell r="E419">
            <v>0</v>
          </cell>
          <cell r="F419" t="str">
            <v>RES CHIP 100K 1% .05W 0201 T&amp;R</v>
          </cell>
          <cell r="G419">
            <v>0</v>
          </cell>
          <cell r="H419" t="str">
            <v>ETA</v>
          </cell>
          <cell r="I419">
            <v>0</v>
          </cell>
          <cell r="J419" t="str">
            <v>SMT</v>
          </cell>
          <cell r="K419" t="str">
            <v>EA</v>
          </cell>
          <cell r="L419">
            <v>2</v>
          </cell>
          <cell r="M419">
            <v>6</v>
          </cell>
        </row>
        <row r="420">
          <cell r="B420" t="str">
            <v>CRCW020110K0FKED</v>
          </cell>
          <cell r="C420" t="str">
            <v>BUY1</v>
          </cell>
          <cell r="D420">
            <v>401675862</v>
          </cell>
          <cell r="E420">
            <v>0</v>
          </cell>
          <cell r="F420" t="str">
            <v>CHIP RESIS 10KOHM 1% .05W T&amp;R</v>
          </cell>
          <cell r="G420">
            <v>0</v>
          </cell>
          <cell r="H420" t="str">
            <v>ETA</v>
          </cell>
          <cell r="I420">
            <v>0</v>
          </cell>
          <cell r="J420" t="str">
            <v>SMT</v>
          </cell>
          <cell r="K420" t="str">
            <v>EA</v>
          </cell>
          <cell r="L420">
            <v>2</v>
          </cell>
          <cell r="M420">
            <v>17</v>
          </cell>
        </row>
        <row r="421">
          <cell r="B421" t="str">
            <v>CRCW02011K00FKED</v>
          </cell>
          <cell r="C421" t="str">
            <v>BUY1</v>
          </cell>
          <cell r="D421">
            <v>403476159</v>
          </cell>
          <cell r="E421">
            <v>0</v>
          </cell>
          <cell r="F421" t="str">
            <v>CHIP RESIS 1KOHM 1^ .05W T&amp;R</v>
          </cell>
          <cell r="G421">
            <v>0</v>
          </cell>
          <cell r="H421" t="str">
            <v>ETA</v>
          </cell>
          <cell r="I421">
            <v>0</v>
          </cell>
          <cell r="J421" t="str">
            <v>SMT</v>
          </cell>
          <cell r="K421" t="str">
            <v>EA</v>
          </cell>
          <cell r="L421">
            <v>2</v>
          </cell>
          <cell r="M421">
            <v>25</v>
          </cell>
        </row>
        <row r="422">
          <cell r="B422" t="str">
            <v>CRCW0201200RFKED</v>
          </cell>
          <cell r="C422" t="str">
            <v>BUY1</v>
          </cell>
          <cell r="D422">
            <v>422186332</v>
          </cell>
          <cell r="E422">
            <v>0</v>
          </cell>
          <cell r="F422" t="str">
            <v>RES CHIP 200 OHM 1% .05W 0201 T&amp;R</v>
          </cell>
          <cell r="G422" t="str">
            <v xml:space="preserve">ניתן לוותר על עזרה של אלתא </v>
          </cell>
          <cell r="H422" t="str">
            <v>ETA</v>
          </cell>
          <cell r="I422" t="str">
            <v xml:space="preserve">הספק הקדים , ניתן לבטל מול אלתא </v>
          </cell>
          <cell r="J422" t="str">
            <v>SMT</v>
          </cell>
          <cell r="K422" t="str">
            <v>EA</v>
          </cell>
          <cell r="L422">
            <v>2</v>
          </cell>
          <cell r="M422">
            <v>2</v>
          </cell>
        </row>
        <row r="423">
          <cell r="B423" t="str">
            <v>CRCW0201300RFKED</v>
          </cell>
          <cell r="C423" t="str">
            <v>BUY1</v>
          </cell>
          <cell r="D423">
            <v>403328656</v>
          </cell>
          <cell r="E423">
            <v>0</v>
          </cell>
          <cell r="F423" t="str">
            <v>CHIP RESIS 300 OHM 1% .05W T&amp;R</v>
          </cell>
          <cell r="G423" t="str">
            <v xml:space="preserve">עזרה מאלתא </v>
          </cell>
          <cell r="H423" t="str">
            <v>ETA</v>
          </cell>
          <cell r="I423" t="str">
            <v xml:space="preserve">  </v>
          </cell>
          <cell r="J423" t="str">
            <v>SMT</v>
          </cell>
          <cell r="K423" t="str">
            <v>EA</v>
          </cell>
          <cell r="L423">
            <v>2</v>
          </cell>
          <cell r="M423">
            <v>2</v>
          </cell>
        </row>
        <row r="424">
          <cell r="B424" t="str">
            <v>CRCW020149R9FKED</v>
          </cell>
          <cell r="C424" t="str">
            <v>BUY1</v>
          </cell>
          <cell r="D424">
            <v>422186326</v>
          </cell>
          <cell r="E424">
            <v>0</v>
          </cell>
          <cell r="F424" t="str">
            <v>RES CHIP 49.9 OHM 1^ .05W 0201 T&amp;R</v>
          </cell>
          <cell r="G424">
            <v>0</v>
          </cell>
          <cell r="H424" t="str">
            <v>ETA</v>
          </cell>
          <cell r="I424">
            <v>0</v>
          </cell>
          <cell r="J424" t="str">
            <v>SMT</v>
          </cell>
          <cell r="K424" t="str">
            <v>EA</v>
          </cell>
          <cell r="L424">
            <v>2</v>
          </cell>
          <cell r="M424">
            <v>37</v>
          </cell>
        </row>
        <row r="425">
          <cell r="B425" t="str">
            <v>CRCW0201887RFKED</v>
          </cell>
          <cell r="C425" t="str">
            <v>BUY1</v>
          </cell>
          <cell r="D425">
            <v>422186330</v>
          </cell>
          <cell r="E425">
            <v>0</v>
          </cell>
          <cell r="F425" t="str">
            <v>RES CHIP 887 OHM 1^ .05W 0201 T&amp;R</v>
          </cell>
          <cell r="G425" t="str">
            <v xml:space="preserve">עזרה מאלתא </v>
          </cell>
          <cell r="H425" t="str">
            <v>ETA</v>
          </cell>
          <cell r="I425" t="str">
            <v xml:space="preserve"> </v>
          </cell>
          <cell r="J425" t="str">
            <v>SMT</v>
          </cell>
          <cell r="K425" t="str">
            <v>EA</v>
          </cell>
          <cell r="L425">
            <v>2</v>
          </cell>
          <cell r="M425">
            <v>10</v>
          </cell>
        </row>
        <row r="426">
          <cell r="B426" t="str">
            <v>CRCW04021K82FKTD</v>
          </cell>
          <cell r="C426" t="str">
            <v>BUY1</v>
          </cell>
          <cell r="D426">
            <v>400274369</v>
          </cell>
          <cell r="E426">
            <v>401589214</v>
          </cell>
          <cell r="F426" t="str">
            <v>CHIP RESIS 1.82KOHM 1% .063W T&amp;R</v>
          </cell>
          <cell r="G426">
            <v>0</v>
          </cell>
          <cell r="H426" t="str">
            <v>ETA</v>
          </cell>
          <cell r="I426">
            <v>0</v>
          </cell>
          <cell r="J426" t="str">
            <v>SMT</v>
          </cell>
          <cell r="K426" t="str">
            <v>EA</v>
          </cell>
          <cell r="L426">
            <v>2</v>
          </cell>
          <cell r="M426">
            <v>4</v>
          </cell>
        </row>
        <row r="427">
          <cell r="B427" t="str">
            <v>CRCW04021K91FKTD</v>
          </cell>
          <cell r="C427" t="str">
            <v>BUY1</v>
          </cell>
          <cell r="D427">
            <v>401033672</v>
          </cell>
          <cell r="E427">
            <v>403174871</v>
          </cell>
          <cell r="F427" t="str">
            <v>CHIP RESIS 1.91KOHM 1% .063W T&amp;R</v>
          </cell>
          <cell r="G427">
            <v>0</v>
          </cell>
          <cell r="H427" t="str">
            <v>ETA</v>
          </cell>
          <cell r="I427">
            <v>0</v>
          </cell>
          <cell r="J427" t="str">
            <v>SMT</v>
          </cell>
          <cell r="K427" t="str">
            <v>EA</v>
          </cell>
          <cell r="L427">
            <v>2</v>
          </cell>
          <cell r="M427">
            <v>1</v>
          </cell>
        </row>
        <row r="428">
          <cell r="B428" t="str">
            <v>CRCW04022R74FKED</v>
          </cell>
          <cell r="C428" t="str">
            <v>BUY1</v>
          </cell>
          <cell r="D428">
            <v>410302820</v>
          </cell>
          <cell r="E428">
            <v>411683286</v>
          </cell>
          <cell r="F428" t="str">
            <v>CHIP RESIS 2.74 OHM 1% .063W T&amp;R</v>
          </cell>
          <cell r="G428">
            <v>0</v>
          </cell>
          <cell r="H428" t="str">
            <v>ETA</v>
          </cell>
          <cell r="I428">
            <v>0</v>
          </cell>
          <cell r="J428" t="str">
            <v>SMT</v>
          </cell>
          <cell r="K428" t="str">
            <v>EA</v>
          </cell>
          <cell r="L428">
            <v>2</v>
          </cell>
          <cell r="M428">
            <v>512</v>
          </cell>
        </row>
        <row r="429">
          <cell r="B429" t="str">
            <v>CRCW040230K9FKTD</v>
          </cell>
          <cell r="C429" t="str">
            <v>BUY1</v>
          </cell>
          <cell r="D429">
            <v>400476377</v>
          </cell>
          <cell r="E429">
            <v>401239998</v>
          </cell>
          <cell r="F429" t="str">
            <v>CHIP RESIS 30.9KOHM 1% .063W T&amp;R</v>
          </cell>
          <cell r="G429">
            <v>0</v>
          </cell>
          <cell r="H429" t="str">
            <v>ETA</v>
          </cell>
          <cell r="I429">
            <v>0</v>
          </cell>
          <cell r="J429" t="str">
            <v>SMT</v>
          </cell>
          <cell r="K429" t="str">
            <v>EA</v>
          </cell>
          <cell r="L429">
            <v>2</v>
          </cell>
          <cell r="M429">
            <v>1</v>
          </cell>
        </row>
        <row r="430">
          <cell r="B430" t="str">
            <v>CRCW04025K49FKTD</v>
          </cell>
          <cell r="C430" t="str">
            <v>BUY1</v>
          </cell>
          <cell r="D430">
            <v>401033543</v>
          </cell>
          <cell r="E430">
            <v>401240079</v>
          </cell>
          <cell r="F430" t="str">
            <v>CHIP RESIS 5.49KOHM 1% .063W T&amp;R</v>
          </cell>
          <cell r="G430">
            <v>0</v>
          </cell>
          <cell r="H430" t="str">
            <v>ETA</v>
          </cell>
          <cell r="I430">
            <v>0</v>
          </cell>
          <cell r="J430" t="str">
            <v>SMT</v>
          </cell>
          <cell r="K430" t="str">
            <v>EA</v>
          </cell>
          <cell r="L430">
            <v>2</v>
          </cell>
          <cell r="M430">
            <v>3</v>
          </cell>
        </row>
        <row r="431">
          <cell r="B431" t="str">
            <v>CRCW04025R62FKED</v>
          </cell>
          <cell r="C431" t="str">
            <v>BUY1</v>
          </cell>
          <cell r="D431">
            <v>415547357</v>
          </cell>
          <cell r="E431">
            <v>419356550</v>
          </cell>
          <cell r="F431" t="str">
            <v>CHIP RESIS 5.62 OHM 1% .063W T&amp;R</v>
          </cell>
          <cell r="G431">
            <v>0</v>
          </cell>
          <cell r="H431" t="str">
            <v>ETA</v>
          </cell>
          <cell r="I431" t="str">
            <v xml:space="preserve"> </v>
          </cell>
          <cell r="J431" t="str">
            <v>SMT</v>
          </cell>
          <cell r="K431" t="str">
            <v>EA</v>
          </cell>
          <cell r="L431">
            <v>2</v>
          </cell>
          <cell r="M431">
            <v>32</v>
          </cell>
        </row>
        <row r="432">
          <cell r="B432" t="str">
            <v>CRCW040261K9FKTD</v>
          </cell>
          <cell r="C432" t="str">
            <v>BUY1</v>
          </cell>
          <cell r="D432">
            <v>400410779</v>
          </cell>
          <cell r="E432">
            <v>401240105</v>
          </cell>
          <cell r="F432" t="str">
            <v>CHIP RESIS 61.9KOHM 1% .063W T&amp;R</v>
          </cell>
          <cell r="G432">
            <v>0</v>
          </cell>
          <cell r="H432" t="str">
            <v>ETA</v>
          </cell>
          <cell r="I432">
            <v>0</v>
          </cell>
          <cell r="J432" t="str">
            <v>SMT</v>
          </cell>
          <cell r="K432" t="str">
            <v>EA</v>
          </cell>
          <cell r="L432">
            <v>2</v>
          </cell>
          <cell r="M432">
            <v>1</v>
          </cell>
        </row>
        <row r="433">
          <cell r="B433" t="str">
            <v>CRCW0603121KFKTA</v>
          </cell>
          <cell r="C433" t="str">
            <v>BUY1</v>
          </cell>
          <cell r="D433">
            <v>400264031</v>
          </cell>
          <cell r="E433" t="str">
            <v>FFF003998</v>
          </cell>
          <cell r="F433" t="str">
            <v>CHIP RESIS 121KOHM 1% .1W T&amp;R</v>
          </cell>
          <cell r="G433">
            <v>0</v>
          </cell>
          <cell r="H433" t="str">
            <v>ETA</v>
          </cell>
          <cell r="I433">
            <v>0</v>
          </cell>
          <cell r="J433" t="str">
            <v>SMT</v>
          </cell>
          <cell r="K433" t="str">
            <v>EA</v>
          </cell>
          <cell r="L433">
            <v>2</v>
          </cell>
          <cell r="M433">
            <v>1</v>
          </cell>
        </row>
        <row r="434">
          <cell r="B434" t="str">
            <v>CRCW06031K00FKTA</v>
          </cell>
          <cell r="C434" t="str">
            <v>BUY1</v>
          </cell>
          <cell r="D434">
            <v>400264202</v>
          </cell>
          <cell r="E434" t="str">
            <v>FFF004310</v>
          </cell>
          <cell r="F434" t="str">
            <v>CHIP RESIS 1KOHM 1% .1W T&amp;R</v>
          </cell>
          <cell r="G434">
            <v>0</v>
          </cell>
          <cell r="H434" t="str">
            <v>ETA</v>
          </cell>
          <cell r="I434">
            <v>0</v>
          </cell>
          <cell r="J434" t="str">
            <v>SMT</v>
          </cell>
          <cell r="K434" t="str">
            <v>EA</v>
          </cell>
          <cell r="L434">
            <v>2</v>
          </cell>
          <cell r="M434">
            <v>9</v>
          </cell>
        </row>
        <row r="435">
          <cell r="B435" t="str">
            <v>CRCW06031R00FKEA</v>
          </cell>
          <cell r="C435" t="str">
            <v>BUY1</v>
          </cell>
          <cell r="D435">
            <v>401461285</v>
          </cell>
          <cell r="E435">
            <v>400270455</v>
          </cell>
          <cell r="F435" t="str">
            <v>CHIP RESIS 1 OHM 1^ .1W T&amp;R</v>
          </cell>
          <cell r="G435">
            <v>0</v>
          </cell>
          <cell r="H435" t="str">
            <v>ETA</v>
          </cell>
          <cell r="I435">
            <v>0</v>
          </cell>
          <cell r="J435" t="str">
            <v>SMT</v>
          </cell>
          <cell r="K435" t="str">
            <v>EA</v>
          </cell>
          <cell r="L435">
            <v>2</v>
          </cell>
          <cell r="M435">
            <v>1</v>
          </cell>
        </row>
        <row r="436">
          <cell r="B436" t="str">
            <v>CRCW0603221RFKTA</v>
          </cell>
          <cell r="C436" t="str">
            <v>BUY1</v>
          </cell>
          <cell r="D436">
            <v>400249984</v>
          </cell>
          <cell r="E436" t="str">
            <v>FFF004245</v>
          </cell>
          <cell r="F436" t="str">
            <v>CHIP RESIS 221 OHM 1% .1W T&amp;R</v>
          </cell>
          <cell r="G436">
            <v>0</v>
          </cell>
          <cell r="H436" t="str">
            <v>ETA</v>
          </cell>
          <cell r="I436">
            <v>0</v>
          </cell>
          <cell r="J436" t="str">
            <v>SMT</v>
          </cell>
          <cell r="K436" t="str">
            <v>EA</v>
          </cell>
          <cell r="L436">
            <v>2</v>
          </cell>
          <cell r="M436">
            <v>1</v>
          </cell>
        </row>
        <row r="437">
          <cell r="B437" t="str">
            <v>CRCW06032R00FKEA</v>
          </cell>
          <cell r="C437" t="str">
            <v>BUY1</v>
          </cell>
          <cell r="D437">
            <v>403687608</v>
          </cell>
          <cell r="E437">
            <v>400271542</v>
          </cell>
          <cell r="F437" t="str">
            <v>CHIP RESIS 2 OHM 1^ .1W T&amp;R</v>
          </cell>
          <cell r="G437">
            <v>0</v>
          </cell>
          <cell r="H437" t="str">
            <v>ETA</v>
          </cell>
          <cell r="I437">
            <v>0</v>
          </cell>
          <cell r="J437" t="str">
            <v>SMT</v>
          </cell>
          <cell r="K437" t="str">
            <v>EA</v>
          </cell>
          <cell r="L437">
            <v>2</v>
          </cell>
          <cell r="M437">
            <v>13</v>
          </cell>
        </row>
        <row r="438">
          <cell r="B438" t="str">
            <v>CRCW060331K6FKTA</v>
          </cell>
          <cell r="C438" t="str">
            <v>BUY1</v>
          </cell>
          <cell r="D438">
            <v>400265683</v>
          </cell>
          <cell r="E438" t="str">
            <v>FFF003894</v>
          </cell>
          <cell r="F438" t="str">
            <v>CHIP RESIS 31.6KOHM 1% .1W T&amp;R</v>
          </cell>
          <cell r="G438">
            <v>0</v>
          </cell>
          <cell r="H438" t="str">
            <v>ETA</v>
          </cell>
          <cell r="I438">
            <v>0</v>
          </cell>
          <cell r="J438" t="str">
            <v>SMT</v>
          </cell>
          <cell r="K438" t="str">
            <v>EA</v>
          </cell>
          <cell r="L438">
            <v>2</v>
          </cell>
          <cell r="M438">
            <v>5</v>
          </cell>
        </row>
        <row r="439">
          <cell r="B439" t="str">
            <v>CRCW060333K2FKTA</v>
          </cell>
          <cell r="C439" t="str">
            <v>BUY1</v>
          </cell>
          <cell r="D439">
            <v>400265687</v>
          </cell>
          <cell r="E439" t="str">
            <v>FFF004270</v>
          </cell>
          <cell r="F439" t="str">
            <v>CHIP RESIS 33.2KOHM 1% .1W T&amp;R</v>
          </cell>
          <cell r="G439">
            <v>0</v>
          </cell>
          <cell r="H439" t="str">
            <v>ETA</v>
          </cell>
          <cell r="I439">
            <v>0</v>
          </cell>
          <cell r="J439" t="str">
            <v>SMT</v>
          </cell>
          <cell r="K439" t="str">
            <v>EA</v>
          </cell>
          <cell r="L439">
            <v>2</v>
          </cell>
          <cell r="M439">
            <v>1</v>
          </cell>
        </row>
        <row r="440">
          <cell r="B440" t="str">
            <v>CRCW12060000ZSEA</v>
          </cell>
          <cell r="C440" t="str">
            <v>BUY1</v>
          </cell>
          <cell r="D440">
            <v>400700886</v>
          </cell>
          <cell r="E440" t="str">
            <v>FFF004837</v>
          </cell>
          <cell r="F440" t="str">
            <v>CHIP JUMPER  T&amp;R</v>
          </cell>
          <cell r="G440">
            <v>0</v>
          </cell>
          <cell r="H440" t="str">
            <v>ETA</v>
          </cell>
          <cell r="I440">
            <v>0</v>
          </cell>
          <cell r="J440" t="str">
            <v>SMT</v>
          </cell>
          <cell r="K440" t="str">
            <v>EA</v>
          </cell>
          <cell r="L440">
            <v>2</v>
          </cell>
          <cell r="M440">
            <v>9</v>
          </cell>
        </row>
        <row r="441">
          <cell r="B441" t="str">
            <v>D38999/24WF35SN</v>
          </cell>
          <cell r="C441" t="str">
            <v>BUY1</v>
          </cell>
          <cell r="D441" t="str">
            <v>N69201192</v>
          </cell>
          <cell r="E441">
            <v>0</v>
          </cell>
          <cell r="F441" t="str">
            <v>CONNECTOR,ELECTRIC,CIRCULAR,66 CONTACTS</v>
          </cell>
          <cell r="G441">
            <v>0</v>
          </cell>
          <cell r="H441" t="str">
            <v>ETA</v>
          </cell>
          <cell r="I441">
            <v>0</v>
          </cell>
          <cell r="J441" t="str">
            <v>MECHANIC</v>
          </cell>
          <cell r="K441" t="str">
            <v>EA</v>
          </cell>
          <cell r="L441">
            <v>2</v>
          </cell>
          <cell r="M441">
            <v>1</v>
          </cell>
        </row>
        <row r="442">
          <cell r="B442" t="str">
            <v>D38999/33W11N</v>
          </cell>
          <cell r="C442" t="str">
            <v>BUY1</v>
          </cell>
          <cell r="D442" t="str">
            <v>N71212989</v>
          </cell>
          <cell r="E442">
            <v>0</v>
          </cell>
          <cell r="F442" t="str">
            <v>CONN CIRC DUST CAP RECPT 11-SHL ALUMINUM</v>
          </cell>
          <cell r="G442">
            <v>0</v>
          </cell>
          <cell r="H442" t="str">
            <v>ETA</v>
          </cell>
          <cell r="I442">
            <v>0</v>
          </cell>
          <cell r="J442" t="str">
            <v>MECHANIC</v>
          </cell>
          <cell r="K442" t="str">
            <v>EA</v>
          </cell>
          <cell r="L442">
            <v>2</v>
          </cell>
          <cell r="M442">
            <v>1</v>
          </cell>
        </row>
        <row r="443">
          <cell r="B443" t="str">
            <v>D38999/33W13N</v>
          </cell>
          <cell r="C443" t="str">
            <v>BUY1</v>
          </cell>
          <cell r="D443" t="str">
            <v>N71214001</v>
          </cell>
          <cell r="E443">
            <v>0</v>
          </cell>
          <cell r="F443" t="str">
            <v>CONN CIRC DUST CAP RECPT 13-SHL ALUMINUM</v>
          </cell>
          <cell r="G443">
            <v>0</v>
          </cell>
          <cell r="H443" t="str">
            <v>ETA</v>
          </cell>
          <cell r="I443">
            <v>0</v>
          </cell>
          <cell r="J443" t="str">
            <v>MECHANIC</v>
          </cell>
          <cell r="K443" t="str">
            <v>EA</v>
          </cell>
          <cell r="L443">
            <v>2</v>
          </cell>
          <cell r="M443">
            <v>1</v>
          </cell>
        </row>
        <row r="444">
          <cell r="B444" t="str">
            <v>D38999/33W17N</v>
          </cell>
          <cell r="C444" t="str">
            <v>BUY1</v>
          </cell>
          <cell r="D444" t="str">
            <v>N71211742</v>
          </cell>
          <cell r="E444">
            <v>0</v>
          </cell>
          <cell r="F444" t="str">
            <v>CONN CIRC DUST CAP F/RECP 17-SHL OLI</v>
          </cell>
          <cell r="G444">
            <v>0</v>
          </cell>
          <cell r="H444" t="str">
            <v>ETA</v>
          </cell>
          <cell r="I444">
            <v>0</v>
          </cell>
          <cell r="J444" t="str">
            <v>MECHANIC</v>
          </cell>
          <cell r="K444" t="str">
            <v>EA</v>
          </cell>
          <cell r="L444">
            <v>2</v>
          </cell>
          <cell r="M444">
            <v>1</v>
          </cell>
        </row>
        <row r="445">
          <cell r="B445" t="str">
            <v>D38999/33W19N</v>
          </cell>
          <cell r="C445" t="str">
            <v>BUY1</v>
          </cell>
          <cell r="D445" t="str">
            <v>N71216329</v>
          </cell>
          <cell r="E445">
            <v>0</v>
          </cell>
          <cell r="F445" t="str">
            <v>CONN CIRC DUST CAP F/RECP 19-SHL OLI</v>
          </cell>
          <cell r="G445">
            <v>0</v>
          </cell>
          <cell r="H445" t="str">
            <v>ETA</v>
          </cell>
          <cell r="I445">
            <v>0</v>
          </cell>
          <cell r="J445" t="str">
            <v>MECHANIC</v>
          </cell>
          <cell r="K445" t="str">
            <v>EA</v>
          </cell>
          <cell r="L445">
            <v>2</v>
          </cell>
          <cell r="M445">
            <v>1</v>
          </cell>
        </row>
        <row r="446">
          <cell r="B446" t="str">
            <v>DF3216-WR20KNET/LF</v>
          </cell>
          <cell r="C446" t="str">
            <v>BUY1</v>
          </cell>
          <cell r="D446">
            <v>421996173</v>
          </cell>
          <cell r="E446">
            <v>0</v>
          </cell>
          <cell r="F446" t="str">
            <v>FILTER LOW PASS DIFF. DC-400MHZ 1206</v>
          </cell>
          <cell r="G446">
            <v>0</v>
          </cell>
          <cell r="H446" t="str">
            <v>ETA</v>
          </cell>
          <cell r="I446">
            <v>0</v>
          </cell>
          <cell r="J446" t="str">
            <v>SMT</v>
          </cell>
          <cell r="K446" t="str">
            <v>EA</v>
          </cell>
          <cell r="L446">
            <v>1</v>
          </cell>
          <cell r="M446">
            <v>4</v>
          </cell>
        </row>
        <row r="447">
          <cell r="B447" t="str">
            <v>DLW21SN900SQ2L</v>
          </cell>
          <cell r="C447" t="str">
            <v>BUY1</v>
          </cell>
          <cell r="D447">
            <v>400649520</v>
          </cell>
          <cell r="E447">
            <v>0</v>
          </cell>
          <cell r="F447" t="str">
            <v>CHIP COMMON MODE CHOKE COIL SMT T&amp;R</v>
          </cell>
          <cell r="G447">
            <v>0</v>
          </cell>
          <cell r="H447" t="str">
            <v>ETA</v>
          </cell>
          <cell r="I447">
            <v>0</v>
          </cell>
          <cell r="J447" t="str">
            <v>SMT</v>
          </cell>
          <cell r="K447" t="str">
            <v>EA</v>
          </cell>
          <cell r="L447">
            <v>2</v>
          </cell>
          <cell r="M447">
            <v>2</v>
          </cell>
        </row>
        <row r="448">
          <cell r="B448" t="str">
            <v>DS90LV031ATMTC/NOPB</v>
          </cell>
          <cell r="C448" t="str">
            <v>BUY1</v>
          </cell>
          <cell r="D448">
            <v>410462419</v>
          </cell>
          <cell r="E448">
            <v>0</v>
          </cell>
          <cell r="F448" t="str">
            <v>IC INTFACE 3V LVDS, QUAD LINE DRIVER</v>
          </cell>
          <cell r="G448">
            <v>0</v>
          </cell>
          <cell r="H448" t="str">
            <v>ETA</v>
          </cell>
          <cell r="I448" t="str">
            <v xml:space="preserve">משוב אלבטק 29/06/26 ללא שינוי </v>
          </cell>
          <cell r="J448" t="str">
            <v>SMT</v>
          </cell>
          <cell r="K448" t="str">
            <v>EA</v>
          </cell>
          <cell r="L448">
            <v>2</v>
          </cell>
          <cell r="M448">
            <v>39</v>
          </cell>
        </row>
        <row r="449">
          <cell r="B449" t="str">
            <v>DS90LV032ATMTCX/NOPB</v>
          </cell>
          <cell r="C449" t="str">
            <v>BUY1</v>
          </cell>
          <cell r="D449">
            <v>404094778</v>
          </cell>
          <cell r="E449">
            <v>402088632</v>
          </cell>
          <cell r="F449" t="str">
            <v>IC INTFACE 3V LVDS, QUAD LINE RECEIVER</v>
          </cell>
          <cell r="G449">
            <v>0</v>
          </cell>
          <cell r="H449" t="str">
            <v>ETA</v>
          </cell>
          <cell r="I449" t="str">
            <v xml:space="preserve">משוב אלבטק 29/06/26 ללא שינוי </v>
          </cell>
          <cell r="J449" t="str">
            <v>SMT</v>
          </cell>
          <cell r="K449" t="str">
            <v>EA</v>
          </cell>
          <cell r="L449">
            <v>2</v>
          </cell>
          <cell r="M449">
            <v>28</v>
          </cell>
        </row>
        <row r="450">
          <cell r="B450" t="str">
            <v>DS90LV032ATMX/NOPB</v>
          </cell>
          <cell r="C450" t="str">
            <v>BUY1</v>
          </cell>
          <cell r="D450">
            <v>400706781</v>
          </cell>
          <cell r="E450">
            <v>400510820</v>
          </cell>
          <cell r="F450" t="str">
            <v>IC 3V LVDS, QUAD LINE RECEIVER T&amp;R</v>
          </cell>
          <cell r="G450">
            <v>0</v>
          </cell>
          <cell r="H450" t="str">
            <v>ETA</v>
          </cell>
          <cell r="I450" t="str">
            <v>19/07/26 עדכון עלויות מ TI , עודכן</v>
          </cell>
          <cell r="J450" t="str">
            <v>SMT</v>
          </cell>
          <cell r="K450" t="str">
            <v>EA</v>
          </cell>
          <cell r="L450">
            <v>2</v>
          </cell>
          <cell r="M450">
            <v>12</v>
          </cell>
        </row>
        <row r="451">
          <cell r="B451" t="str">
            <v>DS91M040TSQE/NOPB</v>
          </cell>
          <cell r="C451" t="str">
            <v>BUY2</v>
          </cell>
          <cell r="D451">
            <v>400649513</v>
          </cell>
          <cell r="E451">
            <v>0</v>
          </cell>
          <cell r="F451" t="str">
            <v>IC TRANSCEIVER QUAD 125MHZ M-LVDS</v>
          </cell>
          <cell r="G451">
            <v>0</v>
          </cell>
          <cell r="H451" t="str">
            <v>ETA</v>
          </cell>
          <cell r="I451" t="str">
            <v>19/07/26 עדכון עלויות מ TI , עודכן</v>
          </cell>
          <cell r="J451" t="str">
            <v>SMT</v>
          </cell>
          <cell r="K451" t="str">
            <v>EA</v>
          </cell>
          <cell r="L451">
            <v>2</v>
          </cell>
          <cell r="M451">
            <v>4</v>
          </cell>
        </row>
        <row r="452">
          <cell r="B452" t="str">
            <v>DSC612PA3A-01EQT</v>
          </cell>
          <cell r="C452" t="str">
            <v>BUY1</v>
          </cell>
          <cell r="D452">
            <v>411707925</v>
          </cell>
          <cell r="E452">
            <v>411707970</v>
          </cell>
          <cell r="F452" t="str">
            <v>CLOCK GENERATOR MEMS 2-OUT 100MHZ LGA6</v>
          </cell>
          <cell r="G452" t="str">
            <v xml:space="preserve">עזרה מאלתא </v>
          </cell>
          <cell r="H452" t="str">
            <v>ETA</v>
          </cell>
          <cell r="I452">
            <v>0</v>
          </cell>
          <cell r="J452" t="str">
            <v>SMT</v>
          </cell>
          <cell r="K452" t="str">
            <v>EA</v>
          </cell>
          <cell r="L452">
            <v>1</v>
          </cell>
          <cell r="M452">
            <v>1</v>
          </cell>
        </row>
        <row r="453">
          <cell r="B453" t="str">
            <v>EI0095-109</v>
          </cell>
          <cell r="C453" t="str">
            <v>BUY1</v>
          </cell>
          <cell r="D453">
            <v>422705353</v>
          </cell>
          <cell r="E453">
            <v>0</v>
          </cell>
          <cell r="F453" t="str">
            <v>MODULE COME I7-8665UE 8GB</v>
          </cell>
          <cell r="G453" t="str">
            <v>קודם לספטמבר , 30/09/26 , נדרש לקדם ל14/09/26 שלב ההרכבות ( אלמה אלקטרוניקה ישראל)</v>
          </cell>
          <cell r="H453" t="str">
            <v>BFE - בעייתי</v>
          </cell>
          <cell r="I453" t="str">
            <v>קודם לספטמבר , 30/09/26 , נדרש לקדם ל14/09/26 שלב ההרכבות ( אלמה אלקטרוניקה ישראל)</v>
          </cell>
          <cell r="J453" t="str">
            <v>MECHANIC</v>
          </cell>
          <cell r="K453" t="str">
            <v>EA</v>
          </cell>
          <cell r="L453">
            <v>1</v>
          </cell>
          <cell r="M453">
            <v>1</v>
          </cell>
        </row>
        <row r="454">
          <cell r="B454" t="str">
            <v>ERF8-011-07.0-S-DV-K-TR</v>
          </cell>
          <cell r="C454" t="str">
            <v>BUY1</v>
          </cell>
          <cell r="D454">
            <v>422068833</v>
          </cell>
          <cell r="E454">
            <v>0</v>
          </cell>
          <cell r="F454" t="str">
            <v>CONN RECT HEADER 22 POS STRAIGHT SMT</v>
          </cell>
          <cell r="G454">
            <v>0</v>
          </cell>
          <cell r="H454" t="str">
            <v>ETA</v>
          </cell>
          <cell r="I454">
            <v>0</v>
          </cell>
          <cell r="J454" t="str">
            <v>SMT</v>
          </cell>
          <cell r="K454" t="str">
            <v>EA</v>
          </cell>
          <cell r="L454">
            <v>1</v>
          </cell>
          <cell r="M454">
            <v>3</v>
          </cell>
        </row>
        <row r="455">
          <cell r="B455" t="str">
            <v>ERF8-020-05.0-S-DV-K-TR</v>
          </cell>
          <cell r="C455" t="str">
            <v>BUY1</v>
          </cell>
          <cell r="D455">
            <v>401026935</v>
          </cell>
          <cell r="E455">
            <v>0</v>
          </cell>
          <cell r="F455" t="str">
            <v>CONN RECT HEADER 40 POS SKT STRAT SMT</v>
          </cell>
          <cell r="G455">
            <v>0</v>
          </cell>
          <cell r="H455" t="str">
            <v>ETA</v>
          </cell>
          <cell r="I455">
            <v>0</v>
          </cell>
          <cell r="J455" t="str">
            <v>SMT</v>
          </cell>
          <cell r="K455" t="str">
            <v>EA</v>
          </cell>
          <cell r="L455">
            <v>1</v>
          </cell>
          <cell r="M455">
            <v>3</v>
          </cell>
        </row>
        <row r="456">
          <cell r="B456" t="str">
            <v>ERM8-011-08.0-S-DV-K-TR</v>
          </cell>
          <cell r="C456" t="str">
            <v>BUY1</v>
          </cell>
          <cell r="D456">
            <v>422449169</v>
          </cell>
          <cell r="E456">
            <v>0</v>
          </cell>
          <cell r="F456" t="str">
            <v>CONN RECT HEADER 22 POS STRAIGHT SMT</v>
          </cell>
          <cell r="G456">
            <v>0</v>
          </cell>
          <cell r="H456" t="str">
            <v>ETA</v>
          </cell>
          <cell r="I456">
            <v>0</v>
          </cell>
          <cell r="J456" t="str">
            <v>SMT</v>
          </cell>
          <cell r="K456" t="str">
            <v>EA</v>
          </cell>
          <cell r="L456">
            <v>1</v>
          </cell>
          <cell r="M456">
            <v>3</v>
          </cell>
        </row>
        <row r="457">
          <cell r="B457" t="str">
            <v>ERM8-020-02.0-S-DV-K-TR</v>
          </cell>
          <cell r="C457" t="str">
            <v>BUY1</v>
          </cell>
          <cell r="D457">
            <v>401027804</v>
          </cell>
          <cell r="E457">
            <v>0</v>
          </cell>
          <cell r="F457" t="str">
            <v>CONN RECT HEADER 40 POS STRAIGHT SMT</v>
          </cell>
          <cell r="G457">
            <v>0</v>
          </cell>
          <cell r="H457" t="str">
            <v>ETA</v>
          </cell>
          <cell r="I457">
            <v>0</v>
          </cell>
          <cell r="J457" t="str">
            <v>SMT</v>
          </cell>
          <cell r="K457" t="str">
            <v>EA</v>
          </cell>
          <cell r="L457">
            <v>2</v>
          </cell>
          <cell r="M457">
            <v>3</v>
          </cell>
        </row>
        <row r="458">
          <cell r="B458" t="str">
            <v>FT245RL</v>
          </cell>
          <cell r="C458" t="str">
            <v>BUY1</v>
          </cell>
          <cell r="D458">
            <v>400261962</v>
          </cell>
          <cell r="E458">
            <v>401589017</v>
          </cell>
          <cell r="F458" t="str">
            <v>IC USB FIFO</v>
          </cell>
          <cell r="G458">
            <v>0</v>
          </cell>
          <cell r="H458" t="str">
            <v>BFE - ETA</v>
          </cell>
          <cell r="I458">
            <v>0</v>
          </cell>
          <cell r="J458" t="str">
            <v>SMT</v>
          </cell>
          <cell r="K458" t="str">
            <v>EA</v>
          </cell>
          <cell r="L458">
            <v>2</v>
          </cell>
          <cell r="M458">
            <v>5</v>
          </cell>
        </row>
        <row r="459">
          <cell r="B459" t="str">
            <v>FTSH-105-01-L-DV-K-P-TR</v>
          </cell>
          <cell r="C459" t="str">
            <v>BUY1</v>
          </cell>
          <cell r="D459" t="str">
            <v>N64225840</v>
          </cell>
          <cell r="E459">
            <v>0</v>
          </cell>
          <cell r="F459" t="str">
            <v>RECT HEADER 10 PIN SMT</v>
          </cell>
          <cell r="G459">
            <v>0</v>
          </cell>
          <cell r="H459" t="str">
            <v>ETA</v>
          </cell>
          <cell r="I459">
            <v>0</v>
          </cell>
          <cell r="J459" t="str">
            <v>SMT</v>
          </cell>
          <cell r="K459" t="str">
            <v>EA</v>
          </cell>
          <cell r="L459">
            <v>2</v>
          </cell>
          <cell r="M459">
            <v>2</v>
          </cell>
        </row>
        <row r="460">
          <cell r="B460" t="str">
            <v>GBLC03-LF-T7</v>
          </cell>
          <cell r="C460" t="str">
            <v>BUY1</v>
          </cell>
          <cell r="D460">
            <v>404383086</v>
          </cell>
          <cell r="E460">
            <v>0</v>
          </cell>
          <cell r="F460" t="str">
            <v>DIODE TVS ARRAY T&amp;R</v>
          </cell>
          <cell r="G460">
            <v>0</v>
          </cell>
          <cell r="H460" t="str">
            <v>ETA</v>
          </cell>
          <cell r="I460">
            <v>0</v>
          </cell>
          <cell r="J460" t="str">
            <v>SMT</v>
          </cell>
          <cell r="K460" t="str">
            <v>EA</v>
          </cell>
          <cell r="L460">
            <v>2</v>
          </cell>
          <cell r="M460">
            <v>98</v>
          </cell>
        </row>
        <row r="461">
          <cell r="B461" t="str">
            <v>GBLC05C-LF-T7</v>
          </cell>
          <cell r="C461" t="str">
            <v>BUY1</v>
          </cell>
          <cell r="D461">
            <v>400495390</v>
          </cell>
          <cell r="E461">
            <v>0</v>
          </cell>
          <cell r="F461" t="str">
            <v>DIODE TVS ARRAY LEAD-FREE T&amp;R</v>
          </cell>
          <cell r="G461">
            <v>0</v>
          </cell>
          <cell r="H461" t="str">
            <v>ETA</v>
          </cell>
          <cell r="I461">
            <v>0</v>
          </cell>
          <cell r="J461" t="str">
            <v>SMT</v>
          </cell>
          <cell r="K461" t="str">
            <v>EA</v>
          </cell>
          <cell r="L461">
            <v>2</v>
          </cell>
          <cell r="M461">
            <v>46</v>
          </cell>
        </row>
        <row r="462">
          <cell r="B462" t="str">
            <v>GRM0335C1H330FA01D</v>
          </cell>
          <cell r="C462" t="str">
            <v>BUY1</v>
          </cell>
          <cell r="D462">
            <v>400747905</v>
          </cell>
          <cell r="E462">
            <v>0</v>
          </cell>
          <cell r="F462" t="str">
            <v>CHIP CAP 33PF +/-1% 50V COG T&amp;R</v>
          </cell>
          <cell r="G462">
            <v>0</v>
          </cell>
          <cell r="H462" t="str">
            <v>ETA</v>
          </cell>
          <cell r="I462">
            <v>0</v>
          </cell>
          <cell r="J462" t="str">
            <v>SMT</v>
          </cell>
          <cell r="K462" t="str">
            <v>EA</v>
          </cell>
          <cell r="L462">
            <v>2</v>
          </cell>
          <cell r="M462">
            <v>24</v>
          </cell>
        </row>
        <row r="463">
          <cell r="B463" t="str">
            <v>GRM1555C1H221GA01D</v>
          </cell>
          <cell r="C463" t="str">
            <v>BUY1</v>
          </cell>
          <cell r="D463">
            <v>402023639</v>
          </cell>
          <cell r="E463">
            <v>400481182</v>
          </cell>
          <cell r="F463" t="str">
            <v>CHIP CAP 220PF 2% 50V CERAMIC T&amp;R</v>
          </cell>
          <cell r="G463">
            <v>0</v>
          </cell>
          <cell r="H463" t="str">
            <v>ETA</v>
          </cell>
          <cell r="I463">
            <v>0</v>
          </cell>
          <cell r="J463" t="str">
            <v>SMT</v>
          </cell>
          <cell r="K463" t="str">
            <v>EA</v>
          </cell>
          <cell r="L463">
            <v>2</v>
          </cell>
          <cell r="M463">
            <v>60</v>
          </cell>
        </row>
        <row r="464">
          <cell r="B464" t="str">
            <v>GRM155C80J106ME11D</v>
          </cell>
          <cell r="C464" t="str">
            <v>BUY1</v>
          </cell>
          <cell r="D464">
            <v>409632331</v>
          </cell>
          <cell r="E464">
            <v>0</v>
          </cell>
          <cell r="F464" t="str">
            <v>CAP CHIP CER 10UF 20^ 6.3V 0402 T&amp;R</v>
          </cell>
          <cell r="G464">
            <v>0</v>
          </cell>
          <cell r="H464" t="str">
            <v>ETA</v>
          </cell>
          <cell r="I464">
            <v>0</v>
          </cell>
          <cell r="J464" t="str">
            <v>SMT</v>
          </cell>
          <cell r="K464" t="str">
            <v>EA</v>
          </cell>
          <cell r="L464">
            <v>1</v>
          </cell>
          <cell r="M464">
            <v>10</v>
          </cell>
        </row>
        <row r="465">
          <cell r="B465" t="str">
            <v>GRM155R71H681KA01D</v>
          </cell>
          <cell r="C465" t="str">
            <v>BUY1</v>
          </cell>
          <cell r="D465">
            <v>402231970</v>
          </cell>
          <cell r="E465">
            <v>400563295</v>
          </cell>
          <cell r="F465" t="str">
            <v>CHIP CAP 680PF 10^ 50V X7R T&amp;R</v>
          </cell>
          <cell r="G465">
            <v>0</v>
          </cell>
          <cell r="H465" t="str">
            <v>ETA</v>
          </cell>
          <cell r="I465">
            <v>0</v>
          </cell>
          <cell r="J465" t="str">
            <v>SMT</v>
          </cell>
          <cell r="K465" t="str">
            <v>EA</v>
          </cell>
          <cell r="L465">
            <v>2</v>
          </cell>
          <cell r="M465">
            <v>20</v>
          </cell>
        </row>
        <row r="466">
          <cell r="B466" t="str">
            <v>HMC1055LP2CETR</v>
          </cell>
          <cell r="C466" t="str">
            <v>BUY1</v>
          </cell>
          <cell r="D466">
            <v>422362540</v>
          </cell>
          <cell r="E466">
            <v>0</v>
          </cell>
          <cell r="F466" t="str">
            <v>SPST SWITCH 0.5-4GHZ GAAS LFCSP T&amp;R</v>
          </cell>
          <cell r="G466">
            <v>0</v>
          </cell>
          <cell r="H466" t="str">
            <v>ETA</v>
          </cell>
          <cell r="I466" t="str">
            <v xml:space="preserve">משוב אלבטק 29/06/26 ללא שינוי </v>
          </cell>
          <cell r="J466" t="str">
            <v>SMT</v>
          </cell>
          <cell r="K466" t="str">
            <v>EA</v>
          </cell>
          <cell r="L466">
            <v>2</v>
          </cell>
          <cell r="M466">
            <v>1</v>
          </cell>
        </row>
        <row r="467">
          <cell r="B467" t="str">
            <v>HMC441LP3ETR</v>
          </cell>
          <cell r="C467" t="str">
            <v>BUY1</v>
          </cell>
          <cell r="D467">
            <v>400596424</v>
          </cell>
          <cell r="E467">
            <v>0</v>
          </cell>
          <cell r="F467" t="str">
            <v>MMIC GAAS POWER AMP. 6.5-13.5GHZ 14D T&amp;R</v>
          </cell>
          <cell r="G467" t="str">
            <v xml:space="preserve">עזרה מאלתא </v>
          </cell>
          <cell r="H467" t="str">
            <v>ETA</v>
          </cell>
          <cell r="I467" t="str">
            <v xml:space="preserve">משוב אלבטק 29/06/26- לוז בעייתי נדרש לקדם </v>
          </cell>
          <cell r="J467" t="str">
            <v>SMT</v>
          </cell>
          <cell r="K467" t="str">
            <v>EA</v>
          </cell>
          <cell r="L467">
            <v>2</v>
          </cell>
          <cell r="M467">
            <v>8</v>
          </cell>
        </row>
        <row r="468">
          <cell r="B468" t="str">
            <v>HMC903LP3E</v>
          </cell>
          <cell r="C468" t="str">
            <v>BUY1</v>
          </cell>
          <cell r="D468">
            <v>401066236</v>
          </cell>
          <cell r="E468">
            <v>0</v>
          </cell>
          <cell r="F468" t="str">
            <v>MMIC GAAS LOW NOISE AMPLIFIER 7-17GHZ</v>
          </cell>
          <cell r="G468">
            <v>0</v>
          </cell>
          <cell r="H468" t="str">
            <v>ETA</v>
          </cell>
          <cell r="I468" t="str">
            <v xml:space="preserve">משוב אלבטק 29/06/26 ללא שינוי </v>
          </cell>
          <cell r="J468" t="str">
            <v>SMT</v>
          </cell>
          <cell r="K468" t="str">
            <v>EA</v>
          </cell>
          <cell r="L468">
            <v>2</v>
          </cell>
          <cell r="M468">
            <v>2</v>
          </cell>
        </row>
        <row r="469">
          <cell r="B469" t="str">
            <v>HTST-105-01-L-DV</v>
          </cell>
          <cell r="C469" t="str">
            <v>BUY1</v>
          </cell>
          <cell r="D469">
            <v>400033643</v>
          </cell>
          <cell r="E469">
            <v>0</v>
          </cell>
          <cell r="F469" t="str">
            <v>CONN RECT HEADER</v>
          </cell>
          <cell r="G469">
            <v>0</v>
          </cell>
          <cell r="H469" t="str">
            <v>ETA</v>
          </cell>
          <cell r="I469">
            <v>0</v>
          </cell>
          <cell r="J469" t="str">
            <v>SMT</v>
          </cell>
          <cell r="K469" t="str">
            <v>EA</v>
          </cell>
          <cell r="L469">
            <v>2</v>
          </cell>
          <cell r="M469">
            <v>1</v>
          </cell>
        </row>
        <row r="470">
          <cell r="B470" t="str">
            <v>IAC-2512WA15D0</v>
          </cell>
          <cell r="C470" t="str">
            <v>BUY1</v>
          </cell>
          <cell r="D470">
            <v>408616937</v>
          </cell>
          <cell r="E470">
            <v>0</v>
          </cell>
          <cell r="F470" t="str">
            <v>ATTENUATOR RF DC-2.18GHZ 15DB 6.6W 2512</v>
          </cell>
          <cell r="G470" t="str">
            <v xml:space="preserve"> </v>
          </cell>
          <cell r="H470" t="str">
            <v>ETA</v>
          </cell>
          <cell r="I470" t="str">
            <v xml:space="preserve"> </v>
          </cell>
          <cell r="J470" t="str">
            <v>SMT</v>
          </cell>
          <cell r="K470" t="str">
            <v>EA</v>
          </cell>
          <cell r="L470">
            <v>1</v>
          </cell>
          <cell r="M470">
            <v>1</v>
          </cell>
        </row>
        <row r="471">
          <cell r="B471" t="str">
            <v>IRF7317TRPBF</v>
          </cell>
          <cell r="C471" t="str">
            <v>BUY1</v>
          </cell>
          <cell r="D471">
            <v>400625902</v>
          </cell>
          <cell r="E471">
            <v>0</v>
          </cell>
          <cell r="F471" t="str">
            <v>HEXFET POWER MOSFET DUAL N AND P CH T&amp;R</v>
          </cell>
          <cell r="G471">
            <v>0</v>
          </cell>
          <cell r="H471" t="str">
            <v>BFE - ETA</v>
          </cell>
          <cell r="I471">
            <v>0</v>
          </cell>
          <cell r="J471" t="str">
            <v>SMT</v>
          </cell>
          <cell r="K471" t="str">
            <v>EA</v>
          </cell>
          <cell r="L471">
            <v>2</v>
          </cell>
          <cell r="M471">
            <v>5</v>
          </cell>
        </row>
        <row r="472">
          <cell r="B472" t="str">
            <v>JCM8700T10K5XM1-P-ELT</v>
          </cell>
          <cell r="C472" t="str">
            <v>BUY1</v>
          </cell>
          <cell r="D472">
            <v>412796524</v>
          </cell>
          <cell r="E472">
            <v>0</v>
          </cell>
          <cell r="F472" t="str">
            <v>SMT CIR 8.7-10.5GHZ_CW_20MIL_PCB</v>
          </cell>
          <cell r="G472">
            <v>0</v>
          </cell>
          <cell r="H472" t="str">
            <v>ETA</v>
          </cell>
          <cell r="I472">
            <v>0</v>
          </cell>
          <cell r="J472" t="str">
            <v>SMT</v>
          </cell>
          <cell r="K472" t="str">
            <v>EA</v>
          </cell>
          <cell r="L472">
            <v>1</v>
          </cell>
          <cell r="M472">
            <v>1</v>
          </cell>
        </row>
        <row r="473">
          <cell r="B473" t="str">
            <v>JCM8700T10K6XM1-P-ELT</v>
          </cell>
          <cell r="C473" t="str">
            <v>BUY1</v>
          </cell>
          <cell r="D473">
            <v>403680104</v>
          </cell>
          <cell r="E473">
            <v>0</v>
          </cell>
          <cell r="F473" t="str">
            <v>SMT CIR 8.7-10.6GHZ_CW_10MIL_PCB</v>
          </cell>
          <cell r="G473">
            <v>0</v>
          </cell>
          <cell r="H473" t="str">
            <v>ETA</v>
          </cell>
          <cell r="I473" t="str">
            <v xml:space="preserve"> </v>
          </cell>
          <cell r="J473" t="str">
            <v>SMT</v>
          </cell>
          <cell r="K473" t="str">
            <v>EA</v>
          </cell>
          <cell r="L473">
            <v>1</v>
          </cell>
          <cell r="M473">
            <v>256</v>
          </cell>
        </row>
        <row r="474">
          <cell r="B474" t="str">
            <v>LMK00105SQE/NOPB</v>
          </cell>
          <cell r="C474" t="str">
            <v>BUY1</v>
          </cell>
          <cell r="D474">
            <v>401477324</v>
          </cell>
          <cell r="E474">
            <v>0</v>
          </cell>
          <cell r="F474" t="str">
            <v>IC FANOUT BUFFER/LEVEL TRANSLATOR T&amp;R</v>
          </cell>
          <cell r="G474">
            <v>0</v>
          </cell>
          <cell r="H474" t="str">
            <v>ETA</v>
          </cell>
          <cell r="I474" t="str">
            <v>19/07/26 עדכון עלויות מ TI , עודכן</v>
          </cell>
          <cell r="J474" t="str">
            <v>SMT</v>
          </cell>
          <cell r="K474" t="str">
            <v>EA</v>
          </cell>
          <cell r="L474">
            <v>1</v>
          </cell>
          <cell r="M474">
            <v>4</v>
          </cell>
        </row>
        <row r="475">
          <cell r="B475" t="str">
            <v>LMX2592RHAT</v>
          </cell>
          <cell r="C475" t="str">
            <v>BUY1</v>
          </cell>
          <cell r="D475">
            <v>407907885</v>
          </cell>
          <cell r="E475">
            <v>0</v>
          </cell>
          <cell r="F475" t="str">
            <v>IC RF SYNTHESIZER WITH VCO T&amp;R</v>
          </cell>
          <cell r="G475" t="str">
            <v xml:space="preserve">עזרה מאלתא </v>
          </cell>
          <cell r="H475" t="str">
            <v>ETA</v>
          </cell>
          <cell r="I475" t="str">
            <v>19/07/26 עדכון עלויות מ TI , עודכן</v>
          </cell>
          <cell r="J475" t="str">
            <v>SMT</v>
          </cell>
          <cell r="K475" t="str">
            <v>EA</v>
          </cell>
          <cell r="L475">
            <v>2</v>
          </cell>
          <cell r="M475">
            <v>2</v>
          </cell>
        </row>
        <row r="476">
          <cell r="B476" t="str">
            <v>LT1965EDD#PBF</v>
          </cell>
          <cell r="C476" t="str">
            <v>BUY2</v>
          </cell>
          <cell r="D476">
            <v>401274481</v>
          </cell>
          <cell r="E476">
            <v>0</v>
          </cell>
          <cell r="F476" t="str">
            <v>IC VOLTAGE REGULATOR ADJUSTABLE 1.1A</v>
          </cell>
          <cell r="G476" t="str">
            <v xml:space="preserve">עזרה מאלתא </v>
          </cell>
          <cell r="H476" t="str">
            <v>ETA</v>
          </cell>
          <cell r="I476" t="str">
            <v xml:space="preserve">משוב אלבטק 29/06/26- לוז בעייתי נדרש לקדם </v>
          </cell>
          <cell r="J476" t="str">
            <v>SMT</v>
          </cell>
          <cell r="K476" t="str">
            <v>EA</v>
          </cell>
          <cell r="L476">
            <v>2</v>
          </cell>
          <cell r="M476">
            <v>1</v>
          </cell>
        </row>
        <row r="477">
          <cell r="B477" t="str">
            <v>LTH-010-01-G-D-A-K-TR</v>
          </cell>
          <cell r="C477" t="str">
            <v>BUY1</v>
          </cell>
          <cell r="D477">
            <v>403886832</v>
          </cell>
          <cell r="E477">
            <v>403902012</v>
          </cell>
          <cell r="F477" t="str">
            <v>CONN RECT HEADER,BLADE AND BEAM,10-POS</v>
          </cell>
          <cell r="G477">
            <v>0</v>
          </cell>
          <cell r="H477" t="str">
            <v>ETA</v>
          </cell>
          <cell r="I477">
            <v>0</v>
          </cell>
          <cell r="J477" t="str">
            <v>SMT</v>
          </cell>
          <cell r="K477" t="str">
            <v>EA</v>
          </cell>
          <cell r="L477">
            <v>2</v>
          </cell>
          <cell r="M477">
            <v>1</v>
          </cell>
        </row>
        <row r="478">
          <cell r="B478" t="str">
            <v>LTM4618IV#PBF</v>
          </cell>
          <cell r="C478" t="str">
            <v>BUY2</v>
          </cell>
          <cell r="D478">
            <v>401055473</v>
          </cell>
          <cell r="E478">
            <v>0</v>
          </cell>
          <cell r="F478" t="str">
            <v>MODULE REGULATOR 6A DC/DC</v>
          </cell>
          <cell r="G478">
            <v>0</v>
          </cell>
          <cell r="H478" t="str">
            <v>ETA</v>
          </cell>
          <cell r="I478" t="str">
            <v xml:space="preserve">משוב אלבטק 19/07/26 </v>
          </cell>
          <cell r="J478" t="str">
            <v>SMT</v>
          </cell>
          <cell r="K478" t="str">
            <v>EA</v>
          </cell>
          <cell r="L478">
            <v>2</v>
          </cell>
          <cell r="M478">
            <v>6</v>
          </cell>
        </row>
        <row r="479">
          <cell r="B479" t="str">
            <v>LTM4622IY#PBF</v>
          </cell>
          <cell r="C479" t="str">
            <v>BUY2</v>
          </cell>
          <cell r="D479">
            <v>407004454</v>
          </cell>
          <cell r="E479">
            <v>0</v>
          </cell>
          <cell r="F479" t="str">
            <v>IC DC/DC UMODULE REGULATOR</v>
          </cell>
          <cell r="G479" t="str">
            <v xml:space="preserve">עזרה מאלתא </v>
          </cell>
          <cell r="H479" t="str">
            <v>ETA</v>
          </cell>
          <cell r="I479" t="str">
            <v xml:space="preserve">משוב אלבטק 29/06/26- לוז בעייתי נדרש לקדם </v>
          </cell>
          <cell r="J479" t="str">
            <v>SMT</v>
          </cell>
          <cell r="K479" t="str">
            <v>EA</v>
          </cell>
          <cell r="L479">
            <v>2</v>
          </cell>
          <cell r="M479">
            <v>2</v>
          </cell>
        </row>
        <row r="480">
          <cell r="B480" t="str">
            <v>LTM4643MPV#PBF</v>
          </cell>
          <cell r="C480" t="str">
            <v>BUY2</v>
          </cell>
          <cell r="D480">
            <v>422697047</v>
          </cell>
          <cell r="E480">
            <v>0</v>
          </cell>
          <cell r="F480" t="str">
            <v>IC REGULATOR DC\DC UMODULE 3A</v>
          </cell>
          <cell r="G480">
            <v>0</v>
          </cell>
          <cell r="H480" t="str">
            <v>ETA</v>
          </cell>
          <cell r="I480" t="str">
            <v xml:space="preserve">משוב אלבטק 29/06/26 ללא שינוי </v>
          </cell>
          <cell r="J480" t="str">
            <v>SMT</v>
          </cell>
          <cell r="K480" t="str">
            <v>EA</v>
          </cell>
          <cell r="L480">
            <v>1</v>
          </cell>
          <cell r="M480">
            <v>1</v>
          </cell>
        </row>
        <row r="481">
          <cell r="B481" t="str">
            <v>LTM8026IV#PBF</v>
          </cell>
          <cell r="C481" t="str">
            <v>BUY2</v>
          </cell>
          <cell r="D481">
            <v>401521080</v>
          </cell>
          <cell r="E481">
            <v>0</v>
          </cell>
          <cell r="F481" t="str">
            <v>IC DC/DC UMODULE 5A 36V</v>
          </cell>
          <cell r="G481">
            <v>0</v>
          </cell>
          <cell r="H481" t="str">
            <v>ETA</v>
          </cell>
          <cell r="I481" t="str">
            <v>משוב אלבטק 29/06/26</v>
          </cell>
          <cell r="J481" t="str">
            <v>SMT</v>
          </cell>
          <cell r="K481" t="str">
            <v>EA</v>
          </cell>
          <cell r="L481">
            <v>2</v>
          </cell>
          <cell r="M481">
            <v>1</v>
          </cell>
        </row>
        <row r="482">
          <cell r="B482" t="str">
            <v>M83528/002B024</v>
          </cell>
          <cell r="C482" t="str">
            <v>BUY1</v>
          </cell>
          <cell r="D482">
            <v>575514146</v>
          </cell>
          <cell r="E482" t="str">
            <v>FFF301451</v>
          </cell>
          <cell r="F482" t="str">
            <v>GASKET CONDUCTIVE ELASTOMERIC SHIELD</v>
          </cell>
          <cell r="G482">
            <v>0</v>
          </cell>
          <cell r="H482" t="str">
            <v>ETA</v>
          </cell>
          <cell r="I482">
            <v>0</v>
          </cell>
          <cell r="J482" t="str">
            <v>MECHANIC</v>
          </cell>
          <cell r="K482" t="str">
            <v>EA</v>
          </cell>
          <cell r="L482">
            <v>1</v>
          </cell>
          <cell r="M482">
            <v>1</v>
          </cell>
        </row>
        <row r="483">
          <cell r="B483" t="str">
            <v>MK-3C3-051-223-2400-EMI</v>
          </cell>
          <cell r="C483" t="str">
            <v>BUY1</v>
          </cell>
          <cell r="D483">
            <v>402236709</v>
          </cell>
          <cell r="E483">
            <v>0</v>
          </cell>
          <cell r="F483" t="str">
            <v>CONN RECT RECE 51 SKT STRA DIP SOLDER,</v>
          </cell>
          <cell r="G483" t="str">
            <v xml:space="preserve">עזרה מאלתא </v>
          </cell>
          <cell r="H483" t="str">
            <v>ETA</v>
          </cell>
          <cell r="I483" t="str">
            <v xml:space="preserve">עזרה מאלתא </v>
          </cell>
          <cell r="J483" t="str">
            <v>SMT</v>
          </cell>
          <cell r="K483" t="str">
            <v>EA</v>
          </cell>
          <cell r="L483">
            <v>2</v>
          </cell>
          <cell r="M483">
            <v>1</v>
          </cell>
        </row>
        <row r="484">
          <cell r="B484" t="str">
            <v>MM8430-2610RA1</v>
          </cell>
          <cell r="C484" t="str">
            <v>BUY1</v>
          </cell>
          <cell r="D484">
            <v>400857672</v>
          </cell>
          <cell r="E484">
            <v>0</v>
          </cell>
          <cell r="F484" t="str">
            <v>CONN COAX WITH SWITCH SWD DC-6GHZ T&amp;R</v>
          </cell>
          <cell r="G484">
            <v>0</v>
          </cell>
          <cell r="H484" t="str">
            <v>ETA</v>
          </cell>
          <cell r="I484">
            <v>0</v>
          </cell>
          <cell r="J484" t="str">
            <v>SMT</v>
          </cell>
          <cell r="K484" t="str">
            <v>EA</v>
          </cell>
          <cell r="L484">
            <v>1</v>
          </cell>
          <cell r="M484">
            <v>18</v>
          </cell>
        </row>
        <row r="485">
          <cell r="B485" t="str">
            <v>MS15795-801</v>
          </cell>
          <cell r="C485" t="str">
            <v>BUY1</v>
          </cell>
          <cell r="D485">
            <v>514104025</v>
          </cell>
          <cell r="E485">
            <v>0</v>
          </cell>
          <cell r="F485" t="str">
            <v>WASHER FLAT METAL ROUND GENERAL PURP</v>
          </cell>
          <cell r="G485">
            <v>0</v>
          </cell>
          <cell r="H485" t="str">
            <v>ETA</v>
          </cell>
          <cell r="I485">
            <v>0</v>
          </cell>
          <cell r="J485" t="str">
            <v>MECHANIC</v>
          </cell>
          <cell r="K485" t="str">
            <v>EA</v>
          </cell>
          <cell r="L485">
            <v>2</v>
          </cell>
          <cell r="M485">
            <v>32</v>
          </cell>
        </row>
        <row r="486">
          <cell r="B486" t="str">
            <v>MS15795-803</v>
          </cell>
          <cell r="C486" t="str">
            <v>BUY1</v>
          </cell>
          <cell r="D486">
            <v>514102946</v>
          </cell>
          <cell r="E486">
            <v>0</v>
          </cell>
          <cell r="F486" t="str">
            <v>WASHER FLAT METAL ROUND GENERAL PURP</v>
          </cell>
          <cell r="G486">
            <v>0</v>
          </cell>
          <cell r="H486" t="str">
            <v>ETA</v>
          </cell>
          <cell r="I486">
            <v>0</v>
          </cell>
          <cell r="J486" t="str">
            <v>MECHANIC</v>
          </cell>
          <cell r="K486" t="str">
            <v>EA</v>
          </cell>
          <cell r="L486">
            <v>2</v>
          </cell>
          <cell r="M486">
            <v>26</v>
          </cell>
        </row>
        <row r="487">
          <cell r="B487" t="str">
            <v>MS15795-812</v>
          </cell>
          <cell r="C487" t="str">
            <v>BUY1</v>
          </cell>
          <cell r="D487">
            <v>514302371</v>
          </cell>
          <cell r="E487">
            <v>0</v>
          </cell>
          <cell r="F487" t="str">
            <v>WASHER FLAT METAL ROUND GENERAL PURP</v>
          </cell>
          <cell r="G487">
            <v>0</v>
          </cell>
          <cell r="H487" t="str">
            <v>ETA</v>
          </cell>
          <cell r="I487">
            <v>0</v>
          </cell>
          <cell r="J487" t="str">
            <v>MECHANIC</v>
          </cell>
          <cell r="K487" t="str">
            <v>EA</v>
          </cell>
          <cell r="L487">
            <v>2</v>
          </cell>
          <cell r="M487">
            <v>8</v>
          </cell>
        </row>
        <row r="488">
          <cell r="B488" t="str">
            <v>MS16995-18</v>
          </cell>
          <cell r="C488" t="str">
            <v>BUY1</v>
          </cell>
          <cell r="D488">
            <v>512306846</v>
          </cell>
          <cell r="E488">
            <v>413820555</v>
          </cell>
          <cell r="F488" t="str">
            <v>SCREW,CAP HEAD,HEX SOCKET RECESS,FULL SH</v>
          </cell>
          <cell r="G488">
            <v>0</v>
          </cell>
          <cell r="H488" t="str">
            <v>ETA</v>
          </cell>
          <cell r="I488">
            <v>0</v>
          </cell>
          <cell r="J488" t="str">
            <v>MECHANIC</v>
          </cell>
          <cell r="K488" t="str">
            <v>EA</v>
          </cell>
          <cell r="L488">
            <v>2</v>
          </cell>
          <cell r="M488">
            <v>40</v>
          </cell>
        </row>
        <row r="489">
          <cell r="B489" t="str">
            <v>MS24693-C2</v>
          </cell>
          <cell r="C489" t="str">
            <v>BUY1</v>
          </cell>
          <cell r="D489">
            <v>512313180</v>
          </cell>
          <cell r="E489">
            <v>401411658</v>
          </cell>
          <cell r="F489" t="str">
            <v>SCREW,MACHINE,100 DEG. FLUSH HEAD,CRUCIF</v>
          </cell>
          <cell r="G489">
            <v>0</v>
          </cell>
          <cell r="H489" t="str">
            <v>ETA</v>
          </cell>
          <cell r="I489">
            <v>0</v>
          </cell>
          <cell r="J489" t="str">
            <v>MECHANIC</v>
          </cell>
          <cell r="K489" t="str">
            <v>EA</v>
          </cell>
          <cell r="L489">
            <v>2</v>
          </cell>
          <cell r="M489">
            <v>4</v>
          </cell>
        </row>
        <row r="490">
          <cell r="B490" t="str">
            <v>MS24693-C270</v>
          </cell>
          <cell r="C490" t="str">
            <v>BUY1</v>
          </cell>
          <cell r="D490">
            <v>512316795</v>
          </cell>
          <cell r="E490">
            <v>0</v>
          </cell>
          <cell r="F490" t="str">
            <v>SCREW,MACHINE,100 DEG. FLUSH HEAD,CRUCIF</v>
          </cell>
          <cell r="G490">
            <v>0</v>
          </cell>
          <cell r="H490" t="str">
            <v>ETA</v>
          </cell>
          <cell r="I490">
            <v>0</v>
          </cell>
          <cell r="J490" t="str">
            <v>MECHANIC</v>
          </cell>
          <cell r="K490" t="str">
            <v>EA</v>
          </cell>
          <cell r="L490">
            <v>2</v>
          </cell>
          <cell r="M490">
            <v>40</v>
          </cell>
        </row>
        <row r="491">
          <cell r="B491" t="str">
            <v>MS24693-C273</v>
          </cell>
          <cell r="C491" t="str">
            <v>BUY1</v>
          </cell>
          <cell r="D491">
            <v>512315201</v>
          </cell>
          <cell r="E491">
            <v>401313358</v>
          </cell>
          <cell r="F491" t="str">
            <v>SCREW MACHINE 100 DEG. FLUSH HEAD CRUCIF</v>
          </cell>
          <cell r="G491">
            <v>0</v>
          </cell>
          <cell r="H491" t="str">
            <v>ETA</v>
          </cell>
          <cell r="I491">
            <v>0</v>
          </cell>
          <cell r="J491" t="str">
            <v>MECHANIC</v>
          </cell>
          <cell r="K491" t="str">
            <v>EA</v>
          </cell>
          <cell r="L491">
            <v>2</v>
          </cell>
          <cell r="M491">
            <v>2</v>
          </cell>
        </row>
        <row r="492">
          <cell r="B492" t="str">
            <v>MS24693-C318</v>
          </cell>
          <cell r="C492" t="str">
            <v>BUY1</v>
          </cell>
          <cell r="D492">
            <v>521644245</v>
          </cell>
          <cell r="E492">
            <v>0</v>
          </cell>
          <cell r="F492" t="str">
            <v>SCREW,MACHINE,100 DEG. FLUSH HEAD,CRUCIF</v>
          </cell>
          <cell r="G492">
            <v>0</v>
          </cell>
          <cell r="H492" t="str">
            <v>ETA</v>
          </cell>
          <cell r="I492">
            <v>0</v>
          </cell>
          <cell r="J492" t="str">
            <v>MECHANIC</v>
          </cell>
          <cell r="K492" t="str">
            <v>EA</v>
          </cell>
          <cell r="L492">
            <v>1</v>
          </cell>
          <cell r="M492">
            <v>4</v>
          </cell>
        </row>
        <row r="493">
          <cell r="B493" t="str">
            <v>MS35338-134</v>
          </cell>
          <cell r="C493" t="str">
            <v>BUY1</v>
          </cell>
          <cell r="D493">
            <v>514301548</v>
          </cell>
          <cell r="E493">
            <v>0</v>
          </cell>
          <cell r="F493" t="str">
            <v>WASHER,LOCK,HELICAL SPRING,REGULAR (MEDI</v>
          </cell>
          <cell r="G493">
            <v>0</v>
          </cell>
          <cell r="H493" t="str">
            <v>ETA</v>
          </cell>
          <cell r="I493">
            <v>0</v>
          </cell>
          <cell r="J493" t="str">
            <v>MECHANIC</v>
          </cell>
          <cell r="K493" t="str">
            <v>EA</v>
          </cell>
          <cell r="L493">
            <v>2</v>
          </cell>
          <cell r="M493">
            <v>374</v>
          </cell>
        </row>
        <row r="494">
          <cell r="B494" t="str">
            <v>MS35338-135</v>
          </cell>
          <cell r="C494" t="str">
            <v>BUY1</v>
          </cell>
          <cell r="D494">
            <v>514301316</v>
          </cell>
          <cell r="E494">
            <v>0</v>
          </cell>
          <cell r="F494" t="str">
            <v>WASHER,LOCK,HELICAL SPRING,REGULAR (MEDI</v>
          </cell>
          <cell r="G494">
            <v>0</v>
          </cell>
          <cell r="H494" t="str">
            <v>ETA</v>
          </cell>
          <cell r="I494">
            <v>0</v>
          </cell>
          <cell r="J494" t="str">
            <v>MECHANIC</v>
          </cell>
          <cell r="K494" t="str">
            <v>EA</v>
          </cell>
          <cell r="L494">
            <v>2</v>
          </cell>
          <cell r="M494">
            <v>48</v>
          </cell>
        </row>
        <row r="495">
          <cell r="B495" t="str">
            <v>MS35338-136</v>
          </cell>
          <cell r="C495" t="str">
            <v>BUY1</v>
          </cell>
          <cell r="D495">
            <v>514301324</v>
          </cell>
          <cell r="E495">
            <v>0</v>
          </cell>
          <cell r="F495" t="str">
            <v>WASHER,LOCK,HELICAL SPRING,REGULAR (MEDI</v>
          </cell>
          <cell r="G495">
            <v>0</v>
          </cell>
          <cell r="H495" t="str">
            <v>ETA</v>
          </cell>
          <cell r="I495">
            <v>0</v>
          </cell>
          <cell r="J495" t="str">
            <v>MECHANIC</v>
          </cell>
          <cell r="K495" t="str">
            <v>EA</v>
          </cell>
          <cell r="L495">
            <v>2</v>
          </cell>
          <cell r="M495">
            <v>141</v>
          </cell>
        </row>
        <row r="496">
          <cell r="B496" t="str">
            <v>MS35338-140</v>
          </cell>
          <cell r="C496" t="str">
            <v>BUY1</v>
          </cell>
          <cell r="D496">
            <v>514302793</v>
          </cell>
          <cell r="E496">
            <v>0</v>
          </cell>
          <cell r="F496" t="str">
            <v>WASHER,LOCK,HELICAL SPRING,REGULAR (MEDI</v>
          </cell>
          <cell r="G496">
            <v>0</v>
          </cell>
          <cell r="H496" t="str">
            <v>ETA</v>
          </cell>
          <cell r="I496">
            <v>0</v>
          </cell>
          <cell r="J496" t="str">
            <v>MECHANIC</v>
          </cell>
          <cell r="K496" t="str">
            <v>EA</v>
          </cell>
          <cell r="L496">
            <v>2</v>
          </cell>
          <cell r="M496">
            <v>8</v>
          </cell>
        </row>
        <row r="497">
          <cell r="B497" t="str">
            <v>MS35649-224</v>
          </cell>
          <cell r="C497" t="str">
            <v>BUY1</v>
          </cell>
          <cell r="D497">
            <v>513303925</v>
          </cell>
          <cell r="E497">
            <v>0</v>
          </cell>
          <cell r="F497" t="str">
            <v>NUT,MACHINE,HEX,PLAIN,NON-LOCKING,INCH S</v>
          </cell>
          <cell r="G497">
            <v>0</v>
          </cell>
          <cell r="H497" t="str">
            <v>ETA</v>
          </cell>
          <cell r="I497">
            <v>0</v>
          </cell>
          <cell r="J497" t="str">
            <v>MECHANIC</v>
          </cell>
          <cell r="K497" t="str">
            <v>EA</v>
          </cell>
          <cell r="L497">
            <v>2</v>
          </cell>
          <cell r="M497">
            <v>2</v>
          </cell>
        </row>
        <row r="498">
          <cell r="B498" t="str">
            <v>MS35649-244</v>
          </cell>
          <cell r="C498" t="str">
            <v>BUY1</v>
          </cell>
          <cell r="D498">
            <v>513303727</v>
          </cell>
          <cell r="E498">
            <v>0</v>
          </cell>
          <cell r="F498" t="str">
            <v>NUT,MACHINE,HEX,PLAIN,NON-LOCKING,INCH S</v>
          </cell>
          <cell r="G498">
            <v>0</v>
          </cell>
          <cell r="H498" t="str">
            <v>ETA</v>
          </cell>
          <cell r="I498">
            <v>0</v>
          </cell>
          <cell r="J498" t="str">
            <v>SMT</v>
          </cell>
          <cell r="K498" t="str">
            <v>EA</v>
          </cell>
          <cell r="L498">
            <v>2</v>
          </cell>
          <cell r="M498">
            <v>12</v>
          </cell>
        </row>
        <row r="499">
          <cell r="B499" t="str">
            <v>MS51957-15</v>
          </cell>
          <cell r="C499" t="str">
            <v>BUY1</v>
          </cell>
          <cell r="D499">
            <v>512305368</v>
          </cell>
          <cell r="E499">
            <v>0</v>
          </cell>
          <cell r="F499" t="str">
            <v>SCREW MACHINE PAN HEAD CRUCIFORM RECESS</v>
          </cell>
          <cell r="G499">
            <v>0</v>
          </cell>
          <cell r="H499" t="str">
            <v>ETA</v>
          </cell>
          <cell r="I499">
            <v>0</v>
          </cell>
          <cell r="J499" t="str">
            <v>MECHANIC</v>
          </cell>
          <cell r="K499" t="str">
            <v>EA</v>
          </cell>
          <cell r="L499">
            <v>2</v>
          </cell>
          <cell r="M499">
            <v>10</v>
          </cell>
        </row>
        <row r="500">
          <cell r="B500" t="str">
            <v>MS51957-19</v>
          </cell>
          <cell r="C500" t="str">
            <v>BUY1</v>
          </cell>
          <cell r="D500">
            <v>512318221</v>
          </cell>
          <cell r="E500">
            <v>0</v>
          </cell>
          <cell r="F500" t="str">
            <v>SCREW,MACHINE,PAN HEAD,CRUCIFORM RECESS</v>
          </cell>
          <cell r="G500">
            <v>0</v>
          </cell>
          <cell r="H500" t="str">
            <v>ETA</v>
          </cell>
          <cell r="I500">
            <v>0</v>
          </cell>
          <cell r="J500" t="str">
            <v>MECHANIC</v>
          </cell>
          <cell r="K500" t="str">
            <v>EA</v>
          </cell>
          <cell r="L500">
            <v>2</v>
          </cell>
          <cell r="M500">
            <v>2</v>
          </cell>
        </row>
        <row r="501">
          <cell r="B501" t="str">
            <v>MTVA-0300N04W3S</v>
          </cell>
          <cell r="C501" t="str">
            <v>BUY1</v>
          </cell>
          <cell r="D501" t="str">
            <v>N62740600</v>
          </cell>
          <cell r="E501">
            <v>0</v>
          </cell>
          <cell r="F501" t="str">
            <v>CHIP ATTENUATOR DC-18GHZ 3DB THERMOP</v>
          </cell>
          <cell r="G501">
            <v>0</v>
          </cell>
          <cell r="H501" t="str">
            <v>BFE - ETA</v>
          </cell>
          <cell r="I501">
            <v>0</v>
          </cell>
          <cell r="J501" t="str">
            <v>SMT</v>
          </cell>
          <cell r="K501" t="str">
            <v>EA</v>
          </cell>
          <cell r="L501">
            <v>1</v>
          </cell>
          <cell r="M501">
            <v>1</v>
          </cell>
        </row>
        <row r="502">
          <cell r="B502" t="str">
            <v>MTVA-0500N05S</v>
          </cell>
          <cell r="C502" t="str">
            <v>BUY1</v>
          </cell>
          <cell r="D502" t="str">
            <v>N62707989</v>
          </cell>
          <cell r="E502">
            <v>0</v>
          </cell>
          <cell r="F502" t="str">
            <v>CHIP ATTENUATOR DC-18GHZ 5DB</v>
          </cell>
          <cell r="G502">
            <v>0</v>
          </cell>
          <cell r="H502" t="str">
            <v>BFE - ETA</v>
          </cell>
          <cell r="I502">
            <v>0</v>
          </cell>
          <cell r="J502" t="str">
            <v>SMT</v>
          </cell>
          <cell r="K502" t="str">
            <v>EA</v>
          </cell>
          <cell r="L502">
            <v>1</v>
          </cell>
          <cell r="M502">
            <v>1</v>
          </cell>
        </row>
        <row r="503">
          <cell r="B503" t="str">
            <v>MTVA0400N05W3S</v>
          </cell>
          <cell r="C503" t="str">
            <v>BUY2</v>
          </cell>
          <cell r="D503">
            <v>401199446</v>
          </cell>
          <cell r="E503">
            <v>404980264</v>
          </cell>
          <cell r="F503" t="str">
            <v>ATTENUATOR DC-18GHZ 4DB .2WATT THERM</v>
          </cell>
          <cell r="G503">
            <v>0</v>
          </cell>
          <cell r="H503" t="str">
            <v>BFE - ETA</v>
          </cell>
          <cell r="I503">
            <v>0</v>
          </cell>
          <cell r="J503" t="str">
            <v>SMT</v>
          </cell>
          <cell r="K503" t="str">
            <v>EA</v>
          </cell>
          <cell r="L503">
            <v>1</v>
          </cell>
          <cell r="M503">
            <v>2</v>
          </cell>
        </row>
        <row r="504">
          <cell r="B504" t="str">
            <v>NAS1291C3M</v>
          </cell>
          <cell r="C504" t="str">
            <v>BUY1</v>
          </cell>
          <cell r="D504">
            <v>513206458</v>
          </cell>
          <cell r="E504">
            <v>0</v>
          </cell>
          <cell r="F504" t="str">
            <v>NUT HEX FLANGED SELF-LOCKING ELLIPTICALL</v>
          </cell>
          <cell r="G504">
            <v>0</v>
          </cell>
          <cell r="H504" t="str">
            <v>ETA</v>
          </cell>
          <cell r="I504">
            <v>0</v>
          </cell>
          <cell r="J504" t="str">
            <v>MECHANIC</v>
          </cell>
          <cell r="K504" t="str">
            <v>EA</v>
          </cell>
          <cell r="L504">
            <v>2</v>
          </cell>
          <cell r="M504">
            <v>2</v>
          </cell>
        </row>
        <row r="505">
          <cell r="B505" t="str">
            <v>NAS1351-5-12P</v>
          </cell>
          <cell r="C505" t="str">
            <v>BUY1</v>
          </cell>
          <cell r="D505">
            <v>512219866</v>
          </cell>
          <cell r="E505">
            <v>0</v>
          </cell>
          <cell r="F505" t="str">
            <v>SCREW,CAP HEAD,HEX SOCKET RECESS,FULL SH</v>
          </cell>
          <cell r="G505">
            <v>0</v>
          </cell>
          <cell r="H505" t="str">
            <v>ETA</v>
          </cell>
          <cell r="I505">
            <v>0</v>
          </cell>
          <cell r="J505" t="str">
            <v>MECHANIC</v>
          </cell>
          <cell r="K505" t="str">
            <v>EA</v>
          </cell>
          <cell r="L505">
            <v>1</v>
          </cell>
          <cell r="M505">
            <v>8</v>
          </cell>
        </row>
        <row r="506">
          <cell r="B506" t="str">
            <v>NAS1352C04-12</v>
          </cell>
          <cell r="C506" t="str">
            <v>BUY1</v>
          </cell>
          <cell r="D506">
            <v>512222886</v>
          </cell>
          <cell r="E506">
            <v>413820551</v>
          </cell>
          <cell r="F506" t="str">
            <v>SCREW,CAP HEAD,HEX SOCKET RECESS,FULL SH</v>
          </cell>
          <cell r="G506">
            <v>0</v>
          </cell>
          <cell r="H506" t="str">
            <v>ETA</v>
          </cell>
          <cell r="I506">
            <v>0</v>
          </cell>
          <cell r="J506" t="str">
            <v>MECHANIC</v>
          </cell>
          <cell r="K506" t="str">
            <v>EA</v>
          </cell>
          <cell r="L506">
            <v>2</v>
          </cell>
          <cell r="M506">
            <v>10</v>
          </cell>
        </row>
        <row r="507">
          <cell r="B507" t="str">
            <v>NAS1640-0</v>
          </cell>
          <cell r="C507" t="str">
            <v>BUY1</v>
          </cell>
          <cell r="D507">
            <v>514202720</v>
          </cell>
          <cell r="E507">
            <v>0</v>
          </cell>
          <cell r="F507" t="str">
            <v>WASHER,SPRING LOCK,HELICAL,HI-COLLAR, 0</v>
          </cell>
          <cell r="G507">
            <v>0</v>
          </cell>
          <cell r="H507" t="str">
            <v>ETA</v>
          </cell>
          <cell r="I507">
            <v>0</v>
          </cell>
          <cell r="J507" t="str">
            <v>MECHANIC</v>
          </cell>
          <cell r="K507" t="str">
            <v>EA</v>
          </cell>
          <cell r="L507">
            <v>2</v>
          </cell>
          <cell r="M507">
            <v>32</v>
          </cell>
        </row>
        <row r="508">
          <cell r="B508" t="str">
            <v>NAS620C10L</v>
          </cell>
          <cell r="C508" t="str">
            <v>BUY1</v>
          </cell>
          <cell r="D508">
            <v>514200476</v>
          </cell>
          <cell r="E508">
            <v>0</v>
          </cell>
          <cell r="F508" t="str">
            <v>WASHER FLAT PLAIN REDUCED OD LIGHT  10 S</v>
          </cell>
          <cell r="G508">
            <v>0</v>
          </cell>
          <cell r="H508" t="str">
            <v>ETA</v>
          </cell>
          <cell r="I508">
            <v>0</v>
          </cell>
          <cell r="J508" t="str">
            <v>MECHANIC</v>
          </cell>
          <cell r="K508" t="str">
            <v>EA</v>
          </cell>
          <cell r="L508">
            <v>2</v>
          </cell>
          <cell r="M508">
            <v>2</v>
          </cell>
        </row>
        <row r="509">
          <cell r="B509" t="str">
            <v>NAS620C2</v>
          </cell>
          <cell r="C509" t="str">
            <v>BUY1</v>
          </cell>
          <cell r="D509">
            <v>514201177</v>
          </cell>
          <cell r="E509">
            <v>0</v>
          </cell>
          <cell r="F509" t="str">
            <v>WASHER,FLAT,PLAIN,REDUCED OD, 2 SIZE,.01</v>
          </cell>
          <cell r="G509">
            <v>0</v>
          </cell>
          <cell r="H509" t="str">
            <v>ETA</v>
          </cell>
          <cell r="I509">
            <v>0</v>
          </cell>
          <cell r="J509" t="str">
            <v>SMT&amp;MECHANIC</v>
          </cell>
          <cell r="K509" t="str">
            <v>EA</v>
          </cell>
          <cell r="L509">
            <v>2</v>
          </cell>
          <cell r="M509">
            <v>390</v>
          </cell>
        </row>
        <row r="510">
          <cell r="B510" t="str">
            <v>NAS620C4</v>
          </cell>
          <cell r="C510" t="str">
            <v>BUY1</v>
          </cell>
          <cell r="D510">
            <v>514200799</v>
          </cell>
          <cell r="E510">
            <v>0</v>
          </cell>
          <cell r="F510" t="str">
            <v>WASHER,FLAT,PLAIN,REDUCED OD, 4 SIZE,.03</v>
          </cell>
          <cell r="G510">
            <v>0</v>
          </cell>
          <cell r="H510" t="str">
            <v>ETA</v>
          </cell>
          <cell r="I510">
            <v>0</v>
          </cell>
          <cell r="J510" t="str">
            <v>SMT&amp;MECHANIC</v>
          </cell>
          <cell r="K510" t="str">
            <v>EA</v>
          </cell>
          <cell r="L510">
            <v>2</v>
          </cell>
          <cell r="M510">
            <v>42</v>
          </cell>
        </row>
        <row r="511">
          <cell r="B511" t="str">
            <v>NAS620C6</v>
          </cell>
          <cell r="C511" t="str">
            <v>BUY1</v>
          </cell>
          <cell r="D511">
            <v>514200518</v>
          </cell>
          <cell r="E511">
            <v>0</v>
          </cell>
          <cell r="F511" t="str">
            <v>WASHER,FLAT,PLAIN,REDUCED OD, 6 SIZE,.03</v>
          </cell>
          <cell r="G511">
            <v>0</v>
          </cell>
          <cell r="H511" t="str">
            <v>ETA</v>
          </cell>
          <cell r="I511">
            <v>0</v>
          </cell>
          <cell r="J511" t="str">
            <v>MECHANIC</v>
          </cell>
          <cell r="K511" t="str">
            <v>EA</v>
          </cell>
          <cell r="L511">
            <v>2</v>
          </cell>
          <cell r="M511">
            <v>113</v>
          </cell>
        </row>
        <row r="512">
          <cell r="B512" t="str">
            <v>NAS620C6L</v>
          </cell>
          <cell r="C512" t="str">
            <v>BUY1</v>
          </cell>
          <cell r="D512">
            <v>514200823</v>
          </cell>
          <cell r="E512">
            <v>0</v>
          </cell>
          <cell r="F512" t="str">
            <v>WASHER FLAT PLAIN REDUCED OD LIGHT #6 SI</v>
          </cell>
          <cell r="G512">
            <v>0</v>
          </cell>
          <cell r="H512" t="str">
            <v>ETA</v>
          </cell>
          <cell r="I512">
            <v>0</v>
          </cell>
          <cell r="J512" t="str">
            <v>MECHANIC</v>
          </cell>
          <cell r="K512" t="str">
            <v>EA</v>
          </cell>
          <cell r="L512">
            <v>2</v>
          </cell>
          <cell r="M512">
            <v>28</v>
          </cell>
        </row>
        <row r="513">
          <cell r="B513" t="str">
            <v>NB6L239MNG</v>
          </cell>
          <cell r="C513" t="str">
            <v>BUY1</v>
          </cell>
          <cell r="D513">
            <v>400071027</v>
          </cell>
          <cell r="E513">
            <v>425040571</v>
          </cell>
          <cell r="F513" t="str">
            <v>IC DIFF. CLOCK DRIVER LEAD-FREE</v>
          </cell>
          <cell r="G513">
            <v>0</v>
          </cell>
          <cell r="H513" t="str">
            <v>BFE - ETA</v>
          </cell>
          <cell r="I513">
            <v>0</v>
          </cell>
          <cell r="J513" t="str">
            <v>SMT</v>
          </cell>
          <cell r="K513" t="str">
            <v>EA</v>
          </cell>
          <cell r="L513">
            <v>1</v>
          </cell>
          <cell r="M513">
            <v>1</v>
          </cell>
        </row>
        <row r="514">
          <cell r="B514" t="str">
            <v>NFM18PS105R0J3D</v>
          </cell>
          <cell r="C514" t="str">
            <v>BUY1</v>
          </cell>
          <cell r="D514">
            <v>401060538</v>
          </cell>
          <cell r="E514">
            <v>0</v>
          </cell>
          <cell r="F514" t="str">
            <v>CHIP EMI FILTER 1.0UF +/-20% 6.3V T&amp;R</v>
          </cell>
          <cell r="G514">
            <v>0</v>
          </cell>
          <cell r="H514" t="str">
            <v>ETA</v>
          </cell>
          <cell r="I514">
            <v>0</v>
          </cell>
          <cell r="J514" t="str">
            <v>SMT</v>
          </cell>
          <cell r="K514" t="str">
            <v>EA</v>
          </cell>
          <cell r="L514">
            <v>2</v>
          </cell>
          <cell r="M514">
            <v>16</v>
          </cell>
        </row>
        <row r="515">
          <cell r="B515" t="str">
            <v>PSR05-LF-T7</v>
          </cell>
          <cell r="C515" t="str">
            <v>BUY1</v>
          </cell>
          <cell r="D515">
            <v>400493373</v>
          </cell>
          <cell r="E515">
            <v>0</v>
          </cell>
          <cell r="F515" t="str">
            <v>DIODE TVS ARRAY T&amp;R</v>
          </cell>
          <cell r="G515">
            <v>0</v>
          </cell>
          <cell r="H515" t="str">
            <v>ETA</v>
          </cell>
          <cell r="I515">
            <v>0</v>
          </cell>
          <cell r="J515" t="str">
            <v>SMT</v>
          </cell>
          <cell r="K515" t="str">
            <v>EA</v>
          </cell>
          <cell r="L515">
            <v>2</v>
          </cell>
          <cell r="M515">
            <v>7</v>
          </cell>
        </row>
        <row r="516">
          <cell r="B516" t="str">
            <v>SALDAVEX F 0.12MM</v>
          </cell>
          <cell r="C516" t="str">
            <v>BUY1</v>
          </cell>
          <cell r="D516" t="str">
            <v>N76479377</v>
          </cell>
          <cell r="E516">
            <v>0</v>
          </cell>
          <cell r="F516" t="str">
            <v>WIRE SALDAVEX F 0.12MM</v>
          </cell>
          <cell r="G516">
            <v>0</v>
          </cell>
          <cell r="H516" t="str">
            <v>BFE - ETA</v>
          </cell>
          <cell r="I516">
            <v>0</v>
          </cell>
          <cell r="J516" t="str">
            <v>SMT</v>
          </cell>
          <cell r="K516" t="str">
            <v>AR</v>
          </cell>
          <cell r="L516">
            <v>1</v>
          </cell>
          <cell r="M516" t="str">
            <v>A/R</v>
          </cell>
        </row>
        <row r="517">
          <cell r="B517" t="str">
            <v>SALDAVEX F 0.20MM</v>
          </cell>
          <cell r="C517" t="str">
            <v>BUY1</v>
          </cell>
          <cell r="D517" t="str">
            <v>N76449453</v>
          </cell>
          <cell r="E517">
            <v>0</v>
          </cell>
          <cell r="F517" t="str">
            <v>WIRE SALDAVEX F 0.20MM</v>
          </cell>
          <cell r="G517">
            <v>0</v>
          </cell>
          <cell r="H517" t="str">
            <v>BFE - ETA</v>
          </cell>
          <cell r="I517">
            <v>0</v>
          </cell>
          <cell r="J517" t="str">
            <v>SMT</v>
          </cell>
          <cell r="K517" t="str">
            <v>AR</v>
          </cell>
          <cell r="L517">
            <v>2</v>
          </cell>
          <cell r="M517" t="str">
            <v>A/R</v>
          </cell>
        </row>
        <row r="518">
          <cell r="B518" t="str">
            <v>SEAF-20-06.0-S-06-1-AKTR</v>
          </cell>
          <cell r="C518" t="str">
            <v>BUY1</v>
          </cell>
          <cell r="D518">
            <v>422442008</v>
          </cell>
          <cell r="E518">
            <v>0</v>
          </cell>
          <cell r="F518" t="str">
            <v>CON,RECT,SEAF OPEN PIN FIELD ARRAY,120-P</v>
          </cell>
          <cell r="G518">
            <v>0</v>
          </cell>
          <cell r="H518" t="str">
            <v>ETA</v>
          </cell>
          <cell r="I518">
            <v>0</v>
          </cell>
          <cell r="J518" t="str">
            <v>SMT</v>
          </cell>
          <cell r="K518" t="str">
            <v>EA</v>
          </cell>
          <cell r="L518">
            <v>1</v>
          </cell>
          <cell r="M518">
            <v>1</v>
          </cell>
        </row>
        <row r="519">
          <cell r="B519" t="str">
            <v>SEAF-30-06-S-06-1-A-K-TR</v>
          </cell>
          <cell r="C519" t="str">
            <v>BUY1</v>
          </cell>
          <cell r="D519">
            <v>402240198</v>
          </cell>
          <cell r="E519">
            <v>0</v>
          </cell>
          <cell r="F519" t="str">
            <v>CONN RECT HIGH SPEED 180 POS PCB SMT</v>
          </cell>
          <cell r="G519">
            <v>0</v>
          </cell>
          <cell r="H519" t="str">
            <v>ETA</v>
          </cell>
          <cell r="I519">
            <v>0</v>
          </cell>
          <cell r="J519" t="str">
            <v>SMT</v>
          </cell>
          <cell r="K519" t="str">
            <v>EA</v>
          </cell>
          <cell r="L519">
            <v>1</v>
          </cell>
          <cell r="M519">
            <v>4</v>
          </cell>
        </row>
        <row r="520">
          <cell r="B520" t="str">
            <v>SEAF8-10-05.0-STL-04-1</v>
          </cell>
          <cell r="C520" t="str">
            <v>BUY1</v>
          </cell>
          <cell r="D520">
            <v>405370579</v>
          </cell>
          <cell r="E520">
            <v>0</v>
          </cell>
          <cell r="F520" t="str">
            <v>CONN,RECT,SEAF8 OPEN PIN FIELD ARRA,40 P</v>
          </cell>
          <cell r="G520">
            <v>0</v>
          </cell>
          <cell r="H520" t="str">
            <v>ETA</v>
          </cell>
          <cell r="I520">
            <v>0</v>
          </cell>
          <cell r="J520" t="str">
            <v>SMT</v>
          </cell>
          <cell r="K520" t="str">
            <v>EA</v>
          </cell>
          <cell r="L520">
            <v>1</v>
          </cell>
          <cell r="M520">
            <v>16</v>
          </cell>
        </row>
        <row r="521">
          <cell r="B521" t="str">
            <v>SEAF8-20-05.0-S-10-3</v>
          </cell>
          <cell r="C521" t="str">
            <v>BUY2</v>
          </cell>
          <cell r="D521">
            <v>421865762</v>
          </cell>
          <cell r="E521">
            <v>0</v>
          </cell>
          <cell r="F521" t="str">
            <v>CONN,RECT,SEAF OPEN PIN FIELD ARRA,200</v>
          </cell>
          <cell r="G521">
            <v>0</v>
          </cell>
          <cell r="H521" t="str">
            <v>ETA</v>
          </cell>
          <cell r="I521">
            <v>0</v>
          </cell>
          <cell r="J521" t="str">
            <v>SMT</v>
          </cell>
          <cell r="K521" t="str">
            <v>EA</v>
          </cell>
          <cell r="L521">
            <v>1</v>
          </cell>
          <cell r="M521">
            <v>1</v>
          </cell>
        </row>
        <row r="522">
          <cell r="B522" t="str">
            <v>SEAM-20-09.0-S-06-2-AKTR</v>
          </cell>
          <cell r="C522" t="str">
            <v>BUY1</v>
          </cell>
          <cell r="D522">
            <v>422068889</v>
          </cell>
          <cell r="E522">
            <v>0</v>
          </cell>
          <cell r="F522" t="str">
            <v>CONN RECT SEAM OPEN PIN FIELD ARRAY,120</v>
          </cell>
          <cell r="G522">
            <v>0</v>
          </cell>
          <cell r="H522" t="str">
            <v>ETA</v>
          </cell>
          <cell r="I522">
            <v>0</v>
          </cell>
          <cell r="J522" t="str">
            <v>SMT</v>
          </cell>
          <cell r="K522" t="str">
            <v>EA</v>
          </cell>
          <cell r="L522">
            <v>1</v>
          </cell>
          <cell r="M522">
            <v>1</v>
          </cell>
        </row>
        <row r="523">
          <cell r="B523" t="str">
            <v>SEAM-30-03-S-06-1-A-K-TR</v>
          </cell>
          <cell r="C523" t="str">
            <v>BUY1</v>
          </cell>
          <cell r="D523">
            <v>402240193</v>
          </cell>
          <cell r="E523">
            <v>0</v>
          </cell>
          <cell r="F523" t="str">
            <v>CONN RECT HIGH SPEED 180 POS PCB SMT</v>
          </cell>
          <cell r="G523">
            <v>0</v>
          </cell>
          <cell r="H523" t="str">
            <v>ETA</v>
          </cell>
          <cell r="I523">
            <v>0</v>
          </cell>
          <cell r="J523" t="str">
            <v>SMT</v>
          </cell>
          <cell r="K523" t="str">
            <v>EA</v>
          </cell>
          <cell r="L523">
            <v>2</v>
          </cell>
          <cell r="M523">
            <v>4</v>
          </cell>
        </row>
        <row r="524">
          <cell r="B524" t="str">
            <v>SEAM8-10-S02.0-STL-04-1</v>
          </cell>
          <cell r="C524" t="str">
            <v>BUY1</v>
          </cell>
          <cell r="D524">
            <v>405370593</v>
          </cell>
          <cell r="E524">
            <v>0</v>
          </cell>
          <cell r="F524" t="str">
            <v>CONN,RECT,SEAF8 OPEN PIN FIELD ARRA,40 P</v>
          </cell>
          <cell r="G524">
            <v>0</v>
          </cell>
          <cell r="H524" t="str">
            <v>ETA</v>
          </cell>
          <cell r="I524">
            <v>0</v>
          </cell>
          <cell r="J524" t="str">
            <v>SMT</v>
          </cell>
          <cell r="K524" t="str">
            <v>EA</v>
          </cell>
          <cell r="L524">
            <v>1</v>
          </cell>
          <cell r="M524">
            <v>16</v>
          </cell>
        </row>
        <row r="525">
          <cell r="B525" t="str">
            <v>SFM-125-02-S-D-A-K-TR</v>
          </cell>
          <cell r="C525" t="str">
            <v>BUY1</v>
          </cell>
          <cell r="D525" t="str">
            <v>N64599590</v>
          </cell>
          <cell r="E525">
            <v>0</v>
          </cell>
          <cell r="F525" t="str">
            <v>RECT RECP 50 SKT SMT</v>
          </cell>
          <cell r="G525">
            <v>0</v>
          </cell>
          <cell r="H525" t="str">
            <v>ETA</v>
          </cell>
          <cell r="I525">
            <v>0</v>
          </cell>
          <cell r="J525" t="str">
            <v>SMT</v>
          </cell>
          <cell r="K525" t="str">
            <v>EA</v>
          </cell>
          <cell r="L525">
            <v>2</v>
          </cell>
          <cell r="M525">
            <v>1</v>
          </cell>
        </row>
        <row r="526">
          <cell r="B526" t="str">
            <v>SN65LVDT390PWG4</v>
          </cell>
          <cell r="C526" t="str">
            <v>BUY1</v>
          </cell>
          <cell r="D526">
            <v>401055933</v>
          </cell>
          <cell r="E526">
            <v>0</v>
          </cell>
          <cell r="F526" t="str">
            <v>IC LINE RECIEVER QUAD</v>
          </cell>
          <cell r="G526">
            <v>0</v>
          </cell>
          <cell r="H526" t="str">
            <v>ממתין לתאריך אספקה</v>
          </cell>
          <cell r="I526" t="str">
            <v xml:space="preserve"> </v>
          </cell>
          <cell r="J526" t="str">
            <v>SMT</v>
          </cell>
          <cell r="K526" t="str">
            <v>EA</v>
          </cell>
          <cell r="L526">
            <v>1</v>
          </cell>
          <cell r="M526">
            <v>3</v>
          </cell>
        </row>
        <row r="527">
          <cell r="B527" t="str">
            <v>SN74LVC1G07DCKT</v>
          </cell>
          <cell r="C527" t="str">
            <v>BUY1</v>
          </cell>
          <cell r="D527">
            <v>403773886</v>
          </cell>
          <cell r="E527">
            <v>403174917</v>
          </cell>
          <cell r="F527" t="str">
            <v>IC INTFACE SINGLE BUFFER/DRIVER T&amp;R</v>
          </cell>
          <cell r="G527" t="str">
            <v xml:space="preserve">עזרה מאלתא </v>
          </cell>
          <cell r="H527" t="str">
            <v>ETA</v>
          </cell>
          <cell r="I527" t="str">
            <v xml:space="preserve">משוב אלבטק 29/06/26- לוז בעייתי נדרש לקדם </v>
          </cell>
          <cell r="J527" t="str">
            <v>SMT</v>
          </cell>
          <cell r="K527" t="str">
            <v>EA</v>
          </cell>
          <cell r="L527">
            <v>2</v>
          </cell>
          <cell r="M527">
            <v>3</v>
          </cell>
        </row>
        <row r="528">
          <cell r="B528" t="str">
            <v>SN74LVC244APWT</v>
          </cell>
          <cell r="C528" t="str">
            <v>BUY1</v>
          </cell>
          <cell r="D528">
            <v>406073683</v>
          </cell>
          <cell r="E528">
            <v>406083153</v>
          </cell>
          <cell r="F528" t="str">
            <v>IC OCTAL BUFFER/DRIVER T&amp;R</v>
          </cell>
          <cell r="G528" t="str">
            <v xml:space="preserve">עזרה מאלתא </v>
          </cell>
          <cell r="H528" t="str">
            <v>ETA</v>
          </cell>
          <cell r="I528" t="str">
            <v xml:space="preserve">משוב אלבטק 29/06/26- לוז בעייתי נדרש לקדם </v>
          </cell>
          <cell r="J528" t="str">
            <v>SMT</v>
          </cell>
          <cell r="K528" t="str">
            <v>EA</v>
          </cell>
          <cell r="L528">
            <v>2</v>
          </cell>
          <cell r="M528">
            <v>2</v>
          </cell>
        </row>
        <row r="529">
          <cell r="B529" t="str">
            <v>SN74LVCH244APW</v>
          </cell>
          <cell r="C529" t="str">
            <v>BUY1</v>
          </cell>
          <cell r="D529">
            <v>405072786</v>
          </cell>
          <cell r="E529">
            <v>402527757</v>
          </cell>
          <cell r="F529" t="str">
            <v>IC OCTAL BUFFERS/DRIVERS</v>
          </cell>
          <cell r="G529">
            <v>0</v>
          </cell>
          <cell r="H529" t="str">
            <v>ETA</v>
          </cell>
          <cell r="I529" t="str">
            <v>19/07/26 עדכון עלויות מ TI , עודכן</v>
          </cell>
          <cell r="J529" t="str">
            <v>SMT</v>
          </cell>
          <cell r="K529" t="str">
            <v>EA</v>
          </cell>
          <cell r="L529">
            <v>2</v>
          </cell>
          <cell r="M529">
            <v>6</v>
          </cell>
        </row>
        <row r="530">
          <cell r="B530" t="str">
            <v>SN74LVCH8T245RHLR</v>
          </cell>
          <cell r="C530" t="str">
            <v>BUY1</v>
          </cell>
          <cell r="D530">
            <v>400931572</v>
          </cell>
          <cell r="E530">
            <v>0</v>
          </cell>
          <cell r="F530" t="str">
            <v>IC 8-BIT DUAL-SUPPLY BUS TRANSCEIVER</v>
          </cell>
          <cell r="G530" t="str">
            <v xml:space="preserve">עזרה מאלתא </v>
          </cell>
          <cell r="H530" t="str">
            <v>ETA</v>
          </cell>
          <cell r="I530" t="str">
            <v xml:space="preserve">משוב אלבטק 29/06/26- לוז בעייתי נדרש לקדם </v>
          </cell>
          <cell r="J530" t="str">
            <v>SMT</v>
          </cell>
          <cell r="K530" t="str">
            <v>EA</v>
          </cell>
          <cell r="L530">
            <v>2</v>
          </cell>
          <cell r="M530">
            <v>4</v>
          </cell>
        </row>
        <row r="531">
          <cell r="B531" t="str">
            <v>SN74LVT8996PW</v>
          </cell>
          <cell r="C531" t="str">
            <v>BUY1</v>
          </cell>
          <cell r="D531" t="str">
            <v>N60550068</v>
          </cell>
          <cell r="E531">
            <v>401282046</v>
          </cell>
          <cell r="F531" t="str">
            <v>IC INTFACE  10BIT ADDRESSABLE SCAN P</v>
          </cell>
          <cell r="G531" t="str">
            <v xml:space="preserve">עזרה מאלתא </v>
          </cell>
          <cell r="H531" t="str">
            <v>ETA</v>
          </cell>
          <cell r="I531" t="str">
            <v xml:space="preserve">משוב אלבטק 29/06/26- לוז בעייתי נדרש לקדם </v>
          </cell>
          <cell r="J531" t="str">
            <v>SMT</v>
          </cell>
          <cell r="K531" t="str">
            <v>EA</v>
          </cell>
          <cell r="L531">
            <v>2</v>
          </cell>
          <cell r="M531">
            <v>5</v>
          </cell>
        </row>
        <row r="532">
          <cell r="B532" t="str">
            <v>SOLC-115-02-L-Q-A-K-TR</v>
          </cell>
          <cell r="C532" t="str">
            <v>BUY1</v>
          </cell>
          <cell r="D532">
            <v>401049784</v>
          </cell>
          <cell r="E532">
            <v>0</v>
          </cell>
          <cell r="F532" t="str">
            <v>CONN RECT MISC RECEP 60 SKT SMT 4 ROW</v>
          </cell>
          <cell r="G532">
            <v>0</v>
          </cell>
          <cell r="H532" t="str">
            <v>ETA</v>
          </cell>
          <cell r="I532">
            <v>0</v>
          </cell>
          <cell r="J532" t="str">
            <v>SMT</v>
          </cell>
          <cell r="K532" t="str">
            <v>EA</v>
          </cell>
          <cell r="L532">
            <v>2</v>
          </cell>
          <cell r="M532">
            <v>4</v>
          </cell>
        </row>
        <row r="533">
          <cell r="B533" t="str">
            <v>SY89833LMG</v>
          </cell>
          <cell r="C533" t="str">
            <v>BUY1</v>
          </cell>
          <cell r="D533">
            <v>400642696</v>
          </cell>
          <cell r="E533">
            <v>401185693</v>
          </cell>
          <cell r="F533" t="str">
            <v>FOUR DISTRIBUTED-OUTPUT CLOCK</v>
          </cell>
          <cell r="G533">
            <v>0</v>
          </cell>
          <cell r="H533" t="str">
            <v>ETA</v>
          </cell>
          <cell r="I533">
            <v>0</v>
          </cell>
          <cell r="J533" t="str">
            <v>SMT</v>
          </cell>
          <cell r="K533" t="str">
            <v>EA</v>
          </cell>
          <cell r="L533">
            <v>2</v>
          </cell>
          <cell r="M533">
            <v>2</v>
          </cell>
        </row>
        <row r="534">
          <cell r="B534" t="str">
            <v>T521X337M016ATE025</v>
          </cell>
          <cell r="C534" t="str">
            <v>BUY1</v>
          </cell>
          <cell r="D534">
            <v>409820117</v>
          </cell>
          <cell r="E534">
            <v>409820156</v>
          </cell>
          <cell r="F534" t="str">
            <v>CHIP CAP 330UF 20^ 16V POLYMER T&amp;R</v>
          </cell>
          <cell r="G534" t="str">
            <v xml:space="preserve">עזרה מאלתא </v>
          </cell>
          <cell r="H534" t="str">
            <v>ETA</v>
          </cell>
          <cell r="I534" t="str">
            <v xml:space="preserve"> </v>
          </cell>
          <cell r="J534" t="str">
            <v>SMT</v>
          </cell>
          <cell r="K534" t="str">
            <v>EA</v>
          </cell>
          <cell r="L534">
            <v>2</v>
          </cell>
          <cell r="M534">
            <v>35</v>
          </cell>
        </row>
        <row r="535">
          <cell r="B535" t="str">
            <v>TAJD476K020RNJ</v>
          </cell>
          <cell r="C535" t="str">
            <v>BUY1</v>
          </cell>
          <cell r="D535">
            <v>414628753</v>
          </cell>
          <cell r="E535">
            <v>400346114</v>
          </cell>
          <cell r="F535" t="str">
            <v>CHIP CAP 47UF 10% 20VOLT TAN T&amp;R</v>
          </cell>
          <cell r="G535" t="str">
            <v xml:space="preserve">ניתן לוותר על עזרה של אלתא </v>
          </cell>
          <cell r="H535" t="str">
            <v>ETA</v>
          </cell>
          <cell r="I535" t="str">
            <v xml:space="preserve">הספק הקדים , ניתן לבטל מול אלתא </v>
          </cell>
          <cell r="J535" t="str">
            <v>SMT</v>
          </cell>
          <cell r="K535" t="str">
            <v>EA</v>
          </cell>
          <cell r="L535">
            <v>2</v>
          </cell>
          <cell r="M535">
            <v>8</v>
          </cell>
        </row>
        <row r="536">
          <cell r="B536" t="str">
            <v>TFM-125-02-S-D-A-K-TR</v>
          </cell>
          <cell r="C536" t="str">
            <v>BUY1</v>
          </cell>
          <cell r="D536" t="str">
            <v>N64529977</v>
          </cell>
          <cell r="E536">
            <v>0</v>
          </cell>
          <cell r="F536" t="str">
            <v>CONNECTOR,ELECTRIC,RECTANGULAR,TFM,SMT H</v>
          </cell>
          <cell r="G536">
            <v>0</v>
          </cell>
          <cell r="H536" t="str">
            <v>ETA</v>
          </cell>
          <cell r="I536">
            <v>0</v>
          </cell>
          <cell r="J536" t="str">
            <v>SMT</v>
          </cell>
          <cell r="K536" t="str">
            <v>EA</v>
          </cell>
          <cell r="L536">
            <v>2</v>
          </cell>
          <cell r="M536">
            <v>1</v>
          </cell>
        </row>
        <row r="537">
          <cell r="B537" t="str">
            <v>TFS1950F</v>
          </cell>
          <cell r="C537" t="str">
            <v>BUY1</v>
          </cell>
          <cell r="D537">
            <v>410613783</v>
          </cell>
          <cell r="E537">
            <v>0</v>
          </cell>
          <cell r="F537" t="str">
            <v>SAW FILTER 1950MHZ T&amp;R</v>
          </cell>
          <cell r="G537">
            <v>0</v>
          </cell>
          <cell r="H537" t="str">
            <v>ETA</v>
          </cell>
          <cell r="I537">
            <v>0</v>
          </cell>
          <cell r="J537" t="str">
            <v>SMT</v>
          </cell>
          <cell r="K537" t="str">
            <v>EA</v>
          </cell>
          <cell r="L537">
            <v>1</v>
          </cell>
          <cell r="M537">
            <v>1</v>
          </cell>
        </row>
        <row r="538">
          <cell r="B538" t="str">
            <v>TOLC-115-22-S-Q-A-K-TR</v>
          </cell>
          <cell r="C538" t="str">
            <v>BUY1</v>
          </cell>
          <cell r="D538">
            <v>400720190</v>
          </cell>
          <cell r="E538">
            <v>0</v>
          </cell>
          <cell r="F538" t="str">
            <v>CONN RCET MISC 60 PIN SMT, QUAD ROW,</v>
          </cell>
          <cell r="G538">
            <v>0</v>
          </cell>
          <cell r="H538" t="str">
            <v>ETA</v>
          </cell>
          <cell r="I538">
            <v>0</v>
          </cell>
          <cell r="J538" t="str">
            <v>SMT</v>
          </cell>
          <cell r="K538" t="str">
            <v>EA</v>
          </cell>
          <cell r="L538">
            <v>1</v>
          </cell>
          <cell r="M538">
            <v>4</v>
          </cell>
        </row>
        <row r="539">
          <cell r="B539" t="str">
            <v>TPS2002CDRCT</v>
          </cell>
          <cell r="C539" t="str">
            <v>BUY1</v>
          </cell>
          <cell r="D539">
            <v>403971098</v>
          </cell>
          <cell r="E539">
            <v>0</v>
          </cell>
          <cell r="F539" t="str">
            <v>IC POWER-DISTRIBUTION SWITCHES T&amp;R</v>
          </cell>
          <cell r="G539">
            <v>0</v>
          </cell>
          <cell r="H539" t="str">
            <v>ETA</v>
          </cell>
          <cell r="I539" t="str">
            <v xml:space="preserve">משוב אלבטק 29/06/26 ללא שינוי </v>
          </cell>
          <cell r="J539" t="str">
            <v>SMT</v>
          </cell>
          <cell r="K539" t="str">
            <v>EA</v>
          </cell>
          <cell r="L539">
            <v>2</v>
          </cell>
          <cell r="M539">
            <v>1</v>
          </cell>
        </row>
        <row r="540">
          <cell r="B540" t="str">
            <v>TPS22810DRVT</v>
          </cell>
          <cell r="C540" t="str">
            <v>BUY1</v>
          </cell>
          <cell r="D540">
            <v>416253579</v>
          </cell>
          <cell r="E540">
            <v>0</v>
          </cell>
          <cell r="F540" t="str">
            <v>SWITCH, LOAD, 2.7-18V, 0.079OHM, WSON6</v>
          </cell>
          <cell r="G540" t="str">
            <v xml:space="preserve">עזרה מאלתא </v>
          </cell>
          <cell r="H540" t="str">
            <v>ETA</v>
          </cell>
          <cell r="I540" t="str">
            <v xml:space="preserve">משוב אלבטק 29/06/26- לוז בעייתי נדרש לקדם </v>
          </cell>
          <cell r="J540" t="str">
            <v>SMT</v>
          </cell>
          <cell r="K540" t="str">
            <v>EA</v>
          </cell>
          <cell r="L540">
            <v>2</v>
          </cell>
          <cell r="M540">
            <v>3</v>
          </cell>
        </row>
        <row r="541">
          <cell r="B541" t="str">
            <v>TPS3808G01DRVT</v>
          </cell>
          <cell r="C541" t="str">
            <v>BUY1</v>
          </cell>
          <cell r="D541">
            <v>404736259</v>
          </cell>
          <cell r="E541">
            <v>0</v>
          </cell>
          <cell r="F541" t="str">
            <v>IC SUPERVISORY CIRCUIT T&amp;R</v>
          </cell>
          <cell r="G541">
            <v>0</v>
          </cell>
          <cell r="H541" t="str">
            <v>ETA</v>
          </cell>
          <cell r="I541" t="str">
            <v>19/07/26 עדכון עלויות מ TI , עודכן</v>
          </cell>
          <cell r="J541" t="str">
            <v>SMT</v>
          </cell>
          <cell r="K541" t="str">
            <v>EA</v>
          </cell>
          <cell r="L541">
            <v>2</v>
          </cell>
          <cell r="M541">
            <v>5</v>
          </cell>
        </row>
        <row r="542">
          <cell r="B542" t="str">
            <v>TPS7A8300RGRT</v>
          </cell>
          <cell r="C542" t="str">
            <v>BUY1</v>
          </cell>
          <cell r="D542">
            <v>402770947</v>
          </cell>
          <cell r="E542">
            <v>406294932</v>
          </cell>
          <cell r="F542" t="str">
            <v>IC VOLTAGE REGULATOR 2A T&amp;R</v>
          </cell>
          <cell r="G542" t="str">
            <v xml:space="preserve">עזרה מאלתא </v>
          </cell>
          <cell r="H542" t="str">
            <v>ETA</v>
          </cell>
          <cell r="I542" t="str">
            <v xml:space="preserve">משוב אלבטק 29/06/26- לוז בעייתי נדרש לקדם </v>
          </cell>
          <cell r="J542" t="str">
            <v>SMT</v>
          </cell>
          <cell r="K542" t="str">
            <v>EA</v>
          </cell>
          <cell r="L542">
            <v>2</v>
          </cell>
          <cell r="M542">
            <v>24</v>
          </cell>
        </row>
        <row r="543">
          <cell r="B543" t="str">
            <v>TPS82085SILT</v>
          </cell>
          <cell r="C543" t="str">
            <v>BUY1</v>
          </cell>
          <cell r="D543">
            <v>405162211</v>
          </cell>
          <cell r="E543">
            <v>0</v>
          </cell>
          <cell r="F543" t="str">
            <v>IC STEP-DOWN CONVERTER 3A T&amp;R</v>
          </cell>
          <cell r="G543" t="str">
            <v xml:space="preserve">ניתן לוותר על עזרה של אלתא </v>
          </cell>
          <cell r="H543" t="str">
            <v>ETA</v>
          </cell>
          <cell r="I543" t="str">
            <v>משוב אלבטק 29/06/26</v>
          </cell>
          <cell r="J543" t="str">
            <v>SMT</v>
          </cell>
          <cell r="K543" t="str">
            <v>EA</v>
          </cell>
          <cell r="L543">
            <v>2</v>
          </cell>
          <cell r="M543">
            <v>3</v>
          </cell>
        </row>
        <row r="544">
          <cell r="B544" t="str">
            <v>TRF37A73IDSGT</v>
          </cell>
          <cell r="C544" t="str">
            <v>BUY1</v>
          </cell>
          <cell r="D544">
            <v>421041458</v>
          </cell>
          <cell r="E544">
            <v>0</v>
          </cell>
          <cell r="F544" t="str">
            <v>IC GAIN BLOCK 1-6000MHZ T&amp;R</v>
          </cell>
          <cell r="G544" t="str">
            <v xml:space="preserve">עזרה מאלתא </v>
          </cell>
          <cell r="H544" t="str">
            <v>ETA</v>
          </cell>
          <cell r="I544" t="str">
            <v xml:space="preserve">משוב אלבטק 29/06/26- לוז בעייתי נדרש לקדם </v>
          </cell>
          <cell r="J544" t="str">
            <v>SMT</v>
          </cell>
          <cell r="K544" t="str">
            <v>EA</v>
          </cell>
          <cell r="L544">
            <v>2</v>
          </cell>
          <cell r="M544">
            <v>1</v>
          </cell>
        </row>
        <row r="545">
          <cell r="B545" t="str">
            <v>TS0500S</v>
          </cell>
          <cell r="C545" t="str">
            <v>BUY1</v>
          </cell>
          <cell r="D545">
            <v>400653150</v>
          </cell>
          <cell r="E545">
            <v>0</v>
          </cell>
          <cell r="F545" t="str">
            <v>CHIP ATT. DC-18GHZ 0DB 0.1W 50-OHM</v>
          </cell>
          <cell r="G545">
            <v>0</v>
          </cell>
          <cell r="H545" t="str">
            <v>BFE - ETA</v>
          </cell>
          <cell r="I545">
            <v>0</v>
          </cell>
          <cell r="J545" t="str">
            <v>SMT</v>
          </cell>
          <cell r="K545" t="str">
            <v>EA</v>
          </cell>
          <cell r="L545">
            <v>1</v>
          </cell>
          <cell r="M545">
            <v>3</v>
          </cell>
        </row>
        <row r="546">
          <cell r="B546" t="str">
            <v>TS0501W3S/TR</v>
          </cell>
          <cell r="C546" t="str">
            <v>BUY1</v>
          </cell>
          <cell r="D546">
            <v>400048227</v>
          </cell>
          <cell r="E546">
            <v>400508538</v>
          </cell>
          <cell r="F546" t="str">
            <v>CHIP ATT. 1DB DC-18GHZ 0.1W 50OHM T&amp;R</v>
          </cell>
          <cell r="G546">
            <v>0</v>
          </cell>
          <cell r="H546" t="str">
            <v>BFE - ETA</v>
          </cell>
          <cell r="I546">
            <v>0</v>
          </cell>
          <cell r="J546" t="str">
            <v>SMT</v>
          </cell>
          <cell r="K546" t="str">
            <v>EA</v>
          </cell>
          <cell r="L546">
            <v>1</v>
          </cell>
          <cell r="M546">
            <v>1</v>
          </cell>
        </row>
        <row r="547">
          <cell r="B547" t="str">
            <v>TS0505S</v>
          </cell>
          <cell r="C547" t="str">
            <v>BUY1</v>
          </cell>
          <cell r="D547">
            <v>400653140</v>
          </cell>
          <cell r="E547">
            <v>0</v>
          </cell>
          <cell r="F547" t="str">
            <v>ATTENUATOR DC-18GHZ 5DB .1WATT 50 OHM</v>
          </cell>
          <cell r="G547">
            <v>0</v>
          </cell>
          <cell r="H547" t="str">
            <v>BFE - ETA</v>
          </cell>
          <cell r="I547">
            <v>0</v>
          </cell>
          <cell r="J547" t="str">
            <v>SMT</v>
          </cell>
          <cell r="K547" t="str">
            <v>EA</v>
          </cell>
          <cell r="L547">
            <v>1</v>
          </cell>
          <cell r="M547">
            <v>2</v>
          </cell>
        </row>
        <row r="548">
          <cell r="B548" t="str">
            <v>TUSB2046BIRHBT</v>
          </cell>
          <cell r="C548" t="str">
            <v>BUY1</v>
          </cell>
          <cell r="D548">
            <v>401539904</v>
          </cell>
          <cell r="E548">
            <v>0</v>
          </cell>
          <cell r="F548" t="str">
            <v>IC 4-PORT HUB FOR THE USB T&amp;R</v>
          </cell>
          <cell r="G548" t="str">
            <v xml:space="preserve">עזרה מאלתא </v>
          </cell>
          <cell r="H548" t="str">
            <v>ETA</v>
          </cell>
          <cell r="I548" t="str">
            <v xml:space="preserve">משוב אלבטק 29/06/26- לוז בעייתי נדרש לקדם </v>
          </cell>
          <cell r="J548" t="str">
            <v>SMT</v>
          </cell>
          <cell r="K548" t="str">
            <v>EA</v>
          </cell>
          <cell r="L548">
            <v>2</v>
          </cell>
          <cell r="M548">
            <v>1</v>
          </cell>
        </row>
        <row r="549">
          <cell r="B549" t="str">
            <v>TXB0304RUTR</v>
          </cell>
          <cell r="C549" t="str">
            <v>BUY1</v>
          </cell>
          <cell r="D549">
            <v>401379139</v>
          </cell>
          <cell r="E549">
            <v>0</v>
          </cell>
          <cell r="F549" t="str">
            <v>IC VOLTAGE-LEVEL TRANSLATOR T&amp;R</v>
          </cell>
          <cell r="G549" t="str">
            <v xml:space="preserve">עזרה מאלתא </v>
          </cell>
          <cell r="H549" t="str">
            <v>ETA</v>
          </cell>
          <cell r="I549" t="str">
            <v xml:space="preserve">משוב אלבטק 29/06/26- לוז בעייתי נדרש לקדם </v>
          </cell>
          <cell r="J549" t="str">
            <v>SMT</v>
          </cell>
          <cell r="K549" t="str">
            <v>EA</v>
          </cell>
          <cell r="L549">
            <v>1</v>
          </cell>
          <cell r="M549">
            <v>5</v>
          </cell>
        </row>
        <row r="550">
          <cell r="B550" t="str">
            <v>UPS-06-07.0-03-L-PV</v>
          </cell>
          <cell r="C550" t="str">
            <v>BUY1</v>
          </cell>
          <cell r="D550">
            <v>424026917</v>
          </cell>
          <cell r="E550">
            <v>0</v>
          </cell>
          <cell r="F550" t="str">
            <v>CONN RECT HEADER POWER 6 PIN PCB SOLDER</v>
          </cell>
          <cell r="G550">
            <v>0</v>
          </cell>
          <cell r="H550" t="str">
            <v>ETA</v>
          </cell>
          <cell r="I550">
            <v>0</v>
          </cell>
          <cell r="J550" t="str">
            <v>SMT</v>
          </cell>
          <cell r="K550" t="str">
            <v>EA</v>
          </cell>
          <cell r="L550">
            <v>1</v>
          </cell>
          <cell r="M550">
            <v>4</v>
          </cell>
        </row>
        <row r="551">
          <cell r="B551" t="str">
            <v>UPT-06-03.0-03-L-PV</v>
          </cell>
          <cell r="C551" t="str">
            <v>BUY1</v>
          </cell>
          <cell r="D551">
            <v>424035117</v>
          </cell>
          <cell r="E551">
            <v>0</v>
          </cell>
          <cell r="F551" t="str">
            <v>CONN RECT HEADER POWER 6 PIN PCB SOLDER</v>
          </cell>
          <cell r="G551">
            <v>0</v>
          </cell>
          <cell r="H551" t="str">
            <v>ETA</v>
          </cell>
          <cell r="I551">
            <v>0</v>
          </cell>
          <cell r="J551" t="str">
            <v>SMT</v>
          </cell>
          <cell r="K551" t="str">
            <v>EA</v>
          </cell>
          <cell r="L551">
            <v>1</v>
          </cell>
          <cell r="M551">
            <v>4</v>
          </cell>
        </row>
        <row r="552">
          <cell r="B552" t="str">
            <v>VFXO321-DGED-125MHZ</v>
          </cell>
          <cell r="C552" t="str">
            <v>BUY1</v>
          </cell>
          <cell r="D552">
            <v>402078525</v>
          </cell>
          <cell r="E552">
            <v>407824365</v>
          </cell>
          <cell r="F552" t="str">
            <v>OSCILLATOR 125MHZ 3.3V</v>
          </cell>
          <cell r="G552">
            <v>0</v>
          </cell>
          <cell r="H552" t="str">
            <v>ETA</v>
          </cell>
          <cell r="I552">
            <v>0</v>
          </cell>
          <cell r="J552" t="str">
            <v>SMT</v>
          </cell>
          <cell r="K552" t="str">
            <v>EA</v>
          </cell>
          <cell r="L552">
            <v>1</v>
          </cell>
          <cell r="M552">
            <v>1</v>
          </cell>
        </row>
        <row r="553">
          <cell r="B553" t="str">
            <v>W25Q128JVSIQ</v>
          </cell>
          <cell r="C553" t="str">
            <v>BUY2</v>
          </cell>
          <cell r="D553">
            <v>417062996</v>
          </cell>
          <cell r="E553">
            <v>0</v>
          </cell>
          <cell r="F553" t="str">
            <v>MEMORY SERIAL FLASH 3V 128MB SPI SO8</v>
          </cell>
          <cell r="G553">
            <v>0</v>
          </cell>
          <cell r="H553" t="str">
            <v>STOCK</v>
          </cell>
          <cell r="I553">
            <v>0</v>
          </cell>
          <cell r="J553" t="str">
            <v>SMT</v>
          </cell>
          <cell r="K553" t="str">
            <v>EA</v>
          </cell>
          <cell r="L553">
            <v>1</v>
          </cell>
          <cell r="M553">
            <v>1</v>
          </cell>
        </row>
        <row r="554">
          <cell r="B554" t="str">
            <v>WTBV36PD11SY</v>
          </cell>
          <cell r="C554" t="str">
            <v>BUY1</v>
          </cell>
          <cell r="D554">
            <v>408006050</v>
          </cell>
          <cell r="E554">
            <v>0</v>
          </cell>
          <cell r="F554" t="str">
            <v>CONN RECT PLUG,STR,36PIN,DIP SOLDER,GUID</v>
          </cell>
          <cell r="G554">
            <v>0</v>
          </cell>
          <cell r="H554" t="str">
            <v>ETA</v>
          </cell>
          <cell r="I554" t="str">
            <v xml:space="preserve"> </v>
          </cell>
          <cell r="J554" t="str">
            <v>SMT</v>
          </cell>
          <cell r="K554" t="str">
            <v>EA</v>
          </cell>
          <cell r="L554">
            <v>1</v>
          </cell>
          <cell r="M554">
            <v>4</v>
          </cell>
        </row>
        <row r="555">
          <cell r="B555" t="str">
            <v>5AGXMA5G4F31I5G</v>
          </cell>
          <cell r="C555" t="str">
            <v>-</v>
          </cell>
          <cell r="D555">
            <v>402411295</v>
          </cell>
          <cell r="E555">
            <v>0</v>
          </cell>
          <cell r="F555" t="str">
            <v>FPGA - Field Programmable Gate Array</v>
          </cell>
          <cell r="G555" t="str">
            <v>פריט עובר המשך אצל צמח , ריבולינג נדרש שיגיע לאופק אחרי ריבולינג עד 20/08/26- כרגע ETA נובמבר 2026</v>
          </cell>
          <cell r="H555" t="str">
            <v>BFE - בעייתי</v>
          </cell>
          <cell r="I555" t="str">
            <v>פריט עובר המשך אצל צמח , ריבולינג נדרש שיגיע לאופק אחרי ריבולינג עד 20/08/26- כרגע ETA נובמבר 2026</v>
          </cell>
          <cell r="J555" t="str">
            <v>SMT</v>
          </cell>
          <cell r="K555" t="str">
            <v>EA</v>
          </cell>
          <cell r="M555">
            <v>1</v>
          </cell>
        </row>
        <row r="556">
          <cell r="B556" t="str">
            <v>DAC38J84IAAV</v>
          </cell>
          <cell r="C556" t="str">
            <v>-</v>
          </cell>
          <cell r="D556">
            <v>405656789</v>
          </cell>
          <cell r="E556">
            <v>0</v>
          </cell>
          <cell r="F556" t="str">
            <v>GSPS DAC A 595-DAC38 A 595-DAC38J84IAAVR</v>
          </cell>
          <cell r="G556" t="str">
            <v>פריט עובר המשך אצל צמח , ריבולינג נדרש שיגיע לאופק אחרי ריבולינג עד 20/08/26 כרגע ETA תחילת אוקוטובר 2026</v>
          </cell>
          <cell r="H556" t="str">
            <v>BFE - בעייתי</v>
          </cell>
          <cell r="I556" t="str">
            <v>פריט עובר המשך אצל צמח , ריבולינג נדרש שיגיע לאופק אחרי ריבולינג עד 20/08/26 כרגע ETA תחילת אוקוטובר 2026</v>
          </cell>
          <cell r="J556" t="str">
            <v>SMT</v>
          </cell>
          <cell r="K556" t="str">
            <v>EA</v>
          </cell>
          <cell r="L556">
            <v>1</v>
          </cell>
          <cell r="M556">
            <v>1</v>
          </cell>
        </row>
        <row r="557">
          <cell r="B557" t="str">
            <v>1093W213-001</v>
          </cell>
          <cell r="C557" t="str">
            <v>-</v>
          </cell>
          <cell r="D557">
            <v>415466666</v>
          </cell>
          <cell r="E557">
            <v>0</v>
          </cell>
          <cell r="F557" t="str">
            <v>QGC COVER</v>
          </cell>
          <cell r="G557">
            <v>0</v>
          </cell>
          <cell r="H557" t="str">
            <v>ETA</v>
          </cell>
          <cell r="I557" t="str">
            <v xml:space="preserve"> </v>
          </cell>
          <cell r="J557" t="str">
            <v>MECHANIC</v>
          </cell>
          <cell r="K557" t="str">
            <v>EA</v>
          </cell>
          <cell r="M557">
            <v>4</v>
          </cell>
        </row>
        <row r="558">
          <cell r="B558" t="str">
            <v>1093W211-001B</v>
          </cell>
          <cell r="C558" t="str">
            <v>-</v>
          </cell>
          <cell r="D558">
            <v>415466667</v>
          </cell>
          <cell r="E558">
            <v>0</v>
          </cell>
          <cell r="F558" t="str">
            <v>BSC ADAPTING BASE</v>
          </cell>
          <cell r="G558" t="str">
            <v>09/07/2026 יש שאלה תשובה נמצא בריכוז מול שרית פיקר</v>
          </cell>
          <cell r="H558" t="str">
            <v>בטיפול אלתא - פרוייקט שרית פיקר</v>
          </cell>
          <cell r="I558" t="str">
            <v>כרגע נמצא בטיפול של צוות טכני אלתא(אמיר) מול הספק 20/07</v>
          </cell>
          <cell r="J558" t="str">
            <v>MECHANIC</v>
          </cell>
          <cell r="K558" t="str">
            <v>EA</v>
          </cell>
          <cell r="L558">
            <v>1</v>
          </cell>
          <cell r="M558">
            <v>1</v>
          </cell>
        </row>
        <row r="559">
          <cell r="B559" t="str">
            <v>6930N119-001</v>
          </cell>
          <cell r="C559" t="str">
            <v>-</v>
          </cell>
          <cell r="D559">
            <v>411125985</v>
          </cell>
          <cell r="E559">
            <v>0</v>
          </cell>
          <cell r="F559" t="str">
            <v>FAN FILTER</v>
          </cell>
          <cell r="G559" t="str">
            <v>ללא שינוי ממתין למשוב אלתא , יורד מהעץ , מחליף אותו 630N128</v>
          </cell>
          <cell r="H559" t="str">
            <v>בטיפול אלתא - פרוייקט שרית פיקר</v>
          </cell>
          <cell r="I559" t="str">
            <v>08/06/26 עדיין לא התקבל השינוי</v>
          </cell>
          <cell r="J559" t="str">
            <v>MECHANIC</v>
          </cell>
          <cell r="K559" t="str">
            <v>EA</v>
          </cell>
          <cell r="L559">
            <v>1</v>
          </cell>
          <cell r="M559">
            <v>2</v>
          </cell>
        </row>
        <row r="560">
          <cell r="B560" t="str">
            <v>6930N100-001</v>
          </cell>
          <cell r="C560" t="str">
            <v>F03</v>
          </cell>
          <cell r="D560">
            <v>407542089</v>
          </cell>
          <cell r="E560">
            <v>0</v>
          </cell>
          <cell r="F560" t="str">
            <v>ANTENNA FINAL ASSY</v>
          </cell>
          <cell r="G560">
            <v>0</v>
          </cell>
          <cell r="H560" t="str">
            <v>ASSY</v>
          </cell>
          <cell r="I560">
            <v>0</v>
          </cell>
          <cell r="J560" t="str">
            <v>ASSY</v>
          </cell>
          <cell r="K560" t="str">
            <v>EA</v>
          </cell>
          <cell r="L560">
            <v>1</v>
          </cell>
          <cell r="M560">
            <v>1</v>
          </cell>
        </row>
        <row r="561">
          <cell r="B561" t="str">
            <v>GRM033R71E472KE14D</v>
          </cell>
          <cell r="C561" t="str">
            <v>BUY1</v>
          </cell>
          <cell r="D561">
            <v>422207000</v>
          </cell>
          <cell r="E561">
            <v>0</v>
          </cell>
          <cell r="F561" t="str">
            <v>CAP CHIP 4700PF 10% 25V X7R 0201</v>
          </cell>
          <cell r="G561">
            <v>0</v>
          </cell>
          <cell r="H561" t="str">
            <v>ETA</v>
          </cell>
          <cell r="I561">
            <v>0</v>
          </cell>
          <cell r="J561" t="str">
            <v>SMT</v>
          </cell>
          <cell r="K561" t="str">
            <v>EA</v>
          </cell>
          <cell r="L561">
            <v>1</v>
          </cell>
          <cell r="M561">
            <v>2</v>
          </cell>
        </row>
        <row r="562">
          <cell r="B562" t="str">
            <v>CRCW0402140KFKED</v>
          </cell>
          <cell r="C562" t="str">
            <v>BUY1</v>
          </cell>
          <cell r="D562">
            <v>408368702</v>
          </cell>
          <cell r="E562">
            <v>408386919</v>
          </cell>
          <cell r="F562" t="str">
            <v>CHIP RESIS 140KOHM 1^ .063W T&amp;R</v>
          </cell>
          <cell r="G562">
            <v>0</v>
          </cell>
          <cell r="H562" t="str">
            <v>ETA</v>
          </cell>
          <cell r="I562">
            <v>0</v>
          </cell>
          <cell r="J562" t="str">
            <v>SMT</v>
          </cell>
          <cell r="K562" t="str">
            <v>EA</v>
          </cell>
          <cell r="L562">
            <v>2</v>
          </cell>
          <cell r="M562">
            <v>1</v>
          </cell>
        </row>
        <row r="563">
          <cell r="B563" t="str">
            <v>CRCW040214K7FKED</v>
          </cell>
          <cell r="C563" t="str">
            <v>BUY1</v>
          </cell>
          <cell r="D563">
            <v>407648197</v>
          </cell>
          <cell r="E563">
            <v>405545120</v>
          </cell>
          <cell r="F563" t="str">
            <v>CHIP RESIS 14.7KOHM 1^ .063W T&amp;R</v>
          </cell>
          <cell r="G563">
            <v>0</v>
          </cell>
          <cell r="H563" t="str">
            <v>ETA</v>
          </cell>
          <cell r="I563">
            <v>0</v>
          </cell>
          <cell r="J563" t="str">
            <v>SMT</v>
          </cell>
          <cell r="K563" t="str">
            <v>EA</v>
          </cell>
          <cell r="L563">
            <v>2</v>
          </cell>
          <cell r="M563">
            <v>1</v>
          </cell>
        </row>
        <row r="564">
          <cell r="B564" t="str">
            <v>CRCW040218K2FKED</v>
          </cell>
          <cell r="C564" t="str">
            <v>BUY1</v>
          </cell>
          <cell r="D564">
            <v>401481540</v>
          </cell>
          <cell r="E564">
            <v>400275409</v>
          </cell>
          <cell r="F564" t="str">
            <v>CHIP RESIS 18.2KOHM 1^ .063W T&amp;R</v>
          </cell>
          <cell r="G564">
            <v>0</v>
          </cell>
          <cell r="H564" t="str">
            <v>ETA</v>
          </cell>
          <cell r="I564">
            <v>0</v>
          </cell>
          <cell r="J564" t="str">
            <v>SMT</v>
          </cell>
          <cell r="K564" t="str">
            <v>EA</v>
          </cell>
          <cell r="L564">
            <v>2</v>
          </cell>
          <cell r="M564">
            <v>1</v>
          </cell>
        </row>
        <row r="565">
          <cell r="B565" t="str">
            <v>CRCW040220K5FKED</v>
          </cell>
          <cell r="C565" t="str">
            <v>BUY1</v>
          </cell>
          <cell r="D565">
            <v>415064642</v>
          </cell>
          <cell r="E565">
            <v>415142815</v>
          </cell>
          <cell r="F565" t="str">
            <v>CHIP RESIS 20.5KOHM 1% .063W T&amp;R</v>
          </cell>
          <cell r="G565">
            <v>0</v>
          </cell>
          <cell r="H565" t="str">
            <v>ETA</v>
          </cell>
          <cell r="I565">
            <v>0</v>
          </cell>
          <cell r="J565" t="str">
            <v>SMT</v>
          </cell>
          <cell r="K565" t="str">
            <v>EA</v>
          </cell>
          <cell r="L565">
            <v>2</v>
          </cell>
          <cell r="M565">
            <v>1</v>
          </cell>
        </row>
        <row r="566">
          <cell r="B566" t="str">
            <v>CRCW04022K37FKED</v>
          </cell>
          <cell r="C566" t="str">
            <v>BUY1</v>
          </cell>
          <cell r="D566">
            <v>401793064</v>
          </cell>
          <cell r="E566">
            <v>412249475</v>
          </cell>
          <cell r="F566" t="str">
            <v>CHIP RESIS 2.37KOHM 1^ .063W T&amp;R</v>
          </cell>
          <cell r="G566">
            <v>0</v>
          </cell>
          <cell r="H566" t="str">
            <v>ETA</v>
          </cell>
          <cell r="I566">
            <v>0</v>
          </cell>
          <cell r="J566" t="str">
            <v>SMT</v>
          </cell>
          <cell r="K566" t="str">
            <v>EA</v>
          </cell>
          <cell r="L566">
            <v>2</v>
          </cell>
          <cell r="M566">
            <v>1</v>
          </cell>
        </row>
        <row r="567">
          <cell r="B567" t="str">
            <v>CRCW04022K80FKED</v>
          </cell>
          <cell r="C567" t="str">
            <v>BUY1</v>
          </cell>
          <cell r="D567">
            <v>408368719</v>
          </cell>
          <cell r="E567">
            <v>408386935</v>
          </cell>
          <cell r="F567" t="str">
            <v>CHIP RESIS 2.8KOHM 1^ .063W T&amp;R</v>
          </cell>
          <cell r="G567">
            <v>0</v>
          </cell>
          <cell r="H567" t="str">
            <v>ETA</v>
          </cell>
          <cell r="I567">
            <v>0</v>
          </cell>
          <cell r="J567" t="str">
            <v>SMT</v>
          </cell>
          <cell r="K567" t="str">
            <v>EA</v>
          </cell>
          <cell r="L567">
            <v>2</v>
          </cell>
          <cell r="M567">
            <v>1</v>
          </cell>
        </row>
        <row r="568">
          <cell r="B568" t="str">
            <v>CRCW040230K9FKED</v>
          </cell>
          <cell r="C568" t="str">
            <v>BUY1</v>
          </cell>
          <cell r="D568">
            <v>401447379</v>
          </cell>
          <cell r="E568">
            <v>401239998</v>
          </cell>
          <cell r="F568" t="str">
            <v>CHIP RESIS 30.9KOHM 1% .063W T&amp;R</v>
          </cell>
          <cell r="G568">
            <v>0</v>
          </cell>
          <cell r="H568" t="str">
            <v>ETA</v>
          </cell>
          <cell r="I568">
            <v>0</v>
          </cell>
          <cell r="J568" t="str">
            <v>SMT</v>
          </cell>
          <cell r="K568" t="str">
            <v>EA</v>
          </cell>
          <cell r="L568">
            <v>2</v>
          </cell>
          <cell r="M568">
            <v>1</v>
          </cell>
        </row>
        <row r="569">
          <cell r="B569" t="str">
            <v>CRCW04023K32FKED</v>
          </cell>
          <cell r="C569" t="str">
            <v>BUY1</v>
          </cell>
          <cell r="D569">
            <v>400676836</v>
          </cell>
          <cell r="E569">
            <v>401240005</v>
          </cell>
          <cell r="F569" t="str">
            <v>CHIP RESIS 3.32KOHM 1% .063W T&amp;R</v>
          </cell>
          <cell r="G569">
            <v>0</v>
          </cell>
          <cell r="H569" t="str">
            <v>ETA</v>
          </cell>
          <cell r="I569">
            <v>0</v>
          </cell>
          <cell r="J569" t="str">
            <v>SMT</v>
          </cell>
          <cell r="K569" t="str">
            <v>EA</v>
          </cell>
          <cell r="L569">
            <v>2</v>
          </cell>
          <cell r="M569">
            <v>1</v>
          </cell>
        </row>
        <row r="570">
          <cell r="B570" t="str">
            <v>CRCW04023K83FKED</v>
          </cell>
          <cell r="C570" t="str">
            <v>BUY1</v>
          </cell>
          <cell r="D570">
            <v>401201838</v>
          </cell>
          <cell r="E570">
            <v>400275532</v>
          </cell>
          <cell r="F570" t="str">
            <v>CHIP RESIS 3.83KOHM 1% .063W T&amp;R</v>
          </cell>
          <cell r="G570">
            <v>0</v>
          </cell>
          <cell r="H570" t="str">
            <v>ETA</v>
          </cell>
          <cell r="I570">
            <v>0</v>
          </cell>
          <cell r="J570" t="str">
            <v>SMT</v>
          </cell>
          <cell r="K570" t="str">
            <v>EA</v>
          </cell>
          <cell r="L570">
            <v>2</v>
          </cell>
          <cell r="M570">
            <v>1</v>
          </cell>
        </row>
        <row r="571">
          <cell r="B571" t="str">
            <v>CRCW04024K22FKED</v>
          </cell>
          <cell r="C571" t="str">
            <v>BUY1</v>
          </cell>
          <cell r="D571">
            <v>401060427</v>
          </cell>
          <cell r="E571">
            <v>400856545</v>
          </cell>
          <cell r="F571" t="str">
            <v>CHIP RESIS 4.22KOHM 1% .063W T&amp;R</v>
          </cell>
          <cell r="G571">
            <v>0</v>
          </cell>
          <cell r="H571" t="str">
            <v>ETA</v>
          </cell>
          <cell r="I571">
            <v>0</v>
          </cell>
          <cell r="J571" t="str">
            <v>SMT</v>
          </cell>
          <cell r="K571" t="str">
            <v>EA</v>
          </cell>
          <cell r="L571">
            <v>2</v>
          </cell>
          <cell r="M571">
            <v>1</v>
          </cell>
        </row>
        <row r="572">
          <cell r="B572" t="str">
            <v>IHLP2525CZERR33M01</v>
          </cell>
          <cell r="C572" t="str">
            <v>BUY1</v>
          </cell>
          <cell r="D572">
            <v>400345615</v>
          </cell>
          <cell r="E572">
            <v>0</v>
          </cell>
          <cell r="F572" t="str">
            <v>INDUCTOR 0.33UH 20% SHIELDED T&amp;R</v>
          </cell>
          <cell r="G572">
            <v>0</v>
          </cell>
          <cell r="H572" t="str">
            <v>ETA</v>
          </cell>
          <cell r="I572" t="str">
            <v xml:space="preserve"> </v>
          </cell>
          <cell r="J572" t="str">
            <v>SMT</v>
          </cell>
          <cell r="K572" t="str">
            <v>EA</v>
          </cell>
          <cell r="L572">
            <v>2</v>
          </cell>
          <cell r="M572">
            <v>4</v>
          </cell>
        </row>
        <row r="573">
          <cell r="B573" t="str">
            <v>CRCW040211K0FKED</v>
          </cell>
          <cell r="C573" t="str">
            <v>BUY1</v>
          </cell>
          <cell r="D573">
            <v>401479709</v>
          </cell>
          <cell r="E573">
            <v>400856338</v>
          </cell>
          <cell r="F573" t="str">
            <v>CHIP RESIS 11KOHM 1^ .063W T&amp;R</v>
          </cell>
          <cell r="G573">
            <v>0</v>
          </cell>
          <cell r="H573" t="str">
            <v>ETA</v>
          </cell>
          <cell r="I573">
            <v>0</v>
          </cell>
          <cell r="J573" t="str">
            <v>SMT</v>
          </cell>
          <cell r="K573" t="str">
            <v>EA</v>
          </cell>
          <cell r="L573">
            <v>2</v>
          </cell>
          <cell r="M573">
            <v>2</v>
          </cell>
        </row>
        <row r="574">
          <cell r="B574" t="str">
            <v>CRCW040213K3FKED</v>
          </cell>
          <cell r="C574" t="str">
            <v>BUY1</v>
          </cell>
          <cell r="D574">
            <v>401265796</v>
          </cell>
          <cell r="E574">
            <v>400856344</v>
          </cell>
          <cell r="F574" t="str">
            <v>CHIP RESIS 13.3KOHM 1% .063W T&amp;R</v>
          </cell>
          <cell r="G574">
            <v>0</v>
          </cell>
          <cell r="H574" t="str">
            <v>ETA</v>
          </cell>
          <cell r="I574">
            <v>0</v>
          </cell>
          <cell r="J574" t="str">
            <v>SMT</v>
          </cell>
          <cell r="K574" t="str">
            <v>EA</v>
          </cell>
          <cell r="L574">
            <v>2</v>
          </cell>
          <cell r="M574">
            <v>2</v>
          </cell>
        </row>
        <row r="575">
          <cell r="B575" t="str">
            <v>CRCW040219K1FKED</v>
          </cell>
          <cell r="C575" t="str">
            <v>BUY1</v>
          </cell>
          <cell r="D575">
            <v>414258425</v>
          </cell>
          <cell r="E575">
            <v>405423144</v>
          </cell>
          <cell r="F575" t="str">
            <v>CHIP RESIS 19.1KOHM 1^ .063W T&amp;R</v>
          </cell>
          <cell r="G575">
            <v>0</v>
          </cell>
          <cell r="H575" t="str">
            <v>ETA</v>
          </cell>
          <cell r="I575">
            <v>0</v>
          </cell>
          <cell r="J575" t="str">
            <v>SMT</v>
          </cell>
          <cell r="K575" t="str">
            <v>EA</v>
          </cell>
          <cell r="L575">
            <v>2</v>
          </cell>
          <cell r="M575">
            <v>2</v>
          </cell>
        </row>
        <row r="576">
          <cell r="B576" t="str">
            <v>CRCW04021K47FKED</v>
          </cell>
          <cell r="C576" t="str">
            <v>BUY1</v>
          </cell>
          <cell r="D576">
            <v>401498672</v>
          </cell>
          <cell r="E576">
            <v>401502370</v>
          </cell>
          <cell r="F576" t="str">
            <v>CHIP RESIS 1.47KOHM 1^ .063W T&amp;R</v>
          </cell>
          <cell r="G576">
            <v>0</v>
          </cell>
          <cell r="H576" t="str">
            <v>ETA</v>
          </cell>
          <cell r="I576">
            <v>0</v>
          </cell>
          <cell r="J576" t="str">
            <v>SMT</v>
          </cell>
          <cell r="K576" t="str">
            <v>EA</v>
          </cell>
          <cell r="L576">
            <v>2</v>
          </cell>
          <cell r="M576">
            <v>2</v>
          </cell>
        </row>
        <row r="577">
          <cell r="B577" t="str">
            <v>CRCW040225K5FKED</v>
          </cell>
          <cell r="C577" t="str">
            <v>BUY1</v>
          </cell>
          <cell r="D577">
            <v>408368969</v>
          </cell>
          <cell r="E577">
            <v>406844012</v>
          </cell>
          <cell r="F577" t="str">
            <v>CHIP RESIS 25.5KOHM 1^ .063W T&amp;R</v>
          </cell>
          <cell r="G577">
            <v>0</v>
          </cell>
          <cell r="H577" t="str">
            <v>ETA</v>
          </cell>
          <cell r="I577">
            <v>0</v>
          </cell>
          <cell r="J577" t="str">
            <v>SMT</v>
          </cell>
          <cell r="K577" t="str">
            <v>EA</v>
          </cell>
          <cell r="L577">
            <v>2</v>
          </cell>
          <cell r="M577">
            <v>2</v>
          </cell>
        </row>
        <row r="578">
          <cell r="B578" t="str">
            <v>CRCW040233K2FKED</v>
          </cell>
          <cell r="C578" t="str">
            <v>BUY1</v>
          </cell>
          <cell r="D578">
            <v>400665218</v>
          </cell>
          <cell r="E578">
            <v>400275526</v>
          </cell>
          <cell r="F578" t="str">
            <v>RESISTOR 33.2KOHM 1% 0.063W T&amp;R</v>
          </cell>
          <cell r="G578">
            <v>0</v>
          </cell>
          <cell r="H578" t="str">
            <v>ETA</v>
          </cell>
          <cell r="I578">
            <v>0</v>
          </cell>
          <cell r="J578" t="str">
            <v>SMT</v>
          </cell>
          <cell r="K578" t="str">
            <v>EA</v>
          </cell>
          <cell r="L578">
            <v>2</v>
          </cell>
          <cell r="M578">
            <v>2</v>
          </cell>
        </row>
        <row r="579">
          <cell r="B579" t="str">
            <v>CRCW04023K01FKED</v>
          </cell>
          <cell r="C579" t="str">
            <v>BUY1</v>
          </cell>
          <cell r="D579">
            <v>400693192</v>
          </cell>
          <cell r="E579">
            <v>400275521</v>
          </cell>
          <cell r="F579" t="str">
            <v>CHIP RESIS 3.01KOHM 1% .063W T&amp;R</v>
          </cell>
          <cell r="G579">
            <v>0</v>
          </cell>
          <cell r="H579" t="str">
            <v>ETA</v>
          </cell>
          <cell r="I579">
            <v>0</v>
          </cell>
          <cell r="J579" t="str">
            <v>SMT</v>
          </cell>
          <cell r="K579" t="str">
            <v>EA</v>
          </cell>
          <cell r="L579">
            <v>2</v>
          </cell>
          <cell r="M579">
            <v>2</v>
          </cell>
        </row>
        <row r="580">
          <cell r="B580" t="str">
            <v>CRCW0402332KFKED</v>
          </cell>
          <cell r="C580" t="str">
            <v>BUY1</v>
          </cell>
          <cell r="D580">
            <v>401485727</v>
          </cell>
          <cell r="E580">
            <v>400275527</v>
          </cell>
          <cell r="F580" t="str">
            <v>CHIP RESIS 332 KOHM 1^ .063W T&amp;R</v>
          </cell>
          <cell r="G580">
            <v>0</v>
          </cell>
          <cell r="H580" t="str">
            <v>ETA</v>
          </cell>
          <cell r="I580">
            <v>0</v>
          </cell>
          <cell r="J580" t="str">
            <v>SMT</v>
          </cell>
          <cell r="K580" t="str">
            <v>EA</v>
          </cell>
          <cell r="L580">
            <v>2</v>
          </cell>
          <cell r="M580">
            <v>3</v>
          </cell>
        </row>
        <row r="581">
          <cell r="B581" t="str">
            <v>CRCW04023K92FKED</v>
          </cell>
          <cell r="C581" t="str">
            <v>BUY1</v>
          </cell>
          <cell r="D581">
            <v>401011878</v>
          </cell>
          <cell r="E581">
            <v>401239921</v>
          </cell>
          <cell r="F581" t="str">
            <v>CHIP RESIS 3.92KOHM 1% .063W T&amp;R</v>
          </cell>
          <cell r="G581">
            <v>0</v>
          </cell>
          <cell r="H581" t="str">
            <v>ETA</v>
          </cell>
          <cell r="I581">
            <v>0</v>
          </cell>
          <cell r="J581" t="str">
            <v>SMT</v>
          </cell>
          <cell r="K581" t="str">
            <v>EA</v>
          </cell>
          <cell r="L581">
            <v>2</v>
          </cell>
          <cell r="M581">
            <v>3</v>
          </cell>
        </row>
        <row r="582">
          <cell r="B582" t="str">
            <v>CRCW040247R5FKED</v>
          </cell>
          <cell r="C582" t="str">
            <v>BUY1</v>
          </cell>
          <cell r="D582">
            <v>408368733</v>
          </cell>
          <cell r="E582">
            <v>408386948</v>
          </cell>
          <cell r="F582" t="str">
            <v>CHIP RESIS 47.5 OHM 1^ .063W T&amp;R</v>
          </cell>
          <cell r="G582">
            <v>0</v>
          </cell>
          <cell r="H582" t="str">
            <v>ETA</v>
          </cell>
          <cell r="I582">
            <v>0</v>
          </cell>
          <cell r="J582" t="str">
            <v>SMT</v>
          </cell>
          <cell r="K582" t="str">
            <v>EA</v>
          </cell>
          <cell r="L582">
            <v>2</v>
          </cell>
          <cell r="M582">
            <v>3</v>
          </cell>
        </row>
        <row r="583">
          <cell r="B583" t="str">
            <v>DAC3484IRKDT</v>
          </cell>
          <cell r="C583" t="str">
            <v>BUY1</v>
          </cell>
          <cell r="D583">
            <v>421757064</v>
          </cell>
          <cell r="E583">
            <v>421776513</v>
          </cell>
          <cell r="F583" t="str">
            <v>QUAD CHANNEL 16BIT 1.25GSPS DAC T&amp;R</v>
          </cell>
          <cell r="G583" t="str">
            <v xml:space="preserve">עזרה מאלתא </v>
          </cell>
          <cell r="H583" t="str">
            <v>ETA</v>
          </cell>
          <cell r="I583" t="str">
            <v>19/07/26 עדכון עלויות מ TI , עודכן</v>
          </cell>
          <cell r="J583" t="str">
            <v>SMT</v>
          </cell>
          <cell r="K583" t="str">
            <v>EA</v>
          </cell>
          <cell r="L583">
            <v>2</v>
          </cell>
          <cell r="M583">
            <v>1</v>
          </cell>
        </row>
        <row r="584">
          <cell r="B584" t="str">
            <v>CRCW040256K2FKED</v>
          </cell>
          <cell r="C584" t="str">
            <v>BUY1</v>
          </cell>
          <cell r="D584">
            <v>401282162</v>
          </cell>
          <cell r="E584">
            <v>400275770</v>
          </cell>
          <cell r="F584" t="str">
            <v>CHIP RESIS 56.2KOHM 1% .063W T&amp;R</v>
          </cell>
          <cell r="G584">
            <v>0</v>
          </cell>
          <cell r="H584" t="str">
            <v>ETA</v>
          </cell>
          <cell r="I584">
            <v>0</v>
          </cell>
          <cell r="J584" t="str">
            <v>SMT</v>
          </cell>
          <cell r="K584" t="str">
            <v>EA</v>
          </cell>
          <cell r="L584">
            <v>2</v>
          </cell>
          <cell r="M584">
            <v>6</v>
          </cell>
        </row>
        <row r="585">
          <cell r="B585" t="str">
            <v>CRCW040215K0FKED</v>
          </cell>
          <cell r="C585" t="str">
            <v>BUY1</v>
          </cell>
          <cell r="D585">
            <v>400656759</v>
          </cell>
          <cell r="E585">
            <v>400012232</v>
          </cell>
          <cell r="F585" t="str">
            <v>CHIP RESIS 15 KOHM 1^ T&amp;R</v>
          </cell>
          <cell r="G585">
            <v>0</v>
          </cell>
          <cell r="H585" t="str">
            <v>ETA</v>
          </cell>
          <cell r="I585">
            <v>0</v>
          </cell>
          <cell r="J585" t="str">
            <v>SMT</v>
          </cell>
          <cell r="K585" t="str">
            <v>EA</v>
          </cell>
          <cell r="L585">
            <v>2</v>
          </cell>
          <cell r="M585">
            <v>4</v>
          </cell>
        </row>
        <row r="586">
          <cell r="B586" t="str">
            <v>CRCW040220K0FKED</v>
          </cell>
          <cell r="C586" t="str">
            <v>BUY1</v>
          </cell>
          <cell r="D586">
            <v>400658319</v>
          </cell>
          <cell r="E586">
            <v>400275484</v>
          </cell>
          <cell r="F586" t="str">
            <v>CHIP RESIS 20 KOHM 1% T&amp;R</v>
          </cell>
          <cell r="G586">
            <v>0</v>
          </cell>
          <cell r="H586" t="str">
            <v>ETA</v>
          </cell>
          <cell r="I586">
            <v>0</v>
          </cell>
          <cell r="J586" t="str">
            <v>SMT</v>
          </cell>
          <cell r="K586" t="str">
            <v>EA</v>
          </cell>
          <cell r="L586">
            <v>2</v>
          </cell>
          <cell r="M586">
            <v>4</v>
          </cell>
        </row>
        <row r="587">
          <cell r="B587" t="str">
            <v>CRCW04024K70FKED</v>
          </cell>
          <cell r="C587" t="str">
            <v>BUY1</v>
          </cell>
          <cell r="D587">
            <v>401572164</v>
          </cell>
          <cell r="E587">
            <v>403174885</v>
          </cell>
          <cell r="F587" t="str">
            <v>CHIP RESIS 4.7KOHM 1% .063W T&amp;R</v>
          </cell>
          <cell r="G587">
            <v>0</v>
          </cell>
          <cell r="H587" t="str">
            <v>ETA</v>
          </cell>
          <cell r="I587">
            <v>0</v>
          </cell>
          <cell r="J587" t="str">
            <v>SMT</v>
          </cell>
          <cell r="K587" t="str">
            <v>EA</v>
          </cell>
          <cell r="L587">
            <v>2</v>
          </cell>
          <cell r="M587">
            <v>5</v>
          </cell>
        </row>
        <row r="588">
          <cell r="B588" t="str">
            <v>CRCW040242K2FKED</v>
          </cell>
          <cell r="C588" t="str">
            <v>BUY1</v>
          </cell>
          <cell r="D588">
            <v>400676831</v>
          </cell>
          <cell r="E588">
            <v>0</v>
          </cell>
          <cell r="F588" t="str">
            <v>CHIP RES 42.2K 0.063W 1% T&amp;R</v>
          </cell>
          <cell r="G588">
            <v>0</v>
          </cell>
          <cell r="H588" t="str">
            <v>ETA</v>
          </cell>
          <cell r="I588">
            <v>0</v>
          </cell>
          <cell r="J588" t="str">
            <v>SMT</v>
          </cell>
          <cell r="K588" t="str">
            <v>EA</v>
          </cell>
          <cell r="L588">
            <v>2</v>
          </cell>
          <cell r="M588">
            <v>6</v>
          </cell>
        </row>
        <row r="589">
          <cell r="B589" t="str">
            <v>CRCW04024K02FKED</v>
          </cell>
          <cell r="C589" t="str">
            <v>BUY1</v>
          </cell>
          <cell r="D589">
            <v>401246030</v>
          </cell>
          <cell r="E589">
            <v>400275761</v>
          </cell>
          <cell r="F589" t="str">
            <v>CHIP RESIS 4.02KOHM 1% .063W T&amp;R</v>
          </cell>
          <cell r="G589">
            <v>0</v>
          </cell>
          <cell r="H589" t="str">
            <v>ETA</v>
          </cell>
          <cell r="I589">
            <v>0</v>
          </cell>
          <cell r="J589" t="str">
            <v>SMT</v>
          </cell>
          <cell r="K589" t="str">
            <v>EA</v>
          </cell>
          <cell r="L589">
            <v>2</v>
          </cell>
          <cell r="M589">
            <v>6</v>
          </cell>
        </row>
        <row r="590">
          <cell r="B590" t="str">
            <v>GRM1555C1H220GA01D</v>
          </cell>
          <cell r="C590" t="str">
            <v>BUY1</v>
          </cell>
          <cell r="D590">
            <v>402010738</v>
          </cell>
          <cell r="E590">
            <v>0</v>
          </cell>
          <cell r="F590" t="str">
            <v>CHIP CAP 22PF 2% 50V CERAMIC T&amp;R</v>
          </cell>
          <cell r="G590">
            <v>0</v>
          </cell>
          <cell r="H590" t="str">
            <v>ETA</v>
          </cell>
          <cell r="I590">
            <v>0</v>
          </cell>
          <cell r="J590" t="str">
            <v>SMT</v>
          </cell>
          <cell r="K590" t="str">
            <v>EA</v>
          </cell>
          <cell r="L590">
            <v>2</v>
          </cell>
          <cell r="M590">
            <v>4</v>
          </cell>
        </row>
        <row r="591">
          <cell r="B591" t="str">
            <v>CRCW040251R1FKED</v>
          </cell>
          <cell r="C591" t="str">
            <v>BUY1</v>
          </cell>
          <cell r="D591">
            <v>401239835</v>
          </cell>
          <cell r="E591" t="str">
            <v>FFF004482</v>
          </cell>
          <cell r="F591" t="str">
            <v>CHIP RESIS 51.1 OHM 1% .063W T&amp;R</v>
          </cell>
          <cell r="G591">
            <v>0</v>
          </cell>
          <cell r="H591" t="str">
            <v>ETA</v>
          </cell>
          <cell r="I591">
            <v>0</v>
          </cell>
          <cell r="J591" t="str">
            <v>SMT</v>
          </cell>
          <cell r="K591" t="str">
            <v>EA</v>
          </cell>
          <cell r="L591">
            <v>2</v>
          </cell>
          <cell r="M591">
            <v>7</v>
          </cell>
        </row>
        <row r="592">
          <cell r="B592" t="str">
            <v>CRCW0402121RFKED</v>
          </cell>
          <cell r="C592" t="str">
            <v>BUY1</v>
          </cell>
          <cell r="D592">
            <v>401239833</v>
          </cell>
          <cell r="E592">
            <v>400275217</v>
          </cell>
          <cell r="F592" t="str">
            <v>CHIP RESIS 121 OHM 1% .063W T&amp;R</v>
          </cell>
          <cell r="G592" t="str">
            <v>נדרשת עזרה אלתא</v>
          </cell>
          <cell r="H592" t="str">
            <v>ETA בעייתי</v>
          </cell>
          <cell r="I592" t="str">
            <v xml:space="preserve">במיקוד קידום מול היצרן 
19/07/26 יש מלאי באלתא נדרש אישור של אלון , נדרש לקידום 15 מערכת 120 יח' </v>
          </cell>
          <cell r="J592" t="str">
            <v>SMT</v>
          </cell>
          <cell r="K592" t="str">
            <v>EA</v>
          </cell>
          <cell r="L592">
            <v>2</v>
          </cell>
          <cell r="M592">
            <v>8</v>
          </cell>
        </row>
        <row r="593">
          <cell r="B593" t="str">
            <v>CRCW040251K1FKED</v>
          </cell>
          <cell r="C593" t="str">
            <v>BUY1</v>
          </cell>
          <cell r="D593">
            <v>400658332</v>
          </cell>
          <cell r="E593">
            <v>400275766</v>
          </cell>
          <cell r="F593" t="str">
            <v>CHIP RESIS 51.1 KOHM 1% PB-FREE T&amp;R</v>
          </cell>
          <cell r="G593">
            <v>0</v>
          </cell>
          <cell r="H593" t="str">
            <v>ETA</v>
          </cell>
          <cell r="I593">
            <v>0</v>
          </cell>
          <cell r="J593" t="str">
            <v>SMT</v>
          </cell>
          <cell r="K593" t="str">
            <v>EA</v>
          </cell>
          <cell r="L593">
            <v>2</v>
          </cell>
          <cell r="M593">
            <v>8</v>
          </cell>
        </row>
        <row r="594">
          <cell r="B594" t="str">
            <v>GRM21BC71H475KE11L</v>
          </cell>
          <cell r="C594" t="str">
            <v>BUY1</v>
          </cell>
          <cell r="D594">
            <v>411808789</v>
          </cell>
          <cell r="E594">
            <v>0</v>
          </cell>
          <cell r="F594" t="str">
            <v>CHIP CAP 4.7UF +/-22^ 50V X7S T&amp;R</v>
          </cell>
          <cell r="G594">
            <v>0</v>
          </cell>
          <cell r="H594" t="str">
            <v>ETA</v>
          </cell>
          <cell r="I594">
            <v>0</v>
          </cell>
          <cell r="J594" t="str">
            <v>SMT</v>
          </cell>
          <cell r="K594" t="str">
            <v>EA</v>
          </cell>
          <cell r="L594">
            <v>2</v>
          </cell>
          <cell r="M594">
            <v>3</v>
          </cell>
        </row>
        <row r="595">
          <cell r="B595" t="str">
            <v>CRCW0402150RFKED</v>
          </cell>
          <cell r="C595" t="str">
            <v>BUY1</v>
          </cell>
          <cell r="D595">
            <v>401281030</v>
          </cell>
          <cell r="E595">
            <v>400294083</v>
          </cell>
          <cell r="F595" t="str">
            <v>CHIP RESIS 150 OHM 1% .063W T&amp;R</v>
          </cell>
          <cell r="G595">
            <v>0</v>
          </cell>
          <cell r="H595" t="str">
            <v>ETA</v>
          </cell>
          <cell r="I595">
            <v>0</v>
          </cell>
          <cell r="J595" t="str">
            <v>SMT</v>
          </cell>
          <cell r="K595" t="str">
            <v>EA</v>
          </cell>
          <cell r="L595">
            <v>2</v>
          </cell>
          <cell r="M595">
            <v>10</v>
          </cell>
        </row>
        <row r="596">
          <cell r="B596" t="str">
            <v>CRCW0402178RFKED</v>
          </cell>
          <cell r="C596" t="str">
            <v>BUY1</v>
          </cell>
          <cell r="D596">
            <v>401234987</v>
          </cell>
          <cell r="E596">
            <v>400275408</v>
          </cell>
          <cell r="F596" t="str">
            <v>CHIP RESIS 178 OHM 1^ .063W T&amp;R</v>
          </cell>
          <cell r="G596">
            <v>0</v>
          </cell>
          <cell r="H596" t="str">
            <v>ETA</v>
          </cell>
          <cell r="I596">
            <v>0</v>
          </cell>
          <cell r="J596" t="str">
            <v>SMT</v>
          </cell>
          <cell r="K596" t="str">
            <v>EA</v>
          </cell>
          <cell r="L596">
            <v>2</v>
          </cell>
          <cell r="M596">
            <v>10</v>
          </cell>
        </row>
        <row r="597">
          <cell r="B597" t="str">
            <v>DS90LV017ATM/NOPB</v>
          </cell>
          <cell r="C597" t="str">
            <v>BUY1</v>
          </cell>
          <cell r="D597">
            <v>400290775</v>
          </cell>
          <cell r="E597">
            <v>0</v>
          </cell>
          <cell r="F597" t="str">
            <v>IC LVDS SINGLE DIFF. DRIVER</v>
          </cell>
          <cell r="G597">
            <v>0</v>
          </cell>
          <cell r="H597" t="str">
            <v>ETA</v>
          </cell>
          <cell r="I597" t="str">
            <v>19/07/26 עדכון עלויות מ TI , עודכן</v>
          </cell>
          <cell r="J597" t="str">
            <v>SMT</v>
          </cell>
          <cell r="K597" t="str">
            <v>EA</v>
          </cell>
          <cell r="L597">
            <v>2</v>
          </cell>
          <cell r="M597">
            <v>2</v>
          </cell>
        </row>
        <row r="598">
          <cell r="B598" t="str">
            <v>CRCW0402100KFKED</v>
          </cell>
          <cell r="C598" t="str">
            <v>BUY1</v>
          </cell>
          <cell r="D598">
            <v>400656752</v>
          </cell>
          <cell r="E598">
            <v>400275213</v>
          </cell>
          <cell r="F598" t="str">
            <v>CHIP RESIS 100 KOHM 1%  T&amp;R</v>
          </cell>
          <cell r="G598">
            <v>0</v>
          </cell>
          <cell r="H598" t="str">
            <v>ETA</v>
          </cell>
          <cell r="I598">
            <v>0</v>
          </cell>
          <cell r="J598" t="str">
            <v>SMT</v>
          </cell>
          <cell r="K598" t="str">
            <v>EA</v>
          </cell>
          <cell r="L598">
            <v>2</v>
          </cell>
          <cell r="M598">
            <v>16</v>
          </cell>
        </row>
        <row r="599">
          <cell r="B599" t="str">
            <v>C0402C103K3RACTU</v>
          </cell>
          <cell r="C599" t="str">
            <v>BUY1</v>
          </cell>
          <cell r="D599">
            <v>400538373</v>
          </cell>
          <cell r="E599">
            <v>400326580</v>
          </cell>
          <cell r="F599" t="str">
            <v>CHIP CAP 0.01UF 10% 25V X7R T&amp;R</v>
          </cell>
          <cell r="G599">
            <v>0</v>
          </cell>
          <cell r="H599" t="str">
            <v>ETA</v>
          </cell>
          <cell r="I599">
            <v>0</v>
          </cell>
          <cell r="J599" t="str">
            <v>SMT</v>
          </cell>
          <cell r="K599" t="str">
            <v>EA</v>
          </cell>
          <cell r="L599">
            <v>2</v>
          </cell>
          <cell r="M599">
            <v>16</v>
          </cell>
        </row>
        <row r="600">
          <cell r="B600" t="str">
            <v>CRCW0402200RFKED</v>
          </cell>
          <cell r="C600" t="str">
            <v>BUY1</v>
          </cell>
          <cell r="D600">
            <v>400658318</v>
          </cell>
          <cell r="E600">
            <v>400275407</v>
          </cell>
          <cell r="F600" t="str">
            <v>CHIP RESIS 200 OHM 1% T&amp;R</v>
          </cell>
          <cell r="G600">
            <v>0</v>
          </cell>
          <cell r="H600" t="str">
            <v>ETA</v>
          </cell>
          <cell r="I600">
            <v>0</v>
          </cell>
          <cell r="J600" t="str">
            <v>SMT</v>
          </cell>
          <cell r="K600" t="str">
            <v>EA</v>
          </cell>
          <cell r="L600">
            <v>2</v>
          </cell>
          <cell r="M600">
            <v>26</v>
          </cell>
        </row>
        <row r="601">
          <cell r="B601" t="str">
            <v>CRCW0603100KFKEA</v>
          </cell>
          <cell r="C601" t="str">
            <v>BUY1</v>
          </cell>
          <cell r="D601">
            <v>400693196</v>
          </cell>
          <cell r="E601" t="str">
            <v>FFF004188</v>
          </cell>
          <cell r="F601" t="str">
            <v>CHIP RESIS 100KOHM 1% .1W T&amp;R</v>
          </cell>
          <cell r="G601">
            <v>0</v>
          </cell>
          <cell r="H601" t="str">
            <v>ETA</v>
          </cell>
          <cell r="I601">
            <v>0</v>
          </cell>
          <cell r="J601" t="str">
            <v>SMT</v>
          </cell>
          <cell r="K601" t="str">
            <v>EA</v>
          </cell>
          <cell r="L601">
            <v>2</v>
          </cell>
          <cell r="M601">
            <v>15</v>
          </cell>
        </row>
        <row r="602">
          <cell r="B602" t="str">
            <v>CRCW060310K0FKEA</v>
          </cell>
          <cell r="C602" t="str">
            <v>BUY1</v>
          </cell>
          <cell r="D602">
            <v>401053474</v>
          </cell>
          <cell r="E602" t="str">
            <v>FFF003821</v>
          </cell>
          <cell r="F602" t="str">
            <v>CHIP RESIS 10KOHM 1% .1W T&amp;R</v>
          </cell>
          <cell r="G602">
            <v>0</v>
          </cell>
          <cell r="H602" t="str">
            <v>ETA</v>
          </cell>
          <cell r="I602">
            <v>0</v>
          </cell>
          <cell r="J602" t="str">
            <v>SMT</v>
          </cell>
          <cell r="K602" t="str">
            <v>EA</v>
          </cell>
          <cell r="L602">
            <v>2</v>
          </cell>
          <cell r="M602">
            <v>19</v>
          </cell>
        </row>
        <row r="603">
          <cell r="B603" t="str">
            <v>CRCW04022K00FKED</v>
          </cell>
          <cell r="C603" t="str">
            <v>BUY1</v>
          </cell>
          <cell r="D603">
            <v>400658323</v>
          </cell>
          <cell r="E603">
            <v>400005121</v>
          </cell>
          <cell r="F603" t="str">
            <v>CHIP RESIS 2 KOHM 1%  PB-FREE T&amp;R</v>
          </cell>
          <cell r="G603">
            <v>0</v>
          </cell>
          <cell r="H603" t="str">
            <v>ETA</v>
          </cell>
          <cell r="I603">
            <v>0</v>
          </cell>
          <cell r="J603" t="str">
            <v>SMT</v>
          </cell>
          <cell r="K603" t="str">
            <v>EA</v>
          </cell>
          <cell r="L603">
            <v>2</v>
          </cell>
          <cell r="M603">
            <v>36</v>
          </cell>
        </row>
        <row r="604">
          <cell r="B604" t="str">
            <v>M6-10-724</v>
          </cell>
          <cell r="C604" t="str">
            <v>BUY1</v>
          </cell>
          <cell r="D604">
            <v>407968305</v>
          </cell>
          <cell r="E604">
            <v>401026794</v>
          </cell>
          <cell r="F604" t="str">
            <v>LABEL,CIRCUIT BOARD,SIZE 0.25X0.75IN,ULT</v>
          </cell>
          <cell r="G604">
            <v>0</v>
          </cell>
          <cell r="H604" t="str">
            <v>ETA</v>
          </cell>
          <cell r="I604">
            <v>0</v>
          </cell>
          <cell r="J604" t="str">
            <v>SMT</v>
          </cell>
          <cell r="K604" t="str">
            <v>AR</v>
          </cell>
          <cell r="L604">
            <v>2</v>
          </cell>
          <cell r="M604" t="str">
            <v>A/R</v>
          </cell>
        </row>
        <row r="605">
          <cell r="B605" t="str">
            <v>CRCW0402249RFKED</v>
          </cell>
          <cell r="C605" t="str">
            <v>BUY1</v>
          </cell>
          <cell r="D605">
            <v>401733095</v>
          </cell>
          <cell r="E605">
            <v>401589013</v>
          </cell>
          <cell r="F605" t="str">
            <v>CHIP RESIS 249 OHM 1^ .063W T&amp;R</v>
          </cell>
          <cell r="G605">
            <v>0</v>
          </cell>
          <cell r="H605" t="str">
            <v>ETA</v>
          </cell>
          <cell r="I605">
            <v>0</v>
          </cell>
          <cell r="J605" t="str">
            <v>SMT</v>
          </cell>
          <cell r="K605" t="str">
            <v>EA</v>
          </cell>
          <cell r="L605">
            <v>2</v>
          </cell>
          <cell r="M605">
            <v>40</v>
          </cell>
        </row>
        <row r="606">
          <cell r="B606" t="str">
            <v>CRCW060310R0FKEA</v>
          </cell>
          <cell r="C606" t="str">
            <v>BUY1</v>
          </cell>
          <cell r="D606">
            <v>401235096</v>
          </cell>
          <cell r="E606" t="str">
            <v>FFF003825</v>
          </cell>
          <cell r="F606" t="str">
            <v>CHIP RESIS 10 OHM 1% .1W T&amp;R</v>
          </cell>
          <cell r="G606">
            <v>0</v>
          </cell>
          <cell r="H606" t="str">
            <v>ETA</v>
          </cell>
          <cell r="I606">
            <v>0</v>
          </cell>
          <cell r="J606" t="str">
            <v>SMT</v>
          </cell>
          <cell r="K606" t="str">
            <v>EA</v>
          </cell>
          <cell r="L606">
            <v>2</v>
          </cell>
          <cell r="M606">
            <v>24</v>
          </cell>
        </row>
        <row r="607">
          <cell r="B607" t="str">
            <v>BLM15HD601SN1D</v>
          </cell>
          <cell r="C607" t="str">
            <v>BUY1</v>
          </cell>
          <cell r="D607">
            <v>400956901</v>
          </cell>
          <cell r="E607">
            <v>0</v>
          </cell>
          <cell r="F607" t="str">
            <v>CHIP FERRITE BEAD EMI FILTER 600 OHM T&amp;R</v>
          </cell>
          <cell r="G607">
            <v>0</v>
          </cell>
          <cell r="H607" t="str">
            <v>ETA</v>
          </cell>
          <cell r="I607">
            <v>0</v>
          </cell>
          <cell r="J607" t="str">
            <v>SMT</v>
          </cell>
          <cell r="K607" t="str">
            <v>EA</v>
          </cell>
          <cell r="L607">
            <v>2</v>
          </cell>
          <cell r="M607">
            <v>13</v>
          </cell>
        </row>
        <row r="608">
          <cell r="B608" t="str">
            <v>C0603C104K4RACTU</v>
          </cell>
          <cell r="C608" t="str">
            <v>BUY1</v>
          </cell>
          <cell r="D608">
            <v>400539538</v>
          </cell>
          <cell r="E608" t="str">
            <v>FFF004739</v>
          </cell>
          <cell r="F608" t="str">
            <v>CHIP CAP .1UF 10% 16V X7R T&amp;R</v>
          </cell>
          <cell r="G608">
            <v>0</v>
          </cell>
          <cell r="H608" t="str">
            <v>ETA</v>
          </cell>
          <cell r="I608">
            <v>0</v>
          </cell>
          <cell r="J608" t="str">
            <v>SMT</v>
          </cell>
          <cell r="K608" t="str">
            <v>EA</v>
          </cell>
          <cell r="L608">
            <v>2</v>
          </cell>
          <cell r="M608">
            <v>2</v>
          </cell>
        </row>
        <row r="609">
          <cell r="B609" t="str">
            <v>MMSZ5245BT1G</v>
          </cell>
          <cell r="C609" t="str">
            <v>BUY1</v>
          </cell>
          <cell r="D609">
            <v>400993872</v>
          </cell>
          <cell r="E609">
            <v>0</v>
          </cell>
          <cell r="F609" t="str">
            <v>DIODE REF 15V 5% 0.5W 3000EA/RL</v>
          </cell>
          <cell r="G609">
            <v>0</v>
          </cell>
          <cell r="H609" t="str">
            <v>ETA</v>
          </cell>
          <cell r="I609">
            <v>0</v>
          </cell>
          <cell r="J609" t="str">
            <v>SMT</v>
          </cell>
          <cell r="K609" t="str">
            <v>EA</v>
          </cell>
          <cell r="L609">
            <v>1</v>
          </cell>
          <cell r="M609">
            <v>8</v>
          </cell>
        </row>
        <row r="610">
          <cell r="B610" t="str">
            <v>CRCW0402511RFKED</v>
          </cell>
          <cell r="C610" t="str">
            <v>BUY1</v>
          </cell>
          <cell r="D610">
            <v>401193607</v>
          </cell>
          <cell r="E610">
            <v>400275764</v>
          </cell>
          <cell r="F610" t="str">
            <v>CHIP RESIS 511 OHM 1% .063W T&amp;R</v>
          </cell>
          <cell r="G610">
            <v>0</v>
          </cell>
          <cell r="H610" t="str">
            <v>ETA</v>
          </cell>
          <cell r="I610">
            <v>0</v>
          </cell>
          <cell r="J610" t="str">
            <v>SMT</v>
          </cell>
          <cell r="K610" t="str">
            <v>EA</v>
          </cell>
          <cell r="L610">
            <v>2</v>
          </cell>
          <cell r="M610">
            <v>46</v>
          </cell>
        </row>
        <row r="611">
          <cell r="B611" t="str">
            <v>CRCW040211R5FKED</v>
          </cell>
          <cell r="C611" t="str">
            <v>BUY1</v>
          </cell>
          <cell r="D611">
            <v>407997767</v>
          </cell>
          <cell r="E611">
            <v>408002017</v>
          </cell>
          <cell r="F611" t="str">
            <v>CHIP RESIS 11.5 OHM 1^ .063W T&amp;R</v>
          </cell>
          <cell r="G611">
            <v>0</v>
          </cell>
          <cell r="H611" t="str">
            <v>STOCK</v>
          </cell>
          <cell r="I611">
            <v>0</v>
          </cell>
          <cell r="J611" t="str">
            <v>SMT</v>
          </cell>
          <cell r="K611" t="str">
            <v>EA</v>
          </cell>
          <cell r="L611">
            <v>2</v>
          </cell>
          <cell r="M611">
            <v>48</v>
          </cell>
        </row>
        <row r="612">
          <cell r="B612" t="str">
            <v>CRCW0402274RFKED</v>
          </cell>
          <cell r="C612" t="str">
            <v>BUY1</v>
          </cell>
          <cell r="D612">
            <v>402310619</v>
          </cell>
          <cell r="E612">
            <v>401589129</v>
          </cell>
          <cell r="F612" t="str">
            <v>CHIP RESIS 274 OHM 1^ .063W T&amp;R</v>
          </cell>
          <cell r="G612">
            <v>0</v>
          </cell>
          <cell r="H612" t="str">
            <v>ETA</v>
          </cell>
          <cell r="I612">
            <v>0</v>
          </cell>
          <cell r="J612" t="str">
            <v>SMT</v>
          </cell>
          <cell r="K612" t="str">
            <v>EA</v>
          </cell>
          <cell r="L612">
            <v>2</v>
          </cell>
          <cell r="M612">
            <v>48</v>
          </cell>
        </row>
        <row r="613">
          <cell r="B613" t="str">
            <v>CRCW04021K21FKED</v>
          </cell>
          <cell r="C613" t="str">
            <v>BUY1</v>
          </cell>
          <cell r="D613">
            <v>401234957</v>
          </cell>
          <cell r="E613">
            <v>400275219</v>
          </cell>
          <cell r="F613" t="str">
            <v>CHIP RESIS 1.21KOHM 1% .063W T&amp;R</v>
          </cell>
          <cell r="G613">
            <v>0</v>
          </cell>
          <cell r="H613" t="str">
            <v>ETA</v>
          </cell>
          <cell r="I613">
            <v>0</v>
          </cell>
          <cell r="J613" t="str">
            <v>SMT</v>
          </cell>
          <cell r="K613" t="str">
            <v>EA</v>
          </cell>
          <cell r="L613">
            <v>2</v>
          </cell>
          <cell r="M613">
            <v>64</v>
          </cell>
        </row>
        <row r="614">
          <cell r="B614" t="str">
            <v>CRCW04020000Z0ED</v>
          </cell>
          <cell r="C614" t="str">
            <v>BUY1</v>
          </cell>
          <cell r="D614">
            <v>401197118</v>
          </cell>
          <cell r="E614">
            <v>400095450</v>
          </cell>
          <cell r="F614" t="str">
            <v>CHIP JUMPER  T&amp;R</v>
          </cell>
          <cell r="G614">
            <v>0</v>
          </cell>
          <cell r="H614" t="str">
            <v>ETA</v>
          </cell>
          <cell r="I614">
            <v>0</v>
          </cell>
          <cell r="J614" t="str">
            <v>SMT</v>
          </cell>
          <cell r="K614" t="str">
            <v>EA</v>
          </cell>
          <cell r="L614">
            <v>2</v>
          </cell>
          <cell r="M614">
            <v>80</v>
          </cell>
        </row>
        <row r="615">
          <cell r="B615" t="str">
            <v>CRCW0603100RFKEA</v>
          </cell>
          <cell r="C615" t="str">
            <v>BUY1</v>
          </cell>
          <cell r="D615">
            <v>400693201</v>
          </cell>
          <cell r="E615" t="str">
            <v>FFF004251</v>
          </cell>
          <cell r="F615" t="str">
            <v>CHIP RESIS 100 OHM 1% .1W T&amp;R</v>
          </cell>
          <cell r="G615">
            <v>0</v>
          </cell>
          <cell r="H615" t="str">
            <v>ETA</v>
          </cell>
          <cell r="I615">
            <v>0</v>
          </cell>
          <cell r="J615" t="str">
            <v>SMT</v>
          </cell>
          <cell r="K615" t="str">
            <v>EA</v>
          </cell>
          <cell r="L615">
            <v>2</v>
          </cell>
          <cell r="M615">
            <v>42</v>
          </cell>
        </row>
        <row r="616">
          <cell r="B616" t="str">
            <v>GRM188Z71A106KA73D</v>
          </cell>
          <cell r="C616" t="str">
            <v>BUY1</v>
          </cell>
          <cell r="D616">
            <v>410406023</v>
          </cell>
          <cell r="E616">
            <v>0</v>
          </cell>
          <cell r="F616" t="str">
            <v>CHIP CAP 10UF 10V X7R T&amp;R</v>
          </cell>
          <cell r="G616">
            <v>0</v>
          </cell>
          <cell r="H616" t="str">
            <v>ETA</v>
          </cell>
          <cell r="I616">
            <v>0</v>
          </cell>
          <cell r="J616" t="str">
            <v>SMT</v>
          </cell>
          <cell r="K616" t="str">
            <v>EA</v>
          </cell>
          <cell r="L616">
            <v>2</v>
          </cell>
          <cell r="M616">
            <v>54</v>
          </cell>
        </row>
        <row r="617">
          <cell r="B617" t="str">
            <v>CRCW040249R9FKED</v>
          </cell>
          <cell r="C617" t="str">
            <v>BUY1</v>
          </cell>
          <cell r="D617">
            <v>400658330</v>
          </cell>
          <cell r="E617">
            <v>400275755</v>
          </cell>
          <cell r="F617" t="str">
            <v>CHIP RESIS 49.9 OHM 1% PB-FREE T&amp;R</v>
          </cell>
          <cell r="G617">
            <v>0</v>
          </cell>
          <cell r="H617" t="str">
            <v>ETA</v>
          </cell>
          <cell r="I617">
            <v>0</v>
          </cell>
          <cell r="J617" t="str">
            <v>SMT</v>
          </cell>
          <cell r="K617" t="str">
            <v>EA</v>
          </cell>
          <cell r="L617">
            <v>2</v>
          </cell>
          <cell r="M617">
            <v>93</v>
          </cell>
        </row>
        <row r="618">
          <cell r="B618" t="str">
            <v>CRCW040224R3FKED</v>
          </cell>
          <cell r="C618" t="str">
            <v>BUY1</v>
          </cell>
          <cell r="D618">
            <v>405295603</v>
          </cell>
          <cell r="E618">
            <v>400275509</v>
          </cell>
          <cell r="F618" t="str">
            <v>CHIP RESIS 24.3 OHM 1% .063W T&amp;R</v>
          </cell>
          <cell r="G618">
            <v>0</v>
          </cell>
          <cell r="H618" t="str">
            <v>STOCK + ETA</v>
          </cell>
          <cell r="I618">
            <v>0</v>
          </cell>
          <cell r="J618" t="str">
            <v>SMT</v>
          </cell>
          <cell r="K618" t="str">
            <v>EA</v>
          </cell>
          <cell r="L618">
            <v>2</v>
          </cell>
          <cell r="M618">
            <v>142</v>
          </cell>
        </row>
        <row r="619">
          <cell r="B619" t="str">
            <v>CRCW0402432RFKED</v>
          </cell>
          <cell r="C619" t="str">
            <v>BUY1</v>
          </cell>
          <cell r="D619">
            <v>401372496</v>
          </cell>
          <cell r="E619">
            <v>400294244</v>
          </cell>
          <cell r="F619" t="str">
            <v>CHIP RESIS 432 OHM 1% .1W T&amp;R</v>
          </cell>
          <cell r="G619">
            <v>0</v>
          </cell>
          <cell r="H619" t="str">
            <v>ETA</v>
          </cell>
          <cell r="I619">
            <v>0</v>
          </cell>
          <cell r="J619" t="str">
            <v>SMT</v>
          </cell>
          <cell r="K619" t="str">
            <v>EA</v>
          </cell>
          <cell r="L619">
            <v>2</v>
          </cell>
          <cell r="M619">
            <v>144</v>
          </cell>
        </row>
        <row r="620">
          <cell r="B620" t="str">
            <v>CRCW04020000ZSED</v>
          </cell>
          <cell r="C620" t="str">
            <v>BUY1</v>
          </cell>
          <cell r="D620">
            <v>400709578</v>
          </cell>
          <cell r="E620">
            <v>400095450</v>
          </cell>
          <cell r="F620" t="str">
            <v>CHIP RESIS 0 OHM 0% .063W T&amp;R</v>
          </cell>
          <cell r="G620">
            <v>0</v>
          </cell>
          <cell r="H620" t="str">
            <v>ETA</v>
          </cell>
          <cell r="I620">
            <v>0</v>
          </cell>
          <cell r="J620" t="str">
            <v>SMT</v>
          </cell>
          <cell r="K620" t="str">
            <v>EA</v>
          </cell>
          <cell r="L620">
            <v>2</v>
          </cell>
          <cell r="M620">
            <v>150</v>
          </cell>
        </row>
        <row r="621">
          <cell r="B621" t="str">
            <v>NL27WZ125USG-F22190</v>
          </cell>
          <cell r="C621" t="str">
            <v>BUY2</v>
          </cell>
          <cell r="D621">
            <v>407374932</v>
          </cell>
          <cell r="E621">
            <v>407383893</v>
          </cell>
          <cell r="F621" t="str">
            <v>IC DUAL BUFFER T&amp;R</v>
          </cell>
          <cell r="G621">
            <v>0</v>
          </cell>
          <cell r="H621" t="str">
            <v>ETA</v>
          </cell>
          <cell r="I621">
            <v>0</v>
          </cell>
          <cell r="J621" t="str">
            <v>SMT</v>
          </cell>
          <cell r="K621" t="str">
            <v>EA</v>
          </cell>
          <cell r="L621">
            <v>2</v>
          </cell>
          <cell r="M621">
            <v>2</v>
          </cell>
        </row>
        <row r="622">
          <cell r="B622" t="str">
            <v>LQW15AN15NG80D</v>
          </cell>
          <cell r="C622" t="str">
            <v>BUY1</v>
          </cell>
          <cell r="D622">
            <v>409604723</v>
          </cell>
          <cell r="E622">
            <v>0</v>
          </cell>
          <cell r="F622" t="str">
            <v>CHIP COIL 15NH +/-2% T&amp;R</v>
          </cell>
          <cell r="G622">
            <v>0</v>
          </cell>
          <cell r="H622" t="str">
            <v>ETA</v>
          </cell>
          <cell r="I622">
            <v>0</v>
          </cell>
          <cell r="J622" t="str">
            <v>SMT</v>
          </cell>
          <cell r="K622" t="str">
            <v>EA</v>
          </cell>
          <cell r="L622">
            <v>2</v>
          </cell>
          <cell r="M622">
            <v>2</v>
          </cell>
        </row>
        <row r="623">
          <cell r="B623" t="str">
            <v>FM24V10-G</v>
          </cell>
          <cell r="C623" t="str">
            <v>BUY1</v>
          </cell>
          <cell r="D623">
            <v>401173310</v>
          </cell>
          <cell r="E623">
            <v>409704418</v>
          </cell>
          <cell r="F623" t="str">
            <v>IC MEMORY F-RAM 1M-BIT SERIAL 3V</v>
          </cell>
          <cell r="G623">
            <v>0</v>
          </cell>
          <cell r="H623" t="str">
            <v>ETA</v>
          </cell>
          <cell r="I623">
            <v>0</v>
          </cell>
          <cell r="J623" t="str">
            <v>SMT</v>
          </cell>
          <cell r="K623" t="str">
            <v>EA</v>
          </cell>
          <cell r="L623">
            <v>2</v>
          </cell>
          <cell r="M623">
            <v>1</v>
          </cell>
        </row>
        <row r="624">
          <cell r="B624" t="str">
            <v>GRM033Z71C104KE14D</v>
          </cell>
          <cell r="C624" t="str">
            <v>BUY1</v>
          </cell>
          <cell r="D624">
            <v>400606337</v>
          </cell>
          <cell r="E624">
            <v>0</v>
          </cell>
          <cell r="F624" t="str">
            <v>CHIP CAP 0.1UF 10^ 16V X7R T&amp;R</v>
          </cell>
          <cell r="G624">
            <v>0</v>
          </cell>
          <cell r="H624" t="str">
            <v>ETA</v>
          </cell>
          <cell r="I624">
            <v>0</v>
          </cell>
          <cell r="J624" t="str">
            <v>SMT</v>
          </cell>
          <cell r="K624" t="str">
            <v>EA</v>
          </cell>
          <cell r="L624">
            <v>2</v>
          </cell>
          <cell r="M624">
            <v>130</v>
          </cell>
        </row>
        <row r="625">
          <cell r="B625" t="str">
            <v>THT-1-724-10</v>
          </cell>
          <cell r="C625" t="str">
            <v>BUY1</v>
          </cell>
          <cell r="D625">
            <v>410928732</v>
          </cell>
          <cell r="E625">
            <v>0</v>
          </cell>
          <cell r="F625" t="str">
            <v>LABEL,PRINTABLE,INDUSTRIAL POLYIMIDE,HIG</v>
          </cell>
          <cell r="G625">
            <v>0</v>
          </cell>
          <cell r="H625" t="str">
            <v>ETA</v>
          </cell>
          <cell r="I625">
            <v>0</v>
          </cell>
          <cell r="J625" t="str">
            <v>MECHANIC</v>
          </cell>
          <cell r="K625" t="str">
            <v>EA</v>
          </cell>
          <cell r="L625">
            <v>2</v>
          </cell>
          <cell r="M625">
            <v>1</v>
          </cell>
        </row>
        <row r="626">
          <cell r="B626" t="str">
            <v>GRM155R70J105KA12D</v>
          </cell>
          <cell r="C626" t="str">
            <v>BUY1</v>
          </cell>
          <cell r="D626">
            <v>402125924</v>
          </cell>
          <cell r="E626">
            <v>417493482</v>
          </cell>
          <cell r="F626" t="str">
            <v>CHIP CAP 1UF 10% 6.3V X7R T&amp;R</v>
          </cell>
          <cell r="G626">
            <v>0</v>
          </cell>
          <cell r="H626" t="str">
            <v>ETA</v>
          </cell>
          <cell r="I626">
            <v>0</v>
          </cell>
          <cell r="J626" t="str">
            <v>SMT</v>
          </cell>
          <cell r="K626" t="str">
            <v>EA</v>
          </cell>
          <cell r="L626">
            <v>2</v>
          </cell>
          <cell r="M626">
            <v>54</v>
          </cell>
        </row>
        <row r="627">
          <cell r="B627" t="str">
            <v>NC7SZ08P5X</v>
          </cell>
          <cell r="C627" t="str">
            <v>BUY1</v>
          </cell>
          <cell r="D627" t="str">
            <v>N57155418</v>
          </cell>
          <cell r="E627">
            <v>423854998</v>
          </cell>
          <cell r="F627" t="str">
            <v>IC DIG 2 IN AND GATE TAPE &amp; REEL</v>
          </cell>
          <cell r="G627" t="str">
            <v xml:space="preserve">ניתן לוותר על עזרה של אלתא </v>
          </cell>
          <cell r="H627" t="str">
            <v>ETA</v>
          </cell>
          <cell r="I627" t="str">
            <v xml:space="preserve">ניתן לוותר על עזרה של אלתא </v>
          </cell>
          <cell r="J627" t="str">
            <v>SMT</v>
          </cell>
          <cell r="K627" t="str">
            <v>EA</v>
          </cell>
          <cell r="L627">
            <v>2</v>
          </cell>
          <cell r="M627">
            <v>16</v>
          </cell>
        </row>
        <row r="628">
          <cell r="B628" t="str">
            <v>2N7002LT1G</v>
          </cell>
          <cell r="C628" t="str">
            <v>BUY1</v>
          </cell>
          <cell r="D628">
            <v>400985175</v>
          </cell>
          <cell r="E628">
            <v>0</v>
          </cell>
          <cell r="F628" t="str">
            <v>TRANSISTOR  MOSFET N-CH. 3000EA/RL</v>
          </cell>
          <cell r="G628">
            <v>0</v>
          </cell>
          <cell r="H628" t="str">
            <v>ETA</v>
          </cell>
          <cell r="I628">
            <v>0</v>
          </cell>
          <cell r="J628" t="str">
            <v>SMT</v>
          </cell>
          <cell r="K628" t="str">
            <v>EA</v>
          </cell>
          <cell r="L628">
            <v>1</v>
          </cell>
          <cell r="M628">
            <v>32</v>
          </cell>
        </row>
        <row r="629">
          <cell r="B629" t="str">
            <v>PTL-10-724</v>
          </cell>
          <cell r="C629" t="str">
            <v>BUY1</v>
          </cell>
          <cell r="D629">
            <v>405532683</v>
          </cell>
          <cell r="E629">
            <v>401026794</v>
          </cell>
          <cell r="F629" t="str">
            <v>HIGH TEMPERATURE POLYIMIDE LABEL,SIZE</v>
          </cell>
          <cell r="G629">
            <v>0</v>
          </cell>
          <cell r="H629" t="str">
            <v>ETA</v>
          </cell>
          <cell r="I629">
            <v>0</v>
          </cell>
          <cell r="J629" t="str">
            <v>SMT</v>
          </cell>
          <cell r="K629" t="str">
            <v>AR</v>
          </cell>
          <cell r="L629">
            <v>2</v>
          </cell>
          <cell r="M629">
            <v>2</v>
          </cell>
        </row>
        <row r="630">
          <cell r="B630" t="str">
            <v>74LCX244MTCX</v>
          </cell>
          <cell r="C630" t="str">
            <v>BUY1</v>
          </cell>
          <cell r="D630">
            <v>400020595</v>
          </cell>
          <cell r="E630">
            <v>400563174</v>
          </cell>
          <cell r="F630" t="str">
            <v>IC BUFFER/LINE DRIVER T&amp;R</v>
          </cell>
          <cell r="G630">
            <v>0</v>
          </cell>
          <cell r="H630" t="str">
            <v>ETA</v>
          </cell>
          <cell r="I630">
            <v>0</v>
          </cell>
          <cell r="J630" t="str">
            <v>SMT</v>
          </cell>
          <cell r="K630" t="str">
            <v>EA</v>
          </cell>
          <cell r="L630">
            <v>2</v>
          </cell>
          <cell r="M630">
            <v>1</v>
          </cell>
        </row>
        <row r="631">
          <cell r="B631" t="str">
            <v>C1005X7S1A105K050BC</v>
          </cell>
          <cell r="C631" t="str">
            <v>BUY1</v>
          </cell>
          <cell r="D631">
            <v>401571697</v>
          </cell>
          <cell r="E631">
            <v>416023177</v>
          </cell>
          <cell r="F631" t="str">
            <v>CHIP CAP 1UF 10% 10V X7S T&amp;R</v>
          </cell>
          <cell r="G631">
            <v>0</v>
          </cell>
          <cell r="H631" t="str">
            <v>ETA</v>
          </cell>
          <cell r="I631">
            <v>0</v>
          </cell>
          <cell r="J631" t="str">
            <v>SMT</v>
          </cell>
          <cell r="K631" t="str">
            <v>EA</v>
          </cell>
          <cell r="L631">
            <v>2</v>
          </cell>
          <cell r="M631">
            <v>87</v>
          </cell>
        </row>
        <row r="632">
          <cell r="B632" t="str">
            <v>MM3Z3V3T1G</v>
          </cell>
          <cell r="C632" t="str">
            <v>BUY1</v>
          </cell>
          <cell r="D632">
            <v>400054690</v>
          </cell>
          <cell r="E632">
            <v>0</v>
          </cell>
          <cell r="F632" t="str">
            <v>DIODE ZENER 3.3V 0.200W LEAD FREE T&amp;R</v>
          </cell>
          <cell r="G632">
            <v>0</v>
          </cell>
          <cell r="H632" t="str">
            <v>ETA</v>
          </cell>
          <cell r="I632">
            <v>0</v>
          </cell>
          <cell r="J632" t="str">
            <v>SMT</v>
          </cell>
          <cell r="K632" t="str">
            <v>EA</v>
          </cell>
          <cell r="L632">
            <v>2</v>
          </cell>
          <cell r="M632">
            <v>24</v>
          </cell>
        </row>
        <row r="633">
          <cell r="B633" t="str">
            <v>NC7ST04P5X</v>
          </cell>
          <cell r="C633" t="str">
            <v>BUY1</v>
          </cell>
          <cell r="D633">
            <v>400022971</v>
          </cell>
          <cell r="E633">
            <v>407383885</v>
          </cell>
          <cell r="F633" t="str">
            <v>IC HST INVERTER  T&amp;R</v>
          </cell>
          <cell r="G633">
            <v>0</v>
          </cell>
          <cell r="H633" t="str">
            <v>ETA</v>
          </cell>
          <cell r="I633">
            <v>0</v>
          </cell>
          <cell r="J633" t="str">
            <v>SMT</v>
          </cell>
          <cell r="K633" t="str">
            <v>EA</v>
          </cell>
          <cell r="L633">
            <v>2</v>
          </cell>
          <cell r="M633">
            <v>35</v>
          </cell>
        </row>
        <row r="634">
          <cell r="B634" t="str">
            <v>PCA9517ADP.118</v>
          </cell>
          <cell r="C634" t="str">
            <v>BUY2</v>
          </cell>
          <cell r="D634">
            <v>419271576</v>
          </cell>
          <cell r="E634">
            <v>420349909</v>
          </cell>
          <cell r="F634" t="str">
            <v>IC LEVEL TRANSLATING I2C BUS REPEATER</v>
          </cell>
          <cell r="G634" t="str">
            <v xml:space="preserve">עזרה מאלתא </v>
          </cell>
          <cell r="H634" t="str">
            <v>ETA</v>
          </cell>
          <cell r="I634">
            <v>0</v>
          </cell>
          <cell r="J634" t="str">
            <v>SMT</v>
          </cell>
          <cell r="K634" t="str">
            <v>EA</v>
          </cell>
          <cell r="L634">
            <v>2</v>
          </cell>
          <cell r="M634">
            <v>1</v>
          </cell>
        </row>
        <row r="635">
          <cell r="B635" t="str">
            <v>CRCW0402100RFKED</v>
          </cell>
          <cell r="C635" t="str">
            <v>BUY1</v>
          </cell>
          <cell r="D635">
            <v>400656753</v>
          </cell>
          <cell r="E635">
            <v>400275214</v>
          </cell>
          <cell r="F635" t="str">
            <v>CHIP RESIS 100 OHM 1%  T&amp;R</v>
          </cell>
          <cell r="G635">
            <v>0</v>
          </cell>
          <cell r="H635" t="str">
            <v>ETA</v>
          </cell>
          <cell r="I635">
            <v>0</v>
          </cell>
          <cell r="J635" t="str">
            <v>SMT</v>
          </cell>
          <cell r="K635" t="str">
            <v>EA</v>
          </cell>
          <cell r="L635">
            <v>2</v>
          </cell>
          <cell r="M635">
            <v>309</v>
          </cell>
        </row>
        <row r="636">
          <cell r="B636" t="str">
            <v>CRCW040210K0FKED</v>
          </cell>
          <cell r="C636" t="str">
            <v>BUY1</v>
          </cell>
          <cell r="D636">
            <v>400656755</v>
          </cell>
          <cell r="E636" t="str">
            <v>FFF004487</v>
          </cell>
          <cell r="F636" t="str">
            <v>CHIP RESIS 10 KOHM 1%  T&amp;R</v>
          </cell>
          <cell r="G636">
            <v>0</v>
          </cell>
          <cell r="H636" t="str">
            <v>ETA</v>
          </cell>
          <cell r="I636">
            <v>0</v>
          </cell>
          <cell r="J636" t="str">
            <v>SMT</v>
          </cell>
          <cell r="K636" t="str">
            <v>EA</v>
          </cell>
          <cell r="L636">
            <v>2</v>
          </cell>
          <cell r="M636">
            <v>726</v>
          </cell>
        </row>
        <row r="637">
          <cell r="B637" t="str">
            <v>C0603C106M9PAC7867</v>
          </cell>
          <cell r="C637" t="str">
            <v>BUY1</v>
          </cell>
          <cell r="D637">
            <v>401221673</v>
          </cell>
          <cell r="E637">
            <v>400717150</v>
          </cell>
          <cell r="F637" t="str">
            <v>CHIP CAP 10UF 20% 6.3V X5R T&amp;R</v>
          </cell>
          <cell r="G637">
            <v>0</v>
          </cell>
          <cell r="H637" t="str">
            <v>ETA</v>
          </cell>
          <cell r="I637">
            <v>0</v>
          </cell>
          <cell r="J637" t="str">
            <v>SMT</v>
          </cell>
          <cell r="K637" t="str">
            <v>EA</v>
          </cell>
          <cell r="L637">
            <v>2</v>
          </cell>
          <cell r="M637">
            <v>80</v>
          </cell>
        </row>
        <row r="638">
          <cell r="B638" t="str">
            <v>CRCW04021K00FKED</v>
          </cell>
          <cell r="C638" t="str">
            <v>BUY1</v>
          </cell>
          <cell r="D638">
            <v>400656760</v>
          </cell>
          <cell r="E638" t="str">
            <v>FFF004408</v>
          </cell>
          <cell r="F638" t="str">
            <v>CHIP RESIS 1 KOHM 1% T&amp;R</v>
          </cell>
          <cell r="G638">
            <v>0</v>
          </cell>
          <cell r="H638" t="str">
            <v>ETA</v>
          </cell>
          <cell r="I638">
            <v>0</v>
          </cell>
          <cell r="J638" t="str">
            <v>SMT</v>
          </cell>
          <cell r="K638" t="str">
            <v>EA</v>
          </cell>
          <cell r="L638">
            <v>2</v>
          </cell>
          <cell r="M638">
            <v>435</v>
          </cell>
        </row>
        <row r="639">
          <cell r="B639" t="str">
            <v>C0805C475K4RAC7025</v>
          </cell>
          <cell r="C639" t="str">
            <v>BUY1</v>
          </cell>
          <cell r="D639">
            <v>401554938</v>
          </cell>
          <cell r="E639">
            <v>401502404</v>
          </cell>
          <cell r="F639" t="str">
            <v>CHIP CAP 4.7UF 10% 16V X7R T&amp;R</v>
          </cell>
          <cell r="G639">
            <v>0</v>
          </cell>
          <cell r="H639" t="str">
            <v>ETA</v>
          </cell>
          <cell r="I639">
            <v>0</v>
          </cell>
          <cell r="J639" t="str">
            <v>SMT</v>
          </cell>
          <cell r="K639" t="str">
            <v>EA</v>
          </cell>
          <cell r="L639">
            <v>2</v>
          </cell>
          <cell r="M639">
            <v>24</v>
          </cell>
        </row>
        <row r="640">
          <cell r="B640" t="str">
            <v>MM3Z5V1T1G</v>
          </cell>
          <cell r="C640" t="str">
            <v>BUY1</v>
          </cell>
          <cell r="D640">
            <v>400068581</v>
          </cell>
          <cell r="E640">
            <v>400856511</v>
          </cell>
          <cell r="F640" t="str">
            <v>DIODE  ZENER 5.1V T&amp;R LEAD-FREE</v>
          </cell>
          <cell r="G640">
            <v>0</v>
          </cell>
          <cell r="H640" t="str">
            <v>ETA</v>
          </cell>
          <cell r="I640">
            <v>0</v>
          </cell>
          <cell r="J640" t="str">
            <v>SMT</v>
          </cell>
          <cell r="K640" t="str">
            <v>EA</v>
          </cell>
          <cell r="L640">
            <v>2</v>
          </cell>
          <cell r="M640">
            <v>95</v>
          </cell>
        </row>
        <row r="641">
          <cell r="B641" t="str">
            <v>C0402C101K5GAL7867</v>
          </cell>
          <cell r="C641" t="str">
            <v>BUY1</v>
          </cell>
          <cell r="D641">
            <v>400896279</v>
          </cell>
          <cell r="E641">
            <v>400481192</v>
          </cell>
          <cell r="F641" t="str">
            <v>CHIP CAP 100PF 10% 50V C0G T&amp;R</v>
          </cell>
          <cell r="G641" t="str">
            <v xml:space="preserve"> </v>
          </cell>
          <cell r="H641" t="str">
            <v xml:space="preserve">ירד מה AVL </v>
          </cell>
          <cell r="I641" t="str">
            <v xml:space="preserve"> </v>
          </cell>
          <cell r="J641" t="str">
            <v>SMT</v>
          </cell>
          <cell r="K641" t="str">
            <v>EA</v>
          </cell>
          <cell r="M641">
            <v>6</v>
          </cell>
        </row>
        <row r="642">
          <cell r="B642" t="str">
            <v>CL10B105KO8NNNC</v>
          </cell>
          <cell r="C642" t="str">
            <v>BUY1</v>
          </cell>
          <cell r="D642">
            <v>417350122</v>
          </cell>
          <cell r="E642">
            <v>400326643</v>
          </cell>
          <cell r="F642" t="str">
            <v>CHIP CAP 1UF 10% 16V X7R T&amp;R</v>
          </cell>
          <cell r="G642">
            <v>0</v>
          </cell>
          <cell r="H642" t="str">
            <v>ETA</v>
          </cell>
          <cell r="I642">
            <v>0</v>
          </cell>
          <cell r="J642" t="str">
            <v>SMT</v>
          </cell>
          <cell r="K642" t="str">
            <v>EA</v>
          </cell>
          <cell r="L642">
            <v>2</v>
          </cell>
          <cell r="M642">
            <v>122</v>
          </cell>
        </row>
        <row r="643">
          <cell r="B643" t="str">
            <v>SMMBT2222ALT1G</v>
          </cell>
          <cell r="C643" t="str">
            <v>BUY1</v>
          </cell>
          <cell r="D643">
            <v>413256946</v>
          </cell>
          <cell r="E643">
            <v>400481611</v>
          </cell>
          <cell r="F643" t="str">
            <v>TRANSISTOR NPN T&amp;R</v>
          </cell>
          <cell r="G643">
            <v>0</v>
          </cell>
          <cell r="H643" t="str">
            <v>STOCK</v>
          </cell>
          <cell r="I643">
            <v>0</v>
          </cell>
          <cell r="J643" t="str">
            <v>SMT</v>
          </cell>
          <cell r="K643" t="str">
            <v>EA</v>
          </cell>
          <cell r="L643">
            <v>2</v>
          </cell>
          <cell r="M643">
            <v>22</v>
          </cell>
        </row>
        <row r="644">
          <cell r="B644" t="str">
            <v>IPD034N06N3G</v>
          </cell>
          <cell r="C644" t="str">
            <v>BUY1</v>
          </cell>
          <cell r="D644">
            <v>402818369</v>
          </cell>
          <cell r="E644">
            <v>0</v>
          </cell>
          <cell r="F644" t="str">
            <v>TRANSISTOR MOSFET 60V 100A</v>
          </cell>
          <cell r="G644">
            <v>0</v>
          </cell>
          <cell r="H644" t="str">
            <v>ETA</v>
          </cell>
          <cell r="I644">
            <v>0</v>
          </cell>
          <cell r="J644" t="str">
            <v>SMT</v>
          </cell>
          <cell r="K644" t="str">
            <v>EA</v>
          </cell>
          <cell r="L644">
            <v>1</v>
          </cell>
          <cell r="M644">
            <v>8</v>
          </cell>
        </row>
        <row r="645">
          <cell r="B645" t="str">
            <v>BLM18SG260TN1D</v>
          </cell>
          <cell r="C645" t="str">
            <v>BUY1</v>
          </cell>
          <cell r="D645">
            <v>400112300</v>
          </cell>
          <cell r="E645">
            <v>0</v>
          </cell>
          <cell r="F645" t="str">
            <v>CHIP EMIFIL INDUCTOR 26-OHM T&amp;R</v>
          </cell>
          <cell r="G645">
            <v>0</v>
          </cell>
          <cell r="H645" t="str">
            <v>ETA</v>
          </cell>
          <cell r="I645">
            <v>0</v>
          </cell>
          <cell r="J645" t="str">
            <v>SMT</v>
          </cell>
          <cell r="K645" t="str">
            <v>EA</v>
          </cell>
          <cell r="L645">
            <v>2</v>
          </cell>
          <cell r="M645">
            <v>18</v>
          </cell>
        </row>
        <row r="646">
          <cell r="B646" t="str">
            <v>6930N012-001</v>
          </cell>
          <cell r="C646" t="str">
            <v>-</v>
          </cell>
          <cell r="D646">
            <v>409688409</v>
          </cell>
          <cell r="E646">
            <v>0</v>
          </cell>
          <cell r="F646" t="str">
            <v>WEIGHT LABLE</v>
          </cell>
          <cell r="G646">
            <v>0</v>
          </cell>
          <cell r="H646" t="str">
            <v>ETA</v>
          </cell>
          <cell r="I646">
            <v>0</v>
          </cell>
          <cell r="J646" t="str">
            <v>MECHANIC</v>
          </cell>
          <cell r="K646" t="str">
            <v>EA</v>
          </cell>
          <cell r="L646">
            <v>1</v>
          </cell>
          <cell r="M646">
            <v>1</v>
          </cell>
        </row>
        <row r="647">
          <cell r="B647" t="str">
            <v>262-50CC</v>
          </cell>
          <cell r="C647" t="str">
            <v>BUY1</v>
          </cell>
          <cell r="D647">
            <v>732602438</v>
          </cell>
          <cell r="E647" t="str">
            <v>FFF016911</v>
          </cell>
          <cell r="F647" t="str">
            <v>SEALANT FAST CURING THREADLOCKING,SINGLE</v>
          </cell>
          <cell r="G647">
            <v>0</v>
          </cell>
          <cell r="H647" t="str">
            <v>ETA</v>
          </cell>
          <cell r="I647" t="str">
            <v xml:space="preserve"> </v>
          </cell>
          <cell r="J647" t="str">
            <v>MECHANIC</v>
          </cell>
          <cell r="K647" t="str">
            <v>AR</v>
          </cell>
          <cell r="L647">
            <v>2</v>
          </cell>
          <cell r="M647" t="str">
            <v>A/R</v>
          </cell>
        </row>
        <row r="648">
          <cell r="B648" t="str">
            <v>GRM32EC70J107ME15L</v>
          </cell>
          <cell r="C648" t="str">
            <v>BUY1</v>
          </cell>
          <cell r="D648">
            <v>401474835</v>
          </cell>
          <cell r="E648">
            <v>417640465</v>
          </cell>
          <cell r="F648" t="str">
            <v>CHIP CAP 100UF 20% 6.3V  X7S CERAMIC T&amp;R</v>
          </cell>
          <cell r="G648">
            <v>0</v>
          </cell>
          <cell r="H648" t="str">
            <v>ETA</v>
          </cell>
          <cell r="I648">
            <v>0</v>
          </cell>
          <cell r="J648" t="str">
            <v>SMT</v>
          </cell>
          <cell r="K648" t="str">
            <v>EA</v>
          </cell>
          <cell r="L648">
            <v>2</v>
          </cell>
          <cell r="M648">
            <v>40</v>
          </cell>
        </row>
        <row r="649">
          <cell r="B649" t="str">
            <v>SI5513CDC-T1-GE3</v>
          </cell>
          <cell r="C649" t="str">
            <v>BUY1</v>
          </cell>
          <cell r="D649">
            <v>401013298</v>
          </cell>
          <cell r="E649">
            <v>0</v>
          </cell>
          <cell r="F649" t="str">
            <v>TRANSISTOR MOSFET N AND P CHANEL 20V T&amp;R</v>
          </cell>
          <cell r="G649">
            <v>0</v>
          </cell>
          <cell r="H649" t="str">
            <v>STOCK</v>
          </cell>
          <cell r="I649">
            <v>0</v>
          </cell>
          <cell r="J649" t="str">
            <v>SMT</v>
          </cell>
          <cell r="K649" t="str">
            <v>EA</v>
          </cell>
          <cell r="L649">
            <v>2</v>
          </cell>
          <cell r="M649">
            <v>96</v>
          </cell>
        </row>
        <row r="650">
          <cell r="B650" t="str">
            <v>74AHC1G125DCKTG4</v>
          </cell>
          <cell r="C650" t="str">
            <v>BUY1</v>
          </cell>
          <cell r="D650">
            <v>401329236</v>
          </cell>
          <cell r="E650">
            <v>0</v>
          </cell>
          <cell r="F650" t="str">
            <v>IC BUS BUFFER T&amp;R</v>
          </cell>
          <cell r="G650">
            <v>0</v>
          </cell>
          <cell r="H650" t="str">
            <v>ETA</v>
          </cell>
          <cell r="I650">
            <v>0</v>
          </cell>
          <cell r="J650" t="str">
            <v>SMT</v>
          </cell>
          <cell r="K650" t="str">
            <v>EA</v>
          </cell>
          <cell r="L650">
            <v>2</v>
          </cell>
          <cell r="M650">
            <v>5</v>
          </cell>
        </row>
        <row r="651">
          <cell r="B651" t="str">
            <v>30-03-2071-1285</v>
          </cell>
          <cell r="C651" t="str">
            <v>BUY2</v>
          </cell>
          <cell r="D651">
            <v>575284872</v>
          </cell>
          <cell r="E651">
            <v>0</v>
          </cell>
          <cell r="F651" t="str">
            <v>SEAL(O-RING),EMI,JUM NUT,SHL-17/18,I.D.=</v>
          </cell>
          <cell r="G651">
            <v>0</v>
          </cell>
          <cell r="H651" t="str">
            <v>ETA</v>
          </cell>
          <cell r="I651">
            <v>0</v>
          </cell>
          <cell r="J651" t="str">
            <v>MECHANIC</v>
          </cell>
          <cell r="K651" t="str">
            <v>EA</v>
          </cell>
          <cell r="L651">
            <v>1</v>
          </cell>
          <cell r="M651">
            <v>1</v>
          </cell>
        </row>
        <row r="652">
          <cell r="B652" t="str">
            <v>CL10C470GB8NNNC</v>
          </cell>
          <cell r="C652" t="str">
            <v>BUY1</v>
          </cell>
          <cell r="D652">
            <v>417983131</v>
          </cell>
          <cell r="E652">
            <v>400326597</v>
          </cell>
          <cell r="F652" t="str">
            <v>CHIP CAP 47PF 2 PER. 50V COG TR</v>
          </cell>
          <cell r="G652">
            <v>0</v>
          </cell>
          <cell r="H652" t="str">
            <v>ETA</v>
          </cell>
          <cell r="I652">
            <v>0</v>
          </cell>
          <cell r="J652" t="str">
            <v>SMT</v>
          </cell>
          <cell r="K652" t="str">
            <v>EA</v>
          </cell>
          <cell r="L652">
            <v>2</v>
          </cell>
          <cell r="M652">
            <v>36</v>
          </cell>
        </row>
        <row r="653">
          <cell r="B653" t="str">
            <v>DP-190 GRAY 48.5ML</v>
          </cell>
          <cell r="C653" t="str">
            <v>BUY1</v>
          </cell>
          <cell r="D653">
            <v>418447006</v>
          </cell>
          <cell r="E653">
            <v>422529504</v>
          </cell>
          <cell r="F653" t="str">
            <v>ADHESIVE,EPOXY,FLEXIBLE,TWO-PART,GRAY,HI</v>
          </cell>
          <cell r="G653">
            <v>0</v>
          </cell>
          <cell r="H653" t="str">
            <v>ETA</v>
          </cell>
          <cell r="I653">
            <v>0</v>
          </cell>
          <cell r="J653" t="str">
            <v>SMT</v>
          </cell>
          <cell r="K653" t="str">
            <v>AR</v>
          </cell>
          <cell r="L653">
            <v>2</v>
          </cell>
          <cell r="M653" t="str">
            <v>A/R</v>
          </cell>
        </row>
        <row r="654">
          <cell r="B654" t="str">
            <v>GRM32ER71E226KE15L</v>
          </cell>
          <cell r="C654" t="str">
            <v>BUY1</v>
          </cell>
          <cell r="D654">
            <v>400416555</v>
          </cell>
          <cell r="E654">
            <v>417372705</v>
          </cell>
          <cell r="F654" t="str">
            <v>CHIP CAP 22UF 10% 25V CERAMIC T&amp;R</v>
          </cell>
          <cell r="G654">
            <v>0</v>
          </cell>
          <cell r="H654" t="str">
            <v>ETA</v>
          </cell>
          <cell r="I654">
            <v>0</v>
          </cell>
          <cell r="J654" t="str">
            <v>SMT</v>
          </cell>
          <cell r="K654" t="str">
            <v>EA</v>
          </cell>
          <cell r="L654">
            <v>2</v>
          </cell>
          <cell r="M654">
            <v>38</v>
          </cell>
        </row>
        <row r="655">
          <cell r="B655" t="str">
            <v>SY89833LMGTR</v>
          </cell>
          <cell r="C655" t="str">
            <v>BUY1</v>
          </cell>
          <cell r="D655">
            <v>400115649</v>
          </cell>
          <cell r="E655">
            <v>401185693</v>
          </cell>
          <cell r="F655" t="str">
            <v>IC 1:4 LVDS FANOUT BUFFER/TRANSLATOR T&amp;R</v>
          </cell>
          <cell r="G655">
            <v>0</v>
          </cell>
          <cell r="H655" t="str">
            <v>ETA</v>
          </cell>
          <cell r="I655">
            <v>0</v>
          </cell>
          <cell r="J655" t="str">
            <v>SMT</v>
          </cell>
          <cell r="K655" t="str">
            <v>EA</v>
          </cell>
          <cell r="L655">
            <v>2</v>
          </cell>
          <cell r="M655">
            <v>5</v>
          </cell>
        </row>
        <row r="656">
          <cell r="B656" t="str">
            <v>T495D107K010AHE100</v>
          </cell>
          <cell r="C656" t="str">
            <v>BUY1</v>
          </cell>
          <cell r="D656">
            <v>400345882</v>
          </cell>
          <cell r="E656">
            <v>0</v>
          </cell>
          <cell r="F656" t="str">
            <v>CHIP CAP 100UF 10% 10V TANTAL T&amp;R</v>
          </cell>
          <cell r="G656">
            <v>0</v>
          </cell>
          <cell r="H656" t="str">
            <v>ETA</v>
          </cell>
          <cell r="I656">
            <v>0</v>
          </cell>
          <cell r="J656" t="str">
            <v>SMT</v>
          </cell>
          <cell r="K656" t="str">
            <v>EA</v>
          </cell>
          <cell r="L656">
            <v>2</v>
          </cell>
          <cell r="M656">
            <v>4</v>
          </cell>
        </row>
        <row r="657">
          <cell r="B657" t="str">
            <v>PX-501-0059-1920M0</v>
          </cell>
          <cell r="C657" t="str">
            <v>BUY1</v>
          </cell>
          <cell r="D657">
            <v>424066130</v>
          </cell>
          <cell r="E657">
            <v>0</v>
          </cell>
          <cell r="F657" t="str">
            <v>OSC XO RF 1920MHZ 50PPM 3.3V SMT</v>
          </cell>
          <cell r="G657">
            <v>0</v>
          </cell>
          <cell r="H657" t="str">
            <v>ETA</v>
          </cell>
          <cell r="I657">
            <v>0</v>
          </cell>
          <cell r="J657" t="str">
            <v>SMT</v>
          </cell>
          <cell r="K657" t="str">
            <v>EA</v>
          </cell>
          <cell r="L657">
            <v>1</v>
          </cell>
          <cell r="M657">
            <v>1</v>
          </cell>
        </row>
        <row r="658">
          <cell r="B658" t="str">
            <v>PTL-9-724</v>
          </cell>
          <cell r="C658" t="str">
            <v>BUY1</v>
          </cell>
          <cell r="D658">
            <v>405530594</v>
          </cell>
          <cell r="E658">
            <v>405536567</v>
          </cell>
          <cell r="F658" t="str">
            <v>HIGH TEMPERATURE POLYIMIDE LABEL,WIDE</v>
          </cell>
          <cell r="G658">
            <v>0</v>
          </cell>
          <cell r="H658" t="str">
            <v>ETA</v>
          </cell>
          <cell r="I658">
            <v>0</v>
          </cell>
          <cell r="J658" t="str">
            <v>SMT&amp;MECHANIC</v>
          </cell>
          <cell r="K658" t="str">
            <v>EA</v>
          </cell>
          <cell r="L658">
            <v>2</v>
          </cell>
          <cell r="M658">
            <v>47</v>
          </cell>
        </row>
        <row r="659">
          <cell r="B659" t="str">
            <v>P222-1IN</v>
          </cell>
          <cell r="C659" t="str">
            <v>BUY1</v>
          </cell>
          <cell r="D659">
            <v>724201546</v>
          </cell>
          <cell r="E659">
            <v>0</v>
          </cell>
          <cell r="F659" t="str">
            <v>TAPE,SILICONE,ADHESIVE,KAPTON-POLYIMIDE</v>
          </cell>
          <cell r="G659">
            <v>0</v>
          </cell>
          <cell r="H659" t="str">
            <v>ETA</v>
          </cell>
          <cell r="I659">
            <v>0</v>
          </cell>
          <cell r="J659" t="str">
            <v>SMT</v>
          </cell>
          <cell r="K659" t="str">
            <v>AR</v>
          </cell>
          <cell r="L659">
            <v>2</v>
          </cell>
          <cell r="M659" t="str">
            <v>A/R</v>
          </cell>
        </row>
        <row r="660">
          <cell r="B660" t="str">
            <v>1093U347-001</v>
          </cell>
          <cell r="C660" t="str">
            <v>-</v>
          </cell>
          <cell r="D660">
            <v>410422285</v>
          </cell>
          <cell r="E660">
            <v>0</v>
          </cell>
          <cell r="F660" t="str">
            <v>THERMAL PAD 8X8X1.5</v>
          </cell>
          <cell r="G660">
            <v>0</v>
          </cell>
          <cell r="H660" t="str">
            <v>ETA</v>
          </cell>
          <cell r="I660">
            <v>0</v>
          </cell>
          <cell r="J660" t="str">
            <v>MECHANIC</v>
          </cell>
          <cell r="K660" t="str">
            <v>EA</v>
          </cell>
          <cell r="L660">
            <v>1</v>
          </cell>
          <cell r="M660">
            <v>1</v>
          </cell>
        </row>
        <row r="661">
          <cell r="B661" t="str">
            <v>2042088-1</v>
          </cell>
          <cell r="C661" t="str">
            <v>BUY1</v>
          </cell>
          <cell r="D661">
            <v>400921493</v>
          </cell>
          <cell r="E661">
            <v>0</v>
          </cell>
          <cell r="F661" t="str">
            <v>CONN MISC Z-PACK UHD 96 MALE CONTACTS,</v>
          </cell>
          <cell r="G661">
            <v>0</v>
          </cell>
          <cell r="H661" t="str">
            <v>ETA</v>
          </cell>
          <cell r="I661">
            <v>0</v>
          </cell>
          <cell r="J661" t="str">
            <v>SMT</v>
          </cell>
          <cell r="K661" t="str">
            <v>EA</v>
          </cell>
          <cell r="L661">
            <v>2</v>
          </cell>
          <cell r="M661">
            <v>5</v>
          </cell>
        </row>
        <row r="662">
          <cell r="B662" t="str">
            <v>PDW06089</v>
          </cell>
          <cell r="C662" t="str">
            <v>BUY1</v>
          </cell>
          <cell r="D662">
            <v>418651804</v>
          </cell>
          <cell r="E662">
            <v>0</v>
          </cell>
          <cell r="F662" t="str">
            <v>POWER DIVIDER 4-WAY 6-18GHZ WILKINSON</v>
          </cell>
          <cell r="G662" t="str">
            <v xml:space="preserve">לא ניתן לעזור </v>
          </cell>
          <cell r="H662" t="str">
            <v>ETA בעייתי</v>
          </cell>
          <cell r="I662" t="str">
            <v xml:space="preserve">21/06/26 התקבל אישור אספקה מהיצרן , לא עומד בלוז הפרויקט 
כולל בדיקת Element Evaluation נדרש לfai </v>
          </cell>
          <cell r="J662" t="str">
            <v>SMT</v>
          </cell>
          <cell r="K662" t="str">
            <v>EA</v>
          </cell>
          <cell r="L662">
            <v>1</v>
          </cell>
          <cell r="M662">
            <v>1</v>
          </cell>
        </row>
        <row r="663">
          <cell r="B663" t="str">
            <v>HSSR-7110#300</v>
          </cell>
          <cell r="C663" t="str">
            <v>BUY1</v>
          </cell>
          <cell r="D663" t="str">
            <v>N56337397</v>
          </cell>
          <cell r="E663">
            <v>0</v>
          </cell>
          <cell r="F663" t="str">
            <v>OPTOELECT  OPTOCOUPLER POWER MOSFET,</v>
          </cell>
          <cell r="G663">
            <v>0</v>
          </cell>
          <cell r="H663" t="str">
            <v>ETA</v>
          </cell>
          <cell r="I663">
            <v>0</v>
          </cell>
          <cell r="J663" t="str">
            <v>SMT</v>
          </cell>
          <cell r="K663" t="str">
            <v>EA</v>
          </cell>
          <cell r="L663">
            <v>2</v>
          </cell>
          <cell r="M663">
            <v>1</v>
          </cell>
        </row>
        <row r="664">
          <cell r="B664" t="str">
            <v>GXO-U108L/BI-48.00MHZ</v>
          </cell>
          <cell r="C664" t="str">
            <v>BUY1</v>
          </cell>
          <cell r="D664">
            <v>400675640</v>
          </cell>
          <cell r="E664">
            <v>0</v>
          </cell>
          <cell r="F664" t="str">
            <v>OSCILLATOR 48.00MHZ +-50PPM</v>
          </cell>
          <cell r="G664">
            <v>0</v>
          </cell>
          <cell r="H664" t="str">
            <v>BFE - ETA</v>
          </cell>
          <cell r="I664" t="str">
            <v>עבר ל BFE</v>
          </cell>
          <cell r="J664" t="str">
            <v>SMT</v>
          </cell>
          <cell r="K664" t="str">
            <v>EA</v>
          </cell>
          <cell r="L664">
            <v>2</v>
          </cell>
          <cell r="M664">
            <v>1</v>
          </cell>
        </row>
        <row r="665">
          <cell r="B665" t="str">
            <v>EC-1300L-1QT</v>
          </cell>
          <cell r="C665" t="str">
            <v>BUY1</v>
          </cell>
          <cell r="D665">
            <v>732400783</v>
          </cell>
          <cell r="E665" t="str">
            <v>FFF016892</v>
          </cell>
          <cell r="F665" t="str">
            <v>ADHESIVE, NEOPRENE RUBBER BASE, ONE PART</v>
          </cell>
          <cell r="G665" t="str">
            <v xml:space="preserve"> </v>
          </cell>
          <cell r="H665" t="str">
            <v xml:space="preserve">ירד מה AVL </v>
          </cell>
          <cell r="I665" t="str">
            <v>ירד מה AVL - תומחר ב FIX</v>
          </cell>
          <cell r="J665" t="str">
            <v>MECHANIC</v>
          </cell>
          <cell r="K665" t="str">
            <v>AR</v>
          </cell>
          <cell r="L665">
            <v>2</v>
          </cell>
          <cell r="M665" t="str">
            <v>A/R</v>
          </cell>
        </row>
        <row r="666">
          <cell r="B666" t="str">
            <v>EC2216A/B GRAY KT2OZ</v>
          </cell>
          <cell r="C666" t="str">
            <v>BUY1</v>
          </cell>
          <cell r="D666">
            <v>732009568</v>
          </cell>
          <cell r="E666" t="str">
            <v>FFF016822</v>
          </cell>
          <cell r="F666" t="str">
            <v>ADHESIVE STRUCTURAL EPOXY BASE, TWO-PART</v>
          </cell>
          <cell r="G666">
            <v>0</v>
          </cell>
          <cell r="H666" t="str">
            <v>ETA</v>
          </cell>
          <cell r="I666">
            <v>0</v>
          </cell>
          <cell r="J666" t="str">
            <v>SMT</v>
          </cell>
          <cell r="K666" t="str">
            <v>AR</v>
          </cell>
          <cell r="L666">
            <v>2</v>
          </cell>
          <cell r="M666" t="str">
            <v>A/R</v>
          </cell>
        </row>
        <row r="667">
          <cell r="B667" t="str">
            <v>SBB-5089Z</v>
          </cell>
          <cell r="C667" t="str">
            <v>BUY1</v>
          </cell>
          <cell r="D667">
            <v>400455509</v>
          </cell>
          <cell r="E667">
            <v>0</v>
          </cell>
          <cell r="F667" t="str">
            <v>MMIC INGAP HBT AMP. 0.05-6GHZ T&amp;R</v>
          </cell>
          <cell r="G667" t="str">
            <v xml:space="preserve"> </v>
          </cell>
          <cell r="H667" t="str">
            <v>BFE - ETA</v>
          </cell>
          <cell r="I667" t="str">
            <v>הועבר ל- BFE- תומחר ב AVL</v>
          </cell>
          <cell r="J667" t="str">
            <v>SMT</v>
          </cell>
          <cell r="K667" t="str">
            <v>EA</v>
          </cell>
          <cell r="L667">
            <v>1</v>
          </cell>
          <cell r="M667">
            <v>3</v>
          </cell>
        </row>
        <row r="668">
          <cell r="B668" t="str">
            <v>DFDO4125616</v>
          </cell>
          <cell r="C668" t="str">
            <v>BUY1</v>
          </cell>
          <cell r="D668">
            <v>415127065</v>
          </cell>
          <cell r="E668">
            <v>0</v>
          </cell>
          <cell r="F668" t="str">
            <v>SCREW,PAN HEAD,THREAD #2-56,WITH SPRING</v>
          </cell>
          <cell r="G668">
            <v>0</v>
          </cell>
          <cell r="H668" t="str">
            <v>ETA</v>
          </cell>
          <cell r="I668">
            <v>0</v>
          </cell>
          <cell r="J668" t="str">
            <v>MECHANIC</v>
          </cell>
          <cell r="K668" t="str">
            <v>EA</v>
          </cell>
          <cell r="L668">
            <v>1</v>
          </cell>
          <cell r="M668">
            <v>32</v>
          </cell>
        </row>
        <row r="669">
          <cell r="B669" t="str">
            <v>1096J811-001</v>
          </cell>
          <cell r="C669" t="str">
            <v>A</v>
          </cell>
          <cell r="D669">
            <v>409530804</v>
          </cell>
          <cell r="E669">
            <v>0</v>
          </cell>
          <cell r="F669" t="str">
            <v>HEX BUSHING DIA 4.2</v>
          </cell>
          <cell r="G669">
            <v>0</v>
          </cell>
          <cell r="H669" t="str">
            <v>ETA</v>
          </cell>
          <cell r="I669">
            <v>0</v>
          </cell>
          <cell r="J669" t="str">
            <v>MECHANIC</v>
          </cell>
          <cell r="K669" t="str">
            <v>EA</v>
          </cell>
          <cell r="L669">
            <v>1</v>
          </cell>
          <cell r="M669">
            <v>4</v>
          </cell>
        </row>
        <row r="670">
          <cell r="B670" t="str">
            <v>145-AA1R/111</v>
          </cell>
          <cell r="C670" t="str">
            <v>BUY1</v>
          </cell>
          <cell r="D670">
            <v>423330697</v>
          </cell>
          <cell r="E670">
            <v>0</v>
          </cell>
          <cell r="F670" t="str">
            <v>CONN RF ADAPTER UNSLOTTED/SLOTTED,BLINDM</v>
          </cell>
          <cell r="G670">
            <v>0</v>
          </cell>
          <cell r="H670" t="str">
            <v>ETA</v>
          </cell>
          <cell r="I670" t="str">
            <v xml:space="preserve"> </v>
          </cell>
          <cell r="J670" t="str">
            <v>MECHANIC</v>
          </cell>
          <cell r="K670" t="str">
            <v>EA</v>
          </cell>
          <cell r="L670">
            <v>1</v>
          </cell>
          <cell r="M670">
            <v>10</v>
          </cell>
        </row>
        <row r="671">
          <cell r="B671" t="str">
            <v>2201E377-001</v>
          </cell>
          <cell r="C671" t="str">
            <v>-</v>
          </cell>
          <cell r="D671">
            <v>400378205</v>
          </cell>
          <cell r="E671">
            <v>0</v>
          </cell>
          <cell r="F671" t="str">
            <v>POWER BFU SPACER</v>
          </cell>
          <cell r="G671">
            <v>0</v>
          </cell>
          <cell r="H671" t="str">
            <v>ETA</v>
          </cell>
          <cell r="I671">
            <v>0</v>
          </cell>
          <cell r="J671" t="str">
            <v>MECHANIC</v>
          </cell>
          <cell r="K671" t="str">
            <v>EA</v>
          </cell>
          <cell r="L671">
            <v>1</v>
          </cell>
          <cell r="M671">
            <v>4</v>
          </cell>
        </row>
        <row r="672">
          <cell r="B672" t="str">
            <v>2201E369-001</v>
          </cell>
          <cell r="C672" t="str">
            <v>-</v>
          </cell>
          <cell r="D672">
            <v>400378211</v>
          </cell>
          <cell r="E672">
            <v>0</v>
          </cell>
          <cell r="F672" t="str">
            <v>B2B GUIDE PIN</v>
          </cell>
          <cell r="G672">
            <v>0</v>
          </cell>
          <cell r="H672" t="str">
            <v>ETA</v>
          </cell>
          <cell r="I672">
            <v>0</v>
          </cell>
          <cell r="J672" t="str">
            <v>MECHANIC</v>
          </cell>
          <cell r="K672" t="str">
            <v>EA</v>
          </cell>
          <cell r="L672">
            <v>1</v>
          </cell>
          <cell r="M672">
            <v>2</v>
          </cell>
        </row>
        <row r="673">
          <cell r="B673" t="str">
            <v>1982257-5</v>
          </cell>
          <cell r="C673" t="str">
            <v>BUY1</v>
          </cell>
          <cell r="D673">
            <v>401012408</v>
          </cell>
          <cell r="E673">
            <v>0</v>
          </cell>
          <cell r="F673" t="str">
            <v>CONN PCB RECEPTACLE STRAIGHT 5SKT POWER</v>
          </cell>
          <cell r="G673">
            <v>0</v>
          </cell>
          <cell r="H673" t="str">
            <v>STOCK + ETA</v>
          </cell>
          <cell r="I673">
            <v>0</v>
          </cell>
          <cell r="J673" t="str">
            <v>SMT</v>
          </cell>
          <cell r="K673" t="str">
            <v>EA</v>
          </cell>
          <cell r="L673">
            <v>1</v>
          </cell>
          <cell r="M673">
            <v>2</v>
          </cell>
        </row>
        <row r="674">
          <cell r="B674" t="str">
            <v>DFDO4125606</v>
          </cell>
          <cell r="C674" t="str">
            <v>BUY1</v>
          </cell>
          <cell r="D674">
            <v>413514638</v>
          </cell>
          <cell r="E674">
            <v>0</v>
          </cell>
          <cell r="F674" t="str">
            <v>SCREW,PAN HEAD,SEMS SPRING,FLAT WASHER,2</v>
          </cell>
          <cell r="G674">
            <v>0</v>
          </cell>
          <cell r="H674" t="str">
            <v>ETA</v>
          </cell>
          <cell r="I674">
            <v>0</v>
          </cell>
          <cell r="J674" t="str">
            <v>MECHANIC</v>
          </cell>
          <cell r="K674" t="str">
            <v>EA</v>
          </cell>
          <cell r="L674">
            <v>2</v>
          </cell>
          <cell r="M674">
            <v>146</v>
          </cell>
        </row>
        <row r="675">
          <cell r="B675" t="str">
            <v>6930N114-001</v>
          </cell>
          <cell r="C675" t="str">
            <v>-</v>
          </cell>
          <cell r="D675">
            <v>409770602</v>
          </cell>
          <cell r="E675">
            <v>0</v>
          </cell>
          <cell r="F675" t="str">
            <v>RUBBER TYP. 2</v>
          </cell>
          <cell r="G675">
            <v>0</v>
          </cell>
          <cell r="H675" t="str">
            <v xml:space="preserve">ירד מה AVL </v>
          </cell>
          <cell r="I675" t="str">
            <v>ירד מה AVL - תומחר ב FIX</v>
          </cell>
          <cell r="J675" t="str">
            <v>MECHANIC</v>
          </cell>
          <cell r="K675" t="str">
            <v>EA</v>
          </cell>
          <cell r="L675">
            <v>1</v>
          </cell>
          <cell r="M675">
            <v>2</v>
          </cell>
        </row>
        <row r="676">
          <cell r="B676" t="str">
            <v>EPO-TEK H20E/0.5LB</v>
          </cell>
          <cell r="C676" t="str">
            <v>BUY1</v>
          </cell>
          <cell r="D676">
            <v>732000674</v>
          </cell>
          <cell r="E676">
            <v>0</v>
          </cell>
          <cell r="F676" t="str">
            <v>ADHESIVE EPOXY/SILVER CHIP BONDING,T</v>
          </cell>
          <cell r="G676">
            <v>0</v>
          </cell>
          <cell r="H676" t="str">
            <v xml:space="preserve">ירד מה AVL </v>
          </cell>
          <cell r="I676" t="str">
            <v>ירד מה AVL - תומחר ב FIX</v>
          </cell>
          <cell r="J676" t="str">
            <v>SMT</v>
          </cell>
          <cell r="K676" t="str">
            <v>AR</v>
          </cell>
          <cell r="L676">
            <v>2</v>
          </cell>
          <cell r="M676" t="str">
            <v>A/R</v>
          </cell>
        </row>
        <row r="677">
          <cell r="B677" t="str">
            <v>DFDO4125611</v>
          </cell>
          <cell r="C677" t="str">
            <v>BUY1</v>
          </cell>
          <cell r="D677">
            <v>401417154</v>
          </cell>
          <cell r="E677">
            <v>0</v>
          </cell>
          <cell r="F677" t="str">
            <v>SCREW,PAN HEAD,WITH SPRING,#2-56UNC THRE</v>
          </cell>
          <cell r="G677">
            <v>0</v>
          </cell>
          <cell r="H677" t="str">
            <v>ETA</v>
          </cell>
          <cell r="I677">
            <v>0</v>
          </cell>
          <cell r="J677" t="str">
            <v>MECHANIC</v>
          </cell>
          <cell r="K677" t="str">
            <v>EA</v>
          </cell>
          <cell r="L677">
            <v>1</v>
          </cell>
          <cell r="M677">
            <v>171</v>
          </cell>
        </row>
        <row r="678">
          <cell r="B678" t="str">
            <v>6930N353-001</v>
          </cell>
          <cell r="C678" t="str">
            <v>-</v>
          </cell>
          <cell r="D678">
            <v>412738762</v>
          </cell>
          <cell r="E678">
            <v>0</v>
          </cell>
          <cell r="F678" t="str">
            <v>FUN NUT</v>
          </cell>
          <cell r="G678">
            <v>0</v>
          </cell>
          <cell r="H678" t="str">
            <v xml:space="preserve">ירד מה AVL </v>
          </cell>
          <cell r="I678" t="str">
            <v>ירד מה AVL - תומחר ב FIX</v>
          </cell>
          <cell r="J678" t="str">
            <v>MECHANIC</v>
          </cell>
          <cell r="K678" t="str">
            <v>EA</v>
          </cell>
          <cell r="L678">
            <v>1</v>
          </cell>
          <cell r="M678">
            <v>2</v>
          </cell>
        </row>
        <row r="679">
          <cell r="B679" t="str">
            <v>DFDO4125613</v>
          </cell>
          <cell r="C679" t="str">
            <v>BUY1</v>
          </cell>
          <cell r="D679">
            <v>413631452</v>
          </cell>
          <cell r="E679">
            <v>0</v>
          </cell>
          <cell r="F679" t="str">
            <v>SCREW,PAN HEAD,SEMS SPRING,FLAT WASHER,2</v>
          </cell>
          <cell r="G679" t="str">
            <v xml:space="preserve"> </v>
          </cell>
          <cell r="H679" t="str">
            <v>ETA</v>
          </cell>
          <cell r="I679" t="str">
            <v>24/06/226 
בתאריך 08/06 התקבל עדכון מליאם ע"י שרית כי כמות הברגים ירדה מ 352 ל 348</v>
          </cell>
          <cell r="J679" t="str">
            <v>MECHANIC</v>
          </cell>
          <cell r="K679" t="str">
            <v>EA</v>
          </cell>
          <cell r="L679">
            <v>2</v>
          </cell>
          <cell r="M679">
            <v>348</v>
          </cell>
        </row>
        <row r="680">
          <cell r="B680" t="str">
            <v>MT25QL512ABB8ESF-0AATTR</v>
          </cell>
          <cell r="C680" t="str">
            <v>BUY1</v>
          </cell>
          <cell r="D680">
            <v>404389038</v>
          </cell>
          <cell r="E680">
            <v>404420773</v>
          </cell>
          <cell r="F680" t="str">
            <v>MEM NOR FLASH SPI 3V 512MB 6NS SOP16</v>
          </cell>
          <cell r="G680">
            <v>0</v>
          </cell>
          <cell r="H680" t="str">
            <v>BFE - ETA</v>
          </cell>
          <cell r="I680" t="str">
            <v>עבר ל BFE</v>
          </cell>
          <cell r="J680" t="str">
            <v>SMT</v>
          </cell>
          <cell r="K680" t="str">
            <v>EA</v>
          </cell>
          <cell r="L680">
            <v>1</v>
          </cell>
          <cell r="M680">
            <v>5</v>
          </cell>
        </row>
        <row r="681">
          <cell r="B681" t="str">
            <v>1094B009-001</v>
          </cell>
          <cell r="C681" t="str">
            <v>-</v>
          </cell>
          <cell r="D681">
            <v>408061264</v>
          </cell>
          <cell r="E681">
            <v>0</v>
          </cell>
          <cell r="F681" t="str">
            <v>GUIDE PIN</v>
          </cell>
          <cell r="G681">
            <v>0</v>
          </cell>
          <cell r="H681" t="str">
            <v>ETA</v>
          </cell>
          <cell r="I681">
            <v>0</v>
          </cell>
          <cell r="J681" t="str">
            <v>MECHANIC</v>
          </cell>
          <cell r="K681" t="str">
            <v>EA</v>
          </cell>
          <cell r="L681">
            <v>1</v>
          </cell>
          <cell r="M681">
            <v>16</v>
          </cell>
        </row>
        <row r="682">
          <cell r="B682" t="str">
            <v>1094U399-001</v>
          </cell>
          <cell r="C682" t="str">
            <v>-</v>
          </cell>
          <cell r="D682">
            <v>421316379</v>
          </cell>
          <cell r="E682">
            <v>0</v>
          </cell>
          <cell r="F682" t="str">
            <v>REBALLING DAC38J84IAAV</v>
          </cell>
          <cell r="G682" t="str">
            <v xml:space="preserve"> נדרש לקבל עד ה -15/08/26פריט SMT</v>
          </cell>
          <cell r="H682" t="str">
            <v>BFE - בעייתי</v>
          </cell>
          <cell r="I682" t="str">
            <v xml:space="preserve"> נדרש לקבל עד ה -15/08/26פריט SMT</v>
          </cell>
          <cell r="J682" t="str">
            <v>SMT</v>
          </cell>
          <cell r="K682" t="str">
            <v>EA</v>
          </cell>
          <cell r="L682">
            <v>1</v>
          </cell>
          <cell r="M682">
            <v>1</v>
          </cell>
        </row>
        <row r="683">
          <cell r="B683" t="str">
            <v>2201E414-001</v>
          </cell>
          <cell r="C683" t="str">
            <v>-</v>
          </cell>
          <cell r="D683">
            <v>402548253</v>
          </cell>
          <cell r="E683">
            <v>0</v>
          </cell>
          <cell r="F683" t="str">
            <v>REBALLING 5AGXMA5G4F31I5G</v>
          </cell>
          <cell r="G683" t="str">
            <v xml:space="preserve"> נדרש לקבל עד ה -15/08/26פריט SMT</v>
          </cell>
          <cell r="H683" t="str">
            <v>BFE - בעייתי</v>
          </cell>
          <cell r="I683" t="str">
            <v xml:space="preserve"> נדרש לקבל עד ה -15/08/26פריט SMT</v>
          </cell>
          <cell r="J683" t="str">
            <v>SMT</v>
          </cell>
          <cell r="K683" t="str">
            <v>EA</v>
          </cell>
          <cell r="L683">
            <v>1</v>
          </cell>
          <cell r="M683">
            <v>1</v>
          </cell>
        </row>
        <row r="684">
          <cell r="B684" t="str">
            <v>6930N213-001</v>
          </cell>
          <cell r="C684" t="str">
            <v>-</v>
          </cell>
          <cell r="D684">
            <v>409808723</v>
          </cell>
          <cell r="E684">
            <v>0</v>
          </cell>
          <cell r="F684" t="str">
            <v>THERMAL PAD KIT - MCC</v>
          </cell>
          <cell r="G684">
            <v>0</v>
          </cell>
          <cell r="H684" t="str">
            <v xml:space="preserve">ירד מה AVL </v>
          </cell>
          <cell r="I684" t="str">
            <v>ירד מה AVL - תומחר ב FIX</v>
          </cell>
          <cell r="J684" t="str">
            <v>MECHANIC</v>
          </cell>
          <cell r="K684" t="str">
            <v>EA</v>
          </cell>
          <cell r="L684">
            <v>1</v>
          </cell>
          <cell r="M684">
            <v>1</v>
          </cell>
        </row>
        <row r="685">
          <cell r="B685" t="str">
            <v>6930N214-001</v>
          </cell>
          <cell r="C685" t="str">
            <v>-</v>
          </cell>
          <cell r="D685">
            <v>409578628</v>
          </cell>
          <cell r="E685">
            <v>0</v>
          </cell>
          <cell r="F685" t="str">
            <v>THERMAL PAD KIT - BOTTOM COVER</v>
          </cell>
          <cell r="G685" t="str">
            <v xml:space="preserve"> </v>
          </cell>
          <cell r="H685" t="str">
            <v xml:space="preserve">ירד מה AVL </v>
          </cell>
          <cell r="I685" t="str">
            <v>ירד מה AVL - תומחר ב FIX</v>
          </cell>
          <cell r="J685" t="str">
            <v>MECHANIC</v>
          </cell>
          <cell r="K685" t="str">
            <v>EA</v>
          </cell>
          <cell r="M685">
            <v>1</v>
          </cell>
        </row>
        <row r="686">
          <cell r="B686" t="str">
            <v>6930N150-002</v>
          </cell>
          <cell r="C686" t="str">
            <v>B</v>
          </cell>
          <cell r="D686">
            <v>408467530</v>
          </cell>
          <cell r="E686" t="e">
            <v>#N/A</v>
          </cell>
          <cell r="F686" t="str">
            <v>HARNESS W150 - FANS CABLE</v>
          </cell>
          <cell r="G686">
            <v>0</v>
          </cell>
          <cell r="H686" t="str">
            <v>ETA</v>
          </cell>
          <cell r="I686" t="str">
            <v xml:space="preserve"> </v>
          </cell>
          <cell r="J686" t="str">
            <v>MECHANIC</v>
          </cell>
          <cell r="K686" t="str">
            <v>EA</v>
          </cell>
          <cell r="L686">
            <v>1</v>
          </cell>
          <cell r="M686">
            <v>1</v>
          </cell>
        </row>
        <row r="687">
          <cell r="B687" t="str">
            <v>6930N112-001</v>
          </cell>
          <cell r="C687" t="str">
            <v>A</v>
          </cell>
          <cell r="D687">
            <v>409860059</v>
          </cell>
          <cell r="E687">
            <v>0</v>
          </cell>
          <cell r="F687" t="str">
            <v>RADOME COVER</v>
          </cell>
          <cell r="G687">
            <v>0</v>
          </cell>
          <cell r="H687" t="str">
            <v xml:space="preserve">ירד מה AVL </v>
          </cell>
          <cell r="I687" t="str">
            <v>ירד מה AVL - תומחר ב FIX</v>
          </cell>
          <cell r="J687" t="str">
            <v>MECHANIC</v>
          </cell>
          <cell r="K687" t="str">
            <v>EA</v>
          </cell>
          <cell r="L687">
            <v>1</v>
          </cell>
          <cell r="M687">
            <v>1</v>
          </cell>
        </row>
        <row r="688">
          <cell r="B688" t="str">
            <v>TV07RW17-73S(S25AD)</v>
          </cell>
          <cell r="C688" t="str">
            <v>BUY1</v>
          </cell>
          <cell r="D688">
            <v>404492135</v>
          </cell>
          <cell r="E688">
            <v>0</v>
          </cell>
          <cell r="F688" t="str">
            <v>CONNECTOR,ELECTRIC,CIRCULAR,73 CONTACTS</v>
          </cell>
          <cell r="G688" t="str">
            <v xml:space="preserve">נדרש לקדם 15 יחד לתחילת אוגוסט </v>
          </cell>
          <cell r="H688" t="str">
            <v>BFE - בעייתי</v>
          </cell>
          <cell r="I688" t="str">
            <v xml:space="preserve">נדרש לקדם 15 יחד לתחילת אוגוסט </v>
          </cell>
          <cell r="J688" t="str">
            <v>SMT</v>
          </cell>
          <cell r="K688" t="str">
            <v>EA</v>
          </cell>
          <cell r="L688">
            <v>1</v>
          </cell>
          <cell r="M688">
            <v>1</v>
          </cell>
        </row>
        <row r="689">
          <cell r="B689" t="str">
            <v>10-646402-192N</v>
          </cell>
          <cell r="C689" t="str">
            <v>BUY1</v>
          </cell>
          <cell r="D689">
            <v>421511187</v>
          </cell>
          <cell r="E689">
            <v>0</v>
          </cell>
          <cell r="F689" t="str">
            <v>CONN CIRC JAM NUT HIGH SPEED OCS SHL-13</v>
          </cell>
          <cell r="G689" t="str">
            <v xml:space="preserve">נדרש לקדם 15 יחד לתחילת אוגוסט </v>
          </cell>
          <cell r="H689" t="str">
            <v>BFE - בעייתי</v>
          </cell>
          <cell r="I689" t="str">
            <v xml:space="preserve">נדרש לקדם 15 יחד לתחילת אוגוסט </v>
          </cell>
          <cell r="J689" t="str">
            <v>SMT</v>
          </cell>
          <cell r="K689" t="str">
            <v>EA</v>
          </cell>
          <cell r="L689">
            <v>2</v>
          </cell>
          <cell r="M689">
            <v>1</v>
          </cell>
        </row>
        <row r="690">
          <cell r="B690" t="str">
            <v>6930N344-001</v>
          </cell>
          <cell r="C690" t="str">
            <v>A</v>
          </cell>
          <cell r="D690">
            <v>408069395</v>
          </cell>
          <cell r="E690">
            <v>0</v>
          </cell>
          <cell r="F690" t="str">
            <v>HANDLE</v>
          </cell>
          <cell r="G690">
            <v>0</v>
          </cell>
          <cell r="H690" t="str">
            <v xml:space="preserve">BFE- יורד מה - AVL </v>
          </cell>
          <cell r="I690" t="str">
            <v>ירד מה AVL - תומחר ב FIX</v>
          </cell>
          <cell r="J690" t="str">
            <v>MECHANIC</v>
          </cell>
          <cell r="K690" t="str">
            <v>EA</v>
          </cell>
          <cell r="L690">
            <v>1</v>
          </cell>
          <cell r="M690">
            <v>2</v>
          </cell>
        </row>
        <row r="691">
          <cell r="B691" t="str">
            <v>6930N239-001</v>
          </cell>
          <cell r="C691" t="str">
            <v>-</v>
          </cell>
          <cell r="D691">
            <v>416134335</v>
          </cell>
          <cell r="F691" t="str">
            <v>THERMAL PAD KIT - BACK</v>
          </cell>
          <cell r="G691" t="str">
            <v xml:space="preserve">חדש </v>
          </cell>
          <cell r="H691" t="str">
            <v>ממתין לתאריך אספקה</v>
          </cell>
          <cell r="I691" t="str">
            <v>יצאה הזמנה בתאריך 14/7</v>
          </cell>
          <cell r="J691" t="str">
            <v>MECHANIC</v>
          </cell>
          <cell r="K691" t="str">
            <v>EA</v>
          </cell>
          <cell r="L691">
            <v>1</v>
          </cell>
          <cell r="M691">
            <v>1</v>
          </cell>
        </row>
        <row r="692">
          <cell r="B692" t="str">
            <v>6930N217-001</v>
          </cell>
          <cell r="C692" t="str">
            <v>-</v>
          </cell>
          <cell r="D692">
            <v>416134333</v>
          </cell>
          <cell r="F692" t="str">
            <v>THERMAL PAD KIT - MCC</v>
          </cell>
          <cell r="G692" t="str">
            <v xml:space="preserve">חדש </v>
          </cell>
          <cell r="H692" t="str">
            <v>ממתין לתאריך אספקה</v>
          </cell>
          <cell r="I692" t="str">
            <v>יצאה הזמנה בתאריך 14/7</v>
          </cell>
          <cell r="J692" t="str">
            <v>MECHANIC</v>
          </cell>
          <cell r="K692" t="str">
            <v>EA</v>
          </cell>
          <cell r="L692">
            <v>1</v>
          </cell>
          <cell r="M692">
            <v>1</v>
          </cell>
        </row>
        <row r="693">
          <cell r="B693" t="str">
            <v>6930N218-001</v>
          </cell>
          <cell r="C693" t="str">
            <v>-</v>
          </cell>
          <cell r="D693">
            <v>416134336</v>
          </cell>
          <cell r="F693" t="str">
            <v>THERMAL PAD KIT - COMEX</v>
          </cell>
          <cell r="G693" t="str">
            <v xml:space="preserve">חדש </v>
          </cell>
          <cell r="H693" t="str">
            <v>ממתין לתאריך אספקה</v>
          </cell>
          <cell r="I693" t="str">
            <v>יצאה הזמנה בתאריך 14/7</v>
          </cell>
          <cell r="J693" t="str">
            <v>MECHANIC</v>
          </cell>
          <cell r="K693" t="str">
            <v>EA</v>
          </cell>
          <cell r="L693">
            <v>1</v>
          </cell>
          <cell r="M693">
            <v>1</v>
          </cell>
        </row>
        <row r="694">
          <cell r="B694" t="str">
            <v>6930N356-001</v>
          </cell>
          <cell r="C694" t="str">
            <v xml:space="preserve">ליאם </v>
          </cell>
          <cell r="D694" t="str">
            <v>ליאם</v>
          </cell>
          <cell r="E694" t="str">
            <v>ליאם</v>
          </cell>
          <cell r="F694" t="str">
            <v xml:space="preserve">ליאם למלא פרטים </v>
          </cell>
          <cell r="G694" t="str">
            <v xml:space="preserve"> הערה שרית פיקר "מציעה שתמתינו שה T355 ישתחרר ותצאו להצעות מחיר על ההרכבה כולה." כמות לרכש 1 יח' במעגל</v>
          </cell>
          <cell r="H694" t="str">
            <v>בטיפול אלתא - פרוייקט שרית פיקר</v>
          </cell>
          <cell r="I694" t="str">
            <v xml:space="preserve">חדש לתמחר - כרגע ב HOLD , ליאם נדרש למלא את הפרטים בטבלה </v>
          </cell>
          <cell r="J694" t="str">
            <v>MECHANIC</v>
          </cell>
          <cell r="K694" t="str">
            <v>EA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242%2050CC" TargetMode="External"/><Relationship Id="rId21" Type="http://schemas.openxmlformats.org/officeDocument/2006/relationships/hyperlink" Target="http://eltweb04.elta.iai/pls/iman_Production/link_to_iman?item_id=1093L944-001" TargetMode="External"/><Relationship Id="rId324" Type="http://schemas.openxmlformats.org/officeDocument/2006/relationships/hyperlink" Target="http://eltweb04.elta.iai/pls/iman_Production/link_to_iman?item_id=CRCW04022K37FKED" TargetMode="External"/><Relationship Id="rId531" Type="http://schemas.openxmlformats.org/officeDocument/2006/relationships/hyperlink" Target="http://eltweb04.elta.iai/pls/iman_Production/link_to_iman?item_id=MS35649-244" TargetMode="External"/><Relationship Id="rId629" Type="http://schemas.openxmlformats.org/officeDocument/2006/relationships/hyperlink" Target="http://eltweb04.elta.iai/pls/iman_Production/link_to_iman?item_id=TFS1950F" TargetMode="External"/><Relationship Id="rId170" Type="http://schemas.openxmlformats.org/officeDocument/2006/relationships/hyperlink" Target="http://eltweb04.elta.iai/pls/iman_Production/link_to_iman?item_id=6932T200-001" TargetMode="External"/><Relationship Id="rId268" Type="http://schemas.openxmlformats.org/officeDocument/2006/relationships/hyperlink" Target="http://eltweb04.elta.iai/pls/iman_Production/link_to_iman?item_id=CL05C010BB5NNNC" TargetMode="External"/><Relationship Id="rId475" Type="http://schemas.openxmlformats.org/officeDocument/2006/relationships/hyperlink" Target="http://eltweb04.elta.iai/pls/iman_Production/link_to_iman?item_id=JMK105BC6475MV-F" TargetMode="External"/><Relationship Id="rId32" Type="http://schemas.openxmlformats.org/officeDocument/2006/relationships/hyperlink" Target="http://eltweb04.elta.iai/pls/iman_Production/link_to_iman?item_id=1093U347-001" TargetMode="External"/><Relationship Id="rId128" Type="http://schemas.openxmlformats.org/officeDocument/2006/relationships/hyperlink" Target="http://eltweb04.elta.iai/pls/iman_Production/link_to_iman?item_id=5AGXBA5D4F27I5G" TargetMode="External"/><Relationship Id="rId335" Type="http://schemas.openxmlformats.org/officeDocument/2006/relationships/hyperlink" Target="http://eltweb04.elta.iai/pls/iman_Production/link_to_iman?item_id=CRCW04023K32FKED" TargetMode="External"/><Relationship Id="rId542" Type="http://schemas.openxmlformats.org/officeDocument/2006/relationships/hyperlink" Target="http://eltweb04.elta.iai/pls/iman_Production/link_to_iman?item_id=MS51957-54" TargetMode="External"/><Relationship Id="rId181" Type="http://schemas.openxmlformats.org/officeDocument/2006/relationships/hyperlink" Target="http://eltweb04.elta.iai/pls/iman_Production/link_to_iman?item_id=8P34S1204NLGI8" TargetMode="External"/><Relationship Id="rId402" Type="http://schemas.openxmlformats.org/officeDocument/2006/relationships/hyperlink" Target="http://eltweb04.elta.iai/pls/iman_Production/link_to_iman?item_id=DFDO4125613" TargetMode="External"/><Relationship Id="rId279" Type="http://schemas.openxmlformats.org/officeDocument/2006/relationships/hyperlink" Target="http://eltweb04.elta.iai/pls/iman_Production/link_to_iman?item_id=CRCW02011K00FKED" TargetMode="External"/><Relationship Id="rId486" Type="http://schemas.openxmlformats.org/officeDocument/2006/relationships/hyperlink" Target="http://eltweb04.elta.iai/pls/iman_Production/link_to_iman?item_id=LT1965EDD" TargetMode="External"/><Relationship Id="rId43" Type="http://schemas.openxmlformats.org/officeDocument/2006/relationships/hyperlink" Target="http://eltweb04.elta.iai/pls/iman_Production/link_to_iman?item_id=1094U750-001" TargetMode="External"/><Relationship Id="rId139" Type="http://schemas.openxmlformats.org/officeDocument/2006/relationships/hyperlink" Target="http://eltweb04.elta.iai/pls/iman_Production/link_to_iman?item_id=6930N150-002" TargetMode="External"/><Relationship Id="rId346" Type="http://schemas.openxmlformats.org/officeDocument/2006/relationships/hyperlink" Target="http://eltweb04.elta.iai/pls/iman_Production/link_to_iman?item_id=CRCW040251K1FKED" TargetMode="External"/><Relationship Id="rId553" Type="http://schemas.openxmlformats.org/officeDocument/2006/relationships/hyperlink" Target="http://eltweb04.elta.iai/pls/iman_Production/link_to_iman?item_id=NAS1351N4-10" TargetMode="External"/><Relationship Id="rId192" Type="http://schemas.openxmlformats.org/officeDocument/2006/relationships/hyperlink" Target="http://eltweb04.elta.iai/pls/iman_Production/link_to_iman?item_id=ADA4932-2YCPZ-R2" TargetMode="External"/><Relationship Id="rId206" Type="http://schemas.openxmlformats.org/officeDocument/2006/relationships/hyperlink" Target="http://eltweb04.elta.iai/pls/iman_Production/link_to_iman?item_id=ASMT-RR45-AQ902" TargetMode="External"/><Relationship Id="rId413" Type="http://schemas.openxmlformats.org/officeDocument/2006/relationships/hyperlink" Target="http://eltweb04.elta.iai/pls/iman_Production/link_to_iman?item_id=DSC612PA3A-01EQT" TargetMode="External"/><Relationship Id="rId497" Type="http://schemas.openxmlformats.org/officeDocument/2006/relationships/hyperlink" Target="http://eltweb04.elta.iai/pls/iman_Production/link_to_iman?item_id=LTM8026IV" TargetMode="External"/><Relationship Id="rId620" Type="http://schemas.openxmlformats.org/officeDocument/2006/relationships/hyperlink" Target="http://eltweb04.elta.iai/pls/iman_Production/link_to_iman?item_id=T521X107M025ATE060" TargetMode="External"/><Relationship Id="rId357" Type="http://schemas.openxmlformats.org/officeDocument/2006/relationships/hyperlink" Target="http://eltweb04.elta.iai/pls/iman_Production/link_to_iman?item_id=CRCW04026K65FKED" TargetMode="External"/><Relationship Id="rId54" Type="http://schemas.openxmlformats.org/officeDocument/2006/relationships/hyperlink" Target="http://eltweb04.elta.iai/pls/iman_Production/link_to_iman?item_id=1096F009-003" TargetMode="External"/><Relationship Id="rId217" Type="http://schemas.openxmlformats.org/officeDocument/2006/relationships/hyperlink" Target="http://eltweb04.elta.iai/pls/iman_Production/link_to_iman?item_id=BLM15EG221SN1D" TargetMode="External"/><Relationship Id="rId564" Type="http://schemas.openxmlformats.org/officeDocument/2006/relationships/hyperlink" Target="http://eltweb04.elta.iai/pls/iman_Production/link_to_iman?item_id=NAS662C2R4" TargetMode="External"/><Relationship Id="rId424" Type="http://schemas.openxmlformats.org/officeDocument/2006/relationships/hyperlink" Target="http://eltweb04.elta.iai/pls/iman_Production/link_to_iman?item_id=GBLC03-LF-T7" TargetMode="External"/><Relationship Id="rId631" Type="http://schemas.openxmlformats.org/officeDocument/2006/relationships/hyperlink" Target="http://eltweb04.elta.iai/pls/iman_Production/link_to_iman?item_id=THT-1-724-10" TargetMode="External"/><Relationship Id="rId270" Type="http://schemas.openxmlformats.org/officeDocument/2006/relationships/hyperlink" Target="http://eltweb04.elta.iai/pls/iman_Production/link_to_iman?item_id=CL10B105KO8NNNC" TargetMode="External"/><Relationship Id="rId65" Type="http://schemas.openxmlformats.org/officeDocument/2006/relationships/hyperlink" Target="http://eltweb04.elta.iai/pls/iman_Production/link_to_iman?item_id=1096J793-002" TargetMode="External"/><Relationship Id="rId130" Type="http://schemas.openxmlformats.org/officeDocument/2006/relationships/hyperlink" Target="http://eltweb04.elta.iai/pls/iman_Production/link_to_iman?item_id=6930N012-001" TargetMode="External"/><Relationship Id="rId368" Type="http://schemas.openxmlformats.org/officeDocument/2006/relationships/hyperlink" Target="http://eltweb04.elta.iai/pls/iman_Production/link_to_iman?item_id=CRCW0603100RFKEA" TargetMode="External"/><Relationship Id="rId575" Type="http://schemas.openxmlformats.org/officeDocument/2006/relationships/hyperlink" Target="http://eltweb04.elta.iai/pls/iman_Production/link_to_iman?item_id=PDW06089" TargetMode="External"/><Relationship Id="rId228" Type="http://schemas.openxmlformats.org/officeDocument/2006/relationships/hyperlink" Target="http://eltweb04.elta.iai/pls/iman_Production/link_to_iman?item_id=C0201C101K3GACTU" TargetMode="External"/><Relationship Id="rId435" Type="http://schemas.openxmlformats.org/officeDocument/2006/relationships/hyperlink" Target="http://eltweb04.elta.iai/pls/iman_Production/link_to_iman?item_id=GRM033R71E472KE14D" TargetMode="External"/><Relationship Id="rId642" Type="http://schemas.openxmlformats.org/officeDocument/2006/relationships/hyperlink" Target="http://eltweb04.elta.iai/pls/iman_Production/link_to_iman?item_id=TRM-2090-MC-SMA-02" TargetMode="External"/><Relationship Id="rId281" Type="http://schemas.openxmlformats.org/officeDocument/2006/relationships/hyperlink" Target="http://eltweb04.elta.iai/pls/iman_Production/link_to_iman?item_id=CRCW0201274RFKED" TargetMode="External"/><Relationship Id="rId502" Type="http://schemas.openxmlformats.org/officeDocument/2006/relationships/hyperlink" Target="http://eltweb04.elta.iai/pls/iman_Production/link_to_iman?item_id=M83528/002B024" TargetMode="External"/><Relationship Id="rId76" Type="http://schemas.openxmlformats.org/officeDocument/2006/relationships/hyperlink" Target="http://eltweb04.elta.iai/pls/iman_Production/link_to_iman?item_id=1096J814-001" TargetMode="External"/><Relationship Id="rId141" Type="http://schemas.openxmlformats.org/officeDocument/2006/relationships/hyperlink" Target="http://eltweb04.elta.iai/pls/iman_Production/link_to_iman?item_id=6930N202-001" TargetMode="External"/><Relationship Id="rId379" Type="http://schemas.openxmlformats.org/officeDocument/2006/relationships/hyperlink" Target="http://eltweb04.elta.iai/pls/iman_Production/link_to_iman?item_id=CRCW0603221RFKTA" TargetMode="External"/><Relationship Id="rId586" Type="http://schemas.openxmlformats.org/officeDocument/2006/relationships/hyperlink" Target="http://eltweb04.elta.iai/pls/iman_Production/link_to_iman?item_id=SEAF-20-06.0-S-06-1-AKTR" TargetMode="External"/><Relationship Id="rId7" Type="http://schemas.openxmlformats.org/officeDocument/2006/relationships/hyperlink" Target="http://eltweb04.elta.iai/pls/iman_Production/link_to_iman?item_id=0603LS-821XJRC" TargetMode="External"/><Relationship Id="rId239" Type="http://schemas.openxmlformats.org/officeDocument/2006/relationships/hyperlink" Target="http://eltweb04.elta.iai/pls/iman_Production/link_to_iman?item_id=C0402C222K5RACTU" TargetMode="External"/><Relationship Id="rId446" Type="http://schemas.openxmlformats.org/officeDocument/2006/relationships/hyperlink" Target="http://eltweb04.elta.iai/pls/iman_Production/link_to_iman?item_id=GRM155R71C104KA88D" TargetMode="External"/><Relationship Id="rId653" Type="http://schemas.openxmlformats.org/officeDocument/2006/relationships/hyperlink" Target="http://eltweb04.elta.iai/pls/iman_Production/link_to_iman?item_id=WP4P+" TargetMode="External"/><Relationship Id="rId292" Type="http://schemas.openxmlformats.org/officeDocument/2006/relationships/hyperlink" Target="http://eltweb04.elta.iai/pls/iman_Production/link_to_iman?item_id=CRCW0402121KFKED" TargetMode="External"/><Relationship Id="rId306" Type="http://schemas.openxmlformats.org/officeDocument/2006/relationships/hyperlink" Target="http://eltweb04.elta.iai/pls/iman_Production/link_to_iman?item_id=CRCW04021K21FKED" TargetMode="External"/><Relationship Id="rId87" Type="http://schemas.openxmlformats.org/officeDocument/2006/relationships/hyperlink" Target="http://eltweb04.elta.iai/pls/iman_Production/link_to_iman?item_id=18S10T-40ML5" TargetMode="External"/><Relationship Id="rId513" Type="http://schemas.openxmlformats.org/officeDocument/2006/relationships/hyperlink" Target="http://eltweb04.elta.iai/pls/iman_Production/link_to_iman?item_id=MMBD4148-7-F" TargetMode="External"/><Relationship Id="rId597" Type="http://schemas.openxmlformats.org/officeDocument/2006/relationships/hyperlink" Target="http://eltweb04.elta.iai/pls/iman_Production/link_to_iman?item_id=SMBJ12A/TR" TargetMode="External"/><Relationship Id="rId152" Type="http://schemas.openxmlformats.org/officeDocument/2006/relationships/hyperlink" Target="http://eltweb04.elta.iai/pls/iman_Production/link_to_iman?item_id=6930N234-001" TargetMode="External"/><Relationship Id="rId457" Type="http://schemas.openxmlformats.org/officeDocument/2006/relationships/hyperlink" Target="http://eltweb04.elta.iai/pls/iman_Production/link_to_iman?item_id=HMC1096LP3E" TargetMode="External"/><Relationship Id="rId14" Type="http://schemas.openxmlformats.org/officeDocument/2006/relationships/hyperlink" Target="http://eltweb04.elta.iai/pls/iman_Production/link_to_iman?item_id=1022Y326-001" TargetMode="External"/><Relationship Id="rId317" Type="http://schemas.openxmlformats.org/officeDocument/2006/relationships/hyperlink" Target="http://eltweb04.elta.iai/pls/iman_Production/link_to_iman?item_id=CRCW040224R3FKED" TargetMode="External"/><Relationship Id="rId524" Type="http://schemas.openxmlformats.org/officeDocument/2006/relationships/hyperlink" Target="http://eltweb04.elta.iai/pls/iman_Production/link_to_iman?item_id=MS3367-1-9" TargetMode="External"/><Relationship Id="rId98" Type="http://schemas.openxmlformats.org/officeDocument/2006/relationships/hyperlink" Target="http://eltweb04.elta.iai/pls/iman_Production/link_to_iman?item_id=20-41111" TargetMode="External"/><Relationship Id="rId163" Type="http://schemas.openxmlformats.org/officeDocument/2006/relationships/hyperlink" Target="http://eltweb04.elta.iai/pls/iman_Production/link_to_iman?item_id=6930N348-001" TargetMode="External"/><Relationship Id="rId370" Type="http://schemas.openxmlformats.org/officeDocument/2006/relationships/hyperlink" Target="http://eltweb04.elta.iai/pls/iman_Production/link_to_iman?item_id=CRCW060310R0FKEA" TargetMode="External"/><Relationship Id="rId230" Type="http://schemas.openxmlformats.org/officeDocument/2006/relationships/hyperlink" Target="http://eltweb04.elta.iai/pls/iman_Production/link_to_iman?item_id=C0402C101J3GACTU" TargetMode="External"/><Relationship Id="rId468" Type="http://schemas.openxmlformats.org/officeDocument/2006/relationships/hyperlink" Target="http://eltweb04.elta.iai/pls/iman_Production/link_to_iman?item_id=IAC-2512WA15D0" TargetMode="External"/><Relationship Id="rId25" Type="http://schemas.openxmlformats.org/officeDocument/2006/relationships/hyperlink" Target="http://eltweb04.elta.iai/pls/iman_Production/link_to_iman?item_id=1093R379-001" TargetMode="External"/><Relationship Id="rId328" Type="http://schemas.openxmlformats.org/officeDocument/2006/relationships/hyperlink" Target="http://eltweb04.elta.iai/pls/iman_Production/link_to_iman?item_id=CRCW040230K9FKED" TargetMode="External"/><Relationship Id="rId535" Type="http://schemas.openxmlformats.org/officeDocument/2006/relationships/hyperlink" Target="http://eltweb04.elta.iai/pls/iman_Production/link_to_iman?item_id=MS51957-2" TargetMode="External"/><Relationship Id="rId174" Type="http://schemas.openxmlformats.org/officeDocument/2006/relationships/hyperlink" Target="http://eltweb04.elta.iai/pls/iman_Production/link_to_iman?item_id=6932T311-001" TargetMode="External"/><Relationship Id="rId381" Type="http://schemas.openxmlformats.org/officeDocument/2006/relationships/hyperlink" Target="http://eltweb04.elta.iai/pls/iman_Production/link_to_iman?item_id=CRCW06032R00FKEA" TargetMode="External"/><Relationship Id="rId602" Type="http://schemas.openxmlformats.org/officeDocument/2006/relationships/hyperlink" Target="http://eltweb04.elta.iai/pls/iman_Production/link_to_iman?item_id=SN65LVDT390PWG4" TargetMode="External"/><Relationship Id="rId241" Type="http://schemas.openxmlformats.org/officeDocument/2006/relationships/hyperlink" Target="http://eltweb04.elta.iai/pls/iman_Production/link_to_iman?item_id=C0402C508C5GACTU" TargetMode="External"/><Relationship Id="rId479" Type="http://schemas.openxmlformats.org/officeDocument/2006/relationships/hyperlink" Target="http://eltweb04.elta.iai/pls/iman_Production/link_to_iman?item_id=LOCTITE%20263-50CC" TargetMode="External"/><Relationship Id="rId36" Type="http://schemas.openxmlformats.org/officeDocument/2006/relationships/hyperlink" Target="http://eltweb04.elta.iai/pls/iman_Production/link_to_iman?item_id=1093W210-001" TargetMode="External"/><Relationship Id="rId339" Type="http://schemas.openxmlformats.org/officeDocument/2006/relationships/hyperlink" Target="http://eltweb04.elta.iai/pls/iman_Production/link_to_iman?item_id=CRCW0402432RFKED" TargetMode="External"/><Relationship Id="rId546" Type="http://schemas.openxmlformats.org/officeDocument/2006/relationships/hyperlink" Target="http://eltweb04.elta.iai/pls/iman_Production/link_to_iman?item_id=MT25QL512ABB8ESF-0AATTR" TargetMode="External"/><Relationship Id="rId101" Type="http://schemas.openxmlformats.org/officeDocument/2006/relationships/hyperlink" Target="http://eltweb04.elta.iai/pls/iman_Production/link_to_iman?item_id=2201E366-001" TargetMode="External"/><Relationship Id="rId185" Type="http://schemas.openxmlformats.org/officeDocument/2006/relationships/hyperlink" Target="http://eltweb04.elta.iai/pls/iman_Production/link_to_iman?item_id=A82.A15GHC.00225" TargetMode="External"/><Relationship Id="rId406" Type="http://schemas.openxmlformats.org/officeDocument/2006/relationships/hyperlink" Target="http://eltweb04.elta.iai/pls/iman_Production/link_to_iman?item_id=DS1682S+" TargetMode="External"/><Relationship Id="rId392" Type="http://schemas.openxmlformats.org/officeDocument/2006/relationships/hyperlink" Target="http://eltweb04.elta.iai/pls/iman_Production/link_to_iman?item_id=D38999/24WF35SN" TargetMode="External"/><Relationship Id="rId613" Type="http://schemas.openxmlformats.org/officeDocument/2006/relationships/hyperlink" Target="http://eltweb04.elta.iai/pls/iman_Production/link_to_iman?item_id=SY89833LMGTR" TargetMode="External"/><Relationship Id="rId252" Type="http://schemas.openxmlformats.org/officeDocument/2006/relationships/hyperlink" Target="http://eltweb04.elta.iai/pls/iman_Production/link_to_iman?item_id=C0805C225K4RAC7800" TargetMode="External"/><Relationship Id="rId47" Type="http://schemas.openxmlformats.org/officeDocument/2006/relationships/hyperlink" Target="http://eltweb04.elta.iai/pls/iman_Production/link_to_iman?item_id=1096B652-003" TargetMode="External"/><Relationship Id="rId112" Type="http://schemas.openxmlformats.org/officeDocument/2006/relationships/hyperlink" Target="http://eltweb04.elta.iai/pls/iman_Production/link_to_iman?item_id=2201E414-001" TargetMode="External"/><Relationship Id="rId557" Type="http://schemas.openxmlformats.org/officeDocument/2006/relationships/hyperlink" Target="http://eltweb04.elta.iai/pls/iman_Production/link_to_iman?item_id=NAS620C10" TargetMode="External"/><Relationship Id="rId196" Type="http://schemas.openxmlformats.org/officeDocument/2006/relationships/hyperlink" Target="http://eltweb04.elta.iai/pls/iman_Production/link_to_iman?item_id=ADG4612BRUZ" TargetMode="External"/><Relationship Id="rId417" Type="http://schemas.openxmlformats.org/officeDocument/2006/relationships/hyperlink" Target="http://eltweb04.elta.iai/pls/iman_Production/link_to_iman?item_id=ERF8-020-05.0-S-DV-K-TR" TargetMode="External"/><Relationship Id="rId624" Type="http://schemas.openxmlformats.org/officeDocument/2006/relationships/hyperlink" Target="http://eltweb04.elta.iai/pls/iman_Production/link_to_iman?item_id=T543O686M040ATE035" TargetMode="External"/><Relationship Id="rId263" Type="http://schemas.openxmlformats.org/officeDocument/2006/relationships/hyperlink" Target="http://eltweb04.elta.iai/pls/iman_Production/link_to_iman?item_id=CC1210KKX7R0BB334" TargetMode="External"/><Relationship Id="rId470" Type="http://schemas.openxmlformats.org/officeDocument/2006/relationships/hyperlink" Target="http://eltweb04.elta.iai/pls/iman_Production/link_to_iman?item_id=INA260AIPWR" TargetMode="External"/><Relationship Id="rId58" Type="http://schemas.openxmlformats.org/officeDocument/2006/relationships/hyperlink" Target="http://eltweb04.elta.iai/pls/iman_Production/link_to_iman?item_id=1096F588-001" TargetMode="External"/><Relationship Id="rId123" Type="http://schemas.openxmlformats.org/officeDocument/2006/relationships/hyperlink" Target="http://eltweb04.elta.iai/pls/iman_Production/link_to_iman?item_id=30-03-2072-1285" TargetMode="External"/><Relationship Id="rId330" Type="http://schemas.openxmlformats.org/officeDocument/2006/relationships/hyperlink" Target="http://eltweb04.elta.iai/pls/iman_Production/link_to_iman?item_id=CRCW040230R1FKED" TargetMode="External"/><Relationship Id="rId568" Type="http://schemas.openxmlformats.org/officeDocument/2006/relationships/hyperlink" Target="http://eltweb04.elta.iai/pls/iman_Production/link_to_iman?item_id=NC7SZ08P5X" TargetMode="External"/><Relationship Id="rId165" Type="http://schemas.openxmlformats.org/officeDocument/2006/relationships/hyperlink" Target="http://eltweb04.elta.iai/pls/iman_Production/link_to_iman?item_id=6930N375-001" TargetMode="External"/><Relationship Id="rId372" Type="http://schemas.openxmlformats.org/officeDocument/2006/relationships/hyperlink" Target="http://eltweb04.elta.iai/pls/iman_Production/link_to_iman?item_id=CRCW0603121KFKTA" TargetMode="External"/><Relationship Id="rId428" Type="http://schemas.openxmlformats.org/officeDocument/2006/relationships/hyperlink" Target="http://eltweb04.elta.iai/pls/iman_Production/link_to_iman?item_id=GRM0335C1H2R2WA01D" TargetMode="External"/><Relationship Id="rId635" Type="http://schemas.openxmlformats.org/officeDocument/2006/relationships/hyperlink" Target="http://eltweb04.elta.iai/pls/iman_Production/link_to_iman?item_id=TPS22810DRVT" TargetMode="External"/><Relationship Id="rId232" Type="http://schemas.openxmlformats.org/officeDocument/2006/relationships/hyperlink" Target="http://eltweb04.elta.iai/pls/iman_Production/link_to_iman?item_id=C0402C102K5RAC7867" TargetMode="External"/><Relationship Id="rId274" Type="http://schemas.openxmlformats.org/officeDocument/2006/relationships/hyperlink" Target="http://eltweb04.elta.iai/pls/iman_Production/link_to_iman?item_id=CL32B106KBJNNWE" TargetMode="External"/><Relationship Id="rId481" Type="http://schemas.openxmlformats.org/officeDocument/2006/relationships/hyperlink" Target="http://eltweb04.elta.iai/pls/iman_Production/link_to_iman?item_id=LQW03AW5N8J00D" TargetMode="External"/><Relationship Id="rId27" Type="http://schemas.openxmlformats.org/officeDocument/2006/relationships/hyperlink" Target="http://eltweb04.elta.iai/pls/iman_Production/link_to_iman?item_id=1093U335-001" TargetMode="External"/><Relationship Id="rId69" Type="http://schemas.openxmlformats.org/officeDocument/2006/relationships/hyperlink" Target="http://eltweb04.elta.iai/pls/iman_Production/link_to_iman?item_id=1096J800-001" TargetMode="External"/><Relationship Id="rId134" Type="http://schemas.openxmlformats.org/officeDocument/2006/relationships/hyperlink" Target="http://eltweb04.elta.iai/pls/iman_Production/link_to_iman?item_id=6930N016-001" TargetMode="External"/><Relationship Id="rId537" Type="http://schemas.openxmlformats.org/officeDocument/2006/relationships/hyperlink" Target="http://eltweb04.elta.iai/pls/iman_Production/link_to_iman?item_id=MS51957-3" TargetMode="External"/><Relationship Id="rId579" Type="http://schemas.openxmlformats.org/officeDocument/2006/relationships/hyperlink" Target="http://eltweb04.elta.iai/pls/iman_Production/link_to_iman?item_id=PTL-9-724" TargetMode="External"/><Relationship Id="rId80" Type="http://schemas.openxmlformats.org/officeDocument/2006/relationships/hyperlink" Target="http://eltweb04.elta.iai/pls/iman_Production/link_to_iman?item_id=1097A531-001" TargetMode="External"/><Relationship Id="rId176" Type="http://schemas.openxmlformats.org/officeDocument/2006/relationships/hyperlink" Target="http://eltweb04.elta.iai/pls/iman_Production/link_to_iman?item_id=6932T346-001" TargetMode="External"/><Relationship Id="rId341" Type="http://schemas.openxmlformats.org/officeDocument/2006/relationships/hyperlink" Target="http://eltweb04.elta.iai/pls/iman_Production/link_to_iman?item_id=CRCW040249R9FKED" TargetMode="External"/><Relationship Id="rId383" Type="http://schemas.openxmlformats.org/officeDocument/2006/relationships/hyperlink" Target="http://eltweb04.elta.iai/pls/iman_Production/link_to_iman?item_id=CRCW060333K2FKTA" TargetMode="External"/><Relationship Id="rId439" Type="http://schemas.openxmlformats.org/officeDocument/2006/relationships/hyperlink" Target="http://eltweb04.elta.iai/pls/iman_Production/link_to_iman?item_id=GRM1555C1H221GA01D" TargetMode="External"/><Relationship Id="rId590" Type="http://schemas.openxmlformats.org/officeDocument/2006/relationships/hyperlink" Target="http://eltweb04.elta.iai/pls/iman_Production/link_to_iman?item_id=SEAM-20-09.0-S-06-2-AKTR" TargetMode="External"/><Relationship Id="rId604" Type="http://schemas.openxmlformats.org/officeDocument/2006/relationships/hyperlink" Target="http://eltweb04.elta.iai/pls/iman_Production/link_to_iman?item_id=SN74LVC1G3157DRLR" TargetMode="External"/><Relationship Id="rId646" Type="http://schemas.openxmlformats.org/officeDocument/2006/relationships/hyperlink" Target="http://eltweb04.elta.iai/pls/iman_Production/link_to_iman?item_id=TUSB2046BIRHBT" TargetMode="External"/><Relationship Id="rId201" Type="http://schemas.openxmlformats.org/officeDocument/2006/relationships/hyperlink" Target="http://eltweb04.elta.iai/pls/iman_Production/link_to_iman?item_id=AM26LV31EIPWR" TargetMode="External"/><Relationship Id="rId243" Type="http://schemas.openxmlformats.org/officeDocument/2006/relationships/hyperlink" Target="http://eltweb04.elta.iai/pls/iman_Production/link_to_iman?item_id=C0603C103K5RAC7867" TargetMode="External"/><Relationship Id="rId285" Type="http://schemas.openxmlformats.org/officeDocument/2006/relationships/hyperlink" Target="http://eltweb04.elta.iai/pls/iman_Production/link_to_iman?item_id=CRCW04020000Z0ED" TargetMode="External"/><Relationship Id="rId450" Type="http://schemas.openxmlformats.org/officeDocument/2006/relationships/hyperlink" Target="http://eltweb04.elta.iai/pls/iman_Production/link_to_iman?item_id=GRM21BC71H475KE11L" TargetMode="External"/><Relationship Id="rId506" Type="http://schemas.openxmlformats.org/officeDocument/2006/relationships/hyperlink" Target="http://eltweb04.elta.iai/pls/iman_Production/link_to_iman?item_id=MI0603J601R-10" TargetMode="External"/><Relationship Id="rId38" Type="http://schemas.openxmlformats.org/officeDocument/2006/relationships/hyperlink" Target="http://eltweb04.elta.iai/pls/iman_Production/link_to_iman?item_id=1093W212-001" TargetMode="External"/><Relationship Id="rId103" Type="http://schemas.openxmlformats.org/officeDocument/2006/relationships/hyperlink" Target="http://eltweb04.elta.iai/pls/iman_Production/link_to_iman?item_id=2201E370-001" TargetMode="External"/><Relationship Id="rId310" Type="http://schemas.openxmlformats.org/officeDocument/2006/relationships/hyperlink" Target="http://eltweb04.elta.iai/pls/iman_Production/link_to_iman?item_id=CRCW04021K91FKTD" TargetMode="External"/><Relationship Id="rId492" Type="http://schemas.openxmlformats.org/officeDocument/2006/relationships/hyperlink" Target="http://eltweb04.elta.iai/pls/iman_Production/link_to_iman?item_id=LTM4634IY" TargetMode="External"/><Relationship Id="rId548" Type="http://schemas.openxmlformats.org/officeDocument/2006/relationships/hyperlink" Target="http://eltweb04.elta.iai/pls/iman_Production/link_to_iman?item_id=MTVA-0500N05S" TargetMode="External"/><Relationship Id="rId91" Type="http://schemas.openxmlformats.org/officeDocument/2006/relationships/hyperlink" Target="http://eltweb04.elta.iai/pls/iman_Production/link_to_iman?item_id=19K101-K00L5" TargetMode="External"/><Relationship Id="rId145" Type="http://schemas.openxmlformats.org/officeDocument/2006/relationships/hyperlink" Target="http://eltweb04.elta.iai/pls/iman_Production/link_to_iman?item_id=6930N216-001" TargetMode="External"/><Relationship Id="rId187" Type="http://schemas.openxmlformats.org/officeDocument/2006/relationships/hyperlink" Target="http://eltweb04.elta.iai/pls/iman_Production/link_to_iman?item_id=AD5144BCPZ100-RL7" TargetMode="External"/><Relationship Id="rId352" Type="http://schemas.openxmlformats.org/officeDocument/2006/relationships/hyperlink" Target="http://eltweb04.elta.iai/pls/iman_Production/link_to_iman?item_id=CRCW04025K49FKTD" TargetMode="External"/><Relationship Id="rId394" Type="http://schemas.openxmlformats.org/officeDocument/2006/relationships/hyperlink" Target="http://eltweb04.elta.iai/pls/iman_Production/link_to_iman?item_id=D38999/33W13N" TargetMode="External"/><Relationship Id="rId408" Type="http://schemas.openxmlformats.org/officeDocument/2006/relationships/hyperlink" Target="http://eltweb04.elta.iai/pls/iman_Production/link_to_iman?item_id=DS90LV017ATM/NOPB" TargetMode="External"/><Relationship Id="rId615" Type="http://schemas.openxmlformats.org/officeDocument/2006/relationships/hyperlink" Target="http://eltweb04.elta.iai/pls/iman_Production/link_to_iman?item_id=T491D157K016AH" TargetMode="External"/><Relationship Id="rId212" Type="http://schemas.openxmlformats.org/officeDocument/2006/relationships/hyperlink" Target="http://eltweb04.elta.iai/pls/iman_Production/link_to_iman?item_id=BAT54WS" TargetMode="External"/><Relationship Id="rId254" Type="http://schemas.openxmlformats.org/officeDocument/2006/relationships/hyperlink" Target="http://eltweb04.elta.iai/pls/iman_Production/link_to_iman?item_id=C0805C476M9PAC7800" TargetMode="External"/><Relationship Id="rId49" Type="http://schemas.openxmlformats.org/officeDocument/2006/relationships/hyperlink" Target="http://eltweb04.elta.iai/pls/iman_Production/link_to_iman?item_id=1096C852-002" TargetMode="External"/><Relationship Id="rId114" Type="http://schemas.openxmlformats.org/officeDocument/2006/relationships/hyperlink" Target="http://eltweb04.elta.iai/pls/iman_Production/link_to_iman?item_id=2201E440-001" TargetMode="External"/><Relationship Id="rId296" Type="http://schemas.openxmlformats.org/officeDocument/2006/relationships/hyperlink" Target="http://eltweb04.elta.iai/pls/iman_Production/link_to_iman?item_id=CRCW0402133RFKED" TargetMode="External"/><Relationship Id="rId461" Type="http://schemas.openxmlformats.org/officeDocument/2006/relationships/hyperlink" Target="http://eltweb04.elta.iai/pls/iman_Production/link_to_iman?item_id=HMC451LP3E" TargetMode="External"/><Relationship Id="rId517" Type="http://schemas.openxmlformats.org/officeDocument/2006/relationships/hyperlink" Target="http://eltweb04.elta.iai/pls/iman_Production/link_to_iman?item_id=MS16995-18" TargetMode="External"/><Relationship Id="rId559" Type="http://schemas.openxmlformats.org/officeDocument/2006/relationships/hyperlink" Target="http://eltweb04.elta.iai/pls/iman_Production/link_to_iman?item_id=NAS620C4" TargetMode="External"/><Relationship Id="rId60" Type="http://schemas.openxmlformats.org/officeDocument/2006/relationships/hyperlink" Target="http://eltweb04.elta.iai/pls/iman_Production/link_to_iman?item_id=1096F602-001" TargetMode="External"/><Relationship Id="rId156" Type="http://schemas.openxmlformats.org/officeDocument/2006/relationships/hyperlink" Target="http://eltweb04.elta.iai/pls/iman_Production/link_to_iman?item_id=6930N240-001" TargetMode="External"/><Relationship Id="rId198" Type="http://schemas.openxmlformats.org/officeDocument/2006/relationships/hyperlink" Target="http://eltweb04.elta.iai/pls/iman_Production/link_to_iman?item_id=ADXL375BCCZ" TargetMode="External"/><Relationship Id="rId321" Type="http://schemas.openxmlformats.org/officeDocument/2006/relationships/hyperlink" Target="http://eltweb04.elta.iai/pls/iman_Production/link_to_iman?item_id=CRCW04022K00FKED" TargetMode="External"/><Relationship Id="rId363" Type="http://schemas.openxmlformats.org/officeDocument/2006/relationships/hyperlink" Target="http://eltweb04.elta.iai/pls/iman_Production/link_to_iman?item_id=CRCW040282R5FKED" TargetMode="External"/><Relationship Id="rId419" Type="http://schemas.openxmlformats.org/officeDocument/2006/relationships/hyperlink" Target="http://eltweb04.elta.iai/pls/iman_Production/link_to_iman?item_id=ERM8-020-02.0-S-DV-K-TR" TargetMode="External"/><Relationship Id="rId570" Type="http://schemas.openxmlformats.org/officeDocument/2006/relationships/hyperlink" Target="http://eltweb04.elta.iai/pls/iman_Production/link_to_iman?item_id=NFM18PS105R0J3D" TargetMode="External"/><Relationship Id="rId626" Type="http://schemas.openxmlformats.org/officeDocument/2006/relationships/hyperlink" Target="http://eltweb04.elta.iai/pls/iman_Production/link_to_iman?item_id=TAJD476K020RNJ" TargetMode="External"/><Relationship Id="rId223" Type="http://schemas.openxmlformats.org/officeDocument/2006/relationships/hyperlink" Target="http://eltweb04.elta.iai/pls/iman_Production/link_to_iman?item_id=BLM21PG600SN1D" TargetMode="External"/><Relationship Id="rId430" Type="http://schemas.openxmlformats.org/officeDocument/2006/relationships/hyperlink" Target="http://eltweb04.elta.iai/pls/iman_Production/link_to_iman?item_id=GRM0335C1H3R3WA01D" TargetMode="External"/><Relationship Id="rId18" Type="http://schemas.openxmlformats.org/officeDocument/2006/relationships/hyperlink" Target="http://eltweb04.elta.iai/pls/iman_Production/link_to_iman?item_id=1093L211-001" TargetMode="External"/><Relationship Id="rId265" Type="http://schemas.openxmlformats.org/officeDocument/2006/relationships/hyperlink" Target="http://eltweb04.elta.iai/pls/iman_Production/link_to_iman?item_id=CL03B102KO3NNNC" TargetMode="External"/><Relationship Id="rId472" Type="http://schemas.openxmlformats.org/officeDocument/2006/relationships/hyperlink" Target="http://eltweb04.elta.iai/pls/iman_Production/link_to_iman?item_id=IRF7317TRPBF" TargetMode="External"/><Relationship Id="rId528" Type="http://schemas.openxmlformats.org/officeDocument/2006/relationships/hyperlink" Target="http://eltweb04.elta.iai/pls/iman_Production/link_to_iman?item_id=MS35338-137" TargetMode="External"/><Relationship Id="rId125" Type="http://schemas.openxmlformats.org/officeDocument/2006/relationships/hyperlink" Target="http://eltweb04.elta.iai/pls/iman_Production/link_to_iman?item_id=3SF162-0008-AX" TargetMode="External"/><Relationship Id="rId167" Type="http://schemas.openxmlformats.org/officeDocument/2006/relationships/hyperlink" Target="http://eltweb04.elta.iai/pls/iman_Production/link_to_iman?item_id=6932T120-001" TargetMode="External"/><Relationship Id="rId332" Type="http://schemas.openxmlformats.org/officeDocument/2006/relationships/hyperlink" Target="http://eltweb04.elta.iai/pls/iman_Production/link_to_iman?item_id=CRCW040233K2FKED" TargetMode="External"/><Relationship Id="rId374" Type="http://schemas.openxmlformats.org/officeDocument/2006/relationships/hyperlink" Target="http://eltweb04.elta.iai/pls/iman_Production/link_to_iman?item_id=CRCW06031K00FKEA" TargetMode="External"/><Relationship Id="rId581" Type="http://schemas.openxmlformats.org/officeDocument/2006/relationships/hyperlink" Target="http://eltweb04.elta.iai/pls/iman_Production/link_to_iman?item_id=PX-501-0059-1920M0" TargetMode="External"/><Relationship Id="rId71" Type="http://schemas.openxmlformats.org/officeDocument/2006/relationships/hyperlink" Target="http://eltweb04.elta.iai/pls/iman_Production/link_to_iman?item_id=1096J802-001" TargetMode="External"/><Relationship Id="rId234" Type="http://schemas.openxmlformats.org/officeDocument/2006/relationships/hyperlink" Target="http://eltweb04.elta.iai/pls/iman_Production/link_to_iman?item_id=C0402C103K3RACTU" TargetMode="External"/><Relationship Id="rId637" Type="http://schemas.openxmlformats.org/officeDocument/2006/relationships/hyperlink" Target="http://eltweb04.elta.iai/pls/iman_Production/link_to_iman?item_id=TPS72301DBVR" TargetMode="External"/><Relationship Id="rId2" Type="http://schemas.openxmlformats.org/officeDocument/2006/relationships/hyperlink" Target="http://eltweb04.elta.iai/pls/iman_Production/link_to_iman?item_id=02015J1R0PBSTR" TargetMode="External"/><Relationship Id="rId29" Type="http://schemas.openxmlformats.org/officeDocument/2006/relationships/hyperlink" Target="http://eltweb04.elta.iai/pls/iman_Production/link_to_iman?item_id=1093U337-001" TargetMode="External"/><Relationship Id="rId276" Type="http://schemas.openxmlformats.org/officeDocument/2006/relationships/hyperlink" Target="http://eltweb04.elta.iai/pls/iman_Production/link_to_iman?item_id=CRCW02010000Z0ED" TargetMode="External"/><Relationship Id="rId441" Type="http://schemas.openxmlformats.org/officeDocument/2006/relationships/hyperlink" Target="http://eltweb04.elta.iai/pls/iman_Production/link_to_iman?item_id=GRM1555C1H680GA01D" TargetMode="External"/><Relationship Id="rId483" Type="http://schemas.openxmlformats.org/officeDocument/2006/relationships/hyperlink" Target="http://eltweb04.elta.iai/pls/iman_Production/link_to_iman?item_id=LQW15AN15NG80D" TargetMode="External"/><Relationship Id="rId539" Type="http://schemas.openxmlformats.org/officeDocument/2006/relationships/hyperlink" Target="http://eltweb04.elta.iai/pls/iman_Production/link_to_iman?item_id=MS51957-32" TargetMode="External"/><Relationship Id="rId40" Type="http://schemas.openxmlformats.org/officeDocument/2006/relationships/hyperlink" Target="http://eltweb04.elta.iai/pls/iman_Production/link_to_iman?item_id=1094B009-001" TargetMode="External"/><Relationship Id="rId136" Type="http://schemas.openxmlformats.org/officeDocument/2006/relationships/hyperlink" Target="http://eltweb04.elta.iai/pls/iman_Production/link_to_iman?item_id=6930N128-001" TargetMode="External"/><Relationship Id="rId178" Type="http://schemas.openxmlformats.org/officeDocument/2006/relationships/hyperlink" Target="http://eltweb04.elta.iai/pls/iman_Production/link_to_iman?item_id=6932T450-001" TargetMode="External"/><Relationship Id="rId301" Type="http://schemas.openxmlformats.org/officeDocument/2006/relationships/hyperlink" Target="http://eltweb04.elta.iai/pls/iman_Production/link_to_iman?item_id=CRCW040215K0FKED" TargetMode="External"/><Relationship Id="rId343" Type="http://schemas.openxmlformats.org/officeDocument/2006/relationships/hyperlink" Target="http://eltweb04.elta.iai/pls/iman_Production/link_to_iman?item_id=CRCW04024K22FKED" TargetMode="External"/><Relationship Id="rId550" Type="http://schemas.openxmlformats.org/officeDocument/2006/relationships/hyperlink" Target="http://eltweb04.elta.iai/pls/iman_Production/link_to_iman?item_id=NAS1149C0432R" TargetMode="External"/><Relationship Id="rId82" Type="http://schemas.openxmlformats.org/officeDocument/2006/relationships/hyperlink" Target="http://eltweb04.elta.iai/pls/iman_Production/link_to_iman?item_id=1110-2885-6200" TargetMode="External"/><Relationship Id="rId203" Type="http://schemas.openxmlformats.org/officeDocument/2006/relationships/hyperlink" Target="http://eltweb04.elta.iai/pls/iman_Production/link_to_iman?item_id=AM26LV32EIPWR" TargetMode="External"/><Relationship Id="rId385" Type="http://schemas.openxmlformats.org/officeDocument/2006/relationships/hyperlink" Target="http://eltweb04.elta.iai/pls/iman_Production/link_to_iman?item_id=CRCW060351K1FKEA" TargetMode="External"/><Relationship Id="rId592" Type="http://schemas.openxmlformats.org/officeDocument/2006/relationships/hyperlink" Target="http://eltweb04.elta.iai/pls/iman_Production/link_to_iman?item_id=SEAM8-10-S02.0-STL-04-1" TargetMode="External"/><Relationship Id="rId606" Type="http://schemas.openxmlformats.org/officeDocument/2006/relationships/hyperlink" Target="http://eltweb04.elta.iai/pls/iman_Production/link_to_iman?item_id=SN74LVC541APWR" TargetMode="External"/><Relationship Id="rId648" Type="http://schemas.openxmlformats.org/officeDocument/2006/relationships/hyperlink" Target="http://eltweb04.elta.iai/pls/iman_Production/link_to_iman?item_id=TXB0304RUTR" TargetMode="External"/><Relationship Id="rId245" Type="http://schemas.openxmlformats.org/officeDocument/2006/relationships/hyperlink" Target="http://eltweb04.elta.iai/pls/iman_Production/link_to_iman?item_id=C0603C104K5RAC7867" TargetMode="External"/><Relationship Id="rId287" Type="http://schemas.openxmlformats.org/officeDocument/2006/relationships/hyperlink" Target="http://eltweb04.elta.iai/pls/iman_Production/link_to_iman?item_id=CRCW0402100KFKED" TargetMode="External"/><Relationship Id="rId410" Type="http://schemas.openxmlformats.org/officeDocument/2006/relationships/hyperlink" Target="http://eltweb04.elta.iai/pls/iman_Production/link_to_iman?item_id=DS90LV032ATMTCX/NOPB" TargetMode="External"/><Relationship Id="rId452" Type="http://schemas.openxmlformats.org/officeDocument/2006/relationships/hyperlink" Target="http://eltweb04.elta.iai/pls/iman_Production/link_to_iman?item_id=GRM32ER71E226KE15L" TargetMode="External"/><Relationship Id="rId494" Type="http://schemas.openxmlformats.org/officeDocument/2006/relationships/hyperlink" Target="http://eltweb04.elta.iai/pls/iman_Production/link_to_iman?item_id=LTM4644IY" TargetMode="External"/><Relationship Id="rId508" Type="http://schemas.openxmlformats.org/officeDocument/2006/relationships/hyperlink" Target="http://eltweb04.elta.iai/pls/iman_Production/link_to_iman?item_id=MK-3C3-051-223-2400-EMI" TargetMode="External"/><Relationship Id="rId105" Type="http://schemas.openxmlformats.org/officeDocument/2006/relationships/hyperlink" Target="http://eltweb04.elta.iai/pls/iman_Production/link_to_iman?item_id=2201E375-001" TargetMode="External"/><Relationship Id="rId147" Type="http://schemas.openxmlformats.org/officeDocument/2006/relationships/hyperlink" Target="http://eltweb04.elta.iai/pls/iman_Production/link_to_iman?item_id=6930N218-001" TargetMode="External"/><Relationship Id="rId312" Type="http://schemas.openxmlformats.org/officeDocument/2006/relationships/hyperlink" Target="http://eltweb04.elta.iai/pls/iman_Production/link_to_iman?item_id=CRCW040220K0FKED" TargetMode="External"/><Relationship Id="rId354" Type="http://schemas.openxmlformats.org/officeDocument/2006/relationships/hyperlink" Target="http://eltweb04.elta.iai/pls/iman_Production/link_to_iman?item_id=CRCW04025R62FKED" TargetMode="External"/><Relationship Id="rId51" Type="http://schemas.openxmlformats.org/officeDocument/2006/relationships/hyperlink" Target="http://eltweb04.elta.iai/pls/iman_Production/link_to_iman?item_id=1096D242-002" TargetMode="External"/><Relationship Id="rId93" Type="http://schemas.openxmlformats.org/officeDocument/2006/relationships/hyperlink" Target="http://eltweb04.elta.iai/pls/iman_Production/link_to_iman?item_id=19S14J-400L5" TargetMode="External"/><Relationship Id="rId189" Type="http://schemas.openxmlformats.org/officeDocument/2006/relationships/hyperlink" Target="http://eltweb04.elta.iai/pls/iman_Production/link_to_iman?item_id=AD7928BRUZ-REEL7" TargetMode="External"/><Relationship Id="rId396" Type="http://schemas.openxmlformats.org/officeDocument/2006/relationships/hyperlink" Target="http://eltweb04.elta.iai/pls/iman_Production/link_to_iman?item_id=D38999/33W19N" TargetMode="External"/><Relationship Id="rId561" Type="http://schemas.openxmlformats.org/officeDocument/2006/relationships/hyperlink" Target="http://eltweb04.elta.iai/pls/iman_Production/link_to_iman?item_id=NAS620C6L" TargetMode="External"/><Relationship Id="rId617" Type="http://schemas.openxmlformats.org/officeDocument/2006/relationships/hyperlink" Target="http://eltweb04.elta.iai/pls/iman_Production/link_to_iman?item_id=T495D107K010AHE100" TargetMode="External"/><Relationship Id="rId214" Type="http://schemas.openxmlformats.org/officeDocument/2006/relationships/hyperlink" Target="http://eltweb04.elta.iai/pls/iman_Production/link_to_iman?item_id=BD60120N50100AHF" TargetMode="External"/><Relationship Id="rId256" Type="http://schemas.openxmlformats.org/officeDocument/2006/relationships/hyperlink" Target="http://eltweb04.elta.iai/pls/iman_Production/link_to_iman?item_id=C1005X7S1A105K050BC" TargetMode="External"/><Relationship Id="rId298" Type="http://schemas.openxmlformats.org/officeDocument/2006/relationships/hyperlink" Target="http://eltweb04.elta.iai/pls/iman_Production/link_to_iman?item_id=CRCW0402140KFKED" TargetMode="External"/><Relationship Id="rId421" Type="http://schemas.openxmlformats.org/officeDocument/2006/relationships/hyperlink" Target="http://eltweb04.elta.iai/pls/iman_Production/link_to_iman?item_id=FM24V10-G" TargetMode="External"/><Relationship Id="rId463" Type="http://schemas.openxmlformats.org/officeDocument/2006/relationships/hyperlink" Target="http://eltweb04.elta.iai/pls/iman_Production/link_to_iman?item_id=HMC564LC4TR" TargetMode="External"/><Relationship Id="rId519" Type="http://schemas.openxmlformats.org/officeDocument/2006/relationships/hyperlink" Target="http://eltweb04.elta.iai/pls/iman_Production/link_to_iman?item_id=MS16995-25" TargetMode="External"/><Relationship Id="rId116" Type="http://schemas.openxmlformats.org/officeDocument/2006/relationships/hyperlink" Target="http://eltweb04.elta.iai/pls/iman_Production/link_to_iman?item_id=2201E702-002" TargetMode="External"/><Relationship Id="rId158" Type="http://schemas.openxmlformats.org/officeDocument/2006/relationships/hyperlink" Target="http://eltweb04.elta.iai/pls/iman_Production/link_to_iman?item_id=6930N243-001" TargetMode="External"/><Relationship Id="rId323" Type="http://schemas.openxmlformats.org/officeDocument/2006/relationships/hyperlink" Target="http://eltweb04.elta.iai/pls/iman_Production/link_to_iman?item_id=CRCW04022K26FKED" TargetMode="External"/><Relationship Id="rId530" Type="http://schemas.openxmlformats.org/officeDocument/2006/relationships/hyperlink" Target="http://eltweb04.elta.iai/pls/iman_Production/link_to_iman?item_id=MS35649-224" TargetMode="External"/><Relationship Id="rId20" Type="http://schemas.openxmlformats.org/officeDocument/2006/relationships/hyperlink" Target="http://eltweb04.elta.iai/pls/iman_Production/link_to_iman?item_id=1093L396-002" TargetMode="External"/><Relationship Id="rId62" Type="http://schemas.openxmlformats.org/officeDocument/2006/relationships/hyperlink" Target="http://eltweb04.elta.iai/pls/iman_Production/link_to_iman?item_id=1096G862-002" TargetMode="External"/><Relationship Id="rId365" Type="http://schemas.openxmlformats.org/officeDocument/2006/relationships/hyperlink" Target="http://eltweb04.elta.iai/pls/iman_Production/link_to_iman?item_id=CRCW04028K87FKED" TargetMode="External"/><Relationship Id="rId572" Type="http://schemas.openxmlformats.org/officeDocument/2006/relationships/hyperlink" Target="http://eltweb04.elta.iai/pls/iman_Production/link_to_iman?item_id=NUP4114UPXV6T1G" TargetMode="External"/><Relationship Id="rId628" Type="http://schemas.openxmlformats.org/officeDocument/2006/relationships/hyperlink" Target="http://eltweb04.elta.iai/pls/iman_Production/link_to_iman?item_id=TFM-125-02-S-D-A-K-TR" TargetMode="External"/><Relationship Id="rId225" Type="http://schemas.openxmlformats.org/officeDocument/2006/relationships/hyperlink" Target="http://eltweb04.elta.iai/pls/iman_Production/link_to_iman?item_id=BLM31PG601SN1L" TargetMode="External"/><Relationship Id="rId267" Type="http://schemas.openxmlformats.org/officeDocument/2006/relationships/hyperlink" Target="http://eltweb04.elta.iai/pls/iman_Production/link_to_iman?item_id=CL05B104KP5NNNC" TargetMode="External"/><Relationship Id="rId432" Type="http://schemas.openxmlformats.org/officeDocument/2006/relationships/hyperlink" Target="http://eltweb04.elta.iai/pls/iman_Production/link_to_iman?item_id=GRM0335C1HR80WA01D" TargetMode="External"/><Relationship Id="rId474" Type="http://schemas.openxmlformats.org/officeDocument/2006/relationships/hyperlink" Target="http://eltweb04.elta.iai/pls/iman_Production/link_to_iman?item_id=JCM8700T10K6XM1-P-ELT" TargetMode="External"/><Relationship Id="rId127" Type="http://schemas.openxmlformats.org/officeDocument/2006/relationships/hyperlink" Target="http://eltweb04.elta.iai/pls/iman_Production/link_to_iman?item_id=5206F264-001" TargetMode="External"/><Relationship Id="rId31" Type="http://schemas.openxmlformats.org/officeDocument/2006/relationships/hyperlink" Target="http://eltweb04.elta.iai/pls/iman_Production/link_to_iman?item_id=1093U339-001" TargetMode="External"/><Relationship Id="rId73" Type="http://schemas.openxmlformats.org/officeDocument/2006/relationships/hyperlink" Target="http://eltweb04.elta.iai/pls/iman_Production/link_to_iman?item_id=1096J810-001" TargetMode="External"/><Relationship Id="rId169" Type="http://schemas.openxmlformats.org/officeDocument/2006/relationships/hyperlink" Target="http://eltweb04.elta.iai/pls/iman_Production/link_to_iman?item_id=6932T130-001" TargetMode="External"/><Relationship Id="rId334" Type="http://schemas.openxmlformats.org/officeDocument/2006/relationships/hyperlink" Target="http://eltweb04.elta.iai/pls/iman_Production/link_to_iman?item_id=CRCW04023K01FKED" TargetMode="External"/><Relationship Id="rId376" Type="http://schemas.openxmlformats.org/officeDocument/2006/relationships/hyperlink" Target="http://eltweb04.elta.iai/pls/iman_Production/link_to_iman?item_id=CRCW06031M00FKEA" TargetMode="External"/><Relationship Id="rId541" Type="http://schemas.openxmlformats.org/officeDocument/2006/relationships/hyperlink" Target="http://eltweb04.elta.iai/pls/iman_Production/link_to_iman?item_id=MS51957-53" TargetMode="External"/><Relationship Id="rId583" Type="http://schemas.openxmlformats.org/officeDocument/2006/relationships/hyperlink" Target="http://eltweb04.elta.iai/pls/iman_Production/link_to_iman?item_id=SALDAVEX%20F%200.12MM" TargetMode="External"/><Relationship Id="rId639" Type="http://schemas.openxmlformats.org/officeDocument/2006/relationships/hyperlink" Target="http://eltweb04.elta.iai/pls/iman_Production/link_to_iman?item_id=TPS82085SILT" TargetMode="External"/><Relationship Id="rId4" Type="http://schemas.openxmlformats.org/officeDocument/2006/relationships/hyperlink" Target="http://eltweb04.elta.iai/pls/iman_Production/link_to_iman?item_id=0402CS-2N7XJSW" TargetMode="External"/><Relationship Id="rId180" Type="http://schemas.openxmlformats.org/officeDocument/2006/relationships/hyperlink" Target="http://eltweb04.elta.iai/pls/iman_Production/link_to_iman?item_id=74LCX244MTCX" TargetMode="External"/><Relationship Id="rId236" Type="http://schemas.openxmlformats.org/officeDocument/2006/relationships/hyperlink" Target="http://eltweb04.elta.iai/pls/iman_Production/link_to_iman?item_id=C0402C103K5RALTU" TargetMode="External"/><Relationship Id="rId278" Type="http://schemas.openxmlformats.org/officeDocument/2006/relationships/hyperlink" Target="http://eltweb04.elta.iai/pls/iman_Production/link_to_iman?item_id=CRCW020110K0FKED" TargetMode="External"/><Relationship Id="rId401" Type="http://schemas.openxmlformats.org/officeDocument/2006/relationships/hyperlink" Target="http://eltweb04.elta.iai/pls/iman_Production/link_to_iman?item_id=DFDO4125611" TargetMode="External"/><Relationship Id="rId443" Type="http://schemas.openxmlformats.org/officeDocument/2006/relationships/hyperlink" Target="http://eltweb04.elta.iai/pls/iman_Production/link_to_iman?item_id=GRM1555C1H9R1WA01D" TargetMode="External"/><Relationship Id="rId650" Type="http://schemas.openxmlformats.org/officeDocument/2006/relationships/hyperlink" Target="http://eltweb04.elta.iai/pls/iman_Production/link_to_iman?item_id=UPT-06-03.0-03-L-PV" TargetMode="External"/><Relationship Id="rId303" Type="http://schemas.openxmlformats.org/officeDocument/2006/relationships/hyperlink" Target="http://eltweb04.elta.iai/pls/iman_Production/link_to_iman?item_id=CRCW040218K2FKED" TargetMode="External"/><Relationship Id="rId485" Type="http://schemas.openxmlformats.org/officeDocument/2006/relationships/hyperlink" Target="http://eltweb04.elta.iai/pls/iman_Production/link_to_iman?item_id=LQW18AN82NG00D" TargetMode="External"/><Relationship Id="rId42" Type="http://schemas.openxmlformats.org/officeDocument/2006/relationships/hyperlink" Target="http://eltweb04.elta.iai/pls/iman_Production/link_to_iman?item_id=1094U399-001" TargetMode="External"/><Relationship Id="rId84" Type="http://schemas.openxmlformats.org/officeDocument/2006/relationships/hyperlink" Target="http://eltweb04.elta.iai/pls/iman_Production/link_to_iman?item_id=145-AA1R/111" TargetMode="External"/><Relationship Id="rId138" Type="http://schemas.openxmlformats.org/officeDocument/2006/relationships/hyperlink" Target="http://eltweb04.elta.iai/pls/iman_Production/link_to_iman?item_id=6930N142-001" TargetMode="External"/><Relationship Id="rId345" Type="http://schemas.openxmlformats.org/officeDocument/2006/relationships/hyperlink" Target="http://eltweb04.elta.iai/pls/iman_Production/link_to_iman?item_id=CRCW0402511RFKED" TargetMode="External"/><Relationship Id="rId387" Type="http://schemas.openxmlformats.org/officeDocument/2006/relationships/hyperlink" Target="http://eltweb04.elta.iai/pls/iman_Production/link_to_iman?item_id=CRCW06035K62FKEA" TargetMode="External"/><Relationship Id="rId510" Type="http://schemas.openxmlformats.org/officeDocument/2006/relationships/hyperlink" Target="http://eltweb04.elta.iai/pls/iman_Production/link_to_iman?item_id=MM3Z3V9T1G" TargetMode="External"/><Relationship Id="rId552" Type="http://schemas.openxmlformats.org/officeDocument/2006/relationships/hyperlink" Target="http://eltweb04.elta.iai/pls/iman_Production/link_to_iman?item_id=NAS1291C3M" TargetMode="External"/><Relationship Id="rId594" Type="http://schemas.openxmlformats.org/officeDocument/2006/relationships/hyperlink" Target="http://eltweb04.elta.iai/pls/iman_Production/link_to_iman?item_id=SFM-125-02-S-D-A-K-TR" TargetMode="External"/><Relationship Id="rId608" Type="http://schemas.openxmlformats.org/officeDocument/2006/relationships/hyperlink" Target="http://eltweb04.elta.iai/pls/iman_Production/link_to_iman?item_id=SN74LVCH8T245RHLR" TargetMode="External"/><Relationship Id="rId191" Type="http://schemas.openxmlformats.org/officeDocument/2006/relationships/hyperlink" Target="http://eltweb04.elta.iai/pls/iman_Production/link_to_iman?item_id=AD9508BCPZ" TargetMode="External"/><Relationship Id="rId205" Type="http://schemas.openxmlformats.org/officeDocument/2006/relationships/hyperlink" Target="http://eltweb04.elta.iai/pls/iman_Production/link_to_iman?item_id=ASMT-RF45-AN002" TargetMode="External"/><Relationship Id="rId247" Type="http://schemas.openxmlformats.org/officeDocument/2006/relationships/hyperlink" Target="http://eltweb04.elta.iai/pls/iman_Production/link_to_iman?item_id=C0603C106M9PAC7867" TargetMode="External"/><Relationship Id="rId412" Type="http://schemas.openxmlformats.org/officeDocument/2006/relationships/hyperlink" Target="http://eltweb04.elta.iai/pls/iman_Production/link_to_iman?item_id=DS91M040TSQE/NOPB" TargetMode="External"/><Relationship Id="rId107" Type="http://schemas.openxmlformats.org/officeDocument/2006/relationships/hyperlink" Target="http://eltweb04.elta.iai/pls/iman_Production/link_to_iman?item_id=2201E381-001" TargetMode="External"/><Relationship Id="rId289" Type="http://schemas.openxmlformats.org/officeDocument/2006/relationships/hyperlink" Target="http://eltweb04.elta.iai/pls/iman_Production/link_to_iman?item_id=CRCW040210K0FKED" TargetMode="External"/><Relationship Id="rId454" Type="http://schemas.openxmlformats.org/officeDocument/2006/relationships/hyperlink" Target="http://eltweb04.elta.iai/pls/iman_Production/link_to_iman?item_id=HCPL-063L-500E" TargetMode="External"/><Relationship Id="rId496" Type="http://schemas.openxmlformats.org/officeDocument/2006/relationships/hyperlink" Target="http://eltweb04.elta.iai/pls/iman_Production/link_to_iman?item_id=LTM8003HY" TargetMode="External"/><Relationship Id="rId11" Type="http://schemas.openxmlformats.org/officeDocument/2006/relationships/hyperlink" Target="http://eltweb04.elta.iai/pls/iman_Production/link_to_iman?item_id=096-0002-0009" TargetMode="External"/><Relationship Id="rId53" Type="http://schemas.openxmlformats.org/officeDocument/2006/relationships/hyperlink" Target="http://eltweb04.elta.iai/pls/iman_Production/link_to_iman?item_id=1096F000-003" TargetMode="External"/><Relationship Id="rId149" Type="http://schemas.openxmlformats.org/officeDocument/2006/relationships/hyperlink" Target="http://eltweb04.elta.iai/pls/iman_Production/link_to_iman?item_id=6930N230-002" TargetMode="External"/><Relationship Id="rId314" Type="http://schemas.openxmlformats.org/officeDocument/2006/relationships/hyperlink" Target="http://eltweb04.elta.iai/pls/iman_Production/link_to_iman?item_id=CRCW0402221RFKED" TargetMode="External"/><Relationship Id="rId356" Type="http://schemas.openxmlformats.org/officeDocument/2006/relationships/hyperlink" Target="http://eltweb04.elta.iai/pls/iman_Production/link_to_iman?item_id=CRCW040268R1FKED" TargetMode="External"/><Relationship Id="rId398" Type="http://schemas.openxmlformats.org/officeDocument/2006/relationships/hyperlink" Target="http://eltweb04.elta.iai/pls/iman_Production/link_to_iman?item_id=DEA205375BT-2054A1" TargetMode="External"/><Relationship Id="rId521" Type="http://schemas.openxmlformats.org/officeDocument/2006/relationships/hyperlink" Target="http://eltweb04.elta.iai/pls/iman_Production/link_to_iman?item_id=MS24693-C270" TargetMode="External"/><Relationship Id="rId563" Type="http://schemas.openxmlformats.org/officeDocument/2006/relationships/hyperlink" Target="http://eltweb04.elta.iai/pls/iman_Production/link_to_iman?item_id=NAS662C2R12" TargetMode="External"/><Relationship Id="rId619" Type="http://schemas.openxmlformats.org/officeDocument/2006/relationships/hyperlink" Target="http://eltweb04.elta.iai/pls/iman_Production/link_to_iman?item_id=T521D107M016ATE050" TargetMode="External"/><Relationship Id="rId95" Type="http://schemas.openxmlformats.org/officeDocument/2006/relationships/hyperlink" Target="http://eltweb04.elta.iai/pls/iman_Production/link_to_iman?item_id=19S16D-400L5" TargetMode="External"/><Relationship Id="rId160" Type="http://schemas.openxmlformats.org/officeDocument/2006/relationships/hyperlink" Target="http://eltweb04.elta.iai/pls/iman_Production/link_to_iman?item_id=6930N308-001" TargetMode="External"/><Relationship Id="rId216" Type="http://schemas.openxmlformats.org/officeDocument/2006/relationships/hyperlink" Target="http://eltweb04.elta.iai/pls/iman_Production/link_to_iman?item_id=BLM15EG121SN1D" TargetMode="External"/><Relationship Id="rId423" Type="http://schemas.openxmlformats.org/officeDocument/2006/relationships/hyperlink" Target="http://eltweb04.elta.iai/pls/iman_Production/link_to_iman?item_id=FTSH-105-01-L-DV-K-P-TR" TargetMode="External"/><Relationship Id="rId258" Type="http://schemas.openxmlformats.org/officeDocument/2006/relationships/hyperlink" Target="http://eltweb04.elta.iai/pls/iman_Production/link_to_iman?item_id=C1210C106K5RACTU" TargetMode="External"/><Relationship Id="rId465" Type="http://schemas.openxmlformats.org/officeDocument/2006/relationships/hyperlink" Target="http://eltweb04.elta.iai/pls/iman_Production/link_to_iman?item_id=HSMC-C120" TargetMode="External"/><Relationship Id="rId630" Type="http://schemas.openxmlformats.org/officeDocument/2006/relationships/hyperlink" Target="http://eltweb04.elta.iai/pls/iman_Production/link_to_iman?item_id=THS4031IDGNR" TargetMode="External"/><Relationship Id="rId22" Type="http://schemas.openxmlformats.org/officeDocument/2006/relationships/hyperlink" Target="http://eltweb04.elta.iai/pls/iman_Production/link_to_iman?item_id=1093M635-003" TargetMode="External"/><Relationship Id="rId64" Type="http://schemas.openxmlformats.org/officeDocument/2006/relationships/hyperlink" Target="http://eltweb04.elta.iai/pls/iman_Production/link_to_iman?item_id=1096G882-002" TargetMode="External"/><Relationship Id="rId118" Type="http://schemas.openxmlformats.org/officeDocument/2006/relationships/hyperlink" Target="http://eltweb04.elta.iai/pls/iman_Production/link_to_iman?item_id=262-50CC" TargetMode="External"/><Relationship Id="rId325" Type="http://schemas.openxmlformats.org/officeDocument/2006/relationships/hyperlink" Target="http://eltweb04.elta.iai/pls/iman_Production/link_to_iman?item_id=CRCW04022K80FKED" TargetMode="External"/><Relationship Id="rId367" Type="http://schemas.openxmlformats.org/officeDocument/2006/relationships/hyperlink" Target="http://eltweb04.elta.iai/pls/iman_Production/link_to_iman?item_id=CRCW0603100KFKEA" TargetMode="External"/><Relationship Id="rId532" Type="http://schemas.openxmlformats.org/officeDocument/2006/relationships/hyperlink" Target="http://eltweb04.elta.iai/pls/iman_Production/link_to_iman?item_id=MS51957-14" TargetMode="External"/><Relationship Id="rId574" Type="http://schemas.openxmlformats.org/officeDocument/2006/relationships/hyperlink" Target="http://eltweb04.elta.iai/pls/iman_Production/link_to_iman?item_id=PCA9517ADP.118" TargetMode="External"/><Relationship Id="rId171" Type="http://schemas.openxmlformats.org/officeDocument/2006/relationships/hyperlink" Target="http://eltweb04.elta.iai/pls/iman_Production/link_to_iman?item_id=6932T201-001" TargetMode="External"/><Relationship Id="rId227" Type="http://schemas.openxmlformats.org/officeDocument/2006/relationships/hyperlink" Target="http://eltweb04.elta.iai/pls/iman_Production/link_to_iman?item_id=C0024090" TargetMode="External"/><Relationship Id="rId269" Type="http://schemas.openxmlformats.org/officeDocument/2006/relationships/hyperlink" Target="http://eltweb04.elta.iai/pls/iman_Production/link_to_iman?item_id=CL10B104KA8NNNC" TargetMode="External"/><Relationship Id="rId434" Type="http://schemas.openxmlformats.org/officeDocument/2006/relationships/hyperlink" Target="http://eltweb04.elta.iai/pls/iman_Production/link_to_iman?item_id=GRM0335C2AR70WA01D" TargetMode="External"/><Relationship Id="rId476" Type="http://schemas.openxmlformats.org/officeDocument/2006/relationships/hyperlink" Target="http://eltweb04.elta.iai/pls/iman_Production/link_to_iman?item_id=LMK00105SQE/NOPB" TargetMode="External"/><Relationship Id="rId641" Type="http://schemas.openxmlformats.org/officeDocument/2006/relationships/hyperlink" Target="http://eltweb04.elta.iai/pls/iman_Production/link_to_iman?item_id=TRF37A73IDSGT" TargetMode="External"/><Relationship Id="rId33" Type="http://schemas.openxmlformats.org/officeDocument/2006/relationships/hyperlink" Target="http://eltweb04.elta.iai/pls/iman_Production/link_to_iman?item_id=1093U348-001" TargetMode="External"/><Relationship Id="rId129" Type="http://schemas.openxmlformats.org/officeDocument/2006/relationships/hyperlink" Target="http://eltweb04.elta.iai/pls/iman_Production/link_to_iman?item_id=5AGXFB1H4F35I3G" TargetMode="External"/><Relationship Id="rId280" Type="http://schemas.openxmlformats.org/officeDocument/2006/relationships/hyperlink" Target="http://eltweb04.elta.iai/pls/iman_Production/link_to_iman?item_id=CRCW0201200RFKED" TargetMode="External"/><Relationship Id="rId336" Type="http://schemas.openxmlformats.org/officeDocument/2006/relationships/hyperlink" Target="http://eltweb04.elta.iai/pls/iman_Production/link_to_iman?item_id=CRCW04023K83FKED" TargetMode="External"/><Relationship Id="rId501" Type="http://schemas.openxmlformats.org/officeDocument/2006/relationships/hyperlink" Target="http://eltweb04.elta.iai/pls/iman_Production/link_to_iman?item_id=M80-331" TargetMode="External"/><Relationship Id="rId543" Type="http://schemas.openxmlformats.org/officeDocument/2006/relationships/hyperlink" Target="http://eltweb04.elta.iai/pls/iman_Production/link_to_iman?item_id=MS51957-8" TargetMode="External"/><Relationship Id="rId75" Type="http://schemas.openxmlformats.org/officeDocument/2006/relationships/hyperlink" Target="http://eltweb04.elta.iai/pls/iman_Production/link_to_iman?item_id=1096J812-001" TargetMode="External"/><Relationship Id="rId140" Type="http://schemas.openxmlformats.org/officeDocument/2006/relationships/hyperlink" Target="http://eltweb04.elta.iai/pls/iman_Production/link_to_iman?item_id=6930N195-001" TargetMode="External"/><Relationship Id="rId182" Type="http://schemas.openxmlformats.org/officeDocument/2006/relationships/hyperlink" Target="http://eltweb04.elta.iai/pls/iman_Production/link_to_iman?item_id=8P34S1208NBGI" TargetMode="External"/><Relationship Id="rId378" Type="http://schemas.openxmlformats.org/officeDocument/2006/relationships/hyperlink" Target="http://eltweb04.elta.iai/pls/iman_Production/link_to_iman?item_id=CRCW06031R00FKEA" TargetMode="External"/><Relationship Id="rId403" Type="http://schemas.openxmlformats.org/officeDocument/2006/relationships/hyperlink" Target="http://eltweb04.elta.iai/pls/iman_Production/link_to_iman?item_id=DLW21SN900SQ2L" TargetMode="External"/><Relationship Id="rId585" Type="http://schemas.openxmlformats.org/officeDocument/2006/relationships/hyperlink" Target="http://eltweb04.elta.iai/pls/iman_Production/link_to_iman?item_id=SBB-5089Z" TargetMode="External"/><Relationship Id="rId6" Type="http://schemas.openxmlformats.org/officeDocument/2006/relationships/hyperlink" Target="http://eltweb04.elta.iai/pls/iman_Production/link_to_iman?item_id=0603LS-122XGRC" TargetMode="External"/><Relationship Id="rId238" Type="http://schemas.openxmlformats.org/officeDocument/2006/relationships/hyperlink" Target="http://eltweb04.elta.iai/pls/iman_Production/link_to_iman?item_id=C0402C220K5GAC7867" TargetMode="External"/><Relationship Id="rId445" Type="http://schemas.openxmlformats.org/officeDocument/2006/relationships/hyperlink" Target="http://eltweb04.elta.iai/pls/iman_Production/link_to_iman?item_id=GRM155R70J105KA12D" TargetMode="External"/><Relationship Id="rId487" Type="http://schemas.openxmlformats.org/officeDocument/2006/relationships/hyperlink" Target="http://eltweb04.elta.iai/pls/iman_Production/link_to_iman?item_id=LTC2877HMSE" TargetMode="External"/><Relationship Id="rId610" Type="http://schemas.openxmlformats.org/officeDocument/2006/relationships/hyperlink" Target="http://eltweb04.elta.iai/pls/iman_Production/link_to_iman?item_id=SOLC-115-02-L-Q-A-K-TR" TargetMode="External"/><Relationship Id="rId652" Type="http://schemas.openxmlformats.org/officeDocument/2006/relationships/hyperlink" Target="http://eltweb04.elta.iai/pls/iman_Production/link_to_iman?item_id=W25Q128JVSIQ" TargetMode="External"/><Relationship Id="rId291" Type="http://schemas.openxmlformats.org/officeDocument/2006/relationships/hyperlink" Target="http://eltweb04.elta.iai/pls/iman_Production/link_to_iman?item_id=CRCW040211R5FKED" TargetMode="External"/><Relationship Id="rId305" Type="http://schemas.openxmlformats.org/officeDocument/2006/relationships/hyperlink" Target="http://eltweb04.elta.iai/pls/iman_Production/link_to_iman?item_id=CRCW04021K00FKED" TargetMode="External"/><Relationship Id="rId347" Type="http://schemas.openxmlformats.org/officeDocument/2006/relationships/hyperlink" Target="http://eltweb04.elta.iai/pls/iman_Production/link_to_iman?item_id=CRCW040251R1FKED" TargetMode="External"/><Relationship Id="rId512" Type="http://schemas.openxmlformats.org/officeDocument/2006/relationships/hyperlink" Target="http://eltweb04.elta.iai/pls/iman_Production/link_to_iman?item_id=MM8430-2610RA1" TargetMode="External"/><Relationship Id="rId44" Type="http://schemas.openxmlformats.org/officeDocument/2006/relationships/hyperlink" Target="http://eltweb04.elta.iai/pls/iman_Production/link_to_iman?item_id=1096A410-001" TargetMode="External"/><Relationship Id="rId86" Type="http://schemas.openxmlformats.org/officeDocument/2006/relationships/hyperlink" Target="http://eltweb04.elta.iai/pls/iman_Production/link_to_iman?item_id=18K118-K17L5" TargetMode="External"/><Relationship Id="rId151" Type="http://schemas.openxmlformats.org/officeDocument/2006/relationships/hyperlink" Target="http://eltweb04.elta.iai/pls/iman_Production/link_to_iman?item_id=6930N233-001" TargetMode="External"/><Relationship Id="rId389" Type="http://schemas.openxmlformats.org/officeDocument/2006/relationships/hyperlink" Target="http://eltweb04.elta.iai/pls/iman_Production/link_to_iman?item_id=CRCW12060000Z0EA" TargetMode="External"/><Relationship Id="rId554" Type="http://schemas.openxmlformats.org/officeDocument/2006/relationships/hyperlink" Target="http://eltweb04.elta.iai/pls/iman_Production/link_to_iman?item_id=NAS1635-00-4" TargetMode="External"/><Relationship Id="rId596" Type="http://schemas.openxmlformats.org/officeDocument/2006/relationships/hyperlink" Target="http://eltweb04.elta.iai/pls/iman_Production/link_to_iman?item_id=SIA517DJ-T1-GE3" TargetMode="External"/><Relationship Id="rId193" Type="http://schemas.openxmlformats.org/officeDocument/2006/relationships/hyperlink" Target="http://eltweb04.elta.iai/pls/iman_Production/link_to_iman?item_id=ADCLK907BCPZ-R2" TargetMode="External"/><Relationship Id="rId207" Type="http://schemas.openxmlformats.org/officeDocument/2006/relationships/hyperlink" Target="http://eltweb04.elta.iai/pls/iman_Production/link_to_iman?item_id=AT24CM01-XHM-B" TargetMode="External"/><Relationship Id="rId249" Type="http://schemas.openxmlformats.org/officeDocument/2006/relationships/hyperlink" Target="http://eltweb04.elta.iai/pls/iman_Production/link_to_iman?item_id=C0603C473K3RALTU" TargetMode="External"/><Relationship Id="rId414" Type="http://schemas.openxmlformats.org/officeDocument/2006/relationships/hyperlink" Target="http://eltweb04.elta.iai/pls/iman_Production/link_to_iman?item_id=EC2216A/B%20GRAY%20KT2OZ" TargetMode="External"/><Relationship Id="rId456" Type="http://schemas.openxmlformats.org/officeDocument/2006/relationships/hyperlink" Target="http://eltweb04.elta.iai/pls/iman_Production/link_to_iman?item_id=HMC1055LP2CETR" TargetMode="External"/><Relationship Id="rId498" Type="http://schemas.openxmlformats.org/officeDocument/2006/relationships/hyperlink" Target="http://eltweb04.elta.iai/pls/iman_Production/link_to_iman?item_id=M39012/25-0020" TargetMode="External"/><Relationship Id="rId621" Type="http://schemas.openxmlformats.org/officeDocument/2006/relationships/hyperlink" Target="http://eltweb04.elta.iai/pls/iman_Production/link_to_iman?item_id=T521X337M016ATE025" TargetMode="External"/><Relationship Id="rId13" Type="http://schemas.openxmlformats.org/officeDocument/2006/relationships/hyperlink" Target="http://eltweb04.elta.iai/pls/iman_Production/link_to_iman?item_id=1000B-5001FX" TargetMode="External"/><Relationship Id="rId109" Type="http://schemas.openxmlformats.org/officeDocument/2006/relationships/hyperlink" Target="http://eltweb04.elta.iai/pls/iman_Production/link_to_iman?item_id=2201E402-003" TargetMode="External"/><Relationship Id="rId260" Type="http://schemas.openxmlformats.org/officeDocument/2006/relationships/hyperlink" Target="http://eltweb04.elta.iai/pls/iman_Production/link_to_iman?item_id=C1210C476M8RACTU" TargetMode="External"/><Relationship Id="rId316" Type="http://schemas.openxmlformats.org/officeDocument/2006/relationships/hyperlink" Target="http://eltweb04.elta.iai/pls/iman_Production/link_to_iman?item_id=CRCW0402249RFKED" TargetMode="External"/><Relationship Id="rId523" Type="http://schemas.openxmlformats.org/officeDocument/2006/relationships/hyperlink" Target="http://eltweb04.elta.iai/pls/iman_Production/link_to_iman?item_id=MS24693-C3" TargetMode="External"/><Relationship Id="rId55" Type="http://schemas.openxmlformats.org/officeDocument/2006/relationships/hyperlink" Target="http://eltweb04.elta.iai/pls/iman_Production/link_to_iman?item_id=1096F010-002" TargetMode="External"/><Relationship Id="rId97" Type="http://schemas.openxmlformats.org/officeDocument/2006/relationships/hyperlink" Target="http://eltweb04.elta.iai/pls/iman_Production/link_to_iman?item_id=19S241-S01L5" TargetMode="External"/><Relationship Id="rId120" Type="http://schemas.openxmlformats.org/officeDocument/2006/relationships/hyperlink" Target="http://eltweb04.elta.iai/pls/iman_Production/link_to_iman?item_id=3-5353652-6" TargetMode="External"/><Relationship Id="rId358" Type="http://schemas.openxmlformats.org/officeDocument/2006/relationships/hyperlink" Target="http://eltweb04.elta.iai/pls/iman_Production/link_to_iman?item_id=CRCW040271R5FKED" TargetMode="External"/><Relationship Id="rId565" Type="http://schemas.openxmlformats.org/officeDocument/2006/relationships/hyperlink" Target="http://eltweb04.elta.iai/pls/iman_Production/link_to_iman?item_id=NAS662C2R5" TargetMode="External"/><Relationship Id="rId162" Type="http://schemas.openxmlformats.org/officeDocument/2006/relationships/hyperlink" Target="http://eltweb04.elta.iai/pls/iman_Production/link_to_iman?item_id=6930N329-001" TargetMode="External"/><Relationship Id="rId218" Type="http://schemas.openxmlformats.org/officeDocument/2006/relationships/hyperlink" Target="http://eltweb04.elta.iai/pls/iman_Production/link_to_iman?item_id=BLM15HD182SN1D" TargetMode="External"/><Relationship Id="rId425" Type="http://schemas.openxmlformats.org/officeDocument/2006/relationships/hyperlink" Target="http://eltweb04.elta.iai/pls/iman_Production/link_to_iman?item_id=GBLC05C-LF-T7" TargetMode="External"/><Relationship Id="rId467" Type="http://schemas.openxmlformats.org/officeDocument/2006/relationships/hyperlink" Target="http://eltweb04.elta.iai/pls/iman_Production/link_to_iman?item_id=HTST-105-01-L-DV" TargetMode="External"/><Relationship Id="rId632" Type="http://schemas.openxmlformats.org/officeDocument/2006/relationships/hyperlink" Target="http://eltweb04.elta.iai/pls/iman_Production/link_to_iman?item_id=TM1S4-C" TargetMode="External"/><Relationship Id="rId271" Type="http://schemas.openxmlformats.org/officeDocument/2006/relationships/hyperlink" Target="http://eltweb04.elta.iai/pls/iman_Production/link_to_iman?item_id=CL10C470GB8NNNC" TargetMode="External"/><Relationship Id="rId24" Type="http://schemas.openxmlformats.org/officeDocument/2006/relationships/hyperlink" Target="http://eltweb04.elta.iai/pls/iman_Production/link_to_iman?item_id=1093N705-001" TargetMode="External"/><Relationship Id="rId66" Type="http://schemas.openxmlformats.org/officeDocument/2006/relationships/hyperlink" Target="http://eltweb04.elta.iai/pls/iman_Production/link_to_iman?item_id=1096J794-002" TargetMode="External"/><Relationship Id="rId131" Type="http://schemas.openxmlformats.org/officeDocument/2006/relationships/hyperlink" Target="http://eltweb04.elta.iai/pls/iman_Production/link_to_iman?item_id=6930N013-001" TargetMode="External"/><Relationship Id="rId327" Type="http://schemas.openxmlformats.org/officeDocument/2006/relationships/hyperlink" Target="http://eltweb04.elta.iai/pls/iman_Production/link_to_iman?item_id=CRCW040230K1FKED" TargetMode="External"/><Relationship Id="rId369" Type="http://schemas.openxmlformats.org/officeDocument/2006/relationships/hyperlink" Target="http://eltweb04.elta.iai/pls/iman_Production/link_to_iman?item_id=CRCW060310K0FKEA" TargetMode="External"/><Relationship Id="rId534" Type="http://schemas.openxmlformats.org/officeDocument/2006/relationships/hyperlink" Target="http://eltweb04.elta.iai/pls/iman_Production/link_to_iman?item_id=MS51957-19" TargetMode="External"/><Relationship Id="rId576" Type="http://schemas.openxmlformats.org/officeDocument/2006/relationships/hyperlink" Target="http://eltweb04.elta.iai/pls/iman_Production/link_to_iman?item_id=PLT1.5M" TargetMode="External"/><Relationship Id="rId173" Type="http://schemas.openxmlformats.org/officeDocument/2006/relationships/hyperlink" Target="http://eltweb04.elta.iai/pls/iman_Production/link_to_iman?item_id=6932T300-001" TargetMode="External"/><Relationship Id="rId229" Type="http://schemas.openxmlformats.org/officeDocument/2006/relationships/hyperlink" Target="http://eltweb04.elta.iai/pls/iman_Production/link_to_iman?item_id=C0402C100C5GAC7867" TargetMode="External"/><Relationship Id="rId380" Type="http://schemas.openxmlformats.org/officeDocument/2006/relationships/hyperlink" Target="http://eltweb04.elta.iai/pls/iman_Production/link_to_iman?item_id=CRCW06032K00FKEA" TargetMode="External"/><Relationship Id="rId436" Type="http://schemas.openxmlformats.org/officeDocument/2006/relationships/hyperlink" Target="http://eltweb04.elta.iai/pls/iman_Production/link_to_iman?item_id=GRM033Z71C104KE14D" TargetMode="External"/><Relationship Id="rId601" Type="http://schemas.openxmlformats.org/officeDocument/2006/relationships/hyperlink" Target="http://eltweb04.elta.iai/pls/iman_Production/link_to_iman?item_id=SMMBT2907ALT1G" TargetMode="External"/><Relationship Id="rId643" Type="http://schemas.openxmlformats.org/officeDocument/2006/relationships/hyperlink" Target="http://eltweb04.elta.iai/pls/iman_Production/link_to_iman?item_id=TS0500S" TargetMode="External"/><Relationship Id="rId240" Type="http://schemas.openxmlformats.org/officeDocument/2006/relationships/hyperlink" Target="http://eltweb04.elta.iai/pls/iman_Production/link_to_iman?item_id=C0402C392K5RACTU" TargetMode="External"/><Relationship Id="rId478" Type="http://schemas.openxmlformats.org/officeDocument/2006/relationships/hyperlink" Target="http://eltweb04.elta.iai/pls/iman_Production/link_to_iman?item_id=LOCTITE%20222-50CC" TargetMode="External"/><Relationship Id="rId35" Type="http://schemas.openxmlformats.org/officeDocument/2006/relationships/hyperlink" Target="http://eltweb04.elta.iai/pls/iman_Production/link_to_iman?item_id=1093U447-001" TargetMode="External"/><Relationship Id="rId77" Type="http://schemas.openxmlformats.org/officeDocument/2006/relationships/hyperlink" Target="http://eltweb04.elta.iai/pls/iman_Production/link_to_iman?item_id=1096M790-001" TargetMode="External"/><Relationship Id="rId100" Type="http://schemas.openxmlformats.org/officeDocument/2006/relationships/hyperlink" Target="http://eltweb04.elta.iai/pls/iman_Production/link_to_iman?item_id=2042088-1" TargetMode="External"/><Relationship Id="rId282" Type="http://schemas.openxmlformats.org/officeDocument/2006/relationships/hyperlink" Target="http://eltweb04.elta.iai/pls/iman_Production/link_to_iman?item_id=CRCW0201300RFKED" TargetMode="External"/><Relationship Id="rId338" Type="http://schemas.openxmlformats.org/officeDocument/2006/relationships/hyperlink" Target="http://eltweb04.elta.iai/pls/iman_Production/link_to_iman?item_id=CRCW040242K2FKED" TargetMode="External"/><Relationship Id="rId503" Type="http://schemas.openxmlformats.org/officeDocument/2006/relationships/hyperlink" Target="http://eltweb04.elta.iai/pls/iman_Production/link_to_iman?item_id=MAX14595ETA+T" TargetMode="External"/><Relationship Id="rId545" Type="http://schemas.openxmlformats.org/officeDocument/2006/relationships/hyperlink" Target="http://eltweb04.elta.iai/pls/iman_Production/link_to_iman?item_id=MT25QL512ABB1EW9-0SIT" TargetMode="External"/><Relationship Id="rId587" Type="http://schemas.openxmlformats.org/officeDocument/2006/relationships/hyperlink" Target="http://eltweb04.elta.iai/pls/iman_Production/link_to_iman?item_id=SEAF-30-06-S-06-1-A-K-TR" TargetMode="External"/><Relationship Id="rId8" Type="http://schemas.openxmlformats.org/officeDocument/2006/relationships/hyperlink" Target="http://eltweb04.elta.iai/pls/iman_Production/link_to_iman?item_id=080-1200" TargetMode="External"/><Relationship Id="rId142" Type="http://schemas.openxmlformats.org/officeDocument/2006/relationships/hyperlink" Target="http://eltweb04.elta.iai/pls/iman_Production/link_to_iman?item_id=6930N203-001" TargetMode="External"/><Relationship Id="rId184" Type="http://schemas.openxmlformats.org/officeDocument/2006/relationships/hyperlink" Target="http://eltweb04.elta.iai/pls/iman_Production/link_to_iman?item_id=A-A-52080-E-3%20BLACK" TargetMode="External"/><Relationship Id="rId391" Type="http://schemas.openxmlformats.org/officeDocument/2006/relationships/hyperlink" Target="http://eltweb04.elta.iai/pls/iman_Production/link_to_iman?item_id=CY8C5868AXI-LP035" TargetMode="External"/><Relationship Id="rId405" Type="http://schemas.openxmlformats.org/officeDocument/2006/relationships/hyperlink" Target="http://eltweb04.elta.iai/pls/iman_Production/link_to_iman?item_id=DS125BR401ANJYT" TargetMode="External"/><Relationship Id="rId447" Type="http://schemas.openxmlformats.org/officeDocument/2006/relationships/hyperlink" Target="http://eltweb04.elta.iai/pls/iman_Production/link_to_iman?item_id=GRM155R71H331KA01D" TargetMode="External"/><Relationship Id="rId612" Type="http://schemas.openxmlformats.org/officeDocument/2006/relationships/hyperlink" Target="http://eltweb04.elta.iai/pls/iman_Production/link_to_iman?item_id=SY89833LMG" TargetMode="External"/><Relationship Id="rId251" Type="http://schemas.openxmlformats.org/officeDocument/2006/relationships/hyperlink" Target="http://eltweb04.elta.iai/pls/iman_Production/link_to_iman?item_id=C0805C106K8RAC7800" TargetMode="External"/><Relationship Id="rId489" Type="http://schemas.openxmlformats.org/officeDocument/2006/relationships/hyperlink" Target="http://eltweb04.elta.iai/pls/iman_Production/link_to_iman?item_id=LTM4608AIV" TargetMode="External"/><Relationship Id="rId654" Type="http://schemas.openxmlformats.org/officeDocument/2006/relationships/hyperlink" Target="http://eltweb04.elta.iai/pls/iman_Production/link_to_iman?item_id=WP4S+" TargetMode="External"/><Relationship Id="rId46" Type="http://schemas.openxmlformats.org/officeDocument/2006/relationships/hyperlink" Target="http://eltweb04.elta.iai/pls/iman_Production/link_to_iman?item_id=1096B650-003" TargetMode="External"/><Relationship Id="rId293" Type="http://schemas.openxmlformats.org/officeDocument/2006/relationships/hyperlink" Target="http://eltweb04.elta.iai/pls/iman_Production/link_to_iman?item_id=CRCW0402121RFKED" TargetMode="External"/><Relationship Id="rId307" Type="http://schemas.openxmlformats.org/officeDocument/2006/relationships/hyperlink" Target="http://eltweb04.elta.iai/pls/iman_Production/link_to_iman?item_id=CRCW04021K47FKED" TargetMode="External"/><Relationship Id="rId349" Type="http://schemas.openxmlformats.org/officeDocument/2006/relationships/hyperlink" Target="http://eltweb04.elta.iai/pls/iman_Production/link_to_iman?item_id=CRCW040256K2FKED" TargetMode="External"/><Relationship Id="rId514" Type="http://schemas.openxmlformats.org/officeDocument/2006/relationships/hyperlink" Target="http://eltweb04.elta.iai/pls/iman_Production/link_to_iman?item_id=MMSZ5245BT1G" TargetMode="External"/><Relationship Id="rId556" Type="http://schemas.openxmlformats.org/officeDocument/2006/relationships/hyperlink" Target="http://eltweb04.elta.iai/pls/iman_Production/link_to_iman?item_id=NAS620-0" TargetMode="External"/><Relationship Id="rId88" Type="http://schemas.openxmlformats.org/officeDocument/2006/relationships/hyperlink" Target="http://eltweb04.elta.iai/pls/iman_Production/link_to_iman?item_id=18S141-40ML5" TargetMode="External"/><Relationship Id="rId111" Type="http://schemas.openxmlformats.org/officeDocument/2006/relationships/hyperlink" Target="http://eltweb04.elta.iai/pls/iman_Production/link_to_iman?item_id=2201E412-002" TargetMode="External"/><Relationship Id="rId153" Type="http://schemas.openxmlformats.org/officeDocument/2006/relationships/hyperlink" Target="http://eltweb04.elta.iai/pls/iman_Production/link_to_iman?item_id=6930N235-001" TargetMode="External"/><Relationship Id="rId195" Type="http://schemas.openxmlformats.org/officeDocument/2006/relationships/hyperlink" Target="http://eltweb04.elta.iai/pls/iman_Production/link_to_iman?item_id=ADG1634BCPZ-REEL7" TargetMode="External"/><Relationship Id="rId209" Type="http://schemas.openxmlformats.org/officeDocument/2006/relationships/hyperlink" Target="http://eltweb04.elta.iai/pls/iman_Production/link_to_iman?item_id=AT24MAC402-SSHM-T" TargetMode="External"/><Relationship Id="rId360" Type="http://schemas.openxmlformats.org/officeDocument/2006/relationships/hyperlink" Target="http://eltweb04.elta.iai/pls/iman_Production/link_to_iman?item_id=CRCW04027K32FKED" TargetMode="External"/><Relationship Id="rId416" Type="http://schemas.openxmlformats.org/officeDocument/2006/relationships/hyperlink" Target="http://eltweb04.elta.iai/pls/iman_Production/link_to_iman?item_id=ERF8-011-07.0-S-DV-K-TR" TargetMode="External"/><Relationship Id="rId598" Type="http://schemas.openxmlformats.org/officeDocument/2006/relationships/hyperlink" Target="http://eltweb04.elta.iai/pls/iman_Production/link_to_iman?item_id=SMBJ36A-E3/52" TargetMode="External"/><Relationship Id="rId220" Type="http://schemas.openxmlformats.org/officeDocument/2006/relationships/hyperlink" Target="http://eltweb04.elta.iai/pls/iman_Production/link_to_iman?item_id=BLM18EG221SN1D" TargetMode="External"/><Relationship Id="rId458" Type="http://schemas.openxmlformats.org/officeDocument/2006/relationships/hyperlink" Target="http://eltweb04.elta.iai/pls/iman_Production/link_to_iman?item_id=HMC424ALP3ETR" TargetMode="External"/><Relationship Id="rId623" Type="http://schemas.openxmlformats.org/officeDocument/2006/relationships/hyperlink" Target="http://eltweb04.elta.iai/pls/iman_Production/link_to_iman?item_id=T528Z477M2R5ATE005" TargetMode="External"/><Relationship Id="rId15" Type="http://schemas.openxmlformats.org/officeDocument/2006/relationships/hyperlink" Target="http://eltweb04.elta.iai/pls/iman_Production/link_to_iman?item_id=1037U443-001" TargetMode="External"/><Relationship Id="rId57" Type="http://schemas.openxmlformats.org/officeDocument/2006/relationships/hyperlink" Target="http://eltweb04.elta.iai/pls/iman_Production/link_to_iman?item_id=1096F529-001" TargetMode="External"/><Relationship Id="rId262" Type="http://schemas.openxmlformats.org/officeDocument/2006/relationships/hyperlink" Target="http://eltweb04.elta.iai/pls/iman_Production/link_to_iman?item_id=CA70P3123HLT" TargetMode="External"/><Relationship Id="rId318" Type="http://schemas.openxmlformats.org/officeDocument/2006/relationships/hyperlink" Target="http://eltweb04.elta.iai/pls/iman_Production/link_to_iman?item_id=CRCW040225K5FKED" TargetMode="External"/><Relationship Id="rId525" Type="http://schemas.openxmlformats.org/officeDocument/2006/relationships/hyperlink" Target="http://eltweb04.elta.iai/pls/iman_Production/link_to_iman?item_id=MS35338-134" TargetMode="External"/><Relationship Id="rId567" Type="http://schemas.openxmlformats.org/officeDocument/2006/relationships/hyperlink" Target="http://eltweb04.elta.iai/pls/iman_Production/link_to_iman?item_id=NC7ST04P5X" TargetMode="External"/><Relationship Id="rId99" Type="http://schemas.openxmlformats.org/officeDocument/2006/relationships/hyperlink" Target="http://eltweb04.elta.iai/pls/iman_Production/link_to_iman?item_id=2015D989-001" TargetMode="External"/><Relationship Id="rId122" Type="http://schemas.openxmlformats.org/officeDocument/2006/relationships/hyperlink" Target="http://eltweb04.elta.iai/pls/iman_Production/link_to_iman?item_id=30-03-2071-1285" TargetMode="External"/><Relationship Id="rId164" Type="http://schemas.openxmlformats.org/officeDocument/2006/relationships/hyperlink" Target="http://eltweb04.elta.iai/pls/iman_Production/link_to_iman?item_id=6930N357-001" TargetMode="External"/><Relationship Id="rId371" Type="http://schemas.openxmlformats.org/officeDocument/2006/relationships/hyperlink" Target="http://eltweb04.elta.iai/pls/iman_Production/link_to_iman?item_id=CRCW060311K5FKEA" TargetMode="External"/><Relationship Id="rId427" Type="http://schemas.openxmlformats.org/officeDocument/2006/relationships/hyperlink" Target="http://eltweb04.elta.iai/pls/iman_Production/link_to_iman?item_id=GRM0335C1H1R9WA01D" TargetMode="External"/><Relationship Id="rId469" Type="http://schemas.openxmlformats.org/officeDocument/2006/relationships/hyperlink" Target="http://eltweb04.elta.iai/pls/iman_Production/link_to_iman?item_id=IHLP2525CZERR33M01" TargetMode="External"/><Relationship Id="rId634" Type="http://schemas.openxmlformats.org/officeDocument/2006/relationships/hyperlink" Target="http://eltweb04.elta.iai/pls/iman_Production/link_to_iman?item_id=TPS2002CDRCT" TargetMode="External"/><Relationship Id="rId26" Type="http://schemas.openxmlformats.org/officeDocument/2006/relationships/hyperlink" Target="http://eltweb04.elta.iai/pls/iman_Production/link_to_iman?item_id=1093U332-001" TargetMode="External"/><Relationship Id="rId231" Type="http://schemas.openxmlformats.org/officeDocument/2006/relationships/hyperlink" Target="http://eltweb04.elta.iai/pls/iman_Production/link_to_iman?item_id=C0402C101K5GAC7867" TargetMode="External"/><Relationship Id="rId273" Type="http://schemas.openxmlformats.org/officeDocument/2006/relationships/hyperlink" Target="http://eltweb04.elta.iai/pls/iman_Production/link_to_iman?item_id=CL31A107MQHNNNE" TargetMode="External"/><Relationship Id="rId329" Type="http://schemas.openxmlformats.org/officeDocument/2006/relationships/hyperlink" Target="http://eltweb04.elta.iai/pls/iman_Production/link_to_iman?item_id=CRCW040230K9FKTD" TargetMode="External"/><Relationship Id="rId480" Type="http://schemas.openxmlformats.org/officeDocument/2006/relationships/hyperlink" Target="http://eltweb04.elta.iai/pls/iman_Production/link_to_iman?item_id=LQW03AW10NJ00D" TargetMode="External"/><Relationship Id="rId536" Type="http://schemas.openxmlformats.org/officeDocument/2006/relationships/hyperlink" Target="http://eltweb04.elta.iai/pls/iman_Production/link_to_iman?item_id=MS51957-29" TargetMode="External"/><Relationship Id="rId68" Type="http://schemas.openxmlformats.org/officeDocument/2006/relationships/hyperlink" Target="http://eltweb04.elta.iai/pls/iman_Production/link_to_iman?item_id=1096J798-001" TargetMode="External"/><Relationship Id="rId133" Type="http://schemas.openxmlformats.org/officeDocument/2006/relationships/hyperlink" Target="http://eltweb04.elta.iai/pls/iman_Production/link_to_iman?item_id=6930N015-001" TargetMode="External"/><Relationship Id="rId175" Type="http://schemas.openxmlformats.org/officeDocument/2006/relationships/hyperlink" Target="http://eltweb04.elta.iai/pls/iman_Production/link_to_iman?item_id=6932T335-001" TargetMode="External"/><Relationship Id="rId340" Type="http://schemas.openxmlformats.org/officeDocument/2006/relationships/hyperlink" Target="http://eltweb04.elta.iai/pls/iman_Production/link_to_iman?item_id=CRCW040247R5FKED" TargetMode="External"/><Relationship Id="rId578" Type="http://schemas.openxmlformats.org/officeDocument/2006/relationships/hyperlink" Target="http://eltweb04.elta.iai/pls/iman_Production/link_to_iman?item_id=PTL-10-724" TargetMode="External"/><Relationship Id="rId200" Type="http://schemas.openxmlformats.org/officeDocument/2006/relationships/hyperlink" Target="http://eltweb04.elta.iai/pls/iman_Production/link_to_iman?item_id=AKF-1938" TargetMode="External"/><Relationship Id="rId382" Type="http://schemas.openxmlformats.org/officeDocument/2006/relationships/hyperlink" Target="http://eltweb04.elta.iai/pls/iman_Production/link_to_iman?item_id=CRCW060331K6FKTA" TargetMode="External"/><Relationship Id="rId438" Type="http://schemas.openxmlformats.org/officeDocument/2006/relationships/hyperlink" Target="http://eltweb04.elta.iai/pls/iman_Production/link_to_iman?item_id=GRM1555C1H220GA01D" TargetMode="External"/><Relationship Id="rId603" Type="http://schemas.openxmlformats.org/officeDocument/2006/relationships/hyperlink" Target="http://eltweb04.elta.iai/pls/iman_Production/link_to_iman?item_id=SN74LVC1G07DCKT" TargetMode="External"/><Relationship Id="rId645" Type="http://schemas.openxmlformats.org/officeDocument/2006/relationships/hyperlink" Target="http://eltweb04.elta.iai/pls/iman_Production/link_to_iman?item_id=TS0505S" TargetMode="External"/><Relationship Id="rId242" Type="http://schemas.openxmlformats.org/officeDocument/2006/relationships/hyperlink" Target="http://eltweb04.elta.iai/pls/iman_Production/link_to_iman?item_id=C0603C103K2RAL7867" TargetMode="External"/><Relationship Id="rId284" Type="http://schemas.openxmlformats.org/officeDocument/2006/relationships/hyperlink" Target="http://eltweb04.elta.iai/pls/iman_Production/link_to_iman?item_id=CRCW0201887RFKED" TargetMode="External"/><Relationship Id="rId491" Type="http://schemas.openxmlformats.org/officeDocument/2006/relationships/hyperlink" Target="http://eltweb04.elta.iai/pls/iman_Production/link_to_iman?item_id=LTM4622IY" TargetMode="External"/><Relationship Id="rId505" Type="http://schemas.openxmlformats.org/officeDocument/2006/relationships/hyperlink" Target="http://eltweb04.elta.iai/pls/iman_Production/link_to_iman?item_id=MC74ACT04DR2G" TargetMode="External"/><Relationship Id="rId37" Type="http://schemas.openxmlformats.org/officeDocument/2006/relationships/hyperlink" Target="http://eltweb04.elta.iai/pls/iman_Production/link_to_iman?item_id=1093W211-001" TargetMode="External"/><Relationship Id="rId79" Type="http://schemas.openxmlformats.org/officeDocument/2006/relationships/hyperlink" Target="http://eltweb04.elta.iai/pls/iman_Production/link_to_iman?item_id=1097A328-002" TargetMode="External"/><Relationship Id="rId102" Type="http://schemas.openxmlformats.org/officeDocument/2006/relationships/hyperlink" Target="http://eltweb04.elta.iai/pls/iman_Production/link_to_iman?item_id=2201E369-001" TargetMode="External"/><Relationship Id="rId144" Type="http://schemas.openxmlformats.org/officeDocument/2006/relationships/hyperlink" Target="http://eltweb04.elta.iai/pls/iman_Production/link_to_iman?item_id=6930N207-001" TargetMode="External"/><Relationship Id="rId547" Type="http://schemas.openxmlformats.org/officeDocument/2006/relationships/hyperlink" Target="http://eltweb04.elta.iai/pls/iman_Production/link_to_iman?item_id=MTVA-0300N04W3S" TargetMode="External"/><Relationship Id="rId589" Type="http://schemas.openxmlformats.org/officeDocument/2006/relationships/hyperlink" Target="http://eltweb04.elta.iai/pls/iman_Production/link_to_iman?item_id=SEAF8-20-05.0-S-10-3" TargetMode="External"/><Relationship Id="rId90" Type="http://schemas.openxmlformats.org/officeDocument/2006/relationships/hyperlink" Target="http://eltweb04.elta.iai/pls/iman_Production/link_to_iman?item_id=1982260-5" TargetMode="External"/><Relationship Id="rId186" Type="http://schemas.openxmlformats.org/officeDocument/2006/relationships/hyperlink" Target="http://eltweb04.elta.iai/pls/iman_Production/link_to_iman?item_id=ABMM-AT-D" TargetMode="External"/><Relationship Id="rId351" Type="http://schemas.openxmlformats.org/officeDocument/2006/relationships/hyperlink" Target="http://eltweb04.elta.iai/pls/iman_Production/link_to_iman?item_id=CRCW04025K49FKED" TargetMode="External"/><Relationship Id="rId393" Type="http://schemas.openxmlformats.org/officeDocument/2006/relationships/hyperlink" Target="http://eltweb04.elta.iai/pls/iman_Production/link_to_iman?item_id=D38999/33W11N" TargetMode="External"/><Relationship Id="rId407" Type="http://schemas.openxmlformats.org/officeDocument/2006/relationships/hyperlink" Target="http://eltweb04.elta.iai/pls/iman_Production/link_to_iman?item_id=DS620U+TR" TargetMode="External"/><Relationship Id="rId449" Type="http://schemas.openxmlformats.org/officeDocument/2006/relationships/hyperlink" Target="http://eltweb04.elta.iai/pls/iman_Production/link_to_iman?item_id=GRM188Z71A106KA73D" TargetMode="External"/><Relationship Id="rId614" Type="http://schemas.openxmlformats.org/officeDocument/2006/relationships/hyperlink" Target="http://eltweb04.elta.iai/pls/iman_Production/link_to_iman?item_id=T491B225K020AH" TargetMode="External"/><Relationship Id="rId656" Type="http://schemas.openxmlformats.org/officeDocument/2006/relationships/hyperlink" Target="http://eltweb04.elta.iai/pls/iman_Production/link_to_iman?item_id=WTBV36PD11SY" TargetMode="External"/><Relationship Id="rId211" Type="http://schemas.openxmlformats.org/officeDocument/2006/relationships/hyperlink" Target="http://eltweb04.elta.iai/pls/iman_Production/link_to_iman?item_id=B096QC2S-T" TargetMode="External"/><Relationship Id="rId253" Type="http://schemas.openxmlformats.org/officeDocument/2006/relationships/hyperlink" Target="http://eltweb04.elta.iai/pls/iman_Production/link_to_iman?item_id=C0805C475K4RAC7025" TargetMode="External"/><Relationship Id="rId295" Type="http://schemas.openxmlformats.org/officeDocument/2006/relationships/hyperlink" Target="http://eltweb04.elta.iai/pls/iman_Production/link_to_iman?item_id=CRCW040212R1FKED" TargetMode="External"/><Relationship Id="rId309" Type="http://schemas.openxmlformats.org/officeDocument/2006/relationships/hyperlink" Target="http://eltweb04.elta.iai/pls/iman_Production/link_to_iman?item_id=CRCW04021K82FKTD" TargetMode="External"/><Relationship Id="rId460" Type="http://schemas.openxmlformats.org/officeDocument/2006/relationships/hyperlink" Target="http://eltweb04.elta.iai/pls/iman_Production/link_to_iman?item_id=HMC441LP3ETR" TargetMode="External"/><Relationship Id="rId516" Type="http://schemas.openxmlformats.org/officeDocument/2006/relationships/hyperlink" Target="http://eltweb04.elta.iai/pls/iman_Production/link_to_iman?item_id=MS15795-802" TargetMode="External"/><Relationship Id="rId48" Type="http://schemas.openxmlformats.org/officeDocument/2006/relationships/hyperlink" Target="http://eltweb04.elta.iai/pls/iman_Production/link_to_iman?item_id=1096C850-003" TargetMode="External"/><Relationship Id="rId113" Type="http://schemas.openxmlformats.org/officeDocument/2006/relationships/hyperlink" Target="http://eltweb04.elta.iai/pls/iman_Production/link_to_iman?item_id=2201E427-001" TargetMode="External"/><Relationship Id="rId320" Type="http://schemas.openxmlformats.org/officeDocument/2006/relationships/hyperlink" Target="http://eltweb04.elta.iai/pls/iman_Production/link_to_iman?item_id=CRCW0402274RFKED" TargetMode="External"/><Relationship Id="rId558" Type="http://schemas.openxmlformats.org/officeDocument/2006/relationships/hyperlink" Target="http://eltweb04.elta.iai/pls/iman_Production/link_to_iman?item_id=NAS620C2" TargetMode="External"/><Relationship Id="rId155" Type="http://schemas.openxmlformats.org/officeDocument/2006/relationships/hyperlink" Target="http://eltweb04.elta.iai/pls/iman_Production/link_to_iman?item_id=6930N239-001" TargetMode="External"/><Relationship Id="rId197" Type="http://schemas.openxmlformats.org/officeDocument/2006/relationships/hyperlink" Target="http://eltweb04.elta.iai/pls/iman_Production/link_to_iman?item_id=ADRF6780ACPZN" TargetMode="External"/><Relationship Id="rId362" Type="http://schemas.openxmlformats.org/officeDocument/2006/relationships/hyperlink" Target="http://eltweb04.elta.iai/pls/iman_Production/link_to_iman?item_id=CRCW0402825RFKED" TargetMode="External"/><Relationship Id="rId418" Type="http://schemas.openxmlformats.org/officeDocument/2006/relationships/hyperlink" Target="http://eltweb04.elta.iai/pls/iman_Production/link_to_iman?item_id=ERM8-011-08.0-S-DV-K-TR" TargetMode="External"/><Relationship Id="rId625" Type="http://schemas.openxmlformats.org/officeDocument/2006/relationships/hyperlink" Target="http://eltweb04.elta.iai/pls/iman_Production/link_to_iman?item_id=T55B107M6R3C0040" TargetMode="External"/><Relationship Id="rId222" Type="http://schemas.openxmlformats.org/officeDocument/2006/relationships/hyperlink" Target="http://eltweb04.elta.iai/pls/iman_Production/link_to_iman?item_id=BLM21PG221SN1D" TargetMode="External"/><Relationship Id="rId264" Type="http://schemas.openxmlformats.org/officeDocument/2006/relationships/hyperlink" Target="http://eltweb04.elta.iai/pls/iman_Production/link_to_iman?item_id=CHT7010088" TargetMode="External"/><Relationship Id="rId471" Type="http://schemas.openxmlformats.org/officeDocument/2006/relationships/hyperlink" Target="http://eltweb04.elta.iai/pls/iman_Production/link_to_iman?item_id=IPD034N06N3G" TargetMode="External"/><Relationship Id="rId17" Type="http://schemas.openxmlformats.org/officeDocument/2006/relationships/hyperlink" Target="http://eltweb04.elta.iai/pls/iman_Production/link_to_iman?item_id=1093L092-001" TargetMode="External"/><Relationship Id="rId59" Type="http://schemas.openxmlformats.org/officeDocument/2006/relationships/hyperlink" Target="http://eltweb04.elta.iai/pls/iman_Production/link_to_iman?item_id=1096F598-002" TargetMode="External"/><Relationship Id="rId124" Type="http://schemas.openxmlformats.org/officeDocument/2006/relationships/hyperlink" Target="http://eltweb04.elta.iai/pls/iman_Production/link_to_iman?item_id=3769000G001-001" TargetMode="External"/><Relationship Id="rId527" Type="http://schemas.openxmlformats.org/officeDocument/2006/relationships/hyperlink" Target="http://eltweb04.elta.iai/pls/iman_Production/link_to_iman?item_id=MS35338-136" TargetMode="External"/><Relationship Id="rId569" Type="http://schemas.openxmlformats.org/officeDocument/2006/relationships/hyperlink" Target="http://eltweb04.elta.iai/pls/iman_Production/link_to_iman?item_id=NC7SZ125P5X" TargetMode="External"/><Relationship Id="rId70" Type="http://schemas.openxmlformats.org/officeDocument/2006/relationships/hyperlink" Target="http://eltweb04.elta.iai/pls/iman_Production/link_to_iman?item_id=1096J801-001" TargetMode="External"/><Relationship Id="rId166" Type="http://schemas.openxmlformats.org/officeDocument/2006/relationships/hyperlink" Target="http://eltweb04.elta.iai/pls/iman_Production/link_to_iman?item_id=6932T111-001" TargetMode="External"/><Relationship Id="rId331" Type="http://schemas.openxmlformats.org/officeDocument/2006/relationships/hyperlink" Target="http://eltweb04.elta.iai/pls/iman_Production/link_to_iman?item_id=CRCW0402332KFKED" TargetMode="External"/><Relationship Id="rId373" Type="http://schemas.openxmlformats.org/officeDocument/2006/relationships/hyperlink" Target="http://eltweb04.elta.iai/pls/iman_Production/link_to_iman?item_id=CRCW060319K1FKEA" TargetMode="External"/><Relationship Id="rId429" Type="http://schemas.openxmlformats.org/officeDocument/2006/relationships/hyperlink" Target="http://eltweb04.elta.iai/pls/iman_Production/link_to_iman?item_id=GRM0335C1H330FA01D" TargetMode="External"/><Relationship Id="rId580" Type="http://schemas.openxmlformats.org/officeDocument/2006/relationships/hyperlink" Target="http://eltweb04.elta.iai/pls/iman_Production/link_to_iman?item_id=PTN3365BSMP" TargetMode="External"/><Relationship Id="rId636" Type="http://schemas.openxmlformats.org/officeDocument/2006/relationships/hyperlink" Target="http://eltweb04.elta.iai/pls/iman_Production/link_to_iman?item_id=TPS3808G01DRVT" TargetMode="External"/><Relationship Id="rId1" Type="http://schemas.openxmlformats.org/officeDocument/2006/relationships/hyperlink" Target="http://eltweb04.elta.iai/pls/iman_Production/link_to_iman?item_id=6932T100-001" TargetMode="External"/><Relationship Id="rId233" Type="http://schemas.openxmlformats.org/officeDocument/2006/relationships/hyperlink" Target="http://eltweb04.elta.iai/pls/iman_Production/link_to_iman?item_id=C0402C103K3RAC7867" TargetMode="External"/><Relationship Id="rId440" Type="http://schemas.openxmlformats.org/officeDocument/2006/relationships/hyperlink" Target="http://eltweb04.elta.iai/pls/iman_Production/link_to_iman?item_id=GRM1555C1H3R3WA01D" TargetMode="External"/><Relationship Id="rId28" Type="http://schemas.openxmlformats.org/officeDocument/2006/relationships/hyperlink" Target="http://eltweb04.elta.iai/pls/iman_Production/link_to_iman?item_id=1093U336-001" TargetMode="External"/><Relationship Id="rId275" Type="http://schemas.openxmlformats.org/officeDocument/2006/relationships/hyperlink" Target="http://eltweb04.elta.iai/pls/iman_Production/link_to_iman?item_id=CLH-105-L-D-DV-TR" TargetMode="External"/><Relationship Id="rId300" Type="http://schemas.openxmlformats.org/officeDocument/2006/relationships/hyperlink" Target="http://eltweb04.elta.iai/pls/iman_Production/link_to_iman?item_id=CRCW0402150RFKED" TargetMode="External"/><Relationship Id="rId482" Type="http://schemas.openxmlformats.org/officeDocument/2006/relationships/hyperlink" Target="http://eltweb04.elta.iai/pls/iman_Production/link_to_iman?item_id=LQW03AW6N8J00D" TargetMode="External"/><Relationship Id="rId538" Type="http://schemas.openxmlformats.org/officeDocument/2006/relationships/hyperlink" Target="http://eltweb04.elta.iai/pls/iman_Production/link_to_iman?item_id=MS51957-30" TargetMode="External"/><Relationship Id="rId81" Type="http://schemas.openxmlformats.org/officeDocument/2006/relationships/hyperlink" Target="http://eltweb04.elta.iai/pls/iman_Production/link_to_iman?item_id=1097L001-002" TargetMode="External"/><Relationship Id="rId135" Type="http://schemas.openxmlformats.org/officeDocument/2006/relationships/hyperlink" Target="http://eltweb04.elta.iai/pls/iman_Production/link_to_iman?item_id=6930N127-001" TargetMode="External"/><Relationship Id="rId177" Type="http://schemas.openxmlformats.org/officeDocument/2006/relationships/hyperlink" Target="http://eltweb04.elta.iai/pls/iman_Production/link_to_iman?item_id=6932T356-001" TargetMode="External"/><Relationship Id="rId342" Type="http://schemas.openxmlformats.org/officeDocument/2006/relationships/hyperlink" Target="http://eltweb04.elta.iai/pls/iman_Production/link_to_iman?item_id=CRCW04024K02FKED" TargetMode="External"/><Relationship Id="rId384" Type="http://schemas.openxmlformats.org/officeDocument/2006/relationships/hyperlink" Target="http://eltweb04.elta.iai/pls/iman_Production/link_to_iman?item_id=CRCW060348K7FKEA" TargetMode="External"/><Relationship Id="rId591" Type="http://schemas.openxmlformats.org/officeDocument/2006/relationships/hyperlink" Target="http://eltweb04.elta.iai/pls/iman_Production/link_to_iman?item_id=SEAM-30-03-S-06-1-A-K-TR" TargetMode="External"/><Relationship Id="rId605" Type="http://schemas.openxmlformats.org/officeDocument/2006/relationships/hyperlink" Target="http://eltweb04.elta.iai/pls/iman_Production/link_to_iman?item_id=SN74LVC244APWT" TargetMode="External"/><Relationship Id="rId202" Type="http://schemas.openxmlformats.org/officeDocument/2006/relationships/hyperlink" Target="http://eltweb04.elta.iai/pls/iman_Production/link_to_iman?item_id=AM26LV31ESDREP" TargetMode="External"/><Relationship Id="rId244" Type="http://schemas.openxmlformats.org/officeDocument/2006/relationships/hyperlink" Target="http://eltweb04.elta.iai/pls/iman_Production/link_to_iman?item_id=C0603C104K4RACTU" TargetMode="External"/><Relationship Id="rId647" Type="http://schemas.openxmlformats.org/officeDocument/2006/relationships/hyperlink" Target="http://eltweb04.elta.iai/pls/iman_Production/link_to_iman?item_id=TV07RW17-73S(S25AD)" TargetMode="External"/><Relationship Id="rId39" Type="http://schemas.openxmlformats.org/officeDocument/2006/relationships/hyperlink" Target="http://eltweb04.elta.iai/pls/iman_Production/link_to_iman?item_id=1093W213-001" TargetMode="External"/><Relationship Id="rId286" Type="http://schemas.openxmlformats.org/officeDocument/2006/relationships/hyperlink" Target="http://eltweb04.elta.iai/pls/iman_Production/link_to_iman?item_id=CRCW04020000ZSED" TargetMode="External"/><Relationship Id="rId451" Type="http://schemas.openxmlformats.org/officeDocument/2006/relationships/hyperlink" Target="http://eltweb04.elta.iai/pls/iman_Production/link_to_iman?item_id=GRM32EC70J107ME15L" TargetMode="External"/><Relationship Id="rId493" Type="http://schemas.openxmlformats.org/officeDocument/2006/relationships/hyperlink" Target="http://eltweb04.elta.iai/pls/iman_Production/link_to_iman?item_id=LTM4643MPV" TargetMode="External"/><Relationship Id="rId507" Type="http://schemas.openxmlformats.org/officeDocument/2006/relationships/hyperlink" Target="http://eltweb04.elta.iai/pls/iman_Production/link_to_iman?item_id=MIC2587-1YM-TR" TargetMode="External"/><Relationship Id="rId549" Type="http://schemas.openxmlformats.org/officeDocument/2006/relationships/hyperlink" Target="http://eltweb04.elta.iai/pls/iman_Production/link_to_iman?item_id=MTVA0400N05W3S" TargetMode="External"/><Relationship Id="rId50" Type="http://schemas.openxmlformats.org/officeDocument/2006/relationships/hyperlink" Target="http://eltweb04.elta.iai/pls/iman_Production/link_to_iman?item_id=1096D240-003" TargetMode="External"/><Relationship Id="rId104" Type="http://schemas.openxmlformats.org/officeDocument/2006/relationships/hyperlink" Target="http://eltweb04.elta.iai/pls/iman_Production/link_to_iman?item_id=2201E374-001" TargetMode="External"/><Relationship Id="rId146" Type="http://schemas.openxmlformats.org/officeDocument/2006/relationships/hyperlink" Target="http://eltweb04.elta.iai/pls/iman_Production/link_to_iman?item_id=6930N217-001" TargetMode="External"/><Relationship Id="rId188" Type="http://schemas.openxmlformats.org/officeDocument/2006/relationships/hyperlink" Target="http://eltweb04.elta.iai/pls/iman_Production/link_to_iman?item_id=AD780BRZ-REEL7" TargetMode="External"/><Relationship Id="rId311" Type="http://schemas.openxmlformats.org/officeDocument/2006/relationships/hyperlink" Target="http://eltweb04.elta.iai/pls/iman_Production/link_to_iman?item_id=CRCW0402200RFKED" TargetMode="External"/><Relationship Id="rId353" Type="http://schemas.openxmlformats.org/officeDocument/2006/relationships/hyperlink" Target="http://eltweb04.elta.iai/pls/iman_Production/link_to_iman?item_id=CRCW04025K62FKED" TargetMode="External"/><Relationship Id="rId395" Type="http://schemas.openxmlformats.org/officeDocument/2006/relationships/hyperlink" Target="http://eltweb04.elta.iai/pls/iman_Production/link_to_iman?item_id=D38999/33W17N" TargetMode="External"/><Relationship Id="rId409" Type="http://schemas.openxmlformats.org/officeDocument/2006/relationships/hyperlink" Target="http://eltweb04.elta.iai/pls/iman_Production/link_to_iman?item_id=DS90LV031ATMTC/NOPB" TargetMode="External"/><Relationship Id="rId560" Type="http://schemas.openxmlformats.org/officeDocument/2006/relationships/hyperlink" Target="http://eltweb04.elta.iai/pls/iman_Production/link_to_iman?item_id=NAS620C6" TargetMode="External"/><Relationship Id="rId92" Type="http://schemas.openxmlformats.org/officeDocument/2006/relationships/hyperlink" Target="http://eltweb04.elta.iai/pls/iman_Production/link_to_iman?item_id=19K119-K25D3" TargetMode="External"/><Relationship Id="rId213" Type="http://schemas.openxmlformats.org/officeDocument/2006/relationships/hyperlink" Target="http://eltweb04.elta.iai/pls/iman_Production/link_to_iman?item_id=BAT54WS-E3-08" TargetMode="External"/><Relationship Id="rId420" Type="http://schemas.openxmlformats.org/officeDocument/2006/relationships/hyperlink" Target="http://eltweb04.elta.iai/pls/iman_Production/link_to_iman?item_id=FDN339AN" TargetMode="External"/><Relationship Id="rId616" Type="http://schemas.openxmlformats.org/officeDocument/2006/relationships/hyperlink" Target="http://eltweb04.elta.iai/pls/iman_Production/link_to_iman?item_id=T491X107K020AH" TargetMode="External"/><Relationship Id="rId255" Type="http://schemas.openxmlformats.org/officeDocument/2006/relationships/hyperlink" Target="http://eltweb04.elta.iai/pls/iman_Production/link_to_iman?item_id=C10-218" TargetMode="External"/><Relationship Id="rId297" Type="http://schemas.openxmlformats.org/officeDocument/2006/relationships/hyperlink" Target="http://eltweb04.elta.iai/pls/iman_Production/link_to_iman?item_id=CRCW040213K3FKED" TargetMode="External"/><Relationship Id="rId462" Type="http://schemas.openxmlformats.org/officeDocument/2006/relationships/hyperlink" Target="http://eltweb04.elta.iai/pls/iman_Production/link_to_iman?item_id=HMC547ALP3E" TargetMode="External"/><Relationship Id="rId518" Type="http://schemas.openxmlformats.org/officeDocument/2006/relationships/hyperlink" Target="http://eltweb04.elta.iai/pls/iman_Production/link_to_iman?item_id=MS16995-2" TargetMode="External"/><Relationship Id="rId115" Type="http://schemas.openxmlformats.org/officeDocument/2006/relationships/hyperlink" Target="http://eltweb04.elta.iai/pls/iman_Production/link_to_iman?item_id=2201E701-002" TargetMode="External"/><Relationship Id="rId157" Type="http://schemas.openxmlformats.org/officeDocument/2006/relationships/hyperlink" Target="http://eltweb04.elta.iai/pls/iman_Production/link_to_iman?item_id=6930N242-001" TargetMode="External"/><Relationship Id="rId322" Type="http://schemas.openxmlformats.org/officeDocument/2006/relationships/hyperlink" Target="http://eltweb04.elta.iai/pls/iman_Production/link_to_iman?item_id=CRCW04022K21FKED" TargetMode="External"/><Relationship Id="rId364" Type="http://schemas.openxmlformats.org/officeDocument/2006/relationships/hyperlink" Target="http://eltweb04.elta.iai/pls/iman_Production/link_to_iman?item_id=CRCW04028K25FKED" TargetMode="External"/><Relationship Id="rId61" Type="http://schemas.openxmlformats.org/officeDocument/2006/relationships/hyperlink" Target="http://eltweb04.elta.iai/pls/iman_Production/link_to_iman?item_id=1096G860-002" TargetMode="External"/><Relationship Id="rId199" Type="http://schemas.openxmlformats.org/officeDocument/2006/relationships/hyperlink" Target="http://eltweb04.elta.iai/pls/iman_Production/link_to_iman?item_id=AF0201JR-0733RL" TargetMode="External"/><Relationship Id="rId571" Type="http://schemas.openxmlformats.org/officeDocument/2006/relationships/hyperlink" Target="http://eltweb04.elta.iai/pls/iman_Production/link_to_iman?item_id=NL27WZ125USG-F22190" TargetMode="External"/><Relationship Id="rId627" Type="http://schemas.openxmlformats.org/officeDocument/2006/relationships/hyperlink" Target="http://eltweb04.elta.iai/pls/iman_Production/link_to_iman?item_id=TBMDB345-51N-Y2.5-05" TargetMode="External"/><Relationship Id="rId19" Type="http://schemas.openxmlformats.org/officeDocument/2006/relationships/hyperlink" Target="http://eltweb04.elta.iai/pls/iman_Production/link_to_iman?item_id=1093L395-002" TargetMode="External"/><Relationship Id="rId224" Type="http://schemas.openxmlformats.org/officeDocument/2006/relationships/hyperlink" Target="http://eltweb04.elta.iai/pls/iman_Production/link_to_iman?item_id=BLM31PG330SN1L" TargetMode="External"/><Relationship Id="rId266" Type="http://schemas.openxmlformats.org/officeDocument/2006/relationships/hyperlink" Target="http://eltweb04.elta.iai/pls/iman_Production/link_to_iman?item_id=CL03B103KP3NNNC" TargetMode="External"/><Relationship Id="rId431" Type="http://schemas.openxmlformats.org/officeDocument/2006/relationships/hyperlink" Target="http://eltweb04.elta.iai/pls/iman_Production/link_to_iman?item_id=GRM0335C1HR20WA01D" TargetMode="External"/><Relationship Id="rId473" Type="http://schemas.openxmlformats.org/officeDocument/2006/relationships/hyperlink" Target="http://eltweb04.elta.iai/pls/iman_Production/link_to_iman?item_id=JCM8700T10K5XM1-P-ELT" TargetMode="External"/><Relationship Id="rId529" Type="http://schemas.openxmlformats.org/officeDocument/2006/relationships/hyperlink" Target="http://eltweb04.elta.iai/pls/iman_Production/link_to_iman?item_id=MS35338-139" TargetMode="External"/><Relationship Id="rId30" Type="http://schemas.openxmlformats.org/officeDocument/2006/relationships/hyperlink" Target="http://eltweb04.elta.iai/pls/iman_Production/link_to_iman?item_id=1093U338-001" TargetMode="External"/><Relationship Id="rId126" Type="http://schemas.openxmlformats.org/officeDocument/2006/relationships/hyperlink" Target="http://eltweb04.elta.iai/pls/iman_Production/link_to_iman?item_id=4HP5ON-SS" TargetMode="External"/><Relationship Id="rId168" Type="http://schemas.openxmlformats.org/officeDocument/2006/relationships/hyperlink" Target="http://eltweb04.elta.iai/pls/iman_Production/link_to_iman?item_id=6932T122-001" TargetMode="External"/><Relationship Id="rId333" Type="http://schemas.openxmlformats.org/officeDocument/2006/relationships/hyperlink" Target="http://eltweb04.elta.iai/pls/iman_Production/link_to_iman?item_id=CRCW040233R2FKED" TargetMode="External"/><Relationship Id="rId540" Type="http://schemas.openxmlformats.org/officeDocument/2006/relationships/hyperlink" Target="http://eltweb04.elta.iai/pls/iman_Production/link_to_iman?item_id=MS51957-34" TargetMode="External"/><Relationship Id="rId72" Type="http://schemas.openxmlformats.org/officeDocument/2006/relationships/hyperlink" Target="http://eltweb04.elta.iai/pls/iman_Production/link_to_iman?item_id=1096J805-001" TargetMode="External"/><Relationship Id="rId375" Type="http://schemas.openxmlformats.org/officeDocument/2006/relationships/hyperlink" Target="http://eltweb04.elta.iai/pls/iman_Production/link_to_iman?item_id=CRCW06031K00FKTA" TargetMode="External"/><Relationship Id="rId582" Type="http://schemas.openxmlformats.org/officeDocument/2006/relationships/hyperlink" Target="http://eltweb04.elta.iai/pls/iman_Production/link_to_iman?item_id=REF192ESZ-REEL7" TargetMode="External"/><Relationship Id="rId638" Type="http://schemas.openxmlformats.org/officeDocument/2006/relationships/hyperlink" Target="http://eltweb04.elta.iai/pls/iman_Production/link_to_iman?item_id=TPS7A8300RGRT" TargetMode="External"/><Relationship Id="rId3" Type="http://schemas.openxmlformats.org/officeDocument/2006/relationships/hyperlink" Target="http://eltweb04.elta.iai/pls/iman_Production/link_to_iman?item_id=0402CS-1N0XJLW" TargetMode="External"/><Relationship Id="rId235" Type="http://schemas.openxmlformats.org/officeDocument/2006/relationships/hyperlink" Target="http://eltweb04.elta.iai/pls/iman_Production/link_to_iman?item_id=C0402C103K5RACTU" TargetMode="External"/><Relationship Id="rId277" Type="http://schemas.openxmlformats.org/officeDocument/2006/relationships/hyperlink" Target="http://eltweb04.elta.iai/pls/iman_Production/link_to_iman?item_id=CRCW0201100KFKED" TargetMode="External"/><Relationship Id="rId400" Type="http://schemas.openxmlformats.org/officeDocument/2006/relationships/hyperlink" Target="http://eltweb04.elta.iai/pls/iman_Production/link_to_iman?item_id=DFDO4125606" TargetMode="External"/><Relationship Id="rId442" Type="http://schemas.openxmlformats.org/officeDocument/2006/relationships/hyperlink" Target="http://eltweb04.elta.iai/pls/iman_Production/link_to_iman?item_id=GRM1555C1H7R5WA01D" TargetMode="External"/><Relationship Id="rId484" Type="http://schemas.openxmlformats.org/officeDocument/2006/relationships/hyperlink" Target="http://eltweb04.elta.iai/pls/iman_Production/link_to_iman?item_id=LQW18AN33NJ00D" TargetMode="External"/><Relationship Id="rId137" Type="http://schemas.openxmlformats.org/officeDocument/2006/relationships/hyperlink" Target="http://eltweb04.elta.iai/pls/iman_Production/link_to_iman?item_id=6930N141-001" TargetMode="External"/><Relationship Id="rId302" Type="http://schemas.openxmlformats.org/officeDocument/2006/relationships/hyperlink" Target="http://eltweb04.elta.iai/pls/iman_Production/link_to_iman?item_id=CRCW0402178RFKED" TargetMode="External"/><Relationship Id="rId344" Type="http://schemas.openxmlformats.org/officeDocument/2006/relationships/hyperlink" Target="http://eltweb04.elta.iai/pls/iman_Production/link_to_iman?item_id=CRCW04024K70FKED" TargetMode="External"/><Relationship Id="rId41" Type="http://schemas.openxmlformats.org/officeDocument/2006/relationships/hyperlink" Target="http://eltweb04.elta.iai/pls/iman_Production/link_to_iman?item_id=1094G851-001" TargetMode="External"/><Relationship Id="rId83" Type="http://schemas.openxmlformats.org/officeDocument/2006/relationships/hyperlink" Target="http://eltweb04.elta.iai/pls/iman_Production/link_to_iman?item_id=145-AA1J/118" TargetMode="External"/><Relationship Id="rId179" Type="http://schemas.openxmlformats.org/officeDocument/2006/relationships/hyperlink" Target="http://eltweb04.elta.iai/pls/iman_Production/link_to_iman?item_id=74AHC1G125DCKTG4" TargetMode="External"/><Relationship Id="rId386" Type="http://schemas.openxmlformats.org/officeDocument/2006/relationships/hyperlink" Target="http://eltweb04.elta.iai/pls/iman_Production/link_to_iman?item_id=CRCW06035K23FKEA" TargetMode="External"/><Relationship Id="rId551" Type="http://schemas.openxmlformats.org/officeDocument/2006/relationships/hyperlink" Target="http://eltweb04.elta.iai/pls/iman_Production/link_to_iman?item_id=NAS1291C08M" TargetMode="External"/><Relationship Id="rId593" Type="http://schemas.openxmlformats.org/officeDocument/2006/relationships/hyperlink" Target="http://eltweb04.elta.iai/pls/iman_Production/link_to_iman?item_id=SEAM8-20-S02.0-S-10-3" TargetMode="External"/><Relationship Id="rId607" Type="http://schemas.openxmlformats.org/officeDocument/2006/relationships/hyperlink" Target="http://eltweb04.elta.iai/pls/iman_Production/link_to_iman?item_id=SN74LVCH244APW" TargetMode="External"/><Relationship Id="rId649" Type="http://schemas.openxmlformats.org/officeDocument/2006/relationships/hyperlink" Target="http://eltweb04.elta.iai/pls/iman_Production/link_to_iman?item_id=UPS-06-07.0-03-L-PV" TargetMode="External"/><Relationship Id="rId190" Type="http://schemas.openxmlformats.org/officeDocument/2006/relationships/hyperlink" Target="http://eltweb04.elta.iai/pls/iman_Production/link_to_iman?item_id=AD9253BCPZ-80" TargetMode="External"/><Relationship Id="rId204" Type="http://schemas.openxmlformats.org/officeDocument/2006/relationships/hyperlink" Target="http://eltweb04.elta.iai/pls/iman_Production/link_to_iman?item_id=AS0B226-S68Q-7H" TargetMode="External"/><Relationship Id="rId246" Type="http://schemas.openxmlformats.org/officeDocument/2006/relationships/hyperlink" Target="http://eltweb04.elta.iai/pls/iman_Production/link_to_iman?item_id=C0603C105K3RACTU" TargetMode="External"/><Relationship Id="rId288" Type="http://schemas.openxmlformats.org/officeDocument/2006/relationships/hyperlink" Target="http://eltweb04.elta.iai/pls/iman_Production/link_to_iman?item_id=CRCW0402100RFKED" TargetMode="External"/><Relationship Id="rId411" Type="http://schemas.openxmlformats.org/officeDocument/2006/relationships/hyperlink" Target="http://eltweb04.elta.iai/pls/iman_Production/link_to_iman?item_id=DS90LV032ATMX/NOPB" TargetMode="External"/><Relationship Id="rId453" Type="http://schemas.openxmlformats.org/officeDocument/2006/relationships/hyperlink" Target="http://eltweb04.elta.iai/pls/iman_Production/link_to_iman?item_id=GXO-U108L/BI-48.00MHZ" TargetMode="External"/><Relationship Id="rId509" Type="http://schemas.openxmlformats.org/officeDocument/2006/relationships/hyperlink" Target="http://eltweb04.elta.iai/pls/iman_Production/link_to_iman?item_id=MM3Z3V3T1G" TargetMode="External"/><Relationship Id="rId106" Type="http://schemas.openxmlformats.org/officeDocument/2006/relationships/hyperlink" Target="http://eltweb04.elta.iai/pls/iman_Production/link_to_iman?item_id=2201E377-001" TargetMode="External"/><Relationship Id="rId313" Type="http://schemas.openxmlformats.org/officeDocument/2006/relationships/hyperlink" Target="http://eltweb04.elta.iai/pls/iman_Production/link_to_iman?item_id=CRCW040220K5FKED" TargetMode="External"/><Relationship Id="rId495" Type="http://schemas.openxmlformats.org/officeDocument/2006/relationships/hyperlink" Target="http://eltweb04.elta.iai/pls/iman_Production/link_to_iman?item_id=LTM8003HY" TargetMode="External"/><Relationship Id="rId10" Type="http://schemas.openxmlformats.org/officeDocument/2006/relationships/hyperlink" Target="http://eltweb04.elta.iai/pls/iman_Production/link_to_iman?item_id=0805ZC106KAT2A" TargetMode="External"/><Relationship Id="rId52" Type="http://schemas.openxmlformats.org/officeDocument/2006/relationships/hyperlink" Target="http://eltweb04.elta.iai/pls/iman_Production/link_to_iman?item_id=1096D244-001" TargetMode="External"/><Relationship Id="rId94" Type="http://schemas.openxmlformats.org/officeDocument/2006/relationships/hyperlink" Target="http://eltweb04.elta.iai/pls/iman_Production/link_to_iman?item_id=19S14T-40ML5" TargetMode="External"/><Relationship Id="rId148" Type="http://schemas.openxmlformats.org/officeDocument/2006/relationships/hyperlink" Target="http://eltweb04.elta.iai/pls/iman_Production/link_to_iman?item_id=6930N220-002" TargetMode="External"/><Relationship Id="rId355" Type="http://schemas.openxmlformats.org/officeDocument/2006/relationships/hyperlink" Target="http://eltweb04.elta.iai/pls/iman_Production/link_to_iman?item_id=CRCW040261K9FKTD" TargetMode="External"/><Relationship Id="rId397" Type="http://schemas.openxmlformats.org/officeDocument/2006/relationships/hyperlink" Target="http://eltweb04.elta.iai/pls/iman_Production/link_to_iman?item_id=DAC3484IRKDT" TargetMode="External"/><Relationship Id="rId520" Type="http://schemas.openxmlformats.org/officeDocument/2006/relationships/hyperlink" Target="http://eltweb04.elta.iai/pls/iman_Production/link_to_iman?item_id=MS24693-C2" TargetMode="External"/><Relationship Id="rId562" Type="http://schemas.openxmlformats.org/officeDocument/2006/relationships/hyperlink" Target="http://eltweb04.elta.iai/pls/iman_Production/link_to_iman?item_id=NAS620C8" TargetMode="External"/><Relationship Id="rId618" Type="http://schemas.openxmlformats.org/officeDocument/2006/relationships/hyperlink" Target="http://eltweb04.elta.iai/pls/iman_Production/link_to_iman?item_id=T510X227K016ATE025" TargetMode="External"/><Relationship Id="rId215" Type="http://schemas.openxmlformats.org/officeDocument/2006/relationships/hyperlink" Target="http://eltweb04.elta.iai/pls/iman_Production/link_to_iman?item_id=BLM15AX121SN1D" TargetMode="External"/><Relationship Id="rId257" Type="http://schemas.openxmlformats.org/officeDocument/2006/relationships/hyperlink" Target="http://eltweb04.elta.iai/pls/iman_Production/link_to_iman?item_id=C1206C106K3RACTU" TargetMode="External"/><Relationship Id="rId422" Type="http://schemas.openxmlformats.org/officeDocument/2006/relationships/hyperlink" Target="http://eltweb04.elta.iai/pls/iman_Production/link_to_iman?item_id=FT245RL" TargetMode="External"/><Relationship Id="rId464" Type="http://schemas.openxmlformats.org/officeDocument/2006/relationships/hyperlink" Target="http://eltweb04.elta.iai/pls/iman_Production/link_to_iman?item_id=HMC903LP3E" TargetMode="External"/><Relationship Id="rId299" Type="http://schemas.openxmlformats.org/officeDocument/2006/relationships/hyperlink" Target="http://eltweb04.elta.iai/pls/iman_Production/link_to_iman?item_id=CRCW040214K7FKED" TargetMode="External"/><Relationship Id="rId63" Type="http://schemas.openxmlformats.org/officeDocument/2006/relationships/hyperlink" Target="http://eltweb04.elta.iai/pls/iman_Production/link_to_iman?item_id=1096G880-003" TargetMode="External"/><Relationship Id="rId159" Type="http://schemas.openxmlformats.org/officeDocument/2006/relationships/hyperlink" Target="http://eltweb04.elta.iai/pls/iman_Production/link_to_iman?item_id=6930N307-001" TargetMode="External"/><Relationship Id="rId366" Type="http://schemas.openxmlformats.org/officeDocument/2006/relationships/hyperlink" Target="http://eltweb04.elta.iai/pls/iman_Production/link_to_iman?item_id=CRCW06030000Z0EA" TargetMode="External"/><Relationship Id="rId573" Type="http://schemas.openxmlformats.org/officeDocument/2006/relationships/hyperlink" Target="http://eltweb04.elta.iai/pls/iman_Production/link_to_iman?item_id=NV24C512MUW3VTBG" TargetMode="External"/><Relationship Id="rId226" Type="http://schemas.openxmlformats.org/officeDocument/2006/relationships/hyperlink" Target="http://eltweb04.elta.iai/pls/iman_Production/link_to_iman?item_id=BP0805A7250ASTR" TargetMode="External"/><Relationship Id="rId433" Type="http://schemas.openxmlformats.org/officeDocument/2006/relationships/hyperlink" Target="http://eltweb04.elta.iai/pls/iman_Production/link_to_iman?item_id=GRM0335C2A3R0WA01D" TargetMode="External"/><Relationship Id="rId640" Type="http://schemas.openxmlformats.org/officeDocument/2006/relationships/hyperlink" Target="http://eltweb04.elta.iai/pls/iman_Production/link_to_iman?item_id=TR3C107K010C0100" TargetMode="External"/><Relationship Id="rId74" Type="http://schemas.openxmlformats.org/officeDocument/2006/relationships/hyperlink" Target="http://eltweb04.elta.iai/pls/iman_Production/link_to_iman?item_id=1096J811-001" TargetMode="External"/><Relationship Id="rId377" Type="http://schemas.openxmlformats.org/officeDocument/2006/relationships/hyperlink" Target="http://eltweb04.elta.iai/pls/iman_Production/link_to_iman?item_id=CRCW06031M21FKEA" TargetMode="External"/><Relationship Id="rId500" Type="http://schemas.openxmlformats.org/officeDocument/2006/relationships/hyperlink" Target="http://eltweb04.elta.iai/pls/iman_Production/link_to_iman?item_id=M6-6-724" TargetMode="External"/><Relationship Id="rId584" Type="http://schemas.openxmlformats.org/officeDocument/2006/relationships/hyperlink" Target="http://eltweb04.elta.iai/pls/iman_Production/link_to_iman?item_id=SALDAVEX%20F%200.20MM" TargetMode="External"/><Relationship Id="rId5" Type="http://schemas.openxmlformats.org/officeDocument/2006/relationships/hyperlink" Target="http://eltweb04.elta.iai/pls/iman_Production/link_to_iman?item_id=0402X105K160SNT" TargetMode="External"/><Relationship Id="rId237" Type="http://schemas.openxmlformats.org/officeDocument/2006/relationships/hyperlink" Target="http://eltweb04.elta.iai/pls/iman_Production/link_to_iman?item_id=C0402C151K5RACTU" TargetMode="External"/><Relationship Id="rId444" Type="http://schemas.openxmlformats.org/officeDocument/2006/relationships/hyperlink" Target="http://eltweb04.elta.iai/pls/iman_Production/link_to_iman?item_id=GRM155C80J106ME11D" TargetMode="External"/><Relationship Id="rId651" Type="http://schemas.openxmlformats.org/officeDocument/2006/relationships/hyperlink" Target="http://eltweb04.elta.iai/pls/iman_Production/link_to_iman?item_id=VFXO321-DGED-125MHZ" TargetMode="External"/><Relationship Id="rId290" Type="http://schemas.openxmlformats.org/officeDocument/2006/relationships/hyperlink" Target="http://eltweb04.elta.iai/pls/iman_Production/link_to_iman?item_id=CRCW040211K0FKED" TargetMode="External"/><Relationship Id="rId304" Type="http://schemas.openxmlformats.org/officeDocument/2006/relationships/hyperlink" Target="http://eltweb04.elta.iai/pls/iman_Production/link_to_iman?item_id=CRCW040219K1FKED" TargetMode="External"/><Relationship Id="rId388" Type="http://schemas.openxmlformats.org/officeDocument/2006/relationships/hyperlink" Target="http://eltweb04.elta.iai/pls/iman_Production/link_to_iman?item_id=CRCW060386K6FKEA" TargetMode="External"/><Relationship Id="rId511" Type="http://schemas.openxmlformats.org/officeDocument/2006/relationships/hyperlink" Target="http://eltweb04.elta.iai/pls/iman_Production/link_to_iman?item_id=MM3Z5V1T1G" TargetMode="External"/><Relationship Id="rId609" Type="http://schemas.openxmlformats.org/officeDocument/2006/relationships/hyperlink" Target="http://eltweb04.elta.iai/pls/iman_Production/link_to_iman?item_id=SN74LVT8996PW" TargetMode="External"/><Relationship Id="rId85" Type="http://schemas.openxmlformats.org/officeDocument/2006/relationships/hyperlink" Target="http://eltweb04.elta.iai/pls/iman_Production/link_to_iman?item_id=1857657-2" TargetMode="External"/><Relationship Id="rId150" Type="http://schemas.openxmlformats.org/officeDocument/2006/relationships/hyperlink" Target="http://eltweb04.elta.iai/pls/iman_Production/link_to_iman?item_id=6930N232-001" TargetMode="External"/><Relationship Id="rId595" Type="http://schemas.openxmlformats.org/officeDocument/2006/relationships/hyperlink" Target="http://eltweb04.elta.iai/pls/iman_Production/link_to_iman?item_id=SI5513CDC-T1-GE3" TargetMode="External"/><Relationship Id="rId248" Type="http://schemas.openxmlformats.org/officeDocument/2006/relationships/hyperlink" Target="http://eltweb04.elta.iai/pls/iman_Production/link_to_iman?item_id=C0603C472G5GACTU" TargetMode="External"/><Relationship Id="rId455" Type="http://schemas.openxmlformats.org/officeDocument/2006/relationships/hyperlink" Target="http://eltweb04.elta.iai/pls/iman_Production/link_to_iman?item_id=HFCW-7500+" TargetMode="External"/><Relationship Id="rId12" Type="http://schemas.openxmlformats.org/officeDocument/2006/relationships/hyperlink" Target="http://eltweb04.elta.iai/pls/iman_Production/link_to_iman?item_id=10-646402-192N" TargetMode="External"/><Relationship Id="rId108" Type="http://schemas.openxmlformats.org/officeDocument/2006/relationships/hyperlink" Target="http://eltweb04.elta.iai/pls/iman_Production/link_to_iman?item_id=2201E389-001" TargetMode="External"/><Relationship Id="rId315" Type="http://schemas.openxmlformats.org/officeDocument/2006/relationships/hyperlink" Target="http://eltweb04.elta.iai/pls/iman_Production/link_to_iman?item_id=CRCW040222R1FKED" TargetMode="External"/><Relationship Id="rId522" Type="http://schemas.openxmlformats.org/officeDocument/2006/relationships/hyperlink" Target="http://eltweb04.elta.iai/pls/iman_Production/link_to_iman?item_id=MS24693-C273" TargetMode="External"/><Relationship Id="rId96" Type="http://schemas.openxmlformats.org/officeDocument/2006/relationships/hyperlink" Target="http://eltweb04.elta.iai/pls/iman_Production/link_to_iman?item_id=19S16G-400L5" TargetMode="External"/><Relationship Id="rId161" Type="http://schemas.openxmlformats.org/officeDocument/2006/relationships/hyperlink" Target="http://eltweb04.elta.iai/pls/iman_Production/link_to_iman?item_id=6930N328-001" TargetMode="External"/><Relationship Id="rId399" Type="http://schemas.openxmlformats.org/officeDocument/2006/relationships/hyperlink" Target="http://eltweb04.elta.iai/pls/iman_Production/link_to_iman?item_id=DF3216-WR20KNET/LF" TargetMode="External"/><Relationship Id="rId259" Type="http://schemas.openxmlformats.org/officeDocument/2006/relationships/hyperlink" Target="http://eltweb04.elta.iai/pls/iman_Production/link_to_iman?item_id=C1210C226M3RACTU" TargetMode="External"/><Relationship Id="rId466" Type="http://schemas.openxmlformats.org/officeDocument/2006/relationships/hyperlink" Target="http://eltweb04.elta.iai/pls/iman_Production/link_to_iman?item_id=HSSR-7110" TargetMode="External"/><Relationship Id="rId23" Type="http://schemas.openxmlformats.org/officeDocument/2006/relationships/hyperlink" Target="http://eltweb04.elta.iai/pls/iman_Production/link_to_iman?item_id=1093N696-001" TargetMode="External"/><Relationship Id="rId119" Type="http://schemas.openxmlformats.org/officeDocument/2006/relationships/hyperlink" Target="http://eltweb04.elta.iai/pls/iman_Production/link_to_iman?item_id=2N7002LT1G" TargetMode="External"/><Relationship Id="rId326" Type="http://schemas.openxmlformats.org/officeDocument/2006/relationships/hyperlink" Target="http://eltweb04.elta.iai/pls/iman_Production/link_to_iman?item_id=CRCW04022R74FKED" TargetMode="External"/><Relationship Id="rId533" Type="http://schemas.openxmlformats.org/officeDocument/2006/relationships/hyperlink" Target="http://eltweb04.elta.iai/pls/iman_Production/link_to_iman?item_id=MS51957-15" TargetMode="External"/><Relationship Id="rId172" Type="http://schemas.openxmlformats.org/officeDocument/2006/relationships/hyperlink" Target="http://eltweb04.elta.iai/pls/iman_Production/link_to_iman?item_id=6932T205-001" TargetMode="External"/><Relationship Id="rId477" Type="http://schemas.openxmlformats.org/officeDocument/2006/relationships/hyperlink" Target="http://eltweb04.elta.iai/pls/iman_Production/link_to_iman?item_id=LMX2592RHAT" TargetMode="External"/><Relationship Id="rId600" Type="http://schemas.openxmlformats.org/officeDocument/2006/relationships/hyperlink" Target="http://eltweb04.elta.iai/pls/iman_Production/link_to_iman?item_id=SMMBT2222ALT1G" TargetMode="External"/><Relationship Id="rId337" Type="http://schemas.openxmlformats.org/officeDocument/2006/relationships/hyperlink" Target="http://eltweb04.elta.iai/pls/iman_Production/link_to_iman?item_id=CRCW04023K92FKED" TargetMode="External"/><Relationship Id="rId34" Type="http://schemas.openxmlformats.org/officeDocument/2006/relationships/hyperlink" Target="http://eltweb04.elta.iai/pls/iman_Production/link_to_iman?item_id=1093U442-001" TargetMode="External"/><Relationship Id="rId544" Type="http://schemas.openxmlformats.org/officeDocument/2006/relationships/hyperlink" Target="http://eltweb04.elta.iai/pls/iman_Production/link_to_iman?item_id=MT25QL01GBBB8ESF-0AAT" TargetMode="External"/><Relationship Id="rId183" Type="http://schemas.openxmlformats.org/officeDocument/2006/relationships/hyperlink" Target="http://eltweb04.elta.iai/pls/iman_Production/link_to_iman?item_id=A-A-52080-B-3%20BLACK" TargetMode="External"/><Relationship Id="rId390" Type="http://schemas.openxmlformats.org/officeDocument/2006/relationships/hyperlink" Target="http://eltweb04.elta.iai/pls/iman_Production/link_to_iman?item_id=CRCW12060000ZSEA" TargetMode="External"/><Relationship Id="rId404" Type="http://schemas.openxmlformats.org/officeDocument/2006/relationships/hyperlink" Target="http://eltweb04.elta.iai/pls/iman_Production/link_to_iman?item_id=DP-190%20GRAY%2048.5ML" TargetMode="External"/><Relationship Id="rId611" Type="http://schemas.openxmlformats.org/officeDocument/2006/relationships/hyperlink" Target="http://eltweb04.elta.iai/pls/iman_Production/link_to_iman?item_id=SST1-5M" TargetMode="External"/><Relationship Id="rId250" Type="http://schemas.openxmlformats.org/officeDocument/2006/relationships/hyperlink" Target="http://eltweb04.elta.iai/pls/iman_Production/link_to_iman?item_id=C0603C474K4RAL7867" TargetMode="External"/><Relationship Id="rId488" Type="http://schemas.openxmlformats.org/officeDocument/2006/relationships/hyperlink" Target="http://eltweb04.elta.iai/pls/iman_Production/link_to_iman?item_id=LTH-010-01-G-D-A-K-TR" TargetMode="External"/><Relationship Id="rId45" Type="http://schemas.openxmlformats.org/officeDocument/2006/relationships/hyperlink" Target="http://eltweb04.elta.iai/pls/iman_Production/link_to_iman?item_id=1096B634-001" TargetMode="External"/><Relationship Id="rId110" Type="http://schemas.openxmlformats.org/officeDocument/2006/relationships/hyperlink" Target="http://eltweb04.elta.iai/pls/iman_Production/link_to_iman?item_id=2201E410-005" TargetMode="External"/><Relationship Id="rId348" Type="http://schemas.openxmlformats.org/officeDocument/2006/relationships/hyperlink" Target="http://eltweb04.elta.iai/pls/iman_Production/link_to_iman?item_id=CRCW040252K3FKED" TargetMode="External"/><Relationship Id="rId555" Type="http://schemas.openxmlformats.org/officeDocument/2006/relationships/hyperlink" Target="http://eltweb04.elta.iai/pls/iman_Production/link_to_iman?item_id=NAS1640-0" TargetMode="External"/><Relationship Id="rId194" Type="http://schemas.openxmlformats.org/officeDocument/2006/relationships/hyperlink" Target="http://eltweb04.elta.iai/pls/iman_Production/link_to_iman?item_id=ADCLK925BCPZ-R2" TargetMode="External"/><Relationship Id="rId208" Type="http://schemas.openxmlformats.org/officeDocument/2006/relationships/hyperlink" Target="http://eltweb04.elta.iai/pls/iman_Production/link_to_iman?item_id=AT24CM02-SSHD-B" TargetMode="External"/><Relationship Id="rId415" Type="http://schemas.openxmlformats.org/officeDocument/2006/relationships/hyperlink" Target="http://eltweb04.elta.iai/pls/iman_Production/link_to_iman?item_id=EI0095-109" TargetMode="External"/><Relationship Id="rId622" Type="http://schemas.openxmlformats.org/officeDocument/2006/relationships/hyperlink" Target="http://eltweb04.elta.iai/pls/iman_Production/link_to_iman?item_id=T521X476M035ATE030" TargetMode="External"/><Relationship Id="rId261" Type="http://schemas.openxmlformats.org/officeDocument/2006/relationships/hyperlink" Target="http://eltweb04.elta.iai/pls/iman_Production/link_to_iman?item_id=C2012X7R1E475K125AB" TargetMode="External"/><Relationship Id="rId499" Type="http://schemas.openxmlformats.org/officeDocument/2006/relationships/hyperlink" Target="http://eltweb04.elta.iai/pls/iman_Production/link_to_iman?item_id=M6-10-724" TargetMode="External"/><Relationship Id="rId56" Type="http://schemas.openxmlformats.org/officeDocument/2006/relationships/hyperlink" Target="http://eltweb04.elta.iai/pls/iman_Production/link_to_iman?item_id=1096F011-002" TargetMode="External"/><Relationship Id="rId359" Type="http://schemas.openxmlformats.org/officeDocument/2006/relationships/hyperlink" Target="http://eltweb04.elta.iai/pls/iman_Production/link_to_iman?item_id=CRCW040275R0FKED" TargetMode="External"/><Relationship Id="rId566" Type="http://schemas.openxmlformats.org/officeDocument/2006/relationships/hyperlink" Target="http://eltweb04.elta.iai/pls/iman_Production/link_to_iman?item_id=NB6L239MNG" TargetMode="External"/><Relationship Id="rId121" Type="http://schemas.openxmlformats.org/officeDocument/2006/relationships/hyperlink" Target="http://eltweb04.elta.iai/pls/iman_Production/link_to_iman?item_id=3-907EM163-80" TargetMode="External"/><Relationship Id="rId219" Type="http://schemas.openxmlformats.org/officeDocument/2006/relationships/hyperlink" Target="http://eltweb04.elta.iai/pls/iman_Production/link_to_iman?item_id=BLM15HD601SN1D" TargetMode="External"/><Relationship Id="rId426" Type="http://schemas.openxmlformats.org/officeDocument/2006/relationships/hyperlink" Target="http://eltweb04.elta.iai/pls/iman_Production/link_to_iman?item_id=GRM0335C1H1R8WA01D" TargetMode="External"/><Relationship Id="rId633" Type="http://schemas.openxmlformats.org/officeDocument/2006/relationships/hyperlink" Target="http://eltweb04.elta.iai/pls/iman_Production/link_to_iman?item_id=TOLC-115-22-S-Q-A-K-TR" TargetMode="External"/><Relationship Id="rId67" Type="http://schemas.openxmlformats.org/officeDocument/2006/relationships/hyperlink" Target="http://eltweb04.elta.iai/pls/iman_Production/link_to_iman?item_id=1096J797-001" TargetMode="External"/><Relationship Id="rId272" Type="http://schemas.openxmlformats.org/officeDocument/2006/relationships/hyperlink" Target="http://eltweb04.elta.iai/pls/iman_Production/link_to_iman?item_id=CL10C470JB8NNNC" TargetMode="External"/><Relationship Id="rId577" Type="http://schemas.openxmlformats.org/officeDocument/2006/relationships/hyperlink" Target="http://eltweb04.elta.iai/pls/iman_Production/link_to_iman?item_id=PSR05-LF-T7" TargetMode="External"/><Relationship Id="rId132" Type="http://schemas.openxmlformats.org/officeDocument/2006/relationships/hyperlink" Target="http://eltweb04.elta.iai/pls/iman_Production/link_to_iman?item_id=6930N014-001" TargetMode="External"/><Relationship Id="rId437" Type="http://schemas.openxmlformats.org/officeDocument/2006/relationships/hyperlink" Target="http://eltweb04.elta.iai/pls/iman_Production/link_to_iman?item_id=GRM1555C1H102GA01D" TargetMode="External"/><Relationship Id="rId644" Type="http://schemas.openxmlformats.org/officeDocument/2006/relationships/hyperlink" Target="http://eltweb04.elta.iai/pls/iman_Production/link_to_iman?item_id=TS0501W3S/TR" TargetMode="External"/><Relationship Id="rId283" Type="http://schemas.openxmlformats.org/officeDocument/2006/relationships/hyperlink" Target="http://eltweb04.elta.iai/pls/iman_Production/link_to_iman?item_id=CRCW020149R9FKED" TargetMode="External"/><Relationship Id="rId490" Type="http://schemas.openxmlformats.org/officeDocument/2006/relationships/hyperlink" Target="http://eltweb04.elta.iai/pls/iman_Production/link_to_iman?item_id=LTM4618IV" TargetMode="External"/><Relationship Id="rId504" Type="http://schemas.openxmlformats.org/officeDocument/2006/relationships/hyperlink" Target="http://eltweb04.elta.iai/pls/iman_Production/link_to_iman?item_id=MAX3232EETE+" TargetMode="External"/><Relationship Id="rId78" Type="http://schemas.openxmlformats.org/officeDocument/2006/relationships/hyperlink" Target="http://eltweb04.elta.iai/pls/iman_Production/link_to_iman?item_id=1096U730-001" TargetMode="External"/><Relationship Id="rId143" Type="http://schemas.openxmlformats.org/officeDocument/2006/relationships/hyperlink" Target="http://eltweb04.elta.iai/pls/iman_Production/link_to_iman?item_id=6930N206-001" TargetMode="External"/><Relationship Id="rId350" Type="http://schemas.openxmlformats.org/officeDocument/2006/relationships/hyperlink" Target="http://eltweb04.elta.iai/pls/iman_Production/link_to_iman?item_id=CRCW04025K11FKED" TargetMode="External"/><Relationship Id="rId588" Type="http://schemas.openxmlformats.org/officeDocument/2006/relationships/hyperlink" Target="http://eltweb04.elta.iai/pls/iman_Production/link_to_iman?item_id=SEAF8-10-05.0-STL-04-1" TargetMode="External"/><Relationship Id="rId9" Type="http://schemas.openxmlformats.org/officeDocument/2006/relationships/hyperlink" Target="http://eltweb04.elta.iai/pls/iman_Production/link_to_iman?item_id=08055C105KAT2A" TargetMode="External"/><Relationship Id="rId210" Type="http://schemas.openxmlformats.org/officeDocument/2006/relationships/hyperlink" Target="http://eltweb04.elta.iai/pls/iman_Production/link_to_iman?item_id=B0540WS-7" TargetMode="External"/><Relationship Id="rId448" Type="http://schemas.openxmlformats.org/officeDocument/2006/relationships/hyperlink" Target="http://eltweb04.elta.iai/pls/iman_Production/link_to_iman?item_id=GRM155R71H681KA01D" TargetMode="External"/><Relationship Id="rId655" Type="http://schemas.openxmlformats.org/officeDocument/2006/relationships/hyperlink" Target="http://eltweb04.elta.iai/pls/iman_Production/link_to_iman?item_id=WSL25121L000FEA" TargetMode="External"/><Relationship Id="rId294" Type="http://schemas.openxmlformats.org/officeDocument/2006/relationships/hyperlink" Target="http://eltweb04.elta.iai/pls/iman_Production/link_to_iman?item_id=CRCW040212K1FKED" TargetMode="External"/><Relationship Id="rId308" Type="http://schemas.openxmlformats.org/officeDocument/2006/relationships/hyperlink" Target="http://eltweb04.elta.iai/pls/iman_Production/link_to_iman?item_id=CRCW04021K50FKED" TargetMode="External"/><Relationship Id="rId515" Type="http://schemas.openxmlformats.org/officeDocument/2006/relationships/hyperlink" Target="http://eltweb04.elta.iai/pls/iman_Production/link_to_iman?item_id=MS15795-801" TargetMode="External"/><Relationship Id="rId89" Type="http://schemas.openxmlformats.org/officeDocument/2006/relationships/hyperlink" Target="http://eltweb04.elta.iai/pls/iman_Production/link_to_iman?item_id=1982257-5" TargetMode="External"/><Relationship Id="rId154" Type="http://schemas.openxmlformats.org/officeDocument/2006/relationships/hyperlink" Target="http://eltweb04.elta.iai/pls/iman_Production/link_to_iman?item_id=6930N237-001" TargetMode="External"/><Relationship Id="rId361" Type="http://schemas.openxmlformats.org/officeDocument/2006/relationships/hyperlink" Target="http://eltweb04.elta.iai/pls/iman_Production/link_to_iman?item_id=CRCW04027K50FKED" TargetMode="External"/><Relationship Id="rId599" Type="http://schemas.openxmlformats.org/officeDocument/2006/relationships/hyperlink" Target="http://eltweb04.elta.iai/pls/iman_Production/link_to_iman?item_id=SMDA05LCC-LF" TargetMode="External"/><Relationship Id="rId459" Type="http://schemas.openxmlformats.org/officeDocument/2006/relationships/hyperlink" Target="http://eltweb04.elta.iai/pls/iman_Production/link_to_iman?item_id=HMC441LC3BTR" TargetMode="External"/><Relationship Id="rId16" Type="http://schemas.openxmlformats.org/officeDocument/2006/relationships/hyperlink" Target="http://eltweb04.elta.iai/pls/iman_Production/link_to_iman?item_id=1045672-1" TargetMode="External"/><Relationship Id="rId221" Type="http://schemas.openxmlformats.org/officeDocument/2006/relationships/hyperlink" Target="http://eltweb04.elta.iai/pls/iman_Production/link_to_iman?item_id=BLM18SG260TN1D" TargetMode="External"/><Relationship Id="rId319" Type="http://schemas.openxmlformats.org/officeDocument/2006/relationships/hyperlink" Target="http://eltweb04.elta.iai/pls/iman_Production/link_to_iman?item_id=CRCW0402261RFKED" TargetMode="External"/><Relationship Id="rId526" Type="http://schemas.openxmlformats.org/officeDocument/2006/relationships/hyperlink" Target="http://eltweb04.elta.iai/pls/iman_Production/link_to_iman?item_id=MS35338-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FB53-4406-4455-99FA-6329A7285274}">
  <sheetPr filterMode="1"/>
  <dimension ref="A1:GG707"/>
  <sheetViews>
    <sheetView tabSelected="1" topLeftCell="A9" zoomScale="85" zoomScaleNormal="85" workbookViewId="0">
      <pane activePane="bottomRight" state="frozen"/>
      <selection activeCell="I16" sqref="I16"/>
    </sheetView>
  </sheetViews>
  <sheetFormatPr defaultRowHeight="12.75" x14ac:dyDescent="0.2"/>
  <cols>
    <col min="1" max="1" width="4" bestFit="1" customWidth="1"/>
    <col min="2" max="2" width="31.140625" bestFit="1" customWidth="1"/>
    <col min="3" max="3" width="5.5703125" bestFit="1" customWidth="1"/>
    <col min="4" max="4" width="16.140625" bestFit="1" customWidth="1"/>
    <col min="5" max="5" width="61.5703125" customWidth="1"/>
    <col min="6" max="6" width="11.140625" bestFit="1" customWidth="1"/>
    <col min="7" max="7" width="5" bestFit="1" customWidth="1"/>
    <col min="8" max="8" width="10" style="1" bestFit="1" customWidth="1"/>
    <col min="9" max="14" width="10" style="1" customWidth="1"/>
    <col min="15" max="15" width="20.140625" style="1" bestFit="1" customWidth="1"/>
    <col min="16" max="32" width="10" style="1" customWidth="1"/>
    <col min="33" max="33" width="10" style="31" customWidth="1"/>
    <col min="34" max="42" width="10" style="1" customWidth="1"/>
    <col min="43" max="43" width="11.140625" style="1" bestFit="1" customWidth="1"/>
    <col min="44" max="45" width="10" style="1" customWidth="1"/>
    <col min="46" max="46" width="16.5703125" bestFit="1" customWidth="1"/>
    <col min="47" max="48" width="16.5703125" customWidth="1"/>
    <col min="49" max="49" width="13.5703125" customWidth="1"/>
    <col min="50" max="50" width="39.5703125" hidden="1" customWidth="1"/>
    <col min="51" max="51" width="12.42578125" hidden="1" customWidth="1"/>
    <col min="52" max="79" width="8.7109375" hidden="1" customWidth="1"/>
    <col min="105" max="105" width="34.5703125" bestFit="1" customWidth="1"/>
    <col min="107" max="107" width="13.5703125" bestFit="1" customWidth="1"/>
    <col min="108" max="108" width="13.5703125" customWidth="1"/>
    <col min="109" max="114" width="8.7109375" customWidth="1"/>
    <col min="115" max="115" width="8.85546875" customWidth="1"/>
    <col min="116" max="116" width="8.7109375" customWidth="1"/>
    <col min="133" max="157" width="8.85546875" hidden="1" customWidth="1"/>
  </cols>
  <sheetData>
    <row r="1" spans="15:156" x14ac:dyDescent="0.2">
      <c r="DC1" s="9" t="s">
        <v>1696</v>
      </c>
      <c r="DD1" s="9"/>
      <c r="DF1">
        <f t="shared" ref="DF1:DU1" si="0">COUNTIF(DF31:DF687,"&lt;0")</f>
        <v>0</v>
      </c>
      <c r="DG1">
        <f t="shared" si="0"/>
        <v>0</v>
      </c>
      <c r="DH1">
        <f t="shared" si="0"/>
        <v>0</v>
      </c>
      <c r="DI1">
        <f t="shared" si="0"/>
        <v>0</v>
      </c>
      <c r="DJ1">
        <f t="shared" si="0"/>
        <v>0</v>
      </c>
      <c r="DK1">
        <f t="shared" si="0"/>
        <v>0</v>
      </c>
      <c r="DL1">
        <f t="shared" si="0"/>
        <v>0</v>
      </c>
      <c r="DM1">
        <f t="shared" si="0"/>
        <v>53</v>
      </c>
      <c r="DN1">
        <f t="shared" si="0"/>
        <v>54</v>
      </c>
      <c r="DO1">
        <f t="shared" si="0"/>
        <v>70</v>
      </c>
      <c r="DP1">
        <f t="shared" si="0"/>
        <v>70</v>
      </c>
      <c r="DQ1">
        <f t="shared" si="0"/>
        <v>70</v>
      </c>
      <c r="DR1">
        <f t="shared" si="0"/>
        <v>55</v>
      </c>
      <c r="DS1">
        <f t="shared" si="0"/>
        <v>54</v>
      </c>
      <c r="DT1">
        <f t="shared" si="0"/>
        <v>53</v>
      </c>
      <c r="DU1">
        <f t="shared" si="0"/>
        <v>50</v>
      </c>
    </row>
    <row r="2" spans="15:156" ht="44.25" x14ac:dyDescent="0.55000000000000004">
      <c r="DE2" s="34" t="s">
        <v>1695</v>
      </c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5" t="s">
        <v>1694</v>
      </c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</row>
    <row r="3" spans="15:156" x14ac:dyDescent="0.2">
      <c r="DA3" s="14" t="s">
        <v>1643</v>
      </c>
      <c r="DB3" s="14" t="s">
        <v>1642</v>
      </c>
      <c r="DC3" s="14" t="s">
        <v>1641</v>
      </c>
      <c r="DD3" s="14" t="s">
        <v>1698</v>
      </c>
      <c r="DE3" s="28">
        <v>46048</v>
      </c>
      <c r="DF3" s="28">
        <v>46079</v>
      </c>
      <c r="DG3" s="28">
        <v>46107</v>
      </c>
      <c r="DH3" s="28">
        <v>46138</v>
      </c>
      <c r="DI3" s="28">
        <v>46168</v>
      </c>
      <c r="DJ3" s="28">
        <v>46199</v>
      </c>
      <c r="DK3" s="28">
        <v>46229</v>
      </c>
      <c r="DL3" s="28">
        <v>46260</v>
      </c>
      <c r="DM3" s="28">
        <v>46291</v>
      </c>
      <c r="DN3" s="28">
        <v>46321</v>
      </c>
      <c r="DO3" s="28">
        <v>46352</v>
      </c>
      <c r="DP3" s="28">
        <v>46382</v>
      </c>
      <c r="DQ3" s="28">
        <v>46049</v>
      </c>
      <c r="DR3" s="28">
        <v>46080</v>
      </c>
      <c r="DS3" s="28">
        <v>46108</v>
      </c>
      <c r="DT3" s="28">
        <v>46139</v>
      </c>
      <c r="DU3" s="28">
        <v>46169</v>
      </c>
      <c r="DV3" s="28">
        <v>46200</v>
      </c>
      <c r="DW3" s="28">
        <v>46230</v>
      </c>
      <c r="DX3" s="28">
        <v>46261</v>
      </c>
      <c r="DY3" s="28">
        <v>46292</v>
      </c>
      <c r="DZ3" s="28">
        <v>46322</v>
      </c>
      <c r="EA3" s="28">
        <v>46353</v>
      </c>
      <c r="EB3" s="28">
        <v>46383</v>
      </c>
      <c r="EC3" s="27">
        <v>46048</v>
      </c>
      <c r="ED3" s="27">
        <v>46079</v>
      </c>
      <c r="EE3" s="27">
        <v>46107</v>
      </c>
      <c r="EF3" s="27">
        <v>46138</v>
      </c>
      <c r="EG3" s="27">
        <v>46168</v>
      </c>
      <c r="EH3" s="27">
        <v>46199</v>
      </c>
      <c r="EI3" s="27">
        <v>46229</v>
      </c>
      <c r="EJ3" s="27">
        <v>46260</v>
      </c>
      <c r="EK3" s="27">
        <v>46291</v>
      </c>
      <c r="EL3" s="27">
        <v>46321</v>
      </c>
      <c r="EM3" s="27">
        <v>46352</v>
      </c>
      <c r="EN3" s="27">
        <v>46382</v>
      </c>
      <c r="EO3" s="27">
        <v>46049</v>
      </c>
      <c r="EP3" s="27">
        <v>46080</v>
      </c>
      <c r="EQ3" s="27">
        <v>46108</v>
      </c>
      <c r="ER3" s="27">
        <v>46139</v>
      </c>
      <c r="ES3" s="27">
        <v>46169</v>
      </c>
      <c r="ET3" s="27">
        <v>46200</v>
      </c>
      <c r="EU3" s="27">
        <v>46230</v>
      </c>
      <c r="EV3" s="27">
        <v>46261</v>
      </c>
      <c r="EW3" s="27">
        <v>46292</v>
      </c>
      <c r="EX3" s="27">
        <v>46322</v>
      </c>
      <c r="EY3" s="27">
        <v>46353</v>
      </c>
      <c r="EZ3" s="27">
        <v>46383</v>
      </c>
    </row>
    <row r="4" spans="15:156" x14ac:dyDescent="0.2">
      <c r="CZ4">
        <v>1</v>
      </c>
      <c r="DA4" t="s">
        <v>1638</v>
      </c>
      <c r="DB4">
        <v>0</v>
      </c>
      <c r="DC4" t="s">
        <v>1637</v>
      </c>
      <c r="DD4">
        <f t="shared" ref="DD4:DD29" si="1">VLOOKUP(DC4,$B$31:$I$687,8,)</f>
        <v>1</v>
      </c>
      <c r="DM4" s="29"/>
      <c r="DN4" s="30">
        <v>10</v>
      </c>
      <c r="DO4" s="30">
        <v>40</v>
      </c>
      <c r="DP4" s="30">
        <v>50</v>
      </c>
      <c r="DQ4" s="30">
        <v>50</v>
      </c>
      <c r="DR4" s="30">
        <v>50</v>
      </c>
      <c r="EC4">
        <f t="shared" ref="EC4:EC29" si="2">DE4</f>
        <v>0</v>
      </c>
      <c r="ED4">
        <f t="shared" ref="ED4:ED29" si="3">DF4</f>
        <v>0</v>
      </c>
      <c r="EE4">
        <f t="shared" ref="EE4:EE29" si="4">DG4</f>
        <v>0</v>
      </c>
      <c r="EF4">
        <f t="shared" ref="EF4:EF29" si="5">DH4</f>
        <v>0</v>
      </c>
      <c r="EG4">
        <f t="shared" ref="EG4:EG29" si="6">DI4</f>
        <v>0</v>
      </c>
      <c r="EH4">
        <f t="shared" ref="EH4:EH29" si="7">DJ4</f>
        <v>0</v>
      </c>
      <c r="EI4">
        <f t="shared" ref="EI4:EI29" si="8">DK4</f>
        <v>0</v>
      </c>
      <c r="EJ4">
        <f t="shared" ref="EJ4:EJ29" si="9">DL4</f>
        <v>0</v>
      </c>
      <c r="EK4">
        <f t="shared" ref="EK4:EK29" si="10">DM4</f>
        <v>0</v>
      </c>
      <c r="EL4">
        <f t="shared" ref="EL4:EL29" si="11">DN4</f>
        <v>10</v>
      </c>
      <c r="EM4">
        <f t="shared" ref="EM4:EM29" si="12">DO4</f>
        <v>40</v>
      </c>
      <c r="EN4">
        <f t="shared" ref="EN4:EN29" si="13">DP4</f>
        <v>50</v>
      </c>
      <c r="EO4">
        <f t="shared" ref="EO4:EO29" si="14">DQ4</f>
        <v>50</v>
      </c>
      <c r="EP4">
        <f t="shared" ref="EP4:EP29" si="15">DR4</f>
        <v>50</v>
      </c>
      <c r="EQ4">
        <f t="shared" ref="EQ4:EQ29" si="16">DS4</f>
        <v>0</v>
      </c>
      <c r="ER4">
        <f t="shared" ref="ER4:ER29" si="17">DT4</f>
        <v>0</v>
      </c>
      <c r="ES4">
        <f t="shared" ref="ES4:ES29" si="18">DU4</f>
        <v>0</v>
      </c>
      <c r="ET4">
        <f t="shared" ref="ET4:ET29" si="19">DV4</f>
        <v>0</v>
      </c>
      <c r="EU4">
        <f t="shared" ref="EU4:EU29" si="20">DW4</f>
        <v>0</v>
      </c>
      <c r="EV4">
        <f t="shared" ref="EV4:EV29" si="21">DX4</f>
        <v>0</v>
      </c>
      <c r="EW4">
        <f t="shared" ref="EW4:EW29" si="22">DY4</f>
        <v>0</v>
      </c>
      <c r="EX4">
        <f t="shared" ref="EX4:EX29" si="23">DZ4</f>
        <v>0</v>
      </c>
      <c r="EY4">
        <f t="shared" ref="EY4:EY29" si="24">EA4</f>
        <v>0</v>
      </c>
      <c r="EZ4">
        <f t="shared" ref="EZ4:EZ29" si="25">EB4</f>
        <v>0</v>
      </c>
    </row>
    <row r="5" spans="15:156" x14ac:dyDescent="0.2">
      <c r="CZ5">
        <v>1</v>
      </c>
      <c r="DA5" t="s">
        <v>1197</v>
      </c>
      <c r="DB5">
        <v>1</v>
      </c>
      <c r="DC5" t="s">
        <v>322</v>
      </c>
      <c r="DD5">
        <f t="shared" si="1"/>
        <v>1</v>
      </c>
      <c r="DM5" s="30">
        <v>5</v>
      </c>
      <c r="DN5" s="30">
        <v>10</v>
      </c>
      <c r="DO5" s="30">
        <v>40</v>
      </c>
      <c r="DP5" s="30">
        <v>55</v>
      </c>
      <c r="DQ5" s="30">
        <v>55</v>
      </c>
      <c r="DR5" s="30">
        <v>35</v>
      </c>
      <c r="EC5">
        <f t="shared" si="2"/>
        <v>0</v>
      </c>
      <c r="ED5">
        <f t="shared" si="3"/>
        <v>0</v>
      </c>
      <c r="EE5">
        <f t="shared" si="4"/>
        <v>0</v>
      </c>
      <c r="EF5">
        <f t="shared" si="5"/>
        <v>0</v>
      </c>
      <c r="EG5">
        <f t="shared" si="6"/>
        <v>0</v>
      </c>
      <c r="EH5">
        <f t="shared" si="7"/>
        <v>0</v>
      </c>
      <c r="EI5">
        <f t="shared" si="8"/>
        <v>0</v>
      </c>
      <c r="EJ5">
        <f t="shared" si="9"/>
        <v>0</v>
      </c>
      <c r="EK5">
        <f t="shared" si="10"/>
        <v>5</v>
      </c>
      <c r="EL5">
        <f t="shared" si="11"/>
        <v>10</v>
      </c>
      <c r="EM5">
        <f t="shared" si="12"/>
        <v>40</v>
      </c>
      <c r="EN5">
        <f t="shared" si="13"/>
        <v>55</v>
      </c>
      <c r="EO5">
        <f t="shared" si="14"/>
        <v>55</v>
      </c>
      <c r="EP5">
        <f t="shared" si="15"/>
        <v>35</v>
      </c>
      <c r="EQ5">
        <f t="shared" si="16"/>
        <v>0</v>
      </c>
      <c r="ER5">
        <f t="shared" si="17"/>
        <v>0</v>
      </c>
      <c r="ES5">
        <f t="shared" si="18"/>
        <v>0</v>
      </c>
      <c r="ET5">
        <f t="shared" si="19"/>
        <v>0</v>
      </c>
      <c r="EU5">
        <f t="shared" si="20"/>
        <v>0</v>
      </c>
      <c r="EV5">
        <f t="shared" si="21"/>
        <v>0</v>
      </c>
      <c r="EW5">
        <f t="shared" si="22"/>
        <v>0</v>
      </c>
      <c r="EX5">
        <f t="shared" si="23"/>
        <v>0</v>
      </c>
      <c r="EY5">
        <f t="shared" si="24"/>
        <v>0</v>
      </c>
      <c r="EZ5">
        <f t="shared" si="25"/>
        <v>0</v>
      </c>
    </row>
    <row r="6" spans="15:156" x14ac:dyDescent="0.2">
      <c r="CZ6">
        <v>1</v>
      </c>
      <c r="DA6" t="s">
        <v>1559</v>
      </c>
      <c r="DB6">
        <v>2</v>
      </c>
      <c r="DC6" t="s">
        <v>1421</v>
      </c>
      <c r="DD6">
        <f t="shared" si="1"/>
        <v>1</v>
      </c>
      <c r="DM6" s="30">
        <v>10</v>
      </c>
      <c r="DN6" s="30">
        <v>40</v>
      </c>
      <c r="DO6" s="30">
        <v>60</v>
      </c>
      <c r="DP6" s="30">
        <v>50</v>
      </c>
      <c r="DQ6" s="30">
        <v>40</v>
      </c>
      <c r="DR6" s="30">
        <v>0</v>
      </c>
      <c r="EC6">
        <f t="shared" si="2"/>
        <v>0</v>
      </c>
      <c r="ED6">
        <f t="shared" si="3"/>
        <v>0</v>
      </c>
      <c r="EE6">
        <f t="shared" si="4"/>
        <v>0</v>
      </c>
      <c r="EF6">
        <f t="shared" si="5"/>
        <v>0</v>
      </c>
      <c r="EG6">
        <f t="shared" si="6"/>
        <v>0</v>
      </c>
      <c r="EH6">
        <f t="shared" si="7"/>
        <v>0</v>
      </c>
      <c r="EI6">
        <f t="shared" si="8"/>
        <v>0</v>
      </c>
      <c r="EJ6">
        <f t="shared" si="9"/>
        <v>0</v>
      </c>
      <c r="EK6">
        <f t="shared" si="10"/>
        <v>10</v>
      </c>
      <c r="EL6">
        <f t="shared" si="11"/>
        <v>40</v>
      </c>
      <c r="EM6">
        <f t="shared" si="12"/>
        <v>60</v>
      </c>
      <c r="EN6">
        <f t="shared" si="13"/>
        <v>50</v>
      </c>
      <c r="EO6">
        <f t="shared" si="14"/>
        <v>40</v>
      </c>
      <c r="EP6">
        <f t="shared" si="15"/>
        <v>0</v>
      </c>
      <c r="EQ6">
        <f t="shared" si="16"/>
        <v>0</v>
      </c>
      <c r="ER6">
        <f t="shared" si="17"/>
        <v>0</v>
      </c>
      <c r="ES6">
        <f t="shared" si="18"/>
        <v>0</v>
      </c>
      <c r="ET6">
        <f t="shared" si="19"/>
        <v>0</v>
      </c>
      <c r="EU6">
        <f t="shared" si="20"/>
        <v>0</v>
      </c>
      <c r="EV6">
        <f t="shared" si="21"/>
        <v>0</v>
      </c>
      <c r="EW6">
        <f t="shared" si="22"/>
        <v>0</v>
      </c>
      <c r="EX6">
        <f t="shared" si="23"/>
        <v>0</v>
      </c>
      <c r="EY6">
        <f t="shared" si="24"/>
        <v>0</v>
      </c>
      <c r="EZ6">
        <f t="shared" si="25"/>
        <v>0</v>
      </c>
    </row>
    <row r="7" spans="15:156" x14ac:dyDescent="0.2">
      <c r="CZ7">
        <v>1</v>
      </c>
      <c r="DA7" t="s">
        <v>1477</v>
      </c>
      <c r="DB7">
        <v>3</v>
      </c>
      <c r="DC7" t="s">
        <v>1413</v>
      </c>
      <c r="DD7">
        <f t="shared" si="1"/>
        <v>1</v>
      </c>
      <c r="DM7" s="30">
        <v>20</v>
      </c>
      <c r="DN7" s="30">
        <v>90</v>
      </c>
      <c r="DO7" s="30">
        <v>0</v>
      </c>
      <c r="DP7" s="30">
        <v>90</v>
      </c>
      <c r="DQ7" s="30">
        <v>0</v>
      </c>
      <c r="DR7" s="30">
        <v>0</v>
      </c>
      <c r="EC7">
        <f t="shared" si="2"/>
        <v>0</v>
      </c>
      <c r="ED7">
        <f t="shared" si="3"/>
        <v>0</v>
      </c>
      <c r="EE7">
        <f t="shared" si="4"/>
        <v>0</v>
      </c>
      <c r="EF7">
        <f t="shared" si="5"/>
        <v>0</v>
      </c>
      <c r="EG7">
        <f t="shared" si="6"/>
        <v>0</v>
      </c>
      <c r="EH7">
        <f t="shared" si="7"/>
        <v>0</v>
      </c>
      <c r="EI7">
        <f t="shared" si="8"/>
        <v>0</v>
      </c>
      <c r="EJ7">
        <f t="shared" si="9"/>
        <v>0</v>
      </c>
      <c r="EK7">
        <f t="shared" si="10"/>
        <v>20</v>
      </c>
      <c r="EL7">
        <f t="shared" si="11"/>
        <v>90</v>
      </c>
      <c r="EM7">
        <f t="shared" si="12"/>
        <v>0</v>
      </c>
      <c r="EN7">
        <f t="shared" si="13"/>
        <v>90</v>
      </c>
      <c r="EO7">
        <f t="shared" si="14"/>
        <v>0</v>
      </c>
      <c r="EP7">
        <f t="shared" si="15"/>
        <v>0</v>
      </c>
      <c r="EQ7">
        <f t="shared" si="16"/>
        <v>0</v>
      </c>
      <c r="ER7">
        <f t="shared" si="17"/>
        <v>0</v>
      </c>
      <c r="ES7">
        <f t="shared" si="18"/>
        <v>0</v>
      </c>
      <c r="ET7">
        <f t="shared" si="19"/>
        <v>0</v>
      </c>
      <c r="EU7">
        <f t="shared" si="20"/>
        <v>0</v>
      </c>
      <c r="EV7">
        <f t="shared" si="21"/>
        <v>0</v>
      </c>
      <c r="EW7">
        <f t="shared" si="22"/>
        <v>0</v>
      </c>
      <c r="EX7">
        <f t="shared" si="23"/>
        <v>0</v>
      </c>
      <c r="EY7">
        <f t="shared" si="24"/>
        <v>0</v>
      </c>
      <c r="EZ7">
        <f t="shared" si="25"/>
        <v>0</v>
      </c>
    </row>
    <row r="8" spans="15:156" x14ac:dyDescent="0.2">
      <c r="O8" s="7"/>
      <c r="CZ8">
        <v>4</v>
      </c>
      <c r="DA8" t="s">
        <v>1497</v>
      </c>
      <c r="DB8">
        <v>3</v>
      </c>
      <c r="DC8" t="s">
        <v>1494</v>
      </c>
      <c r="DD8">
        <f t="shared" si="1"/>
        <v>4</v>
      </c>
      <c r="DM8" s="30">
        <v>25</v>
      </c>
      <c r="DN8" s="30">
        <v>28</v>
      </c>
      <c r="DO8" s="30">
        <v>75</v>
      </c>
      <c r="DP8" s="30">
        <v>72</v>
      </c>
      <c r="DQ8" s="30">
        <v>0</v>
      </c>
      <c r="DR8" s="30">
        <v>0</v>
      </c>
      <c r="EC8">
        <f t="shared" si="2"/>
        <v>0</v>
      </c>
      <c r="ED8">
        <f t="shared" si="3"/>
        <v>0</v>
      </c>
      <c r="EE8">
        <f t="shared" si="4"/>
        <v>0</v>
      </c>
      <c r="EF8">
        <f t="shared" si="5"/>
        <v>0</v>
      </c>
      <c r="EG8">
        <f t="shared" si="6"/>
        <v>0</v>
      </c>
      <c r="EH8">
        <f t="shared" si="7"/>
        <v>0</v>
      </c>
      <c r="EI8">
        <f t="shared" si="8"/>
        <v>0</v>
      </c>
      <c r="EJ8">
        <f t="shared" si="9"/>
        <v>0</v>
      </c>
      <c r="EK8">
        <f t="shared" si="10"/>
        <v>25</v>
      </c>
      <c r="EL8">
        <f t="shared" si="11"/>
        <v>28</v>
      </c>
      <c r="EM8">
        <f t="shared" si="12"/>
        <v>75</v>
      </c>
      <c r="EN8">
        <f t="shared" si="13"/>
        <v>72</v>
      </c>
      <c r="EO8">
        <f t="shared" si="14"/>
        <v>0</v>
      </c>
      <c r="EP8">
        <f t="shared" si="15"/>
        <v>0</v>
      </c>
      <c r="EQ8">
        <f t="shared" si="16"/>
        <v>0</v>
      </c>
      <c r="ER8">
        <f t="shared" si="17"/>
        <v>0</v>
      </c>
      <c r="ES8">
        <f t="shared" si="18"/>
        <v>0</v>
      </c>
      <c r="ET8">
        <f t="shared" si="19"/>
        <v>0</v>
      </c>
      <c r="EU8">
        <f t="shared" si="20"/>
        <v>0</v>
      </c>
      <c r="EV8">
        <f t="shared" si="21"/>
        <v>0</v>
      </c>
      <c r="EW8">
        <f t="shared" si="22"/>
        <v>0</v>
      </c>
      <c r="EX8">
        <f t="shared" si="23"/>
        <v>0</v>
      </c>
      <c r="EY8">
        <f t="shared" si="24"/>
        <v>0</v>
      </c>
      <c r="EZ8">
        <f t="shared" si="25"/>
        <v>0</v>
      </c>
    </row>
    <row r="9" spans="15:156" x14ac:dyDescent="0.2">
      <c r="O9" s="7"/>
      <c r="CZ9">
        <v>4</v>
      </c>
      <c r="DA9" t="s">
        <v>1560</v>
      </c>
      <c r="DB9">
        <v>3</v>
      </c>
      <c r="DC9" t="s">
        <v>1549</v>
      </c>
      <c r="DD9">
        <f t="shared" si="1"/>
        <v>4</v>
      </c>
      <c r="DM9" s="30">
        <v>50</v>
      </c>
      <c r="DN9" s="30">
        <v>50</v>
      </c>
      <c r="DO9" s="30">
        <v>50</v>
      </c>
      <c r="DP9" s="30">
        <v>50</v>
      </c>
      <c r="DQ9" s="30">
        <v>0</v>
      </c>
      <c r="DR9" s="30">
        <v>0</v>
      </c>
      <c r="EC9">
        <f t="shared" si="2"/>
        <v>0</v>
      </c>
      <c r="ED9">
        <f t="shared" si="3"/>
        <v>0</v>
      </c>
      <c r="EE9">
        <f t="shared" si="4"/>
        <v>0</v>
      </c>
      <c r="EF9">
        <f t="shared" si="5"/>
        <v>0</v>
      </c>
      <c r="EG9">
        <f t="shared" si="6"/>
        <v>0</v>
      </c>
      <c r="EH9">
        <f t="shared" si="7"/>
        <v>0</v>
      </c>
      <c r="EI9">
        <f t="shared" si="8"/>
        <v>0</v>
      </c>
      <c r="EJ9">
        <f t="shared" si="9"/>
        <v>0</v>
      </c>
      <c r="EK9">
        <f t="shared" si="10"/>
        <v>50</v>
      </c>
      <c r="EL9">
        <f t="shared" si="11"/>
        <v>50</v>
      </c>
      <c r="EM9">
        <f t="shared" si="12"/>
        <v>50</v>
      </c>
      <c r="EN9">
        <f t="shared" si="13"/>
        <v>50</v>
      </c>
      <c r="EO9">
        <f t="shared" si="14"/>
        <v>0</v>
      </c>
      <c r="EP9">
        <f t="shared" si="15"/>
        <v>0</v>
      </c>
      <c r="EQ9">
        <f t="shared" si="16"/>
        <v>0</v>
      </c>
      <c r="ER9">
        <f t="shared" si="17"/>
        <v>0</v>
      </c>
      <c r="ES9">
        <f t="shared" si="18"/>
        <v>0</v>
      </c>
      <c r="ET9">
        <f t="shared" si="19"/>
        <v>0</v>
      </c>
      <c r="EU9">
        <f t="shared" si="20"/>
        <v>0</v>
      </c>
      <c r="EV9">
        <f t="shared" si="21"/>
        <v>0</v>
      </c>
      <c r="EW9">
        <f t="shared" si="22"/>
        <v>0</v>
      </c>
      <c r="EX9">
        <f t="shared" si="23"/>
        <v>0</v>
      </c>
      <c r="EY9">
        <f t="shared" si="24"/>
        <v>0</v>
      </c>
      <c r="EZ9">
        <f t="shared" si="25"/>
        <v>0</v>
      </c>
    </row>
    <row r="10" spans="15:156" x14ac:dyDescent="0.2">
      <c r="O10" s="7"/>
      <c r="CZ10">
        <v>16</v>
      </c>
      <c r="DA10" t="s">
        <v>1590</v>
      </c>
      <c r="DB10">
        <v>2</v>
      </c>
      <c r="DC10" t="s">
        <v>1500</v>
      </c>
      <c r="DD10">
        <f t="shared" si="1"/>
        <v>16</v>
      </c>
      <c r="DM10" s="30">
        <v>10</v>
      </c>
      <c r="DN10" s="30">
        <v>40</v>
      </c>
      <c r="DO10" s="30">
        <v>60</v>
      </c>
      <c r="DP10" s="30">
        <v>50</v>
      </c>
      <c r="DQ10" s="30">
        <v>40</v>
      </c>
      <c r="DR10" s="30">
        <v>0</v>
      </c>
      <c r="EC10">
        <f t="shared" si="2"/>
        <v>0</v>
      </c>
      <c r="ED10">
        <f t="shared" si="3"/>
        <v>0</v>
      </c>
      <c r="EE10">
        <f t="shared" si="4"/>
        <v>0</v>
      </c>
      <c r="EF10">
        <f t="shared" si="5"/>
        <v>0</v>
      </c>
      <c r="EG10">
        <f t="shared" si="6"/>
        <v>0</v>
      </c>
      <c r="EH10">
        <f t="shared" si="7"/>
        <v>0</v>
      </c>
      <c r="EI10">
        <f t="shared" si="8"/>
        <v>0</v>
      </c>
      <c r="EJ10">
        <f t="shared" si="9"/>
        <v>0</v>
      </c>
      <c r="EK10">
        <f t="shared" si="10"/>
        <v>10</v>
      </c>
      <c r="EL10">
        <f t="shared" si="11"/>
        <v>40</v>
      </c>
      <c r="EM10">
        <f t="shared" si="12"/>
        <v>60</v>
      </c>
      <c r="EN10">
        <f t="shared" si="13"/>
        <v>50</v>
      </c>
      <c r="EO10">
        <f t="shared" si="14"/>
        <v>40</v>
      </c>
      <c r="EP10">
        <f t="shared" si="15"/>
        <v>0</v>
      </c>
      <c r="EQ10">
        <f t="shared" si="16"/>
        <v>0</v>
      </c>
      <c r="ER10">
        <f t="shared" si="17"/>
        <v>0</v>
      </c>
      <c r="ES10">
        <f t="shared" si="18"/>
        <v>0</v>
      </c>
      <c r="ET10">
        <f t="shared" si="19"/>
        <v>0</v>
      </c>
      <c r="EU10">
        <f t="shared" si="20"/>
        <v>0</v>
      </c>
      <c r="EV10">
        <f t="shared" si="21"/>
        <v>0</v>
      </c>
      <c r="EW10">
        <f t="shared" si="22"/>
        <v>0</v>
      </c>
      <c r="EX10">
        <f t="shared" si="23"/>
        <v>0</v>
      </c>
      <c r="EY10">
        <f t="shared" si="24"/>
        <v>0</v>
      </c>
      <c r="EZ10">
        <f t="shared" si="25"/>
        <v>0</v>
      </c>
    </row>
    <row r="11" spans="15:156" x14ac:dyDescent="0.2">
      <c r="O11" s="7"/>
      <c r="R11"/>
      <c r="CZ11">
        <v>16</v>
      </c>
      <c r="DA11" t="s">
        <v>1534</v>
      </c>
      <c r="DB11">
        <v>3</v>
      </c>
      <c r="DC11" t="s">
        <v>1535</v>
      </c>
      <c r="DD11">
        <f t="shared" si="1"/>
        <v>16</v>
      </c>
      <c r="DM11" s="30">
        <v>50</v>
      </c>
      <c r="DN11" s="30">
        <v>50</v>
      </c>
      <c r="DO11" s="30">
        <v>50</v>
      </c>
      <c r="DP11" s="30">
        <v>50</v>
      </c>
      <c r="DQ11" s="30">
        <v>0</v>
      </c>
      <c r="DR11" s="30">
        <v>0</v>
      </c>
      <c r="EC11">
        <f t="shared" si="2"/>
        <v>0</v>
      </c>
      <c r="ED11">
        <f t="shared" si="3"/>
        <v>0</v>
      </c>
      <c r="EE11">
        <f t="shared" si="4"/>
        <v>0</v>
      </c>
      <c r="EF11">
        <f t="shared" si="5"/>
        <v>0</v>
      </c>
      <c r="EG11">
        <f t="shared" si="6"/>
        <v>0</v>
      </c>
      <c r="EH11">
        <f t="shared" si="7"/>
        <v>0</v>
      </c>
      <c r="EI11">
        <f t="shared" si="8"/>
        <v>0</v>
      </c>
      <c r="EJ11">
        <f t="shared" si="9"/>
        <v>0</v>
      </c>
      <c r="EK11">
        <f t="shared" si="10"/>
        <v>50</v>
      </c>
      <c r="EL11">
        <f t="shared" si="11"/>
        <v>50</v>
      </c>
      <c r="EM11">
        <f t="shared" si="12"/>
        <v>50</v>
      </c>
      <c r="EN11">
        <f t="shared" si="13"/>
        <v>50</v>
      </c>
      <c r="EO11">
        <f t="shared" si="14"/>
        <v>0</v>
      </c>
      <c r="EP11">
        <f t="shared" si="15"/>
        <v>0</v>
      </c>
      <c r="EQ11">
        <f t="shared" si="16"/>
        <v>0</v>
      </c>
      <c r="ER11">
        <f t="shared" si="17"/>
        <v>0</v>
      </c>
      <c r="ES11">
        <f t="shared" si="18"/>
        <v>0</v>
      </c>
      <c r="ET11">
        <f t="shared" si="19"/>
        <v>0</v>
      </c>
      <c r="EU11">
        <f t="shared" si="20"/>
        <v>0</v>
      </c>
      <c r="EV11">
        <f t="shared" si="21"/>
        <v>0</v>
      </c>
      <c r="EW11">
        <f t="shared" si="22"/>
        <v>0</v>
      </c>
      <c r="EX11">
        <f t="shared" si="23"/>
        <v>0</v>
      </c>
      <c r="EY11">
        <f t="shared" si="24"/>
        <v>0</v>
      </c>
      <c r="EZ11">
        <f t="shared" si="25"/>
        <v>0</v>
      </c>
    </row>
    <row r="12" spans="15:156" ht="13.5" thickBot="1" x14ac:dyDescent="0.25">
      <c r="O12" s="7"/>
      <c r="CZ12">
        <v>4</v>
      </c>
      <c r="DA12" t="s">
        <v>1492</v>
      </c>
      <c r="DB12">
        <v>2</v>
      </c>
      <c r="DC12" t="s">
        <v>1493</v>
      </c>
      <c r="DD12">
        <f t="shared" si="1"/>
        <v>4</v>
      </c>
      <c r="DM12" s="30">
        <v>25</v>
      </c>
      <c r="DN12" s="30">
        <v>50</v>
      </c>
      <c r="DO12" s="30">
        <v>125</v>
      </c>
      <c r="DP12" s="30">
        <v>0</v>
      </c>
      <c r="DQ12" s="30">
        <v>0</v>
      </c>
      <c r="DR12" s="30">
        <v>0</v>
      </c>
      <c r="EC12">
        <f t="shared" si="2"/>
        <v>0</v>
      </c>
      <c r="ED12">
        <f t="shared" si="3"/>
        <v>0</v>
      </c>
      <c r="EE12">
        <f t="shared" si="4"/>
        <v>0</v>
      </c>
      <c r="EF12">
        <f t="shared" si="5"/>
        <v>0</v>
      </c>
      <c r="EG12">
        <f t="shared" si="6"/>
        <v>0</v>
      </c>
      <c r="EH12">
        <f t="shared" si="7"/>
        <v>0</v>
      </c>
      <c r="EI12">
        <f t="shared" si="8"/>
        <v>0</v>
      </c>
      <c r="EJ12">
        <f t="shared" si="9"/>
        <v>0</v>
      </c>
      <c r="EK12">
        <f t="shared" si="10"/>
        <v>25</v>
      </c>
      <c r="EL12">
        <f t="shared" si="11"/>
        <v>50</v>
      </c>
      <c r="EM12">
        <f t="shared" si="12"/>
        <v>125</v>
      </c>
      <c r="EN12">
        <f t="shared" si="13"/>
        <v>0</v>
      </c>
      <c r="EO12">
        <f t="shared" si="14"/>
        <v>0</v>
      </c>
      <c r="EP12">
        <f t="shared" si="15"/>
        <v>0</v>
      </c>
      <c r="EQ12">
        <f t="shared" si="16"/>
        <v>0</v>
      </c>
      <c r="ER12">
        <f t="shared" si="17"/>
        <v>0</v>
      </c>
      <c r="ES12">
        <f t="shared" si="18"/>
        <v>0</v>
      </c>
      <c r="ET12">
        <f t="shared" si="19"/>
        <v>0</v>
      </c>
      <c r="EU12">
        <f t="shared" si="20"/>
        <v>0</v>
      </c>
      <c r="EV12">
        <f t="shared" si="21"/>
        <v>0</v>
      </c>
      <c r="EW12">
        <f t="shared" si="22"/>
        <v>0</v>
      </c>
      <c r="EX12">
        <f t="shared" si="23"/>
        <v>0</v>
      </c>
      <c r="EY12">
        <f t="shared" si="24"/>
        <v>0</v>
      </c>
      <c r="EZ12">
        <f t="shared" si="25"/>
        <v>0</v>
      </c>
    </row>
    <row r="13" spans="15:156" ht="13.5" thickBot="1" x14ac:dyDescent="0.25">
      <c r="O13" s="3"/>
      <c r="CZ13">
        <v>1</v>
      </c>
      <c r="DA13" t="s">
        <v>1597</v>
      </c>
      <c r="DB13">
        <v>2</v>
      </c>
      <c r="DC13" t="s">
        <v>428</v>
      </c>
      <c r="DD13">
        <f t="shared" si="1"/>
        <v>1</v>
      </c>
      <c r="DM13" s="30">
        <v>50</v>
      </c>
      <c r="DN13" s="30">
        <v>150</v>
      </c>
      <c r="DO13" s="30">
        <v>0</v>
      </c>
      <c r="DP13" s="30">
        <v>0</v>
      </c>
      <c r="DQ13" s="30">
        <v>0</v>
      </c>
      <c r="DR13" s="30">
        <v>0</v>
      </c>
      <c r="EC13">
        <f t="shared" si="2"/>
        <v>0</v>
      </c>
      <c r="ED13">
        <f t="shared" si="3"/>
        <v>0</v>
      </c>
      <c r="EE13">
        <f t="shared" si="4"/>
        <v>0</v>
      </c>
      <c r="EF13">
        <f t="shared" si="5"/>
        <v>0</v>
      </c>
      <c r="EG13">
        <f t="shared" si="6"/>
        <v>0</v>
      </c>
      <c r="EH13">
        <f t="shared" si="7"/>
        <v>0</v>
      </c>
      <c r="EI13">
        <f t="shared" si="8"/>
        <v>0</v>
      </c>
      <c r="EJ13">
        <f t="shared" si="9"/>
        <v>0</v>
      </c>
      <c r="EK13">
        <f t="shared" si="10"/>
        <v>50</v>
      </c>
      <c r="EL13">
        <f t="shared" si="11"/>
        <v>150</v>
      </c>
      <c r="EM13">
        <f t="shared" si="12"/>
        <v>0</v>
      </c>
      <c r="EN13">
        <f t="shared" si="13"/>
        <v>0</v>
      </c>
      <c r="EO13">
        <f t="shared" si="14"/>
        <v>0</v>
      </c>
      <c r="EP13">
        <f t="shared" si="15"/>
        <v>0</v>
      </c>
      <c r="EQ13">
        <f t="shared" si="16"/>
        <v>0</v>
      </c>
      <c r="ER13">
        <f t="shared" si="17"/>
        <v>0</v>
      </c>
      <c r="ES13">
        <f t="shared" si="18"/>
        <v>0</v>
      </c>
      <c r="ET13">
        <f t="shared" si="19"/>
        <v>0</v>
      </c>
      <c r="EU13">
        <f t="shared" si="20"/>
        <v>0</v>
      </c>
      <c r="EV13">
        <f t="shared" si="21"/>
        <v>0</v>
      </c>
      <c r="EW13">
        <f t="shared" si="22"/>
        <v>0</v>
      </c>
      <c r="EX13">
        <f t="shared" si="23"/>
        <v>0</v>
      </c>
      <c r="EY13">
        <f t="shared" si="24"/>
        <v>0</v>
      </c>
      <c r="EZ13">
        <f t="shared" si="25"/>
        <v>0</v>
      </c>
    </row>
    <row r="14" spans="15:156" ht="13.5" thickBot="1" x14ac:dyDescent="0.25">
      <c r="O14" s="3"/>
      <c r="CZ14">
        <v>1</v>
      </c>
      <c r="DA14" t="s">
        <v>1530</v>
      </c>
      <c r="DB14">
        <v>2</v>
      </c>
      <c r="DC14" t="s">
        <v>1531</v>
      </c>
      <c r="DD14">
        <f t="shared" si="1"/>
        <v>1</v>
      </c>
      <c r="DM14" s="30">
        <v>20</v>
      </c>
      <c r="DN14" s="30">
        <v>90</v>
      </c>
      <c r="DO14" s="30">
        <v>90</v>
      </c>
      <c r="DP14" s="30">
        <v>0</v>
      </c>
      <c r="DQ14" s="30">
        <v>0</v>
      </c>
      <c r="DR14" s="30">
        <v>0</v>
      </c>
      <c r="EC14">
        <f t="shared" si="2"/>
        <v>0</v>
      </c>
      <c r="ED14">
        <f t="shared" si="3"/>
        <v>0</v>
      </c>
      <c r="EE14">
        <f t="shared" si="4"/>
        <v>0</v>
      </c>
      <c r="EF14">
        <f t="shared" si="5"/>
        <v>0</v>
      </c>
      <c r="EG14">
        <f t="shared" si="6"/>
        <v>0</v>
      </c>
      <c r="EH14">
        <f t="shared" si="7"/>
        <v>0</v>
      </c>
      <c r="EI14">
        <f t="shared" si="8"/>
        <v>0</v>
      </c>
      <c r="EJ14">
        <f t="shared" si="9"/>
        <v>0</v>
      </c>
      <c r="EK14">
        <f t="shared" si="10"/>
        <v>20</v>
      </c>
      <c r="EL14">
        <f t="shared" si="11"/>
        <v>90</v>
      </c>
      <c r="EM14">
        <f t="shared" si="12"/>
        <v>90</v>
      </c>
      <c r="EN14">
        <f t="shared" si="13"/>
        <v>0</v>
      </c>
      <c r="EO14">
        <f t="shared" si="14"/>
        <v>0</v>
      </c>
      <c r="EP14">
        <f t="shared" si="15"/>
        <v>0</v>
      </c>
      <c r="EQ14">
        <f t="shared" si="16"/>
        <v>0</v>
      </c>
      <c r="ER14">
        <f t="shared" si="17"/>
        <v>0</v>
      </c>
      <c r="ES14">
        <f t="shared" si="18"/>
        <v>0</v>
      </c>
      <c r="ET14">
        <f t="shared" si="19"/>
        <v>0</v>
      </c>
      <c r="EU14">
        <f t="shared" si="20"/>
        <v>0</v>
      </c>
      <c r="EV14">
        <f t="shared" si="21"/>
        <v>0</v>
      </c>
      <c r="EW14">
        <f t="shared" si="22"/>
        <v>0</v>
      </c>
      <c r="EX14">
        <f t="shared" si="23"/>
        <v>0</v>
      </c>
      <c r="EY14">
        <f t="shared" si="24"/>
        <v>0</v>
      </c>
      <c r="EZ14">
        <f t="shared" si="25"/>
        <v>0</v>
      </c>
    </row>
    <row r="15" spans="15:156" x14ac:dyDescent="0.2">
      <c r="CZ15">
        <v>1</v>
      </c>
      <c r="DA15" t="s">
        <v>1469</v>
      </c>
      <c r="DB15">
        <v>2</v>
      </c>
      <c r="DC15" t="s">
        <v>1470</v>
      </c>
      <c r="DD15">
        <f t="shared" si="1"/>
        <v>1</v>
      </c>
      <c r="DM15" s="30">
        <v>50</v>
      </c>
      <c r="DN15" s="30">
        <v>150</v>
      </c>
      <c r="DO15" s="30">
        <v>0</v>
      </c>
      <c r="DP15" s="30">
        <v>0</v>
      </c>
      <c r="DQ15" s="30">
        <v>0</v>
      </c>
      <c r="DR15" s="30">
        <v>0</v>
      </c>
      <c r="EC15">
        <f t="shared" si="2"/>
        <v>0</v>
      </c>
      <c r="ED15">
        <f t="shared" si="3"/>
        <v>0</v>
      </c>
      <c r="EE15">
        <f t="shared" si="4"/>
        <v>0</v>
      </c>
      <c r="EF15">
        <f t="shared" si="5"/>
        <v>0</v>
      </c>
      <c r="EG15">
        <f t="shared" si="6"/>
        <v>0</v>
      </c>
      <c r="EH15">
        <f t="shared" si="7"/>
        <v>0</v>
      </c>
      <c r="EI15">
        <f t="shared" si="8"/>
        <v>0</v>
      </c>
      <c r="EJ15">
        <f t="shared" si="9"/>
        <v>0</v>
      </c>
      <c r="EK15">
        <f t="shared" si="10"/>
        <v>50</v>
      </c>
      <c r="EL15">
        <f t="shared" si="11"/>
        <v>150</v>
      </c>
      <c r="EM15">
        <f t="shared" si="12"/>
        <v>0</v>
      </c>
      <c r="EN15">
        <f t="shared" si="13"/>
        <v>0</v>
      </c>
      <c r="EO15">
        <f t="shared" si="14"/>
        <v>0</v>
      </c>
      <c r="EP15">
        <f t="shared" si="15"/>
        <v>0</v>
      </c>
      <c r="EQ15">
        <f t="shared" si="16"/>
        <v>0</v>
      </c>
      <c r="ER15">
        <f t="shared" si="17"/>
        <v>0</v>
      </c>
      <c r="ES15">
        <f t="shared" si="18"/>
        <v>0</v>
      </c>
      <c r="ET15">
        <f t="shared" si="19"/>
        <v>0</v>
      </c>
      <c r="EU15">
        <f t="shared" si="20"/>
        <v>0</v>
      </c>
      <c r="EV15">
        <f t="shared" si="21"/>
        <v>0</v>
      </c>
      <c r="EW15">
        <f t="shared" si="22"/>
        <v>0</v>
      </c>
      <c r="EX15">
        <f t="shared" si="23"/>
        <v>0</v>
      </c>
      <c r="EY15">
        <f t="shared" si="24"/>
        <v>0</v>
      </c>
      <c r="EZ15">
        <f t="shared" si="25"/>
        <v>0</v>
      </c>
    </row>
    <row r="16" spans="15:156" x14ac:dyDescent="0.2">
      <c r="CZ16">
        <v>1</v>
      </c>
      <c r="DA16" t="s">
        <v>1212</v>
      </c>
      <c r="DB16">
        <v>1</v>
      </c>
      <c r="DC16" t="s">
        <v>1198</v>
      </c>
      <c r="DD16">
        <f t="shared" si="1"/>
        <v>1</v>
      </c>
      <c r="DM16" s="30">
        <v>5</v>
      </c>
      <c r="DN16" s="30">
        <v>10</v>
      </c>
      <c r="DO16" s="30">
        <v>40</v>
      </c>
      <c r="DP16" s="30">
        <v>55</v>
      </c>
      <c r="DQ16" s="30">
        <v>55</v>
      </c>
      <c r="DR16" s="30">
        <v>35</v>
      </c>
      <c r="EC16">
        <f t="shared" si="2"/>
        <v>0</v>
      </c>
      <c r="ED16">
        <f t="shared" si="3"/>
        <v>0</v>
      </c>
      <c r="EE16">
        <f t="shared" si="4"/>
        <v>0</v>
      </c>
      <c r="EF16">
        <f t="shared" si="5"/>
        <v>0</v>
      </c>
      <c r="EG16">
        <f t="shared" si="6"/>
        <v>0</v>
      </c>
      <c r="EH16">
        <f t="shared" si="7"/>
        <v>0</v>
      </c>
      <c r="EI16">
        <f t="shared" si="8"/>
        <v>0</v>
      </c>
      <c r="EJ16">
        <f t="shared" si="9"/>
        <v>0</v>
      </c>
      <c r="EK16">
        <f t="shared" si="10"/>
        <v>5</v>
      </c>
      <c r="EL16">
        <f t="shared" si="11"/>
        <v>10</v>
      </c>
      <c r="EM16">
        <f t="shared" si="12"/>
        <v>40</v>
      </c>
      <c r="EN16">
        <f t="shared" si="13"/>
        <v>55</v>
      </c>
      <c r="EO16">
        <f t="shared" si="14"/>
        <v>55</v>
      </c>
      <c r="EP16">
        <f t="shared" si="15"/>
        <v>35</v>
      </c>
      <c r="EQ16">
        <f t="shared" si="16"/>
        <v>0</v>
      </c>
      <c r="ER16">
        <f t="shared" si="17"/>
        <v>0</v>
      </c>
      <c r="ES16">
        <f t="shared" si="18"/>
        <v>0</v>
      </c>
      <c r="ET16">
        <f t="shared" si="19"/>
        <v>0</v>
      </c>
      <c r="EU16">
        <f t="shared" si="20"/>
        <v>0</v>
      </c>
      <c r="EV16">
        <f t="shared" si="21"/>
        <v>0</v>
      </c>
      <c r="EW16">
        <f t="shared" si="22"/>
        <v>0</v>
      </c>
      <c r="EX16">
        <f t="shared" si="23"/>
        <v>0</v>
      </c>
      <c r="EY16">
        <f t="shared" si="24"/>
        <v>0</v>
      </c>
      <c r="EZ16">
        <f t="shared" si="25"/>
        <v>0</v>
      </c>
    </row>
    <row r="17" spans="1:189" x14ac:dyDescent="0.2">
      <c r="CZ17">
        <v>1</v>
      </c>
      <c r="DA17" t="s">
        <v>1306</v>
      </c>
      <c r="DB17">
        <v>2</v>
      </c>
      <c r="DC17" t="s">
        <v>63</v>
      </c>
      <c r="DD17">
        <f t="shared" si="1"/>
        <v>1</v>
      </c>
      <c r="DM17" s="30">
        <v>20</v>
      </c>
      <c r="DN17" s="30">
        <v>80</v>
      </c>
      <c r="DO17" s="30">
        <v>100</v>
      </c>
      <c r="DP17" s="30">
        <v>0</v>
      </c>
      <c r="DQ17" s="30">
        <v>0</v>
      </c>
      <c r="DR17" s="30">
        <v>0</v>
      </c>
      <c r="EC17">
        <f t="shared" si="2"/>
        <v>0</v>
      </c>
      <c r="ED17">
        <f t="shared" si="3"/>
        <v>0</v>
      </c>
      <c r="EE17">
        <f t="shared" si="4"/>
        <v>0</v>
      </c>
      <c r="EF17">
        <f t="shared" si="5"/>
        <v>0</v>
      </c>
      <c r="EG17">
        <f t="shared" si="6"/>
        <v>0</v>
      </c>
      <c r="EH17">
        <f t="shared" si="7"/>
        <v>0</v>
      </c>
      <c r="EI17">
        <f t="shared" si="8"/>
        <v>0</v>
      </c>
      <c r="EJ17">
        <f t="shared" si="9"/>
        <v>0</v>
      </c>
      <c r="EK17">
        <f t="shared" si="10"/>
        <v>20</v>
      </c>
      <c r="EL17">
        <f t="shared" si="11"/>
        <v>80</v>
      </c>
      <c r="EM17">
        <f t="shared" si="12"/>
        <v>100</v>
      </c>
      <c r="EN17">
        <f t="shared" si="13"/>
        <v>0</v>
      </c>
      <c r="EO17">
        <f t="shared" si="14"/>
        <v>0</v>
      </c>
      <c r="EP17">
        <f t="shared" si="15"/>
        <v>0</v>
      </c>
      <c r="EQ17">
        <f t="shared" si="16"/>
        <v>0</v>
      </c>
      <c r="ER17">
        <f t="shared" si="17"/>
        <v>0</v>
      </c>
      <c r="ES17">
        <f t="shared" si="18"/>
        <v>0</v>
      </c>
      <c r="ET17">
        <f t="shared" si="19"/>
        <v>0</v>
      </c>
      <c r="EU17">
        <f t="shared" si="20"/>
        <v>0</v>
      </c>
      <c r="EV17">
        <f t="shared" si="21"/>
        <v>0</v>
      </c>
      <c r="EW17">
        <f t="shared" si="22"/>
        <v>0</v>
      </c>
      <c r="EX17">
        <f t="shared" si="23"/>
        <v>0</v>
      </c>
      <c r="EY17">
        <f t="shared" si="24"/>
        <v>0</v>
      </c>
      <c r="EZ17">
        <f t="shared" si="25"/>
        <v>0</v>
      </c>
    </row>
    <row r="18" spans="1:189" x14ac:dyDescent="0.2">
      <c r="CZ18">
        <v>1</v>
      </c>
      <c r="DA18" t="s">
        <v>1254</v>
      </c>
      <c r="DB18">
        <v>2</v>
      </c>
      <c r="DC18" t="s">
        <v>640</v>
      </c>
      <c r="DD18">
        <f t="shared" si="1"/>
        <v>1</v>
      </c>
      <c r="DM18" s="30">
        <v>10</v>
      </c>
      <c r="DN18" s="30">
        <v>20</v>
      </c>
      <c r="DO18" s="30">
        <v>30</v>
      </c>
      <c r="DP18" s="30">
        <v>40</v>
      </c>
      <c r="DQ18" s="30">
        <v>50</v>
      </c>
      <c r="DR18" s="30">
        <v>50</v>
      </c>
      <c r="EC18">
        <f t="shared" si="2"/>
        <v>0</v>
      </c>
      <c r="ED18">
        <f t="shared" si="3"/>
        <v>0</v>
      </c>
      <c r="EE18">
        <f t="shared" si="4"/>
        <v>0</v>
      </c>
      <c r="EF18">
        <f t="shared" si="5"/>
        <v>0</v>
      </c>
      <c r="EG18">
        <f t="shared" si="6"/>
        <v>0</v>
      </c>
      <c r="EH18">
        <f t="shared" si="7"/>
        <v>0</v>
      </c>
      <c r="EI18">
        <f t="shared" si="8"/>
        <v>0</v>
      </c>
      <c r="EJ18">
        <f t="shared" si="9"/>
        <v>0</v>
      </c>
      <c r="EK18">
        <f t="shared" si="10"/>
        <v>10</v>
      </c>
      <c r="EL18">
        <f t="shared" si="11"/>
        <v>20</v>
      </c>
      <c r="EM18">
        <f t="shared" si="12"/>
        <v>30</v>
      </c>
      <c r="EN18">
        <f t="shared" si="13"/>
        <v>40</v>
      </c>
      <c r="EO18">
        <f t="shared" si="14"/>
        <v>50</v>
      </c>
      <c r="EP18">
        <f t="shared" si="15"/>
        <v>50</v>
      </c>
      <c r="EQ18">
        <f t="shared" si="16"/>
        <v>0</v>
      </c>
      <c r="ER18">
        <f t="shared" si="17"/>
        <v>0</v>
      </c>
      <c r="ES18">
        <f t="shared" si="18"/>
        <v>0</v>
      </c>
      <c r="ET18">
        <f t="shared" si="19"/>
        <v>0</v>
      </c>
      <c r="EU18">
        <f t="shared" si="20"/>
        <v>0</v>
      </c>
      <c r="EV18">
        <f t="shared" si="21"/>
        <v>0</v>
      </c>
      <c r="EW18">
        <f t="shared" si="22"/>
        <v>0</v>
      </c>
      <c r="EX18">
        <f t="shared" si="23"/>
        <v>0</v>
      </c>
      <c r="EY18">
        <f t="shared" si="24"/>
        <v>0</v>
      </c>
      <c r="EZ18">
        <f t="shared" si="25"/>
        <v>0</v>
      </c>
    </row>
    <row r="19" spans="1:189" x14ac:dyDescent="0.2">
      <c r="CZ19">
        <v>1</v>
      </c>
      <c r="DA19" t="s">
        <v>1272</v>
      </c>
      <c r="DB19">
        <v>3</v>
      </c>
      <c r="DC19" t="s">
        <v>182</v>
      </c>
      <c r="DD19">
        <f t="shared" si="1"/>
        <v>1</v>
      </c>
      <c r="DM19" s="30">
        <v>10</v>
      </c>
      <c r="DN19" s="30">
        <v>40</v>
      </c>
      <c r="DO19" s="30">
        <v>60</v>
      </c>
      <c r="DP19" s="30">
        <v>50</v>
      </c>
      <c r="DQ19" s="30">
        <v>40</v>
      </c>
      <c r="DR19" s="29">
        <v>50</v>
      </c>
      <c r="EC19">
        <f t="shared" si="2"/>
        <v>0</v>
      </c>
      <c r="ED19">
        <f t="shared" si="3"/>
        <v>0</v>
      </c>
      <c r="EE19">
        <f t="shared" si="4"/>
        <v>0</v>
      </c>
      <c r="EF19">
        <f t="shared" si="5"/>
        <v>0</v>
      </c>
      <c r="EG19">
        <f t="shared" si="6"/>
        <v>0</v>
      </c>
      <c r="EH19">
        <f t="shared" si="7"/>
        <v>0</v>
      </c>
      <c r="EI19">
        <f t="shared" si="8"/>
        <v>0</v>
      </c>
      <c r="EJ19">
        <f t="shared" si="9"/>
        <v>0</v>
      </c>
      <c r="EK19">
        <f t="shared" si="10"/>
        <v>10</v>
      </c>
      <c r="EL19">
        <f t="shared" si="11"/>
        <v>40</v>
      </c>
      <c r="EM19">
        <f t="shared" si="12"/>
        <v>60</v>
      </c>
      <c r="EN19">
        <f t="shared" si="13"/>
        <v>50</v>
      </c>
      <c r="EO19">
        <f t="shared" si="14"/>
        <v>40</v>
      </c>
      <c r="EP19">
        <f t="shared" si="15"/>
        <v>50</v>
      </c>
      <c r="EQ19">
        <f t="shared" si="16"/>
        <v>0</v>
      </c>
      <c r="ER19">
        <f t="shared" si="17"/>
        <v>0</v>
      </c>
      <c r="ES19">
        <f t="shared" si="18"/>
        <v>0</v>
      </c>
      <c r="ET19">
        <f t="shared" si="19"/>
        <v>0</v>
      </c>
      <c r="EU19">
        <f t="shared" si="20"/>
        <v>0</v>
      </c>
      <c r="EV19">
        <f t="shared" si="21"/>
        <v>0</v>
      </c>
      <c r="EW19">
        <f t="shared" si="22"/>
        <v>0</v>
      </c>
      <c r="EX19">
        <f t="shared" si="23"/>
        <v>0</v>
      </c>
      <c r="EY19">
        <f t="shared" si="24"/>
        <v>0</v>
      </c>
      <c r="EZ19">
        <f t="shared" si="25"/>
        <v>0</v>
      </c>
    </row>
    <row r="20" spans="1:189" x14ac:dyDescent="0.2">
      <c r="CZ20">
        <v>1</v>
      </c>
      <c r="DA20" t="s">
        <v>1271</v>
      </c>
      <c r="DB20">
        <v>4</v>
      </c>
      <c r="DC20" t="s">
        <v>1241</v>
      </c>
      <c r="DD20">
        <f t="shared" si="1"/>
        <v>1</v>
      </c>
      <c r="DM20" s="30">
        <v>50</v>
      </c>
      <c r="DN20" s="30">
        <v>50</v>
      </c>
      <c r="DO20" s="30">
        <v>50</v>
      </c>
      <c r="DP20" s="30">
        <v>50</v>
      </c>
      <c r="DQ20" s="29"/>
      <c r="DR20" s="29"/>
      <c r="EC20">
        <f t="shared" si="2"/>
        <v>0</v>
      </c>
      <c r="ED20">
        <f t="shared" si="3"/>
        <v>0</v>
      </c>
      <c r="EE20">
        <f t="shared" si="4"/>
        <v>0</v>
      </c>
      <c r="EF20">
        <f t="shared" si="5"/>
        <v>0</v>
      </c>
      <c r="EG20">
        <f t="shared" si="6"/>
        <v>0</v>
      </c>
      <c r="EH20">
        <f t="shared" si="7"/>
        <v>0</v>
      </c>
      <c r="EI20">
        <f t="shared" si="8"/>
        <v>0</v>
      </c>
      <c r="EJ20">
        <f t="shared" si="9"/>
        <v>0</v>
      </c>
      <c r="EK20">
        <f t="shared" si="10"/>
        <v>50</v>
      </c>
      <c r="EL20">
        <f t="shared" si="11"/>
        <v>50</v>
      </c>
      <c r="EM20">
        <f t="shared" si="12"/>
        <v>50</v>
      </c>
      <c r="EN20">
        <f t="shared" si="13"/>
        <v>50</v>
      </c>
      <c r="EO20">
        <f t="shared" si="14"/>
        <v>0</v>
      </c>
      <c r="EP20">
        <f t="shared" si="15"/>
        <v>0</v>
      </c>
      <c r="EQ20">
        <f t="shared" si="16"/>
        <v>0</v>
      </c>
      <c r="ER20">
        <f t="shared" si="17"/>
        <v>0</v>
      </c>
      <c r="ES20">
        <f t="shared" si="18"/>
        <v>0</v>
      </c>
      <c r="ET20">
        <f t="shared" si="19"/>
        <v>0</v>
      </c>
      <c r="EU20">
        <f t="shared" si="20"/>
        <v>0</v>
      </c>
      <c r="EV20">
        <f t="shared" si="21"/>
        <v>0</v>
      </c>
      <c r="EW20">
        <f t="shared" si="22"/>
        <v>0</v>
      </c>
      <c r="EX20">
        <f t="shared" si="23"/>
        <v>0</v>
      </c>
      <c r="EY20">
        <f t="shared" si="24"/>
        <v>0</v>
      </c>
      <c r="EZ20">
        <f t="shared" si="25"/>
        <v>0</v>
      </c>
    </row>
    <row r="21" spans="1:189" x14ac:dyDescent="0.2">
      <c r="CZ21">
        <v>1</v>
      </c>
      <c r="DA21" t="s">
        <v>1367</v>
      </c>
      <c r="DB21">
        <v>5</v>
      </c>
      <c r="DC21" t="s">
        <v>1129</v>
      </c>
      <c r="DD21">
        <f t="shared" si="1"/>
        <v>1</v>
      </c>
      <c r="DM21" s="30">
        <v>50</v>
      </c>
      <c r="DN21" s="30">
        <v>50</v>
      </c>
      <c r="DO21" s="30">
        <v>50</v>
      </c>
      <c r="DP21" s="30">
        <v>50</v>
      </c>
      <c r="DQ21" s="29"/>
      <c r="DR21" s="29"/>
      <c r="EC21">
        <f t="shared" si="2"/>
        <v>0</v>
      </c>
      <c r="ED21">
        <f t="shared" si="3"/>
        <v>0</v>
      </c>
      <c r="EE21">
        <f t="shared" si="4"/>
        <v>0</v>
      </c>
      <c r="EF21">
        <f t="shared" si="5"/>
        <v>0</v>
      </c>
      <c r="EG21">
        <f t="shared" si="6"/>
        <v>0</v>
      </c>
      <c r="EH21">
        <f t="shared" si="7"/>
        <v>0</v>
      </c>
      <c r="EI21">
        <f t="shared" si="8"/>
        <v>0</v>
      </c>
      <c r="EJ21">
        <f t="shared" si="9"/>
        <v>0</v>
      </c>
      <c r="EK21">
        <f t="shared" si="10"/>
        <v>50</v>
      </c>
      <c r="EL21">
        <f t="shared" si="11"/>
        <v>50</v>
      </c>
      <c r="EM21">
        <f t="shared" si="12"/>
        <v>50</v>
      </c>
      <c r="EN21">
        <f t="shared" si="13"/>
        <v>50</v>
      </c>
      <c r="EO21">
        <f t="shared" si="14"/>
        <v>0</v>
      </c>
      <c r="EP21">
        <f t="shared" si="15"/>
        <v>0</v>
      </c>
      <c r="EQ21">
        <f t="shared" si="16"/>
        <v>0</v>
      </c>
      <c r="ER21">
        <f t="shared" si="17"/>
        <v>0</v>
      </c>
      <c r="ES21">
        <f t="shared" si="18"/>
        <v>0</v>
      </c>
      <c r="ET21">
        <f t="shared" si="19"/>
        <v>0</v>
      </c>
      <c r="EU21">
        <f t="shared" si="20"/>
        <v>0</v>
      </c>
      <c r="EV21">
        <f t="shared" si="21"/>
        <v>0</v>
      </c>
      <c r="EW21">
        <f t="shared" si="22"/>
        <v>0</v>
      </c>
      <c r="EX21">
        <f t="shared" si="23"/>
        <v>0</v>
      </c>
      <c r="EY21">
        <f t="shared" si="24"/>
        <v>0</v>
      </c>
      <c r="EZ21">
        <f t="shared" si="25"/>
        <v>0</v>
      </c>
    </row>
    <row r="22" spans="1:189" x14ac:dyDescent="0.2">
      <c r="AW22" s="29"/>
      <c r="CZ22">
        <v>1</v>
      </c>
      <c r="DA22" t="s">
        <v>1377</v>
      </c>
      <c r="DB22">
        <v>5</v>
      </c>
      <c r="DC22" t="s">
        <v>1378</v>
      </c>
      <c r="DD22">
        <f t="shared" si="1"/>
        <v>1</v>
      </c>
      <c r="DM22" s="30">
        <v>50</v>
      </c>
      <c r="DN22" s="30">
        <v>60</v>
      </c>
      <c r="DO22" s="30">
        <v>90</v>
      </c>
      <c r="DP22" s="30">
        <v>0</v>
      </c>
      <c r="DQ22" s="29"/>
      <c r="DR22" s="29"/>
      <c r="EC22">
        <f t="shared" si="2"/>
        <v>0</v>
      </c>
      <c r="ED22">
        <f t="shared" si="3"/>
        <v>0</v>
      </c>
      <c r="EE22">
        <f t="shared" si="4"/>
        <v>0</v>
      </c>
      <c r="EF22">
        <f t="shared" si="5"/>
        <v>0</v>
      </c>
      <c r="EG22">
        <f t="shared" si="6"/>
        <v>0</v>
      </c>
      <c r="EH22">
        <f t="shared" si="7"/>
        <v>0</v>
      </c>
      <c r="EI22">
        <f t="shared" si="8"/>
        <v>0</v>
      </c>
      <c r="EJ22">
        <f t="shared" si="9"/>
        <v>0</v>
      </c>
      <c r="EK22">
        <f t="shared" si="10"/>
        <v>50</v>
      </c>
      <c r="EL22">
        <f t="shared" si="11"/>
        <v>60</v>
      </c>
      <c r="EM22">
        <f t="shared" si="12"/>
        <v>90</v>
      </c>
      <c r="EN22">
        <f t="shared" si="13"/>
        <v>0</v>
      </c>
      <c r="EO22">
        <f t="shared" si="14"/>
        <v>0</v>
      </c>
      <c r="EP22">
        <f t="shared" si="15"/>
        <v>0</v>
      </c>
      <c r="EQ22">
        <f t="shared" si="16"/>
        <v>0</v>
      </c>
      <c r="ER22">
        <f t="shared" si="17"/>
        <v>0</v>
      </c>
      <c r="ES22">
        <f t="shared" si="18"/>
        <v>0</v>
      </c>
      <c r="ET22">
        <f t="shared" si="19"/>
        <v>0</v>
      </c>
      <c r="EU22">
        <f t="shared" si="20"/>
        <v>0</v>
      </c>
      <c r="EV22">
        <f t="shared" si="21"/>
        <v>0</v>
      </c>
      <c r="EW22">
        <f t="shared" si="22"/>
        <v>0</v>
      </c>
      <c r="EX22">
        <f t="shared" si="23"/>
        <v>0</v>
      </c>
      <c r="EY22">
        <f t="shared" si="24"/>
        <v>0</v>
      </c>
      <c r="EZ22">
        <f t="shared" si="25"/>
        <v>0</v>
      </c>
    </row>
    <row r="23" spans="1:189" x14ac:dyDescent="0.2">
      <c r="CZ23">
        <v>1</v>
      </c>
      <c r="DA23" t="s">
        <v>1244</v>
      </c>
      <c r="DB23">
        <v>5</v>
      </c>
      <c r="DC23" t="s">
        <v>1245</v>
      </c>
      <c r="DD23">
        <f t="shared" si="1"/>
        <v>1</v>
      </c>
      <c r="DM23" s="30">
        <v>0</v>
      </c>
      <c r="DN23" s="30">
        <v>20</v>
      </c>
      <c r="DO23" s="30">
        <v>80</v>
      </c>
      <c r="DP23" s="30">
        <v>100</v>
      </c>
      <c r="DQ23" s="30">
        <v>0</v>
      </c>
      <c r="DR23" s="29"/>
      <c r="EC23">
        <f t="shared" si="2"/>
        <v>0</v>
      </c>
      <c r="ED23">
        <f t="shared" si="3"/>
        <v>0</v>
      </c>
      <c r="EE23">
        <f t="shared" si="4"/>
        <v>0</v>
      </c>
      <c r="EF23">
        <f t="shared" si="5"/>
        <v>0</v>
      </c>
      <c r="EG23">
        <f t="shared" si="6"/>
        <v>0</v>
      </c>
      <c r="EH23">
        <f t="shared" si="7"/>
        <v>0</v>
      </c>
      <c r="EI23">
        <f t="shared" si="8"/>
        <v>0</v>
      </c>
      <c r="EJ23">
        <f t="shared" si="9"/>
        <v>0</v>
      </c>
      <c r="EK23">
        <f t="shared" si="10"/>
        <v>0</v>
      </c>
      <c r="EL23">
        <f t="shared" si="11"/>
        <v>20</v>
      </c>
      <c r="EM23">
        <f t="shared" si="12"/>
        <v>80</v>
      </c>
      <c r="EN23">
        <f t="shared" si="13"/>
        <v>100</v>
      </c>
      <c r="EO23">
        <f t="shared" si="14"/>
        <v>0</v>
      </c>
      <c r="EP23">
        <f t="shared" si="15"/>
        <v>0</v>
      </c>
      <c r="EQ23">
        <f t="shared" si="16"/>
        <v>0</v>
      </c>
      <c r="ER23">
        <f t="shared" si="17"/>
        <v>0</v>
      </c>
      <c r="ES23">
        <f t="shared" si="18"/>
        <v>0</v>
      </c>
      <c r="ET23">
        <f t="shared" si="19"/>
        <v>0</v>
      </c>
      <c r="EU23">
        <f t="shared" si="20"/>
        <v>0</v>
      </c>
      <c r="EV23">
        <f t="shared" si="21"/>
        <v>0</v>
      </c>
      <c r="EW23">
        <f t="shared" si="22"/>
        <v>0</v>
      </c>
      <c r="EX23">
        <f t="shared" si="23"/>
        <v>0</v>
      </c>
      <c r="EY23">
        <f t="shared" si="24"/>
        <v>0</v>
      </c>
      <c r="EZ23">
        <f t="shared" si="25"/>
        <v>0</v>
      </c>
    </row>
    <row r="24" spans="1:189" ht="13.5" thickBot="1" x14ac:dyDescent="0.25">
      <c r="CZ24">
        <v>1</v>
      </c>
      <c r="DA24" t="s">
        <v>1520</v>
      </c>
      <c r="DB24">
        <v>4</v>
      </c>
      <c r="DC24" t="s">
        <v>1509</v>
      </c>
      <c r="DD24">
        <f t="shared" si="1"/>
        <v>1</v>
      </c>
      <c r="DM24" s="30">
        <v>20</v>
      </c>
      <c r="DN24" s="30">
        <v>40</v>
      </c>
      <c r="DO24" s="30">
        <v>60</v>
      </c>
      <c r="DP24" s="30">
        <v>80</v>
      </c>
      <c r="DQ24" s="29"/>
      <c r="DR24" s="29"/>
      <c r="EC24">
        <f t="shared" si="2"/>
        <v>0</v>
      </c>
      <c r="ED24">
        <f t="shared" si="3"/>
        <v>0</v>
      </c>
      <c r="EE24">
        <f t="shared" si="4"/>
        <v>0</v>
      </c>
      <c r="EF24">
        <f t="shared" si="5"/>
        <v>0</v>
      </c>
      <c r="EG24">
        <f t="shared" si="6"/>
        <v>0</v>
      </c>
      <c r="EH24">
        <f t="shared" si="7"/>
        <v>0</v>
      </c>
      <c r="EI24">
        <f t="shared" si="8"/>
        <v>0</v>
      </c>
      <c r="EJ24">
        <f t="shared" si="9"/>
        <v>0</v>
      </c>
      <c r="EK24">
        <f t="shared" si="10"/>
        <v>20</v>
      </c>
      <c r="EL24">
        <f t="shared" si="11"/>
        <v>40</v>
      </c>
      <c r="EM24">
        <f t="shared" si="12"/>
        <v>60</v>
      </c>
      <c r="EN24">
        <f t="shared" si="13"/>
        <v>80</v>
      </c>
      <c r="EO24">
        <f t="shared" si="14"/>
        <v>0</v>
      </c>
      <c r="EP24">
        <f t="shared" si="15"/>
        <v>0</v>
      </c>
      <c r="EQ24">
        <f t="shared" si="16"/>
        <v>0</v>
      </c>
      <c r="ER24">
        <f t="shared" si="17"/>
        <v>0</v>
      </c>
      <c r="ES24">
        <f t="shared" si="18"/>
        <v>0</v>
      </c>
      <c r="ET24">
        <f t="shared" si="19"/>
        <v>0</v>
      </c>
      <c r="EU24">
        <f t="shared" si="20"/>
        <v>0</v>
      </c>
      <c r="EV24">
        <f t="shared" si="21"/>
        <v>0</v>
      </c>
      <c r="EW24">
        <f t="shared" si="22"/>
        <v>0</v>
      </c>
      <c r="EX24">
        <f t="shared" si="23"/>
        <v>0</v>
      </c>
      <c r="EY24">
        <f t="shared" si="24"/>
        <v>0</v>
      </c>
      <c r="EZ24">
        <f t="shared" si="25"/>
        <v>0</v>
      </c>
    </row>
    <row r="25" spans="1:189" ht="19.7" customHeight="1" thickBot="1" x14ac:dyDescent="0.25">
      <c r="P25" s="13" t="s">
        <v>1242</v>
      </c>
      <c r="T25" s="10" t="s">
        <v>1693</v>
      </c>
      <c r="Y25" s="10" t="s">
        <v>1222</v>
      </c>
      <c r="AD25" s="13" t="s">
        <v>1242</v>
      </c>
      <c r="AJ25" s="10" t="s">
        <v>1692</v>
      </c>
      <c r="CZ25">
        <v>1</v>
      </c>
      <c r="DA25" t="s">
        <v>1527</v>
      </c>
      <c r="DB25">
        <v>5</v>
      </c>
      <c r="DC25" t="s">
        <v>1115</v>
      </c>
      <c r="DD25">
        <f t="shared" si="1"/>
        <v>1</v>
      </c>
      <c r="DM25" s="30">
        <v>20</v>
      </c>
      <c r="DN25" s="30">
        <v>90</v>
      </c>
      <c r="DO25" s="30">
        <v>90</v>
      </c>
      <c r="DP25" s="29"/>
      <c r="DQ25" s="29"/>
      <c r="DR25" s="29"/>
      <c r="EC25">
        <f t="shared" si="2"/>
        <v>0</v>
      </c>
      <c r="ED25">
        <f t="shared" si="3"/>
        <v>0</v>
      </c>
      <c r="EE25">
        <f t="shared" si="4"/>
        <v>0</v>
      </c>
      <c r="EF25">
        <f t="shared" si="5"/>
        <v>0</v>
      </c>
      <c r="EG25">
        <f t="shared" si="6"/>
        <v>0</v>
      </c>
      <c r="EH25">
        <f t="shared" si="7"/>
        <v>0</v>
      </c>
      <c r="EI25">
        <f t="shared" si="8"/>
        <v>0</v>
      </c>
      <c r="EJ25">
        <f t="shared" si="9"/>
        <v>0</v>
      </c>
      <c r="EK25">
        <f t="shared" si="10"/>
        <v>20</v>
      </c>
      <c r="EL25">
        <f t="shared" si="11"/>
        <v>90</v>
      </c>
      <c r="EM25">
        <f t="shared" si="12"/>
        <v>90</v>
      </c>
      <c r="EN25">
        <f t="shared" si="13"/>
        <v>0</v>
      </c>
      <c r="EO25">
        <f t="shared" si="14"/>
        <v>0</v>
      </c>
      <c r="EP25">
        <f t="shared" si="15"/>
        <v>0</v>
      </c>
      <c r="EQ25">
        <f t="shared" si="16"/>
        <v>0</v>
      </c>
      <c r="ER25">
        <f t="shared" si="17"/>
        <v>0</v>
      </c>
      <c r="ES25">
        <f t="shared" si="18"/>
        <v>0</v>
      </c>
      <c r="ET25">
        <f t="shared" si="19"/>
        <v>0</v>
      </c>
      <c r="EU25">
        <f t="shared" si="20"/>
        <v>0</v>
      </c>
      <c r="EV25">
        <f t="shared" si="21"/>
        <v>0</v>
      </c>
      <c r="EW25">
        <f t="shared" si="22"/>
        <v>0</v>
      </c>
      <c r="EX25">
        <f t="shared" si="23"/>
        <v>0</v>
      </c>
      <c r="EY25">
        <f t="shared" si="24"/>
        <v>0</v>
      </c>
      <c r="EZ25">
        <f t="shared" si="25"/>
        <v>0</v>
      </c>
    </row>
    <row r="26" spans="1:189" ht="19.7" customHeight="1" thickBot="1" x14ac:dyDescent="0.25">
      <c r="D26">
        <f>16*500</f>
        <v>8000</v>
      </c>
      <c r="K26" s="3" t="s">
        <v>1638</v>
      </c>
      <c r="L26" s="3" t="s">
        <v>1197</v>
      </c>
      <c r="M26" s="3" t="s">
        <v>1559</v>
      </c>
      <c r="N26" s="3" t="s">
        <v>1477</v>
      </c>
      <c r="O26" s="3" t="s">
        <v>1497</v>
      </c>
      <c r="P26" s="13" t="s">
        <v>1560</v>
      </c>
      <c r="Q26" s="3" t="s">
        <v>1590</v>
      </c>
      <c r="R26" s="3" t="s">
        <v>1534</v>
      </c>
      <c r="S26" s="3" t="s">
        <v>1492</v>
      </c>
      <c r="T26" s="3" t="s">
        <v>1597</v>
      </c>
      <c r="U26" s="3" t="s">
        <v>1530</v>
      </c>
      <c r="V26" s="3" t="s">
        <v>1469</v>
      </c>
      <c r="W26" s="3" t="s">
        <v>1212</v>
      </c>
      <c r="X26" s="3" t="s">
        <v>1306</v>
      </c>
      <c r="Y26" s="3" t="s">
        <v>1254</v>
      </c>
      <c r="Z26" s="3" t="s">
        <v>1272</v>
      </c>
      <c r="AA26" s="3" t="s">
        <v>1271</v>
      </c>
      <c r="AB26" s="3" t="s">
        <v>1367</v>
      </c>
      <c r="AC26" s="3" t="s">
        <v>1377</v>
      </c>
      <c r="AD26" s="3" t="s">
        <v>1244</v>
      </c>
      <c r="AE26" s="3" t="s">
        <v>1520</v>
      </c>
      <c r="AF26" s="3" t="s">
        <v>1527</v>
      </c>
      <c r="AG26" s="32" t="s">
        <v>1391</v>
      </c>
      <c r="AH26" s="3" t="s">
        <v>1362</v>
      </c>
      <c r="AI26" s="3" t="s">
        <v>1223</v>
      </c>
      <c r="AJ26" s="3" t="s">
        <v>1311</v>
      </c>
      <c r="CZ26">
        <v>1</v>
      </c>
      <c r="DA26" t="s">
        <v>1391</v>
      </c>
      <c r="DB26">
        <v>3</v>
      </c>
      <c r="DC26" t="s">
        <v>1393</v>
      </c>
      <c r="DD26">
        <f t="shared" si="1"/>
        <v>1</v>
      </c>
      <c r="DM26" s="30">
        <v>20</v>
      </c>
      <c r="DN26" s="30">
        <v>40</v>
      </c>
      <c r="DO26" s="30">
        <v>60</v>
      </c>
      <c r="DP26" s="30">
        <v>80</v>
      </c>
      <c r="DQ26" s="29"/>
      <c r="DR26" s="29"/>
      <c r="EC26">
        <f t="shared" si="2"/>
        <v>0</v>
      </c>
      <c r="ED26">
        <f t="shared" si="3"/>
        <v>0</v>
      </c>
      <c r="EE26">
        <f t="shared" si="4"/>
        <v>0</v>
      </c>
      <c r="EF26">
        <f t="shared" si="5"/>
        <v>0</v>
      </c>
      <c r="EG26">
        <f t="shared" si="6"/>
        <v>0</v>
      </c>
      <c r="EH26">
        <f t="shared" si="7"/>
        <v>0</v>
      </c>
      <c r="EI26">
        <f t="shared" si="8"/>
        <v>0</v>
      </c>
      <c r="EJ26">
        <f t="shared" si="9"/>
        <v>0</v>
      </c>
      <c r="EK26">
        <f t="shared" si="10"/>
        <v>20</v>
      </c>
      <c r="EL26">
        <f t="shared" si="11"/>
        <v>40</v>
      </c>
      <c r="EM26">
        <f t="shared" si="12"/>
        <v>60</v>
      </c>
      <c r="EN26">
        <f t="shared" si="13"/>
        <v>80</v>
      </c>
      <c r="EO26">
        <f t="shared" si="14"/>
        <v>0</v>
      </c>
      <c r="EP26">
        <f t="shared" si="15"/>
        <v>0</v>
      </c>
      <c r="EQ26">
        <f t="shared" si="16"/>
        <v>0</v>
      </c>
      <c r="ER26">
        <f t="shared" si="17"/>
        <v>0</v>
      </c>
      <c r="ES26">
        <f t="shared" si="18"/>
        <v>0</v>
      </c>
      <c r="ET26">
        <f t="shared" si="19"/>
        <v>0</v>
      </c>
      <c r="EU26">
        <f t="shared" si="20"/>
        <v>0</v>
      </c>
      <c r="EV26">
        <f t="shared" si="21"/>
        <v>0</v>
      </c>
      <c r="EW26">
        <f t="shared" si="22"/>
        <v>0</v>
      </c>
      <c r="EX26">
        <f t="shared" si="23"/>
        <v>0</v>
      </c>
      <c r="EY26">
        <f t="shared" si="24"/>
        <v>0</v>
      </c>
      <c r="EZ26">
        <f t="shared" si="25"/>
        <v>0</v>
      </c>
    </row>
    <row r="27" spans="1:189" ht="19.7" customHeight="1" thickBot="1" x14ac:dyDescent="0.25">
      <c r="A27">
        <v>1</v>
      </c>
      <c r="K27" s="1">
        <f t="shared" ref="K27:AJ27" si="26">COUNTIF(K31:K688,"&gt;0")</f>
        <v>29</v>
      </c>
      <c r="L27" s="1">
        <f t="shared" si="26"/>
        <v>43</v>
      </c>
      <c r="M27" s="1">
        <f t="shared" si="26"/>
        <v>17</v>
      </c>
      <c r="N27" s="1">
        <f t="shared" si="26"/>
        <v>96</v>
      </c>
      <c r="O27" s="1">
        <f t="shared" si="26"/>
        <v>115</v>
      </c>
      <c r="P27" s="1">
        <f t="shared" si="26"/>
        <v>2</v>
      </c>
      <c r="Q27" s="1">
        <f t="shared" si="26"/>
        <v>9</v>
      </c>
      <c r="R27" s="1">
        <f t="shared" si="26"/>
        <v>22</v>
      </c>
      <c r="S27" s="1">
        <f t="shared" si="26"/>
        <v>10</v>
      </c>
      <c r="T27" s="1">
        <f t="shared" si="26"/>
        <v>5</v>
      </c>
      <c r="U27" s="1">
        <f t="shared" si="26"/>
        <v>27</v>
      </c>
      <c r="V27" s="1">
        <f t="shared" si="26"/>
        <v>3</v>
      </c>
      <c r="W27" s="1">
        <f t="shared" si="26"/>
        <v>30</v>
      </c>
      <c r="X27" s="1">
        <f t="shared" si="26"/>
        <v>33</v>
      </c>
      <c r="Y27" s="1">
        <f t="shared" si="26"/>
        <v>19</v>
      </c>
      <c r="Z27" s="1">
        <f t="shared" si="26"/>
        <v>19</v>
      </c>
      <c r="AA27" s="1">
        <f t="shared" si="26"/>
        <v>21</v>
      </c>
      <c r="AB27" s="1">
        <f t="shared" si="26"/>
        <v>135</v>
      </c>
      <c r="AC27" s="1">
        <f t="shared" si="26"/>
        <v>42</v>
      </c>
      <c r="AD27" s="1">
        <f t="shared" si="26"/>
        <v>2</v>
      </c>
      <c r="AE27" s="1">
        <f t="shared" si="26"/>
        <v>14</v>
      </c>
      <c r="AF27" s="1">
        <f t="shared" si="26"/>
        <v>122</v>
      </c>
      <c r="AG27" s="31">
        <f t="shared" si="26"/>
        <v>8</v>
      </c>
      <c r="AH27" s="1">
        <f t="shared" si="26"/>
        <v>114</v>
      </c>
      <c r="AI27" s="1">
        <f t="shared" si="26"/>
        <v>18</v>
      </c>
      <c r="AJ27" s="1">
        <f t="shared" si="26"/>
        <v>1</v>
      </c>
      <c r="CB27" s="26"/>
      <c r="CC27" s="33" t="s">
        <v>25</v>
      </c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t="s">
        <v>1362</v>
      </c>
      <c r="DB27">
        <v>4</v>
      </c>
      <c r="DC27" t="s">
        <v>1364</v>
      </c>
      <c r="DD27">
        <f t="shared" si="1"/>
        <v>1</v>
      </c>
      <c r="DM27" s="30">
        <v>50</v>
      </c>
      <c r="DN27" s="30">
        <v>50</v>
      </c>
      <c r="DO27" s="30">
        <v>50</v>
      </c>
      <c r="DP27" s="30">
        <v>50</v>
      </c>
      <c r="DQ27" s="29"/>
      <c r="DR27" s="29"/>
      <c r="EC27">
        <f t="shared" si="2"/>
        <v>0</v>
      </c>
      <c r="ED27">
        <f t="shared" si="3"/>
        <v>0</v>
      </c>
      <c r="EE27">
        <f t="shared" si="4"/>
        <v>0</v>
      </c>
      <c r="EF27">
        <f t="shared" si="5"/>
        <v>0</v>
      </c>
      <c r="EG27">
        <f t="shared" si="6"/>
        <v>0</v>
      </c>
      <c r="EH27">
        <f t="shared" si="7"/>
        <v>0</v>
      </c>
      <c r="EI27">
        <f t="shared" si="8"/>
        <v>0</v>
      </c>
      <c r="EJ27">
        <f t="shared" si="9"/>
        <v>0</v>
      </c>
      <c r="EK27">
        <f t="shared" si="10"/>
        <v>50</v>
      </c>
      <c r="EL27">
        <f t="shared" si="11"/>
        <v>50</v>
      </c>
      <c r="EM27">
        <f t="shared" si="12"/>
        <v>50</v>
      </c>
      <c r="EN27">
        <f t="shared" si="13"/>
        <v>50</v>
      </c>
      <c r="EO27">
        <f t="shared" si="14"/>
        <v>0</v>
      </c>
      <c r="EP27">
        <f t="shared" si="15"/>
        <v>0</v>
      </c>
      <c r="EQ27">
        <f t="shared" si="16"/>
        <v>0</v>
      </c>
      <c r="ER27">
        <f t="shared" si="17"/>
        <v>0</v>
      </c>
      <c r="ES27">
        <f t="shared" si="18"/>
        <v>0</v>
      </c>
      <c r="ET27">
        <f t="shared" si="19"/>
        <v>0</v>
      </c>
      <c r="EU27">
        <f t="shared" si="20"/>
        <v>0</v>
      </c>
      <c r="EV27">
        <f t="shared" si="21"/>
        <v>0</v>
      </c>
      <c r="EW27">
        <f t="shared" si="22"/>
        <v>0</v>
      </c>
      <c r="EX27">
        <f t="shared" si="23"/>
        <v>0</v>
      </c>
      <c r="EY27">
        <f t="shared" si="24"/>
        <v>0</v>
      </c>
      <c r="EZ27">
        <f t="shared" si="25"/>
        <v>0</v>
      </c>
    </row>
    <row r="28" spans="1:189" ht="64.5" thickBot="1" x14ac:dyDescent="0.25">
      <c r="K28" s="3" t="str">
        <f>VLOOKUP(K30,$B$31:$E$687,4,)</f>
        <v>ANTENNA FINAL ASSY</v>
      </c>
      <c r="L28" s="3" t="str">
        <f t="shared" ref="L28:AJ28" si="27">VLOOKUP(L30,$B$31:$E$687,4,)</f>
        <v>FE S/ASSY</v>
      </c>
      <c r="M28" s="3" t="str">
        <f t="shared" si="27"/>
        <v>BSC MECH ASSY</v>
      </c>
      <c r="N28" s="3" t="str">
        <f t="shared" si="27"/>
        <v>PC ASSY ADAPTER BFU</v>
      </c>
      <c r="O28" s="3" t="str">
        <f t="shared" si="27"/>
        <v>PC ASSY QGC</v>
      </c>
      <c r="P28" s="3" t="str">
        <f t="shared" si="27"/>
        <v>QGC COVER AND ABSORBER ASSY</v>
      </c>
      <c r="Q28" s="3" t="str">
        <f t="shared" si="27"/>
        <v>GNG ASSY</v>
      </c>
      <c r="R28" s="3" t="str">
        <f t="shared" si="27"/>
        <v>PC ASSY GNG</v>
      </c>
      <c r="S28" s="3" t="str">
        <f t="shared" si="27"/>
        <v>PC ASSY ADAPTER</v>
      </c>
      <c r="T28" s="3" t="str">
        <f t="shared" si="27"/>
        <v>PC ASSY FLEX JTAG</v>
      </c>
      <c r="U28" s="3" t="str">
        <f t="shared" si="27"/>
        <v>CAL/GUARD PC ASSY</v>
      </c>
      <c r="V28" s="3" t="str">
        <f t="shared" si="27"/>
        <v>PC ASSY FLEX GUARD</v>
      </c>
      <c r="W28" s="3" t="str">
        <f t="shared" si="27"/>
        <v>BE S/ASSY</v>
      </c>
      <c r="X28" s="3" t="str">
        <f t="shared" si="27"/>
        <v>BE FRONT PANEL ASSY</v>
      </c>
      <c r="Y28" s="3" t="str">
        <f t="shared" si="27"/>
        <v>BMCC F/ASSY</v>
      </c>
      <c r="Z28" s="3" t="str">
        <f t="shared" si="27"/>
        <v>BFU S/ASSY</v>
      </c>
      <c r="AA28" s="3" t="str">
        <f t="shared" si="27"/>
        <v>UDC S/ASSY</v>
      </c>
      <c r="AB28" s="3" t="str">
        <f t="shared" si="27"/>
        <v>UDC WITH OPAMP VCOM SYNC</v>
      </c>
      <c r="AC28" s="3" t="str">
        <f t="shared" si="27"/>
        <v>UDC POWER CARD</v>
      </c>
      <c r="AD28" s="3" t="str">
        <f t="shared" si="27"/>
        <v>COVER WITH ABSORBERS</v>
      </c>
      <c r="AE28" s="3" t="str">
        <f t="shared" si="27"/>
        <v>F/ASSY - EXCITER</v>
      </c>
      <c r="AF28" s="3" t="str">
        <f t="shared" si="27"/>
        <v>PC ASSY EXC</v>
      </c>
      <c r="AG28" s="3" t="str">
        <f t="shared" si="27"/>
        <v>MCC ASSY</v>
      </c>
      <c r="AH28" s="3" t="str">
        <f t="shared" si="27"/>
        <v>PC ASSY MCC</v>
      </c>
      <c r="AI28" s="3" t="str">
        <f t="shared" si="27"/>
        <v>REAR COVER SUB ASSY</v>
      </c>
      <c r="AJ28" s="3" t="str">
        <f t="shared" si="27"/>
        <v>FINGER GUARD - KAL GARD</v>
      </c>
      <c r="AK28" s="2"/>
      <c r="AL28" s="2"/>
      <c r="AM28" s="2"/>
      <c r="AN28" s="2"/>
      <c r="AO28" s="2"/>
      <c r="AP28" s="2"/>
      <c r="AQ28" s="2"/>
      <c r="AR28" s="2"/>
      <c r="AS28" s="2"/>
      <c r="CB28" s="26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t="s">
        <v>1223</v>
      </c>
      <c r="DB28">
        <v>1</v>
      </c>
      <c r="DC28" t="s">
        <v>285</v>
      </c>
      <c r="DD28">
        <f t="shared" si="1"/>
        <v>1</v>
      </c>
      <c r="DM28" s="30">
        <v>0</v>
      </c>
      <c r="DN28" s="30">
        <v>20</v>
      </c>
      <c r="DO28" s="30">
        <v>60</v>
      </c>
      <c r="DP28" s="30">
        <v>80</v>
      </c>
      <c r="DQ28" s="30">
        <v>40</v>
      </c>
      <c r="DR28" s="30">
        <v>0</v>
      </c>
      <c r="EC28">
        <f t="shared" si="2"/>
        <v>0</v>
      </c>
      <c r="ED28">
        <f t="shared" si="3"/>
        <v>0</v>
      </c>
      <c r="EE28">
        <f t="shared" si="4"/>
        <v>0</v>
      </c>
      <c r="EF28">
        <f t="shared" si="5"/>
        <v>0</v>
      </c>
      <c r="EG28">
        <f t="shared" si="6"/>
        <v>0</v>
      </c>
      <c r="EH28">
        <f t="shared" si="7"/>
        <v>0</v>
      </c>
      <c r="EI28">
        <f t="shared" si="8"/>
        <v>0</v>
      </c>
      <c r="EJ28">
        <f t="shared" si="9"/>
        <v>0</v>
      </c>
      <c r="EK28">
        <f t="shared" si="10"/>
        <v>0</v>
      </c>
      <c r="EL28">
        <f t="shared" si="11"/>
        <v>20</v>
      </c>
      <c r="EM28">
        <f t="shared" si="12"/>
        <v>60</v>
      </c>
      <c r="EN28">
        <f t="shared" si="13"/>
        <v>80</v>
      </c>
      <c r="EO28">
        <f t="shared" si="14"/>
        <v>40</v>
      </c>
      <c r="EP28">
        <f t="shared" si="15"/>
        <v>0</v>
      </c>
      <c r="EQ28">
        <f t="shared" si="16"/>
        <v>0</v>
      </c>
      <c r="ER28">
        <f t="shared" si="17"/>
        <v>0</v>
      </c>
      <c r="ES28">
        <f t="shared" si="18"/>
        <v>0</v>
      </c>
      <c r="ET28">
        <f t="shared" si="19"/>
        <v>0</v>
      </c>
      <c r="EU28">
        <f t="shared" si="20"/>
        <v>0</v>
      </c>
      <c r="EV28">
        <f t="shared" si="21"/>
        <v>0</v>
      </c>
      <c r="EW28">
        <f t="shared" si="22"/>
        <v>0</v>
      </c>
      <c r="EX28">
        <f t="shared" si="23"/>
        <v>0</v>
      </c>
      <c r="EY28">
        <f t="shared" si="24"/>
        <v>0</v>
      </c>
      <c r="EZ28">
        <f t="shared" si="25"/>
        <v>0</v>
      </c>
    </row>
    <row r="29" spans="1:189" ht="13.5" thickBot="1" x14ac:dyDescent="0.25">
      <c r="K29" s="3">
        <f>VLOOKUP(K30,'[1]הזנת נתונים'!$K$2:$L$124,2,)</f>
        <v>0</v>
      </c>
      <c r="L29" s="3">
        <f>VLOOKUP(L30,'[1]הזנת נתונים'!$K$2:$L$124,2,)</f>
        <v>1</v>
      </c>
      <c r="M29" s="3">
        <f>VLOOKUP(M30,'[1]הזנת נתונים'!$K$2:$L$124,2,)</f>
        <v>2</v>
      </c>
      <c r="N29" s="3">
        <f>VLOOKUP(N30,'[1]הזנת נתונים'!$K$2:$L$124,2,)</f>
        <v>3</v>
      </c>
      <c r="O29" s="3">
        <f>VLOOKUP(O30,'[1]הזנת נתונים'!$K$2:$L$124,2,)</f>
        <v>3</v>
      </c>
      <c r="P29" s="3">
        <f>VLOOKUP(P30,'[1]הזנת נתונים'!$K$2:$L$124,2,)</f>
        <v>3</v>
      </c>
      <c r="Q29" s="3">
        <f>VLOOKUP(Q30,'[1]הזנת נתונים'!$K$2:$L$124,2,)</f>
        <v>2</v>
      </c>
      <c r="R29" s="3">
        <f>VLOOKUP(R30,'[1]הזנת נתונים'!$K$2:$L$124,2,)</f>
        <v>3</v>
      </c>
      <c r="S29" s="3">
        <f>VLOOKUP(S30,'[1]הזנת נתונים'!$K$2:$L$124,2,)</f>
        <v>2</v>
      </c>
      <c r="T29" s="3">
        <f>VLOOKUP(T30,'[1]הזנת נתונים'!$K$2:$L$124,2,)</f>
        <v>2</v>
      </c>
      <c r="U29" s="3">
        <f>VLOOKUP(U30,'[1]הזנת נתונים'!$K$2:$L$124,2,)</f>
        <v>2</v>
      </c>
      <c r="V29" s="3">
        <f>VLOOKUP(V30,'[1]הזנת נתונים'!$K$2:$L$124,2,)</f>
        <v>2</v>
      </c>
      <c r="W29" s="3">
        <f>VLOOKUP(W30,'[1]הזנת נתונים'!$K$2:$L$124,2,)</f>
        <v>1</v>
      </c>
      <c r="X29" s="3">
        <f>VLOOKUP(X30,'[1]הזנת נתונים'!$K$2:$L$124,2,)</f>
        <v>2</v>
      </c>
      <c r="Y29" s="3">
        <f>VLOOKUP(Y30,'[1]הזנת נתונים'!$K$2:$L$124,2,)</f>
        <v>2</v>
      </c>
      <c r="Z29" s="3">
        <f>VLOOKUP(Z30,'[1]הזנת נתונים'!$K$2:$L$124,2,)</f>
        <v>3</v>
      </c>
      <c r="AA29" s="3">
        <f>VLOOKUP(AA30,'[1]הזנת נתונים'!$K$2:$L$124,2,)</f>
        <v>4</v>
      </c>
      <c r="AB29" s="3">
        <f>VLOOKUP(AB30,'[1]הזנת נתונים'!$K$2:$L$124,2,)</f>
        <v>5</v>
      </c>
      <c r="AC29" s="3">
        <f>VLOOKUP(AC30,'[1]הזנת נתונים'!$K$2:$L$124,2,)</f>
        <v>5</v>
      </c>
      <c r="AD29" s="3">
        <f>VLOOKUP(AD30,'[1]הזנת נתונים'!$K$2:$L$124,2,)</f>
        <v>5</v>
      </c>
      <c r="AE29" s="3">
        <f>VLOOKUP(AE30,'[1]הזנת נתונים'!$K$2:$L$124,2,)</f>
        <v>4</v>
      </c>
      <c r="AF29" s="3">
        <f>VLOOKUP(AF30,'[1]הזנת נתונים'!$K$2:$L$124,2,)</f>
        <v>5</v>
      </c>
      <c r="AG29" s="32">
        <f>VLOOKUP(AG30,'[1]הזנת נתונים'!$K$2:$L$124,2,)</f>
        <v>3</v>
      </c>
      <c r="AH29" s="3">
        <f>VLOOKUP(AH30,'[1]הזנת נתונים'!$K$2:$L$124,2,)</f>
        <v>4</v>
      </c>
      <c r="AI29" s="3">
        <f>VLOOKUP(AI30,'[1]הזנת נתונים'!$K$2:$L$124,2,)</f>
        <v>1</v>
      </c>
      <c r="AJ29" s="3">
        <f>VLOOKUP(AJ30,'[1]הזנת נתונים'!$K$2:$L$124,2,)</f>
        <v>2</v>
      </c>
      <c r="AK29" s="2"/>
      <c r="AL29" s="2"/>
      <c r="AM29" s="2"/>
      <c r="AN29" s="2"/>
      <c r="AO29" s="2"/>
      <c r="AP29" s="2"/>
      <c r="AQ29" s="2"/>
      <c r="AR29" s="2"/>
      <c r="AS29" s="2"/>
      <c r="AZ29">
        <v>25</v>
      </c>
      <c r="BA29">
        <v>26</v>
      </c>
      <c r="BB29">
        <v>27</v>
      </c>
      <c r="BC29">
        <v>28</v>
      </c>
      <c r="BD29">
        <v>29</v>
      </c>
      <c r="BE29">
        <v>30</v>
      </c>
      <c r="BF29">
        <v>31</v>
      </c>
      <c r="BG29">
        <v>32</v>
      </c>
      <c r="BH29">
        <v>33</v>
      </c>
      <c r="BI29">
        <v>34</v>
      </c>
      <c r="BJ29">
        <v>35</v>
      </c>
      <c r="BK29">
        <v>36</v>
      </c>
      <c r="BL29">
        <v>37</v>
      </c>
      <c r="BM29">
        <v>38</v>
      </c>
      <c r="BN29">
        <v>39</v>
      </c>
      <c r="BO29">
        <v>40</v>
      </c>
      <c r="BP29">
        <v>41</v>
      </c>
      <c r="BQ29">
        <v>42</v>
      </c>
      <c r="BR29">
        <v>43</v>
      </c>
      <c r="BS29">
        <v>44</v>
      </c>
      <c r="BT29">
        <v>45</v>
      </c>
      <c r="BU29">
        <v>46</v>
      </c>
      <c r="BV29">
        <v>47</v>
      </c>
      <c r="BW29">
        <v>48</v>
      </c>
      <c r="BX29">
        <v>49</v>
      </c>
      <c r="BY29">
        <v>50</v>
      </c>
      <c r="BZ29">
        <v>51</v>
      </c>
      <c r="CA29">
        <v>52</v>
      </c>
      <c r="CB29" s="26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t="s">
        <v>1311</v>
      </c>
      <c r="DB29">
        <v>2</v>
      </c>
      <c r="DC29" t="s">
        <v>1307</v>
      </c>
      <c r="DD29">
        <f t="shared" si="1"/>
        <v>2</v>
      </c>
      <c r="DM29" s="30">
        <v>40</v>
      </c>
      <c r="DN29" s="30">
        <v>40</v>
      </c>
      <c r="DO29" s="30">
        <v>40</v>
      </c>
      <c r="DP29" s="30">
        <v>40</v>
      </c>
      <c r="DQ29" s="30">
        <v>40</v>
      </c>
      <c r="DR29" s="30"/>
      <c r="EC29">
        <f t="shared" si="2"/>
        <v>0</v>
      </c>
      <c r="ED29">
        <f t="shared" si="3"/>
        <v>0</v>
      </c>
      <c r="EE29">
        <f t="shared" si="4"/>
        <v>0</v>
      </c>
      <c r="EF29">
        <f t="shared" si="5"/>
        <v>0</v>
      </c>
      <c r="EG29">
        <f t="shared" si="6"/>
        <v>0</v>
      </c>
      <c r="EH29">
        <f t="shared" si="7"/>
        <v>0</v>
      </c>
      <c r="EI29">
        <f t="shared" si="8"/>
        <v>0</v>
      </c>
      <c r="EJ29">
        <f t="shared" si="9"/>
        <v>0</v>
      </c>
      <c r="EK29">
        <f t="shared" si="10"/>
        <v>40</v>
      </c>
      <c r="EL29">
        <f t="shared" si="11"/>
        <v>40</v>
      </c>
      <c r="EM29">
        <f t="shared" si="12"/>
        <v>40</v>
      </c>
      <c r="EN29">
        <f t="shared" si="13"/>
        <v>40</v>
      </c>
      <c r="EO29">
        <f t="shared" si="14"/>
        <v>40</v>
      </c>
      <c r="EP29">
        <f t="shared" si="15"/>
        <v>0</v>
      </c>
      <c r="EQ29">
        <f t="shared" si="16"/>
        <v>0</v>
      </c>
      <c r="ER29">
        <f t="shared" si="17"/>
        <v>0</v>
      </c>
      <c r="ES29">
        <f t="shared" si="18"/>
        <v>0</v>
      </c>
      <c r="ET29">
        <f t="shared" si="19"/>
        <v>0</v>
      </c>
      <c r="EU29">
        <f t="shared" si="20"/>
        <v>0</v>
      </c>
      <c r="EV29">
        <f t="shared" si="21"/>
        <v>0</v>
      </c>
      <c r="EW29">
        <f t="shared" si="22"/>
        <v>0</v>
      </c>
      <c r="EX29">
        <f t="shared" si="23"/>
        <v>0</v>
      </c>
      <c r="EY29">
        <f t="shared" si="24"/>
        <v>0</v>
      </c>
      <c r="EZ29">
        <f t="shared" si="25"/>
        <v>0</v>
      </c>
    </row>
    <row r="30" spans="1:189" s="14" customFormat="1" ht="26.25" thickBot="1" x14ac:dyDescent="0.25">
      <c r="A30" s="17" t="s">
        <v>1691</v>
      </c>
      <c r="B30" s="17" t="s">
        <v>1639</v>
      </c>
      <c r="C30" s="17" t="s">
        <v>1690</v>
      </c>
      <c r="D30" s="17" t="s">
        <v>1689</v>
      </c>
      <c r="E30" s="17" t="s">
        <v>1688</v>
      </c>
      <c r="F30" s="17" t="s">
        <v>1687</v>
      </c>
      <c r="G30" s="17" t="s">
        <v>1686</v>
      </c>
      <c r="H30" s="21" t="s">
        <v>1671</v>
      </c>
      <c r="I30" s="17" t="s">
        <v>1685</v>
      </c>
      <c r="J30" s="17" t="s">
        <v>1684</v>
      </c>
      <c r="K30" s="16" t="s">
        <v>1637</v>
      </c>
      <c r="L30" s="3" t="s">
        <v>322</v>
      </c>
      <c r="M30" s="3" t="s">
        <v>1421</v>
      </c>
      <c r="N30" s="3" t="s">
        <v>1413</v>
      </c>
      <c r="O30" s="3" t="s">
        <v>1494</v>
      </c>
      <c r="P30" s="3" t="s">
        <v>1549</v>
      </c>
      <c r="Q30" s="3" t="s">
        <v>1500</v>
      </c>
      <c r="R30" s="3" t="s">
        <v>1535</v>
      </c>
      <c r="S30" s="3" t="s">
        <v>1493</v>
      </c>
      <c r="T30" s="3" t="s">
        <v>428</v>
      </c>
      <c r="U30" s="3" t="s">
        <v>1531</v>
      </c>
      <c r="V30" s="3" t="s">
        <v>1470</v>
      </c>
      <c r="W30" s="3" t="s">
        <v>1198</v>
      </c>
      <c r="X30" s="3" t="s">
        <v>63</v>
      </c>
      <c r="Y30" s="3" t="s">
        <v>640</v>
      </c>
      <c r="Z30" s="3" t="s">
        <v>182</v>
      </c>
      <c r="AA30" s="3" t="s">
        <v>1241</v>
      </c>
      <c r="AB30" s="3" t="s">
        <v>1129</v>
      </c>
      <c r="AC30" s="3" t="s">
        <v>1378</v>
      </c>
      <c r="AD30" s="3" t="s">
        <v>1245</v>
      </c>
      <c r="AE30" s="3" t="s">
        <v>1509</v>
      </c>
      <c r="AF30" s="3" t="s">
        <v>1115</v>
      </c>
      <c r="AG30" s="32" t="s">
        <v>1393</v>
      </c>
      <c r="AH30" s="3" t="s">
        <v>1364</v>
      </c>
      <c r="AI30" s="3" t="s">
        <v>285</v>
      </c>
      <c r="AJ30" s="16" t="s">
        <v>1307</v>
      </c>
      <c r="AK30" s="16" t="s">
        <v>1683</v>
      </c>
      <c r="AL30" s="16" t="s">
        <v>1682</v>
      </c>
      <c r="AM30" s="16" t="s">
        <v>1681</v>
      </c>
      <c r="AN30" s="16" t="s">
        <v>1680</v>
      </c>
      <c r="AO30" s="16" t="s">
        <v>1679</v>
      </c>
      <c r="AP30" s="16" t="s">
        <v>1678</v>
      </c>
      <c r="AQ30" s="25">
        <v>46238</v>
      </c>
      <c r="AR30" s="24" t="s">
        <v>1677</v>
      </c>
      <c r="AS30" s="23" t="s">
        <v>1676</v>
      </c>
      <c r="AT30" s="17" t="s">
        <v>1675</v>
      </c>
      <c r="AU30" s="22" t="s">
        <v>1674</v>
      </c>
      <c r="AV30" s="22" t="s">
        <v>1673</v>
      </c>
      <c r="AW30" s="17" t="s">
        <v>1786</v>
      </c>
      <c r="AX30" s="21" t="s">
        <v>1647</v>
      </c>
      <c r="AY30" s="21" t="s">
        <v>1658</v>
      </c>
      <c r="AZ30" s="20" t="s">
        <v>1672</v>
      </c>
      <c r="BA30" s="20" t="s">
        <v>1671</v>
      </c>
      <c r="BB30" s="20" t="s">
        <v>1670</v>
      </c>
      <c r="BC30" s="20" t="s">
        <v>1669</v>
      </c>
      <c r="BD30" s="20" t="s">
        <v>1668</v>
      </c>
      <c r="BE30" s="20" t="s">
        <v>1667</v>
      </c>
      <c r="BF30" s="20" t="s">
        <v>1666</v>
      </c>
      <c r="BG30" s="20" t="s">
        <v>1665</v>
      </c>
      <c r="BH30" s="20" t="s">
        <v>1664</v>
      </c>
      <c r="BI30" s="20" t="s">
        <v>1663</v>
      </c>
      <c r="BJ30" s="20" t="s">
        <v>1662</v>
      </c>
      <c r="BK30" s="20" t="s">
        <v>1661</v>
      </c>
      <c r="BL30" s="20" t="s">
        <v>1660</v>
      </c>
      <c r="BM30" s="20" t="s">
        <v>1659</v>
      </c>
      <c r="BN30" s="20" t="s">
        <v>1658</v>
      </c>
      <c r="BO30" s="20" t="s">
        <v>1657</v>
      </c>
      <c r="BP30" s="20" t="s">
        <v>1656</v>
      </c>
      <c r="BQ30" s="20" t="s">
        <v>1655</v>
      </c>
      <c r="BR30" s="20" t="s">
        <v>1654</v>
      </c>
      <c r="BS30" s="20" t="s">
        <v>1653</v>
      </c>
      <c r="BT30" s="20" t="s">
        <v>1652</v>
      </c>
      <c r="BU30" s="20" t="s">
        <v>1651</v>
      </c>
      <c r="BV30" s="20" t="s">
        <v>1650</v>
      </c>
      <c r="BW30" s="20" t="s">
        <v>1649</v>
      </c>
      <c r="BX30" s="20" t="s">
        <v>1648</v>
      </c>
      <c r="BY30" s="20" t="s">
        <v>1647</v>
      </c>
      <c r="BZ30" s="20" t="s">
        <v>1646</v>
      </c>
      <c r="CA30" s="20" t="s">
        <v>1645</v>
      </c>
      <c r="CB30" s="19" t="s">
        <v>1644</v>
      </c>
      <c r="CC30" s="19">
        <v>46048</v>
      </c>
      <c r="CD30" s="19">
        <v>46079</v>
      </c>
      <c r="CE30" s="19">
        <v>46107</v>
      </c>
      <c r="CF30" s="19">
        <v>46138</v>
      </c>
      <c r="CG30" s="19">
        <v>46168</v>
      </c>
      <c r="CH30" s="19">
        <v>46199</v>
      </c>
      <c r="CI30" s="19">
        <v>46229</v>
      </c>
      <c r="CJ30" s="19">
        <v>46260</v>
      </c>
      <c r="CK30" s="19">
        <v>46291</v>
      </c>
      <c r="CL30" s="19">
        <v>46321</v>
      </c>
      <c r="CM30" s="19">
        <v>46352</v>
      </c>
      <c r="CN30" s="19">
        <v>46382</v>
      </c>
      <c r="CO30" s="19">
        <v>46049</v>
      </c>
      <c r="CP30" s="19">
        <v>46080</v>
      </c>
      <c r="CQ30" s="19">
        <v>46108</v>
      </c>
      <c r="CR30" s="19">
        <v>46139</v>
      </c>
      <c r="CS30" s="19">
        <v>46169</v>
      </c>
      <c r="CT30" s="19">
        <v>46200</v>
      </c>
      <c r="CU30" s="19">
        <v>46230</v>
      </c>
      <c r="CV30" s="19">
        <v>46261</v>
      </c>
      <c r="CW30" s="19">
        <v>46292</v>
      </c>
      <c r="CX30" s="19">
        <v>46322</v>
      </c>
      <c r="CY30" s="19">
        <v>46353</v>
      </c>
      <c r="CZ30" s="19">
        <v>46383</v>
      </c>
      <c r="DA30" s="14" t="s">
        <v>1643</v>
      </c>
      <c r="DB30" s="14" t="s">
        <v>1642</v>
      </c>
      <c r="DC30" s="14" t="s">
        <v>1641</v>
      </c>
      <c r="DD30" s="14" t="s">
        <v>1697</v>
      </c>
      <c r="DE30" s="15">
        <v>46023</v>
      </c>
      <c r="DF30" s="15">
        <v>46054</v>
      </c>
      <c r="DG30" s="15">
        <v>46082</v>
      </c>
      <c r="DH30" s="15">
        <v>46113</v>
      </c>
      <c r="DI30" s="15">
        <v>46143</v>
      </c>
      <c r="DJ30" s="15">
        <v>46174</v>
      </c>
      <c r="DK30" s="15">
        <v>46204</v>
      </c>
      <c r="DL30" s="15">
        <v>46235</v>
      </c>
      <c r="DM30" s="15">
        <v>46266</v>
      </c>
      <c r="DN30" s="15">
        <v>46296</v>
      </c>
      <c r="DO30" s="15">
        <v>46327</v>
      </c>
      <c r="DP30" s="15">
        <v>46357</v>
      </c>
      <c r="DQ30" s="15">
        <v>46388</v>
      </c>
      <c r="DR30" s="15">
        <v>46419</v>
      </c>
      <c r="DS30" s="15">
        <v>46447</v>
      </c>
      <c r="DT30" s="15">
        <v>46478</v>
      </c>
      <c r="DU30" s="15">
        <v>46508</v>
      </c>
      <c r="DV30" s="15">
        <v>46539</v>
      </c>
      <c r="DW30" s="15">
        <v>46569</v>
      </c>
      <c r="DX30" s="15">
        <v>46600</v>
      </c>
      <c r="DY30" s="15">
        <v>46631</v>
      </c>
      <c r="DZ30" s="15">
        <v>46661</v>
      </c>
      <c r="EA30" s="15">
        <v>46692</v>
      </c>
      <c r="EB30" s="15">
        <v>46722</v>
      </c>
      <c r="EC30" s="15">
        <v>46753</v>
      </c>
      <c r="ED30" s="15">
        <v>46784</v>
      </c>
      <c r="EE30" s="15">
        <v>46813</v>
      </c>
      <c r="EF30" s="15">
        <v>46844</v>
      </c>
      <c r="EG30" s="15">
        <v>46874</v>
      </c>
      <c r="EH30" s="15">
        <v>46905</v>
      </c>
      <c r="EI30" s="15">
        <v>46935</v>
      </c>
      <c r="EJ30" s="15">
        <v>46966</v>
      </c>
      <c r="EK30" s="15">
        <v>46997</v>
      </c>
      <c r="EL30" s="15">
        <v>47027</v>
      </c>
      <c r="EM30" s="15">
        <v>47058</v>
      </c>
      <c r="EN30" s="15">
        <v>47088</v>
      </c>
      <c r="EO30" s="15">
        <v>47119</v>
      </c>
      <c r="EP30" s="15">
        <v>47150</v>
      </c>
      <c r="EQ30" s="15">
        <v>47178</v>
      </c>
      <c r="ER30" s="15">
        <v>47209</v>
      </c>
      <c r="ES30" s="15">
        <v>47239</v>
      </c>
      <c r="ET30" s="15">
        <v>47270</v>
      </c>
      <c r="EU30" s="15">
        <v>47300</v>
      </c>
      <c r="EV30" s="15">
        <v>47331</v>
      </c>
      <c r="EW30" s="15">
        <v>47362</v>
      </c>
      <c r="EX30" s="15">
        <v>47392</v>
      </c>
      <c r="EY30" s="15">
        <v>47423</v>
      </c>
      <c r="EZ30" s="15">
        <v>47453</v>
      </c>
      <c r="FA30" s="15">
        <v>47484</v>
      </c>
      <c r="FB30" s="18" t="s">
        <v>1640</v>
      </c>
      <c r="FF30" s="17" t="s">
        <v>1639</v>
      </c>
      <c r="FG30" s="16" t="s">
        <v>1637</v>
      </c>
      <c r="FH30" s="3" t="s">
        <v>322</v>
      </c>
      <c r="FI30" s="3" t="s">
        <v>1421</v>
      </c>
      <c r="FJ30" s="3" t="s">
        <v>1413</v>
      </c>
      <c r="FK30" s="3" t="s">
        <v>1494</v>
      </c>
      <c r="FL30" s="3" t="s">
        <v>1549</v>
      </c>
      <c r="FM30" s="3" t="s">
        <v>1500</v>
      </c>
      <c r="FN30" s="3" t="s">
        <v>1535</v>
      </c>
      <c r="FO30" s="3" t="s">
        <v>1493</v>
      </c>
      <c r="FP30" s="3" t="s">
        <v>428</v>
      </c>
      <c r="FQ30" s="3" t="s">
        <v>1531</v>
      </c>
      <c r="FR30" s="3" t="s">
        <v>1470</v>
      </c>
      <c r="FS30" s="3" t="s">
        <v>1198</v>
      </c>
      <c r="FT30" s="3" t="s">
        <v>63</v>
      </c>
      <c r="FU30" s="3" t="s">
        <v>640</v>
      </c>
      <c r="FV30" s="3" t="s">
        <v>182</v>
      </c>
      <c r="FW30" s="3" t="s">
        <v>1241</v>
      </c>
      <c r="FX30" s="3" t="s">
        <v>1129</v>
      </c>
      <c r="FY30" s="3" t="s">
        <v>1378</v>
      </c>
      <c r="FZ30" s="3" t="s">
        <v>1245</v>
      </c>
      <c r="GA30" s="3" t="s">
        <v>1509</v>
      </c>
      <c r="GB30" s="3" t="s">
        <v>1115</v>
      </c>
      <c r="GC30" s="3" t="s">
        <v>1393</v>
      </c>
      <c r="GD30" s="3" t="s">
        <v>1364</v>
      </c>
      <c r="GE30" s="3" t="s">
        <v>285</v>
      </c>
      <c r="GF30" s="16" t="s">
        <v>1307</v>
      </c>
      <c r="GG30" s="15">
        <v>46266</v>
      </c>
    </row>
    <row r="31" spans="1:189" hidden="1" x14ac:dyDescent="0.2">
      <c r="A31">
        <v>1</v>
      </c>
      <c r="B31" s="8" t="s">
        <v>1637</v>
      </c>
      <c r="C31">
        <v>-1</v>
      </c>
      <c r="D31">
        <v>418952046</v>
      </c>
      <c r="E31" t="s">
        <v>1638</v>
      </c>
      <c r="G31" t="s">
        <v>6</v>
      </c>
      <c r="H31" s="1">
        <v>1</v>
      </c>
      <c r="I31" s="1">
        <v>1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f t="shared" ref="AK31:AK94" si="28">SUM(K31:AJ31)*300*1.05</f>
        <v>315</v>
      </c>
      <c r="AL31" s="1">
        <f t="shared" ref="AL31:AL94" si="29">CEILING(AK31,BT31)</f>
        <v>315</v>
      </c>
      <c r="AP31" s="1" t="s">
        <v>85</v>
      </c>
      <c r="AQ31" s="1">
        <f>VLOOKUP($B31,'[2]AVL F03 05.05.26_לעבוד'!$B$29:$H$721,6,)</f>
        <v>0</v>
      </c>
      <c r="AR31" s="1" t="s">
        <v>1195</v>
      </c>
      <c r="AS31" s="1" t="s">
        <v>1195</v>
      </c>
      <c r="AT31">
        <f t="shared" ref="AT31:AT94" si="30">SUM(K31:AJ31)*AY31</f>
        <v>0</v>
      </c>
      <c r="AU31" t="e">
        <f>VLOOKUP(B31,'[3]AVL F03 05.05.26_לעבוד'!$B$27:$B$694,1,)</f>
        <v>#N/A</v>
      </c>
      <c r="AV31" t="s">
        <v>1196</v>
      </c>
      <c r="AW31" t="s">
        <v>1775</v>
      </c>
      <c r="AX31">
        <v>1</v>
      </c>
      <c r="AY31">
        <v>0</v>
      </c>
      <c r="AZ31" t="s">
        <v>0</v>
      </c>
      <c r="BA31">
        <v>1</v>
      </c>
      <c r="BB31" t="s">
        <v>13</v>
      </c>
      <c r="BC31">
        <v>110</v>
      </c>
      <c r="BD31">
        <v>10</v>
      </c>
      <c r="BE31" t="s">
        <v>1173</v>
      </c>
      <c r="BF31">
        <v>0</v>
      </c>
      <c r="BG31">
        <v>0</v>
      </c>
      <c r="BH31">
        <v>10</v>
      </c>
      <c r="BI31" t="s">
        <v>514</v>
      </c>
      <c r="BJ31" t="s">
        <v>1182</v>
      </c>
      <c r="BK31" t="s">
        <v>5</v>
      </c>
      <c r="BL31" t="s">
        <v>5</v>
      </c>
      <c r="BM31" t="s">
        <v>38</v>
      </c>
      <c r="BN31">
        <v>0</v>
      </c>
      <c r="BO31" t="s">
        <v>5</v>
      </c>
      <c r="BP31">
        <v>860</v>
      </c>
      <c r="BQ31" t="s">
        <v>325</v>
      </c>
      <c r="BR31" t="s">
        <v>129</v>
      </c>
      <c r="BS31" t="s">
        <v>1221</v>
      </c>
      <c r="BT31">
        <v>1</v>
      </c>
      <c r="BU31" t="s">
        <v>6</v>
      </c>
      <c r="BV31" t="s">
        <v>5</v>
      </c>
      <c r="BW31">
        <v>212</v>
      </c>
      <c r="BX31" t="s">
        <v>1170</v>
      </c>
      <c r="BY31">
        <v>1</v>
      </c>
      <c r="BZ31">
        <v>0</v>
      </c>
      <c r="CA31" t="s">
        <v>0</v>
      </c>
      <c r="CB31">
        <v>9999999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E31">
        <f>SUM($CB31,CB31:$CC31)-SUM($EC31:EC31)</f>
        <v>19999998</v>
      </c>
      <c r="DF31">
        <f>SUM($CB31,$CC31:CC31)-SUM($EC31:ED31)</f>
        <v>9999999</v>
      </c>
      <c r="DG31">
        <f>SUM($CB31,$CC31:CD31)-SUM($EC31:EE31)</f>
        <v>9999999</v>
      </c>
      <c r="DH31">
        <f>SUM($CB31,$CC31:CE31)-SUM($EC31:EF31)</f>
        <v>9999999</v>
      </c>
      <c r="DI31">
        <f>SUM($CB31,$CC31:CF31)-SUM($EC31:EG31)</f>
        <v>9999999</v>
      </c>
      <c r="DJ31">
        <f>SUM($CB31,$CC31:CG31)-SUM($EC31:EH31)</f>
        <v>9999999</v>
      </c>
      <c r="DK31">
        <f>SUM($CB31,$CC31:CH31)-SUM($EC31:EI31)</f>
        <v>9999999</v>
      </c>
      <c r="DL31">
        <f>SUM($CB31,$CC31:CI31)-SUM($EC31:EJ31)</f>
        <v>9999999</v>
      </c>
      <c r="DM31">
        <f>SUM($CB31,$CC31:CJ31)-SUM($EC31:EK31)</f>
        <v>9999999</v>
      </c>
      <c r="DN31">
        <f>SUM($CB31,$CC31:CK31)-SUM($EC31:EL31)</f>
        <v>9999989</v>
      </c>
      <c r="DO31">
        <f>SUM($CB31,$CC31:CL31)-SUM($EC31:EM31)</f>
        <v>9999949</v>
      </c>
      <c r="DP31">
        <f>SUM($CB31,$CC31:CM31)-SUM($EC31:EN31)</f>
        <v>9999899</v>
      </c>
      <c r="DQ31">
        <f>SUM($CB31,$CC31:CN31)-SUM($EC31:EO31)</f>
        <v>9999849</v>
      </c>
      <c r="DR31">
        <f>SUM($CB31,$CC31:CO31)-SUM($EC31:EP31)</f>
        <v>9999799</v>
      </c>
      <c r="DS31">
        <f>SUM($CB31,$CC31:CP31)-SUM($EC31:EQ31)</f>
        <v>9999799</v>
      </c>
      <c r="DT31">
        <f>SUM($CB31,$CC31:CQ31)-SUM($EC31:ER31)</f>
        <v>9999799</v>
      </c>
      <c r="DU31">
        <f>SUM($CB31,$CC31:CR31)-SUM($EC31:ES31)</f>
        <v>9999799</v>
      </c>
      <c r="DV31">
        <f>SUM($CB31,$CC31:CS31)-SUM($EC31:ET31)</f>
        <v>9999799</v>
      </c>
      <c r="DW31">
        <f>SUM($CB31,$CC31:CT31)-SUM($EC31:EU31)</f>
        <v>9999799</v>
      </c>
      <c r="DX31">
        <f>SUM($CB31,$CC31:CU31)-SUM($EC31:EV31)</f>
        <v>9999799</v>
      </c>
      <c r="DY31">
        <f>SUM($CB31,$CC31:CV31)-SUM($EC31:EW31)</f>
        <v>9999799</v>
      </c>
      <c r="DZ31">
        <f>SUM($CB31,$CC31:CW31)-SUM($EC31:EX31)</f>
        <v>9999799</v>
      </c>
      <c r="EA31">
        <f>SUM($CB31,$CC31:CX31)-SUM($EC31:EY31)</f>
        <v>9999799</v>
      </c>
      <c r="EB31">
        <f>SUM($CB31,$CC31:CY31)-SUM($EC31:EZ31)</f>
        <v>9999799</v>
      </c>
      <c r="EC31" cm="1">
        <f t="array" ref="EC31">SUMPRODUCT($K31:$AJ31,TRANSPOSE(EC$4:EC$29))</f>
        <v>0</v>
      </c>
      <c r="ED31" cm="1">
        <f t="array" ref="ED31">SUMPRODUCT($K31:$AJ31,TRANSPOSE(ED$4:ED$29))</f>
        <v>0</v>
      </c>
      <c r="EE31" cm="1">
        <f t="array" ref="EE31">SUMPRODUCT($K31:$AJ31,TRANSPOSE(EE$4:EE$29))</f>
        <v>0</v>
      </c>
      <c r="EF31" cm="1">
        <f t="array" ref="EF31">SUMPRODUCT($K31:$AJ31,TRANSPOSE(EF$4:EF$29))</f>
        <v>0</v>
      </c>
      <c r="EG31" cm="1">
        <f t="array" ref="EG31">SUMPRODUCT($K31:$AJ31,TRANSPOSE(EG$4:EG$29))</f>
        <v>0</v>
      </c>
      <c r="EH31" cm="1">
        <f t="array" ref="EH31">SUMPRODUCT($K31:$AJ31,TRANSPOSE(EH$4:EH$29))</f>
        <v>0</v>
      </c>
      <c r="EI31" cm="1">
        <f t="array" ref="EI31">SUMPRODUCT($K31:$AJ31,TRANSPOSE(EI$4:EI$29))</f>
        <v>0</v>
      </c>
      <c r="EJ31" cm="1">
        <f t="array" ref="EJ31">SUMPRODUCT($K31:$AJ31,TRANSPOSE(EJ$4:EJ$29))</f>
        <v>0</v>
      </c>
      <c r="EK31" cm="1">
        <f t="array" ref="EK31">SUMPRODUCT($K31:$AJ31,TRANSPOSE(EK$4:EK$29))</f>
        <v>0</v>
      </c>
      <c r="EL31" cm="1">
        <f t="array" ref="EL31">SUMPRODUCT($K31:$AJ31,TRANSPOSE(EL$4:EL$29))</f>
        <v>10</v>
      </c>
      <c r="EM31" cm="1">
        <f t="array" ref="EM31">SUMPRODUCT($K31:$AJ31,TRANSPOSE(EM$4:EM$29))</f>
        <v>40</v>
      </c>
      <c r="EN31" cm="1">
        <f t="array" ref="EN31">SUMPRODUCT($K31:$AJ31,TRANSPOSE(EN$4:EN$29))</f>
        <v>50</v>
      </c>
      <c r="EO31" cm="1">
        <f t="array" ref="EO31">SUMPRODUCT($K31:$AJ31,TRANSPOSE(EO$4:EO$29))</f>
        <v>50</v>
      </c>
      <c r="EP31" cm="1">
        <f t="array" ref="EP31">SUMPRODUCT($K31:$AJ31,TRANSPOSE(EP$4:EP$29))</f>
        <v>50</v>
      </c>
      <c r="EQ31" cm="1">
        <f t="array" ref="EQ31">SUMPRODUCT($K31:$AJ31,TRANSPOSE(EQ$4:EQ$29))</f>
        <v>0</v>
      </c>
      <c r="ER31" cm="1">
        <f t="array" ref="ER31">SUMPRODUCT($K31:$AJ31,TRANSPOSE(ER$4:ER$29))</f>
        <v>0</v>
      </c>
      <c r="ES31" cm="1">
        <f t="array" ref="ES31">SUMPRODUCT($K31:$AJ31,TRANSPOSE(ES$4:ES$29))</f>
        <v>0</v>
      </c>
      <c r="ET31" cm="1">
        <f t="array" ref="ET31">SUMPRODUCT($K31:$AJ31,TRANSPOSE(ET$4:ET$29))</f>
        <v>0</v>
      </c>
      <c r="EU31" cm="1">
        <f t="array" ref="EU31">SUMPRODUCT($K31:$AJ31,TRANSPOSE(EU$4:EU$29))</f>
        <v>0</v>
      </c>
      <c r="EV31" cm="1">
        <f t="array" ref="EV31">SUMPRODUCT($K31:$AJ31,TRANSPOSE(EV$4:EV$29))</f>
        <v>0</v>
      </c>
      <c r="EW31" cm="1">
        <f t="array" ref="EW31">SUMPRODUCT($K31:$AJ31,TRANSPOSE(EW$4:EW$29))</f>
        <v>0</v>
      </c>
      <c r="EX31" cm="1">
        <f t="array" ref="EX31">SUMPRODUCT($K31:$AJ31,TRANSPOSE(EX$4:EX$29))</f>
        <v>0</v>
      </c>
      <c r="EY31" cm="1">
        <f t="array" ref="EY31">SUMPRODUCT($K31:$AJ31,TRANSPOSE(EY$4:EY$29))</f>
        <v>0</v>
      </c>
      <c r="EZ31" cm="1">
        <f t="array" ref="EZ31">SUMPRODUCT($K31:$AJ31,TRANSPOSE(EZ$4:EZ$29))</f>
        <v>0</v>
      </c>
      <c r="FA31">
        <f t="shared" ref="FA31:FA94" si="31">SUM(EC31:EZ31)-200*SUM(K31:AJ31)</f>
        <v>0</v>
      </c>
      <c r="FB31" t="b">
        <f>OR(DM31&lt;0,DN31&lt;0)</f>
        <v>0</v>
      </c>
      <c r="FF31" t="s">
        <v>1637</v>
      </c>
      <c r="FG31" t="s">
        <v>1581</v>
      </c>
      <c r="GG31" t="s">
        <v>1580</v>
      </c>
    </row>
    <row r="32" spans="1:189" hidden="1" x14ac:dyDescent="0.2">
      <c r="A32">
        <v>3</v>
      </c>
      <c r="B32" s="7" t="s">
        <v>1636</v>
      </c>
      <c r="C32" t="s">
        <v>17</v>
      </c>
      <c r="D32">
        <v>401487079</v>
      </c>
      <c r="E32" t="s">
        <v>1635</v>
      </c>
      <c r="F32">
        <v>423049607</v>
      </c>
      <c r="G32" t="s">
        <v>6</v>
      </c>
      <c r="H32" s="1">
        <v>2</v>
      </c>
      <c r="I32" s="1">
        <v>8</v>
      </c>
      <c r="J32" s="1">
        <f>VLOOKUP(B32,'[4]AVL F03 05.05.26_לעבוד'!$B$27:$M$694,12,)</f>
        <v>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8</v>
      </c>
      <c r="AG32" s="1">
        <v>0</v>
      </c>
      <c r="AH32" s="1">
        <v>0</v>
      </c>
      <c r="AI32" s="1">
        <v>0</v>
      </c>
      <c r="AJ32" s="1">
        <v>0</v>
      </c>
      <c r="AK32" s="1">
        <f t="shared" si="28"/>
        <v>2520</v>
      </c>
      <c r="AL32" s="1">
        <f t="shared" si="29"/>
        <v>5000</v>
      </c>
      <c r="AM32" s="1">
        <f>AK32*AY32</f>
        <v>403.2</v>
      </c>
      <c r="AN32" s="1">
        <f>AL32*AY32</f>
        <v>800</v>
      </c>
      <c r="AO32" s="1">
        <f>AN32-AM32</f>
        <v>396.8</v>
      </c>
      <c r="AP32" s="1" t="s">
        <v>26</v>
      </c>
      <c r="AQ32" s="1">
        <f>VLOOKUP($B32,'[2]AVL F03 05.05.26_לעבוד'!$B$29:$H$721,6,)</f>
        <v>0</v>
      </c>
      <c r="AR32" s="1" t="s">
        <v>25</v>
      </c>
      <c r="AS32" s="1" t="s">
        <v>14</v>
      </c>
      <c r="AT32">
        <f t="shared" si="30"/>
        <v>1.28</v>
      </c>
      <c r="AU32" t="str">
        <f>VLOOKUP(B32,'[3]AVL F03 05.05.26_לעבוד'!$B$27:$B$694,1,)</f>
        <v>02015J1R0PBSTR</v>
      </c>
      <c r="AW32" t="s">
        <v>1702</v>
      </c>
      <c r="AX32" t="s">
        <v>144</v>
      </c>
      <c r="AY32">
        <v>0.16</v>
      </c>
      <c r="AZ32" t="s">
        <v>0</v>
      </c>
      <c r="BA32">
        <v>2</v>
      </c>
      <c r="BB32" t="s">
        <v>13</v>
      </c>
      <c r="BC32">
        <v>96</v>
      </c>
      <c r="BD32">
        <v>141</v>
      </c>
      <c r="BE32" t="s">
        <v>24</v>
      </c>
      <c r="BF32">
        <v>0</v>
      </c>
      <c r="BG32">
        <v>0.16</v>
      </c>
      <c r="BH32">
        <v>20</v>
      </c>
      <c r="BI32" t="s">
        <v>11</v>
      </c>
      <c r="BJ32" t="s">
        <v>23</v>
      </c>
      <c r="BK32" t="s">
        <v>5</v>
      </c>
      <c r="BL32">
        <v>1</v>
      </c>
      <c r="BM32" t="s">
        <v>22</v>
      </c>
      <c r="BN32">
        <v>0.16</v>
      </c>
      <c r="BO32" t="s">
        <v>5</v>
      </c>
      <c r="BP32">
        <v>1</v>
      </c>
      <c r="BQ32" t="s">
        <v>5</v>
      </c>
      <c r="BR32" t="s">
        <v>8</v>
      </c>
      <c r="BS32" t="s">
        <v>21</v>
      </c>
      <c r="BT32">
        <v>5000</v>
      </c>
      <c r="BU32" t="s">
        <v>6</v>
      </c>
      <c r="BV32" t="s">
        <v>31</v>
      </c>
      <c r="BW32" t="s">
        <v>20</v>
      </c>
      <c r="BX32" t="s">
        <v>3</v>
      </c>
      <c r="BY32" t="s">
        <v>144</v>
      </c>
      <c r="BZ32" t="s">
        <v>1</v>
      </c>
      <c r="CA32" t="s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5000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E32">
        <f>SUM($CB32,CB32:$CC32)-SUM($EC32:EC32)</f>
        <v>0</v>
      </c>
      <c r="DF32">
        <f>SUM($CB32,$CC32:CC32)-SUM($EC32:ED32)</f>
        <v>0</v>
      </c>
      <c r="DG32">
        <f>SUM($CB32,$CC32:CD32)-SUM($EC32:EE32)</f>
        <v>0</v>
      </c>
      <c r="DH32">
        <f>SUM($CB32,$CC32:CE32)-SUM($EC32:EF32)</f>
        <v>0</v>
      </c>
      <c r="DI32">
        <f>SUM($CB32,$CC32:CF32)-SUM($EC32:EG32)</f>
        <v>0</v>
      </c>
      <c r="DJ32">
        <f>SUM($CB32,$CC32:CG32)-SUM($EC32:EH32)</f>
        <v>0</v>
      </c>
      <c r="DK32">
        <f>SUM($CB32,$CC32:CH32)-SUM($EC32:EI32)</f>
        <v>0</v>
      </c>
      <c r="DL32">
        <f>SUM($CB32,$CC32:CI32)-SUM($EC32:EJ32)</f>
        <v>0</v>
      </c>
      <c r="DM32">
        <f>SUM($CB32,$CC32:CJ32)-SUM($EC32:EK32)</f>
        <v>4840</v>
      </c>
      <c r="DN32">
        <f>SUM($CB32,$CC32:CK32)-SUM($EC32:EL32)</f>
        <v>4120</v>
      </c>
      <c r="DO32">
        <f>SUM($CB32,$CC32:CL32)-SUM($EC32:EM32)</f>
        <v>3400</v>
      </c>
      <c r="DP32">
        <f>SUM($CB32,$CC32:CM32)-SUM($EC32:EN32)</f>
        <v>3400</v>
      </c>
      <c r="DQ32">
        <f>SUM($CB32,$CC32:CN32)-SUM($EC32:EO32)</f>
        <v>3400</v>
      </c>
      <c r="DR32">
        <f>SUM($CB32,$CC32:CO32)-SUM($EC32:EP32)</f>
        <v>3400</v>
      </c>
      <c r="DS32">
        <f>SUM($CB32,$CC32:CP32)-SUM($EC32:EQ32)</f>
        <v>3400</v>
      </c>
      <c r="DT32">
        <f>SUM($CB32,$CC32:CQ32)-SUM($EC32:ER32)</f>
        <v>3400</v>
      </c>
      <c r="DU32">
        <f>SUM($CB32,$CC32:CR32)-SUM($EC32:ES32)</f>
        <v>3400</v>
      </c>
      <c r="DV32">
        <f>SUM($CB32,$CC32:CS32)-SUM($EC32:ET32)</f>
        <v>3400</v>
      </c>
      <c r="DW32">
        <f>SUM($CB32,$CC32:CT32)-SUM($EC32:EU32)</f>
        <v>3400</v>
      </c>
      <c r="DX32">
        <f>SUM($CB32,$CC32:CU32)-SUM($EC32:EV32)</f>
        <v>3400</v>
      </c>
      <c r="DY32">
        <f>SUM($CB32,$CC32:CV32)-SUM($EC32:EW32)</f>
        <v>3400</v>
      </c>
      <c r="DZ32">
        <f>SUM($CB32,$CC32:CW32)-SUM($EC32:EX32)</f>
        <v>3400</v>
      </c>
      <c r="EA32">
        <f>SUM($CB32,$CC32:CX32)-SUM($EC32:EY32)</f>
        <v>3400</v>
      </c>
      <c r="EB32">
        <f>SUM($CB32,$CC32:CY32)-SUM($EC32:EZ32)</f>
        <v>3400</v>
      </c>
      <c r="EC32" cm="1">
        <f t="array" ref="EC32">SUMPRODUCT($K32:$AJ32,TRANSPOSE(EC$4:EC$29))</f>
        <v>0</v>
      </c>
      <c r="ED32" cm="1">
        <f t="array" ref="ED32">SUMPRODUCT($K32:$AJ32,TRANSPOSE(ED$4:ED$29))</f>
        <v>0</v>
      </c>
      <c r="EE32" cm="1">
        <f t="array" ref="EE32">SUMPRODUCT($K32:$AJ32,TRANSPOSE(EE$4:EE$29))</f>
        <v>0</v>
      </c>
      <c r="EF32" cm="1">
        <f t="array" ref="EF32">SUMPRODUCT($K32:$AJ32,TRANSPOSE(EF$4:EF$29))</f>
        <v>0</v>
      </c>
      <c r="EG32" cm="1">
        <f t="array" ref="EG32">SUMPRODUCT($K32:$AJ32,TRANSPOSE(EG$4:EG$29))</f>
        <v>0</v>
      </c>
      <c r="EH32" cm="1">
        <f t="array" ref="EH32">SUMPRODUCT($K32:$AJ32,TRANSPOSE(EH$4:EH$29))</f>
        <v>0</v>
      </c>
      <c r="EI32" cm="1">
        <f t="array" ref="EI32">SUMPRODUCT($K32:$AJ32,TRANSPOSE(EI$4:EI$29))</f>
        <v>0</v>
      </c>
      <c r="EJ32" cm="1">
        <f t="array" ref="EJ32">SUMPRODUCT($K32:$AJ32,TRANSPOSE(EJ$4:EJ$29))</f>
        <v>0</v>
      </c>
      <c r="EK32" cm="1">
        <f t="array" ref="EK32">SUMPRODUCT($K32:$AJ32,TRANSPOSE(EK$4:EK$29))</f>
        <v>160</v>
      </c>
      <c r="EL32" cm="1">
        <f t="array" ref="EL32">SUMPRODUCT($K32:$AJ32,TRANSPOSE(EL$4:EL$29))</f>
        <v>720</v>
      </c>
      <c r="EM32" cm="1">
        <f t="array" ref="EM32">SUMPRODUCT($K32:$AJ32,TRANSPOSE(EM$4:EM$29))</f>
        <v>720</v>
      </c>
      <c r="EN32" cm="1">
        <f t="array" ref="EN32">SUMPRODUCT($K32:$AJ32,TRANSPOSE(EN$4:EN$29))</f>
        <v>0</v>
      </c>
      <c r="EO32" cm="1">
        <f t="array" ref="EO32">SUMPRODUCT($K32:$AJ32,TRANSPOSE(EO$4:EO$29))</f>
        <v>0</v>
      </c>
      <c r="EP32" cm="1">
        <f t="array" ref="EP32">SUMPRODUCT($K32:$AJ32,TRANSPOSE(EP$4:EP$29))</f>
        <v>0</v>
      </c>
      <c r="EQ32" cm="1">
        <f t="array" ref="EQ32">SUMPRODUCT($K32:$AJ32,TRANSPOSE(EQ$4:EQ$29))</f>
        <v>0</v>
      </c>
      <c r="ER32" cm="1">
        <f t="array" ref="ER32">SUMPRODUCT($K32:$AJ32,TRANSPOSE(ER$4:ER$29))</f>
        <v>0</v>
      </c>
      <c r="ES32" cm="1">
        <f t="array" ref="ES32">SUMPRODUCT($K32:$AJ32,TRANSPOSE(ES$4:ES$29))</f>
        <v>0</v>
      </c>
      <c r="ET32" cm="1">
        <f t="array" ref="ET32">SUMPRODUCT($K32:$AJ32,TRANSPOSE(ET$4:ET$29))</f>
        <v>0</v>
      </c>
      <c r="EU32" cm="1">
        <f t="array" ref="EU32">SUMPRODUCT($K32:$AJ32,TRANSPOSE(EU$4:EU$29))</f>
        <v>0</v>
      </c>
      <c r="EV32" cm="1">
        <f t="array" ref="EV32">SUMPRODUCT($K32:$AJ32,TRANSPOSE(EV$4:EV$29))</f>
        <v>0</v>
      </c>
      <c r="EW32" cm="1">
        <f t="array" ref="EW32">SUMPRODUCT($K32:$AJ32,TRANSPOSE(EW$4:EW$29))</f>
        <v>0</v>
      </c>
      <c r="EX32" cm="1">
        <f t="array" ref="EX32">SUMPRODUCT($K32:$AJ32,TRANSPOSE(EX$4:EX$29))</f>
        <v>0</v>
      </c>
      <c r="EY32" cm="1">
        <f t="array" ref="EY32">SUMPRODUCT($K32:$AJ32,TRANSPOSE(EY$4:EY$29))</f>
        <v>0</v>
      </c>
      <c r="EZ32" cm="1">
        <f t="array" ref="EZ32">SUMPRODUCT($K32:$AJ32,TRANSPOSE(EZ$4:EZ$29))</f>
        <v>0</v>
      </c>
      <c r="FA32">
        <f t="shared" si="31"/>
        <v>0</v>
      </c>
      <c r="FB32" t="b">
        <f t="shared" ref="FB32:FB95" si="32">OR(DM32&lt;0,DN32&lt;0)</f>
        <v>0</v>
      </c>
      <c r="FF32" t="s">
        <v>322</v>
      </c>
      <c r="FH32" t="s">
        <v>1581</v>
      </c>
      <c r="GG32" t="s">
        <v>1580</v>
      </c>
    </row>
    <row r="33" spans="1:189" hidden="1" x14ac:dyDescent="0.2">
      <c r="A33">
        <v>4</v>
      </c>
      <c r="B33" s="7" t="s">
        <v>1634</v>
      </c>
      <c r="C33" t="s">
        <v>17</v>
      </c>
      <c r="D33">
        <v>401341716</v>
      </c>
      <c r="E33" t="s">
        <v>1633</v>
      </c>
      <c r="G33" t="s">
        <v>6</v>
      </c>
      <c r="H33" s="1">
        <v>1</v>
      </c>
      <c r="I33" s="1">
        <v>2</v>
      </c>
      <c r="J33" s="1">
        <f>VLOOKUP(B33,'[4]AVL F03 05.05.26_לעבוד'!$B$27:$M$694,12,)</f>
        <v>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0</v>
      </c>
      <c r="AI33" s="1">
        <v>0</v>
      </c>
      <c r="AJ33" s="1">
        <v>0</v>
      </c>
      <c r="AK33" s="1">
        <f t="shared" si="28"/>
        <v>630</v>
      </c>
      <c r="AL33" s="1">
        <f t="shared" si="29"/>
        <v>2000</v>
      </c>
      <c r="AQ33" s="1">
        <f>VLOOKUP($B33,'[2]AVL F03 05.05.26_לעבוד'!$B$29:$H$721,6,)</f>
        <v>0</v>
      </c>
      <c r="AR33" s="1" t="s">
        <v>46</v>
      </c>
      <c r="AS33" s="1" t="s">
        <v>14</v>
      </c>
      <c r="AT33">
        <f t="shared" si="30"/>
        <v>0.18</v>
      </c>
      <c r="AU33" t="str">
        <f>VLOOKUP(B33,'[3]AVL F03 05.05.26_לעבוד'!$B$27:$B$694,1,)</f>
        <v>0402CS-1N0XJLW</v>
      </c>
      <c r="AW33" t="s">
        <v>1703</v>
      </c>
      <c r="AX33">
        <v>1</v>
      </c>
      <c r="AY33">
        <v>0.09</v>
      </c>
      <c r="AZ33" t="s">
        <v>0</v>
      </c>
      <c r="BA33">
        <v>1</v>
      </c>
      <c r="BB33" t="s">
        <v>13</v>
      </c>
      <c r="BC33">
        <v>317</v>
      </c>
      <c r="BD33">
        <v>90</v>
      </c>
      <c r="BE33" t="s">
        <v>53</v>
      </c>
      <c r="BF33">
        <v>0</v>
      </c>
      <c r="BG33">
        <v>0.9</v>
      </c>
      <c r="BH33">
        <v>60</v>
      </c>
      <c r="BI33" t="s">
        <v>11</v>
      </c>
      <c r="BJ33" t="s">
        <v>481</v>
      </c>
      <c r="BK33" t="s">
        <v>5</v>
      </c>
      <c r="BL33">
        <v>1</v>
      </c>
      <c r="BM33" t="s">
        <v>22</v>
      </c>
      <c r="BN33">
        <v>0.09</v>
      </c>
      <c r="BO33" t="s">
        <v>5</v>
      </c>
      <c r="BP33">
        <v>1</v>
      </c>
      <c r="BQ33" t="s">
        <v>5</v>
      </c>
      <c r="BR33" t="s">
        <v>8</v>
      </c>
      <c r="BS33" t="s">
        <v>480</v>
      </c>
      <c r="BT33">
        <v>2000</v>
      </c>
      <c r="BU33" t="s">
        <v>6</v>
      </c>
      <c r="BV33" t="s">
        <v>31</v>
      </c>
      <c r="BW33" t="s">
        <v>487</v>
      </c>
      <c r="BX33" t="s">
        <v>3</v>
      </c>
      <c r="BY33">
        <v>1</v>
      </c>
      <c r="BZ33" t="s">
        <v>29</v>
      </c>
      <c r="CA33" t="s">
        <v>0</v>
      </c>
      <c r="CB33">
        <v>2000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 t="s">
        <v>5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E33">
        <f>SUM($CB33,CB33:$CC33)-SUM($EC33:EC33)</f>
        <v>4000</v>
      </c>
      <c r="DF33">
        <f>SUM($CB33,$CC33:CC33)-SUM($EC33:ED33)</f>
        <v>2000</v>
      </c>
      <c r="DG33">
        <f>SUM($CB33,$CC33:CD33)-SUM($EC33:EE33)</f>
        <v>2000</v>
      </c>
      <c r="DH33">
        <f>SUM($CB33,$CC33:CE33)-SUM($EC33:EF33)</f>
        <v>2000</v>
      </c>
      <c r="DI33">
        <f>SUM($CB33,$CC33:CF33)-SUM($EC33:EG33)</f>
        <v>2000</v>
      </c>
      <c r="DJ33">
        <f>SUM($CB33,$CC33:CG33)-SUM($EC33:EH33)</f>
        <v>2000</v>
      </c>
      <c r="DK33">
        <f>SUM($CB33,$CC33:CH33)-SUM($EC33:EI33)</f>
        <v>2000</v>
      </c>
      <c r="DL33">
        <f>SUM($CB33,$CC33:CI33)-SUM($EC33:EJ33)</f>
        <v>2000</v>
      </c>
      <c r="DM33">
        <f>SUM($CB33,$CC33:CJ33)-SUM($EC33:EK33)</f>
        <v>1960</v>
      </c>
      <c r="DN33">
        <f>SUM($CB33,$CC33:CK33)-SUM($EC33:EL33)</f>
        <v>1780</v>
      </c>
      <c r="DO33">
        <f>SUM($CB33,$CC33:CL33)-SUM($EC33:EM33)</f>
        <v>1600</v>
      </c>
      <c r="DP33">
        <f>SUM($CB33,$CC33:CM33)-SUM($EC33:EN33)</f>
        <v>1600</v>
      </c>
      <c r="DQ33">
        <f>SUM($CB33,$CC33:CN33)-SUM($EC33:EO33)</f>
        <v>1600</v>
      </c>
      <c r="DR33">
        <f>SUM($CB33,$CC33:CO33)-SUM($EC33:EP33)</f>
        <v>1600</v>
      </c>
      <c r="DS33">
        <f>SUM($CB33,$CC33:CP33)-SUM($EC33:EQ33)</f>
        <v>1600</v>
      </c>
      <c r="DT33">
        <f>SUM($CB33,$CC33:CQ33)-SUM($EC33:ER33)</f>
        <v>1600</v>
      </c>
      <c r="DU33">
        <f>SUM($CB33,$CC33:CR33)-SUM($EC33:ES33)</f>
        <v>1600</v>
      </c>
      <c r="DV33">
        <f>SUM($CB33,$CC33:CS33)-SUM($EC33:ET33)</f>
        <v>1600</v>
      </c>
      <c r="DW33">
        <f>SUM($CB33,$CC33:CT33)-SUM($EC33:EU33)</f>
        <v>1600</v>
      </c>
      <c r="DX33">
        <f>SUM($CB33,$CC33:CU33)-SUM($EC33:EV33)</f>
        <v>1600</v>
      </c>
      <c r="DY33">
        <f>SUM($CB33,$CC33:CV33)-SUM($EC33:EW33)</f>
        <v>1600</v>
      </c>
      <c r="DZ33">
        <f>SUM($CB33,$CC33:CW33)-SUM($EC33:EX33)</f>
        <v>1600</v>
      </c>
      <c r="EA33">
        <f>SUM($CB33,$CC33:CX33)-SUM($EC33:EY33)</f>
        <v>1600</v>
      </c>
      <c r="EB33">
        <f>SUM($CB33,$CC33:CY33)-SUM($EC33:EZ33)</f>
        <v>1600</v>
      </c>
      <c r="EC33" cm="1">
        <f t="array" ref="EC33">SUMPRODUCT($K33:$AJ33,TRANSPOSE(EC$4:EC$29))</f>
        <v>0</v>
      </c>
      <c r="ED33" cm="1">
        <f t="array" ref="ED33">SUMPRODUCT($K33:$AJ33,TRANSPOSE(ED$4:ED$29))</f>
        <v>0</v>
      </c>
      <c r="EE33" cm="1">
        <f t="array" ref="EE33">SUMPRODUCT($K33:$AJ33,TRANSPOSE(EE$4:EE$29))</f>
        <v>0</v>
      </c>
      <c r="EF33" cm="1">
        <f t="array" ref="EF33">SUMPRODUCT($K33:$AJ33,TRANSPOSE(EF$4:EF$29))</f>
        <v>0</v>
      </c>
      <c r="EG33" cm="1">
        <f t="array" ref="EG33">SUMPRODUCT($K33:$AJ33,TRANSPOSE(EG$4:EG$29))</f>
        <v>0</v>
      </c>
      <c r="EH33" cm="1">
        <f t="array" ref="EH33">SUMPRODUCT($K33:$AJ33,TRANSPOSE(EH$4:EH$29))</f>
        <v>0</v>
      </c>
      <c r="EI33" cm="1">
        <f t="array" ref="EI33">SUMPRODUCT($K33:$AJ33,TRANSPOSE(EI$4:EI$29))</f>
        <v>0</v>
      </c>
      <c r="EJ33" cm="1">
        <f t="array" ref="EJ33">SUMPRODUCT($K33:$AJ33,TRANSPOSE(EJ$4:EJ$29))</f>
        <v>0</v>
      </c>
      <c r="EK33" cm="1">
        <f t="array" ref="EK33">SUMPRODUCT($K33:$AJ33,TRANSPOSE(EK$4:EK$29))</f>
        <v>40</v>
      </c>
      <c r="EL33" cm="1">
        <f t="array" ref="EL33">SUMPRODUCT($K33:$AJ33,TRANSPOSE(EL$4:EL$29))</f>
        <v>180</v>
      </c>
      <c r="EM33" cm="1">
        <f t="array" ref="EM33">SUMPRODUCT($K33:$AJ33,TRANSPOSE(EM$4:EM$29))</f>
        <v>180</v>
      </c>
      <c r="EN33" cm="1">
        <f t="array" ref="EN33">SUMPRODUCT($K33:$AJ33,TRANSPOSE(EN$4:EN$29))</f>
        <v>0</v>
      </c>
      <c r="EO33" cm="1">
        <f t="array" ref="EO33">SUMPRODUCT($K33:$AJ33,TRANSPOSE(EO$4:EO$29))</f>
        <v>0</v>
      </c>
      <c r="EP33" cm="1">
        <f t="array" ref="EP33">SUMPRODUCT($K33:$AJ33,TRANSPOSE(EP$4:EP$29))</f>
        <v>0</v>
      </c>
      <c r="EQ33" cm="1">
        <f t="array" ref="EQ33">SUMPRODUCT($K33:$AJ33,TRANSPOSE(EQ$4:EQ$29))</f>
        <v>0</v>
      </c>
      <c r="ER33" cm="1">
        <f t="array" ref="ER33">SUMPRODUCT($K33:$AJ33,TRANSPOSE(ER$4:ER$29))</f>
        <v>0</v>
      </c>
      <c r="ES33" cm="1">
        <f t="array" ref="ES33">SUMPRODUCT($K33:$AJ33,TRANSPOSE(ES$4:ES$29))</f>
        <v>0</v>
      </c>
      <c r="ET33" cm="1">
        <f t="array" ref="ET33">SUMPRODUCT($K33:$AJ33,TRANSPOSE(ET$4:ET$29))</f>
        <v>0</v>
      </c>
      <c r="EU33" cm="1">
        <f t="array" ref="EU33">SUMPRODUCT($K33:$AJ33,TRANSPOSE(EU$4:EU$29))</f>
        <v>0</v>
      </c>
      <c r="EV33" cm="1">
        <f t="array" ref="EV33">SUMPRODUCT($K33:$AJ33,TRANSPOSE(EV$4:EV$29))</f>
        <v>0</v>
      </c>
      <c r="EW33" cm="1">
        <f t="array" ref="EW33">SUMPRODUCT($K33:$AJ33,TRANSPOSE(EW$4:EW$29))</f>
        <v>0</v>
      </c>
      <c r="EX33" cm="1">
        <f t="array" ref="EX33">SUMPRODUCT($K33:$AJ33,TRANSPOSE(EX$4:EX$29))</f>
        <v>0</v>
      </c>
      <c r="EY33" cm="1">
        <f t="array" ref="EY33">SUMPRODUCT($K33:$AJ33,TRANSPOSE(EY$4:EY$29))</f>
        <v>0</v>
      </c>
      <c r="EZ33" cm="1">
        <f t="array" ref="EZ33">SUMPRODUCT($K33:$AJ33,TRANSPOSE(EZ$4:EZ$29))</f>
        <v>0</v>
      </c>
      <c r="FA33">
        <f t="shared" si="31"/>
        <v>0</v>
      </c>
      <c r="FB33" t="b">
        <f t="shared" si="32"/>
        <v>0</v>
      </c>
      <c r="FF33" t="s">
        <v>1421</v>
      </c>
      <c r="FI33" t="s">
        <v>1581</v>
      </c>
      <c r="GG33" t="s">
        <v>1580</v>
      </c>
    </row>
    <row r="34" spans="1:189" hidden="1" x14ac:dyDescent="0.2">
      <c r="A34">
        <v>5</v>
      </c>
      <c r="B34" s="7" t="s">
        <v>1632</v>
      </c>
      <c r="C34" t="s">
        <v>17</v>
      </c>
      <c r="D34">
        <v>401258205</v>
      </c>
      <c r="E34" t="s">
        <v>1631</v>
      </c>
      <c r="G34" t="s">
        <v>6</v>
      </c>
      <c r="H34" s="1">
        <v>2</v>
      </c>
      <c r="I34" s="1">
        <v>20</v>
      </c>
      <c r="J34" s="1">
        <f>VLOOKUP(B34,'[4]AVL F03 05.05.26_לעבוד'!$B$27:$M$694,12,)</f>
        <v>20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f t="shared" si="28"/>
        <v>6300</v>
      </c>
      <c r="AL34" s="1">
        <f t="shared" si="29"/>
        <v>8000</v>
      </c>
      <c r="AM34" s="1">
        <f>AK34*AY34</f>
        <v>21861</v>
      </c>
      <c r="AN34" s="1">
        <f>AL34*AY34</f>
        <v>27759.999999999996</v>
      </c>
      <c r="AO34" s="1">
        <f>AN34-AM34</f>
        <v>5898.9999999999964</v>
      </c>
      <c r="AP34" s="1" t="s">
        <v>107</v>
      </c>
      <c r="AQ34" s="1">
        <f>VLOOKUP($B34,'[2]AVL F03 05.05.26_לעבוד'!$B$29:$H$721,6,)</f>
        <v>0</v>
      </c>
      <c r="AR34" s="1" t="s">
        <v>25</v>
      </c>
      <c r="AS34" s="1" t="s">
        <v>14</v>
      </c>
      <c r="AT34">
        <f t="shared" si="30"/>
        <v>69.399999999999991</v>
      </c>
      <c r="AU34" t="str">
        <f>VLOOKUP(B34,'[3]AVL F03 05.05.26_לעבוד'!$B$27:$B$694,1,)</f>
        <v>0402CS-2N7XJSW</v>
      </c>
      <c r="AW34" t="s">
        <v>1703</v>
      </c>
      <c r="AX34" t="s">
        <v>1091</v>
      </c>
      <c r="AY34">
        <v>3.4699999999999998</v>
      </c>
      <c r="AZ34" t="s">
        <v>0</v>
      </c>
      <c r="BA34">
        <v>2</v>
      </c>
      <c r="BB34" t="s">
        <v>13</v>
      </c>
      <c r="BC34">
        <v>102</v>
      </c>
      <c r="BD34">
        <v>120</v>
      </c>
      <c r="BE34" t="s">
        <v>219</v>
      </c>
      <c r="BF34">
        <v>0</v>
      </c>
      <c r="BG34">
        <v>3.4699999999999998</v>
      </c>
      <c r="BH34">
        <v>20</v>
      </c>
      <c r="BI34" t="s">
        <v>11</v>
      </c>
      <c r="BJ34" t="s">
        <v>481</v>
      </c>
      <c r="BK34" t="s">
        <v>5</v>
      </c>
      <c r="BL34">
        <v>1</v>
      </c>
      <c r="BM34" t="s">
        <v>22</v>
      </c>
      <c r="BN34">
        <v>3.4699999999999998</v>
      </c>
      <c r="BO34" t="s">
        <v>5</v>
      </c>
      <c r="BP34">
        <v>1</v>
      </c>
      <c r="BQ34" t="s">
        <v>5</v>
      </c>
      <c r="BR34" t="s">
        <v>8</v>
      </c>
      <c r="BS34" t="s">
        <v>480</v>
      </c>
      <c r="BT34">
        <v>2000</v>
      </c>
      <c r="BU34" t="s">
        <v>6</v>
      </c>
      <c r="BV34" t="s">
        <v>31</v>
      </c>
      <c r="BW34" t="s">
        <v>487</v>
      </c>
      <c r="BX34" t="s">
        <v>3</v>
      </c>
      <c r="BY34" t="s">
        <v>1091</v>
      </c>
      <c r="BZ34" t="s">
        <v>1</v>
      </c>
      <c r="CA34" t="s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4000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E34">
        <f>SUM($CB34,CB34:$CC34)-SUM($EC34:EC34)</f>
        <v>0</v>
      </c>
      <c r="DF34">
        <f>SUM($CB34,$CC34:CC34)-SUM($EC34:ED34)</f>
        <v>0</v>
      </c>
      <c r="DG34">
        <f>SUM($CB34,$CC34:CD34)-SUM($EC34:EE34)</f>
        <v>0</v>
      </c>
      <c r="DH34">
        <f>SUM($CB34,$CC34:CE34)-SUM($EC34:EF34)</f>
        <v>0</v>
      </c>
      <c r="DI34">
        <f>SUM($CB34,$CC34:CF34)-SUM($EC34:EG34)</f>
        <v>0</v>
      </c>
      <c r="DJ34">
        <f>SUM($CB34,$CC34:CG34)-SUM($EC34:EH34)</f>
        <v>0</v>
      </c>
      <c r="DK34">
        <f>SUM($CB34,$CC34:CH34)-SUM($EC34:EI34)</f>
        <v>0</v>
      </c>
      <c r="DL34">
        <f>SUM($CB34,$CC34:CI34)-SUM($EC34:EJ34)</f>
        <v>4000</v>
      </c>
      <c r="DM34">
        <f>SUM($CB34,$CC34:CJ34)-SUM($EC34:EK34)</f>
        <v>3000</v>
      </c>
      <c r="DN34">
        <f>SUM($CB34,$CC34:CK34)-SUM($EC34:EL34)</f>
        <v>2000</v>
      </c>
      <c r="DO34">
        <f>SUM($CB34,$CC34:CL34)-SUM($EC34:EM34)</f>
        <v>1000</v>
      </c>
      <c r="DP34">
        <f>SUM($CB34,$CC34:CM34)-SUM($EC34:EN34)</f>
        <v>0</v>
      </c>
      <c r="DQ34">
        <f>SUM($CB34,$CC34:CN34)-SUM($EC34:EO34)</f>
        <v>0</v>
      </c>
      <c r="DR34">
        <f>SUM($CB34,$CC34:CO34)-SUM($EC34:EP34)</f>
        <v>0</v>
      </c>
      <c r="DS34">
        <f>SUM($CB34,$CC34:CP34)-SUM($EC34:EQ34)</f>
        <v>0</v>
      </c>
      <c r="DT34">
        <f>SUM($CB34,$CC34:CQ34)-SUM($EC34:ER34)</f>
        <v>0</v>
      </c>
      <c r="DU34">
        <f>SUM($CB34,$CC34:CR34)-SUM($EC34:ES34)</f>
        <v>0</v>
      </c>
      <c r="DV34">
        <f>SUM($CB34,$CC34:CS34)-SUM($EC34:ET34)</f>
        <v>0</v>
      </c>
      <c r="DW34">
        <f>SUM($CB34,$CC34:CT34)-SUM($EC34:EU34)</f>
        <v>0</v>
      </c>
      <c r="DX34">
        <f>SUM($CB34,$CC34:CU34)-SUM($EC34:EV34)</f>
        <v>0</v>
      </c>
      <c r="DY34">
        <f>SUM($CB34,$CC34:CV34)-SUM($EC34:EW34)</f>
        <v>0</v>
      </c>
      <c r="DZ34">
        <f>SUM($CB34,$CC34:CW34)-SUM($EC34:EX34)</f>
        <v>0</v>
      </c>
      <c r="EA34">
        <f>SUM($CB34,$CC34:CX34)-SUM($EC34:EY34)</f>
        <v>0</v>
      </c>
      <c r="EB34">
        <f>SUM($CB34,$CC34:CY34)-SUM($EC34:EZ34)</f>
        <v>0</v>
      </c>
      <c r="EC34" cm="1">
        <f t="array" ref="EC34">SUMPRODUCT($K34:$AJ34,TRANSPOSE(EC$4:EC$29))</f>
        <v>0</v>
      </c>
      <c r="ED34" cm="1">
        <f t="array" ref="ED34">SUMPRODUCT($K34:$AJ34,TRANSPOSE(ED$4:ED$29))</f>
        <v>0</v>
      </c>
      <c r="EE34" cm="1">
        <f t="array" ref="EE34">SUMPRODUCT($K34:$AJ34,TRANSPOSE(EE$4:EE$29))</f>
        <v>0</v>
      </c>
      <c r="EF34" cm="1">
        <f t="array" ref="EF34">SUMPRODUCT($K34:$AJ34,TRANSPOSE(EF$4:EF$29))</f>
        <v>0</v>
      </c>
      <c r="EG34" cm="1">
        <f t="array" ref="EG34">SUMPRODUCT($K34:$AJ34,TRANSPOSE(EG$4:EG$29))</f>
        <v>0</v>
      </c>
      <c r="EH34" cm="1">
        <f t="array" ref="EH34">SUMPRODUCT($K34:$AJ34,TRANSPOSE(EH$4:EH$29))</f>
        <v>0</v>
      </c>
      <c r="EI34" cm="1">
        <f t="array" ref="EI34">SUMPRODUCT($K34:$AJ34,TRANSPOSE(EI$4:EI$29))</f>
        <v>0</v>
      </c>
      <c r="EJ34" cm="1">
        <f t="array" ref="EJ34">SUMPRODUCT($K34:$AJ34,TRANSPOSE(EJ$4:EJ$29))</f>
        <v>0</v>
      </c>
      <c r="EK34" cm="1">
        <f t="array" ref="EK34">SUMPRODUCT($K34:$AJ34,TRANSPOSE(EK$4:EK$29))</f>
        <v>1000</v>
      </c>
      <c r="EL34" cm="1">
        <f t="array" ref="EL34">SUMPRODUCT($K34:$AJ34,TRANSPOSE(EL$4:EL$29))</f>
        <v>1000</v>
      </c>
      <c r="EM34" cm="1">
        <f t="array" ref="EM34">SUMPRODUCT($K34:$AJ34,TRANSPOSE(EM$4:EM$29))</f>
        <v>1000</v>
      </c>
      <c r="EN34" cm="1">
        <f t="array" ref="EN34">SUMPRODUCT($K34:$AJ34,TRANSPOSE(EN$4:EN$29))</f>
        <v>1000</v>
      </c>
      <c r="EO34" cm="1">
        <f t="array" ref="EO34">SUMPRODUCT($K34:$AJ34,TRANSPOSE(EO$4:EO$29))</f>
        <v>0</v>
      </c>
      <c r="EP34" cm="1">
        <f t="array" ref="EP34">SUMPRODUCT($K34:$AJ34,TRANSPOSE(EP$4:EP$29))</f>
        <v>0</v>
      </c>
      <c r="EQ34" cm="1">
        <f t="array" ref="EQ34">SUMPRODUCT($K34:$AJ34,TRANSPOSE(EQ$4:EQ$29))</f>
        <v>0</v>
      </c>
      <c r="ER34" cm="1">
        <f t="array" ref="ER34">SUMPRODUCT($K34:$AJ34,TRANSPOSE(ER$4:ER$29))</f>
        <v>0</v>
      </c>
      <c r="ES34" cm="1">
        <f t="array" ref="ES34">SUMPRODUCT($K34:$AJ34,TRANSPOSE(ES$4:ES$29))</f>
        <v>0</v>
      </c>
      <c r="ET34" cm="1">
        <f t="array" ref="ET34">SUMPRODUCT($K34:$AJ34,TRANSPOSE(ET$4:ET$29))</f>
        <v>0</v>
      </c>
      <c r="EU34" cm="1">
        <f t="array" ref="EU34">SUMPRODUCT($K34:$AJ34,TRANSPOSE(EU$4:EU$29))</f>
        <v>0</v>
      </c>
      <c r="EV34" cm="1">
        <f t="array" ref="EV34">SUMPRODUCT($K34:$AJ34,TRANSPOSE(EV$4:EV$29))</f>
        <v>0</v>
      </c>
      <c r="EW34" cm="1">
        <f t="array" ref="EW34">SUMPRODUCT($K34:$AJ34,TRANSPOSE(EW$4:EW$29))</f>
        <v>0</v>
      </c>
      <c r="EX34" cm="1">
        <f t="array" ref="EX34">SUMPRODUCT($K34:$AJ34,TRANSPOSE(EX$4:EX$29))</f>
        <v>0</v>
      </c>
      <c r="EY34" cm="1">
        <f t="array" ref="EY34">SUMPRODUCT($K34:$AJ34,TRANSPOSE(EY$4:EY$29))</f>
        <v>0</v>
      </c>
      <c r="EZ34" cm="1">
        <f t="array" ref="EZ34">SUMPRODUCT($K34:$AJ34,TRANSPOSE(EZ$4:EZ$29))</f>
        <v>0</v>
      </c>
      <c r="FA34">
        <f t="shared" si="31"/>
        <v>0</v>
      </c>
      <c r="FB34" t="b">
        <f t="shared" si="32"/>
        <v>0</v>
      </c>
      <c r="FF34" t="s">
        <v>1413</v>
      </c>
      <c r="FJ34" t="s">
        <v>1581</v>
      </c>
      <c r="GG34" t="s">
        <v>1580</v>
      </c>
    </row>
    <row r="35" spans="1:189" hidden="1" x14ac:dyDescent="0.2">
      <c r="A35">
        <v>6</v>
      </c>
      <c r="B35" s="7" t="s">
        <v>1630</v>
      </c>
      <c r="C35" t="s">
        <v>17</v>
      </c>
      <c r="D35">
        <v>401517231</v>
      </c>
      <c r="E35" t="s">
        <v>1629</v>
      </c>
      <c r="F35">
        <v>401502422</v>
      </c>
      <c r="G35" t="s">
        <v>6</v>
      </c>
      <c r="H35" s="1">
        <v>2</v>
      </c>
      <c r="I35" s="1">
        <v>5</v>
      </c>
      <c r="J35" s="1">
        <f>VLOOKUP(B35,'[4]AVL F03 05.05.26_לעבוד'!$B$27:$M$694,12,)</f>
        <v>5</v>
      </c>
      <c r="K35" s="1">
        <v>0</v>
      </c>
      <c r="L35" s="1">
        <v>0</v>
      </c>
      <c r="M35" s="1">
        <v>0</v>
      </c>
      <c r="N35" s="1">
        <v>5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f t="shared" si="28"/>
        <v>1575</v>
      </c>
      <c r="AL35" s="1">
        <f t="shared" si="29"/>
        <v>2000</v>
      </c>
      <c r="AM35" s="1">
        <f>AK35*AY35</f>
        <v>3150</v>
      </c>
      <c r="AN35" s="1">
        <f>AL35*AY35</f>
        <v>4000</v>
      </c>
      <c r="AO35" s="1">
        <f>AN35-AM35</f>
        <v>850</v>
      </c>
      <c r="AP35" s="1" t="s">
        <v>26</v>
      </c>
      <c r="AQ35" s="1">
        <f>VLOOKUP($B35,'[2]AVL F03 05.05.26_לעבוד'!$B$29:$H$721,6,)</f>
        <v>0</v>
      </c>
      <c r="AR35" s="1" t="s">
        <v>46</v>
      </c>
      <c r="AS35" s="1" t="s">
        <v>14</v>
      </c>
      <c r="AT35">
        <f t="shared" si="30"/>
        <v>10</v>
      </c>
      <c r="AU35" t="str">
        <f>VLOOKUP(B35,'[3]AVL F03 05.05.26_לעבוד'!$B$27:$B$694,1,)</f>
        <v>0402X105K160SNT</v>
      </c>
      <c r="AW35" t="s">
        <v>1704</v>
      </c>
      <c r="AX35" t="s">
        <v>1628</v>
      </c>
      <c r="AY35">
        <v>2</v>
      </c>
      <c r="AZ35" t="s">
        <v>0</v>
      </c>
      <c r="BA35">
        <v>2</v>
      </c>
      <c r="BB35" t="s">
        <v>13</v>
      </c>
      <c r="BC35">
        <v>99</v>
      </c>
      <c r="BD35">
        <v>51</v>
      </c>
      <c r="BE35" t="s">
        <v>24</v>
      </c>
      <c r="BF35">
        <v>0</v>
      </c>
      <c r="BG35">
        <v>2</v>
      </c>
      <c r="BH35">
        <v>20</v>
      </c>
      <c r="BI35" t="s">
        <v>11</v>
      </c>
      <c r="BJ35" t="s">
        <v>23</v>
      </c>
      <c r="BK35" t="s">
        <v>5</v>
      </c>
      <c r="BL35" t="s">
        <v>5</v>
      </c>
      <c r="BM35" t="s">
        <v>22</v>
      </c>
      <c r="BN35">
        <v>2</v>
      </c>
      <c r="BO35" t="s">
        <v>5</v>
      </c>
      <c r="BP35">
        <v>1</v>
      </c>
      <c r="BQ35" t="s">
        <v>5</v>
      </c>
      <c r="BR35" t="s">
        <v>8</v>
      </c>
      <c r="BS35" t="s">
        <v>21</v>
      </c>
      <c r="BT35">
        <v>1000</v>
      </c>
      <c r="BU35" t="s">
        <v>6</v>
      </c>
      <c r="BV35" t="s">
        <v>5</v>
      </c>
      <c r="BW35" t="s">
        <v>42</v>
      </c>
      <c r="BX35" t="s">
        <v>3</v>
      </c>
      <c r="BY35" t="s">
        <v>1628</v>
      </c>
      <c r="BZ35" t="s">
        <v>1</v>
      </c>
      <c r="CA35" t="s">
        <v>0</v>
      </c>
      <c r="CB35">
        <v>1100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E35">
        <f>SUM($CB35,CB35:$CC35)-SUM($EC35:EC35)</f>
        <v>2200</v>
      </c>
      <c r="DF35">
        <f>SUM($CB35,$CC35:CC35)-SUM($EC35:ED35)</f>
        <v>1100</v>
      </c>
      <c r="DG35">
        <f>SUM($CB35,$CC35:CD35)-SUM($EC35:EE35)</f>
        <v>1100</v>
      </c>
      <c r="DH35">
        <f>SUM($CB35,$CC35:CE35)-SUM($EC35:EF35)</f>
        <v>1100</v>
      </c>
      <c r="DI35">
        <f>SUM($CB35,$CC35:CF35)-SUM($EC35:EG35)</f>
        <v>1100</v>
      </c>
      <c r="DJ35">
        <f>SUM($CB35,$CC35:CG35)-SUM($EC35:EH35)</f>
        <v>1100</v>
      </c>
      <c r="DK35">
        <f>SUM($CB35,$CC35:CH35)-SUM($EC35:EI35)</f>
        <v>1100</v>
      </c>
      <c r="DL35">
        <f>SUM($CB35,$CC35:CI35)-SUM($EC35:EJ35)</f>
        <v>1100</v>
      </c>
      <c r="DM35">
        <f>SUM($CB35,$CC35:CJ35)-SUM($EC35:EK35)</f>
        <v>1000</v>
      </c>
      <c r="DN35">
        <f>SUM($CB35,$CC35:CK35)-SUM($EC35:EL35)</f>
        <v>550</v>
      </c>
      <c r="DO35">
        <f>SUM($CB35,$CC35:CL35)-SUM($EC35:EM35)</f>
        <v>550</v>
      </c>
      <c r="DP35">
        <f>SUM($CB35,$CC35:CM35)-SUM($EC35:EN35)</f>
        <v>100</v>
      </c>
      <c r="DQ35">
        <f>SUM($CB35,$CC35:CN35)-SUM($EC35:EO35)</f>
        <v>100</v>
      </c>
      <c r="DR35">
        <f>SUM($CB35,$CC35:CO35)-SUM($EC35:EP35)</f>
        <v>100</v>
      </c>
      <c r="DS35">
        <f>SUM($CB35,$CC35:CP35)-SUM($EC35:EQ35)</f>
        <v>100</v>
      </c>
      <c r="DT35">
        <f>SUM($CB35,$CC35:CQ35)-SUM($EC35:ER35)</f>
        <v>100</v>
      </c>
      <c r="DU35">
        <f>SUM($CB35,$CC35:CR35)-SUM($EC35:ES35)</f>
        <v>100</v>
      </c>
      <c r="DV35">
        <f>SUM($CB35,$CC35:CS35)-SUM($EC35:ET35)</f>
        <v>100</v>
      </c>
      <c r="DW35">
        <f>SUM($CB35,$CC35:CT35)-SUM($EC35:EU35)</f>
        <v>100</v>
      </c>
      <c r="DX35">
        <f>SUM($CB35,$CC35:CU35)-SUM($EC35:EV35)</f>
        <v>100</v>
      </c>
      <c r="DY35">
        <f>SUM($CB35,$CC35:CV35)-SUM($EC35:EW35)</f>
        <v>100</v>
      </c>
      <c r="DZ35">
        <f>SUM($CB35,$CC35:CW35)-SUM($EC35:EX35)</f>
        <v>100</v>
      </c>
      <c r="EA35">
        <f>SUM($CB35,$CC35:CX35)-SUM($EC35:EY35)</f>
        <v>100</v>
      </c>
      <c r="EB35">
        <f>SUM($CB35,$CC35:CY35)-SUM($EC35:EZ35)</f>
        <v>100</v>
      </c>
      <c r="EC35" cm="1">
        <f t="array" ref="EC35">SUMPRODUCT($K35:$AJ35,TRANSPOSE(EC$4:EC$29))</f>
        <v>0</v>
      </c>
      <c r="ED35" cm="1">
        <f t="array" ref="ED35">SUMPRODUCT($K35:$AJ35,TRANSPOSE(ED$4:ED$29))</f>
        <v>0</v>
      </c>
      <c r="EE35" cm="1">
        <f t="array" ref="EE35">SUMPRODUCT($K35:$AJ35,TRANSPOSE(EE$4:EE$29))</f>
        <v>0</v>
      </c>
      <c r="EF35" cm="1">
        <f t="array" ref="EF35">SUMPRODUCT($K35:$AJ35,TRANSPOSE(EF$4:EF$29))</f>
        <v>0</v>
      </c>
      <c r="EG35" cm="1">
        <f t="array" ref="EG35">SUMPRODUCT($K35:$AJ35,TRANSPOSE(EG$4:EG$29))</f>
        <v>0</v>
      </c>
      <c r="EH35" cm="1">
        <f t="array" ref="EH35">SUMPRODUCT($K35:$AJ35,TRANSPOSE(EH$4:EH$29))</f>
        <v>0</v>
      </c>
      <c r="EI35" cm="1">
        <f t="array" ref="EI35">SUMPRODUCT($K35:$AJ35,TRANSPOSE(EI$4:EI$29))</f>
        <v>0</v>
      </c>
      <c r="EJ35" cm="1">
        <f t="array" ref="EJ35">SUMPRODUCT($K35:$AJ35,TRANSPOSE(EJ$4:EJ$29))</f>
        <v>0</v>
      </c>
      <c r="EK35" cm="1">
        <f t="array" ref="EK35">SUMPRODUCT($K35:$AJ35,TRANSPOSE(EK$4:EK$29))</f>
        <v>100</v>
      </c>
      <c r="EL35" cm="1">
        <f t="array" ref="EL35">SUMPRODUCT($K35:$AJ35,TRANSPOSE(EL$4:EL$29))</f>
        <v>450</v>
      </c>
      <c r="EM35" cm="1">
        <f t="array" ref="EM35">SUMPRODUCT($K35:$AJ35,TRANSPOSE(EM$4:EM$29))</f>
        <v>0</v>
      </c>
      <c r="EN35" cm="1">
        <f t="array" ref="EN35">SUMPRODUCT($K35:$AJ35,TRANSPOSE(EN$4:EN$29))</f>
        <v>450</v>
      </c>
      <c r="EO35" cm="1">
        <f t="array" ref="EO35">SUMPRODUCT($K35:$AJ35,TRANSPOSE(EO$4:EO$29))</f>
        <v>0</v>
      </c>
      <c r="EP35" cm="1">
        <f t="array" ref="EP35">SUMPRODUCT($K35:$AJ35,TRANSPOSE(EP$4:EP$29))</f>
        <v>0</v>
      </c>
      <c r="EQ35" cm="1">
        <f t="array" ref="EQ35">SUMPRODUCT($K35:$AJ35,TRANSPOSE(EQ$4:EQ$29))</f>
        <v>0</v>
      </c>
      <c r="ER35" cm="1">
        <f t="array" ref="ER35">SUMPRODUCT($K35:$AJ35,TRANSPOSE(ER$4:ER$29))</f>
        <v>0</v>
      </c>
      <c r="ES35" cm="1">
        <f t="array" ref="ES35">SUMPRODUCT($K35:$AJ35,TRANSPOSE(ES$4:ES$29))</f>
        <v>0</v>
      </c>
      <c r="ET35" cm="1">
        <f t="array" ref="ET35">SUMPRODUCT($K35:$AJ35,TRANSPOSE(ET$4:ET$29))</f>
        <v>0</v>
      </c>
      <c r="EU35" cm="1">
        <f t="array" ref="EU35">SUMPRODUCT($K35:$AJ35,TRANSPOSE(EU$4:EU$29))</f>
        <v>0</v>
      </c>
      <c r="EV35" cm="1">
        <f t="array" ref="EV35">SUMPRODUCT($K35:$AJ35,TRANSPOSE(EV$4:EV$29))</f>
        <v>0</v>
      </c>
      <c r="EW35" cm="1">
        <f t="array" ref="EW35">SUMPRODUCT($K35:$AJ35,TRANSPOSE(EW$4:EW$29))</f>
        <v>0</v>
      </c>
      <c r="EX35" cm="1">
        <f t="array" ref="EX35">SUMPRODUCT($K35:$AJ35,TRANSPOSE(EX$4:EX$29))</f>
        <v>0</v>
      </c>
      <c r="EY35" cm="1">
        <f t="array" ref="EY35">SUMPRODUCT($K35:$AJ35,TRANSPOSE(EY$4:EY$29))</f>
        <v>0</v>
      </c>
      <c r="EZ35" cm="1">
        <f t="array" ref="EZ35">SUMPRODUCT($K35:$AJ35,TRANSPOSE(EZ$4:EZ$29))</f>
        <v>0</v>
      </c>
      <c r="FA35">
        <f t="shared" si="31"/>
        <v>0</v>
      </c>
      <c r="FB35" t="b">
        <f t="shared" si="32"/>
        <v>0</v>
      </c>
      <c r="FF35" t="s">
        <v>1494</v>
      </c>
      <c r="FK35" t="s">
        <v>1581</v>
      </c>
      <c r="GG35" t="s">
        <v>1580</v>
      </c>
    </row>
    <row r="36" spans="1:189" hidden="1" x14ac:dyDescent="0.2">
      <c r="A36">
        <v>7</v>
      </c>
      <c r="B36" s="7" t="s">
        <v>1627</v>
      </c>
      <c r="C36" t="s">
        <v>17</v>
      </c>
      <c r="D36">
        <v>405810263</v>
      </c>
      <c r="E36" t="s">
        <v>1626</v>
      </c>
      <c r="F36">
        <v>401502526</v>
      </c>
      <c r="G36" t="s">
        <v>6</v>
      </c>
      <c r="H36" s="1">
        <v>2</v>
      </c>
      <c r="I36" s="1">
        <v>20</v>
      </c>
      <c r="J36" s="1">
        <f>VLOOKUP(B36,'[4]AVL F03 05.05.26_לעבוד'!$B$27:$M$694,12,)</f>
        <v>20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f t="shared" si="28"/>
        <v>6300</v>
      </c>
      <c r="AL36" s="1">
        <f t="shared" si="29"/>
        <v>8000</v>
      </c>
      <c r="AM36" s="1">
        <f>AK36*AY36</f>
        <v>945</v>
      </c>
      <c r="AN36" s="1">
        <f>AL36*AY36</f>
        <v>1200</v>
      </c>
      <c r="AO36" s="1">
        <f>AN36-AM36</f>
        <v>255</v>
      </c>
      <c r="AP36" s="1" t="s">
        <v>26</v>
      </c>
      <c r="AQ36" s="1">
        <f>VLOOKUP($B36,'[2]AVL F03 05.05.26_לעבוד'!$B$29:$H$721,6,)</f>
        <v>0</v>
      </c>
      <c r="AR36" s="1" t="s">
        <v>46</v>
      </c>
      <c r="AS36" s="1" t="s">
        <v>14</v>
      </c>
      <c r="AT36">
        <f t="shared" si="30"/>
        <v>3</v>
      </c>
      <c r="AU36" t="str">
        <f>VLOOKUP(B36,'[3]AVL F03 05.05.26_לעבוד'!$B$27:$B$694,1,)</f>
        <v>0603LS-122XGRC</v>
      </c>
      <c r="AW36" t="s">
        <v>1703</v>
      </c>
      <c r="AX36" t="s">
        <v>1091</v>
      </c>
      <c r="AY36">
        <v>0.15</v>
      </c>
      <c r="AZ36" t="s">
        <v>0</v>
      </c>
      <c r="BA36">
        <v>2</v>
      </c>
      <c r="BB36" t="s">
        <v>13</v>
      </c>
      <c r="BC36">
        <v>99</v>
      </c>
      <c r="BD36">
        <v>102</v>
      </c>
      <c r="BE36" t="s">
        <v>219</v>
      </c>
      <c r="BF36">
        <v>0</v>
      </c>
      <c r="BG36">
        <v>0.15</v>
      </c>
      <c r="BH36">
        <v>20</v>
      </c>
      <c r="BI36" t="s">
        <v>11</v>
      </c>
      <c r="BJ36" t="s">
        <v>481</v>
      </c>
      <c r="BK36" t="s">
        <v>5</v>
      </c>
      <c r="BL36">
        <v>1</v>
      </c>
      <c r="BM36" t="s">
        <v>22</v>
      </c>
      <c r="BN36">
        <v>0.15</v>
      </c>
      <c r="BO36" t="s">
        <v>5</v>
      </c>
      <c r="BP36">
        <v>1</v>
      </c>
      <c r="BQ36" t="s">
        <v>5</v>
      </c>
      <c r="BR36" t="s">
        <v>8</v>
      </c>
      <c r="BS36" t="s">
        <v>480</v>
      </c>
      <c r="BT36">
        <v>2000</v>
      </c>
      <c r="BU36" t="s">
        <v>6</v>
      </c>
      <c r="BV36" t="s">
        <v>31</v>
      </c>
      <c r="BW36" t="s">
        <v>487</v>
      </c>
      <c r="BX36" t="s">
        <v>3</v>
      </c>
      <c r="BY36" t="s">
        <v>1091</v>
      </c>
      <c r="BZ36" t="s">
        <v>1</v>
      </c>
      <c r="CA36" t="s">
        <v>0</v>
      </c>
      <c r="CB36">
        <v>6000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s">
        <v>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E36">
        <f>SUM($CB36,CB36:$CC36)-SUM($EC36:EC36)</f>
        <v>12000</v>
      </c>
      <c r="DF36">
        <f>SUM($CB36,$CC36:CC36)-SUM($EC36:ED36)</f>
        <v>6000</v>
      </c>
      <c r="DG36">
        <f>SUM($CB36,$CC36:CD36)-SUM($EC36:EE36)</f>
        <v>6000</v>
      </c>
      <c r="DH36">
        <f>SUM($CB36,$CC36:CE36)-SUM($EC36:EF36)</f>
        <v>6000</v>
      </c>
      <c r="DI36">
        <f>SUM($CB36,$CC36:CF36)-SUM($EC36:EG36)</f>
        <v>6000</v>
      </c>
      <c r="DJ36">
        <f>SUM($CB36,$CC36:CG36)-SUM($EC36:EH36)</f>
        <v>6000</v>
      </c>
      <c r="DK36">
        <f>SUM($CB36,$CC36:CH36)-SUM($EC36:EI36)</f>
        <v>6000</v>
      </c>
      <c r="DL36">
        <f>SUM($CB36,$CC36:CI36)-SUM($EC36:EJ36)</f>
        <v>6000</v>
      </c>
      <c r="DM36">
        <f>SUM($CB36,$CC36:CJ36)-SUM($EC36:EK36)</f>
        <v>5000</v>
      </c>
      <c r="DN36">
        <f>SUM($CB36,$CC36:CK36)-SUM($EC36:EL36)</f>
        <v>4000</v>
      </c>
      <c r="DO36">
        <f>SUM($CB36,$CC36:CL36)-SUM($EC36:EM36)</f>
        <v>3000</v>
      </c>
      <c r="DP36">
        <f>SUM($CB36,$CC36:CM36)-SUM($EC36:EN36)</f>
        <v>2000</v>
      </c>
      <c r="DQ36">
        <f>SUM($CB36,$CC36:CN36)-SUM($EC36:EO36)</f>
        <v>2000</v>
      </c>
      <c r="DR36">
        <f>SUM($CB36,$CC36:CO36)-SUM($EC36:EP36)</f>
        <v>2000</v>
      </c>
      <c r="DS36">
        <f>SUM($CB36,$CC36:CP36)-SUM($EC36:EQ36)</f>
        <v>2000</v>
      </c>
      <c r="DT36">
        <f>SUM($CB36,$CC36:CQ36)-SUM($EC36:ER36)</f>
        <v>2000</v>
      </c>
      <c r="DU36">
        <f>SUM($CB36,$CC36:CR36)-SUM($EC36:ES36)</f>
        <v>2000</v>
      </c>
      <c r="DV36">
        <f>SUM($CB36,$CC36:CS36)-SUM($EC36:ET36)</f>
        <v>2000</v>
      </c>
      <c r="DW36">
        <f>SUM($CB36,$CC36:CT36)-SUM($EC36:EU36)</f>
        <v>2000</v>
      </c>
      <c r="DX36">
        <f>SUM($CB36,$CC36:CU36)-SUM($EC36:EV36)</f>
        <v>2000</v>
      </c>
      <c r="DY36">
        <f>SUM($CB36,$CC36:CV36)-SUM($EC36:EW36)</f>
        <v>2000</v>
      </c>
      <c r="DZ36">
        <f>SUM($CB36,$CC36:CW36)-SUM($EC36:EX36)</f>
        <v>2000</v>
      </c>
      <c r="EA36">
        <f>SUM($CB36,$CC36:CX36)-SUM($EC36:EY36)</f>
        <v>2000</v>
      </c>
      <c r="EB36">
        <f>SUM($CB36,$CC36:CY36)-SUM($EC36:EZ36)</f>
        <v>2000</v>
      </c>
      <c r="EC36" cm="1">
        <f t="array" ref="EC36">SUMPRODUCT($K36:$AJ36,TRANSPOSE(EC$4:EC$29))</f>
        <v>0</v>
      </c>
      <c r="ED36" cm="1">
        <f t="array" ref="ED36">SUMPRODUCT($K36:$AJ36,TRANSPOSE(ED$4:ED$29))</f>
        <v>0</v>
      </c>
      <c r="EE36" cm="1">
        <f t="array" ref="EE36">SUMPRODUCT($K36:$AJ36,TRANSPOSE(EE$4:EE$29))</f>
        <v>0</v>
      </c>
      <c r="EF36" cm="1">
        <f t="array" ref="EF36">SUMPRODUCT($K36:$AJ36,TRANSPOSE(EF$4:EF$29))</f>
        <v>0</v>
      </c>
      <c r="EG36" cm="1">
        <f t="array" ref="EG36">SUMPRODUCT($K36:$AJ36,TRANSPOSE(EG$4:EG$29))</f>
        <v>0</v>
      </c>
      <c r="EH36" cm="1">
        <f t="array" ref="EH36">SUMPRODUCT($K36:$AJ36,TRANSPOSE(EH$4:EH$29))</f>
        <v>0</v>
      </c>
      <c r="EI36" cm="1">
        <f t="array" ref="EI36">SUMPRODUCT($K36:$AJ36,TRANSPOSE(EI$4:EI$29))</f>
        <v>0</v>
      </c>
      <c r="EJ36" cm="1">
        <f t="array" ref="EJ36">SUMPRODUCT($K36:$AJ36,TRANSPOSE(EJ$4:EJ$29))</f>
        <v>0</v>
      </c>
      <c r="EK36" cm="1">
        <f t="array" ref="EK36">SUMPRODUCT($K36:$AJ36,TRANSPOSE(EK$4:EK$29))</f>
        <v>1000</v>
      </c>
      <c r="EL36" cm="1">
        <f t="array" ref="EL36">SUMPRODUCT($K36:$AJ36,TRANSPOSE(EL$4:EL$29))</f>
        <v>1000</v>
      </c>
      <c r="EM36" cm="1">
        <f t="array" ref="EM36">SUMPRODUCT($K36:$AJ36,TRANSPOSE(EM$4:EM$29))</f>
        <v>1000</v>
      </c>
      <c r="EN36" cm="1">
        <f t="array" ref="EN36">SUMPRODUCT($K36:$AJ36,TRANSPOSE(EN$4:EN$29))</f>
        <v>1000</v>
      </c>
      <c r="EO36" cm="1">
        <f t="array" ref="EO36">SUMPRODUCT($K36:$AJ36,TRANSPOSE(EO$4:EO$29))</f>
        <v>0</v>
      </c>
      <c r="EP36" cm="1">
        <f t="array" ref="EP36">SUMPRODUCT($K36:$AJ36,TRANSPOSE(EP$4:EP$29))</f>
        <v>0</v>
      </c>
      <c r="EQ36" cm="1">
        <f t="array" ref="EQ36">SUMPRODUCT($K36:$AJ36,TRANSPOSE(EQ$4:EQ$29))</f>
        <v>0</v>
      </c>
      <c r="ER36" cm="1">
        <f t="array" ref="ER36">SUMPRODUCT($K36:$AJ36,TRANSPOSE(ER$4:ER$29))</f>
        <v>0</v>
      </c>
      <c r="ES36" cm="1">
        <f t="array" ref="ES36">SUMPRODUCT($K36:$AJ36,TRANSPOSE(ES$4:ES$29))</f>
        <v>0</v>
      </c>
      <c r="ET36" cm="1">
        <f t="array" ref="ET36">SUMPRODUCT($K36:$AJ36,TRANSPOSE(ET$4:ET$29))</f>
        <v>0</v>
      </c>
      <c r="EU36" cm="1">
        <f t="array" ref="EU36">SUMPRODUCT($K36:$AJ36,TRANSPOSE(EU$4:EU$29))</f>
        <v>0</v>
      </c>
      <c r="EV36" cm="1">
        <f t="array" ref="EV36">SUMPRODUCT($K36:$AJ36,TRANSPOSE(EV$4:EV$29))</f>
        <v>0</v>
      </c>
      <c r="EW36" cm="1">
        <f t="array" ref="EW36">SUMPRODUCT($K36:$AJ36,TRANSPOSE(EW$4:EW$29))</f>
        <v>0</v>
      </c>
      <c r="EX36" cm="1">
        <f t="array" ref="EX36">SUMPRODUCT($K36:$AJ36,TRANSPOSE(EX$4:EX$29))</f>
        <v>0</v>
      </c>
      <c r="EY36" cm="1">
        <f t="array" ref="EY36">SUMPRODUCT($K36:$AJ36,TRANSPOSE(EY$4:EY$29))</f>
        <v>0</v>
      </c>
      <c r="EZ36" cm="1">
        <f t="array" ref="EZ36">SUMPRODUCT($K36:$AJ36,TRANSPOSE(EZ$4:EZ$29))</f>
        <v>0</v>
      </c>
      <c r="FA36">
        <f t="shared" si="31"/>
        <v>0</v>
      </c>
      <c r="FB36" t="b">
        <f t="shared" si="32"/>
        <v>0</v>
      </c>
      <c r="FF36" t="s">
        <v>1500</v>
      </c>
      <c r="FL36" t="s">
        <v>1581</v>
      </c>
      <c r="GG36" t="s">
        <v>1580</v>
      </c>
    </row>
    <row r="37" spans="1:189" hidden="1" x14ac:dyDescent="0.2">
      <c r="A37">
        <v>8</v>
      </c>
      <c r="B37" s="7" t="s">
        <v>1625</v>
      </c>
      <c r="C37" t="s">
        <v>17</v>
      </c>
      <c r="D37">
        <v>405810264</v>
      </c>
      <c r="E37" t="s">
        <v>1624</v>
      </c>
      <c r="F37">
        <v>406854983</v>
      </c>
      <c r="G37" t="s">
        <v>6</v>
      </c>
      <c r="H37" s="1">
        <v>1</v>
      </c>
      <c r="I37" s="1">
        <v>20</v>
      </c>
      <c r="J37" s="1">
        <f>VLOOKUP(B37,'[4]AVL F03 05.05.26_לעבוד'!$B$27:$M$694,12,)</f>
        <v>20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f t="shared" si="28"/>
        <v>6300</v>
      </c>
      <c r="AL37" s="1">
        <f t="shared" si="29"/>
        <v>8000</v>
      </c>
      <c r="AQ37" s="1">
        <f>VLOOKUP($B37,'[2]AVL F03 05.05.26_לעבוד'!$B$29:$H$721,6,)</f>
        <v>0</v>
      </c>
      <c r="AR37" s="1" t="s">
        <v>46</v>
      </c>
      <c r="AS37" s="1" t="s">
        <v>14</v>
      </c>
      <c r="AT37">
        <f t="shared" si="30"/>
        <v>2.8000000000000003</v>
      </c>
      <c r="AU37" t="str">
        <f>VLOOKUP(B37,'[3]AVL F03 05.05.26_לעבוד'!$B$27:$B$694,1,)</f>
        <v>0603LS-821XJRC</v>
      </c>
      <c r="AW37" t="s">
        <v>1703</v>
      </c>
      <c r="AX37" t="s">
        <v>1091</v>
      </c>
      <c r="AY37">
        <v>0.14000000000000001</v>
      </c>
      <c r="AZ37" t="s">
        <v>0</v>
      </c>
      <c r="BA37">
        <v>1</v>
      </c>
      <c r="BB37" t="s">
        <v>13</v>
      </c>
      <c r="BC37">
        <v>356</v>
      </c>
      <c r="BD37">
        <v>65</v>
      </c>
      <c r="BE37" t="s">
        <v>219</v>
      </c>
      <c r="BF37">
        <v>0</v>
      </c>
      <c r="BG37">
        <v>0.14000000000000001</v>
      </c>
      <c r="BH37">
        <v>20</v>
      </c>
      <c r="BI37" t="s">
        <v>11</v>
      </c>
      <c r="BJ37" t="s">
        <v>481</v>
      </c>
      <c r="BK37" t="s">
        <v>5</v>
      </c>
      <c r="BL37">
        <v>1</v>
      </c>
      <c r="BM37" t="s">
        <v>38</v>
      </c>
      <c r="BN37">
        <v>0.14000000000000001</v>
      </c>
      <c r="BO37" t="s">
        <v>5</v>
      </c>
      <c r="BP37">
        <v>1</v>
      </c>
      <c r="BQ37" t="s">
        <v>5</v>
      </c>
      <c r="BR37" t="s">
        <v>8</v>
      </c>
      <c r="BS37" t="s">
        <v>480</v>
      </c>
      <c r="BT37">
        <v>2000</v>
      </c>
      <c r="BU37" t="s">
        <v>6</v>
      </c>
      <c r="BV37" t="s">
        <v>31</v>
      </c>
      <c r="BW37" t="s">
        <v>487</v>
      </c>
      <c r="BX37" t="s">
        <v>3</v>
      </c>
      <c r="BY37" t="s">
        <v>1091</v>
      </c>
      <c r="BZ37" t="s">
        <v>1</v>
      </c>
      <c r="CA37" t="s">
        <v>0</v>
      </c>
      <c r="CB37">
        <v>6000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s">
        <v>5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E37">
        <f>SUM($CB37,CB37:$CC37)-SUM($EC37:EC37)</f>
        <v>12000</v>
      </c>
      <c r="DF37">
        <f>SUM($CB37,$CC37:CC37)-SUM($EC37:ED37)</f>
        <v>6000</v>
      </c>
      <c r="DG37">
        <f>SUM($CB37,$CC37:CD37)-SUM($EC37:EE37)</f>
        <v>6000</v>
      </c>
      <c r="DH37">
        <f>SUM($CB37,$CC37:CE37)-SUM($EC37:EF37)</f>
        <v>6000</v>
      </c>
      <c r="DI37">
        <f>SUM($CB37,$CC37:CF37)-SUM($EC37:EG37)</f>
        <v>6000</v>
      </c>
      <c r="DJ37">
        <f>SUM($CB37,$CC37:CG37)-SUM($EC37:EH37)</f>
        <v>6000</v>
      </c>
      <c r="DK37">
        <f>SUM($CB37,$CC37:CH37)-SUM($EC37:EI37)</f>
        <v>6000</v>
      </c>
      <c r="DL37">
        <f>SUM($CB37,$CC37:CI37)-SUM($EC37:EJ37)</f>
        <v>6000</v>
      </c>
      <c r="DM37">
        <f>SUM($CB37,$CC37:CJ37)-SUM($EC37:EK37)</f>
        <v>5000</v>
      </c>
      <c r="DN37">
        <f>SUM($CB37,$CC37:CK37)-SUM($EC37:EL37)</f>
        <v>4000</v>
      </c>
      <c r="DO37">
        <f>SUM($CB37,$CC37:CL37)-SUM($EC37:EM37)</f>
        <v>3000</v>
      </c>
      <c r="DP37">
        <f>SUM($CB37,$CC37:CM37)-SUM($EC37:EN37)</f>
        <v>2000</v>
      </c>
      <c r="DQ37">
        <f>SUM($CB37,$CC37:CN37)-SUM($EC37:EO37)</f>
        <v>2000</v>
      </c>
      <c r="DR37">
        <f>SUM($CB37,$CC37:CO37)-SUM($EC37:EP37)</f>
        <v>2000</v>
      </c>
      <c r="DS37">
        <f>SUM($CB37,$CC37:CP37)-SUM($EC37:EQ37)</f>
        <v>2000</v>
      </c>
      <c r="DT37">
        <f>SUM($CB37,$CC37:CQ37)-SUM($EC37:ER37)</f>
        <v>2000</v>
      </c>
      <c r="DU37">
        <f>SUM($CB37,$CC37:CR37)-SUM($EC37:ES37)</f>
        <v>2000</v>
      </c>
      <c r="DV37">
        <f>SUM($CB37,$CC37:CS37)-SUM($EC37:ET37)</f>
        <v>2000</v>
      </c>
      <c r="DW37">
        <f>SUM($CB37,$CC37:CT37)-SUM($EC37:EU37)</f>
        <v>2000</v>
      </c>
      <c r="DX37">
        <f>SUM($CB37,$CC37:CU37)-SUM($EC37:EV37)</f>
        <v>2000</v>
      </c>
      <c r="DY37">
        <f>SUM($CB37,$CC37:CV37)-SUM($EC37:EW37)</f>
        <v>2000</v>
      </c>
      <c r="DZ37">
        <f>SUM($CB37,$CC37:CW37)-SUM($EC37:EX37)</f>
        <v>2000</v>
      </c>
      <c r="EA37">
        <f>SUM($CB37,$CC37:CX37)-SUM($EC37:EY37)</f>
        <v>2000</v>
      </c>
      <c r="EB37">
        <f>SUM($CB37,$CC37:CY37)-SUM($EC37:EZ37)</f>
        <v>2000</v>
      </c>
      <c r="EC37" cm="1">
        <f t="array" ref="EC37">SUMPRODUCT($K37:$AJ37,TRANSPOSE(EC$4:EC$29))</f>
        <v>0</v>
      </c>
      <c r="ED37" cm="1">
        <f t="array" ref="ED37">SUMPRODUCT($K37:$AJ37,TRANSPOSE(ED$4:ED$29))</f>
        <v>0</v>
      </c>
      <c r="EE37" cm="1">
        <f t="array" ref="EE37">SUMPRODUCT($K37:$AJ37,TRANSPOSE(EE$4:EE$29))</f>
        <v>0</v>
      </c>
      <c r="EF37" cm="1">
        <f t="array" ref="EF37">SUMPRODUCT($K37:$AJ37,TRANSPOSE(EF$4:EF$29))</f>
        <v>0</v>
      </c>
      <c r="EG37" cm="1">
        <f t="array" ref="EG37">SUMPRODUCT($K37:$AJ37,TRANSPOSE(EG$4:EG$29))</f>
        <v>0</v>
      </c>
      <c r="EH37" cm="1">
        <f t="array" ref="EH37">SUMPRODUCT($K37:$AJ37,TRANSPOSE(EH$4:EH$29))</f>
        <v>0</v>
      </c>
      <c r="EI37" cm="1">
        <f t="array" ref="EI37">SUMPRODUCT($K37:$AJ37,TRANSPOSE(EI$4:EI$29))</f>
        <v>0</v>
      </c>
      <c r="EJ37" cm="1">
        <f t="array" ref="EJ37">SUMPRODUCT($K37:$AJ37,TRANSPOSE(EJ$4:EJ$29))</f>
        <v>0</v>
      </c>
      <c r="EK37" cm="1">
        <f t="array" ref="EK37">SUMPRODUCT($K37:$AJ37,TRANSPOSE(EK$4:EK$29))</f>
        <v>1000</v>
      </c>
      <c r="EL37" cm="1">
        <f t="array" ref="EL37">SUMPRODUCT($K37:$AJ37,TRANSPOSE(EL$4:EL$29))</f>
        <v>1000</v>
      </c>
      <c r="EM37" cm="1">
        <f t="array" ref="EM37">SUMPRODUCT($K37:$AJ37,TRANSPOSE(EM$4:EM$29))</f>
        <v>1000</v>
      </c>
      <c r="EN37" cm="1">
        <f t="array" ref="EN37">SUMPRODUCT($K37:$AJ37,TRANSPOSE(EN$4:EN$29))</f>
        <v>1000</v>
      </c>
      <c r="EO37" cm="1">
        <f t="array" ref="EO37">SUMPRODUCT($K37:$AJ37,TRANSPOSE(EO$4:EO$29))</f>
        <v>0</v>
      </c>
      <c r="EP37" cm="1">
        <f t="array" ref="EP37">SUMPRODUCT($K37:$AJ37,TRANSPOSE(EP$4:EP$29))</f>
        <v>0</v>
      </c>
      <c r="EQ37" cm="1">
        <f t="array" ref="EQ37">SUMPRODUCT($K37:$AJ37,TRANSPOSE(EQ$4:EQ$29))</f>
        <v>0</v>
      </c>
      <c r="ER37" cm="1">
        <f t="array" ref="ER37">SUMPRODUCT($K37:$AJ37,TRANSPOSE(ER$4:ER$29))</f>
        <v>0</v>
      </c>
      <c r="ES37" cm="1">
        <f t="array" ref="ES37">SUMPRODUCT($K37:$AJ37,TRANSPOSE(ES$4:ES$29))</f>
        <v>0</v>
      </c>
      <c r="ET37" cm="1">
        <f t="array" ref="ET37">SUMPRODUCT($K37:$AJ37,TRANSPOSE(ET$4:ET$29))</f>
        <v>0</v>
      </c>
      <c r="EU37" cm="1">
        <f t="array" ref="EU37">SUMPRODUCT($K37:$AJ37,TRANSPOSE(EU$4:EU$29))</f>
        <v>0</v>
      </c>
      <c r="EV37" cm="1">
        <f t="array" ref="EV37">SUMPRODUCT($K37:$AJ37,TRANSPOSE(EV$4:EV$29))</f>
        <v>0</v>
      </c>
      <c r="EW37" cm="1">
        <f t="array" ref="EW37">SUMPRODUCT($K37:$AJ37,TRANSPOSE(EW$4:EW$29))</f>
        <v>0</v>
      </c>
      <c r="EX37" cm="1">
        <f t="array" ref="EX37">SUMPRODUCT($K37:$AJ37,TRANSPOSE(EX$4:EX$29))</f>
        <v>0</v>
      </c>
      <c r="EY37" cm="1">
        <f t="array" ref="EY37">SUMPRODUCT($K37:$AJ37,TRANSPOSE(EY$4:EY$29))</f>
        <v>0</v>
      </c>
      <c r="EZ37" cm="1">
        <f t="array" ref="EZ37">SUMPRODUCT($K37:$AJ37,TRANSPOSE(EZ$4:EZ$29))</f>
        <v>0</v>
      </c>
      <c r="FA37">
        <f t="shared" si="31"/>
        <v>0</v>
      </c>
      <c r="FB37" t="b">
        <f t="shared" si="32"/>
        <v>0</v>
      </c>
      <c r="FF37" t="s">
        <v>1535</v>
      </c>
      <c r="FM37" t="s">
        <v>1581</v>
      </c>
      <c r="GG37" t="s">
        <v>1580</v>
      </c>
    </row>
    <row r="38" spans="1:189" hidden="1" x14ac:dyDescent="0.2">
      <c r="A38">
        <v>9</v>
      </c>
      <c r="B38" s="7" t="s">
        <v>1623</v>
      </c>
      <c r="C38" t="s">
        <v>17</v>
      </c>
      <c r="D38">
        <v>732551668</v>
      </c>
      <c r="E38" t="s">
        <v>1622</v>
      </c>
      <c r="G38" t="s">
        <v>263</v>
      </c>
      <c r="H38" s="1">
        <v>2</v>
      </c>
      <c r="I38" s="1" t="s">
        <v>262</v>
      </c>
      <c r="J38" s="1" t="str">
        <f>VLOOKUP(B38,'[4]AVL F03 05.05.26_לעבוד'!$B$27:$M$694,12,)</f>
        <v>A/R</v>
      </c>
      <c r="K38" s="1">
        <v>0.05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f t="shared" si="28"/>
        <v>15.75</v>
      </c>
      <c r="AL38" s="1">
        <f t="shared" si="29"/>
        <v>16</v>
      </c>
      <c r="AM38" s="1">
        <f>AK38*AY38</f>
        <v>4822.8074999999999</v>
      </c>
      <c r="AN38" s="1">
        <f>AL38*AY38</f>
        <v>4899.3599999999997</v>
      </c>
      <c r="AO38" s="1">
        <f>AN38-AM38</f>
        <v>76.552499999999782</v>
      </c>
      <c r="AP38" s="1" t="s">
        <v>85</v>
      </c>
      <c r="AQ38" s="1">
        <f>VLOOKUP($B38,'[2]AVL F03 05.05.26_לעבוד'!$B$29:$H$721,6,)</f>
        <v>0</v>
      </c>
      <c r="AR38" s="1" t="s">
        <v>25</v>
      </c>
      <c r="AS38" s="1" t="s">
        <v>93</v>
      </c>
      <c r="AT38">
        <f t="shared" si="30"/>
        <v>15.310499999999999</v>
      </c>
      <c r="AU38" t="str">
        <f>VLOOKUP(B38,'[3]AVL F03 05.05.26_לעבוד'!$B$27:$B$694,1,)</f>
        <v>080-1200</v>
      </c>
      <c r="AW38" t="s">
        <v>1702</v>
      </c>
      <c r="AX38" t="s">
        <v>144</v>
      </c>
      <c r="AY38">
        <v>306.20999999999998</v>
      </c>
      <c r="AZ38" t="s">
        <v>0</v>
      </c>
      <c r="BA38">
        <v>2</v>
      </c>
      <c r="BB38" t="s">
        <v>132</v>
      </c>
      <c r="BC38">
        <v>91</v>
      </c>
      <c r="BD38">
        <v>57</v>
      </c>
      <c r="BE38" t="s">
        <v>131</v>
      </c>
      <c r="BF38">
        <v>135</v>
      </c>
      <c r="BG38">
        <v>306.20999999999998</v>
      </c>
      <c r="BH38">
        <v>22</v>
      </c>
      <c r="BI38" t="s">
        <v>11</v>
      </c>
      <c r="BJ38" t="s">
        <v>499</v>
      </c>
      <c r="BK38" t="s">
        <v>129</v>
      </c>
      <c r="BL38" t="s">
        <v>5</v>
      </c>
      <c r="BM38" t="s">
        <v>128</v>
      </c>
      <c r="BN38">
        <v>306.20999999999998</v>
      </c>
      <c r="BO38" t="s">
        <v>5</v>
      </c>
      <c r="BP38">
        <v>1</v>
      </c>
      <c r="BQ38" t="s">
        <v>5</v>
      </c>
      <c r="BR38" t="s">
        <v>8</v>
      </c>
      <c r="BS38" t="s">
        <v>3</v>
      </c>
      <c r="BT38">
        <v>1</v>
      </c>
      <c r="BU38" t="s">
        <v>6</v>
      </c>
      <c r="BV38" t="s">
        <v>1621</v>
      </c>
      <c r="BW38">
        <v>732</v>
      </c>
      <c r="BX38" t="s">
        <v>3</v>
      </c>
      <c r="BY38" t="s">
        <v>144</v>
      </c>
      <c r="BZ38" t="s">
        <v>1</v>
      </c>
      <c r="CA38" t="s">
        <v>255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E38">
        <f>SUM($CB38,CB38:$CC38)-SUM($EC38:EC38)</f>
        <v>0</v>
      </c>
      <c r="DF38">
        <f>SUM($CB38,$CC38:CC38)-SUM($EC38:ED38)</f>
        <v>0</v>
      </c>
      <c r="DG38">
        <f>SUM($CB38,$CC38:CD38)-SUM($EC38:EE38)</f>
        <v>0</v>
      </c>
      <c r="DH38">
        <f>SUM($CB38,$CC38:CE38)-SUM($EC38:EF38)</f>
        <v>0</v>
      </c>
      <c r="DI38">
        <f>SUM($CB38,$CC38:CF38)-SUM($EC38:EG38)</f>
        <v>0</v>
      </c>
      <c r="DJ38">
        <f>SUM($CB38,$CC38:CG38)-SUM($EC38:EH38)</f>
        <v>0</v>
      </c>
      <c r="DK38">
        <f>SUM($CB38,$CC38:CH38)-SUM($EC38:EI38)</f>
        <v>0</v>
      </c>
      <c r="DL38">
        <f>SUM($CB38,$CC38:CI38)-SUM($EC38:EJ38)</f>
        <v>0</v>
      </c>
      <c r="DM38">
        <f>SUM($CB38,$CC38:CJ38)-SUM($EC38:EK38)</f>
        <v>10</v>
      </c>
      <c r="DN38">
        <f>SUM($CB38,$CC38:CK38)-SUM($EC38:EL38)</f>
        <v>9.5</v>
      </c>
      <c r="DO38">
        <f>SUM($CB38,$CC38:CL38)-SUM($EC38:EM38)</f>
        <v>7.5</v>
      </c>
      <c r="DP38">
        <f>SUM($CB38,$CC38:CM38)-SUM($EC38:EN38)</f>
        <v>5</v>
      </c>
      <c r="DQ38">
        <f>SUM($CB38,$CC38:CN38)-SUM($EC38:EO38)</f>
        <v>2.5</v>
      </c>
      <c r="DR38">
        <f>SUM($CB38,$CC38:CO38)-SUM($EC38:EP38)</f>
        <v>0</v>
      </c>
      <c r="DS38">
        <f>SUM($CB38,$CC38:CP38)-SUM($EC38:EQ38)</f>
        <v>0</v>
      </c>
      <c r="DT38">
        <f>SUM($CB38,$CC38:CQ38)-SUM($EC38:ER38)</f>
        <v>0</v>
      </c>
      <c r="DU38">
        <f>SUM($CB38,$CC38:CR38)-SUM($EC38:ES38)</f>
        <v>0</v>
      </c>
      <c r="DV38">
        <f>SUM($CB38,$CC38:CS38)-SUM($EC38:ET38)</f>
        <v>0</v>
      </c>
      <c r="DW38">
        <f>SUM($CB38,$CC38:CT38)-SUM($EC38:EU38)</f>
        <v>0</v>
      </c>
      <c r="DX38">
        <f>SUM($CB38,$CC38:CU38)-SUM($EC38:EV38)</f>
        <v>0</v>
      </c>
      <c r="DY38">
        <f>SUM($CB38,$CC38:CV38)-SUM($EC38:EW38)</f>
        <v>0</v>
      </c>
      <c r="DZ38">
        <f>SUM($CB38,$CC38:CW38)-SUM($EC38:EX38)</f>
        <v>0</v>
      </c>
      <c r="EA38">
        <f>SUM($CB38,$CC38:CX38)-SUM($EC38:EY38)</f>
        <v>0</v>
      </c>
      <c r="EB38">
        <f>SUM($CB38,$CC38:CY38)-SUM($EC38:EZ38)</f>
        <v>0</v>
      </c>
      <c r="EC38" cm="1">
        <f t="array" ref="EC38">SUMPRODUCT($K38:$AJ38,TRANSPOSE(EC$4:EC$29))</f>
        <v>0</v>
      </c>
      <c r="ED38" cm="1">
        <f t="array" ref="ED38">SUMPRODUCT($K38:$AJ38,TRANSPOSE(ED$4:ED$29))</f>
        <v>0</v>
      </c>
      <c r="EE38" cm="1">
        <f t="array" ref="EE38">SUMPRODUCT($K38:$AJ38,TRANSPOSE(EE$4:EE$29))</f>
        <v>0</v>
      </c>
      <c r="EF38" cm="1">
        <f t="array" ref="EF38">SUMPRODUCT($K38:$AJ38,TRANSPOSE(EF$4:EF$29))</f>
        <v>0</v>
      </c>
      <c r="EG38" cm="1">
        <f t="array" ref="EG38">SUMPRODUCT($K38:$AJ38,TRANSPOSE(EG$4:EG$29))</f>
        <v>0</v>
      </c>
      <c r="EH38" cm="1">
        <f t="array" ref="EH38">SUMPRODUCT($K38:$AJ38,TRANSPOSE(EH$4:EH$29))</f>
        <v>0</v>
      </c>
      <c r="EI38" cm="1">
        <f t="array" ref="EI38">SUMPRODUCT($K38:$AJ38,TRANSPOSE(EI$4:EI$29))</f>
        <v>0</v>
      </c>
      <c r="EJ38" cm="1">
        <f t="array" ref="EJ38">SUMPRODUCT($K38:$AJ38,TRANSPOSE(EJ$4:EJ$29))</f>
        <v>0</v>
      </c>
      <c r="EK38" cm="1">
        <f t="array" ref="EK38">SUMPRODUCT($K38:$AJ38,TRANSPOSE(EK$4:EK$29))</f>
        <v>0</v>
      </c>
      <c r="EL38" cm="1">
        <f t="array" ref="EL38">SUMPRODUCT($K38:$AJ38,TRANSPOSE(EL$4:EL$29))</f>
        <v>0.5</v>
      </c>
      <c r="EM38" cm="1">
        <f t="array" ref="EM38">SUMPRODUCT($K38:$AJ38,TRANSPOSE(EM$4:EM$29))</f>
        <v>2</v>
      </c>
      <c r="EN38" cm="1">
        <f t="array" ref="EN38">SUMPRODUCT($K38:$AJ38,TRANSPOSE(EN$4:EN$29))</f>
        <v>2.5</v>
      </c>
      <c r="EO38" cm="1">
        <f t="array" ref="EO38">SUMPRODUCT($K38:$AJ38,TRANSPOSE(EO$4:EO$29))</f>
        <v>2.5</v>
      </c>
      <c r="EP38" cm="1">
        <f t="array" ref="EP38">SUMPRODUCT($K38:$AJ38,TRANSPOSE(EP$4:EP$29))</f>
        <v>2.5</v>
      </c>
      <c r="EQ38" cm="1">
        <f t="array" ref="EQ38">SUMPRODUCT($K38:$AJ38,TRANSPOSE(EQ$4:EQ$29))</f>
        <v>0</v>
      </c>
      <c r="ER38" cm="1">
        <f t="array" ref="ER38">SUMPRODUCT($K38:$AJ38,TRANSPOSE(ER$4:ER$29))</f>
        <v>0</v>
      </c>
      <c r="ES38" cm="1">
        <f t="array" ref="ES38">SUMPRODUCT($K38:$AJ38,TRANSPOSE(ES$4:ES$29))</f>
        <v>0</v>
      </c>
      <c r="ET38" cm="1">
        <f t="array" ref="ET38">SUMPRODUCT($K38:$AJ38,TRANSPOSE(ET$4:ET$29))</f>
        <v>0</v>
      </c>
      <c r="EU38" cm="1">
        <f t="array" ref="EU38">SUMPRODUCT($K38:$AJ38,TRANSPOSE(EU$4:EU$29))</f>
        <v>0</v>
      </c>
      <c r="EV38" cm="1">
        <f t="array" ref="EV38">SUMPRODUCT($K38:$AJ38,TRANSPOSE(EV$4:EV$29))</f>
        <v>0</v>
      </c>
      <c r="EW38" cm="1">
        <f t="array" ref="EW38">SUMPRODUCT($K38:$AJ38,TRANSPOSE(EW$4:EW$29))</f>
        <v>0</v>
      </c>
      <c r="EX38" cm="1">
        <f t="array" ref="EX38">SUMPRODUCT($K38:$AJ38,TRANSPOSE(EX$4:EX$29))</f>
        <v>0</v>
      </c>
      <c r="EY38" cm="1">
        <f t="array" ref="EY38">SUMPRODUCT($K38:$AJ38,TRANSPOSE(EY$4:EY$29))</f>
        <v>0</v>
      </c>
      <c r="EZ38" cm="1">
        <f t="array" ref="EZ38">SUMPRODUCT($K38:$AJ38,TRANSPOSE(EZ$4:EZ$29))</f>
        <v>0</v>
      </c>
      <c r="FA38">
        <f t="shared" si="31"/>
        <v>0</v>
      </c>
      <c r="FB38" t="b">
        <f t="shared" si="32"/>
        <v>0</v>
      </c>
      <c r="FF38" t="s">
        <v>1493</v>
      </c>
      <c r="FN38" t="s">
        <v>1581</v>
      </c>
      <c r="GG38" t="s">
        <v>1580</v>
      </c>
    </row>
    <row r="39" spans="1:189" hidden="1" x14ac:dyDescent="0.2">
      <c r="A39">
        <v>10</v>
      </c>
      <c r="B39" s="7" t="s">
        <v>1620</v>
      </c>
      <c r="C39" t="s">
        <v>17</v>
      </c>
      <c r="D39">
        <v>413658119</v>
      </c>
      <c r="E39" t="s">
        <v>1619</v>
      </c>
      <c r="F39">
        <v>401502466</v>
      </c>
      <c r="G39" t="s">
        <v>6</v>
      </c>
      <c r="H39" s="1">
        <v>2</v>
      </c>
      <c r="I39" s="1">
        <v>17</v>
      </c>
      <c r="J39" s="1">
        <f>VLOOKUP(B39,'[4]AVL F03 05.05.26_לעבוד'!$B$27:$M$694,12,)</f>
        <v>17</v>
      </c>
      <c r="K39" s="1">
        <v>0</v>
      </c>
      <c r="L39" s="1">
        <v>0</v>
      </c>
      <c r="M39" s="1">
        <v>0</v>
      </c>
      <c r="N39" s="1">
        <v>1</v>
      </c>
      <c r="O39" s="1">
        <v>16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f t="shared" si="28"/>
        <v>5355</v>
      </c>
      <c r="AL39" s="1">
        <f t="shared" si="29"/>
        <v>6000</v>
      </c>
      <c r="AM39" s="1">
        <f>AK39*AY39</f>
        <v>214.20000000000002</v>
      </c>
      <c r="AN39" s="1">
        <f>AL39*AY39</f>
        <v>240</v>
      </c>
      <c r="AO39" s="1">
        <f>AN39-AM39</f>
        <v>25.799999999999983</v>
      </c>
      <c r="AP39" s="1" t="s">
        <v>26</v>
      </c>
      <c r="AQ39" s="1">
        <f>VLOOKUP($B39,'[2]AVL F03 05.05.26_לעבוד'!$B$29:$H$721,6,)</f>
        <v>0</v>
      </c>
      <c r="AR39" s="1" t="s">
        <v>25</v>
      </c>
      <c r="AS39" s="1" t="s">
        <v>14</v>
      </c>
      <c r="AT39">
        <f t="shared" si="30"/>
        <v>0.68</v>
      </c>
      <c r="AU39" t="str">
        <f>VLOOKUP(B39,'[3]AVL F03 05.05.26_לעבוד'!$B$27:$B$694,1,)</f>
        <v>08055C105KAT2A</v>
      </c>
      <c r="AW39" t="s">
        <v>1702</v>
      </c>
      <c r="AX39">
        <v>1</v>
      </c>
      <c r="AY39">
        <v>0.04</v>
      </c>
      <c r="AZ39" t="s">
        <v>0</v>
      </c>
      <c r="BA39">
        <v>2</v>
      </c>
      <c r="BB39" t="s">
        <v>13</v>
      </c>
      <c r="BC39">
        <v>102</v>
      </c>
      <c r="BD39">
        <v>39</v>
      </c>
      <c r="BE39" t="s">
        <v>24</v>
      </c>
      <c r="BF39">
        <v>0</v>
      </c>
      <c r="BG39">
        <v>0.4</v>
      </c>
      <c r="BH39">
        <v>20</v>
      </c>
      <c r="BI39" t="s">
        <v>11</v>
      </c>
      <c r="BJ39" t="s">
        <v>23</v>
      </c>
      <c r="BK39" t="s">
        <v>5</v>
      </c>
      <c r="BL39">
        <v>1</v>
      </c>
      <c r="BM39" t="s">
        <v>84</v>
      </c>
      <c r="BN39">
        <v>0.04</v>
      </c>
      <c r="BO39" t="s">
        <v>5</v>
      </c>
      <c r="BP39">
        <v>1</v>
      </c>
      <c r="BQ39" t="s">
        <v>5</v>
      </c>
      <c r="BR39" t="s">
        <v>8</v>
      </c>
      <c r="BS39" t="s">
        <v>21</v>
      </c>
      <c r="BT39">
        <v>3000</v>
      </c>
      <c r="BU39" t="s">
        <v>6</v>
      </c>
      <c r="BV39" t="s">
        <v>31</v>
      </c>
      <c r="BW39" t="s">
        <v>20</v>
      </c>
      <c r="BX39" t="s">
        <v>3</v>
      </c>
      <c r="BY39">
        <v>1</v>
      </c>
      <c r="BZ39" t="s">
        <v>29</v>
      </c>
      <c r="CA39" t="s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6000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E39">
        <f>SUM($CB39,CB39:$CC39)-SUM($EC39:EC39)</f>
        <v>0</v>
      </c>
      <c r="DF39">
        <f>SUM($CB39,$CC39:CC39)-SUM($EC39:ED39)</f>
        <v>0</v>
      </c>
      <c r="DG39">
        <f>SUM($CB39,$CC39:CD39)-SUM($EC39:EE39)</f>
        <v>0</v>
      </c>
      <c r="DH39">
        <f>SUM($CB39,$CC39:CE39)-SUM($EC39:EF39)</f>
        <v>0</v>
      </c>
      <c r="DI39">
        <f>SUM($CB39,$CC39:CF39)-SUM($EC39:EG39)</f>
        <v>0</v>
      </c>
      <c r="DJ39">
        <f>SUM($CB39,$CC39:CG39)-SUM($EC39:EH39)</f>
        <v>0</v>
      </c>
      <c r="DK39">
        <f>SUM($CB39,$CC39:CH39)-SUM($EC39:EI39)</f>
        <v>0</v>
      </c>
      <c r="DL39">
        <f>SUM($CB39,$CC39:CI39)-SUM($EC39:EJ39)</f>
        <v>0</v>
      </c>
      <c r="DM39">
        <f>SUM($CB39,$CC39:CJ39)-SUM($EC39:EK39)</f>
        <v>5580</v>
      </c>
      <c r="DN39">
        <f>SUM($CB39,$CC39:CK39)-SUM($EC39:EL39)</f>
        <v>5042</v>
      </c>
      <c r="DO39">
        <f>SUM($CB39,$CC39:CL39)-SUM($EC39:EM39)</f>
        <v>3842</v>
      </c>
      <c r="DP39">
        <f>SUM($CB39,$CC39:CM39)-SUM($EC39:EN39)</f>
        <v>2600</v>
      </c>
      <c r="DQ39">
        <f>SUM($CB39,$CC39:CN39)-SUM($EC39:EO39)</f>
        <v>2600</v>
      </c>
      <c r="DR39">
        <f>SUM($CB39,$CC39:CO39)-SUM($EC39:EP39)</f>
        <v>2600</v>
      </c>
      <c r="DS39">
        <f>SUM($CB39,$CC39:CP39)-SUM($EC39:EQ39)</f>
        <v>2600</v>
      </c>
      <c r="DT39">
        <f>SUM($CB39,$CC39:CQ39)-SUM($EC39:ER39)</f>
        <v>2600</v>
      </c>
      <c r="DU39">
        <f>SUM($CB39,$CC39:CR39)-SUM($EC39:ES39)</f>
        <v>2600</v>
      </c>
      <c r="DV39">
        <f>SUM($CB39,$CC39:CS39)-SUM($EC39:ET39)</f>
        <v>2600</v>
      </c>
      <c r="DW39">
        <f>SUM($CB39,$CC39:CT39)-SUM($EC39:EU39)</f>
        <v>2600</v>
      </c>
      <c r="DX39">
        <f>SUM($CB39,$CC39:CU39)-SUM($EC39:EV39)</f>
        <v>2600</v>
      </c>
      <c r="DY39">
        <f>SUM($CB39,$CC39:CV39)-SUM($EC39:EW39)</f>
        <v>2600</v>
      </c>
      <c r="DZ39">
        <f>SUM($CB39,$CC39:CW39)-SUM($EC39:EX39)</f>
        <v>2600</v>
      </c>
      <c r="EA39">
        <f>SUM($CB39,$CC39:CX39)-SUM($EC39:EY39)</f>
        <v>2600</v>
      </c>
      <c r="EB39">
        <f>SUM($CB39,$CC39:CY39)-SUM($EC39:EZ39)</f>
        <v>2600</v>
      </c>
      <c r="EC39" cm="1">
        <f t="array" ref="EC39">SUMPRODUCT($K39:$AJ39,TRANSPOSE(EC$4:EC$29))</f>
        <v>0</v>
      </c>
      <c r="ED39" cm="1">
        <f t="array" ref="ED39">SUMPRODUCT($K39:$AJ39,TRANSPOSE(ED$4:ED$29))</f>
        <v>0</v>
      </c>
      <c r="EE39" cm="1">
        <f t="array" ref="EE39">SUMPRODUCT($K39:$AJ39,TRANSPOSE(EE$4:EE$29))</f>
        <v>0</v>
      </c>
      <c r="EF39" cm="1">
        <f t="array" ref="EF39">SUMPRODUCT($K39:$AJ39,TRANSPOSE(EF$4:EF$29))</f>
        <v>0</v>
      </c>
      <c r="EG39" cm="1">
        <f t="array" ref="EG39">SUMPRODUCT($K39:$AJ39,TRANSPOSE(EG$4:EG$29))</f>
        <v>0</v>
      </c>
      <c r="EH39" cm="1">
        <f t="array" ref="EH39">SUMPRODUCT($K39:$AJ39,TRANSPOSE(EH$4:EH$29))</f>
        <v>0</v>
      </c>
      <c r="EI39" cm="1">
        <f t="array" ref="EI39">SUMPRODUCT($K39:$AJ39,TRANSPOSE(EI$4:EI$29))</f>
        <v>0</v>
      </c>
      <c r="EJ39" cm="1">
        <f t="array" ref="EJ39">SUMPRODUCT($K39:$AJ39,TRANSPOSE(EJ$4:EJ$29))</f>
        <v>0</v>
      </c>
      <c r="EK39" cm="1">
        <f t="array" ref="EK39">SUMPRODUCT($K39:$AJ39,TRANSPOSE(EK$4:EK$29))</f>
        <v>420</v>
      </c>
      <c r="EL39" cm="1">
        <f t="array" ref="EL39">SUMPRODUCT($K39:$AJ39,TRANSPOSE(EL$4:EL$29))</f>
        <v>538</v>
      </c>
      <c r="EM39" cm="1">
        <f t="array" ref="EM39">SUMPRODUCT($K39:$AJ39,TRANSPOSE(EM$4:EM$29))</f>
        <v>1200</v>
      </c>
      <c r="EN39" cm="1">
        <f t="array" ref="EN39">SUMPRODUCT($K39:$AJ39,TRANSPOSE(EN$4:EN$29))</f>
        <v>1242</v>
      </c>
      <c r="EO39" cm="1">
        <f t="array" ref="EO39">SUMPRODUCT($K39:$AJ39,TRANSPOSE(EO$4:EO$29))</f>
        <v>0</v>
      </c>
      <c r="EP39" cm="1">
        <f t="array" ref="EP39">SUMPRODUCT($K39:$AJ39,TRANSPOSE(EP$4:EP$29))</f>
        <v>0</v>
      </c>
      <c r="EQ39" cm="1">
        <f t="array" ref="EQ39">SUMPRODUCT($K39:$AJ39,TRANSPOSE(EQ$4:EQ$29))</f>
        <v>0</v>
      </c>
      <c r="ER39" cm="1">
        <f t="array" ref="ER39">SUMPRODUCT($K39:$AJ39,TRANSPOSE(ER$4:ER$29))</f>
        <v>0</v>
      </c>
      <c r="ES39" cm="1">
        <f t="array" ref="ES39">SUMPRODUCT($K39:$AJ39,TRANSPOSE(ES$4:ES$29))</f>
        <v>0</v>
      </c>
      <c r="ET39" cm="1">
        <f t="array" ref="ET39">SUMPRODUCT($K39:$AJ39,TRANSPOSE(ET$4:ET$29))</f>
        <v>0</v>
      </c>
      <c r="EU39" cm="1">
        <f t="array" ref="EU39">SUMPRODUCT($K39:$AJ39,TRANSPOSE(EU$4:EU$29))</f>
        <v>0</v>
      </c>
      <c r="EV39" cm="1">
        <f t="array" ref="EV39">SUMPRODUCT($K39:$AJ39,TRANSPOSE(EV$4:EV$29))</f>
        <v>0</v>
      </c>
      <c r="EW39" cm="1">
        <f t="array" ref="EW39">SUMPRODUCT($K39:$AJ39,TRANSPOSE(EW$4:EW$29))</f>
        <v>0</v>
      </c>
      <c r="EX39" cm="1">
        <f t="array" ref="EX39">SUMPRODUCT($K39:$AJ39,TRANSPOSE(EX$4:EX$29))</f>
        <v>0</v>
      </c>
      <c r="EY39" cm="1">
        <f t="array" ref="EY39">SUMPRODUCT($K39:$AJ39,TRANSPOSE(EY$4:EY$29))</f>
        <v>0</v>
      </c>
      <c r="EZ39" cm="1">
        <f t="array" ref="EZ39">SUMPRODUCT($K39:$AJ39,TRANSPOSE(EZ$4:EZ$29))</f>
        <v>0</v>
      </c>
      <c r="FA39">
        <f t="shared" si="31"/>
        <v>0</v>
      </c>
      <c r="FB39" t="b">
        <f t="shared" si="32"/>
        <v>0</v>
      </c>
      <c r="FF39" t="s">
        <v>428</v>
      </c>
      <c r="FO39" t="s">
        <v>1581</v>
      </c>
      <c r="GG39" t="s">
        <v>1580</v>
      </c>
    </row>
    <row r="40" spans="1:189" hidden="1" x14ac:dyDescent="0.2">
      <c r="A40">
        <v>11</v>
      </c>
      <c r="B40" s="7" t="s">
        <v>1618</v>
      </c>
      <c r="C40" t="s">
        <v>17</v>
      </c>
      <c r="D40">
        <v>414202262</v>
      </c>
      <c r="E40" t="s">
        <v>1009</v>
      </c>
      <c r="F40">
        <v>401502387</v>
      </c>
      <c r="G40" t="s">
        <v>6</v>
      </c>
      <c r="H40" s="1">
        <v>2</v>
      </c>
      <c r="I40" s="1">
        <v>241</v>
      </c>
      <c r="J40" s="1">
        <f>VLOOKUP(B40,'[4]AVL F03 05.05.26_לעבוד'!$B$27:$M$694,12,)</f>
        <v>241</v>
      </c>
      <c r="K40" s="1">
        <v>0</v>
      </c>
      <c r="L40" s="1">
        <v>0</v>
      </c>
      <c r="M40" s="1">
        <v>0</v>
      </c>
      <c r="N40" s="1">
        <v>0</v>
      </c>
      <c r="O40" s="1">
        <v>128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4</v>
      </c>
      <c r="Y40" s="1">
        <v>0</v>
      </c>
      <c r="Z40" s="1">
        <v>0</v>
      </c>
      <c r="AA40" s="1">
        <v>0</v>
      </c>
      <c r="AB40" s="1">
        <v>59</v>
      </c>
      <c r="AC40" s="1">
        <v>6</v>
      </c>
      <c r="AD40" s="1">
        <v>0</v>
      </c>
      <c r="AE40" s="1">
        <v>0</v>
      </c>
      <c r="AF40" s="1">
        <v>3</v>
      </c>
      <c r="AG40" s="1">
        <v>0</v>
      </c>
      <c r="AH40" s="1">
        <v>41</v>
      </c>
      <c r="AI40" s="1">
        <v>0</v>
      </c>
      <c r="AJ40" s="1">
        <v>0</v>
      </c>
      <c r="AK40" s="1">
        <f t="shared" si="28"/>
        <v>75915</v>
      </c>
      <c r="AL40" s="1">
        <f t="shared" si="29"/>
        <v>80000</v>
      </c>
      <c r="AM40" s="1">
        <f>AK40*AY40</f>
        <v>2277.4499999999998</v>
      </c>
      <c r="AN40" s="1">
        <f>AL40*AY40</f>
        <v>2400</v>
      </c>
      <c r="AO40" s="1">
        <f>AN40-AM40</f>
        <v>122.55000000000018</v>
      </c>
      <c r="AP40" s="1" t="s">
        <v>26</v>
      </c>
      <c r="AQ40" s="1">
        <f>VLOOKUP($B40,'[2]AVL F03 05.05.26_לעבוד'!$B$29:$H$721,6,)</f>
        <v>0</v>
      </c>
      <c r="AR40" s="1" t="s">
        <v>25</v>
      </c>
      <c r="AS40" s="1" t="s">
        <v>14</v>
      </c>
      <c r="AT40">
        <f t="shared" si="30"/>
        <v>7.2299999999999995</v>
      </c>
      <c r="AU40" t="str">
        <f>VLOOKUP(B40,'[3]AVL F03 05.05.26_לעבוד'!$B$27:$B$694,1,)</f>
        <v>0805ZC106KAT2A</v>
      </c>
      <c r="AW40" t="s">
        <v>1702</v>
      </c>
      <c r="AX40" t="s">
        <v>144</v>
      </c>
      <c r="AY40">
        <v>0.03</v>
      </c>
      <c r="AZ40" t="s">
        <v>0</v>
      </c>
      <c r="BA40">
        <v>2</v>
      </c>
      <c r="BB40" t="s">
        <v>13</v>
      </c>
      <c r="BC40">
        <v>102</v>
      </c>
      <c r="BD40">
        <v>191</v>
      </c>
      <c r="BE40" t="s">
        <v>24</v>
      </c>
      <c r="BF40">
        <v>0</v>
      </c>
      <c r="BG40">
        <v>0.3</v>
      </c>
      <c r="BH40">
        <v>20</v>
      </c>
      <c r="BI40" t="s">
        <v>11</v>
      </c>
      <c r="BJ40" t="s">
        <v>23</v>
      </c>
      <c r="BK40" t="s">
        <v>5</v>
      </c>
      <c r="BL40">
        <v>1</v>
      </c>
      <c r="BM40" t="s">
        <v>22</v>
      </c>
      <c r="BN40">
        <v>0.03</v>
      </c>
      <c r="BO40" t="s">
        <v>5</v>
      </c>
      <c r="BP40">
        <v>1</v>
      </c>
      <c r="BQ40" t="s">
        <v>5</v>
      </c>
      <c r="BR40" t="s">
        <v>8</v>
      </c>
      <c r="BS40" t="s">
        <v>21</v>
      </c>
      <c r="BT40">
        <v>10000</v>
      </c>
      <c r="BU40" t="s">
        <v>6</v>
      </c>
      <c r="BV40" t="s">
        <v>31</v>
      </c>
      <c r="BW40" t="s">
        <v>20</v>
      </c>
      <c r="BX40" t="s">
        <v>3</v>
      </c>
      <c r="BY40" t="s">
        <v>144</v>
      </c>
      <c r="BZ40" t="s">
        <v>1</v>
      </c>
      <c r="CA40" t="s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51000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E40">
        <f>SUM($CB40,CB40:$CC40)-SUM($EC40:EC40)</f>
        <v>0</v>
      </c>
      <c r="DF40">
        <f>SUM($CB40,$CC40:CC40)-SUM($EC40:ED40)</f>
        <v>0</v>
      </c>
      <c r="DG40">
        <f>SUM($CB40,$CC40:CD40)-SUM($EC40:EE40)</f>
        <v>0</v>
      </c>
      <c r="DH40">
        <f>SUM($CB40,$CC40:CE40)-SUM($EC40:EF40)</f>
        <v>0</v>
      </c>
      <c r="DI40">
        <f>SUM($CB40,$CC40:CF40)-SUM($EC40:EG40)</f>
        <v>0</v>
      </c>
      <c r="DJ40">
        <f>SUM($CB40,$CC40:CG40)-SUM($EC40:EH40)</f>
        <v>0</v>
      </c>
      <c r="DK40">
        <f>SUM($CB40,$CC40:CH40)-SUM($EC40:EI40)</f>
        <v>0</v>
      </c>
      <c r="DL40">
        <f>SUM($CB40,$CC40:CI40)-SUM($EC40:EJ40)</f>
        <v>0</v>
      </c>
      <c r="DM40">
        <f>SUM($CB40,$CC40:CJ40)-SUM($EC40:EK40)</f>
        <v>42360</v>
      </c>
      <c r="DN40">
        <f>SUM($CB40,$CC40:CK40)-SUM($EC40:EL40)</f>
        <v>32826</v>
      </c>
      <c r="DO40">
        <f>SUM($CB40,$CC40:CL40)-SUM($EC40:EM40)</f>
        <v>17016</v>
      </c>
      <c r="DP40">
        <f>SUM($CB40,$CC40:CM40)-SUM($EC40:EN40)</f>
        <v>2800</v>
      </c>
      <c r="DQ40">
        <f>SUM($CB40,$CC40:CN40)-SUM($EC40:EO40)</f>
        <v>2800</v>
      </c>
      <c r="DR40">
        <f>SUM($CB40,$CC40:CO40)-SUM($EC40:EP40)</f>
        <v>2800</v>
      </c>
      <c r="DS40">
        <f>SUM($CB40,$CC40:CP40)-SUM($EC40:EQ40)</f>
        <v>2800</v>
      </c>
      <c r="DT40">
        <f>SUM($CB40,$CC40:CQ40)-SUM($EC40:ER40)</f>
        <v>2800</v>
      </c>
      <c r="DU40">
        <f>SUM($CB40,$CC40:CR40)-SUM($EC40:ES40)</f>
        <v>2800</v>
      </c>
      <c r="DV40">
        <f>SUM($CB40,$CC40:CS40)-SUM($EC40:ET40)</f>
        <v>2800</v>
      </c>
      <c r="DW40">
        <f>SUM($CB40,$CC40:CT40)-SUM($EC40:EU40)</f>
        <v>2800</v>
      </c>
      <c r="DX40">
        <f>SUM($CB40,$CC40:CU40)-SUM($EC40:EV40)</f>
        <v>2800</v>
      </c>
      <c r="DY40">
        <f>SUM($CB40,$CC40:CV40)-SUM($EC40:EW40)</f>
        <v>2800</v>
      </c>
      <c r="DZ40">
        <f>SUM($CB40,$CC40:CW40)-SUM($EC40:EX40)</f>
        <v>2800</v>
      </c>
      <c r="EA40">
        <f>SUM($CB40,$CC40:CX40)-SUM($EC40:EY40)</f>
        <v>2800</v>
      </c>
      <c r="EB40">
        <f>SUM($CB40,$CC40:CY40)-SUM($EC40:EZ40)</f>
        <v>2800</v>
      </c>
      <c r="EC40" cm="1">
        <f t="array" ref="EC40">SUMPRODUCT($K40:$AJ40,TRANSPOSE(EC$4:EC$29))</f>
        <v>0</v>
      </c>
      <c r="ED40" cm="1">
        <f t="array" ref="ED40">SUMPRODUCT($K40:$AJ40,TRANSPOSE(ED$4:ED$29))</f>
        <v>0</v>
      </c>
      <c r="EE40" cm="1">
        <f t="array" ref="EE40">SUMPRODUCT($K40:$AJ40,TRANSPOSE(EE$4:EE$29))</f>
        <v>0</v>
      </c>
      <c r="EF40" cm="1">
        <f t="array" ref="EF40">SUMPRODUCT($K40:$AJ40,TRANSPOSE(EF$4:EF$29))</f>
        <v>0</v>
      </c>
      <c r="EG40" cm="1">
        <f t="array" ref="EG40">SUMPRODUCT($K40:$AJ40,TRANSPOSE(EG$4:EG$29))</f>
        <v>0</v>
      </c>
      <c r="EH40" cm="1">
        <f t="array" ref="EH40">SUMPRODUCT($K40:$AJ40,TRANSPOSE(EH$4:EH$29))</f>
        <v>0</v>
      </c>
      <c r="EI40" cm="1">
        <f t="array" ref="EI40">SUMPRODUCT($K40:$AJ40,TRANSPOSE(EI$4:EI$29))</f>
        <v>0</v>
      </c>
      <c r="EJ40" cm="1">
        <f t="array" ref="EJ40">SUMPRODUCT($K40:$AJ40,TRANSPOSE(EJ$4:EJ$29))</f>
        <v>0</v>
      </c>
      <c r="EK40" cm="1">
        <f t="array" ref="EK40">SUMPRODUCT($K40:$AJ40,TRANSPOSE(EK$4:EK$29))</f>
        <v>8640</v>
      </c>
      <c r="EL40" cm="1">
        <f t="array" ref="EL40">SUMPRODUCT($K40:$AJ40,TRANSPOSE(EL$4:EL$29))</f>
        <v>9534</v>
      </c>
      <c r="EM40" cm="1">
        <f t="array" ref="EM40">SUMPRODUCT($K40:$AJ40,TRANSPOSE(EM$4:EM$29))</f>
        <v>15810</v>
      </c>
      <c r="EN40" cm="1">
        <f t="array" ref="EN40">SUMPRODUCT($K40:$AJ40,TRANSPOSE(EN$4:EN$29))</f>
        <v>14216</v>
      </c>
      <c r="EO40" cm="1">
        <f t="array" ref="EO40">SUMPRODUCT($K40:$AJ40,TRANSPOSE(EO$4:EO$29))</f>
        <v>0</v>
      </c>
      <c r="EP40" cm="1">
        <f t="array" ref="EP40">SUMPRODUCT($K40:$AJ40,TRANSPOSE(EP$4:EP$29))</f>
        <v>0</v>
      </c>
      <c r="EQ40" cm="1">
        <f t="array" ref="EQ40">SUMPRODUCT($K40:$AJ40,TRANSPOSE(EQ$4:EQ$29))</f>
        <v>0</v>
      </c>
      <c r="ER40" cm="1">
        <f t="array" ref="ER40">SUMPRODUCT($K40:$AJ40,TRANSPOSE(ER$4:ER$29))</f>
        <v>0</v>
      </c>
      <c r="ES40" cm="1">
        <f t="array" ref="ES40">SUMPRODUCT($K40:$AJ40,TRANSPOSE(ES$4:ES$29))</f>
        <v>0</v>
      </c>
      <c r="ET40" cm="1">
        <f t="array" ref="ET40">SUMPRODUCT($K40:$AJ40,TRANSPOSE(ET$4:ET$29))</f>
        <v>0</v>
      </c>
      <c r="EU40" cm="1">
        <f t="array" ref="EU40">SUMPRODUCT($K40:$AJ40,TRANSPOSE(EU$4:EU$29))</f>
        <v>0</v>
      </c>
      <c r="EV40" cm="1">
        <f t="array" ref="EV40">SUMPRODUCT($K40:$AJ40,TRANSPOSE(EV$4:EV$29))</f>
        <v>0</v>
      </c>
      <c r="EW40" cm="1">
        <f t="array" ref="EW40">SUMPRODUCT($K40:$AJ40,TRANSPOSE(EW$4:EW$29))</f>
        <v>0</v>
      </c>
      <c r="EX40" cm="1">
        <f t="array" ref="EX40">SUMPRODUCT($K40:$AJ40,TRANSPOSE(EX$4:EX$29))</f>
        <v>0</v>
      </c>
      <c r="EY40" cm="1">
        <f t="array" ref="EY40">SUMPRODUCT($K40:$AJ40,TRANSPOSE(EY$4:EY$29))</f>
        <v>0</v>
      </c>
      <c r="EZ40" cm="1">
        <f t="array" ref="EZ40">SUMPRODUCT($K40:$AJ40,TRANSPOSE(EZ$4:EZ$29))</f>
        <v>0</v>
      </c>
      <c r="FA40">
        <f t="shared" si="31"/>
        <v>0</v>
      </c>
      <c r="FB40" t="b">
        <f t="shared" si="32"/>
        <v>0</v>
      </c>
      <c r="FF40" t="s">
        <v>1531</v>
      </c>
      <c r="FP40" t="s">
        <v>1581</v>
      </c>
      <c r="GG40" t="s">
        <v>1580</v>
      </c>
    </row>
    <row r="41" spans="1:189" hidden="1" x14ac:dyDescent="0.2">
      <c r="A41">
        <v>12</v>
      </c>
      <c r="B41" s="7" t="s">
        <v>1617</v>
      </c>
      <c r="C41" t="s">
        <v>1616</v>
      </c>
      <c r="D41" t="s">
        <v>1615</v>
      </c>
      <c r="E41" t="s">
        <v>1614</v>
      </c>
      <c r="F41" t="s">
        <v>1613</v>
      </c>
      <c r="G41" t="s">
        <v>1612</v>
      </c>
      <c r="H41" s="1">
        <v>1</v>
      </c>
      <c r="I41" s="1">
        <v>8</v>
      </c>
      <c r="J41" s="1">
        <f>VLOOKUP(B41,'[4]AVL F03 05.05.26_לעבוד'!$B$27:$M$694,12,)</f>
        <v>8</v>
      </c>
      <c r="K41" s="1">
        <v>0</v>
      </c>
      <c r="L41" s="1">
        <v>0</v>
      </c>
      <c r="M41" s="1">
        <v>0</v>
      </c>
      <c r="N41" s="1">
        <v>0</v>
      </c>
      <c r="O41" s="1">
        <v>8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f t="shared" si="28"/>
        <v>2520</v>
      </c>
      <c r="AL41" s="1">
        <f t="shared" si="29"/>
        <v>3000</v>
      </c>
      <c r="AQ41" s="1">
        <f>VLOOKUP($B41,'[2]AVL F03 05.05.26_לעבוד'!$B$29:$H$721,6,)</f>
        <v>0</v>
      </c>
      <c r="AR41" s="1" t="s">
        <v>25</v>
      </c>
      <c r="AS41" s="1" t="s">
        <v>14</v>
      </c>
      <c r="AT41">
        <f t="shared" si="30"/>
        <v>48.8</v>
      </c>
      <c r="AU41" t="str">
        <f>VLOOKUP(B41,'[3]AVL F03 05.05.26_לעבוד'!$B$27:$B$694,1,)</f>
        <v>096-0002-0009</v>
      </c>
      <c r="AW41" t="s">
        <v>1705</v>
      </c>
      <c r="AX41" t="s">
        <v>1611</v>
      </c>
      <c r="AY41">
        <v>6.1</v>
      </c>
      <c r="AZ41" t="s">
        <v>0</v>
      </c>
      <c r="BA41">
        <v>1</v>
      </c>
      <c r="BB41" t="s">
        <v>13</v>
      </c>
      <c r="BC41" t="s">
        <v>289</v>
      </c>
      <c r="BD41">
        <v>70</v>
      </c>
      <c r="BE41" t="s">
        <v>12</v>
      </c>
      <c r="BF41">
        <v>0</v>
      </c>
      <c r="BG41">
        <v>6.1</v>
      </c>
      <c r="BH41">
        <v>20</v>
      </c>
      <c r="BI41" t="s">
        <v>11</v>
      </c>
      <c r="BJ41" t="s">
        <v>10</v>
      </c>
      <c r="BK41" t="s">
        <v>5</v>
      </c>
      <c r="BL41" t="s">
        <v>5</v>
      </c>
      <c r="BM41" t="s">
        <v>38</v>
      </c>
      <c r="BN41">
        <v>6.1</v>
      </c>
      <c r="BO41" t="s">
        <v>5</v>
      </c>
      <c r="BP41">
        <v>1</v>
      </c>
      <c r="BQ41" t="s">
        <v>5</v>
      </c>
      <c r="BR41" t="s">
        <v>8</v>
      </c>
      <c r="BS41" t="s">
        <v>7</v>
      </c>
      <c r="BT41">
        <v>1000</v>
      </c>
      <c r="BU41" t="s">
        <v>1612</v>
      </c>
      <c r="BV41" t="s">
        <v>6</v>
      </c>
      <c r="BW41" t="s">
        <v>4</v>
      </c>
      <c r="BX41" t="s">
        <v>3</v>
      </c>
      <c r="BY41" t="s">
        <v>1611</v>
      </c>
      <c r="BZ41" t="s">
        <v>1</v>
      </c>
      <c r="CA41" t="s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1700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E41">
        <f>SUM($CB41,CB41:$CC41)-SUM($EC41:EC41)</f>
        <v>0</v>
      </c>
      <c r="DF41">
        <f>SUM($CB41,$CC41:CC41)-SUM($EC41:ED41)</f>
        <v>0</v>
      </c>
      <c r="DG41">
        <f>SUM($CB41,$CC41:CD41)-SUM($EC41:EE41)</f>
        <v>0</v>
      </c>
      <c r="DH41">
        <f>SUM($CB41,$CC41:CE41)-SUM($EC41:EF41)</f>
        <v>0</v>
      </c>
      <c r="DI41">
        <f>SUM($CB41,$CC41:CF41)-SUM($EC41:EG41)</f>
        <v>0</v>
      </c>
      <c r="DJ41">
        <f>SUM($CB41,$CC41:CG41)-SUM($EC41:EH41)</f>
        <v>0</v>
      </c>
      <c r="DK41">
        <f>SUM($CB41,$CC41:CH41)-SUM($EC41:EI41)</f>
        <v>0</v>
      </c>
      <c r="DL41">
        <f>SUM($CB41,$CC41:CI41)-SUM($EC41:EJ41)</f>
        <v>0</v>
      </c>
      <c r="DM41">
        <f>SUM($CB41,$CC41:CJ41)-SUM($EC41:EK41)</f>
        <v>1500</v>
      </c>
      <c r="DN41">
        <f>SUM($CB41,$CC41:CK41)-SUM($EC41:EL41)</f>
        <v>1276</v>
      </c>
      <c r="DO41">
        <f>SUM($CB41,$CC41:CL41)-SUM($EC41:EM41)</f>
        <v>676</v>
      </c>
      <c r="DP41">
        <f>SUM($CB41,$CC41:CM41)-SUM($EC41:EN41)</f>
        <v>100</v>
      </c>
      <c r="DQ41">
        <f>SUM($CB41,$CC41:CN41)-SUM($EC41:EO41)</f>
        <v>100</v>
      </c>
      <c r="DR41">
        <f>SUM($CB41,$CC41:CO41)-SUM($EC41:EP41)</f>
        <v>100</v>
      </c>
      <c r="DS41">
        <f>SUM($CB41,$CC41:CP41)-SUM($EC41:EQ41)</f>
        <v>100</v>
      </c>
      <c r="DT41">
        <f>SUM($CB41,$CC41:CQ41)-SUM($EC41:ER41)</f>
        <v>100</v>
      </c>
      <c r="DU41">
        <f>SUM($CB41,$CC41:CR41)-SUM($EC41:ES41)</f>
        <v>100</v>
      </c>
      <c r="DV41">
        <f>SUM($CB41,$CC41:CS41)-SUM($EC41:ET41)</f>
        <v>100</v>
      </c>
      <c r="DW41">
        <f>SUM($CB41,$CC41:CT41)-SUM($EC41:EU41)</f>
        <v>100</v>
      </c>
      <c r="DX41">
        <f>SUM($CB41,$CC41:CU41)-SUM($EC41:EV41)</f>
        <v>100</v>
      </c>
      <c r="DY41">
        <f>SUM($CB41,$CC41:CV41)-SUM($EC41:EW41)</f>
        <v>100</v>
      </c>
      <c r="DZ41">
        <f>SUM($CB41,$CC41:CW41)-SUM($EC41:EX41)</f>
        <v>100</v>
      </c>
      <c r="EA41">
        <f>SUM($CB41,$CC41:CX41)-SUM($EC41:EY41)</f>
        <v>100</v>
      </c>
      <c r="EB41">
        <f>SUM($CB41,$CC41:CY41)-SUM($EC41:EZ41)</f>
        <v>100</v>
      </c>
      <c r="EC41" cm="1">
        <f t="array" ref="EC41">SUMPRODUCT($K41:$AJ41,TRANSPOSE(EC$4:EC$29))</f>
        <v>0</v>
      </c>
      <c r="ED41" cm="1">
        <f t="array" ref="ED41">SUMPRODUCT($K41:$AJ41,TRANSPOSE(ED$4:ED$29))</f>
        <v>0</v>
      </c>
      <c r="EE41" cm="1">
        <f t="array" ref="EE41">SUMPRODUCT($K41:$AJ41,TRANSPOSE(EE$4:EE$29))</f>
        <v>0</v>
      </c>
      <c r="EF41" cm="1">
        <f t="array" ref="EF41">SUMPRODUCT($K41:$AJ41,TRANSPOSE(EF$4:EF$29))</f>
        <v>0</v>
      </c>
      <c r="EG41" cm="1">
        <f t="array" ref="EG41">SUMPRODUCT($K41:$AJ41,TRANSPOSE(EG$4:EG$29))</f>
        <v>0</v>
      </c>
      <c r="EH41" cm="1">
        <f t="array" ref="EH41">SUMPRODUCT($K41:$AJ41,TRANSPOSE(EH$4:EH$29))</f>
        <v>0</v>
      </c>
      <c r="EI41" cm="1">
        <f t="array" ref="EI41">SUMPRODUCT($K41:$AJ41,TRANSPOSE(EI$4:EI$29))</f>
        <v>0</v>
      </c>
      <c r="EJ41" cm="1">
        <f t="array" ref="EJ41">SUMPRODUCT($K41:$AJ41,TRANSPOSE(EJ$4:EJ$29))</f>
        <v>0</v>
      </c>
      <c r="EK41" cm="1">
        <f t="array" ref="EK41">SUMPRODUCT($K41:$AJ41,TRANSPOSE(EK$4:EK$29))</f>
        <v>200</v>
      </c>
      <c r="EL41" cm="1">
        <f t="array" ref="EL41">SUMPRODUCT($K41:$AJ41,TRANSPOSE(EL$4:EL$29))</f>
        <v>224</v>
      </c>
      <c r="EM41" cm="1">
        <f t="array" ref="EM41">SUMPRODUCT($K41:$AJ41,TRANSPOSE(EM$4:EM$29))</f>
        <v>600</v>
      </c>
      <c r="EN41" cm="1">
        <f t="array" ref="EN41">SUMPRODUCT($K41:$AJ41,TRANSPOSE(EN$4:EN$29))</f>
        <v>576</v>
      </c>
      <c r="EO41" cm="1">
        <f t="array" ref="EO41">SUMPRODUCT($K41:$AJ41,TRANSPOSE(EO$4:EO$29))</f>
        <v>0</v>
      </c>
      <c r="EP41" cm="1">
        <f t="array" ref="EP41">SUMPRODUCT($K41:$AJ41,TRANSPOSE(EP$4:EP$29))</f>
        <v>0</v>
      </c>
      <c r="EQ41" cm="1">
        <f t="array" ref="EQ41">SUMPRODUCT($K41:$AJ41,TRANSPOSE(EQ$4:EQ$29))</f>
        <v>0</v>
      </c>
      <c r="ER41" cm="1">
        <f t="array" ref="ER41">SUMPRODUCT($K41:$AJ41,TRANSPOSE(ER$4:ER$29))</f>
        <v>0</v>
      </c>
      <c r="ES41" cm="1">
        <f t="array" ref="ES41">SUMPRODUCT($K41:$AJ41,TRANSPOSE(ES$4:ES$29))</f>
        <v>0</v>
      </c>
      <c r="ET41" cm="1">
        <f t="array" ref="ET41">SUMPRODUCT($K41:$AJ41,TRANSPOSE(ET$4:ET$29))</f>
        <v>0</v>
      </c>
      <c r="EU41" cm="1">
        <f t="array" ref="EU41">SUMPRODUCT($K41:$AJ41,TRANSPOSE(EU$4:EU$29))</f>
        <v>0</v>
      </c>
      <c r="EV41" cm="1">
        <f t="array" ref="EV41">SUMPRODUCT($K41:$AJ41,TRANSPOSE(EV$4:EV$29))</f>
        <v>0</v>
      </c>
      <c r="EW41" cm="1">
        <f t="array" ref="EW41">SUMPRODUCT($K41:$AJ41,TRANSPOSE(EW$4:EW$29))</f>
        <v>0</v>
      </c>
      <c r="EX41" cm="1">
        <f t="array" ref="EX41">SUMPRODUCT($K41:$AJ41,TRANSPOSE(EX$4:EX$29))</f>
        <v>0</v>
      </c>
      <c r="EY41" cm="1">
        <f t="array" ref="EY41">SUMPRODUCT($K41:$AJ41,TRANSPOSE(EY$4:EY$29))</f>
        <v>0</v>
      </c>
      <c r="EZ41" cm="1">
        <f t="array" ref="EZ41">SUMPRODUCT($K41:$AJ41,TRANSPOSE(EZ$4:EZ$29))</f>
        <v>0</v>
      </c>
      <c r="FA41">
        <f t="shared" si="31"/>
        <v>0</v>
      </c>
      <c r="FB41" t="b">
        <f t="shared" si="32"/>
        <v>0</v>
      </c>
      <c r="FF41" t="s">
        <v>1470</v>
      </c>
      <c r="FQ41" t="s">
        <v>1581</v>
      </c>
      <c r="GG41" t="s">
        <v>1580</v>
      </c>
    </row>
    <row r="42" spans="1:189" hidden="1" x14ac:dyDescent="0.2">
      <c r="A42">
        <v>13</v>
      </c>
      <c r="B42" s="7" t="s">
        <v>1610</v>
      </c>
      <c r="C42" t="s">
        <v>17</v>
      </c>
      <c r="D42">
        <v>421511187</v>
      </c>
      <c r="E42" t="s">
        <v>1609</v>
      </c>
      <c r="G42" t="s">
        <v>6</v>
      </c>
      <c r="H42" s="1">
        <v>2</v>
      </c>
      <c r="I42" s="1">
        <v>1</v>
      </c>
      <c r="J42" s="1">
        <f>VLOOKUP(B42,'[4]AVL F03 05.05.26_לעבוד'!$B$27:$M$694,12,)</f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f t="shared" si="28"/>
        <v>315</v>
      </c>
      <c r="AL42" s="1">
        <f t="shared" si="29"/>
        <v>400</v>
      </c>
      <c r="AM42" s="1">
        <f>AK42*AY42</f>
        <v>123939.9</v>
      </c>
      <c r="AN42" s="1">
        <f>AL42*AY42</f>
        <v>157384</v>
      </c>
      <c r="AO42" s="1">
        <f>AN42-AM42</f>
        <v>33444.100000000006</v>
      </c>
      <c r="AP42" s="1" t="s">
        <v>107</v>
      </c>
      <c r="AQ42" s="1" t="str">
        <f>VLOOKUP($B42,'[2]AVL F03 05.05.26_לעבוד'!$B$29:$H$721,6,)</f>
        <v xml:space="preserve">נדרש לקדם 15 יחד לתחילת אוגוסט </v>
      </c>
      <c r="AR42" s="1" t="s">
        <v>68</v>
      </c>
      <c r="AS42" s="1" t="s">
        <v>14</v>
      </c>
      <c r="AT42">
        <f t="shared" si="30"/>
        <v>393.46</v>
      </c>
      <c r="AU42" t="str">
        <f>VLOOKUP(B42,'[3]AVL F03 05.05.26_לעבוד'!$B$27:$B$694,1,)</f>
        <v>10-646402-192N</v>
      </c>
      <c r="AW42" t="s">
        <v>1785</v>
      </c>
      <c r="AX42">
        <v>1</v>
      </c>
      <c r="AY42">
        <v>393.46</v>
      </c>
      <c r="AZ42" t="s">
        <v>0</v>
      </c>
      <c r="BA42">
        <v>2</v>
      </c>
      <c r="BB42" t="s">
        <v>13</v>
      </c>
      <c r="BC42">
        <v>99</v>
      </c>
      <c r="BD42">
        <v>158</v>
      </c>
      <c r="BE42" t="s">
        <v>67</v>
      </c>
      <c r="BF42">
        <v>0</v>
      </c>
      <c r="BG42">
        <v>393.46</v>
      </c>
      <c r="BH42">
        <v>20</v>
      </c>
      <c r="BI42" t="s">
        <v>11</v>
      </c>
      <c r="BJ42" t="s">
        <v>66</v>
      </c>
      <c r="BK42" t="s">
        <v>5</v>
      </c>
      <c r="BL42" t="s">
        <v>5</v>
      </c>
      <c r="BM42" t="s">
        <v>22</v>
      </c>
      <c r="BN42">
        <v>393.46</v>
      </c>
      <c r="BO42" t="s">
        <v>5</v>
      </c>
      <c r="BP42">
        <v>1</v>
      </c>
      <c r="BQ42" t="s">
        <v>5</v>
      </c>
      <c r="BR42" t="s">
        <v>8</v>
      </c>
      <c r="BS42" t="s">
        <v>65</v>
      </c>
      <c r="BT42">
        <v>100</v>
      </c>
      <c r="BU42" t="s">
        <v>6</v>
      </c>
      <c r="BV42" t="s">
        <v>5</v>
      </c>
      <c r="BW42" t="s">
        <v>4</v>
      </c>
      <c r="BX42" t="s">
        <v>3</v>
      </c>
      <c r="BY42">
        <v>1</v>
      </c>
      <c r="BZ42" t="s">
        <v>29</v>
      </c>
      <c r="CA42" t="s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20</v>
      </c>
      <c r="CK42">
        <v>200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E42">
        <f>SUM($CB42,CB42:$CC42)-SUM($EC42:EC42)</f>
        <v>0</v>
      </c>
      <c r="DF42">
        <f>SUM($CB42,$CC42:CC42)-SUM($EC42:ED42)</f>
        <v>0</v>
      </c>
      <c r="DG42">
        <f>SUM($CB42,$CC42:CD42)-SUM($EC42:EE42)</f>
        <v>0</v>
      </c>
      <c r="DH42">
        <f>SUM($CB42,$CC42:CE42)-SUM($EC42:EF42)</f>
        <v>0</v>
      </c>
      <c r="DI42">
        <f>SUM($CB42,$CC42:CF42)-SUM($EC42:EG42)</f>
        <v>0</v>
      </c>
      <c r="DJ42">
        <f>SUM($CB42,$CC42:CG42)-SUM($EC42:EH42)</f>
        <v>0</v>
      </c>
      <c r="DK42">
        <f>SUM($CB42,$CC42:CH42)-SUM($EC42:EI42)</f>
        <v>0</v>
      </c>
      <c r="DL42">
        <f>SUM($CB42,$CC42:CI42)-SUM($EC42:EJ42)</f>
        <v>0</v>
      </c>
      <c r="DM42">
        <f>SUM($CB42,$CC42:CJ42)-SUM($EC42:EK42)</f>
        <v>0</v>
      </c>
      <c r="DN42">
        <f>SUM($CB42,$CC42:CK42)-SUM($EC42:EL42)</f>
        <v>120</v>
      </c>
      <c r="DO42">
        <f>SUM($CB42,$CC42:CL42)-SUM($EC42:EM42)</f>
        <v>20</v>
      </c>
      <c r="DP42">
        <f>SUM($CB42,$CC42:CM42)-SUM($EC42:EN42)</f>
        <v>20</v>
      </c>
      <c r="DQ42">
        <f>SUM($CB42,$CC42:CN42)-SUM($EC42:EO42)</f>
        <v>20</v>
      </c>
      <c r="DR42">
        <f>SUM($CB42,$CC42:CO42)-SUM($EC42:EP42)</f>
        <v>20</v>
      </c>
      <c r="DS42">
        <f>SUM($CB42,$CC42:CP42)-SUM($EC42:EQ42)</f>
        <v>20</v>
      </c>
      <c r="DT42">
        <f>SUM($CB42,$CC42:CQ42)-SUM($EC42:ER42)</f>
        <v>20</v>
      </c>
      <c r="DU42">
        <f>SUM($CB42,$CC42:CR42)-SUM($EC42:ES42)</f>
        <v>20</v>
      </c>
      <c r="DV42">
        <f>SUM($CB42,$CC42:CS42)-SUM($EC42:ET42)</f>
        <v>20</v>
      </c>
      <c r="DW42">
        <f>SUM($CB42,$CC42:CT42)-SUM($EC42:EU42)</f>
        <v>20</v>
      </c>
      <c r="DX42">
        <f>SUM($CB42,$CC42:CU42)-SUM($EC42:EV42)</f>
        <v>20</v>
      </c>
      <c r="DY42">
        <f>SUM($CB42,$CC42:CV42)-SUM($EC42:EW42)</f>
        <v>20</v>
      </c>
      <c r="DZ42">
        <f>SUM($CB42,$CC42:CW42)-SUM($EC42:EX42)</f>
        <v>20</v>
      </c>
      <c r="EA42">
        <f>SUM($CB42,$CC42:CX42)-SUM($EC42:EY42)</f>
        <v>20</v>
      </c>
      <c r="EB42">
        <f>SUM($CB42,$CC42:CY42)-SUM($EC42:EZ42)</f>
        <v>20</v>
      </c>
      <c r="EC42" cm="1">
        <f t="array" ref="EC42">SUMPRODUCT($K42:$AJ42,TRANSPOSE(EC$4:EC$29))</f>
        <v>0</v>
      </c>
      <c r="ED42" cm="1">
        <f t="array" ref="ED42">SUMPRODUCT($K42:$AJ42,TRANSPOSE(ED$4:ED$29))</f>
        <v>0</v>
      </c>
      <c r="EE42" cm="1">
        <f t="array" ref="EE42">SUMPRODUCT($K42:$AJ42,TRANSPOSE(EE$4:EE$29))</f>
        <v>0</v>
      </c>
      <c r="EF42" cm="1">
        <f t="array" ref="EF42">SUMPRODUCT($K42:$AJ42,TRANSPOSE(EF$4:EF$29))</f>
        <v>0</v>
      </c>
      <c r="EG42" cm="1">
        <f t="array" ref="EG42">SUMPRODUCT($K42:$AJ42,TRANSPOSE(EG$4:EG$29))</f>
        <v>0</v>
      </c>
      <c r="EH42" cm="1">
        <f t="array" ref="EH42">SUMPRODUCT($K42:$AJ42,TRANSPOSE(EH$4:EH$29))</f>
        <v>0</v>
      </c>
      <c r="EI42" cm="1">
        <f t="array" ref="EI42">SUMPRODUCT($K42:$AJ42,TRANSPOSE(EI$4:EI$29))</f>
        <v>0</v>
      </c>
      <c r="EJ42" cm="1">
        <f t="array" ref="EJ42">SUMPRODUCT($K42:$AJ42,TRANSPOSE(EJ$4:EJ$29))</f>
        <v>0</v>
      </c>
      <c r="EK42" cm="1">
        <f t="array" ref="EK42">SUMPRODUCT($K42:$AJ42,TRANSPOSE(EK$4:EK$29))</f>
        <v>20</v>
      </c>
      <c r="EL42" cm="1">
        <f t="array" ref="EL42">SUMPRODUCT($K42:$AJ42,TRANSPOSE(EL$4:EL$29))</f>
        <v>80</v>
      </c>
      <c r="EM42" cm="1">
        <f t="array" ref="EM42">SUMPRODUCT($K42:$AJ42,TRANSPOSE(EM$4:EM$29))</f>
        <v>100</v>
      </c>
      <c r="EN42" cm="1">
        <f t="array" ref="EN42">SUMPRODUCT($K42:$AJ42,TRANSPOSE(EN$4:EN$29))</f>
        <v>0</v>
      </c>
      <c r="EO42" cm="1">
        <f t="array" ref="EO42">SUMPRODUCT($K42:$AJ42,TRANSPOSE(EO$4:EO$29))</f>
        <v>0</v>
      </c>
      <c r="EP42" cm="1">
        <f t="array" ref="EP42">SUMPRODUCT($K42:$AJ42,TRANSPOSE(EP$4:EP$29))</f>
        <v>0</v>
      </c>
      <c r="EQ42" cm="1">
        <f t="array" ref="EQ42">SUMPRODUCT($K42:$AJ42,TRANSPOSE(EQ$4:EQ$29))</f>
        <v>0</v>
      </c>
      <c r="ER42" cm="1">
        <f t="array" ref="ER42">SUMPRODUCT($K42:$AJ42,TRANSPOSE(ER$4:ER$29))</f>
        <v>0</v>
      </c>
      <c r="ES42" cm="1">
        <f t="array" ref="ES42">SUMPRODUCT($K42:$AJ42,TRANSPOSE(ES$4:ES$29))</f>
        <v>0</v>
      </c>
      <c r="ET42" cm="1">
        <f t="array" ref="ET42">SUMPRODUCT($K42:$AJ42,TRANSPOSE(ET$4:ET$29))</f>
        <v>0</v>
      </c>
      <c r="EU42" cm="1">
        <f t="array" ref="EU42">SUMPRODUCT($K42:$AJ42,TRANSPOSE(EU$4:EU$29))</f>
        <v>0</v>
      </c>
      <c r="EV42" cm="1">
        <f t="array" ref="EV42">SUMPRODUCT($K42:$AJ42,TRANSPOSE(EV$4:EV$29))</f>
        <v>0</v>
      </c>
      <c r="EW42" cm="1">
        <f t="array" ref="EW42">SUMPRODUCT($K42:$AJ42,TRANSPOSE(EW$4:EW$29))</f>
        <v>0</v>
      </c>
      <c r="EX42" cm="1">
        <f t="array" ref="EX42">SUMPRODUCT($K42:$AJ42,TRANSPOSE(EX$4:EX$29))</f>
        <v>0</v>
      </c>
      <c r="EY42" cm="1">
        <f t="array" ref="EY42">SUMPRODUCT($K42:$AJ42,TRANSPOSE(EY$4:EY$29))</f>
        <v>0</v>
      </c>
      <c r="EZ42" cm="1">
        <f t="array" ref="EZ42">SUMPRODUCT($K42:$AJ42,TRANSPOSE(EZ$4:EZ$29))</f>
        <v>0</v>
      </c>
      <c r="FA42">
        <f t="shared" si="31"/>
        <v>0</v>
      </c>
      <c r="FB42" t="b">
        <f t="shared" si="32"/>
        <v>0</v>
      </c>
      <c r="FF42" t="s">
        <v>1198</v>
      </c>
      <c r="FR42" t="s">
        <v>1581</v>
      </c>
      <c r="GG42" t="s">
        <v>1580</v>
      </c>
    </row>
    <row r="43" spans="1:189" hidden="1" x14ac:dyDescent="0.2">
      <c r="A43">
        <v>14</v>
      </c>
      <c r="B43" s="7" t="s">
        <v>1608</v>
      </c>
      <c r="C43" t="s">
        <v>17</v>
      </c>
      <c r="D43">
        <v>403581733</v>
      </c>
      <c r="E43" t="s">
        <v>1607</v>
      </c>
      <c r="G43" t="s">
        <v>6</v>
      </c>
      <c r="H43" s="1">
        <v>2</v>
      </c>
      <c r="I43" s="1">
        <v>1</v>
      </c>
      <c r="J43" s="1">
        <f>VLOOKUP(B43,'[4]AVL F03 05.05.26_לעבוד'!$B$27:$M$694,12,)</f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f t="shared" si="28"/>
        <v>315</v>
      </c>
      <c r="AL43" s="1">
        <f t="shared" si="29"/>
        <v>500</v>
      </c>
      <c r="AM43" s="1">
        <f>AK43*AY43</f>
        <v>7897.05</v>
      </c>
      <c r="AN43" s="1">
        <f>AL43*AY43</f>
        <v>12535</v>
      </c>
      <c r="AO43" s="1">
        <f>AN43-AM43</f>
        <v>4637.95</v>
      </c>
      <c r="AP43" s="1" t="s">
        <v>107</v>
      </c>
      <c r="AQ43" s="1">
        <f>VLOOKUP($B43,'[2]AVL F03 05.05.26_לעבוד'!$B$29:$H$721,6,)</f>
        <v>0</v>
      </c>
      <c r="AR43" s="1" t="s">
        <v>25</v>
      </c>
      <c r="AS43" s="1" t="s">
        <v>14</v>
      </c>
      <c r="AT43">
        <f t="shared" si="30"/>
        <v>25.07</v>
      </c>
      <c r="AU43" t="str">
        <f>VLOOKUP(B43,'[3]AVL F03 05.05.26_לעבוד'!$B$27:$B$694,1,)</f>
        <v>1000B-5001FX</v>
      </c>
      <c r="AW43" t="s">
        <v>1706</v>
      </c>
      <c r="AX43" t="s">
        <v>99</v>
      </c>
      <c r="AY43">
        <v>25.07</v>
      </c>
      <c r="AZ43" t="s">
        <v>0</v>
      </c>
      <c r="BA43">
        <v>2</v>
      </c>
      <c r="BB43" t="s">
        <v>13</v>
      </c>
      <c r="BC43">
        <v>102</v>
      </c>
      <c r="BD43">
        <v>94</v>
      </c>
      <c r="BE43" t="s">
        <v>219</v>
      </c>
      <c r="BF43">
        <v>0</v>
      </c>
      <c r="BG43">
        <v>25.07</v>
      </c>
      <c r="BH43">
        <v>20</v>
      </c>
      <c r="BI43" t="s">
        <v>11</v>
      </c>
      <c r="BJ43" t="s">
        <v>481</v>
      </c>
      <c r="BK43" t="s">
        <v>5</v>
      </c>
      <c r="BL43">
        <v>1</v>
      </c>
      <c r="BM43" t="s">
        <v>22</v>
      </c>
      <c r="BN43">
        <v>25.07</v>
      </c>
      <c r="BO43" t="s">
        <v>5</v>
      </c>
      <c r="BP43">
        <v>1</v>
      </c>
      <c r="BQ43" t="s">
        <v>5</v>
      </c>
      <c r="BR43" t="s">
        <v>8</v>
      </c>
      <c r="BS43" t="s">
        <v>480</v>
      </c>
      <c r="BT43">
        <v>250</v>
      </c>
      <c r="BU43" t="s">
        <v>6</v>
      </c>
      <c r="BV43" t="s">
        <v>192</v>
      </c>
      <c r="BW43" t="s">
        <v>1606</v>
      </c>
      <c r="BX43" t="s">
        <v>3</v>
      </c>
      <c r="BY43" t="s">
        <v>99</v>
      </c>
      <c r="BZ43" t="s">
        <v>1</v>
      </c>
      <c r="CA43" t="s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210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E43">
        <f>SUM($CB43,CB43:$CC43)-SUM($EC43:EC43)</f>
        <v>0</v>
      </c>
      <c r="DF43">
        <f>SUM($CB43,$CC43:CC43)-SUM($EC43:ED43)</f>
        <v>0</v>
      </c>
      <c r="DG43">
        <f>SUM($CB43,$CC43:CD43)-SUM($EC43:EE43)</f>
        <v>0</v>
      </c>
      <c r="DH43">
        <f>SUM($CB43,$CC43:CE43)-SUM($EC43:EF43)</f>
        <v>0</v>
      </c>
      <c r="DI43">
        <f>SUM($CB43,$CC43:CF43)-SUM($EC43:EG43)</f>
        <v>0</v>
      </c>
      <c r="DJ43">
        <f>SUM($CB43,$CC43:CG43)-SUM($EC43:EH43)</f>
        <v>0</v>
      </c>
      <c r="DK43">
        <f>SUM($CB43,$CC43:CH43)-SUM($EC43:EI43)</f>
        <v>0</v>
      </c>
      <c r="DL43">
        <f>SUM($CB43,$CC43:CI43)-SUM($EC43:EJ43)</f>
        <v>0</v>
      </c>
      <c r="DM43">
        <f>SUM($CB43,$CC43:CJ43)-SUM($EC43:EK43)</f>
        <v>160</v>
      </c>
      <c r="DN43">
        <f>SUM($CB43,$CC43:CK43)-SUM($EC43:EL43)</f>
        <v>110</v>
      </c>
      <c r="DO43">
        <f>SUM($CB43,$CC43:CL43)-SUM($EC43:EM43)</f>
        <v>60</v>
      </c>
      <c r="DP43">
        <f>SUM($CB43,$CC43:CM43)-SUM($EC43:EN43)</f>
        <v>10</v>
      </c>
      <c r="DQ43">
        <f>SUM($CB43,$CC43:CN43)-SUM($EC43:EO43)</f>
        <v>10</v>
      </c>
      <c r="DR43">
        <f>SUM($CB43,$CC43:CO43)-SUM($EC43:EP43)</f>
        <v>10</v>
      </c>
      <c r="DS43">
        <f>SUM($CB43,$CC43:CP43)-SUM($EC43:EQ43)</f>
        <v>10</v>
      </c>
      <c r="DT43">
        <f>SUM($CB43,$CC43:CQ43)-SUM($EC43:ER43)</f>
        <v>10</v>
      </c>
      <c r="DU43">
        <f>SUM($CB43,$CC43:CR43)-SUM($EC43:ES43)</f>
        <v>10</v>
      </c>
      <c r="DV43">
        <f>SUM($CB43,$CC43:CS43)-SUM($EC43:ET43)</f>
        <v>10</v>
      </c>
      <c r="DW43">
        <f>SUM($CB43,$CC43:CT43)-SUM($EC43:EU43)</f>
        <v>10</v>
      </c>
      <c r="DX43">
        <f>SUM($CB43,$CC43:CU43)-SUM($EC43:EV43)</f>
        <v>10</v>
      </c>
      <c r="DY43">
        <f>SUM($CB43,$CC43:CV43)-SUM($EC43:EW43)</f>
        <v>10</v>
      </c>
      <c r="DZ43">
        <f>SUM($CB43,$CC43:CW43)-SUM($EC43:EX43)</f>
        <v>10</v>
      </c>
      <c r="EA43">
        <f>SUM($CB43,$CC43:CX43)-SUM($EC43:EY43)</f>
        <v>10</v>
      </c>
      <c r="EB43">
        <f>SUM($CB43,$CC43:CY43)-SUM($EC43:EZ43)</f>
        <v>10</v>
      </c>
      <c r="EC43" cm="1">
        <f t="array" ref="EC43">SUMPRODUCT($K43:$AJ43,TRANSPOSE(EC$4:EC$29))</f>
        <v>0</v>
      </c>
      <c r="ED43" cm="1">
        <f t="array" ref="ED43">SUMPRODUCT($K43:$AJ43,TRANSPOSE(ED$4:ED$29))</f>
        <v>0</v>
      </c>
      <c r="EE43" cm="1">
        <f t="array" ref="EE43">SUMPRODUCT($K43:$AJ43,TRANSPOSE(EE$4:EE$29))</f>
        <v>0</v>
      </c>
      <c r="EF43" cm="1">
        <f t="array" ref="EF43">SUMPRODUCT($K43:$AJ43,TRANSPOSE(EF$4:EF$29))</f>
        <v>0</v>
      </c>
      <c r="EG43" cm="1">
        <f t="array" ref="EG43">SUMPRODUCT($K43:$AJ43,TRANSPOSE(EG$4:EG$29))</f>
        <v>0</v>
      </c>
      <c r="EH43" cm="1">
        <f t="array" ref="EH43">SUMPRODUCT($K43:$AJ43,TRANSPOSE(EH$4:EH$29))</f>
        <v>0</v>
      </c>
      <c r="EI43" cm="1">
        <f t="array" ref="EI43">SUMPRODUCT($K43:$AJ43,TRANSPOSE(EI$4:EI$29))</f>
        <v>0</v>
      </c>
      <c r="EJ43" cm="1">
        <f t="array" ref="EJ43">SUMPRODUCT($K43:$AJ43,TRANSPOSE(EJ$4:EJ$29))</f>
        <v>0</v>
      </c>
      <c r="EK43" cm="1">
        <f t="array" ref="EK43">SUMPRODUCT($K43:$AJ43,TRANSPOSE(EK$4:EK$29))</f>
        <v>50</v>
      </c>
      <c r="EL43" cm="1">
        <f t="array" ref="EL43">SUMPRODUCT($K43:$AJ43,TRANSPOSE(EL$4:EL$29))</f>
        <v>50</v>
      </c>
      <c r="EM43" cm="1">
        <f t="array" ref="EM43">SUMPRODUCT($K43:$AJ43,TRANSPOSE(EM$4:EM$29))</f>
        <v>50</v>
      </c>
      <c r="EN43" cm="1">
        <f t="array" ref="EN43">SUMPRODUCT($K43:$AJ43,TRANSPOSE(EN$4:EN$29))</f>
        <v>50</v>
      </c>
      <c r="EO43" cm="1">
        <f t="array" ref="EO43">SUMPRODUCT($K43:$AJ43,TRANSPOSE(EO$4:EO$29))</f>
        <v>0</v>
      </c>
      <c r="EP43" cm="1">
        <f t="array" ref="EP43">SUMPRODUCT($K43:$AJ43,TRANSPOSE(EP$4:EP$29))</f>
        <v>0</v>
      </c>
      <c r="EQ43" cm="1">
        <f t="array" ref="EQ43">SUMPRODUCT($K43:$AJ43,TRANSPOSE(EQ$4:EQ$29))</f>
        <v>0</v>
      </c>
      <c r="ER43" cm="1">
        <f t="array" ref="ER43">SUMPRODUCT($K43:$AJ43,TRANSPOSE(ER$4:ER$29))</f>
        <v>0</v>
      </c>
      <c r="ES43" cm="1">
        <f t="array" ref="ES43">SUMPRODUCT($K43:$AJ43,TRANSPOSE(ES$4:ES$29))</f>
        <v>0</v>
      </c>
      <c r="ET43" cm="1">
        <f t="array" ref="ET43">SUMPRODUCT($K43:$AJ43,TRANSPOSE(ET$4:ET$29))</f>
        <v>0</v>
      </c>
      <c r="EU43" cm="1">
        <f t="array" ref="EU43">SUMPRODUCT($K43:$AJ43,TRANSPOSE(EU$4:EU$29))</f>
        <v>0</v>
      </c>
      <c r="EV43" cm="1">
        <f t="array" ref="EV43">SUMPRODUCT($K43:$AJ43,TRANSPOSE(EV$4:EV$29))</f>
        <v>0</v>
      </c>
      <c r="EW43" cm="1">
        <f t="array" ref="EW43">SUMPRODUCT($K43:$AJ43,TRANSPOSE(EW$4:EW$29))</f>
        <v>0</v>
      </c>
      <c r="EX43" cm="1">
        <f t="array" ref="EX43">SUMPRODUCT($K43:$AJ43,TRANSPOSE(EX$4:EX$29))</f>
        <v>0</v>
      </c>
      <c r="EY43" cm="1">
        <f t="array" ref="EY43">SUMPRODUCT($K43:$AJ43,TRANSPOSE(EY$4:EY$29))</f>
        <v>0</v>
      </c>
      <c r="EZ43" cm="1">
        <f t="array" ref="EZ43">SUMPRODUCT($K43:$AJ43,TRANSPOSE(EZ$4:EZ$29))</f>
        <v>0</v>
      </c>
      <c r="FA43">
        <f t="shared" si="31"/>
        <v>0</v>
      </c>
      <c r="FB43" t="b">
        <f t="shared" si="32"/>
        <v>0</v>
      </c>
      <c r="FF43" t="s">
        <v>63</v>
      </c>
      <c r="FS43" t="s">
        <v>1581</v>
      </c>
      <c r="GG43" t="s">
        <v>1580</v>
      </c>
    </row>
    <row r="44" spans="1:189" hidden="1" x14ac:dyDescent="0.2">
      <c r="A44">
        <v>16</v>
      </c>
      <c r="B44" s="7" t="s">
        <v>1605</v>
      </c>
      <c r="C44" t="s">
        <v>1207</v>
      </c>
      <c r="D44">
        <v>400380505</v>
      </c>
      <c r="E44" t="s">
        <v>1288</v>
      </c>
      <c r="G44" t="s">
        <v>6</v>
      </c>
      <c r="H44" s="1">
        <v>1</v>
      </c>
      <c r="I44" s="1">
        <v>1</v>
      </c>
      <c r="J44" s="1">
        <f>VLOOKUP(B44,'[4]AVL F03 05.05.26_לעבוד'!$B$27:$M$694,12,)</f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f t="shared" si="28"/>
        <v>315</v>
      </c>
      <c r="AL44" s="1">
        <f t="shared" si="29"/>
        <v>315</v>
      </c>
      <c r="AP44" s="1" t="s">
        <v>85</v>
      </c>
      <c r="AQ44" s="1">
        <f>VLOOKUP($B44,'[2]AVL F03 05.05.26_לעבוד'!$B$29:$H$721,6,)</f>
        <v>0</v>
      </c>
      <c r="AR44" s="1" t="s">
        <v>25</v>
      </c>
      <c r="AS44" s="1" t="s">
        <v>93</v>
      </c>
      <c r="AT44">
        <f t="shared" si="30"/>
        <v>85</v>
      </c>
      <c r="AU44" t="str">
        <f>VLOOKUP(B44,'[3]AVL F03 05.05.26_לעבוד'!$B$27:$B$694,1,)</f>
        <v>1022Y326-001</v>
      </c>
      <c r="AW44" t="s">
        <v>1707</v>
      </c>
      <c r="AX44" t="s">
        <v>1265</v>
      </c>
      <c r="AY44">
        <v>85</v>
      </c>
      <c r="AZ44" t="s">
        <v>0</v>
      </c>
      <c r="BA44">
        <v>1</v>
      </c>
      <c r="BB44" t="s">
        <v>13</v>
      </c>
      <c r="BC44">
        <v>317</v>
      </c>
      <c r="BD44">
        <v>50</v>
      </c>
      <c r="BE44" t="s">
        <v>1173</v>
      </c>
      <c r="BF44">
        <v>0</v>
      </c>
      <c r="BG44">
        <v>85</v>
      </c>
      <c r="BH44">
        <v>20</v>
      </c>
      <c r="BI44" t="s">
        <v>514</v>
      </c>
      <c r="BJ44" t="s">
        <v>1172</v>
      </c>
      <c r="BK44" t="s">
        <v>5</v>
      </c>
      <c r="BL44" t="s">
        <v>5</v>
      </c>
      <c r="BM44" t="s">
        <v>75</v>
      </c>
      <c r="BN44">
        <v>85</v>
      </c>
      <c r="BO44" t="s">
        <v>5</v>
      </c>
      <c r="BP44">
        <v>860</v>
      </c>
      <c r="BQ44" t="s">
        <v>325</v>
      </c>
      <c r="BR44" t="s">
        <v>129</v>
      </c>
      <c r="BS44" t="s">
        <v>1171</v>
      </c>
      <c r="BT44">
        <v>1</v>
      </c>
      <c r="BU44" t="s">
        <v>6</v>
      </c>
      <c r="BV44" t="s">
        <v>5</v>
      </c>
      <c r="BW44">
        <v>900</v>
      </c>
      <c r="BX44" t="s">
        <v>1170</v>
      </c>
      <c r="BY44" t="s">
        <v>1265</v>
      </c>
      <c r="BZ44" t="s">
        <v>1</v>
      </c>
      <c r="CA44" t="s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100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E44">
        <f>SUM($CB44,CB44:$CC44)-SUM($EC44:EC44)</f>
        <v>0</v>
      </c>
      <c r="DF44">
        <f>SUM($CB44,$CC44:CC44)-SUM($EC44:ED44)</f>
        <v>0</v>
      </c>
      <c r="DG44">
        <f>SUM($CB44,$CC44:CD44)-SUM($EC44:EE44)</f>
        <v>0</v>
      </c>
      <c r="DH44">
        <f>SUM($CB44,$CC44:CE44)-SUM($EC44:EF44)</f>
        <v>0</v>
      </c>
      <c r="DI44">
        <f>SUM($CB44,$CC44:CF44)-SUM($EC44:EG44)</f>
        <v>0</v>
      </c>
      <c r="DJ44">
        <f>SUM($CB44,$CC44:CG44)-SUM($EC44:EH44)</f>
        <v>0</v>
      </c>
      <c r="DK44">
        <f>SUM($CB44,$CC44:CH44)-SUM($EC44:EI44)</f>
        <v>0</v>
      </c>
      <c r="DL44">
        <f>SUM($CB44,$CC44:CI44)-SUM($EC44:EJ44)</f>
        <v>0</v>
      </c>
      <c r="DM44">
        <f>SUM($CB44,$CC44:CJ44)-SUM($EC44:EK44)</f>
        <v>-5</v>
      </c>
      <c r="DN44">
        <f>SUM($CB44,$CC44:CK44)-SUM($EC44:EL44)</f>
        <v>85</v>
      </c>
      <c r="DO44">
        <f>SUM($CB44,$CC44:CL44)-SUM($EC44:EM44)</f>
        <v>45</v>
      </c>
      <c r="DP44">
        <f>SUM($CB44,$CC44:CM44)-SUM($EC44:EN44)</f>
        <v>-10</v>
      </c>
      <c r="DQ44">
        <f>SUM($CB44,$CC44:CN44)-SUM($EC44:EO44)</f>
        <v>-65</v>
      </c>
      <c r="DR44">
        <f>SUM($CB44,$CC44:CO44)-SUM($EC44:EP44)</f>
        <v>-100</v>
      </c>
      <c r="DS44">
        <f>SUM($CB44,$CC44:CP44)-SUM($EC44:EQ44)</f>
        <v>-100</v>
      </c>
      <c r="DT44">
        <f>SUM($CB44,$CC44:CQ44)-SUM($EC44:ER44)</f>
        <v>-100</v>
      </c>
      <c r="DU44">
        <f>SUM($CB44,$CC44:CR44)-SUM($EC44:ES44)</f>
        <v>-100</v>
      </c>
      <c r="DV44">
        <f>SUM($CB44,$CC44:CS44)-SUM($EC44:ET44)</f>
        <v>-100</v>
      </c>
      <c r="DW44">
        <f>SUM($CB44,$CC44:CT44)-SUM($EC44:EU44)</f>
        <v>-100</v>
      </c>
      <c r="DX44">
        <f>SUM($CB44,$CC44:CU44)-SUM($EC44:EV44)</f>
        <v>-100</v>
      </c>
      <c r="DY44">
        <f>SUM($CB44,$CC44:CV44)-SUM($EC44:EW44)</f>
        <v>-100</v>
      </c>
      <c r="DZ44">
        <f>SUM($CB44,$CC44:CW44)-SUM($EC44:EX44)</f>
        <v>-100</v>
      </c>
      <c r="EA44">
        <f>SUM($CB44,$CC44:CX44)-SUM($EC44:EY44)</f>
        <v>-100</v>
      </c>
      <c r="EB44">
        <f>SUM($CB44,$CC44:CY44)-SUM($EC44:EZ44)</f>
        <v>-100</v>
      </c>
      <c r="EC44" cm="1">
        <f t="array" ref="EC44">SUMPRODUCT($K44:$AJ44,TRANSPOSE(EC$4:EC$29))</f>
        <v>0</v>
      </c>
      <c r="ED44" cm="1">
        <f t="array" ref="ED44">SUMPRODUCT($K44:$AJ44,TRANSPOSE(ED$4:ED$29))</f>
        <v>0</v>
      </c>
      <c r="EE44" cm="1">
        <f t="array" ref="EE44">SUMPRODUCT($K44:$AJ44,TRANSPOSE(EE$4:EE$29))</f>
        <v>0</v>
      </c>
      <c r="EF44" cm="1">
        <f t="array" ref="EF44">SUMPRODUCT($K44:$AJ44,TRANSPOSE(EF$4:EF$29))</f>
        <v>0</v>
      </c>
      <c r="EG44" cm="1">
        <f t="array" ref="EG44">SUMPRODUCT($K44:$AJ44,TRANSPOSE(EG$4:EG$29))</f>
        <v>0</v>
      </c>
      <c r="EH44" cm="1">
        <f t="array" ref="EH44">SUMPRODUCT($K44:$AJ44,TRANSPOSE(EH$4:EH$29))</f>
        <v>0</v>
      </c>
      <c r="EI44" cm="1">
        <f t="array" ref="EI44">SUMPRODUCT($K44:$AJ44,TRANSPOSE(EI$4:EI$29))</f>
        <v>0</v>
      </c>
      <c r="EJ44" cm="1">
        <f t="array" ref="EJ44">SUMPRODUCT($K44:$AJ44,TRANSPOSE(EJ$4:EJ$29))</f>
        <v>0</v>
      </c>
      <c r="EK44" cm="1">
        <f t="array" ref="EK44">SUMPRODUCT($K44:$AJ44,TRANSPOSE(EK$4:EK$29))</f>
        <v>5</v>
      </c>
      <c r="EL44" cm="1">
        <f t="array" ref="EL44">SUMPRODUCT($K44:$AJ44,TRANSPOSE(EL$4:EL$29))</f>
        <v>10</v>
      </c>
      <c r="EM44" cm="1">
        <f t="array" ref="EM44">SUMPRODUCT($K44:$AJ44,TRANSPOSE(EM$4:EM$29))</f>
        <v>40</v>
      </c>
      <c r="EN44" cm="1">
        <f t="array" ref="EN44">SUMPRODUCT($K44:$AJ44,TRANSPOSE(EN$4:EN$29))</f>
        <v>55</v>
      </c>
      <c r="EO44" cm="1">
        <f t="array" ref="EO44">SUMPRODUCT($K44:$AJ44,TRANSPOSE(EO$4:EO$29))</f>
        <v>55</v>
      </c>
      <c r="EP44" cm="1">
        <f t="array" ref="EP44">SUMPRODUCT($K44:$AJ44,TRANSPOSE(EP$4:EP$29))</f>
        <v>35</v>
      </c>
      <c r="EQ44" cm="1">
        <f t="array" ref="EQ44">SUMPRODUCT($K44:$AJ44,TRANSPOSE(EQ$4:EQ$29))</f>
        <v>0</v>
      </c>
      <c r="ER44" cm="1">
        <f t="array" ref="ER44">SUMPRODUCT($K44:$AJ44,TRANSPOSE(ER$4:ER$29))</f>
        <v>0</v>
      </c>
      <c r="ES44" cm="1">
        <f t="array" ref="ES44">SUMPRODUCT($K44:$AJ44,TRANSPOSE(ES$4:ES$29))</f>
        <v>0</v>
      </c>
      <c r="ET44" cm="1">
        <f t="array" ref="ET44">SUMPRODUCT($K44:$AJ44,TRANSPOSE(ET$4:ET$29))</f>
        <v>0</v>
      </c>
      <c r="EU44" cm="1">
        <f t="array" ref="EU44">SUMPRODUCT($K44:$AJ44,TRANSPOSE(EU$4:EU$29))</f>
        <v>0</v>
      </c>
      <c r="EV44" cm="1">
        <f t="array" ref="EV44">SUMPRODUCT($K44:$AJ44,TRANSPOSE(EV$4:EV$29))</f>
        <v>0</v>
      </c>
      <c r="EW44" cm="1">
        <f t="array" ref="EW44">SUMPRODUCT($K44:$AJ44,TRANSPOSE(EW$4:EW$29))</f>
        <v>0</v>
      </c>
      <c r="EX44" cm="1">
        <f t="array" ref="EX44">SUMPRODUCT($K44:$AJ44,TRANSPOSE(EX$4:EX$29))</f>
        <v>0</v>
      </c>
      <c r="EY44" cm="1">
        <f t="array" ref="EY44">SUMPRODUCT($K44:$AJ44,TRANSPOSE(EY$4:EY$29))</f>
        <v>0</v>
      </c>
      <c r="EZ44" cm="1">
        <f t="array" ref="EZ44">SUMPRODUCT($K44:$AJ44,TRANSPOSE(EZ$4:EZ$29))</f>
        <v>0</v>
      </c>
      <c r="FA44">
        <f t="shared" si="31"/>
        <v>0</v>
      </c>
      <c r="FB44" t="b">
        <f t="shared" si="32"/>
        <v>1</v>
      </c>
      <c r="FF44" t="s">
        <v>640</v>
      </c>
      <c r="FT44" t="s">
        <v>1581</v>
      </c>
      <c r="GG44" t="s">
        <v>1580</v>
      </c>
    </row>
    <row r="45" spans="1:189" hidden="1" x14ac:dyDescent="0.2">
      <c r="A45">
        <v>17</v>
      </c>
      <c r="B45" s="7" t="s">
        <v>1604</v>
      </c>
      <c r="C45" t="s">
        <v>1167</v>
      </c>
      <c r="D45">
        <v>410368620</v>
      </c>
      <c r="E45" t="s">
        <v>1584</v>
      </c>
      <c r="G45" t="s">
        <v>6</v>
      </c>
      <c r="H45" s="1">
        <v>1</v>
      </c>
      <c r="I45" s="1">
        <v>4</v>
      </c>
      <c r="J45" s="1">
        <f>VLOOKUP(B45,'[4]AVL F03 05.05.26_לעבוד'!$B$27:$M$694,12,)</f>
        <v>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4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f t="shared" si="28"/>
        <v>1260</v>
      </c>
      <c r="AL45" s="1">
        <f t="shared" si="29"/>
        <v>1600</v>
      </c>
      <c r="AQ45" s="1">
        <f>VLOOKUP($B45,'[2]AVL F03 05.05.26_לעבוד'!$B$29:$H$721,6,)</f>
        <v>0</v>
      </c>
      <c r="AR45" s="1" t="s">
        <v>25</v>
      </c>
      <c r="AS45" s="1" t="s">
        <v>93</v>
      </c>
      <c r="AT45">
        <f t="shared" si="30"/>
        <v>24.8</v>
      </c>
      <c r="AU45" t="str">
        <f>VLOOKUP(B45,'[3]AVL F03 05.05.26_לעבוד'!$B$27:$B$694,1,)</f>
        <v>1037U443-001</v>
      </c>
      <c r="AW45" t="s">
        <v>1708</v>
      </c>
      <c r="AX45" t="s">
        <v>1287</v>
      </c>
      <c r="AY45">
        <v>6.2</v>
      </c>
      <c r="AZ45" t="s">
        <v>77</v>
      </c>
      <c r="BA45">
        <v>1</v>
      </c>
      <c r="BB45" t="s">
        <v>13</v>
      </c>
      <c r="BC45">
        <v>857</v>
      </c>
      <c r="BD45">
        <v>94</v>
      </c>
      <c r="BE45" t="s">
        <v>1173</v>
      </c>
      <c r="BF45">
        <v>0</v>
      </c>
      <c r="BG45">
        <v>6.2</v>
      </c>
      <c r="BH45">
        <v>20</v>
      </c>
      <c r="BI45" t="s">
        <v>514</v>
      </c>
      <c r="BJ45" t="s">
        <v>1204</v>
      </c>
      <c r="BK45" t="s">
        <v>5</v>
      </c>
      <c r="BL45" t="s">
        <v>5</v>
      </c>
      <c r="BM45" t="s">
        <v>38</v>
      </c>
      <c r="BN45">
        <v>6.2</v>
      </c>
      <c r="BO45" t="s">
        <v>5</v>
      </c>
      <c r="BP45">
        <v>230</v>
      </c>
      <c r="BQ45" t="s">
        <v>325</v>
      </c>
      <c r="BR45" t="s">
        <v>8</v>
      </c>
      <c r="BS45" t="s">
        <v>1203</v>
      </c>
      <c r="BT45">
        <v>800</v>
      </c>
      <c r="BU45" t="s">
        <v>6</v>
      </c>
      <c r="BV45" t="s">
        <v>5</v>
      </c>
      <c r="BW45">
        <v>900</v>
      </c>
      <c r="BX45" t="s">
        <v>1202</v>
      </c>
      <c r="BY45" t="s">
        <v>1287</v>
      </c>
      <c r="BZ45" t="s">
        <v>1</v>
      </c>
      <c r="CA45" t="s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800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E45">
        <f>SUM($CB45,CB45:$CC45)-SUM($EC45:EC45)</f>
        <v>0</v>
      </c>
      <c r="DF45">
        <f>SUM($CB45,$CC45:CC45)-SUM($EC45:ED45)</f>
        <v>0</v>
      </c>
      <c r="DG45">
        <f>SUM($CB45,$CC45:CD45)-SUM($EC45:EE45)</f>
        <v>0</v>
      </c>
      <c r="DH45">
        <f>SUM($CB45,$CC45:CE45)-SUM($EC45:EF45)</f>
        <v>0</v>
      </c>
      <c r="DI45">
        <f>SUM($CB45,$CC45:CF45)-SUM($EC45:EG45)</f>
        <v>0</v>
      </c>
      <c r="DJ45">
        <f>SUM($CB45,$CC45:CG45)-SUM($EC45:EH45)</f>
        <v>0</v>
      </c>
      <c r="DK45">
        <f>SUM($CB45,$CC45:CH45)-SUM($EC45:EI45)</f>
        <v>0</v>
      </c>
      <c r="DL45">
        <f>SUM($CB45,$CC45:CI45)-SUM($EC45:EJ45)</f>
        <v>0</v>
      </c>
      <c r="DM45">
        <f>SUM($CB45,$CC45:CJ45)-SUM($EC45:EK45)</f>
        <v>-40</v>
      </c>
      <c r="DN45">
        <f>SUM($CB45,$CC45:CK45)-SUM($EC45:EL45)</f>
        <v>680</v>
      </c>
      <c r="DO45">
        <f>SUM($CB45,$CC45:CL45)-SUM($EC45:EM45)</f>
        <v>560</v>
      </c>
      <c r="DP45">
        <f>SUM($CB45,$CC45:CM45)-SUM($EC45:EN45)</f>
        <v>400</v>
      </c>
      <c r="DQ45">
        <f>SUM($CB45,$CC45:CN45)-SUM($EC45:EO45)</f>
        <v>200</v>
      </c>
      <c r="DR45">
        <f>SUM($CB45,$CC45:CO45)-SUM($EC45:EP45)</f>
        <v>0</v>
      </c>
      <c r="DS45">
        <f>SUM($CB45,$CC45:CP45)-SUM($EC45:EQ45)</f>
        <v>0</v>
      </c>
      <c r="DT45">
        <f>SUM($CB45,$CC45:CQ45)-SUM($EC45:ER45)</f>
        <v>0</v>
      </c>
      <c r="DU45">
        <f>SUM($CB45,$CC45:CR45)-SUM($EC45:ES45)</f>
        <v>0</v>
      </c>
      <c r="DV45">
        <f>SUM($CB45,$CC45:CS45)-SUM($EC45:ET45)</f>
        <v>0</v>
      </c>
      <c r="DW45">
        <f>SUM($CB45,$CC45:CT45)-SUM($EC45:EU45)</f>
        <v>0</v>
      </c>
      <c r="DX45">
        <f>SUM($CB45,$CC45:CU45)-SUM($EC45:EV45)</f>
        <v>0</v>
      </c>
      <c r="DY45">
        <f>SUM($CB45,$CC45:CV45)-SUM($EC45:EW45)</f>
        <v>0</v>
      </c>
      <c r="DZ45">
        <f>SUM($CB45,$CC45:CW45)-SUM($EC45:EX45)</f>
        <v>0</v>
      </c>
      <c r="EA45">
        <f>SUM($CB45,$CC45:CX45)-SUM($EC45:EY45)</f>
        <v>0</v>
      </c>
      <c r="EB45">
        <f>SUM($CB45,$CC45:CY45)-SUM($EC45:EZ45)</f>
        <v>0</v>
      </c>
      <c r="EC45" cm="1">
        <f t="array" ref="EC45">SUMPRODUCT($K45:$AJ45,TRANSPOSE(EC$4:EC$29))</f>
        <v>0</v>
      </c>
      <c r="ED45" cm="1">
        <f t="array" ref="ED45">SUMPRODUCT($K45:$AJ45,TRANSPOSE(ED$4:ED$29))</f>
        <v>0</v>
      </c>
      <c r="EE45" cm="1">
        <f t="array" ref="EE45">SUMPRODUCT($K45:$AJ45,TRANSPOSE(EE$4:EE$29))</f>
        <v>0</v>
      </c>
      <c r="EF45" cm="1">
        <f t="array" ref="EF45">SUMPRODUCT($K45:$AJ45,TRANSPOSE(EF$4:EF$29))</f>
        <v>0</v>
      </c>
      <c r="EG45" cm="1">
        <f t="array" ref="EG45">SUMPRODUCT($K45:$AJ45,TRANSPOSE(EG$4:EG$29))</f>
        <v>0</v>
      </c>
      <c r="EH45" cm="1">
        <f t="array" ref="EH45">SUMPRODUCT($K45:$AJ45,TRANSPOSE(EH$4:EH$29))</f>
        <v>0</v>
      </c>
      <c r="EI45" cm="1">
        <f t="array" ref="EI45">SUMPRODUCT($K45:$AJ45,TRANSPOSE(EI$4:EI$29))</f>
        <v>0</v>
      </c>
      <c r="EJ45" cm="1">
        <f t="array" ref="EJ45">SUMPRODUCT($K45:$AJ45,TRANSPOSE(EJ$4:EJ$29))</f>
        <v>0</v>
      </c>
      <c r="EK45" cm="1">
        <f t="array" ref="EK45">SUMPRODUCT($K45:$AJ45,TRANSPOSE(EK$4:EK$29))</f>
        <v>40</v>
      </c>
      <c r="EL45" cm="1">
        <f t="array" ref="EL45">SUMPRODUCT($K45:$AJ45,TRANSPOSE(EL$4:EL$29))</f>
        <v>80</v>
      </c>
      <c r="EM45" cm="1">
        <f t="array" ref="EM45">SUMPRODUCT($K45:$AJ45,TRANSPOSE(EM$4:EM$29))</f>
        <v>120</v>
      </c>
      <c r="EN45" cm="1">
        <f t="array" ref="EN45">SUMPRODUCT($K45:$AJ45,TRANSPOSE(EN$4:EN$29))</f>
        <v>160</v>
      </c>
      <c r="EO45" cm="1">
        <f t="array" ref="EO45">SUMPRODUCT($K45:$AJ45,TRANSPOSE(EO$4:EO$29))</f>
        <v>200</v>
      </c>
      <c r="EP45" cm="1">
        <f t="array" ref="EP45">SUMPRODUCT($K45:$AJ45,TRANSPOSE(EP$4:EP$29))</f>
        <v>200</v>
      </c>
      <c r="EQ45" cm="1">
        <f t="array" ref="EQ45">SUMPRODUCT($K45:$AJ45,TRANSPOSE(EQ$4:EQ$29))</f>
        <v>0</v>
      </c>
      <c r="ER45" cm="1">
        <f t="array" ref="ER45">SUMPRODUCT($K45:$AJ45,TRANSPOSE(ER$4:ER$29))</f>
        <v>0</v>
      </c>
      <c r="ES45" cm="1">
        <f t="array" ref="ES45">SUMPRODUCT($K45:$AJ45,TRANSPOSE(ES$4:ES$29))</f>
        <v>0</v>
      </c>
      <c r="ET45" cm="1">
        <f t="array" ref="ET45">SUMPRODUCT($K45:$AJ45,TRANSPOSE(ET$4:ET$29))</f>
        <v>0</v>
      </c>
      <c r="EU45" cm="1">
        <f t="array" ref="EU45">SUMPRODUCT($K45:$AJ45,TRANSPOSE(EU$4:EU$29))</f>
        <v>0</v>
      </c>
      <c r="EV45" cm="1">
        <f t="array" ref="EV45">SUMPRODUCT($K45:$AJ45,TRANSPOSE(EV$4:EV$29))</f>
        <v>0</v>
      </c>
      <c r="EW45" cm="1">
        <f t="array" ref="EW45">SUMPRODUCT($K45:$AJ45,TRANSPOSE(EW$4:EW$29))</f>
        <v>0</v>
      </c>
      <c r="EX45" cm="1">
        <f t="array" ref="EX45">SUMPRODUCT($K45:$AJ45,TRANSPOSE(EX$4:EX$29))</f>
        <v>0</v>
      </c>
      <c r="EY45" cm="1">
        <f t="array" ref="EY45">SUMPRODUCT($K45:$AJ45,TRANSPOSE(EY$4:EY$29))</f>
        <v>0</v>
      </c>
      <c r="EZ45" cm="1">
        <f t="array" ref="EZ45">SUMPRODUCT($K45:$AJ45,TRANSPOSE(EZ$4:EZ$29))</f>
        <v>0</v>
      </c>
      <c r="FA45">
        <f t="shared" si="31"/>
        <v>0</v>
      </c>
      <c r="FB45" t="b">
        <f t="shared" si="32"/>
        <v>1</v>
      </c>
      <c r="FF45" t="s">
        <v>182</v>
      </c>
      <c r="FU45" t="s">
        <v>1581</v>
      </c>
      <c r="GG45" t="s">
        <v>1580</v>
      </c>
    </row>
    <row r="46" spans="1:189" hidden="1" x14ac:dyDescent="0.2">
      <c r="A46">
        <v>18</v>
      </c>
      <c r="B46" s="7" t="s">
        <v>1603</v>
      </c>
      <c r="C46" t="s">
        <v>17</v>
      </c>
      <c r="D46">
        <v>400107465</v>
      </c>
      <c r="E46" t="s">
        <v>1602</v>
      </c>
      <c r="F46">
        <v>422348204</v>
      </c>
      <c r="G46" t="s">
        <v>6</v>
      </c>
      <c r="H46" s="1">
        <v>1</v>
      </c>
      <c r="I46" s="1">
        <v>2</v>
      </c>
      <c r="J46" s="1">
        <f>VLOOKUP(B46,'[4]AVL F03 05.05.26_לעבוד'!$B$27:$M$694,12,)</f>
        <v>2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f t="shared" si="28"/>
        <v>630</v>
      </c>
      <c r="AL46" s="1">
        <f t="shared" si="29"/>
        <v>630</v>
      </c>
      <c r="AP46" s="1" t="s">
        <v>85</v>
      </c>
      <c r="AQ46" s="1" t="str">
        <f>VLOOKUP($B46,'[2]AVL F03 05.05.26_לעבוד'!$B$29:$H$721,6,)</f>
        <v xml:space="preserve">תינתן עזרה מאלתא </v>
      </c>
      <c r="AR46" s="1" t="s">
        <v>25</v>
      </c>
      <c r="AS46" s="1" t="s">
        <v>14</v>
      </c>
      <c r="AT46">
        <f t="shared" si="30"/>
        <v>234.48</v>
      </c>
      <c r="AU46" t="str">
        <f>VLOOKUP(B46,'[3]AVL F03 05.05.26_לעבוד'!$B$27:$B$694,1,)</f>
        <v>1045672-1</v>
      </c>
      <c r="AW46" t="s">
        <v>1788</v>
      </c>
      <c r="AX46" t="s">
        <v>56</v>
      </c>
      <c r="AY46">
        <v>117.24</v>
      </c>
      <c r="AZ46" t="s">
        <v>0</v>
      </c>
      <c r="BA46">
        <v>1</v>
      </c>
      <c r="BB46" t="s">
        <v>13</v>
      </c>
      <c r="BC46">
        <v>356</v>
      </c>
      <c r="BD46">
        <v>69</v>
      </c>
      <c r="BE46" t="s">
        <v>12</v>
      </c>
      <c r="BF46">
        <v>0</v>
      </c>
      <c r="BG46">
        <v>117.24</v>
      </c>
      <c r="BH46">
        <v>20</v>
      </c>
      <c r="BI46" t="s">
        <v>11</v>
      </c>
      <c r="BJ46" t="s">
        <v>453</v>
      </c>
      <c r="BK46" t="s">
        <v>5</v>
      </c>
      <c r="BL46" t="s">
        <v>5</v>
      </c>
      <c r="BM46" t="s">
        <v>38</v>
      </c>
      <c r="BN46">
        <v>117.24</v>
      </c>
      <c r="BO46" t="s">
        <v>5</v>
      </c>
      <c r="BP46">
        <v>1</v>
      </c>
      <c r="BQ46" t="s">
        <v>5</v>
      </c>
      <c r="BR46" t="s">
        <v>8</v>
      </c>
      <c r="BS46" t="s">
        <v>452</v>
      </c>
      <c r="BT46">
        <v>1</v>
      </c>
      <c r="BU46" t="s">
        <v>6</v>
      </c>
      <c r="BV46" t="s">
        <v>5</v>
      </c>
      <c r="BW46" t="s">
        <v>4</v>
      </c>
      <c r="BX46" t="s">
        <v>3</v>
      </c>
      <c r="BY46" t="s">
        <v>56</v>
      </c>
      <c r="BZ46" t="s">
        <v>1</v>
      </c>
      <c r="CA46" t="s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410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E46">
        <f>SUM($CB46,CB46:$CC46)-SUM($EC46:EC46)</f>
        <v>0</v>
      </c>
      <c r="DF46">
        <f>SUM($CB46,$CC46:CC46)-SUM($EC46:ED46)</f>
        <v>0</v>
      </c>
      <c r="DG46">
        <f>SUM($CB46,$CC46:CD46)-SUM($EC46:EE46)</f>
        <v>0</v>
      </c>
      <c r="DH46">
        <f>SUM($CB46,$CC46:CE46)-SUM($EC46:EF46)</f>
        <v>0</v>
      </c>
      <c r="DI46">
        <f>SUM($CB46,$CC46:CF46)-SUM($EC46:EG46)</f>
        <v>0</v>
      </c>
      <c r="DJ46">
        <f>SUM($CB46,$CC46:CG46)-SUM($EC46:EH46)</f>
        <v>0</v>
      </c>
      <c r="DK46">
        <f>SUM($CB46,$CC46:CH46)-SUM($EC46:EI46)</f>
        <v>0</v>
      </c>
      <c r="DL46">
        <f>SUM($CB46,$CC46:CI46)-SUM($EC46:EJ46)</f>
        <v>0</v>
      </c>
      <c r="DM46">
        <f>SUM($CB46,$CC46:CJ46)-SUM($EC46:EK46)</f>
        <v>-100</v>
      </c>
      <c r="DN46">
        <f>SUM($CB46,$CC46:CK46)-SUM($EC46:EL46)</f>
        <v>-200</v>
      </c>
      <c r="DO46">
        <f>SUM($CB46,$CC46:CL46)-SUM($EC46:EM46)</f>
        <v>-300</v>
      </c>
      <c r="DP46">
        <f>SUM($CB46,$CC46:CM46)-SUM($EC46:EN46)</f>
        <v>-400</v>
      </c>
      <c r="DQ46">
        <f>SUM($CB46,$CC46:CN46)-SUM($EC46:EO46)</f>
        <v>-400</v>
      </c>
      <c r="DR46">
        <f>SUM($CB46,$CC46:CO46)-SUM($EC46:EP46)</f>
        <v>-400</v>
      </c>
      <c r="DS46">
        <f>SUM($CB46,$CC46:CP46)-SUM($EC46:EQ46)</f>
        <v>-400</v>
      </c>
      <c r="DT46">
        <f>SUM($CB46,$CC46:CQ46)-SUM($EC46:ER46)</f>
        <v>10</v>
      </c>
      <c r="DU46">
        <f>SUM($CB46,$CC46:CR46)-SUM($EC46:ES46)</f>
        <v>10</v>
      </c>
      <c r="DV46">
        <f>SUM($CB46,$CC46:CS46)-SUM($EC46:ET46)</f>
        <v>10</v>
      </c>
      <c r="DW46">
        <f>SUM($CB46,$CC46:CT46)-SUM($EC46:EU46)</f>
        <v>10</v>
      </c>
      <c r="DX46">
        <f>SUM($CB46,$CC46:CU46)-SUM($EC46:EV46)</f>
        <v>10</v>
      </c>
      <c r="DY46">
        <f>SUM($CB46,$CC46:CV46)-SUM($EC46:EW46)</f>
        <v>10</v>
      </c>
      <c r="DZ46">
        <f>SUM($CB46,$CC46:CW46)-SUM($EC46:EX46)</f>
        <v>10</v>
      </c>
      <c r="EA46">
        <f>SUM($CB46,$CC46:CX46)-SUM($EC46:EY46)</f>
        <v>10</v>
      </c>
      <c r="EB46">
        <f>SUM($CB46,$CC46:CY46)-SUM($EC46:EZ46)</f>
        <v>10</v>
      </c>
      <c r="EC46" cm="1">
        <f t="array" ref="EC46">SUMPRODUCT($K46:$AJ46,TRANSPOSE(EC$4:EC$29))</f>
        <v>0</v>
      </c>
      <c r="ED46" cm="1">
        <f t="array" ref="ED46">SUMPRODUCT($K46:$AJ46,TRANSPOSE(ED$4:ED$29))</f>
        <v>0</v>
      </c>
      <c r="EE46" cm="1">
        <f t="array" ref="EE46">SUMPRODUCT($K46:$AJ46,TRANSPOSE(EE$4:EE$29))</f>
        <v>0</v>
      </c>
      <c r="EF46" cm="1">
        <f t="array" ref="EF46">SUMPRODUCT($K46:$AJ46,TRANSPOSE(EF$4:EF$29))</f>
        <v>0</v>
      </c>
      <c r="EG46" cm="1">
        <f t="array" ref="EG46">SUMPRODUCT($K46:$AJ46,TRANSPOSE(EG$4:EG$29))</f>
        <v>0</v>
      </c>
      <c r="EH46" cm="1">
        <f t="array" ref="EH46">SUMPRODUCT($K46:$AJ46,TRANSPOSE(EH$4:EH$29))</f>
        <v>0</v>
      </c>
      <c r="EI46" cm="1">
        <f t="array" ref="EI46">SUMPRODUCT($K46:$AJ46,TRANSPOSE(EI$4:EI$29))</f>
        <v>0</v>
      </c>
      <c r="EJ46" cm="1">
        <f t="array" ref="EJ46">SUMPRODUCT($K46:$AJ46,TRANSPOSE(EJ$4:EJ$29))</f>
        <v>0</v>
      </c>
      <c r="EK46" cm="1">
        <f t="array" ref="EK46">SUMPRODUCT($K46:$AJ46,TRANSPOSE(EK$4:EK$29))</f>
        <v>100</v>
      </c>
      <c r="EL46" cm="1">
        <f t="array" ref="EL46">SUMPRODUCT($K46:$AJ46,TRANSPOSE(EL$4:EL$29))</f>
        <v>100</v>
      </c>
      <c r="EM46" cm="1">
        <f t="array" ref="EM46">SUMPRODUCT($K46:$AJ46,TRANSPOSE(EM$4:EM$29))</f>
        <v>100</v>
      </c>
      <c r="EN46" cm="1">
        <f t="array" ref="EN46">SUMPRODUCT($K46:$AJ46,TRANSPOSE(EN$4:EN$29))</f>
        <v>100</v>
      </c>
      <c r="EO46" cm="1">
        <f t="array" ref="EO46">SUMPRODUCT($K46:$AJ46,TRANSPOSE(EO$4:EO$29))</f>
        <v>0</v>
      </c>
      <c r="EP46" cm="1">
        <f t="array" ref="EP46">SUMPRODUCT($K46:$AJ46,TRANSPOSE(EP$4:EP$29))</f>
        <v>0</v>
      </c>
      <c r="EQ46" cm="1">
        <f t="array" ref="EQ46">SUMPRODUCT($K46:$AJ46,TRANSPOSE(EQ$4:EQ$29))</f>
        <v>0</v>
      </c>
      <c r="ER46" cm="1">
        <f t="array" ref="ER46">SUMPRODUCT($K46:$AJ46,TRANSPOSE(ER$4:ER$29))</f>
        <v>0</v>
      </c>
      <c r="ES46" cm="1">
        <f t="array" ref="ES46">SUMPRODUCT($K46:$AJ46,TRANSPOSE(ES$4:ES$29))</f>
        <v>0</v>
      </c>
      <c r="ET46" cm="1">
        <f t="array" ref="ET46">SUMPRODUCT($K46:$AJ46,TRANSPOSE(ET$4:ET$29))</f>
        <v>0</v>
      </c>
      <c r="EU46" cm="1">
        <f t="array" ref="EU46">SUMPRODUCT($K46:$AJ46,TRANSPOSE(EU$4:EU$29))</f>
        <v>0</v>
      </c>
      <c r="EV46" cm="1">
        <f t="array" ref="EV46">SUMPRODUCT($K46:$AJ46,TRANSPOSE(EV$4:EV$29))</f>
        <v>0</v>
      </c>
      <c r="EW46" cm="1">
        <f t="array" ref="EW46">SUMPRODUCT($K46:$AJ46,TRANSPOSE(EW$4:EW$29))</f>
        <v>0</v>
      </c>
      <c r="EX46" cm="1">
        <f t="array" ref="EX46">SUMPRODUCT($K46:$AJ46,TRANSPOSE(EX$4:EX$29))</f>
        <v>0</v>
      </c>
      <c r="EY46" cm="1">
        <f t="array" ref="EY46">SUMPRODUCT($K46:$AJ46,TRANSPOSE(EY$4:EY$29))</f>
        <v>0</v>
      </c>
      <c r="EZ46" cm="1">
        <f t="array" ref="EZ46">SUMPRODUCT($K46:$AJ46,TRANSPOSE(EZ$4:EZ$29))</f>
        <v>0</v>
      </c>
      <c r="FA46">
        <f t="shared" si="31"/>
        <v>0</v>
      </c>
      <c r="FB46" t="b">
        <f t="shared" si="32"/>
        <v>1</v>
      </c>
      <c r="FF46" t="s">
        <v>1241</v>
      </c>
      <c r="FV46" t="s">
        <v>1581</v>
      </c>
      <c r="GG46" t="s">
        <v>1580</v>
      </c>
    </row>
    <row r="47" spans="1:189" hidden="1" x14ac:dyDescent="0.2">
      <c r="A47">
        <v>21</v>
      </c>
      <c r="B47" s="7" t="s">
        <v>1601</v>
      </c>
      <c r="C47" t="s">
        <v>1167</v>
      </c>
      <c r="D47">
        <v>408786578</v>
      </c>
      <c r="E47" t="s">
        <v>1600</v>
      </c>
      <c r="G47" t="s">
        <v>6</v>
      </c>
      <c r="H47" s="1">
        <v>1</v>
      </c>
      <c r="I47" s="1">
        <v>5</v>
      </c>
      <c r="J47" s="1">
        <f>VLOOKUP(B47,'[4]AVL F03 05.05.26_לעבוד'!$B$27:$M$694,12,)</f>
        <v>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f t="shared" si="28"/>
        <v>1575</v>
      </c>
      <c r="AL47" s="1">
        <f t="shared" si="29"/>
        <v>1580</v>
      </c>
      <c r="AQ47" s="1">
        <f>VLOOKUP($B47,'[2]AVL F03 05.05.26_לעבוד'!$B$29:$H$721,6,)</f>
        <v>0</v>
      </c>
      <c r="AR47" s="1" t="s">
        <v>78</v>
      </c>
      <c r="AS47" s="1" t="s">
        <v>14</v>
      </c>
      <c r="AT47">
        <f t="shared" si="30"/>
        <v>0</v>
      </c>
      <c r="AU47" t="str">
        <f>VLOOKUP(B47,'[3]AVL F03 05.05.26_לעבוד'!$B$27:$B$694,1,)</f>
        <v>1093L092-001</v>
      </c>
      <c r="AW47" t="s">
        <v>1785</v>
      </c>
      <c r="AX47" t="s">
        <v>154</v>
      </c>
      <c r="AY47">
        <v>0</v>
      </c>
      <c r="AZ47" t="s">
        <v>77</v>
      </c>
      <c r="BA47">
        <v>1</v>
      </c>
      <c r="BB47" t="s">
        <v>13</v>
      </c>
      <c r="BC47">
        <v>312</v>
      </c>
      <c r="BD47">
        <v>100</v>
      </c>
      <c r="BE47" t="s">
        <v>45</v>
      </c>
      <c r="BF47">
        <v>0</v>
      </c>
      <c r="BG47">
        <v>0</v>
      </c>
      <c r="BH47">
        <v>20</v>
      </c>
      <c r="BI47" t="s">
        <v>514</v>
      </c>
      <c r="BJ47" t="s">
        <v>44</v>
      </c>
      <c r="BK47" t="s">
        <v>5</v>
      </c>
      <c r="BL47" t="s">
        <v>5</v>
      </c>
      <c r="BM47" t="s">
        <v>9</v>
      </c>
      <c r="BN47">
        <v>0</v>
      </c>
      <c r="BO47" t="s">
        <v>5</v>
      </c>
      <c r="BP47">
        <v>900</v>
      </c>
      <c r="BQ47" t="s">
        <v>325</v>
      </c>
      <c r="BR47" t="s">
        <v>8</v>
      </c>
      <c r="BS47" t="s">
        <v>1565</v>
      </c>
      <c r="BT47">
        <v>10</v>
      </c>
      <c r="BU47" t="s">
        <v>6</v>
      </c>
      <c r="BV47" t="s">
        <v>5</v>
      </c>
      <c r="BW47" t="s">
        <v>42</v>
      </c>
      <c r="BX47" t="s">
        <v>74</v>
      </c>
      <c r="BY47" t="s">
        <v>154</v>
      </c>
      <c r="BZ47" t="s">
        <v>1</v>
      </c>
      <c r="CA47" t="s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1000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E47">
        <f>SUM($CB47,CB47:$CC47)-SUM($EC47:EC47)</f>
        <v>0</v>
      </c>
      <c r="DF47">
        <f>SUM($CB47,$CC47:CC47)-SUM($EC47:ED47)</f>
        <v>0</v>
      </c>
      <c r="DG47">
        <f>SUM($CB47,$CC47:CD47)-SUM($EC47:EE47)</f>
        <v>0</v>
      </c>
      <c r="DH47">
        <f>SUM($CB47,$CC47:CE47)-SUM($EC47:EF47)</f>
        <v>0</v>
      </c>
      <c r="DI47">
        <f>SUM($CB47,$CC47:CF47)-SUM($EC47:EG47)</f>
        <v>0</v>
      </c>
      <c r="DJ47">
        <f>SUM($CB47,$CC47:CG47)-SUM($EC47:EH47)</f>
        <v>0</v>
      </c>
      <c r="DK47">
        <f>SUM($CB47,$CC47:CH47)-SUM($EC47:EI47)</f>
        <v>0</v>
      </c>
      <c r="DL47">
        <f>SUM($CB47,$CC47:CI47)-SUM($EC47:EJ47)</f>
        <v>0</v>
      </c>
      <c r="DM47">
        <f>SUM($CB47,$CC47:CJ47)-SUM($EC47:EK47)</f>
        <v>750</v>
      </c>
      <c r="DN47">
        <f>SUM($CB47,$CC47:CK47)-SUM($EC47:EL47)</f>
        <v>500</v>
      </c>
      <c r="DO47">
        <f>SUM($CB47,$CC47:CL47)-SUM($EC47:EM47)</f>
        <v>250</v>
      </c>
      <c r="DP47">
        <f>SUM($CB47,$CC47:CM47)-SUM($EC47:EN47)</f>
        <v>0</v>
      </c>
      <c r="DQ47">
        <f>SUM($CB47,$CC47:CN47)-SUM($EC47:EO47)</f>
        <v>0</v>
      </c>
      <c r="DR47">
        <f>SUM($CB47,$CC47:CO47)-SUM($EC47:EP47)</f>
        <v>0</v>
      </c>
      <c r="DS47">
        <f>SUM($CB47,$CC47:CP47)-SUM($EC47:EQ47)</f>
        <v>0</v>
      </c>
      <c r="DT47">
        <f>SUM($CB47,$CC47:CQ47)-SUM($EC47:ER47)</f>
        <v>0</v>
      </c>
      <c r="DU47">
        <f>SUM($CB47,$CC47:CR47)-SUM($EC47:ES47)</f>
        <v>0</v>
      </c>
      <c r="DV47">
        <f>SUM($CB47,$CC47:CS47)-SUM($EC47:ET47)</f>
        <v>0</v>
      </c>
      <c r="DW47">
        <f>SUM($CB47,$CC47:CT47)-SUM($EC47:EU47)</f>
        <v>0</v>
      </c>
      <c r="DX47">
        <f>SUM($CB47,$CC47:CU47)-SUM($EC47:EV47)</f>
        <v>0</v>
      </c>
      <c r="DY47">
        <f>SUM($CB47,$CC47:CV47)-SUM($EC47:EW47)</f>
        <v>0</v>
      </c>
      <c r="DZ47">
        <f>SUM($CB47,$CC47:CW47)-SUM($EC47:EX47)</f>
        <v>0</v>
      </c>
      <c r="EA47">
        <f>SUM($CB47,$CC47:CX47)-SUM($EC47:EY47)</f>
        <v>0</v>
      </c>
      <c r="EB47">
        <f>SUM($CB47,$CC47:CY47)-SUM($EC47:EZ47)</f>
        <v>0</v>
      </c>
      <c r="EC47" cm="1">
        <f t="array" ref="EC47">SUMPRODUCT($K47:$AJ47,TRANSPOSE(EC$4:EC$29))</f>
        <v>0</v>
      </c>
      <c r="ED47" cm="1">
        <f t="array" ref="ED47">SUMPRODUCT($K47:$AJ47,TRANSPOSE(ED$4:ED$29))</f>
        <v>0</v>
      </c>
      <c r="EE47" cm="1">
        <f t="array" ref="EE47">SUMPRODUCT($K47:$AJ47,TRANSPOSE(EE$4:EE$29))</f>
        <v>0</v>
      </c>
      <c r="EF47" cm="1">
        <f t="array" ref="EF47">SUMPRODUCT($K47:$AJ47,TRANSPOSE(EF$4:EF$29))</f>
        <v>0</v>
      </c>
      <c r="EG47" cm="1">
        <f t="array" ref="EG47">SUMPRODUCT($K47:$AJ47,TRANSPOSE(EG$4:EG$29))</f>
        <v>0</v>
      </c>
      <c r="EH47" cm="1">
        <f t="array" ref="EH47">SUMPRODUCT($K47:$AJ47,TRANSPOSE(EH$4:EH$29))</f>
        <v>0</v>
      </c>
      <c r="EI47" cm="1">
        <f t="array" ref="EI47">SUMPRODUCT($K47:$AJ47,TRANSPOSE(EI$4:EI$29))</f>
        <v>0</v>
      </c>
      <c r="EJ47" cm="1">
        <f t="array" ref="EJ47">SUMPRODUCT($K47:$AJ47,TRANSPOSE(EJ$4:EJ$29))</f>
        <v>0</v>
      </c>
      <c r="EK47" cm="1">
        <f t="array" ref="EK47">SUMPRODUCT($K47:$AJ47,TRANSPOSE(EK$4:EK$29))</f>
        <v>250</v>
      </c>
      <c r="EL47" cm="1">
        <f t="array" ref="EL47">SUMPRODUCT($K47:$AJ47,TRANSPOSE(EL$4:EL$29))</f>
        <v>250</v>
      </c>
      <c r="EM47" cm="1">
        <f t="array" ref="EM47">SUMPRODUCT($K47:$AJ47,TRANSPOSE(EM$4:EM$29))</f>
        <v>250</v>
      </c>
      <c r="EN47" cm="1">
        <f t="array" ref="EN47">SUMPRODUCT($K47:$AJ47,TRANSPOSE(EN$4:EN$29))</f>
        <v>250</v>
      </c>
      <c r="EO47" cm="1">
        <f t="array" ref="EO47">SUMPRODUCT($K47:$AJ47,TRANSPOSE(EO$4:EO$29))</f>
        <v>0</v>
      </c>
      <c r="EP47" cm="1">
        <f t="array" ref="EP47">SUMPRODUCT($K47:$AJ47,TRANSPOSE(EP$4:EP$29))</f>
        <v>0</v>
      </c>
      <c r="EQ47" cm="1">
        <f t="array" ref="EQ47">SUMPRODUCT($K47:$AJ47,TRANSPOSE(EQ$4:EQ$29))</f>
        <v>0</v>
      </c>
      <c r="ER47" cm="1">
        <f t="array" ref="ER47">SUMPRODUCT($K47:$AJ47,TRANSPOSE(ER$4:ER$29))</f>
        <v>0</v>
      </c>
      <c r="ES47" cm="1">
        <f t="array" ref="ES47">SUMPRODUCT($K47:$AJ47,TRANSPOSE(ES$4:ES$29))</f>
        <v>0</v>
      </c>
      <c r="ET47" cm="1">
        <f t="array" ref="ET47">SUMPRODUCT($K47:$AJ47,TRANSPOSE(ET$4:ET$29))</f>
        <v>0</v>
      </c>
      <c r="EU47" cm="1">
        <f t="array" ref="EU47">SUMPRODUCT($K47:$AJ47,TRANSPOSE(EU$4:EU$29))</f>
        <v>0</v>
      </c>
      <c r="EV47" cm="1">
        <f t="array" ref="EV47">SUMPRODUCT($K47:$AJ47,TRANSPOSE(EV$4:EV$29))</f>
        <v>0</v>
      </c>
      <c r="EW47" cm="1">
        <f t="array" ref="EW47">SUMPRODUCT($K47:$AJ47,TRANSPOSE(EW$4:EW$29))</f>
        <v>0</v>
      </c>
      <c r="EX47" cm="1">
        <f t="array" ref="EX47">SUMPRODUCT($K47:$AJ47,TRANSPOSE(EX$4:EX$29))</f>
        <v>0</v>
      </c>
      <c r="EY47" cm="1">
        <f t="array" ref="EY47">SUMPRODUCT($K47:$AJ47,TRANSPOSE(EY$4:EY$29))</f>
        <v>0</v>
      </c>
      <c r="EZ47" cm="1">
        <f t="array" ref="EZ47">SUMPRODUCT($K47:$AJ47,TRANSPOSE(EZ$4:EZ$29))</f>
        <v>0</v>
      </c>
      <c r="FA47">
        <f t="shared" si="31"/>
        <v>0</v>
      </c>
      <c r="FB47" t="b">
        <f t="shared" si="32"/>
        <v>0</v>
      </c>
      <c r="FF47" t="s">
        <v>1129</v>
      </c>
      <c r="FW47" t="s">
        <v>1581</v>
      </c>
      <c r="GG47" t="s">
        <v>1580</v>
      </c>
    </row>
    <row r="48" spans="1:189" hidden="1" x14ac:dyDescent="0.2">
      <c r="A48">
        <v>22</v>
      </c>
      <c r="B48" s="7" t="s">
        <v>1599</v>
      </c>
      <c r="C48" t="s">
        <v>1555</v>
      </c>
      <c r="D48">
        <v>408441119</v>
      </c>
      <c r="E48" t="s">
        <v>1598</v>
      </c>
      <c r="G48" t="s">
        <v>6</v>
      </c>
      <c r="H48" s="1">
        <v>1</v>
      </c>
      <c r="I48" s="1">
        <v>1</v>
      </c>
      <c r="J48" s="1">
        <f>VLOOKUP(B48,'[4]AVL F03 05.05.26_לעבוד'!$B$27:$M$694,12,)</f>
        <v>1</v>
      </c>
      <c r="K48" s="1">
        <v>0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f t="shared" si="28"/>
        <v>315</v>
      </c>
      <c r="AL48" s="1">
        <f t="shared" si="29"/>
        <v>315</v>
      </c>
      <c r="AP48" s="1" t="s">
        <v>85</v>
      </c>
      <c r="AQ48" s="1">
        <f>VLOOKUP($B48,'[2]AVL F03 05.05.26_לעבוד'!$B$29:$H$721,6,)</f>
        <v>0</v>
      </c>
      <c r="AR48" s="1" t="s">
        <v>78</v>
      </c>
      <c r="AS48" s="1" t="s">
        <v>93</v>
      </c>
      <c r="AT48">
        <f t="shared" si="30"/>
        <v>0</v>
      </c>
      <c r="AU48" t="str">
        <f>VLOOKUP(B48,'[3]AVL F03 05.05.26_לעבוד'!$B$27:$B$694,1,)</f>
        <v>1093L211-001</v>
      </c>
      <c r="AW48" t="s">
        <v>1785</v>
      </c>
      <c r="AX48">
        <v>1</v>
      </c>
      <c r="AY48">
        <v>0</v>
      </c>
      <c r="AZ48" t="s">
        <v>0</v>
      </c>
      <c r="BA48">
        <v>1</v>
      </c>
      <c r="BB48" t="s">
        <v>13</v>
      </c>
      <c r="BC48">
        <v>346</v>
      </c>
      <c r="BD48">
        <v>25</v>
      </c>
      <c r="BE48" t="s">
        <v>1294</v>
      </c>
      <c r="BF48">
        <v>0</v>
      </c>
      <c r="BG48">
        <v>0</v>
      </c>
      <c r="BH48">
        <v>20</v>
      </c>
      <c r="BI48" t="s">
        <v>514</v>
      </c>
      <c r="BJ48" t="s">
        <v>1484</v>
      </c>
      <c r="BK48" t="s">
        <v>5</v>
      </c>
      <c r="BL48" t="s">
        <v>5</v>
      </c>
      <c r="BM48" t="s">
        <v>9</v>
      </c>
      <c r="BN48">
        <v>0</v>
      </c>
      <c r="BO48" t="s">
        <v>5</v>
      </c>
      <c r="BP48">
        <v>840</v>
      </c>
      <c r="BQ48" t="s">
        <v>325</v>
      </c>
      <c r="BR48" t="s">
        <v>129</v>
      </c>
      <c r="BS48" t="s">
        <v>1483</v>
      </c>
      <c r="BT48">
        <v>1</v>
      </c>
      <c r="BU48" t="s">
        <v>6</v>
      </c>
      <c r="BV48" t="s">
        <v>5</v>
      </c>
      <c r="BW48">
        <v>986</v>
      </c>
      <c r="BX48" t="s">
        <v>74</v>
      </c>
      <c r="BY48">
        <v>1</v>
      </c>
      <c r="BZ48">
        <v>0</v>
      </c>
      <c r="CA48" t="s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50</v>
      </c>
      <c r="CJ48">
        <v>50</v>
      </c>
      <c r="CK48">
        <v>50</v>
      </c>
      <c r="CL48">
        <v>50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E48">
        <f>SUM($CB48,CB48:$CC48)-SUM($EC48:EC48)</f>
        <v>0</v>
      </c>
      <c r="DF48">
        <f>SUM($CB48,$CC48:CC48)-SUM($EC48:ED48)</f>
        <v>0</v>
      </c>
      <c r="DG48">
        <f>SUM($CB48,$CC48:CD48)-SUM($EC48:EE48)</f>
        <v>0</v>
      </c>
      <c r="DH48">
        <f>SUM($CB48,$CC48:CE48)-SUM($EC48:EF48)</f>
        <v>0</v>
      </c>
      <c r="DI48">
        <f>SUM($CB48,$CC48:CF48)-SUM($EC48:EG48)</f>
        <v>0</v>
      </c>
      <c r="DJ48">
        <f>SUM($CB48,$CC48:CG48)-SUM($EC48:EH48)</f>
        <v>0</v>
      </c>
      <c r="DK48">
        <f>SUM($CB48,$CC48:CH48)-SUM($EC48:EI48)</f>
        <v>0</v>
      </c>
      <c r="DL48">
        <f>SUM($CB48,$CC48:CI48)-SUM($EC48:EJ48)</f>
        <v>50</v>
      </c>
      <c r="DM48">
        <f>SUM($CB48,$CC48:CJ48)-SUM($EC48:EK48)</f>
        <v>95</v>
      </c>
      <c r="DN48">
        <f>SUM($CB48,$CC48:CK48)-SUM($EC48:EL48)</f>
        <v>135</v>
      </c>
      <c r="DO48">
        <f>SUM($CB48,$CC48:CL48)-SUM($EC48:EM48)</f>
        <v>145</v>
      </c>
      <c r="DP48">
        <f>SUM($CB48,$CC48:CM48)-SUM($EC48:EN48)</f>
        <v>90</v>
      </c>
      <c r="DQ48">
        <f>SUM($CB48,$CC48:CN48)-SUM($EC48:EO48)</f>
        <v>35</v>
      </c>
      <c r="DR48">
        <f>SUM($CB48,$CC48:CO48)-SUM($EC48:EP48)</f>
        <v>0</v>
      </c>
      <c r="DS48">
        <f>SUM($CB48,$CC48:CP48)-SUM($EC48:EQ48)</f>
        <v>0</v>
      </c>
      <c r="DT48">
        <f>SUM($CB48,$CC48:CQ48)-SUM($EC48:ER48)</f>
        <v>0</v>
      </c>
      <c r="DU48">
        <f>SUM($CB48,$CC48:CR48)-SUM($EC48:ES48)</f>
        <v>0</v>
      </c>
      <c r="DV48">
        <f>SUM($CB48,$CC48:CS48)-SUM($EC48:ET48)</f>
        <v>0</v>
      </c>
      <c r="DW48">
        <f>SUM($CB48,$CC48:CT48)-SUM($EC48:EU48)</f>
        <v>0</v>
      </c>
      <c r="DX48">
        <f>SUM($CB48,$CC48:CU48)-SUM($EC48:EV48)</f>
        <v>0</v>
      </c>
      <c r="DY48">
        <f>SUM($CB48,$CC48:CV48)-SUM($EC48:EW48)</f>
        <v>0</v>
      </c>
      <c r="DZ48">
        <f>SUM($CB48,$CC48:CW48)-SUM($EC48:EX48)</f>
        <v>0</v>
      </c>
      <c r="EA48">
        <f>SUM($CB48,$CC48:CX48)-SUM($EC48:EY48)</f>
        <v>0</v>
      </c>
      <c r="EB48">
        <f>SUM($CB48,$CC48:CY48)-SUM($EC48:EZ48)</f>
        <v>0</v>
      </c>
      <c r="EC48" cm="1">
        <f t="array" ref="EC48">SUMPRODUCT($K48:$AJ48,TRANSPOSE(EC$4:EC$29))</f>
        <v>0</v>
      </c>
      <c r="ED48" cm="1">
        <f t="array" ref="ED48">SUMPRODUCT($K48:$AJ48,TRANSPOSE(ED$4:ED$29))</f>
        <v>0</v>
      </c>
      <c r="EE48" cm="1">
        <f t="array" ref="EE48">SUMPRODUCT($K48:$AJ48,TRANSPOSE(EE$4:EE$29))</f>
        <v>0</v>
      </c>
      <c r="EF48" cm="1">
        <f t="array" ref="EF48">SUMPRODUCT($K48:$AJ48,TRANSPOSE(EF$4:EF$29))</f>
        <v>0</v>
      </c>
      <c r="EG48" cm="1">
        <f t="array" ref="EG48">SUMPRODUCT($K48:$AJ48,TRANSPOSE(EG$4:EG$29))</f>
        <v>0</v>
      </c>
      <c r="EH48" cm="1">
        <f t="array" ref="EH48">SUMPRODUCT($K48:$AJ48,TRANSPOSE(EH$4:EH$29))</f>
        <v>0</v>
      </c>
      <c r="EI48" cm="1">
        <f t="array" ref="EI48">SUMPRODUCT($K48:$AJ48,TRANSPOSE(EI$4:EI$29))</f>
        <v>0</v>
      </c>
      <c r="EJ48" cm="1">
        <f t="array" ref="EJ48">SUMPRODUCT($K48:$AJ48,TRANSPOSE(EJ$4:EJ$29))</f>
        <v>0</v>
      </c>
      <c r="EK48" cm="1">
        <f t="array" ref="EK48">SUMPRODUCT($K48:$AJ48,TRANSPOSE(EK$4:EK$29))</f>
        <v>5</v>
      </c>
      <c r="EL48" cm="1">
        <f t="array" ref="EL48">SUMPRODUCT($K48:$AJ48,TRANSPOSE(EL$4:EL$29))</f>
        <v>10</v>
      </c>
      <c r="EM48" cm="1">
        <f t="array" ref="EM48">SUMPRODUCT($K48:$AJ48,TRANSPOSE(EM$4:EM$29))</f>
        <v>40</v>
      </c>
      <c r="EN48" cm="1">
        <f t="array" ref="EN48">SUMPRODUCT($K48:$AJ48,TRANSPOSE(EN$4:EN$29))</f>
        <v>55</v>
      </c>
      <c r="EO48" cm="1">
        <f t="array" ref="EO48">SUMPRODUCT($K48:$AJ48,TRANSPOSE(EO$4:EO$29))</f>
        <v>55</v>
      </c>
      <c r="EP48" cm="1">
        <f t="array" ref="EP48">SUMPRODUCT($K48:$AJ48,TRANSPOSE(EP$4:EP$29))</f>
        <v>35</v>
      </c>
      <c r="EQ48" cm="1">
        <f t="array" ref="EQ48">SUMPRODUCT($K48:$AJ48,TRANSPOSE(EQ$4:EQ$29))</f>
        <v>0</v>
      </c>
      <c r="ER48" cm="1">
        <f t="array" ref="ER48">SUMPRODUCT($K48:$AJ48,TRANSPOSE(ER$4:ER$29))</f>
        <v>0</v>
      </c>
      <c r="ES48" cm="1">
        <f t="array" ref="ES48">SUMPRODUCT($K48:$AJ48,TRANSPOSE(ES$4:ES$29))</f>
        <v>0</v>
      </c>
      <c r="ET48" cm="1">
        <f t="array" ref="ET48">SUMPRODUCT($K48:$AJ48,TRANSPOSE(ET$4:ET$29))</f>
        <v>0</v>
      </c>
      <c r="EU48" cm="1">
        <f t="array" ref="EU48">SUMPRODUCT($K48:$AJ48,TRANSPOSE(EU$4:EU$29))</f>
        <v>0</v>
      </c>
      <c r="EV48" cm="1">
        <f t="array" ref="EV48">SUMPRODUCT($K48:$AJ48,TRANSPOSE(EV$4:EV$29))</f>
        <v>0</v>
      </c>
      <c r="EW48" cm="1">
        <f t="array" ref="EW48">SUMPRODUCT($K48:$AJ48,TRANSPOSE(EW$4:EW$29))</f>
        <v>0</v>
      </c>
      <c r="EX48" cm="1">
        <f t="array" ref="EX48">SUMPRODUCT($K48:$AJ48,TRANSPOSE(EX$4:EX$29))</f>
        <v>0</v>
      </c>
      <c r="EY48" cm="1">
        <f t="array" ref="EY48">SUMPRODUCT($K48:$AJ48,TRANSPOSE(EY$4:EY$29))</f>
        <v>0</v>
      </c>
      <c r="EZ48" cm="1">
        <f t="array" ref="EZ48">SUMPRODUCT($K48:$AJ48,TRANSPOSE(EZ$4:EZ$29))</f>
        <v>0</v>
      </c>
      <c r="FA48">
        <f t="shared" si="31"/>
        <v>0</v>
      </c>
      <c r="FB48" t="b">
        <f t="shared" si="32"/>
        <v>0</v>
      </c>
      <c r="FF48" t="s">
        <v>1378</v>
      </c>
      <c r="FX48" t="s">
        <v>1581</v>
      </c>
      <c r="GG48" t="s">
        <v>1580</v>
      </c>
    </row>
    <row r="49" spans="1:189" hidden="1" x14ac:dyDescent="0.2">
      <c r="A49">
        <v>23</v>
      </c>
      <c r="B49" s="8" t="s">
        <v>428</v>
      </c>
      <c r="C49" t="s">
        <v>1167</v>
      </c>
      <c r="D49">
        <v>417856322</v>
      </c>
      <c r="E49" t="s">
        <v>1597</v>
      </c>
      <c r="G49" t="s">
        <v>6</v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f t="shared" si="28"/>
        <v>315</v>
      </c>
      <c r="AL49" s="1">
        <f t="shared" si="29"/>
        <v>315</v>
      </c>
      <c r="AP49" s="1" t="s">
        <v>85</v>
      </c>
      <c r="AR49" s="1" t="s">
        <v>1776</v>
      </c>
      <c r="AS49" s="1" t="s">
        <v>1195</v>
      </c>
      <c r="AT49">
        <f t="shared" si="30"/>
        <v>0</v>
      </c>
      <c r="AU49" t="e">
        <f>VLOOKUP(B49,'[3]AVL F03 05.05.26_לעבוד'!$B$27:$B$694,1,)</f>
        <v>#N/A</v>
      </c>
      <c r="AV49" t="s">
        <v>1596</v>
      </c>
      <c r="AW49" t="s">
        <v>1775</v>
      </c>
      <c r="AX49">
        <v>1</v>
      </c>
      <c r="AY49">
        <v>0</v>
      </c>
      <c r="AZ49" t="s">
        <v>0</v>
      </c>
      <c r="BA49">
        <v>1</v>
      </c>
      <c r="BB49" t="s">
        <v>13</v>
      </c>
      <c r="BC49">
        <v>300</v>
      </c>
      <c r="BD49">
        <v>15</v>
      </c>
      <c r="BE49" t="s">
        <v>1366</v>
      </c>
      <c r="BF49">
        <v>0</v>
      </c>
      <c r="BG49">
        <v>0</v>
      </c>
      <c r="BH49">
        <v>20</v>
      </c>
      <c r="BI49" t="s">
        <v>514</v>
      </c>
      <c r="BJ49" t="s">
        <v>1253</v>
      </c>
      <c r="BK49" t="s">
        <v>5</v>
      </c>
      <c r="BL49" t="s">
        <v>5</v>
      </c>
      <c r="BM49" t="s">
        <v>38</v>
      </c>
      <c r="BN49">
        <v>0</v>
      </c>
      <c r="BO49" t="s">
        <v>5</v>
      </c>
      <c r="BP49">
        <v>236</v>
      </c>
      <c r="BQ49" t="s">
        <v>1193</v>
      </c>
      <c r="BR49" t="s">
        <v>129</v>
      </c>
      <c r="BS49" t="s">
        <v>1365</v>
      </c>
      <c r="BT49">
        <v>1</v>
      </c>
      <c r="BU49" t="s">
        <v>6</v>
      </c>
      <c r="BV49" t="s">
        <v>5</v>
      </c>
      <c r="BW49" t="s">
        <v>1249</v>
      </c>
      <c r="BX49" t="s">
        <v>74</v>
      </c>
      <c r="BY49">
        <v>1</v>
      </c>
      <c r="BZ49">
        <v>0</v>
      </c>
      <c r="CA49" t="s">
        <v>0</v>
      </c>
      <c r="CB49">
        <v>9999999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E49">
        <f>SUM($CB49,CB49:$CC49)-SUM($EC49:EC49)</f>
        <v>19999998</v>
      </c>
      <c r="DF49">
        <f>SUM($CB49,$CC49:CC49)-SUM($EC49:ED49)</f>
        <v>9999999</v>
      </c>
      <c r="DG49">
        <f>SUM($CB49,$CC49:CD49)-SUM($EC49:EE49)</f>
        <v>9999999</v>
      </c>
      <c r="DH49">
        <f>SUM($CB49,$CC49:CE49)-SUM($EC49:EF49)</f>
        <v>9999999</v>
      </c>
      <c r="DI49">
        <f>SUM($CB49,$CC49:CF49)-SUM($EC49:EG49)</f>
        <v>9999999</v>
      </c>
      <c r="DJ49">
        <f>SUM($CB49,$CC49:CG49)-SUM($EC49:EH49)</f>
        <v>9999999</v>
      </c>
      <c r="DK49">
        <f>SUM($CB49,$CC49:CH49)-SUM($EC49:EI49)</f>
        <v>9999999</v>
      </c>
      <c r="DL49">
        <f>SUM($CB49,$CC49:CI49)-SUM($EC49:EJ49)</f>
        <v>9999999</v>
      </c>
      <c r="DM49">
        <f>SUM($CB49,$CC49:CJ49)-SUM($EC49:EK49)</f>
        <v>9999994</v>
      </c>
      <c r="DN49">
        <f>SUM($CB49,$CC49:CK49)-SUM($EC49:EL49)</f>
        <v>9999984</v>
      </c>
      <c r="DO49">
        <f>SUM($CB49,$CC49:CL49)-SUM($EC49:EM49)</f>
        <v>9999944</v>
      </c>
      <c r="DP49">
        <f>SUM($CB49,$CC49:CM49)-SUM($EC49:EN49)</f>
        <v>9999889</v>
      </c>
      <c r="DQ49">
        <f>SUM($CB49,$CC49:CN49)-SUM($EC49:EO49)</f>
        <v>9999834</v>
      </c>
      <c r="DR49">
        <f>SUM($CB49,$CC49:CO49)-SUM($EC49:EP49)</f>
        <v>9999799</v>
      </c>
      <c r="DS49">
        <f>SUM($CB49,$CC49:CP49)-SUM($EC49:EQ49)</f>
        <v>9999799</v>
      </c>
      <c r="DT49">
        <f>SUM($CB49,$CC49:CQ49)-SUM($EC49:ER49)</f>
        <v>9999799</v>
      </c>
      <c r="DU49">
        <f>SUM($CB49,$CC49:CR49)-SUM($EC49:ES49)</f>
        <v>9999799</v>
      </c>
      <c r="DV49">
        <f>SUM($CB49,$CC49:CS49)-SUM($EC49:ET49)</f>
        <v>9999799</v>
      </c>
      <c r="DW49">
        <f>SUM($CB49,$CC49:CT49)-SUM($EC49:EU49)</f>
        <v>9999799</v>
      </c>
      <c r="DX49">
        <f>SUM($CB49,$CC49:CU49)-SUM($EC49:EV49)</f>
        <v>9999799</v>
      </c>
      <c r="DY49">
        <f>SUM($CB49,$CC49:CV49)-SUM($EC49:EW49)</f>
        <v>9999799</v>
      </c>
      <c r="DZ49">
        <f>SUM($CB49,$CC49:CW49)-SUM($EC49:EX49)</f>
        <v>9999799</v>
      </c>
      <c r="EA49">
        <f>SUM($CB49,$CC49:CX49)-SUM($EC49:EY49)</f>
        <v>9999799</v>
      </c>
      <c r="EB49">
        <f>SUM($CB49,$CC49:CY49)-SUM($EC49:EZ49)</f>
        <v>9999799</v>
      </c>
      <c r="EC49" cm="1">
        <f t="array" ref="EC49">SUMPRODUCT($K49:$AJ49,TRANSPOSE(EC$4:EC$29))</f>
        <v>0</v>
      </c>
      <c r="ED49" cm="1">
        <f t="array" ref="ED49">SUMPRODUCT($K49:$AJ49,TRANSPOSE(ED$4:ED$29))</f>
        <v>0</v>
      </c>
      <c r="EE49" cm="1">
        <f t="array" ref="EE49">SUMPRODUCT($K49:$AJ49,TRANSPOSE(EE$4:EE$29))</f>
        <v>0</v>
      </c>
      <c r="EF49" cm="1">
        <f t="array" ref="EF49">SUMPRODUCT($K49:$AJ49,TRANSPOSE(EF$4:EF$29))</f>
        <v>0</v>
      </c>
      <c r="EG49" cm="1">
        <f t="array" ref="EG49">SUMPRODUCT($K49:$AJ49,TRANSPOSE(EG$4:EG$29))</f>
        <v>0</v>
      </c>
      <c r="EH49" cm="1">
        <f t="array" ref="EH49">SUMPRODUCT($K49:$AJ49,TRANSPOSE(EH$4:EH$29))</f>
        <v>0</v>
      </c>
      <c r="EI49" cm="1">
        <f t="array" ref="EI49">SUMPRODUCT($K49:$AJ49,TRANSPOSE(EI$4:EI$29))</f>
        <v>0</v>
      </c>
      <c r="EJ49" cm="1">
        <f t="array" ref="EJ49">SUMPRODUCT($K49:$AJ49,TRANSPOSE(EJ$4:EJ$29))</f>
        <v>0</v>
      </c>
      <c r="EK49" cm="1">
        <f t="array" ref="EK49">SUMPRODUCT($K49:$AJ49,TRANSPOSE(EK$4:EK$29))</f>
        <v>5</v>
      </c>
      <c r="EL49" cm="1">
        <f t="array" ref="EL49">SUMPRODUCT($K49:$AJ49,TRANSPOSE(EL$4:EL$29))</f>
        <v>10</v>
      </c>
      <c r="EM49" cm="1">
        <f t="array" ref="EM49">SUMPRODUCT($K49:$AJ49,TRANSPOSE(EM$4:EM$29))</f>
        <v>40</v>
      </c>
      <c r="EN49" cm="1">
        <f t="array" ref="EN49">SUMPRODUCT($K49:$AJ49,TRANSPOSE(EN$4:EN$29))</f>
        <v>55</v>
      </c>
      <c r="EO49" cm="1">
        <f t="array" ref="EO49">SUMPRODUCT($K49:$AJ49,TRANSPOSE(EO$4:EO$29))</f>
        <v>55</v>
      </c>
      <c r="EP49" cm="1">
        <f t="array" ref="EP49">SUMPRODUCT($K49:$AJ49,TRANSPOSE(EP$4:EP$29))</f>
        <v>35</v>
      </c>
      <c r="EQ49" cm="1">
        <f t="array" ref="EQ49">SUMPRODUCT($K49:$AJ49,TRANSPOSE(EQ$4:EQ$29))</f>
        <v>0</v>
      </c>
      <c r="ER49" cm="1">
        <f t="array" ref="ER49">SUMPRODUCT($K49:$AJ49,TRANSPOSE(ER$4:ER$29))</f>
        <v>0</v>
      </c>
      <c r="ES49" cm="1">
        <f t="array" ref="ES49">SUMPRODUCT($K49:$AJ49,TRANSPOSE(ES$4:ES$29))</f>
        <v>0</v>
      </c>
      <c r="ET49" cm="1">
        <f t="array" ref="ET49">SUMPRODUCT($K49:$AJ49,TRANSPOSE(ET$4:ET$29))</f>
        <v>0</v>
      </c>
      <c r="EU49" cm="1">
        <f t="array" ref="EU49">SUMPRODUCT($K49:$AJ49,TRANSPOSE(EU$4:EU$29))</f>
        <v>0</v>
      </c>
      <c r="EV49" cm="1">
        <f t="array" ref="EV49">SUMPRODUCT($K49:$AJ49,TRANSPOSE(EV$4:EV$29))</f>
        <v>0</v>
      </c>
      <c r="EW49" cm="1">
        <f t="array" ref="EW49">SUMPRODUCT($K49:$AJ49,TRANSPOSE(EW$4:EW$29))</f>
        <v>0</v>
      </c>
      <c r="EX49" cm="1">
        <f t="array" ref="EX49">SUMPRODUCT($K49:$AJ49,TRANSPOSE(EX$4:EX$29))</f>
        <v>0</v>
      </c>
      <c r="EY49" cm="1">
        <f t="array" ref="EY49">SUMPRODUCT($K49:$AJ49,TRANSPOSE(EY$4:EY$29))</f>
        <v>0</v>
      </c>
      <c r="EZ49" cm="1">
        <f t="array" ref="EZ49">SUMPRODUCT($K49:$AJ49,TRANSPOSE(EZ$4:EZ$29))</f>
        <v>0</v>
      </c>
      <c r="FA49">
        <f t="shared" si="31"/>
        <v>0</v>
      </c>
      <c r="FB49" t="b">
        <f t="shared" si="32"/>
        <v>0</v>
      </c>
      <c r="FF49" t="s">
        <v>1509</v>
      </c>
      <c r="FY49" t="s">
        <v>1581</v>
      </c>
      <c r="GG49" t="s">
        <v>1580</v>
      </c>
    </row>
    <row r="50" spans="1:189" hidden="1" x14ac:dyDescent="0.2">
      <c r="A50">
        <v>24</v>
      </c>
      <c r="B50" s="7" t="s">
        <v>1699</v>
      </c>
      <c r="C50" t="s">
        <v>1167</v>
      </c>
      <c r="D50">
        <v>417634190</v>
      </c>
      <c r="E50" t="s">
        <v>1595</v>
      </c>
      <c r="G50" t="s">
        <v>6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f t="shared" si="28"/>
        <v>315</v>
      </c>
      <c r="AL50" s="1">
        <f t="shared" si="29"/>
        <v>315</v>
      </c>
      <c r="AP50" s="1" t="s">
        <v>85</v>
      </c>
      <c r="AQ50" s="1">
        <f>VLOOKUP($B50,'[2]AVL F03 05.05.26_לעבוד'!$B$29:$H$721,6,)</f>
        <v>0</v>
      </c>
      <c r="AR50" s="1" t="s">
        <v>78</v>
      </c>
      <c r="AS50" s="1" t="s">
        <v>14</v>
      </c>
      <c r="AT50">
        <f t="shared" si="30"/>
        <v>0</v>
      </c>
      <c r="AU50" t="str">
        <f>VLOOKUP(B50,'[3]AVL F03 05.05.26_לעבוד'!$B$27:$B$694,1,)</f>
        <v>1093L396-001</v>
      </c>
      <c r="AV50" t="s">
        <v>1594</v>
      </c>
      <c r="AW50" t="s">
        <v>1785</v>
      </c>
      <c r="AX50">
        <v>1</v>
      </c>
      <c r="AY50">
        <v>0</v>
      </c>
      <c r="AZ50" t="s">
        <v>0</v>
      </c>
      <c r="BA50">
        <v>1</v>
      </c>
      <c r="BB50" t="s">
        <v>13</v>
      </c>
      <c r="BC50">
        <v>317</v>
      </c>
      <c r="BD50">
        <v>30</v>
      </c>
      <c r="BE50" t="s">
        <v>1303</v>
      </c>
      <c r="BF50">
        <v>0</v>
      </c>
      <c r="BG50">
        <v>0</v>
      </c>
      <c r="BH50">
        <v>20</v>
      </c>
      <c r="BI50" t="s">
        <v>514</v>
      </c>
      <c r="BJ50" t="s">
        <v>1302</v>
      </c>
      <c r="BK50" t="s">
        <v>5</v>
      </c>
      <c r="BL50" t="s">
        <v>5</v>
      </c>
      <c r="BM50" t="s">
        <v>9</v>
      </c>
      <c r="BN50">
        <v>0</v>
      </c>
      <c r="BO50" t="s">
        <v>5</v>
      </c>
      <c r="BP50">
        <v>900</v>
      </c>
      <c r="BQ50" t="s">
        <v>325</v>
      </c>
      <c r="BR50" t="s">
        <v>8</v>
      </c>
      <c r="BS50" t="s">
        <v>1301</v>
      </c>
      <c r="BT50">
        <v>1</v>
      </c>
      <c r="BU50" t="s">
        <v>6</v>
      </c>
      <c r="BV50" t="s">
        <v>5</v>
      </c>
      <c r="BW50" t="s">
        <v>1300</v>
      </c>
      <c r="BX50" t="s">
        <v>1299</v>
      </c>
      <c r="BY50">
        <v>1</v>
      </c>
      <c r="BZ50">
        <v>0</v>
      </c>
      <c r="CA50" t="s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90</v>
      </c>
      <c r="CJ50">
        <v>110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E50">
        <f>SUM($CB50,CB50:$CC50)-SUM($EC50:EC50)</f>
        <v>0</v>
      </c>
      <c r="DF50">
        <f>SUM($CB50,$CC50:CC50)-SUM($EC50:ED50)</f>
        <v>0</v>
      </c>
      <c r="DG50">
        <f>SUM($CB50,$CC50:CD50)-SUM($EC50:EE50)</f>
        <v>0</v>
      </c>
      <c r="DH50">
        <f>SUM($CB50,$CC50:CE50)-SUM($EC50:EF50)</f>
        <v>0</v>
      </c>
      <c r="DI50">
        <f>SUM($CB50,$CC50:CF50)-SUM($EC50:EG50)</f>
        <v>0</v>
      </c>
      <c r="DJ50">
        <f>SUM($CB50,$CC50:CG50)-SUM($EC50:EH50)</f>
        <v>0</v>
      </c>
      <c r="DK50">
        <f>SUM($CB50,$CC50:CH50)-SUM($EC50:EI50)</f>
        <v>0</v>
      </c>
      <c r="DL50">
        <f>SUM($CB50,$CC50:CI50)-SUM($EC50:EJ50)</f>
        <v>90</v>
      </c>
      <c r="DM50">
        <f>SUM($CB50,$CC50:CJ50)-SUM($EC50:EK50)</f>
        <v>150</v>
      </c>
      <c r="DN50">
        <f>SUM($CB50,$CC50:CK50)-SUM($EC50:EL50)</f>
        <v>0</v>
      </c>
      <c r="DO50">
        <f>SUM($CB50,$CC50:CL50)-SUM($EC50:EM50)</f>
        <v>0</v>
      </c>
      <c r="DP50">
        <f>SUM($CB50,$CC50:CM50)-SUM($EC50:EN50)</f>
        <v>0</v>
      </c>
      <c r="DQ50">
        <f>SUM($CB50,$CC50:CN50)-SUM($EC50:EO50)</f>
        <v>0</v>
      </c>
      <c r="DR50">
        <f>SUM($CB50,$CC50:CO50)-SUM($EC50:EP50)</f>
        <v>0</v>
      </c>
      <c r="DS50">
        <f>SUM($CB50,$CC50:CP50)-SUM($EC50:EQ50)</f>
        <v>0</v>
      </c>
      <c r="DT50">
        <f>SUM($CB50,$CC50:CQ50)-SUM($EC50:ER50)</f>
        <v>0</v>
      </c>
      <c r="DU50">
        <f>SUM($CB50,$CC50:CR50)-SUM($EC50:ES50)</f>
        <v>0</v>
      </c>
      <c r="DV50">
        <f>SUM($CB50,$CC50:CS50)-SUM($EC50:ET50)</f>
        <v>0</v>
      </c>
      <c r="DW50">
        <f>SUM($CB50,$CC50:CT50)-SUM($EC50:EU50)</f>
        <v>0</v>
      </c>
      <c r="DX50">
        <f>SUM($CB50,$CC50:CU50)-SUM($EC50:EV50)</f>
        <v>0</v>
      </c>
      <c r="DY50">
        <f>SUM($CB50,$CC50:CV50)-SUM($EC50:EW50)</f>
        <v>0</v>
      </c>
      <c r="DZ50">
        <f>SUM($CB50,$CC50:CW50)-SUM($EC50:EX50)</f>
        <v>0</v>
      </c>
      <c r="EA50">
        <f>SUM($CB50,$CC50:CX50)-SUM($EC50:EY50)</f>
        <v>0</v>
      </c>
      <c r="EB50">
        <f>SUM($CB50,$CC50:CY50)-SUM($EC50:EZ50)</f>
        <v>0</v>
      </c>
      <c r="EC50" cm="1">
        <f t="array" ref="EC50">SUMPRODUCT($K50:$AJ50,TRANSPOSE(EC$4:EC$29))</f>
        <v>0</v>
      </c>
      <c r="ED50" cm="1">
        <f t="array" ref="ED50">SUMPRODUCT($K50:$AJ50,TRANSPOSE(ED$4:ED$29))</f>
        <v>0</v>
      </c>
      <c r="EE50" cm="1">
        <f t="array" ref="EE50">SUMPRODUCT($K50:$AJ50,TRANSPOSE(EE$4:EE$29))</f>
        <v>0</v>
      </c>
      <c r="EF50" cm="1">
        <f t="array" ref="EF50">SUMPRODUCT($K50:$AJ50,TRANSPOSE(EF$4:EF$29))</f>
        <v>0</v>
      </c>
      <c r="EG50" cm="1">
        <f t="array" ref="EG50">SUMPRODUCT($K50:$AJ50,TRANSPOSE(EG$4:EG$29))</f>
        <v>0</v>
      </c>
      <c r="EH50" cm="1">
        <f t="array" ref="EH50">SUMPRODUCT($K50:$AJ50,TRANSPOSE(EH$4:EH$29))</f>
        <v>0</v>
      </c>
      <c r="EI50" cm="1">
        <f t="array" ref="EI50">SUMPRODUCT($K50:$AJ50,TRANSPOSE(EI$4:EI$29))</f>
        <v>0</v>
      </c>
      <c r="EJ50" cm="1">
        <f t="array" ref="EJ50">SUMPRODUCT($K50:$AJ50,TRANSPOSE(EJ$4:EJ$29))</f>
        <v>0</v>
      </c>
      <c r="EK50" cm="1">
        <f t="array" ref="EK50">SUMPRODUCT($K50:$AJ50,TRANSPOSE(EK$4:EK$29))</f>
        <v>50</v>
      </c>
      <c r="EL50" cm="1">
        <f t="array" ref="EL50">SUMPRODUCT($K50:$AJ50,TRANSPOSE(EL$4:EL$29))</f>
        <v>150</v>
      </c>
      <c r="EM50" cm="1">
        <f t="array" ref="EM50">SUMPRODUCT($K50:$AJ50,TRANSPOSE(EM$4:EM$29))</f>
        <v>0</v>
      </c>
      <c r="EN50" cm="1">
        <f t="array" ref="EN50">SUMPRODUCT($K50:$AJ50,TRANSPOSE(EN$4:EN$29))</f>
        <v>0</v>
      </c>
      <c r="EO50" cm="1">
        <f t="array" ref="EO50">SUMPRODUCT($K50:$AJ50,TRANSPOSE(EO$4:EO$29))</f>
        <v>0</v>
      </c>
      <c r="EP50" cm="1">
        <f t="array" ref="EP50">SUMPRODUCT($K50:$AJ50,TRANSPOSE(EP$4:EP$29))</f>
        <v>0</v>
      </c>
      <c r="EQ50" cm="1">
        <f t="array" ref="EQ50">SUMPRODUCT($K50:$AJ50,TRANSPOSE(EQ$4:EQ$29))</f>
        <v>0</v>
      </c>
      <c r="ER50" cm="1">
        <f t="array" ref="ER50">SUMPRODUCT($K50:$AJ50,TRANSPOSE(ER$4:ER$29))</f>
        <v>0</v>
      </c>
      <c r="ES50" cm="1">
        <f t="array" ref="ES50">SUMPRODUCT($K50:$AJ50,TRANSPOSE(ES$4:ES$29))</f>
        <v>0</v>
      </c>
      <c r="ET50" cm="1">
        <f t="array" ref="ET50">SUMPRODUCT($K50:$AJ50,TRANSPOSE(ET$4:ET$29))</f>
        <v>0</v>
      </c>
      <c r="EU50" cm="1">
        <f t="array" ref="EU50">SUMPRODUCT($K50:$AJ50,TRANSPOSE(EU$4:EU$29))</f>
        <v>0</v>
      </c>
      <c r="EV50" cm="1">
        <f t="array" ref="EV50">SUMPRODUCT($K50:$AJ50,TRANSPOSE(EV$4:EV$29))</f>
        <v>0</v>
      </c>
      <c r="EW50" cm="1">
        <f t="array" ref="EW50">SUMPRODUCT($K50:$AJ50,TRANSPOSE(EW$4:EW$29))</f>
        <v>0</v>
      </c>
      <c r="EX50" cm="1">
        <f t="array" ref="EX50">SUMPRODUCT($K50:$AJ50,TRANSPOSE(EX$4:EX$29))</f>
        <v>0</v>
      </c>
      <c r="EY50" cm="1">
        <f t="array" ref="EY50">SUMPRODUCT($K50:$AJ50,TRANSPOSE(EY$4:EY$29))</f>
        <v>0</v>
      </c>
      <c r="EZ50" cm="1">
        <f t="array" ref="EZ50">SUMPRODUCT($K50:$AJ50,TRANSPOSE(EZ$4:EZ$29))</f>
        <v>0</v>
      </c>
      <c r="FA50">
        <f t="shared" si="31"/>
        <v>0</v>
      </c>
      <c r="FB50" t="b">
        <f t="shared" si="32"/>
        <v>0</v>
      </c>
      <c r="FF50" t="s">
        <v>1115</v>
      </c>
      <c r="FZ50" t="s">
        <v>1581</v>
      </c>
      <c r="GG50" t="s">
        <v>1580</v>
      </c>
    </row>
    <row r="51" spans="1:189" hidden="1" x14ac:dyDescent="0.2">
      <c r="A51">
        <v>25</v>
      </c>
      <c r="B51" s="7" t="s">
        <v>1593</v>
      </c>
      <c r="C51">
        <v>-2</v>
      </c>
      <c r="D51">
        <v>410900968</v>
      </c>
      <c r="E51" t="s">
        <v>1592</v>
      </c>
      <c r="G51" t="s">
        <v>6</v>
      </c>
      <c r="H51" s="1">
        <v>1</v>
      </c>
      <c r="I51" s="1">
        <v>1</v>
      </c>
      <c r="J51" s="1">
        <f>VLOOKUP(B51,'[4]AVL F03 05.05.26_לעבוד'!$B$27:$M$694,12,)</f>
        <v>1</v>
      </c>
      <c r="K51" s="1">
        <v>0</v>
      </c>
      <c r="L51" s="1">
        <v>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f t="shared" si="28"/>
        <v>315</v>
      </c>
      <c r="AL51" s="1">
        <f t="shared" si="29"/>
        <v>315</v>
      </c>
      <c r="AP51" s="1" t="s">
        <v>85</v>
      </c>
      <c r="AQ51" s="1">
        <f>VLOOKUP($B51,'[2]AVL F03 05.05.26_לעבוד'!$B$29:$H$721,6,)</f>
        <v>0</v>
      </c>
      <c r="AR51" s="1" t="s">
        <v>25</v>
      </c>
      <c r="AS51" s="1" t="s">
        <v>93</v>
      </c>
      <c r="AT51">
        <f t="shared" si="30"/>
        <v>139</v>
      </c>
      <c r="AU51" t="str">
        <f>VLOOKUP(B51,'[3]AVL F03 05.05.26_לעבוד'!$B$27:$B$694,1,)</f>
        <v>1093L944-001</v>
      </c>
      <c r="AW51" t="s">
        <v>1710</v>
      </c>
      <c r="AX51" t="s">
        <v>1591</v>
      </c>
      <c r="AY51">
        <v>139</v>
      </c>
      <c r="AZ51" t="s">
        <v>0</v>
      </c>
      <c r="BA51">
        <v>1</v>
      </c>
      <c r="BB51" t="s">
        <v>13</v>
      </c>
      <c r="BC51">
        <v>857</v>
      </c>
      <c r="BD51">
        <v>40</v>
      </c>
      <c r="BE51" t="s">
        <v>1237</v>
      </c>
      <c r="BF51">
        <v>0</v>
      </c>
      <c r="BG51">
        <v>139</v>
      </c>
      <c r="BH51">
        <v>20</v>
      </c>
      <c r="BI51" t="s">
        <v>514</v>
      </c>
      <c r="BJ51" t="s">
        <v>1172</v>
      </c>
      <c r="BK51" t="s">
        <v>5</v>
      </c>
      <c r="BL51" t="s">
        <v>5</v>
      </c>
      <c r="BM51" t="s">
        <v>38</v>
      </c>
      <c r="BN51">
        <v>139</v>
      </c>
      <c r="BO51" t="s">
        <v>5</v>
      </c>
      <c r="BP51">
        <v>860</v>
      </c>
      <c r="BQ51" t="s">
        <v>325</v>
      </c>
      <c r="BR51" t="s">
        <v>129</v>
      </c>
      <c r="BS51" t="s">
        <v>1461</v>
      </c>
      <c r="BT51">
        <v>1</v>
      </c>
      <c r="BU51" t="s">
        <v>6</v>
      </c>
      <c r="BV51" t="s">
        <v>5</v>
      </c>
      <c r="BW51">
        <v>900</v>
      </c>
      <c r="BX51" t="s">
        <v>74</v>
      </c>
      <c r="BY51" t="s">
        <v>1591</v>
      </c>
      <c r="BZ51" t="s">
        <v>1</v>
      </c>
      <c r="CA51" t="s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100</v>
      </c>
      <c r="CL51">
        <v>0</v>
      </c>
      <c r="CM51">
        <v>0</v>
      </c>
      <c r="CN51">
        <v>0</v>
      </c>
      <c r="CO51">
        <v>100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E51">
        <f>SUM($CB51,CB51:$CC51)-SUM($EC51:EC51)</f>
        <v>0</v>
      </c>
      <c r="DF51">
        <f>SUM($CB51,$CC51:CC51)-SUM($EC51:ED51)</f>
        <v>0</v>
      </c>
      <c r="DG51">
        <f>SUM($CB51,$CC51:CD51)-SUM($EC51:EE51)</f>
        <v>0</v>
      </c>
      <c r="DH51">
        <f>SUM($CB51,$CC51:CE51)-SUM($EC51:EF51)</f>
        <v>0</v>
      </c>
      <c r="DI51">
        <f>SUM($CB51,$CC51:CF51)-SUM($EC51:EG51)</f>
        <v>0</v>
      </c>
      <c r="DJ51">
        <f>SUM($CB51,$CC51:CG51)-SUM($EC51:EH51)</f>
        <v>0</v>
      </c>
      <c r="DK51">
        <f>SUM($CB51,$CC51:CH51)-SUM($EC51:EI51)</f>
        <v>0</v>
      </c>
      <c r="DL51">
        <f>SUM($CB51,$CC51:CI51)-SUM($EC51:EJ51)</f>
        <v>0</v>
      </c>
      <c r="DM51">
        <f>SUM($CB51,$CC51:CJ51)-SUM($EC51:EK51)</f>
        <v>-5</v>
      </c>
      <c r="DN51">
        <f>SUM($CB51,$CC51:CK51)-SUM($EC51:EL51)</f>
        <v>85</v>
      </c>
      <c r="DO51">
        <f>SUM($CB51,$CC51:CL51)-SUM($EC51:EM51)</f>
        <v>45</v>
      </c>
      <c r="DP51">
        <f>SUM($CB51,$CC51:CM51)-SUM($EC51:EN51)</f>
        <v>-10</v>
      </c>
      <c r="DQ51">
        <f>SUM($CB51,$CC51:CN51)-SUM($EC51:EO51)</f>
        <v>-65</v>
      </c>
      <c r="DR51">
        <f>SUM($CB51,$CC51:CO51)-SUM($EC51:EP51)</f>
        <v>0</v>
      </c>
      <c r="DS51">
        <f>SUM($CB51,$CC51:CP51)-SUM($EC51:EQ51)</f>
        <v>0</v>
      </c>
      <c r="DT51">
        <f>SUM($CB51,$CC51:CQ51)-SUM($EC51:ER51)</f>
        <v>0</v>
      </c>
      <c r="DU51">
        <f>SUM($CB51,$CC51:CR51)-SUM($EC51:ES51)</f>
        <v>0</v>
      </c>
      <c r="DV51">
        <f>SUM($CB51,$CC51:CS51)-SUM($EC51:ET51)</f>
        <v>0</v>
      </c>
      <c r="DW51">
        <f>SUM($CB51,$CC51:CT51)-SUM($EC51:EU51)</f>
        <v>0</v>
      </c>
      <c r="DX51">
        <f>SUM($CB51,$CC51:CU51)-SUM($EC51:EV51)</f>
        <v>0</v>
      </c>
      <c r="DY51">
        <f>SUM($CB51,$CC51:CV51)-SUM($EC51:EW51)</f>
        <v>0</v>
      </c>
      <c r="DZ51">
        <f>SUM($CB51,$CC51:CW51)-SUM($EC51:EX51)</f>
        <v>0</v>
      </c>
      <c r="EA51">
        <f>SUM($CB51,$CC51:CX51)-SUM($EC51:EY51)</f>
        <v>0</v>
      </c>
      <c r="EB51">
        <f>SUM($CB51,$CC51:CY51)-SUM($EC51:EZ51)</f>
        <v>0</v>
      </c>
      <c r="EC51" cm="1">
        <f t="array" ref="EC51">SUMPRODUCT($K51:$AJ51,TRANSPOSE(EC$4:EC$29))</f>
        <v>0</v>
      </c>
      <c r="ED51" cm="1">
        <f t="array" ref="ED51">SUMPRODUCT($K51:$AJ51,TRANSPOSE(ED$4:ED$29))</f>
        <v>0</v>
      </c>
      <c r="EE51" cm="1">
        <f t="array" ref="EE51">SUMPRODUCT($K51:$AJ51,TRANSPOSE(EE$4:EE$29))</f>
        <v>0</v>
      </c>
      <c r="EF51" cm="1">
        <f t="array" ref="EF51">SUMPRODUCT($K51:$AJ51,TRANSPOSE(EF$4:EF$29))</f>
        <v>0</v>
      </c>
      <c r="EG51" cm="1">
        <f t="array" ref="EG51">SUMPRODUCT($K51:$AJ51,TRANSPOSE(EG$4:EG$29))</f>
        <v>0</v>
      </c>
      <c r="EH51" cm="1">
        <f t="array" ref="EH51">SUMPRODUCT($K51:$AJ51,TRANSPOSE(EH$4:EH$29))</f>
        <v>0</v>
      </c>
      <c r="EI51" cm="1">
        <f t="array" ref="EI51">SUMPRODUCT($K51:$AJ51,TRANSPOSE(EI$4:EI$29))</f>
        <v>0</v>
      </c>
      <c r="EJ51" cm="1">
        <f t="array" ref="EJ51">SUMPRODUCT($K51:$AJ51,TRANSPOSE(EJ$4:EJ$29))</f>
        <v>0</v>
      </c>
      <c r="EK51" cm="1">
        <f t="array" ref="EK51">SUMPRODUCT($K51:$AJ51,TRANSPOSE(EK$4:EK$29))</f>
        <v>5</v>
      </c>
      <c r="EL51" cm="1">
        <f t="array" ref="EL51">SUMPRODUCT($K51:$AJ51,TRANSPOSE(EL$4:EL$29))</f>
        <v>10</v>
      </c>
      <c r="EM51" cm="1">
        <f t="array" ref="EM51">SUMPRODUCT($K51:$AJ51,TRANSPOSE(EM$4:EM$29))</f>
        <v>40</v>
      </c>
      <c r="EN51" cm="1">
        <f t="array" ref="EN51">SUMPRODUCT($K51:$AJ51,TRANSPOSE(EN$4:EN$29))</f>
        <v>55</v>
      </c>
      <c r="EO51" cm="1">
        <f t="array" ref="EO51">SUMPRODUCT($K51:$AJ51,TRANSPOSE(EO$4:EO$29))</f>
        <v>55</v>
      </c>
      <c r="EP51" cm="1">
        <f t="array" ref="EP51">SUMPRODUCT($K51:$AJ51,TRANSPOSE(EP$4:EP$29))</f>
        <v>35</v>
      </c>
      <c r="EQ51" cm="1">
        <f t="array" ref="EQ51">SUMPRODUCT($K51:$AJ51,TRANSPOSE(EQ$4:EQ$29))</f>
        <v>0</v>
      </c>
      <c r="ER51" cm="1">
        <f t="array" ref="ER51">SUMPRODUCT($K51:$AJ51,TRANSPOSE(ER$4:ER$29))</f>
        <v>0</v>
      </c>
      <c r="ES51" cm="1">
        <f t="array" ref="ES51">SUMPRODUCT($K51:$AJ51,TRANSPOSE(ES$4:ES$29))</f>
        <v>0</v>
      </c>
      <c r="ET51" cm="1">
        <f t="array" ref="ET51">SUMPRODUCT($K51:$AJ51,TRANSPOSE(ET$4:ET$29))</f>
        <v>0</v>
      </c>
      <c r="EU51" cm="1">
        <f t="array" ref="EU51">SUMPRODUCT($K51:$AJ51,TRANSPOSE(EU$4:EU$29))</f>
        <v>0</v>
      </c>
      <c r="EV51" cm="1">
        <f t="array" ref="EV51">SUMPRODUCT($K51:$AJ51,TRANSPOSE(EV$4:EV$29))</f>
        <v>0</v>
      </c>
      <c r="EW51" cm="1">
        <f t="array" ref="EW51">SUMPRODUCT($K51:$AJ51,TRANSPOSE(EW$4:EW$29))</f>
        <v>0</v>
      </c>
      <c r="EX51" cm="1">
        <f t="array" ref="EX51">SUMPRODUCT($K51:$AJ51,TRANSPOSE(EX$4:EX$29))</f>
        <v>0</v>
      </c>
      <c r="EY51" cm="1">
        <f t="array" ref="EY51">SUMPRODUCT($K51:$AJ51,TRANSPOSE(EY$4:EY$29))</f>
        <v>0</v>
      </c>
      <c r="EZ51" cm="1">
        <f t="array" ref="EZ51">SUMPRODUCT($K51:$AJ51,TRANSPOSE(EZ$4:EZ$29))</f>
        <v>0</v>
      </c>
      <c r="FA51">
        <f t="shared" si="31"/>
        <v>0</v>
      </c>
      <c r="FB51" t="b">
        <f t="shared" si="32"/>
        <v>1</v>
      </c>
      <c r="FF51" t="s">
        <v>1393</v>
      </c>
      <c r="GA51" t="s">
        <v>1581</v>
      </c>
      <c r="GG51" t="s">
        <v>1580</v>
      </c>
    </row>
    <row r="52" spans="1:189" hidden="1" x14ac:dyDescent="0.2">
      <c r="A52">
        <v>26</v>
      </c>
      <c r="B52" s="8" t="s">
        <v>1500</v>
      </c>
      <c r="C52" t="s">
        <v>1167</v>
      </c>
      <c r="D52">
        <v>418803861</v>
      </c>
      <c r="E52" t="s">
        <v>1590</v>
      </c>
      <c r="G52" t="s">
        <v>6</v>
      </c>
      <c r="H52" s="1">
        <v>1</v>
      </c>
      <c r="I52" s="1">
        <v>16</v>
      </c>
      <c r="J52" s="1">
        <v>0</v>
      </c>
      <c r="K52" s="1">
        <v>0</v>
      </c>
      <c r="L52" s="1">
        <v>16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f t="shared" si="28"/>
        <v>5040</v>
      </c>
      <c r="AL52" s="1">
        <f t="shared" si="29"/>
        <v>5040</v>
      </c>
      <c r="AP52" s="1" t="s">
        <v>85</v>
      </c>
      <c r="AQ52" s="1">
        <f>VLOOKUP($B52,'[2]AVL F03 05.05.26_לעבוד'!$B$29:$H$721,6,)</f>
        <v>0</v>
      </c>
      <c r="AR52" s="1" t="s">
        <v>1195</v>
      </c>
      <c r="AS52" s="1" t="s">
        <v>1195</v>
      </c>
      <c r="AT52">
        <f t="shared" si="30"/>
        <v>0</v>
      </c>
      <c r="AU52" t="e">
        <f>VLOOKUP(B52,'[3]AVL F03 05.05.26_לעבוד'!$B$27:$B$694,1,)</f>
        <v>#N/A</v>
      </c>
      <c r="AV52" t="s">
        <v>1196</v>
      </c>
      <c r="AW52" t="s">
        <v>1775</v>
      </c>
      <c r="AX52">
        <v>1</v>
      </c>
      <c r="AY52">
        <v>0</v>
      </c>
      <c r="AZ52" t="s">
        <v>0</v>
      </c>
      <c r="BA52">
        <v>1</v>
      </c>
      <c r="BB52" t="s">
        <v>13</v>
      </c>
      <c r="BC52">
        <v>300</v>
      </c>
      <c r="BD52">
        <v>15</v>
      </c>
      <c r="BE52" t="s">
        <v>1366</v>
      </c>
      <c r="BF52">
        <v>0</v>
      </c>
      <c r="BG52">
        <v>0</v>
      </c>
      <c r="BH52">
        <v>20</v>
      </c>
      <c r="BI52" t="s">
        <v>514</v>
      </c>
      <c r="BJ52" t="s">
        <v>1253</v>
      </c>
      <c r="BK52" t="s">
        <v>5</v>
      </c>
      <c r="BL52" t="s">
        <v>5</v>
      </c>
      <c r="BM52" t="s">
        <v>38</v>
      </c>
      <c r="BN52">
        <v>0</v>
      </c>
      <c r="BO52" t="s">
        <v>5</v>
      </c>
      <c r="BP52">
        <v>236</v>
      </c>
      <c r="BQ52" t="s">
        <v>1193</v>
      </c>
      <c r="BR52" t="s">
        <v>129</v>
      </c>
      <c r="BS52" t="s">
        <v>1365</v>
      </c>
      <c r="BT52">
        <v>1</v>
      </c>
      <c r="BU52" t="s">
        <v>6</v>
      </c>
      <c r="BV52" t="s">
        <v>5</v>
      </c>
      <c r="BW52" t="s">
        <v>1249</v>
      </c>
      <c r="BX52" t="s">
        <v>74</v>
      </c>
      <c r="BY52">
        <v>1</v>
      </c>
      <c r="BZ52">
        <v>0</v>
      </c>
      <c r="CA52" t="s">
        <v>0</v>
      </c>
      <c r="CB52">
        <v>9999999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E52">
        <f>SUM($CB52,CB52:$CC52)-SUM($EC52:EC52)</f>
        <v>19999998</v>
      </c>
      <c r="DF52">
        <f>SUM($CB52,$CC52:CC52)-SUM($EC52:ED52)</f>
        <v>9999999</v>
      </c>
      <c r="DG52">
        <f>SUM($CB52,$CC52:CD52)-SUM($EC52:EE52)</f>
        <v>9999999</v>
      </c>
      <c r="DH52">
        <f>SUM($CB52,$CC52:CE52)-SUM($EC52:EF52)</f>
        <v>9999999</v>
      </c>
      <c r="DI52">
        <f>SUM($CB52,$CC52:CF52)-SUM($EC52:EG52)</f>
        <v>9999999</v>
      </c>
      <c r="DJ52">
        <f>SUM($CB52,$CC52:CG52)-SUM($EC52:EH52)</f>
        <v>9999999</v>
      </c>
      <c r="DK52">
        <f>SUM($CB52,$CC52:CH52)-SUM($EC52:EI52)</f>
        <v>9999999</v>
      </c>
      <c r="DL52">
        <f>SUM($CB52,$CC52:CI52)-SUM($EC52:EJ52)</f>
        <v>9999999</v>
      </c>
      <c r="DM52">
        <f>SUM($CB52,$CC52:CJ52)-SUM($EC52:EK52)</f>
        <v>9999919</v>
      </c>
      <c r="DN52">
        <f>SUM($CB52,$CC52:CK52)-SUM($EC52:EL52)</f>
        <v>9999759</v>
      </c>
      <c r="DO52">
        <f>SUM($CB52,$CC52:CL52)-SUM($EC52:EM52)</f>
        <v>9999119</v>
      </c>
      <c r="DP52">
        <f>SUM($CB52,$CC52:CM52)-SUM($EC52:EN52)</f>
        <v>9998239</v>
      </c>
      <c r="DQ52">
        <f>SUM($CB52,$CC52:CN52)-SUM($EC52:EO52)</f>
        <v>9997359</v>
      </c>
      <c r="DR52">
        <f>SUM($CB52,$CC52:CO52)-SUM($EC52:EP52)</f>
        <v>9996799</v>
      </c>
      <c r="DS52">
        <f>SUM($CB52,$CC52:CP52)-SUM($EC52:EQ52)</f>
        <v>9996799</v>
      </c>
      <c r="DT52">
        <f>SUM($CB52,$CC52:CQ52)-SUM($EC52:ER52)</f>
        <v>9996799</v>
      </c>
      <c r="DU52">
        <f>SUM($CB52,$CC52:CR52)-SUM($EC52:ES52)</f>
        <v>9996799</v>
      </c>
      <c r="DV52">
        <f>SUM($CB52,$CC52:CS52)-SUM($EC52:ET52)</f>
        <v>9996799</v>
      </c>
      <c r="DW52">
        <f>SUM($CB52,$CC52:CT52)-SUM($EC52:EU52)</f>
        <v>9996799</v>
      </c>
      <c r="DX52">
        <f>SUM($CB52,$CC52:CU52)-SUM($EC52:EV52)</f>
        <v>9996799</v>
      </c>
      <c r="DY52">
        <f>SUM($CB52,$CC52:CV52)-SUM($EC52:EW52)</f>
        <v>9996799</v>
      </c>
      <c r="DZ52">
        <f>SUM($CB52,$CC52:CW52)-SUM($EC52:EX52)</f>
        <v>9996799</v>
      </c>
      <c r="EA52">
        <f>SUM($CB52,$CC52:CX52)-SUM($EC52:EY52)</f>
        <v>9996799</v>
      </c>
      <c r="EB52">
        <f>SUM($CB52,$CC52:CY52)-SUM($EC52:EZ52)</f>
        <v>9996799</v>
      </c>
      <c r="EC52" cm="1">
        <f t="array" ref="EC52">SUMPRODUCT($K52:$AJ52,TRANSPOSE(EC$4:EC$29))</f>
        <v>0</v>
      </c>
      <c r="ED52" cm="1">
        <f t="array" ref="ED52">SUMPRODUCT($K52:$AJ52,TRANSPOSE(ED$4:ED$29))</f>
        <v>0</v>
      </c>
      <c r="EE52" cm="1">
        <f t="array" ref="EE52">SUMPRODUCT($K52:$AJ52,TRANSPOSE(EE$4:EE$29))</f>
        <v>0</v>
      </c>
      <c r="EF52" cm="1">
        <f t="array" ref="EF52">SUMPRODUCT($K52:$AJ52,TRANSPOSE(EF$4:EF$29))</f>
        <v>0</v>
      </c>
      <c r="EG52" cm="1">
        <f t="array" ref="EG52">SUMPRODUCT($K52:$AJ52,TRANSPOSE(EG$4:EG$29))</f>
        <v>0</v>
      </c>
      <c r="EH52" cm="1">
        <f t="array" ref="EH52">SUMPRODUCT($K52:$AJ52,TRANSPOSE(EH$4:EH$29))</f>
        <v>0</v>
      </c>
      <c r="EI52" cm="1">
        <f t="array" ref="EI52">SUMPRODUCT($K52:$AJ52,TRANSPOSE(EI$4:EI$29))</f>
        <v>0</v>
      </c>
      <c r="EJ52" cm="1">
        <f t="array" ref="EJ52">SUMPRODUCT($K52:$AJ52,TRANSPOSE(EJ$4:EJ$29))</f>
        <v>0</v>
      </c>
      <c r="EK52" cm="1">
        <f t="array" ref="EK52">SUMPRODUCT($K52:$AJ52,TRANSPOSE(EK$4:EK$29))</f>
        <v>80</v>
      </c>
      <c r="EL52" cm="1">
        <f t="array" ref="EL52">SUMPRODUCT($K52:$AJ52,TRANSPOSE(EL$4:EL$29))</f>
        <v>160</v>
      </c>
      <c r="EM52" cm="1">
        <f t="array" ref="EM52">SUMPRODUCT($K52:$AJ52,TRANSPOSE(EM$4:EM$29))</f>
        <v>640</v>
      </c>
      <c r="EN52" cm="1">
        <f t="array" ref="EN52">SUMPRODUCT($K52:$AJ52,TRANSPOSE(EN$4:EN$29))</f>
        <v>880</v>
      </c>
      <c r="EO52" cm="1">
        <f t="array" ref="EO52">SUMPRODUCT($K52:$AJ52,TRANSPOSE(EO$4:EO$29))</f>
        <v>880</v>
      </c>
      <c r="EP52" cm="1">
        <f t="array" ref="EP52">SUMPRODUCT($K52:$AJ52,TRANSPOSE(EP$4:EP$29))</f>
        <v>560</v>
      </c>
      <c r="EQ52" cm="1">
        <f t="array" ref="EQ52">SUMPRODUCT($K52:$AJ52,TRANSPOSE(EQ$4:EQ$29))</f>
        <v>0</v>
      </c>
      <c r="ER52" cm="1">
        <f t="array" ref="ER52">SUMPRODUCT($K52:$AJ52,TRANSPOSE(ER$4:ER$29))</f>
        <v>0</v>
      </c>
      <c r="ES52" cm="1">
        <f t="array" ref="ES52">SUMPRODUCT($K52:$AJ52,TRANSPOSE(ES$4:ES$29))</f>
        <v>0</v>
      </c>
      <c r="ET52" cm="1">
        <f t="array" ref="ET52">SUMPRODUCT($K52:$AJ52,TRANSPOSE(ET$4:ET$29))</f>
        <v>0</v>
      </c>
      <c r="EU52" cm="1">
        <f t="array" ref="EU52">SUMPRODUCT($K52:$AJ52,TRANSPOSE(EU$4:EU$29))</f>
        <v>0</v>
      </c>
      <c r="EV52" cm="1">
        <f t="array" ref="EV52">SUMPRODUCT($K52:$AJ52,TRANSPOSE(EV$4:EV$29))</f>
        <v>0</v>
      </c>
      <c r="EW52" cm="1">
        <f t="array" ref="EW52">SUMPRODUCT($K52:$AJ52,TRANSPOSE(EW$4:EW$29))</f>
        <v>0</v>
      </c>
      <c r="EX52" cm="1">
        <f t="array" ref="EX52">SUMPRODUCT($K52:$AJ52,TRANSPOSE(EX$4:EX$29))</f>
        <v>0</v>
      </c>
      <c r="EY52" cm="1">
        <f t="array" ref="EY52">SUMPRODUCT($K52:$AJ52,TRANSPOSE(EY$4:EY$29))</f>
        <v>0</v>
      </c>
      <c r="EZ52" cm="1">
        <f t="array" ref="EZ52">SUMPRODUCT($K52:$AJ52,TRANSPOSE(EZ$4:EZ$29))</f>
        <v>0</v>
      </c>
      <c r="FA52">
        <f t="shared" si="31"/>
        <v>0</v>
      </c>
      <c r="FB52" t="b">
        <f t="shared" si="32"/>
        <v>0</v>
      </c>
      <c r="FF52" t="s">
        <v>1364</v>
      </c>
      <c r="GB52" t="s">
        <v>1581</v>
      </c>
      <c r="GG52" t="s">
        <v>1580</v>
      </c>
    </row>
    <row r="53" spans="1:189" hidden="1" x14ac:dyDescent="0.2">
      <c r="A53">
        <v>27</v>
      </c>
      <c r="B53" s="7" t="s">
        <v>1589</v>
      </c>
      <c r="C53" t="s">
        <v>1167</v>
      </c>
      <c r="D53">
        <v>414847057</v>
      </c>
      <c r="E53" t="s">
        <v>1588</v>
      </c>
      <c r="G53" t="s">
        <v>6</v>
      </c>
      <c r="H53" s="1">
        <v>1</v>
      </c>
      <c r="I53" s="1">
        <v>1</v>
      </c>
      <c r="J53" s="1">
        <f>VLOOKUP(B53,'[4]AVL F03 05.05.26_לעבוד'!$B$27:$M$694,12,)</f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f t="shared" si="28"/>
        <v>315</v>
      </c>
      <c r="AL53" s="1">
        <f t="shared" si="29"/>
        <v>315</v>
      </c>
      <c r="AP53" s="1" t="s">
        <v>85</v>
      </c>
      <c r="AQ53" s="1">
        <f>VLOOKUP($B53,'[2]AVL F03 05.05.26_לעבוד'!$B$29:$H$721,6,)</f>
        <v>0</v>
      </c>
      <c r="AR53" s="1" t="s">
        <v>78</v>
      </c>
      <c r="AS53" s="1" t="s">
        <v>93</v>
      </c>
      <c r="AT53">
        <f t="shared" si="30"/>
        <v>0</v>
      </c>
      <c r="AU53" t="str">
        <f>VLOOKUP(B53,'[3]AVL F03 05.05.26_לעבוד'!$B$27:$B$694,1,)</f>
        <v>1093N696-001</v>
      </c>
      <c r="AW53" t="s">
        <v>1785</v>
      </c>
      <c r="AX53" t="s">
        <v>1290</v>
      </c>
      <c r="AY53">
        <v>0</v>
      </c>
      <c r="AZ53" t="s">
        <v>0</v>
      </c>
      <c r="BA53">
        <v>1</v>
      </c>
      <c r="BB53" t="s">
        <v>13</v>
      </c>
      <c r="BC53">
        <v>857</v>
      </c>
      <c r="BD53">
        <v>90</v>
      </c>
      <c r="BE53" t="s">
        <v>1173</v>
      </c>
      <c r="BF53">
        <v>0</v>
      </c>
      <c r="BG53">
        <v>0</v>
      </c>
      <c r="BH53">
        <v>20</v>
      </c>
      <c r="BI53" t="s">
        <v>514</v>
      </c>
      <c r="BJ53" t="s">
        <v>1182</v>
      </c>
      <c r="BK53" t="s">
        <v>5</v>
      </c>
      <c r="BL53" t="s">
        <v>5</v>
      </c>
      <c r="BM53" t="s">
        <v>9</v>
      </c>
      <c r="BN53">
        <v>0</v>
      </c>
      <c r="BO53" t="s">
        <v>5</v>
      </c>
      <c r="BP53">
        <v>230</v>
      </c>
      <c r="BQ53" t="s">
        <v>325</v>
      </c>
      <c r="BR53" t="s">
        <v>129</v>
      </c>
      <c r="BS53" t="s">
        <v>1506</v>
      </c>
      <c r="BT53">
        <v>1</v>
      </c>
      <c r="BU53" t="s">
        <v>6</v>
      </c>
      <c r="BV53" t="s">
        <v>5</v>
      </c>
      <c r="BW53">
        <v>225</v>
      </c>
      <c r="BX53" t="s">
        <v>347</v>
      </c>
      <c r="BY53" t="s">
        <v>1290</v>
      </c>
      <c r="BZ53" t="s">
        <v>1</v>
      </c>
      <c r="CA53" t="s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200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E53">
        <f>SUM($CB53,CB53:$CC53)-SUM($EC53:EC53)</f>
        <v>0</v>
      </c>
      <c r="DF53">
        <f>SUM($CB53,$CC53:CC53)-SUM($EC53:ED53)</f>
        <v>0</v>
      </c>
      <c r="DG53">
        <f>SUM($CB53,$CC53:CD53)-SUM($EC53:EE53)</f>
        <v>0</v>
      </c>
      <c r="DH53">
        <f>SUM($CB53,$CC53:CE53)-SUM($EC53:EF53)</f>
        <v>0</v>
      </c>
      <c r="DI53">
        <f>SUM($CB53,$CC53:CF53)-SUM($EC53:EG53)</f>
        <v>0</v>
      </c>
      <c r="DJ53">
        <f>SUM($CB53,$CC53:CG53)-SUM($EC53:EH53)</f>
        <v>0</v>
      </c>
      <c r="DK53">
        <f>SUM($CB53,$CC53:CH53)-SUM($EC53:EI53)</f>
        <v>0</v>
      </c>
      <c r="DL53">
        <f>SUM($CB53,$CC53:CI53)-SUM($EC53:EJ53)</f>
        <v>0</v>
      </c>
      <c r="DM53">
        <f>SUM($CB53,$CC53:CJ53)-SUM($EC53:EK53)</f>
        <v>195</v>
      </c>
      <c r="DN53">
        <f>SUM($CB53,$CC53:CK53)-SUM($EC53:EL53)</f>
        <v>185</v>
      </c>
      <c r="DO53">
        <f>SUM($CB53,$CC53:CL53)-SUM($EC53:EM53)</f>
        <v>145</v>
      </c>
      <c r="DP53">
        <f>SUM($CB53,$CC53:CM53)-SUM($EC53:EN53)</f>
        <v>90</v>
      </c>
      <c r="DQ53">
        <f>SUM($CB53,$CC53:CN53)-SUM($EC53:EO53)</f>
        <v>35</v>
      </c>
      <c r="DR53">
        <f>SUM($CB53,$CC53:CO53)-SUM($EC53:EP53)</f>
        <v>0</v>
      </c>
      <c r="DS53">
        <f>SUM($CB53,$CC53:CP53)-SUM($EC53:EQ53)</f>
        <v>0</v>
      </c>
      <c r="DT53">
        <f>SUM($CB53,$CC53:CQ53)-SUM($EC53:ER53)</f>
        <v>0</v>
      </c>
      <c r="DU53">
        <f>SUM($CB53,$CC53:CR53)-SUM($EC53:ES53)</f>
        <v>0</v>
      </c>
      <c r="DV53">
        <f>SUM($CB53,$CC53:CS53)-SUM($EC53:ET53)</f>
        <v>0</v>
      </c>
      <c r="DW53">
        <f>SUM($CB53,$CC53:CT53)-SUM($EC53:EU53)</f>
        <v>0</v>
      </c>
      <c r="DX53">
        <f>SUM($CB53,$CC53:CU53)-SUM($EC53:EV53)</f>
        <v>0</v>
      </c>
      <c r="DY53">
        <f>SUM($CB53,$CC53:CV53)-SUM($EC53:EW53)</f>
        <v>0</v>
      </c>
      <c r="DZ53">
        <f>SUM($CB53,$CC53:CW53)-SUM($EC53:EX53)</f>
        <v>0</v>
      </c>
      <c r="EA53">
        <f>SUM($CB53,$CC53:CX53)-SUM($EC53:EY53)</f>
        <v>0</v>
      </c>
      <c r="EB53">
        <f>SUM($CB53,$CC53:CY53)-SUM($EC53:EZ53)</f>
        <v>0</v>
      </c>
      <c r="EC53" cm="1">
        <f t="array" ref="EC53">SUMPRODUCT($K53:$AJ53,TRANSPOSE(EC$4:EC$29))</f>
        <v>0</v>
      </c>
      <c r="ED53" cm="1">
        <f t="array" ref="ED53">SUMPRODUCT($K53:$AJ53,TRANSPOSE(ED$4:ED$29))</f>
        <v>0</v>
      </c>
      <c r="EE53" cm="1">
        <f t="array" ref="EE53">SUMPRODUCT($K53:$AJ53,TRANSPOSE(EE$4:EE$29))</f>
        <v>0</v>
      </c>
      <c r="EF53" cm="1">
        <f t="array" ref="EF53">SUMPRODUCT($K53:$AJ53,TRANSPOSE(EF$4:EF$29))</f>
        <v>0</v>
      </c>
      <c r="EG53" cm="1">
        <f t="array" ref="EG53">SUMPRODUCT($K53:$AJ53,TRANSPOSE(EG$4:EG$29))</f>
        <v>0</v>
      </c>
      <c r="EH53" cm="1">
        <f t="array" ref="EH53">SUMPRODUCT($K53:$AJ53,TRANSPOSE(EH$4:EH$29))</f>
        <v>0</v>
      </c>
      <c r="EI53" cm="1">
        <f t="array" ref="EI53">SUMPRODUCT($K53:$AJ53,TRANSPOSE(EI$4:EI$29))</f>
        <v>0</v>
      </c>
      <c r="EJ53" cm="1">
        <f t="array" ref="EJ53">SUMPRODUCT($K53:$AJ53,TRANSPOSE(EJ$4:EJ$29))</f>
        <v>0</v>
      </c>
      <c r="EK53" cm="1">
        <f t="array" ref="EK53">SUMPRODUCT($K53:$AJ53,TRANSPOSE(EK$4:EK$29))</f>
        <v>5</v>
      </c>
      <c r="EL53" cm="1">
        <f t="array" ref="EL53">SUMPRODUCT($K53:$AJ53,TRANSPOSE(EL$4:EL$29))</f>
        <v>10</v>
      </c>
      <c r="EM53" cm="1">
        <f t="array" ref="EM53">SUMPRODUCT($K53:$AJ53,TRANSPOSE(EM$4:EM$29))</f>
        <v>40</v>
      </c>
      <c r="EN53" cm="1">
        <f t="array" ref="EN53">SUMPRODUCT($K53:$AJ53,TRANSPOSE(EN$4:EN$29))</f>
        <v>55</v>
      </c>
      <c r="EO53" cm="1">
        <f t="array" ref="EO53">SUMPRODUCT($K53:$AJ53,TRANSPOSE(EO$4:EO$29))</f>
        <v>55</v>
      </c>
      <c r="EP53" cm="1">
        <f t="array" ref="EP53">SUMPRODUCT($K53:$AJ53,TRANSPOSE(EP$4:EP$29))</f>
        <v>35</v>
      </c>
      <c r="EQ53" cm="1">
        <f t="array" ref="EQ53">SUMPRODUCT($K53:$AJ53,TRANSPOSE(EQ$4:EQ$29))</f>
        <v>0</v>
      </c>
      <c r="ER53" cm="1">
        <f t="array" ref="ER53">SUMPRODUCT($K53:$AJ53,TRANSPOSE(ER$4:ER$29))</f>
        <v>0</v>
      </c>
      <c r="ES53" cm="1">
        <f t="array" ref="ES53">SUMPRODUCT($K53:$AJ53,TRANSPOSE(ES$4:ES$29))</f>
        <v>0</v>
      </c>
      <c r="ET53" cm="1">
        <f t="array" ref="ET53">SUMPRODUCT($K53:$AJ53,TRANSPOSE(ET$4:ET$29))</f>
        <v>0</v>
      </c>
      <c r="EU53" cm="1">
        <f t="array" ref="EU53">SUMPRODUCT($K53:$AJ53,TRANSPOSE(EU$4:EU$29))</f>
        <v>0</v>
      </c>
      <c r="EV53" cm="1">
        <f t="array" ref="EV53">SUMPRODUCT($K53:$AJ53,TRANSPOSE(EV$4:EV$29))</f>
        <v>0</v>
      </c>
      <c r="EW53" cm="1">
        <f t="array" ref="EW53">SUMPRODUCT($K53:$AJ53,TRANSPOSE(EW$4:EW$29))</f>
        <v>0</v>
      </c>
      <c r="EX53" cm="1">
        <f t="array" ref="EX53">SUMPRODUCT($K53:$AJ53,TRANSPOSE(EX$4:EX$29))</f>
        <v>0</v>
      </c>
      <c r="EY53" cm="1">
        <f t="array" ref="EY53">SUMPRODUCT($K53:$AJ53,TRANSPOSE(EY$4:EY$29))</f>
        <v>0</v>
      </c>
      <c r="EZ53" cm="1">
        <f t="array" ref="EZ53">SUMPRODUCT($K53:$AJ53,TRANSPOSE(EZ$4:EZ$29))</f>
        <v>0</v>
      </c>
      <c r="FA53">
        <f t="shared" si="31"/>
        <v>0</v>
      </c>
      <c r="FB53" t="b">
        <f t="shared" si="32"/>
        <v>0</v>
      </c>
      <c r="FF53" t="s">
        <v>285</v>
      </c>
      <c r="GC53" t="s">
        <v>1581</v>
      </c>
      <c r="GG53" t="s">
        <v>1580</v>
      </c>
    </row>
    <row r="54" spans="1:189" hidden="1" x14ac:dyDescent="0.2">
      <c r="A54">
        <v>28</v>
      </c>
      <c r="B54" s="7" t="s">
        <v>1587</v>
      </c>
      <c r="C54" t="s">
        <v>1167</v>
      </c>
      <c r="D54">
        <v>409752329</v>
      </c>
      <c r="E54" t="s">
        <v>1586</v>
      </c>
      <c r="G54" t="s">
        <v>6</v>
      </c>
      <c r="H54" s="1">
        <v>1</v>
      </c>
      <c r="I54" s="1">
        <v>32</v>
      </c>
      <c r="J54" s="1">
        <f>VLOOKUP(B54,'[4]AVL F03 05.05.26_לעבוד'!$B$27:$M$694,12,)</f>
        <v>32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32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f t="shared" si="28"/>
        <v>10080</v>
      </c>
      <c r="AL54" s="1">
        <f t="shared" si="29"/>
        <v>10080</v>
      </c>
      <c r="AP54" s="1" t="s">
        <v>85</v>
      </c>
      <c r="AQ54" s="1">
        <f>VLOOKUP($B54,'[2]AVL F03 05.05.26_לעבוד'!$B$29:$H$721,6,)</f>
        <v>0</v>
      </c>
      <c r="AR54" s="1" t="s">
        <v>25</v>
      </c>
      <c r="AS54" s="1" t="s">
        <v>93</v>
      </c>
      <c r="AT54">
        <f t="shared" si="30"/>
        <v>156.80000000000001</v>
      </c>
      <c r="AU54" t="str">
        <f>VLOOKUP(B54,'[3]AVL F03 05.05.26_לעבוד'!$B$27:$B$694,1,)</f>
        <v>1093N705-001</v>
      </c>
      <c r="AW54" t="s">
        <v>1707</v>
      </c>
      <c r="AX54" t="s">
        <v>1394</v>
      </c>
      <c r="AY54">
        <v>4.9000000000000004</v>
      </c>
      <c r="AZ54" t="s">
        <v>0</v>
      </c>
      <c r="BA54">
        <v>1</v>
      </c>
      <c r="BB54" t="s">
        <v>13</v>
      </c>
      <c r="BC54">
        <v>857</v>
      </c>
      <c r="BD54">
        <v>73</v>
      </c>
      <c r="BE54" t="s">
        <v>1173</v>
      </c>
      <c r="BF54">
        <v>0</v>
      </c>
      <c r="BG54">
        <v>4.9000000000000004</v>
      </c>
      <c r="BH54">
        <v>20</v>
      </c>
      <c r="BI54" t="s">
        <v>514</v>
      </c>
      <c r="BJ54" t="s">
        <v>1172</v>
      </c>
      <c r="BK54" t="s">
        <v>5</v>
      </c>
      <c r="BL54" t="s">
        <v>5</v>
      </c>
      <c r="BM54" t="s">
        <v>38</v>
      </c>
      <c r="BN54">
        <v>4.9000000000000004</v>
      </c>
      <c r="BO54" t="s">
        <v>5</v>
      </c>
      <c r="BP54">
        <v>866</v>
      </c>
      <c r="BQ54" t="s">
        <v>325</v>
      </c>
      <c r="BR54" t="s">
        <v>8</v>
      </c>
      <c r="BS54" t="s">
        <v>1461</v>
      </c>
      <c r="BT54">
        <v>1</v>
      </c>
      <c r="BU54" t="s">
        <v>6</v>
      </c>
      <c r="BV54" t="s">
        <v>5</v>
      </c>
      <c r="BW54">
        <v>900</v>
      </c>
      <c r="BX54" t="s">
        <v>74</v>
      </c>
      <c r="BY54" t="s">
        <v>1394</v>
      </c>
      <c r="BZ54" t="s">
        <v>1</v>
      </c>
      <c r="CA54" t="s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3200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E54">
        <f>SUM($CB54,CB54:$CC54)-SUM($EC54:EC54)</f>
        <v>0</v>
      </c>
      <c r="DF54">
        <f>SUM($CB54,$CC54:CC54)-SUM($EC54:ED54)</f>
        <v>0</v>
      </c>
      <c r="DG54">
        <f>SUM($CB54,$CC54:CD54)-SUM($EC54:EE54)</f>
        <v>0</v>
      </c>
      <c r="DH54">
        <f>SUM($CB54,$CC54:CE54)-SUM($EC54:EF54)</f>
        <v>0</v>
      </c>
      <c r="DI54">
        <f>SUM($CB54,$CC54:CF54)-SUM($EC54:EG54)</f>
        <v>0</v>
      </c>
      <c r="DJ54">
        <f>SUM($CB54,$CC54:CG54)-SUM($EC54:EH54)</f>
        <v>0</v>
      </c>
      <c r="DK54">
        <f>SUM($CB54,$CC54:CH54)-SUM($EC54:EI54)</f>
        <v>0</v>
      </c>
      <c r="DL54">
        <f>SUM($CB54,$CC54:CI54)-SUM($EC54:EJ54)</f>
        <v>0</v>
      </c>
      <c r="DM54">
        <f>SUM($CB54,$CC54:CJ54)-SUM($EC54:EK54)</f>
        <v>-320</v>
      </c>
      <c r="DN54">
        <f>SUM($CB54,$CC54:CK54)-SUM($EC54:EL54)</f>
        <v>1600</v>
      </c>
      <c r="DO54">
        <f>SUM($CB54,$CC54:CL54)-SUM($EC54:EM54)</f>
        <v>-320</v>
      </c>
      <c r="DP54">
        <f>SUM($CB54,$CC54:CM54)-SUM($EC54:EN54)</f>
        <v>-1920</v>
      </c>
      <c r="DQ54">
        <f>SUM($CB54,$CC54:CN54)-SUM($EC54:EO54)</f>
        <v>-3200</v>
      </c>
      <c r="DR54">
        <f>SUM($CB54,$CC54:CO54)-SUM($EC54:EP54)</f>
        <v>-3200</v>
      </c>
      <c r="DS54">
        <f>SUM($CB54,$CC54:CP54)-SUM($EC54:EQ54)</f>
        <v>-3200</v>
      </c>
      <c r="DT54">
        <f>SUM($CB54,$CC54:CQ54)-SUM($EC54:ER54)</f>
        <v>-3200</v>
      </c>
      <c r="DU54">
        <f>SUM($CB54,$CC54:CR54)-SUM($EC54:ES54)</f>
        <v>-3200</v>
      </c>
      <c r="DV54">
        <f>SUM($CB54,$CC54:CS54)-SUM($EC54:ET54)</f>
        <v>-3200</v>
      </c>
      <c r="DW54">
        <f>SUM($CB54,$CC54:CT54)-SUM($EC54:EU54)</f>
        <v>-3200</v>
      </c>
      <c r="DX54">
        <f>SUM($CB54,$CC54:CU54)-SUM($EC54:EV54)</f>
        <v>-3200</v>
      </c>
      <c r="DY54">
        <f>SUM($CB54,$CC54:CV54)-SUM($EC54:EW54)</f>
        <v>-3200</v>
      </c>
      <c r="DZ54">
        <f>SUM($CB54,$CC54:CW54)-SUM($EC54:EX54)</f>
        <v>-3200</v>
      </c>
      <c r="EA54">
        <f>SUM($CB54,$CC54:CX54)-SUM($EC54:EY54)</f>
        <v>-3200</v>
      </c>
      <c r="EB54">
        <f>SUM($CB54,$CC54:CY54)-SUM($EC54:EZ54)</f>
        <v>-3200</v>
      </c>
      <c r="EC54" cm="1">
        <f t="array" ref="EC54">SUMPRODUCT($K54:$AJ54,TRANSPOSE(EC$4:EC$29))</f>
        <v>0</v>
      </c>
      <c r="ED54" cm="1">
        <f t="array" ref="ED54">SUMPRODUCT($K54:$AJ54,TRANSPOSE(ED$4:ED$29))</f>
        <v>0</v>
      </c>
      <c r="EE54" cm="1">
        <f t="array" ref="EE54">SUMPRODUCT($K54:$AJ54,TRANSPOSE(EE$4:EE$29))</f>
        <v>0</v>
      </c>
      <c r="EF54" cm="1">
        <f t="array" ref="EF54">SUMPRODUCT($K54:$AJ54,TRANSPOSE(EF$4:EF$29))</f>
        <v>0</v>
      </c>
      <c r="EG54" cm="1">
        <f t="array" ref="EG54">SUMPRODUCT($K54:$AJ54,TRANSPOSE(EG$4:EG$29))</f>
        <v>0</v>
      </c>
      <c r="EH54" cm="1">
        <f t="array" ref="EH54">SUMPRODUCT($K54:$AJ54,TRANSPOSE(EH$4:EH$29))</f>
        <v>0</v>
      </c>
      <c r="EI54" cm="1">
        <f t="array" ref="EI54">SUMPRODUCT($K54:$AJ54,TRANSPOSE(EI$4:EI$29))</f>
        <v>0</v>
      </c>
      <c r="EJ54" cm="1">
        <f t="array" ref="EJ54">SUMPRODUCT($K54:$AJ54,TRANSPOSE(EJ$4:EJ$29))</f>
        <v>0</v>
      </c>
      <c r="EK54" cm="1">
        <f t="array" ref="EK54">SUMPRODUCT($K54:$AJ54,TRANSPOSE(EK$4:EK$29))</f>
        <v>320</v>
      </c>
      <c r="EL54" cm="1">
        <f t="array" ref="EL54">SUMPRODUCT($K54:$AJ54,TRANSPOSE(EL$4:EL$29))</f>
        <v>1280</v>
      </c>
      <c r="EM54" cm="1">
        <f t="array" ref="EM54">SUMPRODUCT($K54:$AJ54,TRANSPOSE(EM$4:EM$29))</f>
        <v>1920</v>
      </c>
      <c r="EN54" cm="1">
        <f t="array" ref="EN54">SUMPRODUCT($K54:$AJ54,TRANSPOSE(EN$4:EN$29))</f>
        <v>1600</v>
      </c>
      <c r="EO54" cm="1">
        <f t="array" ref="EO54">SUMPRODUCT($K54:$AJ54,TRANSPOSE(EO$4:EO$29))</f>
        <v>1280</v>
      </c>
      <c r="EP54" cm="1">
        <f t="array" ref="EP54">SUMPRODUCT($K54:$AJ54,TRANSPOSE(EP$4:EP$29))</f>
        <v>0</v>
      </c>
      <c r="EQ54" cm="1">
        <f t="array" ref="EQ54">SUMPRODUCT($K54:$AJ54,TRANSPOSE(EQ$4:EQ$29))</f>
        <v>0</v>
      </c>
      <c r="ER54" cm="1">
        <f t="array" ref="ER54">SUMPRODUCT($K54:$AJ54,TRANSPOSE(ER$4:ER$29))</f>
        <v>0</v>
      </c>
      <c r="ES54" cm="1">
        <f t="array" ref="ES54">SUMPRODUCT($K54:$AJ54,TRANSPOSE(ES$4:ES$29))</f>
        <v>0</v>
      </c>
      <c r="ET54" cm="1">
        <f t="array" ref="ET54">SUMPRODUCT($K54:$AJ54,TRANSPOSE(ET$4:ET$29))</f>
        <v>0</v>
      </c>
      <c r="EU54" cm="1">
        <f t="array" ref="EU54">SUMPRODUCT($K54:$AJ54,TRANSPOSE(EU$4:EU$29))</f>
        <v>0</v>
      </c>
      <c r="EV54" cm="1">
        <f t="array" ref="EV54">SUMPRODUCT($K54:$AJ54,TRANSPOSE(EV$4:EV$29))</f>
        <v>0</v>
      </c>
      <c r="EW54" cm="1">
        <f t="array" ref="EW54">SUMPRODUCT($K54:$AJ54,TRANSPOSE(EW$4:EW$29))</f>
        <v>0</v>
      </c>
      <c r="EX54" cm="1">
        <f t="array" ref="EX54">SUMPRODUCT($K54:$AJ54,TRANSPOSE(EX$4:EX$29))</f>
        <v>0</v>
      </c>
      <c r="EY54" cm="1">
        <f t="array" ref="EY54">SUMPRODUCT($K54:$AJ54,TRANSPOSE(EY$4:EY$29))</f>
        <v>0</v>
      </c>
      <c r="EZ54" cm="1">
        <f t="array" ref="EZ54">SUMPRODUCT($K54:$AJ54,TRANSPOSE(EZ$4:EZ$29))</f>
        <v>0</v>
      </c>
      <c r="FA54">
        <f t="shared" si="31"/>
        <v>0</v>
      </c>
      <c r="FB54" t="b">
        <f t="shared" si="32"/>
        <v>1</v>
      </c>
      <c r="GD54" t="s">
        <v>1581</v>
      </c>
      <c r="GG54" t="s">
        <v>1580</v>
      </c>
    </row>
    <row r="55" spans="1:189" hidden="1" x14ac:dyDescent="0.2">
      <c r="A55">
        <v>29</v>
      </c>
      <c r="B55" s="7" t="s">
        <v>1585</v>
      </c>
      <c r="C55" t="s">
        <v>1167</v>
      </c>
      <c r="D55">
        <v>416012132</v>
      </c>
      <c r="E55" t="s">
        <v>1584</v>
      </c>
      <c r="G55" t="s">
        <v>6</v>
      </c>
      <c r="H55" s="1">
        <v>1</v>
      </c>
      <c r="I55" s="1">
        <v>4</v>
      </c>
      <c r="J55" s="1">
        <f>VLOOKUP(B55,'[4]AVL F03 05.05.26_לעבוד'!$B$27:$M$694,12,)</f>
        <v>4</v>
      </c>
      <c r="K55" s="1">
        <v>0</v>
      </c>
      <c r="L55" s="1">
        <v>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f t="shared" si="28"/>
        <v>1260</v>
      </c>
      <c r="AL55" s="1">
        <f t="shared" si="29"/>
        <v>1260</v>
      </c>
      <c r="AP55" s="1" t="s">
        <v>85</v>
      </c>
      <c r="AQ55" s="1">
        <f>VLOOKUP($B55,'[2]AVL F03 05.05.26_לעבוד'!$B$29:$H$721,6,)</f>
        <v>0</v>
      </c>
      <c r="AR55" s="1" t="s">
        <v>25</v>
      </c>
      <c r="AS55" s="1" t="s">
        <v>93</v>
      </c>
      <c r="AT55">
        <f t="shared" si="30"/>
        <v>0</v>
      </c>
      <c r="AU55" t="str">
        <f>VLOOKUP(B55,'[3]AVL F03 05.05.26_לעבוד'!$B$27:$B$694,1,)</f>
        <v>1093R379-001</v>
      </c>
      <c r="AW55" t="s">
        <v>1711</v>
      </c>
      <c r="AX55" t="s">
        <v>1169</v>
      </c>
      <c r="AY55">
        <v>0</v>
      </c>
      <c r="AZ55" t="s">
        <v>0</v>
      </c>
      <c r="BA55">
        <v>1</v>
      </c>
      <c r="BB55" t="s">
        <v>13</v>
      </c>
      <c r="BC55">
        <v>857</v>
      </c>
      <c r="BD55">
        <v>100</v>
      </c>
      <c r="BE55" t="s">
        <v>1173</v>
      </c>
      <c r="BF55">
        <v>0</v>
      </c>
      <c r="BG55">
        <v>0</v>
      </c>
      <c r="BH55">
        <v>20</v>
      </c>
      <c r="BI55" t="s">
        <v>514</v>
      </c>
      <c r="BJ55" t="s">
        <v>33</v>
      </c>
      <c r="BK55" t="s">
        <v>5</v>
      </c>
      <c r="BL55" t="s">
        <v>5</v>
      </c>
      <c r="BM55" t="s">
        <v>9</v>
      </c>
      <c r="BN55">
        <v>0</v>
      </c>
      <c r="BO55" t="s">
        <v>5</v>
      </c>
      <c r="BP55">
        <v>230</v>
      </c>
      <c r="BQ55" t="s">
        <v>325</v>
      </c>
      <c r="BR55" t="s">
        <v>8</v>
      </c>
      <c r="BS55" t="s">
        <v>1565</v>
      </c>
      <c r="BT55">
        <v>1</v>
      </c>
      <c r="BU55" t="s">
        <v>6</v>
      </c>
      <c r="BV55" t="s">
        <v>5</v>
      </c>
      <c r="BW55">
        <v>900</v>
      </c>
      <c r="BX55" t="s">
        <v>74</v>
      </c>
      <c r="BY55" t="s">
        <v>1169</v>
      </c>
      <c r="BZ55" t="s">
        <v>1</v>
      </c>
      <c r="CA55" t="s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810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E55">
        <f>SUM($CB55,CB55:$CC55)-SUM($EC55:EC55)</f>
        <v>0</v>
      </c>
      <c r="DF55">
        <f>SUM($CB55,$CC55:CC55)-SUM($EC55:ED55)</f>
        <v>0</v>
      </c>
      <c r="DG55">
        <f>SUM($CB55,$CC55:CD55)-SUM($EC55:EE55)</f>
        <v>0</v>
      </c>
      <c r="DH55">
        <f>SUM($CB55,$CC55:CE55)-SUM($EC55:EF55)</f>
        <v>0</v>
      </c>
      <c r="DI55">
        <f>SUM($CB55,$CC55:CF55)-SUM($EC55:EG55)</f>
        <v>0</v>
      </c>
      <c r="DJ55">
        <f>SUM($CB55,$CC55:CG55)-SUM($EC55:EH55)</f>
        <v>0</v>
      </c>
      <c r="DK55">
        <f>SUM($CB55,$CC55:CH55)-SUM($EC55:EI55)</f>
        <v>0</v>
      </c>
      <c r="DL55">
        <f>SUM($CB55,$CC55:CI55)-SUM($EC55:EJ55)</f>
        <v>0</v>
      </c>
      <c r="DM55">
        <f>SUM($CB55,$CC55:CJ55)-SUM($EC55:EK55)</f>
        <v>790</v>
      </c>
      <c r="DN55">
        <f>SUM($CB55,$CC55:CK55)-SUM($EC55:EL55)</f>
        <v>750</v>
      </c>
      <c r="DO55">
        <f>SUM($CB55,$CC55:CL55)-SUM($EC55:EM55)</f>
        <v>590</v>
      </c>
      <c r="DP55">
        <f>SUM($CB55,$CC55:CM55)-SUM($EC55:EN55)</f>
        <v>370</v>
      </c>
      <c r="DQ55">
        <f>SUM($CB55,$CC55:CN55)-SUM($EC55:EO55)</f>
        <v>150</v>
      </c>
      <c r="DR55">
        <f>SUM($CB55,$CC55:CO55)-SUM($EC55:EP55)</f>
        <v>10</v>
      </c>
      <c r="DS55">
        <f>SUM($CB55,$CC55:CP55)-SUM($EC55:EQ55)</f>
        <v>10</v>
      </c>
      <c r="DT55">
        <f>SUM($CB55,$CC55:CQ55)-SUM($EC55:ER55)</f>
        <v>10</v>
      </c>
      <c r="DU55">
        <f>SUM($CB55,$CC55:CR55)-SUM($EC55:ES55)</f>
        <v>10</v>
      </c>
      <c r="DV55">
        <f>SUM($CB55,$CC55:CS55)-SUM($EC55:ET55)</f>
        <v>10</v>
      </c>
      <c r="DW55">
        <f>SUM($CB55,$CC55:CT55)-SUM($EC55:EU55)</f>
        <v>10</v>
      </c>
      <c r="DX55">
        <f>SUM($CB55,$CC55:CU55)-SUM($EC55:EV55)</f>
        <v>10</v>
      </c>
      <c r="DY55">
        <f>SUM($CB55,$CC55:CV55)-SUM($EC55:EW55)</f>
        <v>10</v>
      </c>
      <c r="DZ55">
        <f>SUM($CB55,$CC55:CW55)-SUM($EC55:EX55)</f>
        <v>10</v>
      </c>
      <c r="EA55">
        <f>SUM($CB55,$CC55:CX55)-SUM($EC55:EY55)</f>
        <v>10</v>
      </c>
      <c r="EB55">
        <f>SUM($CB55,$CC55:CY55)-SUM($EC55:EZ55)</f>
        <v>10</v>
      </c>
      <c r="EC55" cm="1">
        <f t="array" ref="EC55">SUMPRODUCT($K55:$AJ55,TRANSPOSE(EC$4:EC$29))</f>
        <v>0</v>
      </c>
      <c r="ED55" cm="1">
        <f t="array" ref="ED55">SUMPRODUCT($K55:$AJ55,TRANSPOSE(ED$4:ED$29))</f>
        <v>0</v>
      </c>
      <c r="EE55" cm="1">
        <f t="array" ref="EE55">SUMPRODUCT($K55:$AJ55,TRANSPOSE(EE$4:EE$29))</f>
        <v>0</v>
      </c>
      <c r="EF55" cm="1">
        <f t="array" ref="EF55">SUMPRODUCT($K55:$AJ55,TRANSPOSE(EF$4:EF$29))</f>
        <v>0</v>
      </c>
      <c r="EG55" cm="1">
        <f t="array" ref="EG55">SUMPRODUCT($K55:$AJ55,TRANSPOSE(EG$4:EG$29))</f>
        <v>0</v>
      </c>
      <c r="EH55" cm="1">
        <f t="array" ref="EH55">SUMPRODUCT($K55:$AJ55,TRANSPOSE(EH$4:EH$29))</f>
        <v>0</v>
      </c>
      <c r="EI55" cm="1">
        <f t="array" ref="EI55">SUMPRODUCT($K55:$AJ55,TRANSPOSE(EI$4:EI$29))</f>
        <v>0</v>
      </c>
      <c r="EJ55" cm="1">
        <f t="array" ref="EJ55">SUMPRODUCT($K55:$AJ55,TRANSPOSE(EJ$4:EJ$29))</f>
        <v>0</v>
      </c>
      <c r="EK55" cm="1">
        <f t="array" ref="EK55">SUMPRODUCT($K55:$AJ55,TRANSPOSE(EK$4:EK$29))</f>
        <v>20</v>
      </c>
      <c r="EL55" cm="1">
        <f t="array" ref="EL55">SUMPRODUCT($K55:$AJ55,TRANSPOSE(EL$4:EL$29))</f>
        <v>40</v>
      </c>
      <c r="EM55" cm="1">
        <f t="array" ref="EM55">SUMPRODUCT($K55:$AJ55,TRANSPOSE(EM$4:EM$29))</f>
        <v>160</v>
      </c>
      <c r="EN55" cm="1">
        <f t="array" ref="EN55">SUMPRODUCT($K55:$AJ55,TRANSPOSE(EN$4:EN$29))</f>
        <v>220</v>
      </c>
      <c r="EO55" cm="1">
        <f t="array" ref="EO55">SUMPRODUCT($K55:$AJ55,TRANSPOSE(EO$4:EO$29))</f>
        <v>220</v>
      </c>
      <c r="EP55" cm="1">
        <f t="array" ref="EP55">SUMPRODUCT($K55:$AJ55,TRANSPOSE(EP$4:EP$29))</f>
        <v>140</v>
      </c>
      <c r="EQ55" cm="1">
        <f t="array" ref="EQ55">SUMPRODUCT($K55:$AJ55,TRANSPOSE(EQ$4:EQ$29))</f>
        <v>0</v>
      </c>
      <c r="ER55" cm="1">
        <f t="array" ref="ER55">SUMPRODUCT($K55:$AJ55,TRANSPOSE(ER$4:ER$29))</f>
        <v>0</v>
      </c>
      <c r="ES55" cm="1">
        <f t="array" ref="ES55">SUMPRODUCT($K55:$AJ55,TRANSPOSE(ES$4:ES$29))</f>
        <v>0</v>
      </c>
      <c r="ET55" cm="1">
        <f t="array" ref="ET55">SUMPRODUCT($K55:$AJ55,TRANSPOSE(ET$4:ET$29))</f>
        <v>0</v>
      </c>
      <c r="EU55" cm="1">
        <f t="array" ref="EU55">SUMPRODUCT($K55:$AJ55,TRANSPOSE(EU$4:EU$29))</f>
        <v>0</v>
      </c>
      <c r="EV55" cm="1">
        <f t="array" ref="EV55">SUMPRODUCT($K55:$AJ55,TRANSPOSE(EV$4:EV$29))</f>
        <v>0</v>
      </c>
      <c r="EW55" cm="1">
        <f t="array" ref="EW55">SUMPRODUCT($K55:$AJ55,TRANSPOSE(EW$4:EW$29))</f>
        <v>0</v>
      </c>
      <c r="EX55" cm="1">
        <f t="array" ref="EX55">SUMPRODUCT($K55:$AJ55,TRANSPOSE(EX$4:EX$29))</f>
        <v>0</v>
      </c>
      <c r="EY55" cm="1">
        <f t="array" ref="EY55">SUMPRODUCT($K55:$AJ55,TRANSPOSE(EY$4:EY$29))</f>
        <v>0</v>
      </c>
      <c r="EZ55" cm="1">
        <f t="array" ref="EZ55">SUMPRODUCT($K55:$AJ55,TRANSPOSE(EZ$4:EZ$29))</f>
        <v>0</v>
      </c>
      <c r="FA55">
        <f t="shared" si="31"/>
        <v>0</v>
      </c>
      <c r="FB55" t="b">
        <f t="shared" si="32"/>
        <v>0</v>
      </c>
      <c r="GE55" t="s">
        <v>1581</v>
      </c>
      <c r="GG55" t="s">
        <v>1580</v>
      </c>
    </row>
    <row r="56" spans="1:189" hidden="1" x14ac:dyDescent="0.2">
      <c r="A56">
        <v>30</v>
      </c>
      <c r="B56" s="7" t="s">
        <v>1583</v>
      </c>
      <c r="C56" t="s">
        <v>1167</v>
      </c>
      <c r="D56">
        <v>410410324</v>
      </c>
      <c r="E56" t="s">
        <v>1582</v>
      </c>
      <c r="G56" t="s">
        <v>6</v>
      </c>
      <c r="H56" s="1">
        <v>1</v>
      </c>
      <c r="I56" s="1">
        <v>2</v>
      </c>
      <c r="J56" s="1">
        <f>VLOOKUP(B56,'[4]AVL F03 05.05.26_לעבוד'!$B$27:$M$694,12,)</f>
        <v>2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f t="shared" si="28"/>
        <v>630</v>
      </c>
      <c r="AL56" s="1">
        <f t="shared" si="29"/>
        <v>630</v>
      </c>
      <c r="AP56" s="1" t="s">
        <v>85</v>
      </c>
      <c r="AQ56" s="1">
        <f>VLOOKUP($B56,'[2]AVL F03 05.05.26_לעבוד'!$B$29:$H$721,6,)</f>
        <v>0</v>
      </c>
      <c r="AR56" s="1" t="s">
        <v>25</v>
      </c>
      <c r="AS56" s="1" t="s">
        <v>93</v>
      </c>
      <c r="AT56">
        <f t="shared" si="30"/>
        <v>40</v>
      </c>
      <c r="AU56" t="str">
        <f>VLOOKUP(B56,'[3]AVL F03 05.05.26_לעבוד'!$B$27:$B$694,1,)</f>
        <v>1093U332-001</v>
      </c>
      <c r="AW56" t="s">
        <v>1712</v>
      </c>
      <c r="AX56" t="s">
        <v>1255</v>
      </c>
      <c r="AY56">
        <v>20</v>
      </c>
      <c r="AZ56" t="s">
        <v>0</v>
      </c>
      <c r="BA56">
        <v>1</v>
      </c>
      <c r="BB56" t="s">
        <v>13</v>
      </c>
      <c r="BC56">
        <v>356</v>
      </c>
      <c r="BD56">
        <v>153</v>
      </c>
      <c r="BE56" t="s">
        <v>131</v>
      </c>
      <c r="BF56">
        <v>0</v>
      </c>
      <c r="BG56">
        <v>20</v>
      </c>
      <c r="BH56">
        <v>20</v>
      </c>
      <c r="BI56" t="s">
        <v>514</v>
      </c>
      <c r="BJ56" t="s">
        <v>33</v>
      </c>
      <c r="BK56" t="s">
        <v>5</v>
      </c>
      <c r="BL56" t="s">
        <v>5</v>
      </c>
      <c r="BM56" t="s">
        <v>9</v>
      </c>
      <c r="BN56">
        <v>20</v>
      </c>
      <c r="BO56" t="s">
        <v>5</v>
      </c>
      <c r="BP56">
        <v>900</v>
      </c>
      <c r="BQ56" t="s">
        <v>325</v>
      </c>
      <c r="BR56" t="s">
        <v>8</v>
      </c>
      <c r="BS56" t="s">
        <v>1565</v>
      </c>
      <c r="BT56">
        <v>1</v>
      </c>
      <c r="BU56" t="s">
        <v>6</v>
      </c>
      <c r="BV56" t="s">
        <v>5</v>
      </c>
      <c r="BW56">
        <v>232</v>
      </c>
      <c r="BX56" t="s">
        <v>74</v>
      </c>
      <c r="BY56" t="s">
        <v>1255</v>
      </c>
      <c r="BZ56" t="s">
        <v>1</v>
      </c>
      <c r="CA56" t="s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405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E56">
        <f>SUM($CB56,CB56:$CC56)-SUM($EC56:EC56)</f>
        <v>0</v>
      </c>
      <c r="DF56">
        <f>SUM($CB56,$CC56:CC56)-SUM($EC56:ED56)</f>
        <v>0</v>
      </c>
      <c r="DG56">
        <f>SUM($CB56,$CC56:CD56)-SUM($EC56:EE56)</f>
        <v>0</v>
      </c>
      <c r="DH56">
        <f>SUM($CB56,$CC56:CE56)-SUM($EC56:EF56)</f>
        <v>0</v>
      </c>
      <c r="DI56">
        <f>SUM($CB56,$CC56:CF56)-SUM($EC56:EG56)</f>
        <v>0</v>
      </c>
      <c r="DJ56">
        <f>SUM($CB56,$CC56:CG56)-SUM($EC56:EH56)</f>
        <v>0</v>
      </c>
      <c r="DK56">
        <f>SUM($CB56,$CC56:CH56)-SUM($EC56:EI56)</f>
        <v>0</v>
      </c>
      <c r="DL56">
        <f>SUM($CB56,$CC56:CI56)-SUM($EC56:EJ56)</f>
        <v>0</v>
      </c>
      <c r="DM56">
        <f>SUM($CB56,$CC56:CJ56)-SUM($EC56:EK56)</f>
        <v>365</v>
      </c>
      <c r="DN56">
        <f>SUM($CB56,$CC56:CK56)-SUM($EC56:EL56)</f>
        <v>285</v>
      </c>
      <c r="DO56">
        <f>SUM($CB56,$CC56:CL56)-SUM($EC56:EM56)</f>
        <v>165</v>
      </c>
      <c r="DP56">
        <f>SUM($CB56,$CC56:CM56)-SUM($EC56:EN56)</f>
        <v>5</v>
      </c>
      <c r="DQ56">
        <f>SUM($CB56,$CC56:CN56)-SUM($EC56:EO56)</f>
        <v>5</v>
      </c>
      <c r="DR56">
        <f>SUM($CB56,$CC56:CO56)-SUM($EC56:EP56)</f>
        <v>5</v>
      </c>
      <c r="DS56">
        <f>SUM($CB56,$CC56:CP56)-SUM($EC56:EQ56)</f>
        <v>5</v>
      </c>
      <c r="DT56">
        <f>SUM($CB56,$CC56:CQ56)-SUM($EC56:ER56)</f>
        <v>5</v>
      </c>
      <c r="DU56">
        <f>SUM($CB56,$CC56:CR56)-SUM($EC56:ES56)</f>
        <v>5</v>
      </c>
      <c r="DV56">
        <f>SUM($CB56,$CC56:CS56)-SUM($EC56:ET56)</f>
        <v>5</v>
      </c>
      <c r="DW56">
        <f>SUM($CB56,$CC56:CT56)-SUM($EC56:EU56)</f>
        <v>5</v>
      </c>
      <c r="DX56">
        <f>SUM($CB56,$CC56:CU56)-SUM($EC56:EV56)</f>
        <v>5</v>
      </c>
      <c r="DY56">
        <f>SUM($CB56,$CC56:CV56)-SUM($EC56:EW56)</f>
        <v>5</v>
      </c>
      <c r="DZ56">
        <f>SUM($CB56,$CC56:CW56)-SUM($EC56:EX56)</f>
        <v>5</v>
      </c>
      <c r="EA56">
        <f>SUM($CB56,$CC56:CX56)-SUM($EC56:EY56)</f>
        <v>5</v>
      </c>
      <c r="EB56">
        <f>SUM($CB56,$CC56:CY56)-SUM($EC56:EZ56)</f>
        <v>5</v>
      </c>
      <c r="EC56" cm="1">
        <f t="array" ref="EC56">SUMPRODUCT($K56:$AJ56,TRANSPOSE(EC$4:EC$29))</f>
        <v>0</v>
      </c>
      <c r="ED56" cm="1">
        <f t="array" ref="ED56">SUMPRODUCT($K56:$AJ56,TRANSPOSE(ED$4:ED$29))</f>
        <v>0</v>
      </c>
      <c r="EE56" cm="1">
        <f t="array" ref="EE56">SUMPRODUCT($K56:$AJ56,TRANSPOSE(EE$4:EE$29))</f>
        <v>0</v>
      </c>
      <c r="EF56" cm="1">
        <f t="array" ref="EF56">SUMPRODUCT($K56:$AJ56,TRANSPOSE(EF$4:EF$29))</f>
        <v>0</v>
      </c>
      <c r="EG56" cm="1">
        <f t="array" ref="EG56">SUMPRODUCT($K56:$AJ56,TRANSPOSE(EG$4:EG$29))</f>
        <v>0</v>
      </c>
      <c r="EH56" cm="1">
        <f t="array" ref="EH56">SUMPRODUCT($K56:$AJ56,TRANSPOSE(EH$4:EH$29))</f>
        <v>0</v>
      </c>
      <c r="EI56" cm="1">
        <f t="array" ref="EI56">SUMPRODUCT($K56:$AJ56,TRANSPOSE(EI$4:EI$29))</f>
        <v>0</v>
      </c>
      <c r="EJ56" cm="1">
        <f t="array" ref="EJ56">SUMPRODUCT($K56:$AJ56,TRANSPOSE(EJ$4:EJ$29))</f>
        <v>0</v>
      </c>
      <c r="EK56" cm="1">
        <f t="array" ref="EK56">SUMPRODUCT($K56:$AJ56,TRANSPOSE(EK$4:EK$29))</f>
        <v>40</v>
      </c>
      <c r="EL56" cm="1">
        <f t="array" ref="EL56">SUMPRODUCT($K56:$AJ56,TRANSPOSE(EL$4:EL$29))</f>
        <v>80</v>
      </c>
      <c r="EM56" cm="1">
        <f t="array" ref="EM56">SUMPRODUCT($K56:$AJ56,TRANSPOSE(EM$4:EM$29))</f>
        <v>120</v>
      </c>
      <c r="EN56" cm="1">
        <f t="array" ref="EN56">SUMPRODUCT($K56:$AJ56,TRANSPOSE(EN$4:EN$29))</f>
        <v>160</v>
      </c>
      <c r="EO56" cm="1">
        <f t="array" ref="EO56">SUMPRODUCT($K56:$AJ56,TRANSPOSE(EO$4:EO$29))</f>
        <v>0</v>
      </c>
      <c r="EP56" cm="1">
        <f t="array" ref="EP56">SUMPRODUCT($K56:$AJ56,TRANSPOSE(EP$4:EP$29))</f>
        <v>0</v>
      </c>
      <c r="EQ56" cm="1">
        <f t="array" ref="EQ56">SUMPRODUCT($K56:$AJ56,TRANSPOSE(EQ$4:EQ$29))</f>
        <v>0</v>
      </c>
      <c r="ER56" cm="1">
        <f t="array" ref="ER56">SUMPRODUCT($K56:$AJ56,TRANSPOSE(ER$4:ER$29))</f>
        <v>0</v>
      </c>
      <c r="ES56" cm="1">
        <f t="array" ref="ES56">SUMPRODUCT($K56:$AJ56,TRANSPOSE(ES$4:ES$29))</f>
        <v>0</v>
      </c>
      <c r="ET56" cm="1">
        <f t="array" ref="ET56">SUMPRODUCT($K56:$AJ56,TRANSPOSE(ET$4:ET$29))</f>
        <v>0</v>
      </c>
      <c r="EU56" cm="1">
        <f t="array" ref="EU56">SUMPRODUCT($K56:$AJ56,TRANSPOSE(EU$4:EU$29))</f>
        <v>0</v>
      </c>
      <c r="EV56" cm="1">
        <f t="array" ref="EV56">SUMPRODUCT($K56:$AJ56,TRANSPOSE(EV$4:EV$29))</f>
        <v>0</v>
      </c>
      <c r="EW56" cm="1">
        <f t="array" ref="EW56">SUMPRODUCT($K56:$AJ56,TRANSPOSE(EW$4:EW$29))</f>
        <v>0</v>
      </c>
      <c r="EX56" cm="1">
        <f t="array" ref="EX56">SUMPRODUCT($K56:$AJ56,TRANSPOSE(EX$4:EX$29))</f>
        <v>0</v>
      </c>
      <c r="EY56" cm="1">
        <f t="array" ref="EY56">SUMPRODUCT($K56:$AJ56,TRANSPOSE(EY$4:EY$29))</f>
        <v>0</v>
      </c>
      <c r="EZ56" cm="1">
        <f t="array" ref="EZ56">SUMPRODUCT($K56:$AJ56,TRANSPOSE(EZ$4:EZ$29))</f>
        <v>0</v>
      </c>
      <c r="FA56">
        <f t="shared" si="31"/>
        <v>0</v>
      </c>
      <c r="FB56" t="b">
        <f t="shared" si="32"/>
        <v>0</v>
      </c>
      <c r="GF56" t="s">
        <v>1581</v>
      </c>
      <c r="GG56" t="s">
        <v>1580</v>
      </c>
    </row>
    <row r="57" spans="1:189" hidden="1" x14ac:dyDescent="0.2">
      <c r="A57">
        <v>31</v>
      </c>
      <c r="B57" s="7" t="s">
        <v>1579</v>
      </c>
      <c r="C57" t="s">
        <v>1167</v>
      </c>
      <c r="D57">
        <v>410422226</v>
      </c>
      <c r="E57" t="s">
        <v>1578</v>
      </c>
      <c r="G57" t="s">
        <v>6</v>
      </c>
      <c r="H57" s="1">
        <v>1</v>
      </c>
      <c r="I57" s="1">
        <v>2</v>
      </c>
      <c r="J57" s="1">
        <f>VLOOKUP(B57,'[4]AVL F03 05.05.26_לעבוד'!$B$27:$M$694,12,)</f>
        <v>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f t="shared" si="28"/>
        <v>630</v>
      </c>
      <c r="AL57" s="1">
        <f t="shared" si="29"/>
        <v>630</v>
      </c>
      <c r="AP57" s="1" t="s">
        <v>85</v>
      </c>
      <c r="AQ57" s="1">
        <f>VLOOKUP($B57,'[2]AVL F03 05.05.26_לעבוד'!$B$29:$H$721,6,)</f>
        <v>0</v>
      </c>
      <c r="AR57" s="1" t="s">
        <v>25</v>
      </c>
      <c r="AS57" s="1" t="s">
        <v>93</v>
      </c>
      <c r="AT57">
        <f t="shared" si="30"/>
        <v>11</v>
      </c>
      <c r="AU57" t="str">
        <f>VLOOKUP(B57,'[3]AVL F03 05.05.26_לעבוד'!$B$27:$B$694,1,)</f>
        <v>1093U335-001</v>
      </c>
      <c r="AW57" t="s">
        <v>1712</v>
      </c>
      <c r="AX57" t="s">
        <v>1255</v>
      </c>
      <c r="AY57">
        <v>5.5</v>
      </c>
      <c r="AZ57" t="s">
        <v>0</v>
      </c>
      <c r="BA57">
        <v>1</v>
      </c>
      <c r="BB57" t="s">
        <v>13</v>
      </c>
      <c r="BC57">
        <v>356</v>
      </c>
      <c r="BD57">
        <v>102</v>
      </c>
      <c r="BE57" t="s">
        <v>294</v>
      </c>
      <c r="BF57">
        <v>0</v>
      </c>
      <c r="BG57">
        <v>5.5</v>
      </c>
      <c r="BH57">
        <v>20</v>
      </c>
      <c r="BI57" t="s">
        <v>514</v>
      </c>
      <c r="BJ57" t="s">
        <v>33</v>
      </c>
      <c r="BK57" t="s">
        <v>5</v>
      </c>
      <c r="BL57" t="s">
        <v>5</v>
      </c>
      <c r="BM57" t="s">
        <v>9</v>
      </c>
      <c r="BN57">
        <v>5.5</v>
      </c>
      <c r="BO57" t="s">
        <v>5</v>
      </c>
      <c r="BP57">
        <v>900</v>
      </c>
      <c r="BQ57" t="s">
        <v>325</v>
      </c>
      <c r="BR57" t="s">
        <v>8</v>
      </c>
      <c r="BS57" t="s">
        <v>1565</v>
      </c>
      <c r="BT57">
        <v>1</v>
      </c>
      <c r="BU57" t="s">
        <v>6</v>
      </c>
      <c r="BV57" t="s">
        <v>5</v>
      </c>
      <c r="BW57">
        <v>232</v>
      </c>
      <c r="BX57" t="s">
        <v>74</v>
      </c>
      <c r="BY57" t="s">
        <v>1255</v>
      </c>
      <c r="BZ57" t="s">
        <v>1</v>
      </c>
      <c r="CA57" t="s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405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E57">
        <f>SUM($CB57,CB57:$CC57)-SUM($EC57:EC57)</f>
        <v>0</v>
      </c>
      <c r="DF57">
        <f>SUM($CB57,$CC57:CC57)-SUM($EC57:ED57)</f>
        <v>0</v>
      </c>
      <c r="DG57">
        <f>SUM($CB57,$CC57:CD57)-SUM($EC57:EE57)</f>
        <v>0</v>
      </c>
      <c r="DH57">
        <f>SUM($CB57,$CC57:CE57)-SUM($EC57:EF57)</f>
        <v>0</v>
      </c>
      <c r="DI57">
        <f>SUM($CB57,$CC57:CF57)-SUM($EC57:EG57)</f>
        <v>0</v>
      </c>
      <c r="DJ57">
        <f>SUM($CB57,$CC57:CG57)-SUM($EC57:EH57)</f>
        <v>0</v>
      </c>
      <c r="DK57">
        <f>SUM($CB57,$CC57:CH57)-SUM($EC57:EI57)</f>
        <v>0</v>
      </c>
      <c r="DL57">
        <f>SUM($CB57,$CC57:CI57)-SUM($EC57:EJ57)</f>
        <v>0</v>
      </c>
      <c r="DM57">
        <f>SUM($CB57,$CC57:CJ57)-SUM($EC57:EK57)</f>
        <v>365</v>
      </c>
      <c r="DN57">
        <f>SUM($CB57,$CC57:CK57)-SUM($EC57:EL57)</f>
        <v>285</v>
      </c>
      <c r="DO57">
        <f>SUM($CB57,$CC57:CL57)-SUM($EC57:EM57)</f>
        <v>165</v>
      </c>
      <c r="DP57">
        <f>SUM($CB57,$CC57:CM57)-SUM($EC57:EN57)</f>
        <v>5</v>
      </c>
      <c r="DQ57">
        <f>SUM($CB57,$CC57:CN57)-SUM($EC57:EO57)</f>
        <v>5</v>
      </c>
      <c r="DR57">
        <f>SUM($CB57,$CC57:CO57)-SUM($EC57:EP57)</f>
        <v>5</v>
      </c>
      <c r="DS57">
        <f>SUM($CB57,$CC57:CP57)-SUM($EC57:EQ57)</f>
        <v>5</v>
      </c>
      <c r="DT57">
        <f>SUM($CB57,$CC57:CQ57)-SUM($EC57:ER57)</f>
        <v>5</v>
      </c>
      <c r="DU57">
        <f>SUM($CB57,$CC57:CR57)-SUM($EC57:ES57)</f>
        <v>5</v>
      </c>
      <c r="DV57">
        <f>SUM($CB57,$CC57:CS57)-SUM($EC57:ET57)</f>
        <v>5</v>
      </c>
      <c r="DW57">
        <f>SUM($CB57,$CC57:CT57)-SUM($EC57:EU57)</f>
        <v>5</v>
      </c>
      <c r="DX57">
        <f>SUM($CB57,$CC57:CU57)-SUM($EC57:EV57)</f>
        <v>5</v>
      </c>
      <c r="DY57">
        <f>SUM($CB57,$CC57:CV57)-SUM($EC57:EW57)</f>
        <v>5</v>
      </c>
      <c r="DZ57">
        <f>SUM($CB57,$CC57:CW57)-SUM($EC57:EX57)</f>
        <v>5</v>
      </c>
      <c r="EA57">
        <f>SUM($CB57,$CC57:CX57)-SUM($EC57:EY57)</f>
        <v>5</v>
      </c>
      <c r="EB57">
        <f>SUM($CB57,$CC57:CY57)-SUM($EC57:EZ57)</f>
        <v>5</v>
      </c>
      <c r="EC57" cm="1">
        <f t="array" ref="EC57">SUMPRODUCT($K57:$AJ57,TRANSPOSE(EC$4:EC$29))</f>
        <v>0</v>
      </c>
      <c r="ED57" cm="1">
        <f t="array" ref="ED57">SUMPRODUCT($K57:$AJ57,TRANSPOSE(ED$4:ED$29))</f>
        <v>0</v>
      </c>
      <c r="EE57" cm="1">
        <f t="array" ref="EE57">SUMPRODUCT($K57:$AJ57,TRANSPOSE(EE$4:EE$29))</f>
        <v>0</v>
      </c>
      <c r="EF57" cm="1">
        <f t="array" ref="EF57">SUMPRODUCT($K57:$AJ57,TRANSPOSE(EF$4:EF$29))</f>
        <v>0</v>
      </c>
      <c r="EG57" cm="1">
        <f t="array" ref="EG57">SUMPRODUCT($K57:$AJ57,TRANSPOSE(EG$4:EG$29))</f>
        <v>0</v>
      </c>
      <c r="EH57" cm="1">
        <f t="array" ref="EH57">SUMPRODUCT($K57:$AJ57,TRANSPOSE(EH$4:EH$29))</f>
        <v>0</v>
      </c>
      <c r="EI57" cm="1">
        <f t="array" ref="EI57">SUMPRODUCT($K57:$AJ57,TRANSPOSE(EI$4:EI$29))</f>
        <v>0</v>
      </c>
      <c r="EJ57" cm="1">
        <f t="array" ref="EJ57">SUMPRODUCT($K57:$AJ57,TRANSPOSE(EJ$4:EJ$29))</f>
        <v>0</v>
      </c>
      <c r="EK57" cm="1">
        <f t="array" ref="EK57">SUMPRODUCT($K57:$AJ57,TRANSPOSE(EK$4:EK$29))</f>
        <v>40</v>
      </c>
      <c r="EL57" cm="1">
        <f t="array" ref="EL57">SUMPRODUCT($K57:$AJ57,TRANSPOSE(EL$4:EL$29))</f>
        <v>80</v>
      </c>
      <c r="EM57" cm="1">
        <f t="array" ref="EM57">SUMPRODUCT($K57:$AJ57,TRANSPOSE(EM$4:EM$29))</f>
        <v>120</v>
      </c>
      <c r="EN57" cm="1">
        <f t="array" ref="EN57">SUMPRODUCT($K57:$AJ57,TRANSPOSE(EN$4:EN$29))</f>
        <v>160</v>
      </c>
      <c r="EO57" cm="1">
        <f t="array" ref="EO57">SUMPRODUCT($K57:$AJ57,TRANSPOSE(EO$4:EO$29))</f>
        <v>0</v>
      </c>
      <c r="EP57" cm="1">
        <f t="array" ref="EP57">SUMPRODUCT($K57:$AJ57,TRANSPOSE(EP$4:EP$29))</f>
        <v>0</v>
      </c>
      <c r="EQ57" cm="1">
        <f t="array" ref="EQ57">SUMPRODUCT($K57:$AJ57,TRANSPOSE(EQ$4:EQ$29))</f>
        <v>0</v>
      </c>
      <c r="ER57" cm="1">
        <f t="array" ref="ER57">SUMPRODUCT($K57:$AJ57,TRANSPOSE(ER$4:ER$29))</f>
        <v>0</v>
      </c>
      <c r="ES57" cm="1">
        <f t="array" ref="ES57">SUMPRODUCT($K57:$AJ57,TRANSPOSE(ES$4:ES$29))</f>
        <v>0</v>
      </c>
      <c r="ET57" cm="1">
        <f t="array" ref="ET57">SUMPRODUCT($K57:$AJ57,TRANSPOSE(ET$4:ET$29))</f>
        <v>0</v>
      </c>
      <c r="EU57" cm="1">
        <f t="array" ref="EU57">SUMPRODUCT($K57:$AJ57,TRANSPOSE(EU$4:EU$29))</f>
        <v>0</v>
      </c>
      <c r="EV57" cm="1">
        <f t="array" ref="EV57">SUMPRODUCT($K57:$AJ57,TRANSPOSE(EV$4:EV$29))</f>
        <v>0</v>
      </c>
      <c r="EW57" cm="1">
        <f t="array" ref="EW57">SUMPRODUCT($K57:$AJ57,TRANSPOSE(EW$4:EW$29))</f>
        <v>0</v>
      </c>
      <c r="EX57" cm="1">
        <f t="array" ref="EX57">SUMPRODUCT($K57:$AJ57,TRANSPOSE(EX$4:EX$29))</f>
        <v>0</v>
      </c>
      <c r="EY57" cm="1">
        <f t="array" ref="EY57">SUMPRODUCT($K57:$AJ57,TRANSPOSE(EY$4:EY$29))</f>
        <v>0</v>
      </c>
      <c r="EZ57" cm="1">
        <f t="array" ref="EZ57">SUMPRODUCT($K57:$AJ57,TRANSPOSE(EZ$4:EZ$29))</f>
        <v>0</v>
      </c>
      <c r="FA57">
        <f t="shared" si="31"/>
        <v>0</v>
      </c>
      <c r="FB57" t="b">
        <f t="shared" si="32"/>
        <v>0</v>
      </c>
    </row>
    <row r="58" spans="1:189" hidden="1" x14ac:dyDescent="0.2">
      <c r="A58">
        <v>32</v>
      </c>
      <c r="B58" s="7" t="s">
        <v>1577</v>
      </c>
      <c r="C58" t="s">
        <v>1167</v>
      </c>
      <c r="D58">
        <v>410404206</v>
      </c>
      <c r="E58" t="s">
        <v>1576</v>
      </c>
      <c r="G58" t="s">
        <v>6</v>
      </c>
      <c r="H58" s="1">
        <v>1</v>
      </c>
      <c r="I58" s="1">
        <v>6</v>
      </c>
      <c r="J58" s="1">
        <f>VLOOKUP(B58,'[4]AVL F03 05.05.26_לעבוד'!$B$27:$M$694,12,)</f>
        <v>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6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f t="shared" si="28"/>
        <v>1890</v>
      </c>
      <c r="AL58" s="1">
        <f t="shared" si="29"/>
        <v>1890</v>
      </c>
      <c r="AP58" s="1" t="s">
        <v>85</v>
      </c>
      <c r="AQ58" s="1">
        <f>VLOOKUP($B58,'[2]AVL F03 05.05.26_לעבוד'!$B$29:$H$721,6,)</f>
        <v>0</v>
      </c>
      <c r="AR58" s="1" t="s">
        <v>25</v>
      </c>
      <c r="AS58" s="1" t="s">
        <v>93</v>
      </c>
      <c r="AT58">
        <f t="shared" si="30"/>
        <v>27.599999999999998</v>
      </c>
      <c r="AU58" t="str">
        <f>VLOOKUP(B58,'[3]AVL F03 05.05.26_לעבוד'!$B$27:$B$694,1,)</f>
        <v>1093U336-001</v>
      </c>
      <c r="AW58" t="s">
        <v>1712</v>
      </c>
      <c r="AX58" t="s">
        <v>1255</v>
      </c>
      <c r="AY58">
        <v>4.5999999999999996</v>
      </c>
      <c r="AZ58" t="s">
        <v>0</v>
      </c>
      <c r="BA58">
        <v>1</v>
      </c>
      <c r="BB58" t="s">
        <v>13</v>
      </c>
      <c r="BC58">
        <v>356</v>
      </c>
      <c r="BD58">
        <v>100</v>
      </c>
      <c r="BE58" t="s">
        <v>131</v>
      </c>
      <c r="BF58">
        <v>0</v>
      </c>
      <c r="BG58">
        <v>4.5999999999999996</v>
      </c>
      <c r="BH58">
        <v>20</v>
      </c>
      <c r="BI58" t="s">
        <v>514</v>
      </c>
      <c r="BJ58" t="s">
        <v>33</v>
      </c>
      <c r="BK58" t="s">
        <v>5</v>
      </c>
      <c r="BL58" t="s">
        <v>5</v>
      </c>
      <c r="BM58" t="s">
        <v>9</v>
      </c>
      <c r="BN58">
        <v>4.5999999999999996</v>
      </c>
      <c r="BO58" t="s">
        <v>5</v>
      </c>
      <c r="BP58">
        <v>900</v>
      </c>
      <c r="BQ58" t="s">
        <v>325</v>
      </c>
      <c r="BR58" t="s">
        <v>8</v>
      </c>
      <c r="BS58" t="s">
        <v>1565</v>
      </c>
      <c r="BT58">
        <v>1</v>
      </c>
      <c r="BU58" t="s">
        <v>6</v>
      </c>
      <c r="BV58" t="s">
        <v>5</v>
      </c>
      <c r="BW58">
        <v>232</v>
      </c>
      <c r="BX58" t="s">
        <v>74</v>
      </c>
      <c r="BY58" t="s">
        <v>1255</v>
      </c>
      <c r="BZ58" t="s">
        <v>1</v>
      </c>
      <c r="CA58" t="s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1205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E58">
        <f>SUM($CB58,CB58:$CC58)-SUM($EC58:EC58)</f>
        <v>0</v>
      </c>
      <c r="DF58">
        <f>SUM($CB58,$CC58:CC58)-SUM($EC58:ED58)</f>
        <v>0</v>
      </c>
      <c r="DG58">
        <f>SUM($CB58,$CC58:CD58)-SUM($EC58:EE58)</f>
        <v>0</v>
      </c>
      <c r="DH58">
        <f>SUM($CB58,$CC58:CE58)-SUM($EC58:EF58)</f>
        <v>0</v>
      </c>
      <c r="DI58">
        <f>SUM($CB58,$CC58:CF58)-SUM($EC58:EG58)</f>
        <v>0</v>
      </c>
      <c r="DJ58">
        <f>SUM($CB58,$CC58:CG58)-SUM($EC58:EH58)</f>
        <v>0</v>
      </c>
      <c r="DK58">
        <f>SUM($CB58,$CC58:CH58)-SUM($EC58:EI58)</f>
        <v>0</v>
      </c>
      <c r="DL58">
        <f>SUM($CB58,$CC58:CI58)-SUM($EC58:EJ58)</f>
        <v>0</v>
      </c>
      <c r="DM58">
        <f>SUM($CB58,$CC58:CJ58)-SUM($EC58:EK58)</f>
        <v>1085</v>
      </c>
      <c r="DN58">
        <f>SUM($CB58,$CC58:CK58)-SUM($EC58:EL58)</f>
        <v>845</v>
      </c>
      <c r="DO58">
        <f>SUM($CB58,$CC58:CL58)-SUM($EC58:EM58)</f>
        <v>485</v>
      </c>
      <c r="DP58">
        <f>SUM($CB58,$CC58:CM58)-SUM($EC58:EN58)</f>
        <v>5</v>
      </c>
      <c r="DQ58">
        <f>SUM($CB58,$CC58:CN58)-SUM($EC58:EO58)</f>
        <v>5</v>
      </c>
      <c r="DR58">
        <f>SUM($CB58,$CC58:CO58)-SUM($EC58:EP58)</f>
        <v>5</v>
      </c>
      <c r="DS58">
        <f>SUM($CB58,$CC58:CP58)-SUM($EC58:EQ58)</f>
        <v>5</v>
      </c>
      <c r="DT58">
        <f>SUM($CB58,$CC58:CQ58)-SUM($EC58:ER58)</f>
        <v>5</v>
      </c>
      <c r="DU58">
        <f>SUM($CB58,$CC58:CR58)-SUM($EC58:ES58)</f>
        <v>5</v>
      </c>
      <c r="DV58">
        <f>SUM($CB58,$CC58:CS58)-SUM($EC58:ET58)</f>
        <v>5</v>
      </c>
      <c r="DW58">
        <f>SUM($CB58,$CC58:CT58)-SUM($EC58:EU58)</f>
        <v>5</v>
      </c>
      <c r="DX58">
        <f>SUM($CB58,$CC58:CU58)-SUM($EC58:EV58)</f>
        <v>5</v>
      </c>
      <c r="DY58">
        <f>SUM($CB58,$CC58:CV58)-SUM($EC58:EW58)</f>
        <v>5</v>
      </c>
      <c r="DZ58">
        <f>SUM($CB58,$CC58:CW58)-SUM($EC58:EX58)</f>
        <v>5</v>
      </c>
      <c r="EA58">
        <f>SUM($CB58,$CC58:CX58)-SUM($EC58:EY58)</f>
        <v>5</v>
      </c>
      <c r="EB58">
        <f>SUM($CB58,$CC58:CY58)-SUM($EC58:EZ58)</f>
        <v>5</v>
      </c>
      <c r="EC58" cm="1">
        <f t="array" ref="EC58">SUMPRODUCT($K58:$AJ58,TRANSPOSE(EC$4:EC$29))</f>
        <v>0</v>
      </c>
      <c r="ED58" cm="1">
        <f t="array" ref="ED58">SUMPRODUCT($K58:$AJ58,TRANSPOSE(ED$4:ED$29))</f>
        <v>0</v>
      </c>
      <c r="EE58" cm="1">
        <f t="array" ref="EE58">SUMPRODUCT($K58:$AJ58,TRANSPOSE(EE$4:EE$29))</f>
        <v>0</v>
      </c>
      <c r="EF58" cm="1">
        <f t="array" ref="EF58">SUMPRODUCT($K58:$AJ58,TRANSPOSE(EF$4:EF$29))</f>
        <v>0</v>
      </c>
      <c r="EG58" cm="1">
        <f t="array" ref="EG58">SUMPRODUCT($K58:$AJ58,TRANSPOSE(EG$4:EG$29))</f>
        <v>0</v>
      </c>
      <c r="EH58" cm="1">
        <f t="array" ref="EH58">SUMPRODUCT($K58:$AJ58,TRANSPOSE(EH$4:EH$29))</f>
        <v>0</v>
      </c>
      <c r="EI58" cm="1">
        <f t="array" ref="EI58">SUMPRODUCT($K58:$AJ58,TRANSPOSE(EI$4:EI$29))</f>
        <v>0</v>
      </c>
      <c r="EJ58" cm="1">
        <f t="array" ref="EJ58">SUMPRODUCT($K58:$AJ58,TRANSPOSE(EJ$4:EJ$29))</f>
        <v>0</v>
      </c>
      <c r="EK58" cm="1">
        <f t="array" ref="EK58">SUMPRODUCT($K58:$AJ58,TRANSPOSE(EK$4:EK$29))</f>
        <v>120</v>
      </c>
      <c r="EL58" cm="1">
        <f t="array" ref="EL58">SUMPRODUCT($K58:$AJ58,TRANSPOSE(EL$4:EL$29))</f>
        <v>240</v>
      </c>
      <c r="EM58" cm="1">
        <f t="array" ref="EM58">SUMPRODUCT($K58:$AJ58,TRANSPOSE(EM$4:EM$29))</f>
        <v>360</v>
      </c>
      <c r="EN58" cm="1">
        <f t="array" ref="EN58">SUMPRODUCT($K58:$AJ58,TRANSPOSE(EN$4:EN$29))</f>
        <v>480</v>
      </c>
      <c r="EO58" cm="1">
        <f t="array" ref="EO58">SUMPRODUCT($K58:$AJ58,TRANSPOSE(EO$4:EO$29))</f>
        <v>0</v>
      </c>
      <c r="EP58" cm="1">
        <f t="array" ref="EP58">SUMPRODUCT($K58:$AJ58,TRANSPOSE(EP$4:EP$29))</f>
        <v>0</v>
      </c>
      <c r="EQ58" cm="1">
        <f t="array" ref="EQ58">SUMPRODUCT($K58:$AJ58,TRANSPOSE(EQ$4:EQ$29))</f>
        <v>0</v>
      </c>
      <c r="ER58" cm="1">
        <f t="array" ref="ER58">SUMPRODUCT($K58:$AJ58,TRANSPOSE(ER$4:ER$29))</f>
        <v>0</v>
      </c>
      <c r="ES58" cm="1">
        <f t="array" ref="ES58">SUMPRODUCT($K58:$AJ58,TRANSPOSE(ES$4:ES$29))</f>
        <v>0</v>
      </c>
      <c r="ET58" cm="1">
        <f t="array" ref="ET58">SUMPRODUCT($K58:$AJ58,TRANSPOSE(ET$4:ET$29))</f>
        <v>0</v>
      </c>
      <c r="EU58" cm="1">
        <f t="array" ref="EU58">SUMPRODUCT($K58:$AJ58,TRANSPOSE(EU$4:EU$29))</f>
        <v>0</v>
      </c>
      <c r="EV58" cm="1">
        <f t="array" ref="EV58">SUMPRODUCT($K58:$AJ58,TRANSPOSE(EV$4:EV$29))</f>
        <v>0</v>
      </c>
      <c r="EW58" cm="1">
        <f t="array" ref="EW58">SUMPRODUCT($K58:$AJ58,TRANSPOSE(EW$4:EW$29))</f>
        <v>0</v>
      </c>
      <c r="EX58" cm="1">
        <f t="array" ref="EX58">SUMPRODUCT($K58:$AJ58,TRANSPOSE(EX$4:EX$29))</f>
        <v>0</v>
      </c>
      <c r="EY58" cm="1">
        <f t="array" ref="EY58">SUMPRODUCT($K58:$AJ58,TRANSPOSE(EY$4:EY$29))</f>
        <v>0</v>
      </c>
      <c r="EZ58" cm="1">
        <f t="array" ref="EZ58">SUMPRODUCT($K58:$AJ58,TRANSPOSE(EZ$4:EZ$29))</f>
        <v>0</v>
      </c>
      <c r="FA58">
        <f t="shared" si="31"/>
        <v>0</v>
      </c>
      <c r="FB58" t="b">
        <f t="shared" si="32"/>
        <v>0</v>
      </c>
    </row>
    <row r="59" spans="1:189" hidden="1" x14ac:dyDescent="0.2">
      <c r="A59">
        <v>33</v>
      </c>
      <c r="B59" s="7" t="s">
        <v>1575</v>
      </c>
      <c r="C59" t="s">
        <v>1167</v>
      </c>
      <c r="D59">
        <v>410404209</v>
      </c>
      <c r="E59" t="s">
        <v>1574</v>
      </c>
      <c r="G59" t="s">
        <v>6</v>
      </c>
      <c r="H59" s="1">
        <v>1</v>
      </c>
      <c r="I59" s="1">
        <v>1</v>
      </c>
      <c r="J59" s="1">
        <f>VLOOKUP(B59,'[4]AVL F03 05.05.26_לעבוד'!$B$27:$M$694,12,)</f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f t="shared" si="28"/>
        <v>315</v>
      </c>
      <c r="AL59" s="1">
        <f t="shared" si="29"/>
        <v>315</v>
      </c>
      <c r="AP59" s="1" t="s">
        <v>85</v>
      </c>
      <c r="AQ59" s="1">
        <f>VLOOKUP($B59,'[2]AVL F03 05.05.26_לעבוד'!$B$29:$H$721,6,)</f>
        <v>0</v>
      </c>
      <c r="AR59" s="1" t="s">
        <v>25</v>
      </c>
      <c r="AS59" s="1" t="s">
        <v>93</v>
      </c>
      <c r="AT59">
        <f t="shared" si="30"/>
        <v>7.95</v>
      </c>
      <c r="AU59" t="str">
        <f>VLOOKUP(B59,'[3]AVL F03 05.05.26_לעבוד'!$B$27:$B$694,1,)</f>
        <v>1093U337-001</v>
      </c>
      <c r="AW59" t="s">
        <v>1712</v>
      </c>
      <c r="AX59" t="s">
        <v>1255</v>
      </c>
      <c r="AY59">
        <v>7.95</v>
      </c>
      <c r="AZ59" t="s">
        <v>0</v>
      </c>
      <c r="BA59">
        <v>1</v>
      </c>
      <c r="BB59" t="s">
        <v>13</v>
      </c>
      <c r="BC59">
        <v>356</v>
      </c>
      <c r="BD59">
        <v>100</v>
      </c>
      <c r="BE59" t="s">
        <v>131</v>
      </c>
      <c r="BF59">
        <v>0</v>
      </c>
      <c r="BG59">
        <v>7.95</v>
      </c>
      <c r="BH59">
        <v>20</v>
      </c>
      <c r="BI59" t="s">
        <v>514</v>
      </c>
      <c r="BJ59" t="s">
        <v>33</v>
      </c>
      <c r="BK59" t="s">
        <v>5</v>
      </c>
      <c r="BL59" t="s">
        <v>5</v>
      </c>
      <c r="BM59" t="s">
        <v>9</v>
      </c>
      <c r="BN59">
        <v>7.95</v>
      </c>
      <c r="BO59" t="s">
        <v>5</v>
      </c>
      <c r="BP59">
        <v>900</v>
      </c>
      <c r="BQ59" t="s">
        <v>325</v>
      </c>
      <c r="BR59" t="s">
        <v>8</v>
      </c>
      <c r="BS59" t="s">
        <v>1565</v>
      </c>
      <c r="BT59">
        <v>1</v>
      </c>
      <c r="BU59" t="s">
        <v>6</v>
      </c>
      <c r="BV59" t="s">
        <v>5</v>
      </c>
      <c r="BW59">
        <v>232</v>
      </c>
      <c r="BX59" t="s">
        <v>74</v>
      </c>
      <c r="BY59" t="s">
        <v>1255</v>
      </c>
      <c r="BZ59" t="s">
        <v>1</v>
      </c>
      <c r="CA59" t="s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205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E59">
        <f>SUM($CB59,CB59:$CC59)-SUM($EC59:EC59)</f>
        <v>0</v>
      </c>
      <c r="DF59">
        <f>SUM($CB59,$CC59:CC59)-SUM($EC59:ED59)</f>
        <v>0</v>
      </c>
      <c r="DG59">
        <f>SUM($CB59,$CC59:CD59)-SUM($EC59:EE59)</f>
        <v>0</v>
      </c>
      <c r="DH59">
        <f>SUM($CB59,$CC59:CE59)-SUM($EC59:EF59)</f>
        <v>0</v>
      </c>
      <c r="DI59">
        <f>SUM($CB59,$CC59:CF59)-SUM($EC59:EG59)</f>
        <v>0</v>
      </c>
      <c r="DJ59">
        <f>SUM($CB59,$CC59:CG59)-SUM($EC59:EH59)</f>
        <v>0</v>
      </c>
      <c r="DK59">
        <f>SUM($CB59,$CC59:CH59)-SUM($EC59:EI59)</f>
        <v>0</v>
      </c>
      <c r="DL59">
        <f>SUM($CB59,$CC59:CI59)-SUM($EC59:EJ59)</f>
        <v>0</v>
      </c>
      <c r="DM59">
        <f>SUM($CB59,$CC59:CJ59)-SUM($EC59:EK59)</f>
        <v>185</v>
      </c>
      <c r="DN59">
        <f>SUM($CB59,$CC59:CK59)-SUM($EC59:EL59)</f>
        <v>145</v>
      </c>
      <c r="DO59">
        <f>SUM($CB59,$CC59:CL59)-SUM($EC59:EM59)</f>
        <v>85</v>
      </c>
      <c r="DP59">
        <f>SUM($CB59,$CC59:CM59)-SUM($EC59:EN59)</f>
        <v>5</v>
      </c>
      <c r="DQ59">
        <f>SUM($CB59,$CC59:CN59)-SUM($EC59:EO59)</f>
        <v>5</v>
      </c>
      <c r="DR59">
        <f>SUM($CB59,$CC59:CO59)-SUM($EC59:EP59)</f>
        <v>5</v>
      </c>
      <c r="DS59">
        <f>SUM($CB59,$CC59:CP59)-SUM($EC59:EQ59)</f>
        <v>5</v>
      </c>
      <c r="DT59">
        <f>SUM($CB59,$CC59:CQ59)-SUM($EC59:ER59)</f>
        <v>5</v>
      </c>
      <c r="DU59">
        <f>SUM($CB59,$CC59:CR59)-SUM($EC59:ES59)</f>
        <v>5</v>
      </c>
      <c r="DV59">
        <f>SUM($CB59,$CC59:CS59)-SUM($EC59:ET59)</f>
        <v>5</v>
      </c>
      <c r="DW59">
        <f>SUM($CB59,$CC59:CT59)-SUM($EC59:EU59)</f>
        <v>5</v>
      </c>
      <c r="DX59">
        <f>SUM($CB59,$CC59:CU59)-SUM($EC59:EV59)</f>
        <v>5</v>
      </c>
      <c r="DY59">
        <f>SUM($CB59,$CC59:CV59)-SUM($EC59:EW59)</f>
        <v>5</v>
      </c>
      <c r="DZ59">
        <f>SUM($CB59,$CC59:CW59)-SUM($EC59:EX59)</f>
        <v>5</v>
      </c>
      <c r="EA59">
        <f>SUM($CB59,$CC59:CX59)-SUM($EC59:EY59)</f>
        <v>5</v>
      </c>
      <c r="EB59">
        <f>SUM($CB59,$CC59:CY59)-SUM($EC59:EZ59)</f>
        <v>5</v>
      </c>
      <c r="EC59" cm="1">
        <f t="array" ref="EC59">SUMPRODUCT($K59:$AJ59,TRANSPOSE(EC$4:EC$29))</f>
        <v>0</v>
      </c>
      <c r="ED59" cm="1">
        <f t="array" ref="ED59">SUMPRODUCT($K59:$AJ59,TRANSPOSE(ED$4:ED$29))</f>
        <v>0</v>
      </c>
      <c r="EE59" cm="1">
        <f t="array" ref="EE59">SUMPRODUCT($K59:$AJ59,TRANSPOSE(EE$4:EE$29))</f>
        <v>0</v>
      </c>
      <c r="EF59" cm="1">
        <f t="array" ref="EF59">SUMPRODUCT($K59:$AJ59,TRANSPOSE(EF$4:EF$29))</f>
        <v>0</v>
      </c>
      <c r="EG59" cm="1">
        <f t="array" ref="EG59">SUMPRODUCT($K59:$AJ59,TRANSPOSE(EG$4:EG$29))</f>
        <v>0</v>
      </c>
      <c r="EH59" cm="1">
        <f t="array" ref="EH59">SUMPRODUCT($K59:$AJ59,TRANSPOSE(EH$4:EH$29))</f>
        <v>0</v>
      </c>
      <c r="EI59" cm="1">
        <f t="array" ref="EI59">SUMPRODUCT($K59:$AJ59,TRANSPOSE(EI$4:EI$29))</f>
        <v>0</v>
      </c>
      <c r="EJ59" cm="1">
        <f t="array" ref="EJ59">SUMPRODUCT($K59:$AJ59,TRANSPOSE(EJ$4:EJ$29))</f>
        <v>0</v>
      </c>
      <c r="EK59" cm="1">
        <f t="array" ref="EK59">SUMPRODUCT($K59:$AJ59,TRANSPOSE(EK$4:EK$29))</f>
        <v>20</v>
      </c>
      <c r="EL59" cm="1">
        <f t="array" ref="EL59">SUMPRODUCT($K59:$AJ59,TRANSPOSE(EL$4:EL$29))</f>
        <v>40</v>
      </c>
      <c r="EM59" cm="1">
        <f t="array" ref="EM59">SUMPRODUCT($K59:$AJ59,TRANSPOSE(EM$4:EM$29))</f>
        <v>60</v>
      </c>
      <c r="EN59" cm="1">
        <f t="array" ref="EN59">SUMPRODUCT($K59:$AJ59,TRANSPOSE(EN$4:EN$29))</f>
        <v>80</v>
      </c>
      <c r="EO59" cm="1">
        <f t="array" ref="EO59">SUMPRODUCT($K59:$AJ59,TRANSPOSE(EO$4:EO$29))</f>
        <v>0</v>
      </c>
      <c r="EP59" cm="1">
        <f t="array" ref="EP59">SUMPRODUCT($K59:$AJ59,TRANSPOSE(EP$4:EP$29))</f>
        <v>0</v>
      </c>
      <c r="EQ59" cm="1">
        <f t="array" ref="EQ59">SUMPRODUCT($K59:$AJ59,TRANSPOSE(EQ$4:EQ$29))</f>
        <v>0</v>
      </c>
      <c r="ER59" cm="1">
        <f t="array" ref="ER59">SUMPRODUCT($K59:$AJ59,TRANSPOSE(ER$4:ER$29))</f>
        <v>0</v>
      </c>
      <c r="ES59" cm="1">
        <f t="array" ref="ES59">SUMPRODUCT($K59:$AJ59,TRANSPOSE(ES$4:ES$29))</f>
        <v>0</v>
      </c>
      <c r="ET59" cm="1">
        <f t="array" ref="ET59">SUMPRODUCT($K59:$AJ59,TRANSPOSE(ET$4:ET$29))</f>
        <v>0</v>
      </c>
      <c r="EU59" cm="1">
        <f t="array" ref="EU59">SUMPRODUCT($K59:$AJ59,TRANSPOSE(EU$4:EU$29))</f>
        <v>0</v>
      </c>
      <c r="EV59" cm="1">
        <f t="array" ref="EV59">SUMPRODUCT($K59:$AJ59,TRANSPOSE(EV$4:EV$29))</f>
        <v>0</v>
      </c>
      <c r="EW59" cm="1">
        <f t="array" ref="EW59">SUMPRODUCT($K59:$AJ59,TRANSPOSE(EW$4:EW$29))</f>
        <v>0</v>
      </c>
      <c r="EX59" cm="1">
        <f t="array" ref="EX59">SUMPRODUCT($K59:$AJ59,TRANSPOSE(EX$4:EX$29))</f>
        <v>0</v>
      </c>
      <c r="EY59" cm="1">
        <f t="array" ref="EY59">SUMPRODUCT($K59:$AJ59,TRANSPOSE(EY$4:EY$29))</f>
        <v>0</v>
      </c>
      <c r="EZ59" cm="1">
        <f t="array" ref="EZ59">SUMPRODUCT($K59:$AJ59,TRANSPOSE(EZ$4:EZ$29))</f>
        <v>0</v>
      </c>
      <c r="FA59">
        <f t="shared" si="31"/>
        <v>0</v>
      </c>
      <c r="FB59" t="b">
        <f t="shared" si="32"/>
        <v>0</v>
      </c>
    </row>
    <row r="60" spans="1:189" hidden="1" x14ac:dyDescent="0.2">
      <c r="A60">
        <v>34</v>
      </c>
      <c r="B60" s="7" t="s">
        <v>1573</v>
      </c>
      <c r="C60" t="s">
        <v>1167</v>
      </c>
      <c r="D60">
        <v>410404207</v>
      </c>
      <c r="E60" t="s">
        <v>1572</v>
      </c>
      <c r="G60" t="s">
        <v>6</v>
      </c>
      <c r="H60" s="1">
        <v>1</v>
      </c>
      <c r="I60" s="1">
        <v>2</v>
      </c>
      <c r="J60" s="1">
        <f>VLOOKUP(B60,'[4]AVL F03 05.05.26_לעבוד'!$B$27:$M$694,12,)</f>
        <v>2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2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f t="shared" si="28"/>
        <v>630</v>
      </c>
      <c r="AL60" s="1">
        <f t="shared" si="29"/>
        <v>630</v>
      </c>
      <c r="AP60" s="1" t="s">
        <v>85</v>
      </c>
      <c r="AQ60" s="1">
        <f>VLOOKUP($B60,'[2]AVL F03 05.05.26_לעבוד'!$B$29:$H$721,6,)</f>
        <v>0</v>
      </c>
      <c r="AR60" s="1" t="s">
        <v>25</v>
      </c>
      <c r="AS60" s="1" t="s">
        <v>93</v>
      </c>
      <c r="AT60">
        <f t="shared" si="30"/>
        <v>12.4</v>
      </c>
      <c r="AU60" t="str">
        <f>VLOOKUP(B60,'[3]AVL F03 05.05.26_לעבוד'!$B$27:$B$694,1,)</f>
        <v>1093U338-001</v>
      </c>
      <c r="AW60" t="s">
        <v>1713</v>
      </c>
      <c r="AX60" t="s">
        <v>1255</v>
      </c>
      <c r="AY60">
        <v>6.2</v>
      </c>
      <c r="AZ60" t="s">
        <v>0</v>
      </c>
      <c r="BA60">
        <v>1</v>
      </c>
      <c r="BB60" t="s">
        <v>13</v>
      </c>
      <c r="BC60">
        <v>356</v>
      </c>
      <c r="BD60">
        <v>77</v>
      </c>
      <c r="BE60" t="s">
        <v>131</v>
      </c>
      <c r="BF60">
        <v>0</v>
      </c>
      <c r="BG60">
        <v>6.2</v>
      </c>
      <c r="BH60">
        <v>20</v>
      </c>
      <c r="BI60" t="s">
        <v>514</v>
      </c>
      <c r="BJ60" t="s">
        <v>33</v>
      </c>
      <c r="BK60" t="s">
        <v>5</v>
      </c>
      <c r="BL60" t="s">
        <v>5</v>
      </c>
      <c r="BM60" t="s">
        <v>9</v>
      </c>
      <c r="BN60">
        <v>6.2</v>
      </c>
      <c r="BO60" t="s">
        <v>5</v>
      </c>
      <c r="BP60">
        <v>900</v>
      </c>
      <c r="BQ60" t="s">
        <v>325</v>
      </c>
      <c r="BR60" t="s">
        <v>8</v>
      </c>
      <c r="BS60" t="s">
        <v>1565</v>
      </c>
      <c r="BT60">
        <v>1</v>
      </c>
      <c r="BU60" t="s">
        <v>6</v>
      </c>
      <c r="BV60" t="s">
        <v>5</v>
      </c>
      <c r="BW60">
        <v>232</v>
      </c>
      <c r="BX60" t="s">
        <v>74</v>
      </c>
      <c r="BY60" t="s">
        <v>1255</v>
      </c>
      <c r="BZ60" t="s">
        <v>1</v>
      </c>
      <c r="CA60" t="s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400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E60">
        <f>SUM($CB60,CB60:$CC60)-SUM($EC60:EC60)</f>
        <v>0</v>
      </c>
      <c r="DF60">
        <f>SUM($CB60,$CC60:CC60)-SUM($EC60:ED60)</f>
        <v>0</v>
      </c>
      <c r="DG60">
        <f>SUM($CB60,$CC60:CD60)-SUM($EC60:EE60)</f>
        <v>0</v>
      </c>
      <c r="DH60">
        <f>SUM($CB60,$CC60:CE60)-SUM($EC60:EF60)</f>
        <v>0</v>
      </c>
      <c r="DI60">
        <f>SUM($CB60,$CC60:CF60)-SUM($EC60:EG60)</f>
        <v>0</v>
      </c>
      <c r="DJ60">
        <f>SUM($CB60,$CC60:CG60)-SUM($EC60:EH60)</f>
        <v>0</v>
      </c>
      <c r="DK60">
        <f>SUM($CB60,$CC60:CH60)-SUM($EC60:EI60)</f>
        <v>0</v>
      </c>
      <c r="DL60">
        <f>SUM($CB60,$CC60:CI60)-SUM($EC60:EJ60)</f>
        <v>0</v>
      </c>
      <c r="DM60">
        <f>SUM($CB60,$CC60:CJ60)-SUM($EC60:EK60)</f>
        <v>360</v>
      </c>
      <c r="DN60">
        <f>SUM($CB60,$CC60:CK60)-SUM($EC60:EL60)</f>
        <v>280</v>
      </c>
      <c r="DO60">
        <f>SUM($CB60,$CC60:CL60)-SUM($EC60:EM60)</f>
        <v>160</v>
      </c>
      <c r="DP60">
        <f>SUM($CB60,$CC60:CM60)-SUM($EC60:EN60)</f>
        <v>0</v>
      </c>
      <c r="DQ60">
        <f>SUM($CB60,$CC60:CN60)-SUM($EC60:EO60)</f>
        <v>0</v>
      </c>
      <c r="DR60">
        <f>SUM($CB60,$CC60:CO60)-SUM($EC60:EP60)</f>
        <v>0</v>
      </c>
      <c r="DS60">
        <f>SUM($CB60,$CC60:CP60)-SUM($EC60:EQ60)</f>
        <v>0</v>
      </c>
      <c r="DT60">
        <f>SUM($CB60,$CC60:CQ60)-SUM($EC60:ER60)</f>
        <v>0</v>
      </c>
      <c r="DU60">
        <f>SUM($CB60,$CC60:CR60)-SUM($EC60:ES60)</f>
        <v>0</v>
      </c>
      <c r="DV60">
        <f>SUM($CB60,$CC60:CS60)-SUM($EC60:ET60)</f>
        <v>0</v>
      </c>
      <c r="DW60">
        <f>SUM($CB60,$CC60:CT60)-SUM($EC60:EU60)</f>
        <v>0</v>
      </c>
      <c r="DX60">
        <f>SUM($CB60,$CC60:CU60)-SUM($EC60:EV60)</f>
        <v>0</v>
      </c>
      <c r="DY60">
        <f>SUM($CB60,$CC60:CV60)-SUM($EC60:EW60)</f>
        <v>0</v>
      </c>
      <c r="DZ60">
        <f>SUM($CB60,$CC60:CW60)-SUM($EC60:EX60)</f>
        <v>0</v>
      </c>
      <c r="EA60">
        <f>SUM($CB60,$CC60:CX60)-SUM($EC60:EY60)</f>
        <v>0</v>
      </c>
      <c r="EB60">
        <f>SUM($CB60,$CC60:CY60)-SUM($EC60:EZ60)</f>
        <v>0</v>
      </c>
      <c r="EC60" cm="1">
        <f t="array" ref="EC60">SUMPRODUCT($K60:$AJ60,TRANSPOSE(EC$4:EC$29))</f>
        <v>0</v>
      </c>
      <c r="ED60" cm="1">
        <f t="array" ref="ED60">SUMPRODUCT($K60:$AJ60,TRANSPOSE(ED$4:ED$29))</f>
        <v>0</v>
      </c>
      <c r="EE60" cm="1">
        <f t="array" ref="EE60">SUMPRODUCT($K60:$AJ60,TRANSPOSE(EE$4:EE$29))</f>
        <v>0</v>
      </c>
      <c r="EF60" cm="1">
        <f t="array" ref="EF60">SUMPRODUCT($K60:$AJ60,TRANSPOSE(EF$4:EF$29))</f>
        <v>0</v>
      </c>
      <c r="EG60" cm="1">
        <f t="array" ref="EG60">SUMPRODUCT($K60:$AJ60,TRANSPOSE(EG$4:EG$29))</f>
        <v>0</v>
      </c>
      <c r="EH60" cm="1">
        <f t="array" ref="EH60">SUMPRODUCT($K60:$AJ60,TRANSPOSE(EH$4:EH$29))</f>
        <v>0</v>
      </c>
      <c r="EI60" cm="1">
        <f t="array" ref="EI60">SUMPRODUCT($K60:$AJ60,TRANSPOSE(EI$4:EI$29))</f>
        <v>0</v>
      </c>
      <c r="EJ60" cm="1">
        <f t="array" ref="EJ60">SUMPRODUCT($K60:$AJ60,TRANSPOSE(EJ$4:EJ$29))</f>
        <v>0</v>
      </c>
      <c r="EK60" cm="1">
        <f t="array" ref="EK60">SUMPRODUCT($K60:$AJ60,TRANSPOSE(EK$4:EK$29))</f>
        <v>40</v>
      </c>
      <c r="EL60" cm="1">
        <f t="array" ref="EL60">SUMPRODUCT($K60:$AJ60,TRANSPOSE(EL$4:EL$29))</f>
        <v>80</v>
      </c>
      <c r="EM60" cm="1">
        <f t="array" ref="EM60">SUMPRODUCT($K60:$AJ60,TRANSPOSE(EM$4:EM$29))</f>
        <v>120</v>
      </c>
      <c r="EN60" cm="1">
        <f t="array" ref="EN60">SUMPRODUCT($K60:$AJ60,TRANSPOSE(EN$4:EN$29))</f>
        <v>160</v>
      </c>
      <c r="EO60" cm="1">
        <f t="array" ref="EO60">SUMPRODUCT($K60:$AJ60,TRANSPOSE(EO$4:EO$29))</f>
        <v>0</v>
      </c>
      <c r="EP60" cm="1">
        <f t="array" ref="EP60">SUMPRODUCT($K60:$AJ60,TRANSPOSE(EP$4:EP$29))</f>
        <v>0</v>
      </c>
      <c r="EQ60" cm="1">
        <f t="array" ref="EQ60">SUMPRODUCT($K60:$AJ60,TRANSPOSE(EQ$4:EQ$29))</f>
        <v>0</v>
      </c>
      <c r="ER60" cm="1">
        <f t="array" ref="ER60">SUMPRODUCT($K60:$AJ60,TRANSPOSE(ER$4:ER$29))</f>
        <v>0</v>
      </c>
      <c r="ES60" cm="1">
        <f t="array" ref="ES60">SUMPRODUCT($K60:$AJ60,TRANSPOSE(ES$4:ES$29))</f>
        <v>0</v>
      </c>
      <c r="ET60" cm="1">
        <f t="array" ref="ET60">SUMPRODUCT($K60:$AJ60,TRANSPOSE(ET$4:ET$29))</f>
        <v>0</v>
      </c>
      <c r="EU60" cm="1">
        <f t="array" ref="EU60">SUMPRODUCT($K60:$AJ60,TRANSPOSE(EU$4:EU$29))</f>
        <v>0</v>
      </c>
      <c r="EV60" cm="1">
        <f t="array" ref="EV60">SUMPRODUCT($K60:$AJ60,TRANSPOSE(EV$4:EV$29))</f>
        <v>0</v>
      </c>
      <c r="EW60" cm="1">
        <f t="array" ref="EW60">SUMPRODUCT($K60:$AJ60,TRANSPOSE(EW$4:EW$29))</f>
        <v>0</v>
      </c>
      <c r="EX60" cm="1">
        <f t="array" ref="EX60">SUMPRODUCT($K60:$AJ60,TRANSPOSE(EX$4:EX$29))</f>
        <v>0</v>
      </c>
      <c r="EY60" cm="1">
        <f t="array" ref="EY60">SUMPRODUCT($K60:$AJ60,TRANSPOSE(EY$4:EY$29))</f>
        <v>0</v>
      </c>
      <c r="EZ60" cm="1">
        <f t="array" ref="EZ60">SUMPRODUCT($K60:$AJ60,TRANSPOSE(EZ$4:EZ$29))</f>
        <v>0</v>
      </c>
      <c r="FA60">
        <f t="shared" si="31"/>
        <v>0</v>
      </c>
      <c r="FB60" t="b">
        <f t="shared" si="32"/>
        <v>0</v>
      </c>
    </row>
    <row r="61" spans="1:189" hidden="1" x14ac:dyDescent="0.2">
      <c r="A61">
        <v>35</v>
      </c>
      <c r="B61" s="7" t="s">
        <v>1571</v>
      </c>
      <c r="C61" t="s">
        <v>1167</v>
      </c>
      <c r="D61">
        <v>410404208</v>
      </c>
      <c r="E61" t="s">
        <v>1570</v>
      </c>
      <c r="G61" t="s">
        <v>6</v>
      </c>
      <c r="H61" s="1">
        <v>1</v>
      </c>
      <c r="I61" s="1">
        <v>1</v>
      </c>
      <c r="J61" s="1">
        <f>VLOOKUP(B61,'[4]AVL F03 05.05.26_לעבוד'!$B$27:$M$694,12,)</f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f t="shared" si="28"/>
        <v>315</v>
      </c>
      <c r="AL61" s="1">
        <f t="shared" si="29"/>
        <v>315</v>
      </c>
      <c r="AP61" s="1" t="s">
        <v>85</v>
      </c>
      <c r="AQ61" s="1">
        <f>VLOOKUP($B61,'[2]AVL F03 05.05.26_לעבוד'!$B$29:$H$721,6,)</f>
        <v>0</v>
      </c>
      <c r="AR61" s="1" t="s">
        <v>25</v>
      </c>
      <c r="AS61" s="1" t="s">
        <v>93</v>
      </c>
      <c r="AT61">
        <f t="shared" si="30"/>
        <v>6.3</v>
      </c>
      <c r="AU61" t="str">
        <f>VLOOKUP(B61,'[3]AVL F03 05.05.26_לעבוד'!$B$27:$B$694,1,)</f>
        <v>1093U339-001</v>
      </c>
      <c r="AW61" t="s">
        <v>1713</v>
      </c>
      <c r="AX61" t="s">
        <v>1255</v>
      </c>
      <c r="AY61">
        <v>6.3</v>
      </c>
      <c r="AZ61" t="s">
        <v>0</v>
      </c>
      <c r="BA61">
        <v>1</v>
      </c>
      <c r="BB61" t="s">
        <v>13</v>
      </c>
      <c r="BC61">
        <v>356</v>
      </c>
      <c r="BD61">
        <v>77</v>
      </c>
      <c r="BE61" t="s">
        <v>131</v>
      </c>
      <c r="BF61">
        <v>0</v>
      </c>
      <c r="BG61">
        <v>6.3</v>
      </c>
      <c r="BH61">
        <v>20</v>
      </c>
      <c r="BI61" t="s">
        <v>514</v>
      </c>
      <c r="BJ61" t="s">
        <v>33</v>
      </c>
      <c r="BK61" t="s">
        <v>5</v>
      </c>
      <c r="BL61" t="s">
        <v>5</v>
      </c>
      <c r="BM61" t="s">
        <v>9</v>
      </c>
      <c r="BN61">
        <v>6.3</v>
      </c>
      <c r="BO61" t="s">
        <v>5</v>
      </c>
      <c r="BP61">
        <v>900</v>
      </c>
      <c r="BQ61" t="s">
        <v>325</v>
      </c>
      <c r="BR61" t="s">
        <v>8</v>
      </c>
      <c r="BS61" t="s">
        <v>1565</v>
      </c>
      <c r="BT61">
        <v>1</v>
      </c>
      <c r="BU61" t="s">
        <v>6</v>
      </c>
      <c r="BV61" t="s">
        <v>5</v>
      </c>
      <c r="BW61">
        <v>232</v>
      </c>
      <c r="BX61" t="s">
        <v>74</v>
      </c>
      <c r="BY61" t="s">
        <v>1255</v>
      </c>
      <c r="BZ61" t="s">
        <v>1</v>
      </c>
      <c r="CA61" t="s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200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E61">
        <f>SUM($CB61,CB61:$CC61)-SUM($EC61:EC61)</f>
        <v>0</v>
      </c>
      <c r="DF61">
        <f>SUM($CB61,$CC61:CC61)-SUM($EC61:ED61)</f>
        <v>0</v>
      </c>
      <c r="DG61">
        <f>SUM($CB61,$CC61:CD61)-SUM($EC61:EE61)</f>
        <v>0</v>
      </c>
      <c r="DH61">
        <f>SUM($CB61,$CC61:CE61)-SUM($EC61:EF61)</f>
        <v>0</v>
      </c>
      <c r="DI61">
        <f>SUM($CB61,$CC61:CF61)-SUM($EC61:EG61)</f>
        <v>0</v>
      </c>
      <c r="DJ61">
        <f>SUM($CB61,$CC61:CG61)-SUM($EC61:EH61)</f>
        <v>0</v>
      </c>
      <c r="DK61">
        <f>SUM($CB61,$CC61:CH61)-SUM($EC61:EI61)</f>
        <v>0</v>
      </c>
      <c r="DL61">
        <f>SUM($CB61,$CC61:CI61)-SUM($EC61:EJ61)</f>
        <v>0</v>
      </c>
      <c r="DM61">
        <f>SUM($CB61,$CC61:CJ61)-SUM($EC61:EK61)</f>
        <v>180</v>
      </c>
      <c r="DN61">
        <f>SUM($CB61,$CC61:CK61)-SUM($EC61:EL61)</f>
        <v>140</v>
      </c>
      <c r="DO61">
        <f>SUM($CB61,$CC61:CL61)-SUM($EC61:EM61)</f>
        <v>80</v>
      </c>
      <c r="DP61">
        <f>SUM($CB61,$CC61:CM61)-SUM($EC61:EN61)</f>
        <v>0</v>
      </c>
      <c r="DQ61">
        <f>SUM($CB61,$CC61:CN61)-SUM($EC61:EO61)</f>
        <v>0</v>
      </c>
      <c r="DR61">
        <f>SUM($CB61,$CC61:CO61)-SUM($EC61:EP61)</f>
        <v>0</v>
      </c>
      <c r="DS61">
        <f>SUM($CB61,$CC61:CP61)-SUM($EC61:EQ61)</f>
        <v>0</v>
      </c>
      <c r="DT61">
        <f>SUM($CB61,$CC61:CQ61)-SUM($EC61:ER61)</f>
        <v>0</v>
      </c>
      <c r="DU61">
        <f>SUM($CB61,$CC61:CR61)-SUM($EC61:ES61)</f>
        <v>0</v>
      </c>
      <c r="DV61">
        <f>SUM($CB61,$CC61:CS61)-SUM($EC61:ET61)</f>
        <v>0</v>
      </c>
      <c r="DW61">
        <f>SUM($CB61,$CC61:CT61)-SUM($EC61:EU61)</f>
        <v>0</v>
      </c>
      <c r="DX61">
        <f>SUM($CB61,$CC61:CU61)-SUM($EC61:EV61)</f>
        <v>0</v>
      </c>
      <c r="DY61">
        <f>SUM($CB61,$CC61:CV61)-SUM($EC61:EW61)</f>
        <v>0</v>
      </c>
      <c r="DZ61">
        <f>SUM($CB61,$CC61:CW61)-SUM($EC61:EX61)</f>
        <v>0</v>
      </c>
      <c r="EA61">
        <f>SUM($CB61,$CC61:CX61)-SUM($EC61:EY61)</f>
        <v>0</v>
      </c>
      <c r="EB61">
        <f>SUM($CB61,$CC61:CY61)-SUM($EC61:EZ61)</f>
        <v>0</v>
      </c>
      <c r="EC61" cm="1">
        <f t="array" ref="EC61">SUMPRODUCT($K61:$AJ61,TRANSPOSE(EC$4:EC$29))</f>
        <v>0</v>
      </c>
      <c r="ED61" cm="1">
        <f t="array" ref="ED61">SUMPRODUCT($K61:$AJ61,TRANSPOSE(ED$4:ED$29))</f>
        <v>0</v>
      </c>
      <c r="EE61" cm="1">
        <f t="array" ref="EE61">SUMPRODUCT($K61:$AJ61,TRANSPOSE(EE$4:EE$29))</f>
        <v>0</v>
      </c>
      <c r="EF61" cm="1">
        <f t="array" ref="EF61">SUMPRODUCT($K61:$AJ61,TRANSPOSE(EF$4:EF$29))</f>
        <v>0</v>
      </c>
      <c r="EG61" cm="1">
        <f t="array" ref="EG61">SUMPRODUCT($K61:$AJ61,TRANSPOSE(EG$4:EG$29))</f>
        <v>0</v>
      </c>
      <c r="EH61" cm="1">
        <f t="array" ref="EH61">SUMPRODUCT($K61:$AJ61,TRANSPOSE(EH$4:EH$29))</f>
        <v>0</v>
      </c>
      <c r="EI61" cm="1">
        <f t="array" ref="EI61">SUMPRODUCT($K61:$AJ61,TRANSPOSE(EI$4:EI$29))</f>
        <v>0</v>
      </c>
      <c r="EJ61" cm="1">
        <f t="array" ref="EJ61">SUMPRODUCT($K61:$AJ61,TRANSPOSE(EJ$4:EJ$29))</f>
        <v>0</v>
      </c>
      <c r="EK61" cm="1">
        <f t="array" ref="EK61">SUMPRODUCT($K61:$AJ61,TRANSPOSE(EK$4:EK$29))</f>
        <v>20</v>
      </c>
      <c r="EL61" cm="1">
        <f t="array" ref="EL61">SUMPRODUCT($K61:$AJ61,TRANSPOSE(EL$4:EL$29))</f>
        <v>40</v>
      </c>
      <c r="EM61" cm="1">
        <f t="array" ref="EM61">SUMPRODUCT($K61:$AJ61,TRANSPOSE(EM$4:EM$29))</f>
        <v>60</v>
      </c>
      <c r="EN61" cm="1">
        <f t="array" ref="EN61">SUMPRODUCT($K61:$AJ61,TRANSPOSE(EN$4:EN$29))</f>
        <v>80</v>
      </c>
      <c r="EO61" cm="1">
        <f t="array" ref="EO61">SUMPRODUCT($K61:$AJ61,TRANSPOSE(EO$4:EO$29))</f>
        <v>0</v>
      </c>
      <c r="EP61" cm="1">
        <f t="array" ref="EP61">SUMPRODUCT($K61:$AJ61,TRANSPOSE(EP$4:EP$29))</f>
        <v>0</v>
      </c>
      <c r="EQ61" cm="1">
        <f t="array" ref="EQ61">SUMPRODUCT($K61:$AJ61,TRANSPOSE(EQ$4:EQ$29))</f>
        <v>0</v>
      </c>
      <c r="ER61" cm="1">
        <f t="array" ref="ER61">SUMPRODUCT($K61:$AJ61,TRANSPOSE(ER$4:ER$29))</f>
        <v>0</v>
      </c>
      <c r="ES61" cm="1">
        <f t="array" ref="ES61">SUMPRODUCT($K61:$AJ61,TRANSPOSE(ES$4:ES$29))</f>
        <v>0</v>
      </c>
      <c r="ET61" cm="1">
        <f t="array" ref="ET61">SUMPRODUCT($K61:$AJ61,TRANSPOSE(ET$4:ET$29))</f>
        <v>0</v>
      </c>
      <c r="EU61" cm="1">
        <f t="array" ref="EU61">SUMPRODUCT($K61:$AJ61,TRANSPOSE(EU$4:EU$29))</f>
        <v>0</v>
      </c>
      <c r="EV61" cm="1">
        <f t="array" ref="EV61">SUMPRODUCT($K61:$AJ61,TRANSPOSE(EV$4:EV$29))</f>
        <v>0</v>
      </c>
      <c r="EW61" cm="1">
        <f t="array" ref="EW61">SUMPRODUCT($K61:$AJ61,TRANSPOSE(EW$4:EW$29))</f>
        <v>0</v>
      </c>
      <c r="EX61" cm="1">
        <f t="array" ref="EX61">SUMPRODUCT($K61:$AJ61,TRANSPOSE(EX$4:EX$29))</f>
        <v>0</v>
      </c>
      <c r="EY61" cm="1">
        <f t="array" ref="EY61">SUMPRODUCT($K61:$AJ61,TRANSPOSE(EY$4:EY$29))</f>
        <v>0</v>
      </c>
      <c r="EZ61" cm="1">
        <f t="array" ref="EZ61">SUMPRODUCT($K61:$AJ61,TRANSPOSE(EZ$4:EZ$29))</f>
        <v>0</v>
      </c>
      <c r="FA61">
        <f t="shared" si="31"/>
        <v>0</v>
      </c>
      <c r="FB61" t="b">
        <f t="shared" si="32"/>
        <v>0</v>
      </c>
    </row>
    <row r="62" spans="1:189" hidden="1" x14ac:dyDescent="0.2">
      <c r="A62">
        <v>36</v>
      </c>
      <c r="B62" s="7" t="s">
        <v>1569</v>
      </c>
      <c r="C62" t="s">
        <v>1167</v>
      </c>
      <c r="D62">
        <v>410422285</v>
      </c>
      <c r="E62" t="s">
        <v>1568</v>
      </c>
      <c r="G62" t="s">
        <v>6</v>
      </c>
      <c r="H62" s="1">
        <v>1</v>
      </c>
      <c r="I62" s="1">
        <v>1</v>
      </c>
      <c r="J62" s="1">
        <f>VLOOKUP(B62,'[4]AVL F03 05.05.26_לעבוד'!$B$27:$M$694,12,)</f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f t="shared" si="28"/>
        <v>315</v>
      </c>
      <c r="AL62" s="1">
        <f t="shared" si="29"/>
        <v>315</v>
      </c>
      <c r="AP62" s="1" t="s">
        <v>85</v>
      </c>
      <c r="AQ62" s="1">
        <f>VLOOKUP($B62,'[2]AVL F03 05.05.26_לעבוד'!$B$29:$H$721,6,)</f>
        <v>0</v>
      </c>
      <c r="AR62" s="1" t="s">
        <v>25</v>
      </c>
      <c r="AS62" s="1" t="s">
        <v>93</v>
      </c>
      <c r="AT62">
        <f t="shared" si="30"/>
        <v>4</v>
      </c>
      <c r="AU62" t="str">
        <f>VLOOKUP(B62,'[3]AVL F03 05.05.26_לעבוד'!$B$27:$B$694,1,)</f>
        <v>1093U347-001</v>
      </c>
      <c r="AW62" t="s">
        <v>1713</v>
      </c>
      <c r="AX62" t="s">
        <v>1229</v>
      </c>
      <c r="AY62">
        <v>4</v>
      </c>
      <c r="AZ62" t="s">
        <v>0</v>
      </c>
      <c r="BA62">
        <v>1</v>
      </c>
      <c r="BB62" t="s">
        <v>13</v>
      </c>
      <c r="BC62">
        <v>356</v>
      </c>
      <c r="BD62">
        <v>33</v>
      </c>
      <c r="BE62" t="s">
        <v>131</v>
      </c>
      <c r="BF62">
        <v>0</v>
      </c>
      <c r="BG62">
        <v>4</v>
      </c>
      <c r="BH62">
        <v>20</v>
      </c>
      <c r="BI62" t="s">
        <v>514</v>
      </c>
      <c r="BJ62" t="s">
        <v>33</v>
      </c>
      <c r="BK62" t="s">
        <v>5</v>
      </c>
      <c r="BL62" t="s">
        <v>5</v>
      </c>
      <c r="BM62" t="s">
        <v>9</v>
      </c>
      <c r="BN62">
        <v>4</v>
      </c>
      <c r="BO62" t="s">
        <v>5</v>
      </c>
      <c r="BP62">
        <v>900</v>
      </c>
      <c r="BQ62" t="s">
        <v>325</v>
      </c>
      <c r="BR62" t="s">
        <v>8</v>
      </c>
      <c r="BS62" t="s">
        <v>1565</v>
      </c>
      <c r="BT62">
        <v>1</v>
      </c>
      <c r="BU62" t="s">
        <v>6</v>
      </c>
      <c r="BV62" t="s">
        <v>5</v>
      </c>
      <c r="BW62">
        <v>232</v>
      </c>
      <c r="BX62" t="s">
        <v>74</v>
      </c>
      <c r="BY62" t="s">
        <v>1229</v>
      </c>
      <c r="BZ62" t="s">
        <v>1</v>
      </c>
      <c r="CA62" t="s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200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E62">
        <f>SUM($CB62,CB62:$CC62)-SUM($EC62:EC62)</f>
        <v>0</v>
      </c>
      <c r="DF62">
        <f>SUM($CB62,$CC62:CC62)-SUM($EC62:ED62)</f>
        <v>0</v>
      </c>
      <c r="DG62">
        <f>SUM($CB62,$CC62:CD62)-SUM($EC62:EE62)</f>
        <v>0</v>
      </c>
      <c r="DH62">
        <f>SUM($CB62,$CC62:CE62)-SUM($EC62:EF62)</f>
        <v>0</v>
      </c>
      <c r="DI62">
        <f>SUM($CB62,$CC62:CF62)-SUM($EC62:EG62)</f>
        <v>0</v>
      </c>
      <c r="DJ62">
        <f>SUM($CB62,$CC62:CG62)-SUM($EC62:EH62)</f>
        <v>0</v>
      </c>
      <c r="DK62">
        <f>SUM($CB62,$CC62:CH62)-SUM($EC62:EI62)</f>
        <v>0</v>
      </c>
      <c r="DL62">
        <f>SUM($CB62,$CC62:CI62)-SUM($EC62:EJ62)</f>
        <v>0</v>
      </c>
      <c r="DM62">
        <f>SUM($CB62,$CC62:CJ62)-SUM($EC62:EK62)</f>
        <v>180</v>
      </c>
      <c r="DN62">
        <f>SUM($CB62,$CC62:CK62)-SUM($EC62:EL62)</f>
        <v>140</v>
      </c>
      <c r="DO62">
        <f>SUM($CB62,$CC62:CL62)-SUM($EC62:EM62)</f>
        <v>80</v>
      </c>
      <c r="DP62">
        <f>SUM($CB62,$CC62:CM62)-SUM($EC62:EN62)</f>
        <v>0</v>
      </c>
      <c r="DQ62">
        <f>SUM($CB62,$CC62:CN62)-SUM($EC62:EO62)</f>
        <v>0</v>
      </c>
      <c r="DR62">
        <f>SUM($CB62,$CC62:CO62)-SUM($EC62:EP62)</f>
        <v>0</v>
      </c>
      <c r="DS62">
        <f>SUM($CB62,$CC62:CP62)-SUM($EC62:EQ62)</f>
        <v>0</v>
      </c>
      <c r="DT62">
        <f>SUM($CB62,$CC62:CQ62)-SUM($EC62:ER62)</f>
        <v>0</v>
      </c>
      <c r="DU62">
        <f>SUM($CB62,$CC62:CR62)-SUM($EC62:ES62)</f>
        <v>0</v>
      </c>
      <c r="DV62">
        <f>SUM($CB62,$CC62:CS62)-SUM($EC62:ET62)</f>
        <v>0</v>
      </c>
      <c r="DW62">
        <f>SUM($CB62,$CC62:CT62)-SUM($EC62:EU62)</f>
        <v>0</v>
      </c>
      <c r="DX62">
        <f>SUM($CB62,$CC62:CU62)-SUM($EC62:EV62)</f>
        <v>0</v>
      </c>
      <c r="DY62">
        <f>SUM($CB62,$CC62:CV62)-SUM($EC62:EW62)</f>
        <v>0</v>
      </c>
      <c r="DZ62">
        <f>SUM($CB62,$CC62:CW62)-SUM($EC62:EX62)</f>
        <v>0</v>
      </c>
      <c r="EA62">
        <f>SUM($CB62,$CC62:CX62)-SUM($EC62:EY62)</f>
        <v>0</v>
      </c>
      <c r="EB62">
        <f>SUM($CB62,$CC62:CY62)-SUM($EC62:EZ62)</f>
        <v>0</v>
      </c>
      <c r="EC62" cm="1">
        <f t="array" ref="EC62">SUMPRODUCT($K62:$AJ62,TRANSPOSE(EC$4:EC$29))</f>
        <v>0</v>
      </c>
      <c r="ED62" cm="1">
        <f t="array" ref="ED62">SUMPRODUCT($K62:$AJ62,TRANSPOSE(ED$4:ED$29))</f>
        <v>0</v>
      </c>
      <c r="EE62" cm="1">
        <f t="array" ref="EE62">SUMPRODUCT($K62:$AJ62,TRANSPOSE(EE$4:EE$29))</f>
        <v>0</v>
      </c>
      <c r="EF62" cm="1">
        <f t="array" ref="EF62">SUMPRODUCT($K62:$AJ62,TRANSPOSE(EF$4:EF$29))</f>
        <v>0</v>
      </c>
      <c r="EG62" cm="1">
        <f t="array" ref="EG62">SUMPRODUCT($K62:$AJ62,TRANSPOSE(EG$4:EG$29))</f>
        <v>0</v>
      </c>
      <c r="EH62" cm="1">
        <f t="array" ref="EH62">SUMPRODUCT($K62:$AJ62,TRANSPOSE(EH$4:EH$29))</f>
        <v>0</v>
      </c>
      <c r="EI62" cm="1">
        <f t="array" ref="EI62">SUMPRODUCT($K62:$AJ62,TRANSPOSE(EI$4:EI$29))</f>
        <v>0</v>
      </c>
      <c r="EJ62" cm="1">
        <f t="array" ref="EJ62">SUMPRODUCT($K62:$AJ62,TRANSPOSE(EJ$4:EJ$29))</f>
        <v>0</v>
      </c>
      <c r="EK62" cm="1">
        <f t="array" ref="EK62">SUMPRODUCT($K62:$AJ62,TRANSPOSE(EK$4:EK$29))</f>
        <v>20</v>
      </c>
      <c r="EL62" cm="1">
        <f t="array" ref="EL62">SUMPRODUCT($K62:$AJ62,TRANSPOSE(EL$4:EL$29))</f>
        <v>40</v>
      </c>
      <c r="EM62" cm="1">
        <f t="array" ref="EM62">SUMPRODUCT($K62:$AJ62,TRANSPOSE(EM$4:EM$29))</f>
        <v>60</v>
      </c>
      <c r="EN62" cm="1">
        <f t="array" ref="EN62">SUMPRODUCT($K62:$AJ62,TRANSPOSE(EN$4:EN$29))</f>
        <v>80</v>
      </c>
      <c r="EO62" cm="1">
        <f t="array" ref="EO62">SUMPRODUCT($K62:$AJ62,TRANSPOSE(EO$4:EO$29))</f>
        <v>0</v>
      </c>
      <c r="EP62" cm="1">
        <f t="array" ref="EP62">SUMPRODUCT($K62:$AJ62,TRANSPOSE(EP$4:EP$29))</f>
        <v>0</v>
      </c>
      <c r="EQ62" cm="1">
        <f t="array" ref="EQ62">SUMPRODUCT($K62:$AJ62,TRANSPOSE(EQ$4:EQ$29))</f>
        <v>0</v>
      </c>
      <c r="ER62" cm="1">
        <f t="array" ref="ER62">SUMPRODUCT($K62:$AJ62,TRANSPOSE(ER$4:ER$29))</f>
        <v>0</v>
      </c>
      <c r="ES62" cm="1">
        <f t="array" ref="ES62">SUMPRODUCT($K62:$AJ62,TRANSPOSE(ES$4:ES$29))</f>
        <v>0</v>
      </c>
      <c r="ET62" cm="1">
        <f t="array" ref="ET62">SUMPRODUCT($K62:$AJ62,TRANSPOSE(ET$4:ET$29))</f>
        <v>0</v>
      </c>
      <c r="EU62" cm="1">
        <f t="array" ref="EU62">SUMPRODUCT($K62:$AJ62,TRANSPOSE(EU$4:EU$29))</f>
        <v>0</v>
      </c>
      <c r="EV62" cm="1">
        <f t="array" ref="EV62">SUMPRODUCT($K62:$AJ62,TRANSPOSE(EV$4:EV$29))</f>
        <v>0</v>
      </c>
      <c r="EW62" cm="1">
        <f t="array" ref="EW62">SUMPRODUCT($K62:$AJ62,TRANSPOSE(EW$4:EW$29))</f>
        <v>0</v>
      </c>
      <c r="EX62" cm="1">
        <f t="array" ref="EX62">SUMPRODUCT($K62:$AJ62,TRANSPOSE(EX$4:EX$29))</f>
        <v>0</v>
      </c>
      <c r="EY62" cm="1">
        <f t="array" ref="EY62">SUMPRODUCT($K62:$AJ62,TRANSPOSE(EY$4:EY$29))</f>
        <v>0</v>
      </c>
      <c r="EZ62" cm="1">
        <f t="array" ref="EZ62">SUMPRODUCT($K62:$AJ62,TRANSPOSE(EZ$4:EZ$29))</f>
        <v>0</v>
      </c>
      <c r="FA62">
        <f t="shared" si="31"/>
        <v>0</v>
      </c>
      <c r="FB62" t="b">
        <f t="shared" si="32"/>
        <v>0</v>
      </c>
    </row>
    <row r="63" spans="1:189" hidden="1" x14ac:dyDescent="0.2">
      <c r="A63">
        <v>37</v>
      </c>
      <c r="B63" s="7" t="s">
        <v>1567</v>
      </c>
      <c r="C63" t="s">
        <v>1167</v>
      </c>
      <c r="D63">
        <v>410422227</v>
      </c>
      <c r="E63" t="s">
        <v>1566</v>
      </c>
      <c r="G63" t="s">
        <v>6</v>
      </c>
      <c r="H63" s="1">
        <v>1</v>
      </c>
      <c r="I63" s="1">
        <v>2</v>
      </c>
      <c r="J63" s="1">
        <f>VLOOKUP(B63,'[4]AVL F03 05.05.26_לעבוד'!$B$27:$M$694,12,)</f>
        <v>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f t="shared" si="28"/>
        <v>630</v>
      </c>
      <c r="AL63" s="1">
        <f t="shared" si="29"/>
        <v>630</v>
      </c>
      <c r="AP63" s="1" t="s">
        <v>85</v>
      </c>
      <c r="AQ63" s="1">
        <f>VLOOKUP($B63,'[2]AVL F03 05.05.26_לעבוד'!$B$29:$H$721,6,)</f>
        <v>0</v>
      </c>
      <c r="AR63" s="1" t="s">
        <v>25</v>
      </c>
      <c r="AS63" s="1" t="s">
        <v>93</v>
      </c>
      <c r="AT63">
        <f t="shared" si="30"/>
        <v>12.4</v>
      </c>
      <c r="AU63" t="str">
        <f>VLOOKUP(B63,'[3]AVL F03 05.05.26_לעבוד'!$B$27:$B$694,1,)</f>
        <v>1093U348-001</v>
      </c>
      <c r="AW63" t="s">
        <v>1713</v>
      </c>
      <c r="AX63" t="s">
        <v>1255</v>
      </c>
      <c r="AY63">
        <v>6.2</v>
      </c>
      <c r="AZ63" t="s">
        <v>0</v>
      </c>
      <c r="BA63">
        <v>1</v>
      </c>
      <c r="BB63" t="s">
        <v>13</v>
      </c>
      <c r="BC63">
        <v>356</v>
      </c>
      <c r="BD63">
        <v>72</v>
      </c>
      <c r="BE63" t="s">
        <v>131</v>
      </c>
      <c r="BF63">
        <v>0</v>
      </c>
      <c r="BG63">
        <v>6.2</v>
      </c>
      <c r="BH63">
        <v>20</v>
      </c>
      <c r="BI63" t="s">
        <v>514</v>
      </c>
      <c r="BJ63" t="s">
        <v>33</v>
      </c>
      <c r="BK63" t="s">
        <v>5</v>
      </c>
      <c r="BL63" t="s">
        <v>5</v>
      </c>
      <c r="BM63" t="s">
        <v>9</v>
      </c>
      <c r="BN63">
        <v>6.2</v>
      </c>
      <c r="BO63" t="s">
        <v>5</v>
      </c>
      <c r="BP63">
        <v>900</v>
      </c>
      <c r="BQ63" t="s">
        <v>325</v>
      </c>
      <c r="BR63" t="s">
        <v>8</v>
      </c>
      <c r="BS63" t="s">
        <v>1565</v>
      </c>
      <c r="BT63">
        <v>1</v>
      </c>
      <c r="BU63" t="s">
        <v>6</v>
      </c>
      <c r="BV63" t="s">
        <v>5</v>
      </c>
      <c r="BW63">
        <v>232</v>
      </c>
      <c r="BX63" t="s">
        <v>74</v>
      </c>
      <c r="BY63" t="s">
        <v>1255</v>
      </c>
      <c r="BZ63" t="s">
        <v>1</v>
      </c>
      <c r="CA63" t="s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400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E63">
        <f>SUM($CB63,CB63:$CC63)-SUM($EC63:EC63)</f>
        <v>0</v>
      </c>
      <c r="DF63">
        <f>SUM($CB63,$CC63:CC63)-SUM($EC63:ED63)</f>
        <v>0</v>
      </c>
      <c r="DG63">
        <f>SUM($CB63,$CC63:CD63)-SUM($EC63:EE63)</f>
        <v>0</v>
      </c>
      <c r="DH63">
        <f>SUM($CB63,$CC63:CE63)-SUM($EC63:EF63)</f>
        <v>0</v>
      </c>
      <c r="DI63">
        <f>SUM($CB63,$CC63:CF63)-SUM($EC63:EG63)</f>
        <v>0</v>
      </c>
      <c r="DJ63">
        <f>SUM($CB63,$CC63:CG63)-SUM($EC63:EH63)</f>
        <v>0</v>
      </c>
      <c r="DK63">
        <f>SUM($CB63,$CC63:CH63)-SUM($EC63:EI63)</f>
        <v>0</v>
      </c>
      <c r="DL63">
        <f>SUM($CB63,$CC63:CI63)-SUM($EC63:EJ63)</f>
        <v>0</v>
      </c>
      <c r="DM63">
        <f>SUM($CB63,$CC63:CJ63)-SUM($EC63:EK63)</f>
        <v>360</v>
      </c>
      <c r="DN63">
        <f>SUM($CB63,$CC63:CK63)-SUM($EC63:EL63)</f>
        <v>280</v>
      </c>
      <c r="DO63">
        <f>SUM($CB63,$CC63:CL63)-SUM($EC63:EM63)</f>
        <v>160</v>
      </c>
      <c r="DP63">
        <f>SUM($CB63,$CC63:CM63)-SUM($EC63:EN63)</f>
        <v>0</v>
      </c>
      <c r="DQ63">
        <f>SUM($CB63,$CC63:CN63)-SUM($EC63:EO63)</f>
        <v>0</v>
      </c>
      <c r="DR63">
        <f>SUM($CB63,$CC63:CO63)-SUM($EC63:EP63)</f>
        <v>0</v>
      </c>
      <c r="DS63">
        <f>SUM($CB63,$CC63:CP63)-SUM($EC63:EQ63)</f>
        <v>0</v>
      </c>
      <c r="DT63">
        <f>SUM($CB63,$CC63:CQ63)-SUM($EC63:ER63)</f>
        <v>0</v>
      </c>
      <c r="DU63">
        <f>SUM($CB63,$CC63:CR63)-SUM($EC63:ES63)</f>
        <v>0</v>
      </c>
      <c r="DV63">
        <f>SUM($CB63,$CC63:CS63)-SUM($EC63:ET63)</f>
        <v>0</v>
      </c>
      <c r="DW63">
        <f>SUM($CB63,$CC63:CT63)-SUM($EC63:EU63)</f>
        <v>0</v>
      </c>
      <c r="DX63">
        <f>SUM($CB63,$CC63:CU63)-SUM($EC63:EV63)</f>
        <v>0</v>
      </c>
      <c r="DY63">
        <f>SUM($CB63,$CC63:CV63)-SUM($EC63:EW63)</f>
        <v>0</v>
      </c>
      <c r="DZ63">
        <f>SUM($CB63,$CC63:CW63)-SUM($EC63:EX63)</f>
        <v>0</v>
      </c>
      <c r="EA63">
        <f>SUM($CB63,$CC63:CX63)-SUM($EC63:EY63)</f>
        <v>0</v>
      </c>
      <c r="EB63">
        <f>SUM($CB63,$CC63:CY63)-SUM($EC63:EZ63)</f>
        <v>0</v>
      </c>
      <c r="EC63" cm="1">
        <f t="array" ref="EC63">SUMPRODUCT($K63:$AJ63,TRANSPOSE(EC$4:EC$29))</f>
        <v>0</v>
      </c>
      <c r="ED63" cm="1">
        <f t="array" ref="ED63">SUMPRODUCT($K63:$AJ63,TRANSPOSE(ED$4:ED$29))</f>
        <v>0</v>
      </c>
      <c r="EE63" cm="1">
        <f t="array" ref="EE63">SUMPRODUCT($K63:$AJ63,TRANSPOSE(EE$4:EE$29))</f>
        <v>0</v>
      </c>
      <c r="EF63" cm="1">
        <f t="array" ref="EF63">SUMPRODUCT($K63:$AJ63,TRANSPOSE(EF$4:EF$29))</f>
        <v>0</v>
      </c>
      <c r="EG63" cm="1">
        <f t="array" ref="EG63">SUMPRODUCT($K63:$AJ63,TRANSPOSE(EG$4:EG$29))</f>
        <v>0</v>
      </c>
      <c r="EH63" cm="1">
        <f t="array" ref="EH63">SUMPRODUCT($K63:$AJ63,TRANSPOSE(EH$4:EH$29))</f>
        <v>0</v>
      </c>
      <c r="EI63" cm="1">
        <f t="array" ref="EI63">SUMPRODUCT($K63:$AJ63,TRANSPOSE(EI$4:EI$29))</f>
        <v>0</v>
      </c>
      <c r="EJ63" cm="1">
        <f t="array" ref="EJ63">SUMPRODUCT($K63:$AJ63,TRANSPOSE(EJ$4:EJ$29))</f>
        <v>0</v>
      </c>
      <c r="EK63" cm="1">
        <f t="array" ref="EK63">SUMPRODUCT($K63:$AJ63,TRANSPOSE(EK$4:EK$29))</f>
        <v>40</v>
      </c>
      <c r="EL63" cm="1">
        <f t="array" ref="EL63">SUMPRODUCT($K63:$AJ63,TRANSPOSE(EL$4:EL$29))</f>
        <v>80</v>
      </c>
      <c r="EM63" cm="1">
        <f t="array" ref="EM63">SUMPRODUCT($K63:$AJ63,TRANSPOSE(EM$4:EM$29))</f>
        <v>120</v>
      </c>
      <c r="EN63" cm="1">
        <f t="array" ref="EN63">SUMPRODUCT($K63:$AJ63,TRANSPOSE(EN$4:EN$29))</f>
        <v>160</v>
      </c>
      <c r="EO63" cm="1">
        <f t="array" ref="EO63">SUMPRODUCT($K63:$AJ63,TRANSPOSE(EO$4:EO$29))</f>
        <v>0</v>
      </c>
      <c r="EP63" cm="1">
        <f t="array" ref="EP63">SUMPRODUCT($K63:$AJ63,TRANSPOSE(EP$4:EP$29))</f>
        <v>0</v>
      </c>
      <c r="EQ63" cm="1">
        <f t="array" ref="EQ63">SUMPRODUCT($K63:$AJ63,TRANSPOSE(EQ$4:EQ$29))</f>
        <v>0</v>
      </c>
      <c r="ER63" cm="1">
        <f t="array" ref="ER63">SUMPRODUCT($K63:$AJ63,TRANSPOSE(ER$4:ER$29))</f>
        <v>0</v>
      </c>
      <c r="ES63" cm="1">
        <f t="array" ref="ES63">SUMPRODUCT($K63:$AJ63,TRANSPOSE(ES$4:ES$29))</f>
        <v>0</v>
      </c>
      <c r="ET63" cm="1">
        <f t="array" ref="ET63">SUMPRODUCT($K63:$AJ63,TRANSPOSE(ET$4:ET$29))</f>
        <v>0</v>
      </c>
      <c r="EU63" cm="1">
        <f t="array" ref="EU63">SUMPRODUCT($K63:$AJ63,TRANSPOSE(EU$4:EU$29))</f>
        <v>0</v>
      </c>
      <c r="EV63" cm="1">
        <f t="array" ref="EV63">SUMPRODUCT($K63:$AJ63,TRANSPOSE(EV$4:EV$29))</f>
        <v>0</v>
      </c>
      <c r="EW63" cm="1">
        <f t="array" ref="EW63">SUMPRODUCT($K63:$AJ63,TRANSPOSE(EW$4:EW$29))</f>
        <v>0</v>
      </c>
      <c r="EX63" cm="1">
        <f t="array" ref="EX63">SUMPRODUCT($K63:$AJ63,TRANSPOSE(EX$4:EX$29))</f>
        <v>0</v>
      </c>
      <c r="EY63" cm="1">
        <f t="array" ref="EY63">SUMPRODUCT($K63:$AJ63,TRANSPOSE(EY$4:EY$29))</f>
        <v>0</v>
      </c>
      <c r="EZ63" cm="1">
        <f t="array" ref="EZ63">SUMPRODUCT($K63:$AJ63,TRANSPOSE(EZ$4:EZ$29))</f>
        <v>0</v>
      </c>
      <c r="FA63">
        <f t="shared" si="31"/>
        <v>0</v>
      </c>
      <c r="FB63" t="b">
        <f t="shared" si="32"/>
        <v>0</v>
      </c>
    </row>
    <row r="64" spans="1:189" hidden="1" x14ac:dyDescent="0.2">
      <c r="A64">
        <v>38</v>
      </c>
      <c r="B64" s="7" t="s">
        <v>1564</v>
      </c>
      <c r="C64" t="s">
        <v>1167</v>
      </c>
      <c r="D64">
        <v>418052711</v>
      </c>
      <c r="E64" t="s">
        <v>1563</v>
      </c>
      <c r="G64" t="s">
        <v>6</v>
      </c>
      <c r="H64" s="1">
        <v>1</v>
      </c>
      <c r="I64" s="1">
        <v>16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16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f t="shared" si="28"/>
        <v>5040</v>
      </c>
      <c r="AL64" s="1">
        <f t="shared" si="29"/>
        <v>5040</v>
      </c>
      <c r="AP64" s="1" t="s">
        <v>85</v>
      </c>
      <c r="AR64" s="1" t="s">
        <v>1777</v>
      </c>
      <c r="AS64" s="10" t="s">
        <v>93</v>
      </c>
      <c r="AT64">
        <f t="shared" si="30"/>
        <v>0</v>
      </c>
      <c r="AU64" t="e">
        <f>VLOOKUP(B64,'[3]AVL F03 05.05.26_לעבוד'!$B$27:$B$694,1,)</f>
        <v>#N/A</v>
      </c>
      <c r="AV64" t="s">
        <v>1562</v>
      </c>
      <c r="AW64" t="s">
        <v>1712</v>
      </c>
      <c r="AX64" t="s">
        <v>1229</v>
      </c>
      <c r="AY64">
        <v>0</v>
      </c>
      <c r="AZ64" t="s">
        <v>0</v>
      </c>
      <c r="BA64">
        <v>1</v>
      </c>
      <c r="BB64" t="s">
        <v>13</v>
      </c>
      <c r="BC64">
        <v>300</v>
      </c>
      <c r="BD64">
        <v>40</v>
      </c>
      <c r="BE64" t="s">
        <v>1173</v>
      </c>
      <c r="BF64">
        <v>0</v>
      </c>
      <c r="BG64">
        <v>0</v>
      </c>
      <c r="BH64">
        <v>20</v>
      </c>
      <c r="BI64" t="s">
        <v>514</v>
      </c>
      <c r="BJ64" t="s">
        <v>1172</v>
      </c>
      <c r="BK64" t="s">
        <v>5</v>
      </c>
      <c r="BL64" t="s">
        <v>5</v>
      </c>
      <c r="BM64" t="s">
        <v>38</v>
      </c>
      <c r="BN64">
        <v>0</v>
      </c>
      <c r="BO64" t="s">
        <v>5</v>
      </c>
      <c r="BP64">
        <v>860</v>
      </c>
      <c r="BQ64" t="s">
        <v>325</v>
      </c>
      <c r="BR64" t="s">
        <v>129</v>
      </c>
      <c r="BS64" t="s">
        <v>1461</v>
      </c>
      <c r="BT64">
        <v>1</v>
      </c>
      <c r="BU64" t="s">
        <v>6</v>
      </c>
      <c r="BV64" t="s">
        <v>5</v>
      </c>
      <c r="BW64">
        <v>900</v>
      </c>
      <c r="BX64" t="s">
        <v>74</v>
      </c>
      <c r="BY64" t="s">
        <v>1229</v>
      </c>
      <c r="BZ64" t="s">
        <v>1</v>
      </c>
      <c r="CA64" t="s">
        <v>0</v>
      </c>
      <c r="CB64">
        <v>9999999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E64">
        <f>SUM($CB64,CB64:$CC64)-SUM($EC64:EC64)</f>
        <v>19999998</v>
      </c>
      <c r="DF64">
        <f>SUM($CB64,$CC64:CC64)-SUM($EC64:ED64)</f>
        <v>9999999</v>
      </c>
      <c r="DG64">
        <f>SUM($CB64,$CC64:CD64)-SUM($EC64:EE64)</f>
        <v>9999999</v>
      </c>
      <c r="DH64">
        <f>SUM($CB64,$CC64:CE64)-SUM($EC64:EF64)</f>
        <v>9999999</v>
      </c>
      <c r="DI64">
        <f>SUM($CB64,$CC64:CF64)-SUM($EC64:EG64)</f>
        <v>9999999</v>
      </c>
      <c r="DJ64">
        <f>SUM($CB64,$CC64:CG64)-SUM($EC64:EH64)</f>
        <v>9999999</v>
      </c>
      <c r="DK64">
        <f>SUM($CB64,$CC64:CH64)-SUM($EC64:EI64)</f>
        <v>9999999</v>
      </c>
      <c r="DL64">
        <f>SUM($CB64,$CC64:CI64)-SUM($EC64:EJ64)</f>
        <v>9999999</v>
      </c>
      <c r="DM64">
        <f>SUM($CB64,$CC64:CJ64)-SUM($EC64:EK64)</f>
        <v>9999199</v>
      </c>
      <c r="DN64">
        <f>SUM($CB64,$CC64:CK64)-SUM($EC64:EL64)</f>
        <v>9998399</v>
      </c>
      <c r="DO64">
        <f>SUM($CB64,$CC64:CL64)-SUM($EC64:EM64)</f>
        <v>9997599</v>
      </c>
      <c r="DP64">
        <f>SUM($CB64,$CC64:CM64)-SUM($EC64:EN64)</f>
        <v>9996799</v>
      </c>
      <c r="DQ64" s="9" t="s">
        <v>1561</v>
      </c>
      <c r="DR64">
        <f>SUM($CB64,$CC64:CO64)-SUM($EC64:EP64)</f>
        <v>9996799</v>
      </c>
      <c r="DS64">
        <f>SUM($CB64,$CC64:CP64)-SUM($EC64:EQ64)</f>
        <v>9996799</v>
      </c>
      <c r="DT64">
        <f>SUM($CB64,$CC64:CQ64)-SUM($EC64:ER64)</f>
        <v>9996799</v>
      </c>
      <c r="DU64">
        <f>SUM($CB64,$CC64:CR64)-SUM($EC64:ES64)</f>
        <v>9996799</v>
      </c>
      <c r="DV64">
        <f>SUM($CB64,$CC64:CS64)-SUM($EC64:ET64)</f>
        <v>9996799</v>
      </c>
      <c r="DW64">
        <f>SUM($CB64,$CC64:CT64)-SUM($EC64:EU64)</f>
        <v>9996799</v>
      </c>
      <c r="DX64">
        <f>SUM($CB64,$CC64:CU64)-SUM($EC64:EV64)</f>
        <v>9996799</v>
      </c>
      <c r="DY64">
        <f>SUM($CB64,$CC64:CV64)-SUM($EC64:EW64)</f>
        <v>9996799</v>
      </c>
      <c r="DZ64">
        <f>SUM($CB64,$CC64:CW64)-SUM($EC64:EX64)</f>
        <v>9996799</v>
      </c>
      <c r="EA64">
        <f>SUM($CB64,$CC64:CX64)-SUM($EC64:EY64)</f>
        <v>9996799</v>
      </c>
      <c r="EB64">
        <f>SUM($CB64,$CC64:CY64)-SUM($EC64:EZ64)</f>
        <v>9996799</v>
      </c>
      <c r="EC64" cm="1">
        <f t="array" ref="EC64">SUMPRODUCT($K64:$AJ64,TRANSPOSE(EC$4:EC$29))</f>
        <v>0</v>
      </c>
      <c r="ED64" cm="1">
        <f t="array" ref="ED64">SUMPRODUCT($K64:$AJ64,TRANSPOSE(ED$4:ED$29))</f>
        <v>0</v>
      </c>
      <c r="EE64" cm="1">
        <f t="array" ref="EE64">SUMPRODUCT($K64:$AJ64,TRANSPOSE(EE$4:EE$29))</f>
        <v>0</v>
      </c>
      <c r="EF64" cm="1">
        <f t="array" ref="EF64">SUMPRODUCT($K64:$AJ64,TRANSPOSE(EF$4:EF$29))</f>
        <v>0</v>
      </c>
      <c r="EG64" cm="1">
        <f t="array" ref="EG64">SUMPRODUCT($K64:$AJ64,TRANSPOSE(EG$4:EG$29))</f>
        <v>0</v>
      </c>
      <c r="EH64" cm="1">
        <f t="array" ref="EH64">SUMPRODUCT($K64:$AJ64,TRANSPOSE(EH$4:EH$29))</f>
        <v>0</v>
      </c>
      <c r="EI64" cm="1">
        <f t="array" ref="EI64">SUMPRODUCT($K64:$AJ64,TRANSPOSE(EI$4:EI$29))</f>
        <v>0</v>
      </c>
      <c r="EJ64" cm="1">
        <f t="array" ref="EJ64">SUMPRODUCT($K64:$AJ64,TRANSPOSE(EJ$4:EJ$29))</f>
        <v>0</v>
      </c>
      <c r="EK64" cm="1">
        <f t="array" ref="EK64">SUMPRODUCT($K64:$AJ64,TRANSPOSE(EK$4:EK$29))</f>
        <v>800</v>
      </c>
      <c r="EL64" cm="1">
        <f t="array" ref="EL64">SUMPRODUCT($K64:$AJ64,TRANSPOSE(EL$4:EL$29))</f>
        <v>800</v>
      </c>
      <c r="EM64" cm="1">
        <f t="array" ref="EM64">SUMPRODUCT($K64:$AJ64,TRANSPOSE(EM$4:EM$29))</f>
        <v>800</v>
      </c>
      <c r="EN64" cm="1">
        <f t="array" ref="EN64">SUMPRODUCT($K64:$AJ64,TRANSPOSE(EN$4:EN$29))</f>
        <v>800</v>
      </c>
      <c r="EO64" cm="1">
        <f t="array" ref="EO64">SUMPRODUCT($K64:$AJ64,TRANSPOSE(EO$4:EO$29))</f>
        <v>0</v>
      </c>
      <c r="EP64" cm="1">
        <f t="array" ref="EP64">SUMPRODUCT($K64:$AJ64,TRANSPOSE(EP$4:EP$29))</f>
        <v>0</v>
      </c>
      <c r="EQ64" cm="1">
        <f t="array" ref="EQ64">SUMPRODUCT($K64:$AJ64,TRANSPOSE(EQ$4:EQ$29))</f>
        <v>0</v>
      </c>
      <c r="ER64" cm="1">
        <f t="array" ref="ER64">SUMPRODUCT($K64:$AJ64,TRANSPOSE(ER$4:ER$29))</f>
        <v>0</v>
      </c>
      <c r="ES64" cm="1">
        <f t="array" ref="ES64">SUMPRODUCT($K64:$AJ64,TRANSPOSE(ES$4:ES$29))</f>
        <v>0</v>
      </c>
      <c r="ET64" cm="1">
        <f t="array" ref="ET64">SUMPRODUCT($K64:$AJ64,TRANSPOSE(ET$4:ET$29))</f>
        <v>0</v>
      </c>
      <c r="EU64" cm="1">
        <f t="array" ref="EU64">SUMPRODUCT($K64:$AJ64,TRANSPOSE(EU$4:EU$29))</f>
        <v>0</v>
      </c>
      <c r="EV64" cm="1">
        <f t="array" ref="EV64">SUMPRODUCT($K64:$AJ64,TRANSPOSE(EV$4:EV$29))</f>
        <v>0</v>
      </c>
      <c r="EW64" cm="1">
        <f t="array" ref="EW64">SUMPRODUCT($K64:$AJ64,TRANSPOSE(EW$4:EW$29))</f>
        <v>0</v>
      </c>
      <c r="EX64" cm="1">
        <f t="array" ref="EX64">SUMPRODUCT($K64:$AJ64,TRANSPOSE(EX$4:EX$29))</f>
        <v>0</v>
      </c>
      <c r="EY64" cm="1">
        <f t="array" ref="EY64">SUMPRODUCT($K64:$AJ64,TRANSPOSE(EY$4:EY$29))</f>
        <v>0</v>
      </c>
      <c r="EZ64" cm="1">
        <f t="array" ref="EZ64">SUMPRODUCT($K64:$AJ64,TRANSPOSE(EZ$4:EZ$29))</f>
        <v>0</v>
      </c>
      <c r="FA64">
        <f t="shared" si="31"/>
        <v>0</v>
      </c>
      <c r="FB64" t="b">
        <f t="shared" si="32"/>
        <v>0</v>
      </c>
    </row>
    <row r="65" spans="1:158" ht="16.350000000000001" hidden="1" customHeight="1" thickBot="1" x14ac:dyDescent="0.25">
      <c r="A65">
        <v>39</v>
      </c>
      <c r="B65" s="8" t="s">
        <v>1549</v>
      </c>
      <c r="C65" t="s">
        <v>1167</v>
      </c>
      <c r="D65">
        <v>418186025</v>
      </c>
      <c r="E65" t="s">
        <v>1560</v>
      </c>
      <c r="G65" t="s">
        <v>6</v>
      </c>
      <c r="H65" s="1">
        <v>1</v>
      </c>
      <c r="I65" s="1">
        <v>4</v>
      </c>
      <c r="J65" s="1">
        <v>0</v>
      </c>
      <c r="K65" s="1">
        <v>0</v>
      </c>
      <c r="L65" s="1">
        <v>0</v>
      </c>
      <c r="M65" s="1">
        <v>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f t="shared" si="28"/>
        <v>1260</v>
      </c>
      <c r="AL65" s="1">
        <f t="shared" si="29"/>
        <v>1260</v>
      </c>
      <c r="AP65" s="1" t="s">
        <v>85</v>
      </c>
      <c r="AQ65" s="1">
        <f>VLOOKUP($B65,'[2]AVL F03 05.05.26_לעבוד'!$B$29:$H$721,6,)</f>
        <v>0</v>
      </c>
      <c r="AR65" s="1" t="s">
        <v>1779</v>
      </c>
      <c r="AS65" s="1" t="s">
        <v>93</v>
      </c>
      <c r="AT65">
        <f t="shared" si="30"/>
        <v>0</v>
      </c>
      <c r="AU65" s="13" t="s">
        <v>1242</v>
      </c>
      <c r="AV65" s="13" t="s">
        <v>1243</v>
      </c>
      <c r="AW65" t="s">
        <v>1712</v>
      </c>
      <c r="AX65" t="s">
        <v>1255</v>
      </c>
      <c r="AY65">
        <v>0</v>
      </c>
      <c r="AZ65" t="s">
        <v>0</v>
      </c>
      <c r="BA65">
        <v>1</v>
      </c>
      <c r="BB65" t="s">
        <v>13</v>
      </c>
      <c r="BC65">
        <v>317</v>
      </c>
      <c r="BD65">
        <v>40</v>
      </c>
      <c r="BE65" t="s">
        <v>1173</v>
      </c>
      <c r="BF65">
        <v>0</v>
      </c>
      <c r="BG65">
        <v>0</v>
      </c>
      <c r="BH65">
        <v>20</v>
      </c>
      <c r="BI65" t="s">
        <v>514</v>
      </c>
      <c r="BJ65" t="s">
        <v>1172</v>
      </c>
      <c r="BK65" t="s">
        <v>5</v>
      </c>
      <c r="BL65" t="s">
        <v>5</v>
      </c>
      <c r="BM65" t="s">
        <v>38</v>
      </c>
      <c r="BN65">
        <v>0</v>
      </c>
      <c r="BO65" t="s">
        <v>5</v>
      </c>
      <c r="BP65">
        <v>860</v>
      </c>
      <c r="BQ65" t="s">
        <v>325</v>
      </c>
      <c r="BR65" t="s">
        <v>129</v>
      </c>
      <c r="BS65" t="s">
        <v>1461</v>
      </c>
      <c r="BT65">
        <v>1</v>
      </c>
      <c r="BU65" t="s">
        <v>6</v>
      </c>
      <c r="BV65" t="s">
        <v>5</v>
      </c>
      <c r="BW65">
        <v>900</v>
      </c>
      <c r="BX65" t="s">
        <v>74</v>
      </c>
      <c r="BY65" t="s">
        <v>1255</v>
      </c>
      <c r="BZ65" t="s">
        <v>1</v>
      </c>
      <c r="CA65" t="s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E65">
        <f>SUM($CB65,CB65:$CC65)-SUM($EC65:EC65)</f>
        <v>0</v>
      </c>
      <c r="DF65">
        <f>SUM($CB65,$CC65:CC65)-SUM($EC65:ED65)</f>
        <v>0</v>
      </c>
      <c r="DG65">
        <f>SUM($CB65,$CC65:CD65)-SUM($EC65:EE65)</f>
        <v>0</v>
      </c>
      <c r="DH65">
        <f>SUM($CB65,$CC65:CE65)-SUM($EC65:EF65)</f>
        <v>0</v>
      </c>
      <c r="DI65">
        <f>SUM($CB65,$CC65:CF65)-SUM($EC65:EG65)</f>
        <v>0</v>
      </c>
      <c r="DJ65">
        <f>SUM($CB65,$CC65:CG65)-SUM($EC65:EH65)</f>
        <v>0</v>
      </c>
      <c r="DK65">
        <f>SUM($CB65,$CC65:CH65)-SUM($EC65:EI65)</f>
        <v>0</v>
      </c>
      <c r="DL65">
        <f>SUM($CB65,$CC65:CI65)-SUM($EC65:EJ65)</f>
        <v>0</v>
      </c>
      <c r="DM65">
        <f>SUM($CB65,$CC65:CJ65)-SUM($EC65:EK65)</f>
        <v>-40</v>
      </c>
      <c r="DN65">
        <f>SUM($CB65,$CC65:CK65)-SUM($EC65:EL65)</f>
        <v>-200</v>
      </c>
      <c r="DO65">
        <f>SUM($CB65,$CC65:CL65)-SUM($EC65:EM65)</f>
        <v>-440</v>
      </c>
      <c r="DP65">
        <f>SUM($CB65,$CC65:CM65)-SUM($EC65:EN65)</f>
        <v>-640</v>
      </c>
      <c r="DQ65">
        <f>SUM($CB65,$CC65:CN65)-SUM($EC65:EO65)</f>
        <v>-800</v>
      </c>
      <c r="DR65">
        <f>SUM($CB65,$CC65:CO65)-SUM($EC65:EP65)</f>
        <v>-800</v>
      </c>
      <c r="DS65">
        <f>SUM($CB65,$CC65:CP65)-SUM($EC65:EQ65)</f>
        <v>-800</v>
      </c>
      <c r="DT65">
        <f>SUM($CB65,$CC65:CQ65)-SUM($EC65:ER65)</f>
        <v>-800</v>
      </c>
      <c r="DU65">
        <f>SUM($CB65,$CC65:CR65)-SUM($EC65:ES65)</f>
        <v>-800</v>
      </c>
      <c r="DV65">
        <f>SUM($CB65,$CC65:CS65)-SUM($EC65:ET65)</f>
        <v>-800</v>
      </c>
      <c r="DW65">
        <f>SUM($CB65,$CC65:CT65)-SUM($EC65:EU65)</f>
        <v>-800</v>
      </c>
      <c r="DX65">
        <f>SUM($CB65,$CC65:CU65)-SUM($EC65:EV65)</f>
        <v>-800</v>
      </c>
      <c r="DY65">
        <f>SUM($CB65,$CC65:CV65)-SUM($EC65:EW65)</f>
        <v>-800</v>
      </c>
      <c r="DZ65">
        <f>SUM($CB65,$CC65:CW65)-SUM($EC65:EX65)</f>
        <v>-800</v>
      </c>
      <c r="EA65">
        <f>SUM($CB65,$CC65:CX65)-SUM($EC65:EY65)</f>
        <v>-800</v>
      </c>
      <c r="EB65">
        <f>SUM($CB65,$CC65:CY65)-SUM($EC65:EZ65)</f>
        <v>-800</v>
      </c>
      <c r="EC65" cm="1">
        <f t="array" ref="EC65">SUMPRODUCT($K65:$AJ65,TRANSPOSE(EC$4:EC$29))</f>
        <v>0</v>
      </c>
      <c r="ED65" cm="1">
        <f t="array" ref="ED65">SUMPRODUCT($K65:$AJ65,TRANSPOSE(ED$4:ED$29))</f>
        <v>0</v>
      </c>
      <c r="EE65" cm="1">
        <f t="array" ref="EE65">SUMPRODUCT($K65:$AJ65,TRANSPOSE(EE$4:EE$29))</f>
        <v>0</v>
      </c>
      <c r="EF65" cm="1">
        <f t="array" ref="EF65">SUMPRODUCT($K65:$AJ65,TRANSPOSE(EF$4:EF$29))</f>
        <v>0</v>
      </c>
      <c r="EG65" cm="1">
        <f t="array" ref="EG65">SUMPRODUCT($K65:$AJ65,TRANSPOSE(EG$4:EG$29))</f>
        <v>0</v>
      </c>
      <c r="EH65" cm="1">
        <f t="array" ref="EH65">SUMPRODUCT($K65:$AJ65,TRANSPOSE(EH$4:EH$29))</f>
        <v>0</v>
      </c>
      <c r="EI65" cm="1">
        <f t="array" ref="EI65">SUMPRODUCT($K65:$AJ65,TRANSPOSE(EI$4:EI$29))</f>
        <v>0</v>
      </c>
      <c r="EJ65" cm="1">
        <f t="array" ref="EJ65">SUMPRODUCT($K65:$AJ65,TRANSPOSE(EJ$4:EJ$29))</f>
        <v>0</v>
      </c>
      <c r="EK65" cm="1">
        <f t="array" ref="EK65">SUMPRODUCT($K65:$AJ65,TRANSPOSE(EK$4:EK$29))</f>
        <v>40</v>
      </c>
      <c r="EL65" cm="1">
        <f t="array" ref="EL65">SUMPRODUCT($K65:$AJ65,TRANSPOSE(EL$4:EL$29))</f>
        <v>160</v>
      </c>
      <c r="EM65" cm="1">
        <f t="array" ref="EM65">SUMPRODUCT($K65:$AJ65,TRANSPOSE(EM$4:EM$29))</f>
        <v>240</v>
      </c>
      <c r="EN65" cm="1">
        <f t="array" ref="EN65">SUMPRODUCT($K65:$AJ65,TRANSPOSE(EN$4:EN$29))</f>
        <v>200</v>
      </c>
      <c r="EO65" cm="1">
        <f t="array" ref="EO65">SUMPRODUCT($K65:$AJ65,TRANSPOSE(EO$4:EO$29))</f>
        <v>160</v>
      </c>
      <c r="EP65" cm="1">
        <f t="array" ref="EP65">SUMPRODUCT($K65:$AJ65,TRANSPOSE(EP$4:EP$29))</f>
        <v>0</v>
      </c>
      <c r="EQ65" cm="1">
        <f t="array" ref="EQ65">SUMPRODUCT($K65:$AJ65,TRANSPOSE(EQ$4:EQ$29))</f>
        <v>0</v>
      </c>
      <c r="ER65" cm="1">
        <f t="array" ref="ER65">SUMPRODUCT($K65:$AJ65,TRANSPOSE(ER$4:ER$29))</f>
        <v>0</v>
      </c>
      <c r="ES65" cm="1">
        <f t="array" ref="ES65">SUMPRODUCT($K65:$AJ65,TRANSPOSE(ES$4:ES$29))</f>
        <v>0</v>
      </c>
      <c r="ET65" cm="1">
        <f t="array" ref="ET65">SUMPRODUCT($K65:$AJ65,TRANSPOSE(ET$4:ET$29))</f>
        <v>0</v>
      </c>
      <c r="EU65" cm="1">
        <f t="array" ref="EU65">SUMPRODUCT($K65:$AJ65,TRANSPOSE(EU$4:EU$29))</f>
        <v>0</v>
      </c>
      <c r="EV65" cm="1">
        <f t="array" ref="EV65">SUMPRODUCT($K65:$AJ65,TRANSPOSE(EV$4:EV$29))</f>
        <v>0</v>
      </c>
      <c r="EW65" cm="1">
        <f t="array" ref="EW65">SUMPRODUCT($K65:$AJ65,TRANSPOSE(EW$4:EW$29))</f>
        <v>0</v>
      </c>
      <c r="EX65" cm="1">
        <f t="array" ref="EX65">SUMPRODUCT($K65:$AJ65,TRANSPOSE(EX$4:EX$29))</f>
        <v>0</v>
      </c>
      <c r="EY65" cm="1">
        <f t="array" ref="EY65">SUMPRODUCT($K65:$AJ65,TRANSPOSE(EY$4:EY$29))</f>
        <v>0</v>
      </c>
      <c r="EZ65" cm="1">
        <f t="array" ref="EZ65">SUMPRODUCT($K65:$AJ65,TRANSPOSE(EZ$4:EZ$29))</f>
        <v>0</v>
      </c>
      <c r="FA65">
        <f t="shared" si="31"/>
        <v>0</v>
      </c>
      <c r="FB65" t="b">
        <f t="shared" si="32"/>
        <v>1</v>
      </c>
    </row>
    <row r="66" spans="1:158" hidden="1" x14ac:dyDescent="0.2">
      <c r="A66">
        <v>40</v>
      </c>
      <c r="B66" s="7" t="s">
        <v>1421</v>
      </c>
      <c r="C66" t="s">
        <v>1363</v>
      </c>
      <c r="D66">
        <v>415995571</v>
      </c>
      <c r="E66" t="s">
        <v>1559</v>
      </c>
      <c r="G66" t="s">
        <v>6</v>
      </c>
      <c r="H66" s="1">
        <v>1</v>
      </c>
      <c r="I66" s="1">
        <v>1</v>
      </c>
      <c r="J66" s="1">
        <f>VLOOKUP(B66,'[4]AVL F03 05.05.26_לעבוד'!$B$27:$M$694,12,)</f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f t="shared" si="28"/>
        <v>315</v>
      </c>
      <c r="AL66" s="1">
        <f t="shared" si="29"/>
        <v>315</v>
      </c>
      <c r="AP66" s="1" t="s">
        <v>85</v>
      </c>
      <c r="AQ66" s="1">
        <f>VLOOKUP($B66,'[2]AVL F03 05.05.26_לעבוד'!$B$29:$H$721,6,)</f>
        <v>0</v>
      </c>
      <c r="AR66" s="1" t="s">
        <v>1195</v>
      </c>
      <c r="AS66" s="1" t="s">
        <v>1195</v>
      </c>
      <c r="AT66">
        <f t="shared" si="30"/>
        <v>0</v>
      </c>
      <c r="AU66" t="str">
        <f>VLOOKUP(B66,'[3]AVL F03 05.05.26_לעבוד'!$B$27:$B$694,1,)</f>
        <v>1093W210-001</v>
      </c>
      <c r="AW66" t="s">
        <v>1775</v>
      </c>
      <c r="AX66">
        <v>1</v>
      </c>
      <c r="AY66">
        <v>0</v>
      </c>
      <c r="AZ66" t="s">
        <v>0</v>
      </c>
      <c r="BA66">
        <v>1</v>
      </c>
      <c r="BB66" t="s">
        <v>13</v>
      </c>
      <c r="BC66">
        <v>300</v>
      </c>
      <c r="BD66">
        <v>20</v>
      </c>
      <c r="BE66" t="s">
        <v>1194</v>
      </c>
      <c r="BF66">
        <v>0</v>
      </c>
      <c r="BG66">
        <v>0</v>
      </c>
      <c r="BH66">
        <v>20</v>
      </c>
      <c r="BI66" t="s">
        <v>514</v>
      </c>
      <c r="BJ66" t="s">
        <v>33</v>
      </c>
      <c r="BK66" t="s">
        <v>5</v>
      </c>
      <c r="BL66" t="s">
        <v>5</v>
      </c>
      <c r="BM66" t="s">
        <v>38</v>
      </c>
      <c r="BN66">
        <v>0</v>
      </c>
      <c r="BO66" t="s">
        <v>5</v>
      </c>
      <c r="BP66">
        <v>235</v>
      </c>
      <c r="BQ66" t="s">
        <v>1193</v>
      </c>
      <c r="BR66" t="s">
        <v>129</v>
      </c>
      <c r="BS66" t="s">
        <v>1192</v>
      </c>
      <c r="BT66">
        <v>1</v>
      </c>
      <c r="BU66" t="s">
        <v>6</v>
      </c>
      <c r="BV66" t="s">
        <v>5</v>
      </c>
      <c r="BW66" t="s">
        <v>30</v>
      </c>
      <c r="BX66" t="s">
        <v>74</v>
      </c>
      <c r="BY66">
        <v>1</v>
      </c>
      <c r="BZ66">
        <v>0</v>
      </c>
      <c r="CA66" t="s">
        <v>0</v>
      </c>
      <c r="CB66">
        <v>9999999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E66">
        <f>SUM($CB66,CB66:$CC66)-SUM($EC66:EC66)</f>
        <v>19999998</v>
      </c>
      <c r="DF66">
        <f>SUM($CB66,$CC66:CC66)-SUM($EC66:ED66)</f>
        <v>9999999</v>
      </c>
      <c r="DG66">
        <f>SUM($CB66,$CC66:CD66)-SUM($EC66:EE66)</f>
        <v>9999999</v>
      </c>
      <c r="DH66">
        <f>SUM($CB66,$CC66:CE66)-SUM($EC66:EF66)</f>
        <v>9999999</v>
      </c>
      <c r="DI66">
        <f>SUM($CB66,$CC66:CF66)-SUM($EC66:EG66)</f>
        <v>9999999</v>
      </c>
      <c r="DJ66">
        <f>SUM($CB66,$CC66:CG66)-SUM($EC66:EH66)</f>
        <v>9999999</v>
      </c>
      <c r="DK66">
        <f>SUM($CB66,$CC66:CH66)-SUM($EC66:EI66)</f>
        <v>9999999</v>
      </c>
      <c r="DL66">
        <f>SUM($CB66,$CC66:CI66)-SUM($EC66:EJ66)</f>
        <v>9999999</v>
      </c>
      <c r="DM66">
        <f>SUM($CB66,$CC66:CJ66)-SUM($EC66:EK66)</f>
        <v>9999994</v>
      </c>
      <c r="DN66">
        <f>SUM($CB66,$CC66:CK66)-SUM($EC66:EL66)</f>
        <v>9999984</v>
      </c>
      <c r="DO66">
        <f>SUM($CB66,$CC66:CL66)-SUM($EC66:EM66)</f>
        <v>9999944</v>
      </c>
      <c r="DP66">
        <f>SUM($CB66,$CC66:CM66)-SUM($EC66:EN66)</f>
        <v>9999889</v>
      </c>
      <c r="DQ66">
        <f>SUM($CB66,$CC66:CN66)-SUM($EC66:EO66)</f>
        <v>9999834</v>
      </c>
      <c r="DR66">
        <f>SUM($CB66,$CC66:CO66)-SUM($EC66:EP66)</f>
        <v>9999799</v>
      </c>
      <c r="DS66">
        <f>SUM($CB66,$CC66:CP66)-SUM($EC66:EQ66)</f>
        <v>9999799</v>
      </c>
      <c r="DT66">
        <f>SUM($CB66,$CC66:CQ66)-SUM($EC66:ER66)</f>
        <v>9999799</v>
      </c>
      <c r="DU66">
        <f>SUM($CB66,$CC66:CR66)-SUM($EC66:ES66)</f>
        <v>9999799</v>
      </c>
      <c r="DV66">
        <f>SUM($CB66,$CC66:CS66)-SUM($EC66:ET66)</f>
        <v>9999799</v>
      </c>
      <c r="DW66">
        <f>SUM($CB66,$CC66:CT66)-SUM($EC66:EU66)</f>
        <v>9999799</v>
      </c>
      <c r="DX66">
        <f>SUM($CB66,$CC66:CU66)-SUM($EC66:EV66)</f>
        <v>9999799</v>
      </c>
      <c r="DY66">
        <f>SUM($CB66,$CC66:CV66)-SUM($EC66:EW66)</f>
        <v>9999799</v>
      </c>
      <c r="DZ66">
        <f>SUM($CB66,$CC66:CW66)-SUM($EC66:EX66)</f>
        <v>9999799</v>
      </c>
      <c r="EA66">
        <f>SUM($CB66,$CC66:CX66)-SUM($EC66:EY66)</f>
        <v>9999799</v>
      </c>
      <c r="EB66">
        <f>SUM($CB66,$CC66:CY66)-SUM($EC66:EZ66)</f>
        <v>9999799</v>
      </c>
      <c r="EC66" cm="1">
        <f t="array" ref="EC66">SUMPRODUCT($K66:$AJ66,TRANSPOSE(EC$4:EC$29))</f>
        <v>0</v>
      </c>
      <c r="ED66" cm="1">
        <f t="array" ref="ED66">SUMPRODUCT($K66:$AJ66,TRANSPOSE(ED$4:ED$29))</f>
        <v>0</v>
      </c>
      <c r="EE66" cm="1">
        <f t="array" ref="EE66">SUMPRODUCT($K66:$AJ66,TRANSPOSE(EE$4:EE$29))</f>
        <v>0</v>
      </c>
      <c r="EF66" cm="1">
        <f t="array" ref="EF66">SUMPRODUCT($K66:$AJ66,TRANSPOSE(EF$4:EF$29))</f>
        <v>0</v>
      </c>
      <c r="EG66" cm="1">
        <f t="array" ref="EG66">SUMPRODUCT($K66:$AJ66,TRANSPOSE(EG$4:EG$29))</f>
        <v>0</v>
      </c>
      <c r="EH66" cm="1">
        <f t="array" ref="EH66">SUMPRODUCT($K66:$AJ66,TRANSPOSE(EH$4:EH$29))</f>
        <v>0</v>
      </c>
      <c r="EI66" cm="1">
        <f t="array" ref="EI66">SUMPRODUCT($K66:$AJ66,TRANSPOSE(EI$4:EI$29))</f>
        <v>0</v>
      </c>
      <c r="EJ66" cm="1">
        <f t="array" ref="EJ66">SUMPRODUCT($K66:$AJ66,TRANSPOSE(EJ$4:EJ$29))</f>
        <v>0</v>
      </c>
      <c r="EK66" cm="1">
        <f t="array" ref="EK66">SUMPRODUCT($K66:$AJ66,TRANSPOSE(EK$4:EK$29))</f>
        <v>5</v>
      </c>
      <c r="EL66" cm="1">
        <f t="array" ref="EL66">SUMPRODUCT($K66:$AJ66,TRANSPOSE(EL$4:EL$29))</f>
        <v>10</v>
      </c>
      <c r="EM66" cm="1">
        <f t="array" ref="EM66">SUMPRODUCT($K66:$AJ66,TRANSPOSE(EM$4:EM$29))</f>
        <v>40</v>
      </c>
      <c r="EN66" cm="1">
        <f t="array" ref="EN66">SUMPRODUCT($K66:$AJ66,TRANSPOSE(EN$4:EN$29))</f>
        <v>55</v>
      </c>
      <c r="EO66" cm="1">
        <f t="array" ref="EO66">SUMPRODUCT($K66:$AJ66,TRANSPOSE(EO$4:EO$29))</f>
        <v>55</v>
      </c>
      <c r="EP66" cm="1">
        <f t="array" ref="EP66">SUMPRODUCT($K66:$AJ66,TRANSPOSE(EP$4:EP$29))</f>
        <v>35</v>
      </c>
      <c r="EQ66" cm="1">
        <f t="array" ref="EQ66">SUMPRODUCT($K66:$AJ66,TRANSPOSE(EQ$4:EQ$29))</f>
        <v>0</v>
      </c>
      <c r="ER66" cm="1">
        <f t="array" ref="ER66">SUMPRODUCT($K66:$AJ66,TRANSPOSE(ER$4:ER$29))</f>
        <v>0</v>
      </c>
      <c r="ES66" cm="1">
        <f t="array" ref="ES66">SUMPRODUCT($K66:$AJ66,TRANSPOSE(ES$4:ES$29))</f>
        <v>0</v>
      </c>
      <c r="ET66" cm="1">
        <f t="array" ref="ET66">SUMPRODUCT($K66:$AJ66,TRANSPOSE(ET$4:ET$29))</f>
        <v>0</v>
      </c>
      <c r="EU66" cm="1">
        <f t="array" ref="EU66">SUMPRODUCT($K66:$AJ66,TRANSPOSE(EU$4:EU$29))</f>
        <v>0</v>
      </c>
      <c r="EV66" cm="1">
        <f t="array" ref="EV66">SUMPRODUCT($K66:$AJ66,TRANSPOSE(EV$4:EV$29))</f>
        <v>0</v>
      </c>
      <c r="EW66" cm="1">
        <f t="array" ref="EW66">SUMPRODUCT($K66:$AJ66,TRANSPOSE(EW$4:EW$29))</f>
        <v>0</v>
      </c>
      <c r="EX66" cm="1">
        <f t="array" ref="EX66">SUMPRODUCT($K66:$AJ66,TRANSPOSE(EX$4:EX$29))</f>
        <v>0</v>
      </c>
      <c r="EY66" cm="1">
        <f t="array" ref="EY66">SUMPRODUCT($K66:$AJ66,TRANSPOSE(EY$4:EY$29))</f>
        <v>0</v>
      </c>
      <c r="EZ66" cm="1">
        <f t="array" ref="EZ66">SUMPRODUCT($K66:$AJ66,TRANSPOSE(EZ$4:EZ$29))</f>
        <v>0</v>
      </c>
      <c r="FA66">
        <f t="shared" si="31"/>
        <v>0</v>
      </c>
      <c r="FB66" t="b">
        <f t="shared" si="32"/>
        <v>0</v>
      </c>
    </row>
    <row r="67" spans="1:158" hidden="1" x14ac:dyDescent="0.2">
      <c r="A67">
        <v>41</v>
      </c>
      <c r="B67" s="7" t="s">
        <v>1558</v>
      </c>
      <c r="C67" t="s">
        <v>1363</v>
      </c>
      <c r="D67">
        <v>415466667</v>
      </c>
      <c r="E67" t="s">
        <v>1557</v>
      </c>
      <c r="G67" t="s">
        <v>6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f t="shared" si="28"/>
        <v>315</v>
      </c>
      <c r="AL67" s="1">
        <f t="shared" si="29"/>
        <v>315</v>
      </c>
      <c r="AP67" s="1" t="s">
        <v>85</v>
      </c>
      <c r="AQ67" s="1" t="str">
        <f>VLOOKUP($B67,'[2]AVL F03 05.05.26_לעבוד'!$B$29:$H$721,6,)</f>
        <v>26/07- שאלות טכניות של ספק מול אמיר זפון אלתא/ספיר יוסי</v>
      </c>
      <c r="AR67" s="1" t="s">
        <v>1553</v>
      </c>
      <c r="AS67" s="1" t="s">
        <v>93</v>
      </c>
      <c r="AT67">
        <f t="shared" si="30"/>
        <v>0</v>
      </c>
      <c r="AU67" t="e">
        <f>VLOOKUP(B67,'[3]AVL F03 05.05.26_לעבוד'!$B$27:$B$694,1,)</f>
        <v>#N/A</v>
      </c>
      <c r="AV67" t="s">
        <v>1552</v>
      </c>
      <c r="AW67" t="s">
        <v>1714</v>
      </c>
      <c r="AX67">
        <v>1</v>
      </c>
      <c r="AY67">
        <v>0</v>
      </c>
      <c r="AZ67" t="s">
        <v>0</v>
      </c>
      <c r="BA67">
        <v>1</v>
      </c>
      <c r="BB67" t="s">
        <v>13</v>
      </c>
      <c r="BC67">
        <v>317</v>
      </c>
      <c r="BD67">
        <v>40</v>
      </c>
      <c r="BE67" t="s">
        <v>1173</v>
      </c>
      <c r="BF67">
        <v>0</v>
      </c>
      <c r="BG67">
        <v>0</v>
      </c>
      <c r="BH67">
        <v>20</v>
      </c>
      <c r="BI67" t="s">
        <v>514</v>
      </c>
      <c r="BJ67" t="s">
        <v>1172</v>
      </c>
      <c r="BK67" t="s">
        <v>5</v>
      </c>
      <c r="BL67" t="s">
        <v>5</v>
      </c>
      <c r="BM67" t="s">
        <v>38</v>
      </c>
      <c r="BN67">
        <v>0</v>
      </c>
      <c r="BO67" t="s">
        <v>5</v>
      </c>
      <c r="BP67">
        <v>860</v>
      </c>
      <c r="BQ67" t="s">
        <v>325</v>
      </c>
      <c r="BR67" t="s">
        <v>129</v>
      </c>
      <c r="BS67" t="s">
        <v>1461</v>
      </c>
      <c r="BT67">
        <v>1</v>
      </c>
      <c r="BU67" t="s">
        <v>6</v>
      </c>
      <c r="BV67" t="s">
        <v>5</v>
      </c>
      <c r="BW67">
        <v>900</v>
      </c>
      <c r="BX67" t="s">
        <v>74</v>
      </c>
      <c r="BY67">
        <v>1</v>
      </c>
      <c r="BZ67">
        <v>0</v>
      </c>
      <c r="CA67" t="s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100</v>
      </c>
      <c r="CL67">
        <v>0</v>
      </c>
      <c r="CM67">
        <v>0</v>
      </c>
      <c r="CN67">
        <v>0</v>
      </c>
      <c r="CO67">
        <v>100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E67">
        <f>SUM($CB67,CB67:$CC67)-SUM($EC67:EC67)</f>
        <v>0</v>
      </c>
      <c r="DF67">
        <f>SUM($CB67,$CC67:CC67)-SUM($EC67:ED67)</f>
        <v>0</v>
      </c>
      <c r="DG67">
        <f>SUM($CB67,$CC67:CD67)-SUM($EC67:EE67)</f>
        <v>0</v>
      </c>
      <c r="DH67">
        <f>SUM($CB67,$CC67:CE67)-SUM($EC67:EF67)</f>
        <v>0</v>
      </c>
      <c r="DI67">
        <f>SUM($CB67,$CC67:CF67)-SUM($EC67:EG67)</f>
        <v>0</v>
      </c>
      <c r="DJ67">
        <f>SUM($CB67,$CC67:CG67)-SUM($EC67:EH67)</f>
        <v>0</v>
      </c>
      <c r="DK67">
        <f>SUM($CB67,$CC67:CH67)-SUM($EC67:EI67)</f>
        <v>0</v>
      </c>
      <c r="DL67">
        <f>SUM($CB67,$CC67:CI67)-SUM($EC67:EJ67)</f>
        <v>0</v>
      </c>
      <c r="DM67">
        <f>SUM($CB67,$CC67:CJ67)-SUM($EC67:EK67)</f>
        <v>-10</v>
      </c>
      <c r="DN67">
        <f>SUM($CB67,$CC67:CK67)-SUM($EC67:EL67)</f>
        <v>50</v>
      </c>
      <c r="DO67">
        <f>SUM($CB67,$CC67:CL67)-SUM($EC67:EM67)</f>
        <v>-10</v>
      </c>
      <c r="DP67">
        <f>SUM($CB67,$CC67:CM67)-SUM($EC67:EN67)</f>
        <v>-60</v>
      </c>
      <c r="DQ67">
        <f>SUM($CB67,$CC67:CN67)-SUM($EC67:EO67)</f>
        <v>-100</v>
      </c>
      <c r="DR67">
        <f>SUM($CB67,$CC67:CO67)-SUM($EC67:EP67)</f>
        <v>0</v>
      </c>
      <c r="DS67">
        <f>SUM($CB67,$CC67:CP67)-SUM($EC67:EQ67)</f>
        <v>0</v>
      </c>
      <c r="DT67">
        <f>SUM($CB67,$CC67:CQ67)-SUM($EC67:ER67)</f>
        <v>0</v>
      </c>
      <c r="DU67">
        <f>SUM($CB67,$CC67:CR67)-SUM($EC67:ES67)</f>
        <v>0</v>
      </c>
      <c r="DV67">
        <f>SUM($CB67,$CC67:CS67)-SUM($EC67:ET67)</f>
        <v>0</v>
      </c>
      <c r="DW67">
        <f>SUM($CB67,$CC67:CT67)-SUM($EC67:EU67)</f>
        <v>0</v>
      </c>
      <c r="DX67">
        <f>SUM($CB67,$CC67:CU67)-SUM($EC67:EV67)</f>
        <v>0</v>
      </c>
      <c r="DY67">
        <f>SUM($CB67,$CC67:CV67)-SUM($EC67:EW67)</f>
        <v>0</v>
      </c>
      <c r="DZ67">
        <f>SUM($CB67,$CC67:CW67)-SUM($EC67:EX67)</f>
        <v>0</v>
      </c>
      <c r="EA67">
        <f>SUM($CB67,$CC67:CX67)-SUM($EC67:EY67)</f>
        <v>0</v>
      </c>
      <c r="EB67">
        <f>SUM($CB67,$CC67:CY67)-SUM($EC67:EZ67)</f>
        <v>0</v>
      </c>
      <c r="EC67" cm="1">
        <f t="array" ref="EC67">SUMPRODUCT($K67:$AJ67,TRANSPOSE(EC$4:EC$29))</f>
        <v>0</v>
      </c>
      <c r="ED67" cm="1">
        <f t="array" ref="ED67">SUMPRODUCT($K67:$AJ67,TRANSPOSE(ED$4:ED$29))</f>
        <v>0</v>
      </c>
      <c r="EE67" cm="1">
        <f t="array" ref="EE67">SUMPRODUCT($K67:$AJ67,TRANSPOSE(EE$4:EE$29))</f>
        <v>0</v>
      </c>
      <c r="EF67" cm="1">
        <f t="array" ref="EF67">SUMPRODUCT($K67:$AJ67,TRANSPOSE(EF$4:EF$29))</f>
        <v>0</v>
      </c>
      <c r="EG67" cm="1">
        <f t="array" ref="EG67">SUMPRODUCT($K67:$AJ67,TRANSPOSE(EG$4:EG$29))</f>
        <v>0</v>
      </c>
      <c r="EH67" cm="1">
        <f t="array" ref="EH67">SUMPRODUCT($K67:$AJ67,TRANSPOSE(EH$4:EH$29))</f>
        <v>0</v>
      </c>
      <c r="EI67" cm="1">
        <f t="array" ref="EI67">SUMPRODUCT($K67:$AJ67,TRANSPOSE(EI$4:EI$29))</f>
        <v>0</v>
      </c>
      <c r="EJ67" cm="1">
        <f t="array" ref="EJ67">SUMPRODUCT($K67:$AJ67,TRANSPOSE(EJ$4:EJ$29))</f>
        <v>0</v>
      </c>
      <c r="EK67" cm="1">
        <f t="array" ref="EK67">SUMPRODUCT($K67:$AJ67,TRANSPOSE(EK$4:EK$29))</f>
        <v>10</v>
      </c>
      <c r="EL67" cm="1">
        <f t="array" ref="EL67">SUMPRODUCT($K67:$AJ67,TRANSPOSE(EL$4:EL$29))</f>
        <v>40</v>
      </c>
      <c r="EM67" cm="1">
        <f t="array" ref="EM67">SUMPRODUCT($K67:$AJ67,TRANSPOSE(EM$4:EM$29))</f>
        <v>60</v>
      </c>
      <c r="EN67" cm="1">
        <f t="array" ref="EN67">SUMPRODUCT($K67:$AJ67,TRANSPOSE(EN$4:EN$29))</f>
        <v>50</v>
      </c>
      <c r="EO67" cm="1">
        <f t="array" ref="EO67">SUMPRODUCT($K67:$AJ67,TRANSPOSE(EO$4:EO$29))</f>
        <v>40</v>
      </c>
      <c r="EP67" cm="1">
        <f t="array" ref="EP67">SUMPRODUCT($K67:$AJ67,TRANSPOSE(EP$4:EP$29))</f>
        <v>0</v>
      </c>
      <c r="EQ67" cm="1">
        <f t="array" ref="EQ67">SUMPRODUCT($K67:$AJ67,TRANSPOSE(EQ$4:EQ$29))</f>
        <v>0</v>
      </c>
      <c r="ER67" cm="1">
        <f t="array" ref="ER67">SUMPRODUCT($K67:$AJ67,TRANSPOSE(ER$4:ER$29))</f>
        <v>0</v>
      </c>
      <c r="ES67" cm="1">
        <f t="array" ref="ES67">SUMPRODUCT($K67:$AJ67,TRANSPOSE(ES$4:ES$29))</f>
        <v>0</v>
      </c>
      <c r="ET67" cm="1">
        <f t="array" ref="ET67">SUMPRODUCT($K67:$AJ67,TRANSPOSE(ET$4:ET$29))</f>
        <v>0</v>
      </c>
      <c r="EU67" cm="1">
        <f t="array" ref="EU67">SUMPRODUCT($K67:$AJ67,TRANSPOSE(EU$4:EU$29))</f>
        <v>0</v>
      </c>
      <c r="EV67" cm="1">
        <f t="array" ref="EV67">SUMPRODUCT($K67:$AJ67,TRANSPOSE(EV$4:EV$29))</f>
        <v>0</v>
      </c>
      <c r="EW67" cm="1">
        <f t="array" ref="EW67">SUMPRODUCT($K67:$AJ67,TRANSPOSE(EW$4:EW$29))</f>
        <v>0</v>
      </c>
      <c r="EX67" cm="1">
        <f t="array" ref="EX67">SUMPRODUCT($K67:$AJ67,TRANSPOSE(EX$4:EX$29))</f>
        <v>0</v>
      </c>
      <c r="EY67" cm="1">
        <f t="array" ref="EY67">SUMPRODUCT($K67:$AJ67,TRANSPOSE(EY$4:EY$29))</f>
        <v>0</v>
      </c>
      <c r="EZ67" cm="1">
        <f t="array" ref="EZ67">SUMPRODUCT($K67:$AJ67,TRANSPOSE(EZ$4:EZ$29))</f>
        <v>0</v>
      </c>
      <c r="FA67">
        <f t="shared" si="31"/>
        <v>0</v>
      </c>
      <c r="FB67" t="b">
        <f t="shared" si="32"/>
        <v>1</v>
      </c>
    </row>
    <row r="68" spans="1:158" hidden="1" x14ac:dyDescent="0.2">
      <c r="A68">
        <v>42</v>
      </c>
      <c r="B68" s="7" t="s">
        <v>1556</v>
      </c>
      <c r="C68" t="s">
        <v>1555</v>
      </c>
      <c r="D68">
        <v>415447350</v>
      </c>
      <c r="E68" t="s">
        <v>1554</v>
      </c>
      <c r="G68" t="s">
        <v>6</v>
      </c>
      <c r="H68" s="1">
        <v>1</v>
      </c>
      <c r="I68" s="1">
        <v>1</v>
      </c>
      <c r="J68" s="1">
        <f>VLOOKUP(B68,'[4]AVL F03 05.05.26_לעבוד'!$B$27:$M$694,12,)</f>
        <v>1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f t="shared" si="28"/>
        <v>315</v>
      </c>
      <c r="AL68" s="1">
        <f t="shared" si="29"/>
        <v>315</v>
      </c>
      <c r="AP68" s="1" t="s">
        <v>85</v>
      </c>
      <c r="AQ68" s="1" t="str">
        <f>VLOOKUP($B68,'[2]AVL F03 05.05.26_לעבוד'!$B$29:$H$721,6,)</f>
        <v>כרגע נמצא בטיפול של צוות טכני אלתא(אמיר) מול הספק 20/07</v>
      </c>
      <c r="AR68" s="1" t="s">
        <v>1553</v>
      </c>
      <c r="AS68" s="1" t="s">
        <v>93</v>
      </c>
      <c r="AT68">
        <f t="shared" si="30"/>
        <v>0</v>
      </c>
      <c r="AU68" t="str">
        <f>VLOOKUP(B68,'[3]AVL F03 05.05.26_לעבוד'!$B$27:$B$694,1,)</f>
        <v>1093W212-001</v>
      </c>
      <c r="AV68" t="s">
        <v>1552</v>
      </c>
      <c r="AW68" t="s">
        <v>1714</v>
      </c>
      <c r="AX68" t="s">
        <v>1283</v>
      </c>
      <c r="AY68">
        <v>0</v>
      </c>
      <c r="AZ68" t="s">
        <v>0</v>
      </c>
      <c r="BA68">
        <v>1</v>
      </c>
      <c r="BB68" t="s">
        <v>13</v>
      </c>
      <c r="BC68">
        <v>317</v>
      </c>
      <c r="BD68">
        <v>40</v>
      </c>
      <c r="BE68" t="s">
        <v>1173</v>
      </c>
      <c r="BF68">
        <v>0</v>
      </c>
      <c r="BG68">
        <v>0</v>
      </c>
      <c r="BH68">
        <v>20</v>
      </c>
      <c r="BI68" t="s">
        <v>514</v>
      </c>
      <c r="BJ68" t="s">
        <v>1172</v>
      </c>
      <c r="BK68" t="s">
        <v>5</v>
      </c>
      <c r="BL68" t="s">
        <v>5</v>
      </c>
      <c r="BM68" t="s">
        <v>38</v>
      </c>
      <c r="BN68">
        <v>0</v>
      </c>
      <c r="BO68" t="s">
        <v>5</v>
      </c>
      <c r="BP68">
        <v>860</v>
      </c>
      <c r="BQ68" t="s">
        <v>325</v>
      </c>
      <c r="BR68" t="s">
        <v>129</v>
      </c>
      <c r="BS68" t="s">
        <v>1461</v>
      </c>
      <c r="BT68">
        <v>1</v>
      </c>
      <c r="BU68" t="s">
        <v>6</v>
      </c>
      <c r="BV68" t="s">
        <v>5</v>
      </c>
      <c r="BW68">
        <v>900</v>
      </c>
      <c r="BX68" t="s">
        <v>74</v>
      </c>
      <c r="BY68" t="s">
        <v>1283</v>
      </c>
      <c r="BZ68" t="s">
        <v>1</v>
      </c>
      <c r="CA68" t="s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100</v>
      </c>
      <c r="CL68">
        <v>0</v>
      </c>
      <c r="CM68">
        <v>0</v>
      </c>
      <c r="CN68">
        <v>0</v>
      </c>
      <c r="CO68">
        <v>100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E68">
        <f>SUM($CB68,CB68:$CC68)-SUM($EC68:EC68)</f>
        <v>0</v>
      </c>
      <c r="DF68">
        <f>SUM($CB68,$CC68:CC68)-SUM($EC68:ED68)</f>
        <v>0</v>
      </c>
      <c r="DG68">
        <f>SUM($CB68,$CC68:CD68)-SUM($EC68:EE68)</f>
        <v>0</v>
      </c>
      <c r="DH68">
        <f>SUM($CB68,$CC68:CE68)-SUM($EC68:EF68)</f>
        <v>0</v>
      </c>
      <c r="DI68">
        <f>SUM($CB68,$CC68:CF68)-SUM($EC68:EG68)</f>
        <v>0</v>
      </c>
      <c r="DJ68">
        <f>SUM($CB68,$CC68:CG68)-SUM($EC68:EH68)</f>
        <v>0</v>
      </c>
      <c r="DK68">
        <f>SUM($CB68,$CC68:CH68)-SUM($EC68:EI68)</f>
        <v>0</v>
      </c>
      <c r="DL68">
        <f>SUM($CB68,$CC68:CI68)-SUM($EC68:EJ68)</f>
        <v>0</v>
      </c>
      <c r="DM68">
        <f>SUM($CB68,$CC68:CJ68)-SUM($EC68:EK68)</f>
        <v>-10</v>
      </c>
      <c r="DN68">
        <f>SUM($CB68,$CC68:CK68)-SUM($EC68:EL68)</f>
        <v>50</v>
      </c>
      <c r="DO68">
        <f>SUM($CB68,$CC68:CL68)-SUM($EC68:EM68)</f>
        <v>-10</v>
      </c>
      <c r="DP68">
        <f>SUM($CB68,$CC68:CM68)-SUM($EC68:EN68)</f>
        <v>-60</v>
      </c>
      <c r="DQ68">
        <f>SUM($CB68,$CC68:CN68)-SUM($EC68:EO68)</f>
        <v>-100</v>
      </c>
      <c r="DR68">
        <f>SUM($CB68,$CC68:CO68)-SUM($EC68:EP68)</f>
        <v>0</v>
      </c>
      <c r="DS68">
        <f>SUM($CB68,$CC68:CP68)-SUM($EC68:EQ68)</f>
        <v>0</v>
      </c>
      <c r="DT68">
        <f>SUM($CB68,$CC68:CQ68)-SUM($EC68:ER68)</f>
        <v>0</v>
      </c>
      <c r="DU68">
        <f>SUM($CB68,$CC68:CR68)-SUM($EC68:ES68)</f>
        <v>0</v>
      </c>
      <c r="DV68">
        <f>SUM($CB68,$CC68:CS68)-SUM($EC68:ET68)</f>
        <v>0</v>
      </c>
      <c r="DW68">
        <f>SUM($CB68,$CC68:CT68)-SUM($EC68:EU68)</f>
        <v>0</v>
      </c>
      <c r="DX68">
        <f>SUM($CB68,$CC68:CU68)-SUM($EC68:EV68)</f>
        <v>0</v>
      </c>
      <c r="DY68">
        <f>SUM($CB68,$CC68:CV68)-SUM($EC68:EW68)</f>
        <v>0</v>
      </c>
      <c r="DZ68">
        <f>SUM($CB68,$CC68:CW68)-SUM($EC68:EX68)</f>
        <v>0</v>
      </c>
      <c r="EA68">
        <f>SUM($CB68,$CC68:CX68)-SUM($EC68:EY68)</f>
        <v>0</v>
      </c>
      <c r="EB68">
        <f>SUM($CB68,$CC68:CY68)-SUM($EC68:EZ68)</f>
        <v>0</v>
      </c>
      <c r="EC68" cm="1">
        <f t="array" ref="EC68">SUMPRODUCT($K68:$AJ68,TRANSPOSE(EC$4:EC$29))</f>
        <v>0</v>
      </c>
      <c r="ED68" cm="1">
        <f t="array" ref="ED68">SUMPRODUCT($K68:$AJ68,TRANSPOSE(ED$4:ED$29))</f>
        <v>0</v>
      </c>
      <c r="EE68" cm="1">
        <f t="array" ref="EE68">SUMPRODUCT($K68:$AJ68,TRANSPOSE(EE$4:EE$29))</f>
        <v>0</v>
      </c>
      <c r="EF68" cm="1">
        <f t="array" ref="EF68">SUMPRODUCT($K68:$AJ68,TRANSPOSE(EF$4:EF$29))</f>
        <v>0</v>
      </c>
      <c r="EG68" cm="1">
        <f t="array" ref="EG68">SUMPRODUCT($K68:$AJ68,TRANSPOSE(EG$4:EG$29))</f>
        <v>0</v>
      </c>
      <c r="EH68" cm="1">
        <f t="array" ref="EH68">SUMPRODUCT($K68:$AJ68,TRANSPOSE(EH$4:EH$29))</f>
        <v>0</v>
      </c>
      <c r="EI68" cm="1">
        <f t="array" ref="EI68">SUMPRODUCT($K68:$AJ68,TRANSPOSE(EI$4:EI$29))</f>
        <v>0</v>
      </c>
      <c r="EJ68" cm="1">
        <f t="array" ref="EJ68">SUMPRODUCT($K68:$AJ68,TRANSPOSE(EJ$4:EJ$29))</f>
        <v>0</v>
      </c>
      <c r="EK68" cm="1">
        <f t="array" ref="EK68">SUMPRODUCT($K68:$AJ68,TRANSPOSE(EK$4:EK$29))</f>
        <v>10</v>
      </c>
      <c r="EL68" cm="1">
        <f t="array" ref="EL68">SUMPRODUCT($K68:$AJ68,TRANSPOSE(EL$4:EL$29))</f>
        <v>40</v>
      </c>
      <c r="EM68" cm="1">
        <f t="array" ref="EM68">SUMPRODUCT($K68:$AJ68,TRANSPOSE(EM$4:EM$29))</f>
        <v>60</v>
      </c>
      <c r="EN68" cm="1">
        <f t="array" ref="EN68">SUMPRODUCT($K68:$AJ68,TRANSPOSE(EN$4:EN$29))</f>
        <v>50</v>
      </c>
      <c r="EO68" cm="1">
        <f t="array" ref="EO68">SUMPRODUCT($K68:$AJ68,TRANSPOSE(EO$4:EO$29))</f>
        <v>40</v>
      </c>
      <c r="EP68" cm="1">
        <f t="array" ref="EP68">SUMPRODUCT($K68:$AJ68,TRANSPOSE(EP$4:EP$29))</f>
        <v>0</v>
      </c>
      <c r="EQ68" cm="1">
        <f t="array" ref="EQ68">SUMPRODUCT($K68:$AJ68,TRANSPOSE(EQ$4:EQ$29))</f>
        <v>0</v>
      </c>
      <c r="ER68" cm="1">
        <f t="array" ref="ER68">SUMPRODUCT($K68:$AJ68,TRANSPOSE(ER$4:ER$29))</f>
        <v>0</v>
      </c>
      <c r="ES68" cm="1">
        <f t="array" ref="ES68">SUMPRODUCT($K68:$AJ68,TRANSPOSE(ES$4:ES$29))</f>
        <v>0</v>
      </c>
      <c r="ET68" cm="1">
        <f t="array" ref="ET68">SUMPRODUCT($K68:$AJ68,TRANSPOSE(ET$4:ET$29))</f>
        <v>0</v>
      </c>
      <c r="EU68" cm="1">
        <f t="array" ref="EU68">SUMPRODUCT($K68:$AJ68,TRANSPOSE(EU$4:EU$29))</f>
        <v>0</v>
      </c>
      <c r="EV68" cm="1">
        <f t="array" ref="EV68">SUMPRODUCT($K68:$AJ68,TRANSPOSE(EV$4:EV$29))</f>
        <v>0</v>
      </c>
      <c r="EW68" cm="1">
        <f t="array" ref="EW68">SUMPRODUCT($K68:$AJ68,TRANSPOSE(EW$4:EW$29))</f>
        <v>0</v>
      </c>
      <c r="EX68" cm="1">
        <f t="array" ref="EX68">SUMPRODUCT($K68:$AJ68,TRANSPOSE(EX$4:EX$29))</f>
        <v>0</v>
      </c>
      <c r="EY68" cm="1">
        <f t="array" ref="EY68">SUMPRODUCT($K68:$AJ68,TRANSPOSE(EY$4:EY$29))</f>
        <v>0</v>
      </c>
      <c r="EZ68" cm="1">
        <f t="array" ref="EZ68">SUMPRODUCT($K68:$AJ68,TRANSPOSE(EZ$4:EZ$29))</f>
        <v>0</v>
      </c>
      <c r="FA68">
        <f t="shared" si="31"/>
        <v>0</v>
      </c>
      <c r="FB68" t="b">
        <f t="shared" si="32"/>
        <v>1</v>
      </c>
    </row>
    <row r="69" spans="1:158" hidden="1" x14ac:dyDescent="0.2">
      <c r="A69">
        <v>43</v>
      </c>
      <c r="B69" s="7" t="s">
        <v>1551</v>
      </c>
      <c r="C69" t="s">
        <v>1167</v>
      </c>
      <c r="D69">
        <v>415466666</v>
      </c>
      <c r="E69" t="s">
        <v>1550</v>
      </c>
      <c r="G69" t="s">
        <v>6</v>
      </c>
      <c r="H69" s="1">
        <v>1</v>
      </c>
      <c r="I69" s="1">
        <v>4</v>
      </c>
      <c r="J69" s="1">
        <f>VLOOKUP(B69,'[4]AVL F03 05.05.26_לעבוד'!$B$27:$M$694,12,)</f>
        <v>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4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f t="shared" si="28"/>
        <v>1260</v>
      </c>
      <c r="AL69" s="1">
        <f t="shared" si="29"/>
        <v>1260</v>
      </c>
      <c r="AP69" s="1" t="s">
        <v>85</v>
      </c>
      <c r="AQ69" s="1">
        <f>VLOOKUP($B69,'[2]AVL F03 05.05.26_לעבוד'!$B$29:$H$721,6,)</f>
        <v>0</v>
      </c>
      <c r="AR69" s="1" t="s">
        <v>25</v>
      </c>
      <c r="AS69" s="1" t="s">
        <v>93</v>
      </c>
      <c r="AT69">
        <f t="shared" si="30"/>
        <v>0</v>
      </c>
      <c r="AU69" t="str">
        <f>VLOOKUP(B69,'[3]AVL F03 05.05.26_לעבוד'!$B$27:$B$694,1,)</f>
        <v>1093W213-001</v>
      </c>
      <c r="AW69" t="s">
        <v>1714</v>
      </c>
      <c r="AX69">
        <v>1</v>
      </c>
      <c r="AY69">
        <v>0</v>
      </c>
      <c r="AZ69" t="s">
        <v>0</v>
      </c>
      <c r="BA69">
        <v>1</v>
      </c>
      <c r="BB69" t="s">
        <v>13</v>
      </c>
      <c r="BC69">
        <v>300</v>
      </c>
      <c r="BD69">
        <v>40</v>
      </c>
      <c r="BE69" t="s">
        <v>1173</v>
      </c>
      <c r="BF69">
        <v>0</v>
      </c>
      <c r="BG69">
        <v>0</v>
      </c>
      <c r="BH69">
        <v>20</v>
      </c>
      <c r="BI69" t="s">
        <v>514</v>
      </c>
      <c r="BJ69" t="s">
        <v>1172</v>
      </c>
      <c r="BK69" t="s">
        <v>5</v>
      </c>
      <c r="BL69" t="s">
        <v>5</v>
      </c>
      <c r="BM69" t="s">
        <v>38</v>
      </c>
      <c r="BN69">
        <v>0</v>
      </c>
      <c r="BO69" t="s">
        <v>5</v>
      </c>
      <c r="BP69">
        <v>860</v>
      </c>
      <c r="BQ69" t="s">
        <v>325</v>
      </c>
      <c r="BR69" t="s">
        <v>129</v>
      </c>
      <c r="BS69" t="s">
        <v>1461</v>
      </c>
      <c r="BT69">
        <v>1</v>
      </c>
      <c r="BU69" t="s">
        <v>6</v>
      </c>
      <c r="BV69" t="s">
        <v>5</v>
      </c>
      <c r="BW69">
        <v>900</v>
      </c>
      <c r="BX69" t="s">
        <v>74</v>
      </c>
      <c r="BY69">
        <v>1</v>
      </c>
      <c r="BZ69">
        <v>0</v>
      </c>
      <c r="CA69" t="s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400</v>
      </c>
      <c r="CL69">
        <v>0</v>
      </c>
      <c r="CM69">
        <v>0</v>
      </c>
      <c r="CN69">
        <v>0</v>
      </c>
      <c r="CO69">
        <v>400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E69">
        <f>SUM($CB69,CB69:$CC69)-SUM($EC69:EC69)</f>
        <v>0</v>
      </c>
      <c r="DF69">
        <f>SUM($CB69,$CC69:CC69)-SUM($EC69:ED69)</f>
        <v>0</v>
      </c>
      <c r="DG69">
        <f>SUM($CB69,$CC69:CD69)-SUM($EC69:EE69)</f>
        <v>0</v>
      </c>
      <c r="DH69">
        <f>SUM($CB69,$CC69:CE69)-SUM($EC69:EF69)</f>
        <v>0</v>
      </c>
      <c r="DI69">
        <f>SUM($CB69,$CC69:CF69)-SUM($EC69:EG69)</f>
        <v>0</v>
      </c>
      <c r="DJ69">
        <f>SUM($CB69,$CC69:CG69)-SUM($EC69:EH69)</f>
        <v>0</v>
      </c>
      <c r="DK69">
        <f>SUM($CB69,$CC69:CH69)-SUM($EC69:EI69)</f>
        <v>0</v>
      </c>
      <c r="DL69">
        <f>SUM($CB69,$CC69:CI69)-SUM($EC69:EJ69)</f>
        <v>0</v>
      </c>
      <c r="DM69">
        <f>SUM($CB69,$CC69:CJ69)-SUM($EC69:EK69)</f>
        <v>-200</v>
      </c>
      <c r="DN69">
        <f>SUM($CB69,$CC69:CK69)-SUM($EC69:EL69)</f>
        <v>0</v>
      </c>
      <c r="DO69">
        <f>SUM($CB69,$CC69:CL69)-SUM($EC69:EM69)</f>
        <v>-200</v>
      </c>
      <c r="DP69">
        <f>SUM($CB69,$CC69:CM69)-SUM($EC69:EN69)</f>
        <v>-400</v>
      </c>
      <c r="DQ69">
        <f>SUM($CB69,$CC69:CN69)-SUM($EC69:EO69)</f>
        <v>-400</v>
      </c>
      <c r="DR69">
        <f>SUM($CB69,$CC69:CO69)-SUM($EC69:EP69)</f>
        <v>0</v>
      </c>
      <c r="DS69">
        <f>SUM($CB69,$CC69:CP69)-SUM($EC69:EQ69)</f>
        <v>0</v>
      </c>
      <c r="DT69">
        <f>SUM($CB69,$CC69:CQ69)-SUM($EC69:ER69)</f>
        <v>0</v>
      </c>
      <c r="DU69">
        <f>SUM($CB69,$CC69:CR69)-SUM($EC69:ES69)</f>
        <v>0</v>
      </c>
      <c r="DV69">
        <f>SUM($CB69,$CC69:CS69)-SUM($EC69:ET69)</f>
        <v>0</v>
      </c>
      <c r="DW69">
        <f>SUM($CB69,$CC69:CT69)-SUM($EC69:EU69)</f>
        <v>0</v>
      </c>
      <c r="DX69">
        <f>SUM($CB69,$CC69:CU69)-SUM($EC69:EV69)</f>
        <v>0</v>
      </c>
      <c r="DY69">
        <f>SUM($CB69,$CC69:CV69)-SUM($EC69:EW69)</f>
        <v>0</v>
      </c>
      <c r="DZ69">
        <f>SUM($CB69,$CC69:CW69)-SUM($EC69:EX69)</f>
        <v>0</v>
      </c>
      <c r="EA69">
        <f>SUM($CB69,$CC69:CX69)-SUM($EC69:EY69)</f>
        <v>0</v>
      </c>
      <c r="EB69">
        <f>SUM($CB69,$CC69:CY69)-SUM($EC69:EZ69)</f>
        <v>0</v>
      </c>
      <c r="EC69" cm="1">
        <f t="array" ref="EC69">SUMPRODUCT($K69:$AJ69,TRANSPOSE(EC$4:EC$29))</f>
        <v>0</v>
      </c>
      <c r="ED69" cm="1">
        <f t="array" ref="ED69">SUMPRODUCT($K69:$AJ69,TRANSPOSE(ED$4:ED$29))</f>
        <v>0</v>
      </c>
      <c r="EE69" cm="1">
        <f t="array" ref="EE69">SUMPRODUCT($K69:$AJ69,TRANSPOSE(EE$4:EE$29))</f>
        <v>0</v>
      </c>
      <c r="EF69" cm="1">
        <f t="array" ref="EF69">SUMPRODUCT($K69:$AJ69,TRANSPOSE(EF$4:EF$29))</f>
        <v>0</v>
      </c>
      <c r="EG69" cm="1">
        <f t="array" ref="EG69">SUMPRODUCT($K69:$AJ69,TRANSPOSE(EG$4:EG$29))</f>
        <v>0</v>
      </c>
      <c r="EH69" cm="1">
        <f t="array" ref="EH69">SUMPRODUCT($K69:$AJ69,TRANSPOSE(EH$4:EH$29))</f>
        <v>0</v>
      </c>
      <c r="EI69" cm="1">
        <f t="array" ref="EI69">SUMPRODUCT($K69:$AJ69,TRANSPOSE(EI$4:EI$29))</f>
        <v>0</v>
      </c>
      <c r="EJ69" cm="1">
        <f t="array" ref="EJ69">SUMPRODUCT($K69:$AJ69,TRANSPOSE(EJ$4:EJ$29))</f>
        <v>0</v>
      </c>
      <c r="EK69" cm="1">
        <f t="array" ref="EK69">SUMPRODUCT($K69:$AJ69,TRANSPOSE(EK$4:EK$29))</f>
        <v>200</v>
      </c>
      <c r="EL69" cm="1">
        <f t="array" ref="EL69">SUMPRODUCT($K69:$AJ69,TRANSPOSE(EL$4:EL$29))</f>
        <v>200</v>
      </c>
      <c r="EM69" cm="1">
        <f t="array" ref="EM69">SUMPRODUCT($K69:$AJ69,TRANSPOSE(EM$4:EM$29))</f>
        <v>200</v>
      </c>
      <c r="EN69" cm="1">
        <f t="array" ref="EN69">SUMPRODUCT($K69:$AJ69,TRANSPOSE(EN$4:EN$29))</f>
        <v>200</v>
      </c>
      <c r="EO69" cm="1">
        <f t="array" ref="EO69">SUMPRODUCT($K69:$AJ69,TRANSPOSE(EO$4:EO$29))</f>
        <v>0</v>
      </c>
      <c r="EP69" cm="1">
        <f t="array" ref="EP69">SUMPRODUCT($K69:$AJ69,TRANSPOSE(EP$4:EP$29))</f>
        <v>0</v>
      </c>
      <c r="EQ69" cm="1">
        <f t="array" ref="EQ69">SUMPRODUCT($K69:$AJ69,TRANSPOSE(EQ$4:EQ$29))</f>
        <v>0</v>
      </c>
      <c r="ER69" cm="1">
        <f t="array" ref="ER69">SUMPRODUCT($K69:$AJ69,TRANSPOSE(ER$4:ER$29))</f>
        <v>0</v>
      </c>
      <c r="ES69" cm="1">
        <f t="array" ref="ES69">SUMPRODUCT($K69:$AJ69,TRANSPOSE(ES$4:ES$29))</f>
        <v>0</v>
      </c>
      <c r="ET69" cm="1">
        <f t="array" ref="ET69">SUMPRODUCT($K69:$AJ69,TRANSPOSE(ET$4:ET$29))</f>
        <v>0</v>
      </c>
      <c r="EU69" cm="1">
        <f t="array" ref="EU69">SUMPRODUCT($K69:$AJ69,TRANSPOSE(EU$4:EU$29))</f>
        <v>0</v>
      </c>
      <c r="EV69" cm="1">
        <f t="array" ref="EV69">SUMPRODUCT($K69:$AJ69,TRANSPOSE(EV$4:EV$29))</f>
        <v>0</v>
      </c>
      <c r="EW69" cm="1">
        <f t="array" ref="EW69">SUMPRODUCT($K69:$AJ69,TRANSPOSE(EW$4:EW$29))</f>
        <v>0</v>
      </c>
      <c r="EX69" cm="1">
        <f t="array" ref="EX69">SUMPRODUCT($K69:$AJ69,TRANSPOSE(EX$4:EX$29))</f>
        <v>0</v>
      </c>
      <c r="EY69" cm="1">
        <f t="array" ref="EY69">SUMPRODUCT($K69:$AJ69,TRANSPOSE(EY$4:EY$29))</f>
        <v>0</v>
      </c>
      <c r="EZ69" cm="1">
        <f t="array" ref="EZ69">SUMPRODUCT($K69:$AJ69,TRANSPOSE(EZ$4:EZ$29))</f>
        <v>0</v>
      </c>
      <c r="FA69">
        <f t="shared" si="31"/>
        <v>0</v>
      </c>
      <c r="FB69" t="b">
        <f t="shared" si="32"/>
        <v>1</v>
      </c>
    </row>
    <row r="70" spans="1:158" hidden="1" x14ac:dyDescent="0.2">
      <c r="A70">
        <v>44</v>
      </c>
      <c r="B70" s="7" t="s">
        <v>1548</v>
      </c>
      <c r="C70" t="s">
        <v>1167</v>
      </c>
      <c r="D70">
        <v>408061264</v>
      </c>
      <c r="E70" t="s">
        <v>1238</v>
      </c>
      <c r="G70" t="s">
        <v>6</v>
      </c>
      <c r="H70" s="1">
        <v>1</v>
      </c>
      <c r="I70" s="1">
        <v>16</v>
      </c>
      <c r="J70" s="1">
        <f>VLOOKUP(B70,'[4]AVL F03 05.05.26_לעבוד'!$B$27:$M$694,12,)</f>
        <v>16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16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f t="shared" si="28"/>
        <v>5040</v>
      </c>
      <c r="AL70" s="1">
        <f t="shared" si="29"/>
        <v>5040</v>
      </c>
      <c r="AP70" s="1" t="s">
        <v>85</v>
      </c>
      <c r="AQ70" s="1">
        <f>VLOOKUP($B70,'[2]AVL F03 05.05.26_לעבוד'!$B$29:$H$721,6,)</f>
        <v>0</v>
      </c>
      <c r="AR70" s="1" t="s">
        <v>25</v>
      </c>
      <c r="AS70" s="1" t="s">
        <v>93</v>
      </c>
      <c r="AT70">
        <f t="shared" si="30"/>
        <v>104</v>
      </c>
      <c r="AU70" t="str">
        <f>VLOOKUP(B70,'[3]AVL F03 05.05.26_לעבוד'!$B$27:$B$694,1,)</f>
        <v>1094B009-001</v>
      </c>
      <c r="AW70" t="s">
        <v>1707</v>
      </c>
      <c r="AX70" t="s">
        <v>1394</v>
      </c>
      <c r="AY70">
        <v>6.5</v>
      </c>
      <c r="AZ70" t="s">
        <v>0</v>
      </c>
      <c r="BA70">
        <v>1</v>
      </c>
      <c r="BB70" t="s">
        <v>13</v>
      </c>
      <c r="BC70">
        <v>857</v>
      </c>
      <c r="BD70">
        <v>40</v>
      </c>
      <c r="BE70" t="s">
        <v>1173</v>
      </c>
      <c r="BF70">
        <v>0</v>
      </c>
      <c r="BG70">
        <v>6.5</v>
      </c>
      <c r="BH70">
        <v>20</v>
      </c>
      <c r="BI70" t="s">
        <v>514</v>
      </c>
      <c r="BJ70" t="s">
        <v>1172</v>
      </c>
      <c r="BK70" t="s">
        <v>5</v>
      </c>
      <c r="BL70" t="s">
        <v>5</v>
      </c>
      <c r="BM70" t="s">
        <v>38</v>
      </c>
      <c r="BN70">
        <v>6.5</v>
      </c>
      <c r="BO70" t="s">
        <v>5</v>
      </c>
      <c r="BP70">
        <v>230</v>
      </c>
      <c r="BQ70" t="s">
        <v>325</v>
      </c>
      <c r="BR70" t="s">
        <v>129</v>
      </c>
      <c r="BS70" t="s">
        <v>1461</v>
      </c>
      <c r="BT70">
        <v>1</v>
      </c>
      <c r="BU70" t="s">
        <v>6</v>
      </c>
      <c r="BV70" t="s">
        <v>5</v>
      </c>
      <c r="BW70">
        <v>900</v>
      </c>
      <c r="BX70" t="s">
        <v>74</v>
      </c>
      <c r="BY70" t="s">
        <v>1394</v>
      </c>
      <c r="BZ70" t="s">
        <v>1</v>
      </c>
      <c r="CA70" t="s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1600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E70">
        <f>SUM($CB70,CB70:$CC70)-SUM($EC70:EC70)</f>
        <v>0</v>
      </c>
      <c r="DF70">
        <f>SUM($CB70,$CC70:CC70)-SUM($EC70:ED70)</f>
        <v>0</v>
      </c>
      <c r="DG70">
        <f>SUM($CB70,$CC70:CD70)-SUM($EC70:EE70)</f>
        <v>0</v>
      </c>
      <c r="DH70">
        <f>SUM($CB70,$CC70:CE70)-SUM($EC70:EF70)</f>
        <v>0</v>
      </c>
      <c r="DI70">
        <f>SUM($CB70,$CC70:CF70)-SUM($EC70:EG70)</f>
        <v>0</v>
      </c>
      <c r="DJ70">
        <f>SUM($CB70,$CC70:CG70)-SUM($EC70:EH70)</f>
        <v>0</v>
      </c>
      <c r="DK70">
        <f>SUM($CB70,$CC70:CH70)-SUM($EC70:EI70)</f>
        <v>0</v>
      </c>
      <c r="DL70">
        <f>SUM($CB70,$CC70:CI70)-SUM($EC70:EJ70)</f>
        <v>0</v>
      </c>
      <c r="DM70">
        <f>SUM($CB70,$CC70:CJ70)-SUM($EC70:EK70)</f>
        <v>-160</v>
      </c>
      <c r="DN70">
        <f>SUM($CB70,$CC70:CK70)-SUM($EC70:EL70)</f>
        <v>800</v>
      </c>
      <c r="DO70">
        <f>SUM($CB70,$CC70:CL70)-SUM($EC70:EM70)</f>
        <v>-160</v>
      </c>
      <c r="DP70">
        <f>SUM($CB70,$CC70:CM70)-SUM($EC70:EN70)</f>
        <v>-960</v>
      </c>
      <c r="DQ70">
        <f>SUM($CB70,$CC70:CN70)-SUM($EC70:EO70)</f>
        <v>-1600</v>
      </c>
      <c r="DR70">
        <f>SUM($CB70,$CC70:CO70)-SUM($EC70:EP70)</f>
        <v>-1600</v>
      </c>
      <c r="DS70">
        <f>SUM($CB70,$CC70:CP70)-SUM($EC70:EQ70)</f>
        <v>-1600</v>
      </c>
      <c r="DT70">
        <f>SUM($CB70,$CC70:CQ70)-SUM($EC70:ER70)</f>
        <v>-1600</v>
      </c>
      <c r="DU70">
        <f>SUM($CB70,$CC70:CR70)-SUM($EC70:ES70)</f>
        <v>-1600</v>
      </c>
      <c r="DV70">
        <f>SUM($CB70,$CC70:CS70)-SUM($EC70:ET70)</f>
        <v>-1600</v>
      </c>
      <c r="DW70">
        <f>SUM($CB70,$CC70:CT70)-SUM($EC70:EU70)</f>
        <v>-1600</v>
      </c>
      <c r="DX70">
        <f>SUM($CB70,$CC70:CU70)-SUM($EC70:EV70)</f>
        <v>-1600</v>
      </c>
      <c r="DY70">
        <f>SUM($CB70,$CC70:CV70)-SUM($EC70:EW70)</f>
        <v>-1600</v>
      </c>
      <c r="DZ70">
        <f>SUM($CB70,$CC70:CW70)-SUM($EC70:EX70)</f>
        <v>-1600</v>
      </c>
      <c r="EA70">
        <f>SUM($CB70,$CC70:CX70)-SUM($EC70:EY70)</f>
        <v>-1600</v>
      </c>
      <c r="EB70">
        <f>SUM($CB70,$CC70:CY70)-SUM($EC70:EZ70)</f>
        <v>-1600</v>
      </c>
      <c r="EC70" cm="1">
        <f t="array" ref="EC70">SUMPRODUCT($K70:$AJ70,TRANSPOSE(EC$4:EC$29))</f>
        <v>0</v>
      </c>
      <c r="ED70" cm="1">
        <f t="array" ref="ED70">SUMPRODUCT($K70:$AJ70,TRANSPOSE(ED$4:ED$29))</f>
        <v>0</v>
      </c>
      <c r="EE70" cm="1">
        <f t="array" ref="EE70">SUMPRODUCT($K70:$AJ70,TRANSPOSE(EE$4:EE$29))</f>
        <v>0</v>
      </c>
      <c r="EF70" cm="1">
        <f t="array" ref="EF70">SUMPRODUCT($K70:$AJ70,TRANSPOSE(EF$4:EF$29))</f>
        <v>0</v>
      </c>
      <c r="EG70" cm="1">
        <f t="array" ref="EG70">SUMPRODUCT($K70:$AJ70,TRANSPOSE(EG$4:EG$29))</f>
        <v>0</v>
      </c>
      <c r="EH70" cm="1">
        <f t="array" ref="EH70">SUMPRODUCT($K70:$AJ70,TRANSPOSE(EH$4:EH$29))</f>
        <v>0</v>
      </c>
      <c r="EI70" cm="1">
        <f t="array" ref="EI70">SUMPRODUCT($K70:$AJ70,TRANSPOSE(EI$4:EI$29))</f>
        <v>0</v>
      </c>
      <c r="EJ70" cm="1">
        <f t="array" ref="EJ70">SUMPRODUCT($K70:$AJ70,TRANSPOSE(EJ$4:EJ$29))</f>
        <v>0</v>
      </c>
      <c r="EK70" cm="1">
        <f t="array" ref="EK70">SUMPRODUCT($K70:$AJ70,TRANSPOSE(EK$4:EK$29))</f>
        <v>160</v>
      </c>
      <c r="EL70" cm="1">
        <f t="array" ref="EL70">SUMPRODUCT($K70:$AJ70,TRANSPOSE(EL$4:EL$29))</f>
        <v>640</v>
      </c>
      <c r="EM70" cm="1">
        <f t="array" ref="EM70">SUMPRODUCT($K70:$AJ70,TRANSPOSE(EM$4:EM$29))</f>
        <v>960</v>
      </c>
      <c r="EN70" cm="1">
        <f t="array" ref="EN70">SUMPRODUCT($K70:$AJ70,TRANSPOSE(EN$4:EN$29))</f>
        <v>800</v>
      </c>
      <c r="EO70" cm="1">
        <f t="array" ref="EO70">SUMPRODUCT($K70:$AJ70,TRANSPOSE(EO$4:EO$29))</f>
        <v>640</v>
      </c>
      <c r="EP70" cm="1">
        <f t="array" ref="EP70">SUMPRODUCT($K70:$AJ70,TRANSPOSE(EP$4:EP$29))</f>
        <v>0</v>
      </c>
      <c r="EQ70" cm="1">
        <f t="array" ref="EQ70">SUMPRODUCT($K70:$AJ70,TRANSPOSE(EQ$4:EQ$29))</f>
        <v>0</v>
      </c>
      <c r="ER70" cm="1">
        <f t="array" ref="ER70">SUMPRODUCT($K70:$AJ70,TRANSPOSE(ER$4:ER$29))</f>
        <v>0</v>
      </c>
      <c r="ES70" cm="1">
        <f t="array" ref="ES70">SUMPRODUCT($K70:$AJ70,TRANSPOSE(ES$4:ES$29))</f>
        <v>0</v>
      </c>
      <c r="ET70" cm="1">
        <f t="array" ref="ET70">SUMPRODUCT($K70:$AJ70,TRANSPOSE(ET$4:ET$29))</f>
        <v>0</v>
      </c>
      <c r="EU70" cm="1">
        <f t="array" ref="EU70">SUMPRODUCT($K70:$AJ70,TRANSPOSE(EU$4:EU$29))</f>
        <v>0</v>
      </c>
      <c r="EV70" cm="1">
        <f t="array" ref="EV70">SUMPRODUCT($K70:$AJ70,TRANSPOSE(EV$4:EV$29))</f>
        <v>0</v>
      </c>
      <c r="EW70" cm="1">
        <f t="array" ref="EW70">SUMPRODUCT($K70:$AJ70,TRANSPOSE(EW$4:EW$29))</f>
        <v>0</v>
      </c>
      <c r="EX70" cm="1">
        <f t="array" ref="EX70">SUMPRODUCT($K70:$AJ70,TRANSPOSE(EX$4:EX$29))</f>
        <v>0</v>
      </c>
      <c r="EY70" cm="1">
        <f t="array" ref="EY70">SUMPRODUCT($K70:$AJ70,TRANSPOSE(EY$4:EY$29))</f>
        <v>0</v>
      </c>
      <c r="EZ70" cm="1">
        <f t="array" ref="EZ70">SUMPRODUCT($K70:$AJ70,TRANSPOSE(EZ$4:EZ$29))</f>
        <v>0</v>
      </c>
      <c r="FA70">
        <f t="shared" si="31"/>
        <v>0</v>
      </c>
      <c r="FB70" t="b">
        <f t="shared" si="32"/>
        <v>1</v>
      </c>
    </row>
    <row r="71" spans="1:158" hidden="1" x14ac:dyDescent="0.2">
      <c r="A71">
        <v>45</v>
      </c>
      <c r="B71" s="7" t="s">
        <v>1547</v>
      </c>
      <c r="C71" t="s">
        <v>1167</v>
      </c>
      <c r="D71">
        <v>417033220</v>
      </c>
      <c r="E71" t="s">
        <v>1546</v>
      </c>
      <c r="G71" t="s">
        <v>6</v>
      </c>
      <c r="H71" s="1">
        <v>1</v>
      </c>
      <c r="I71" s="1">
        <v>32</v>
      </c>
      <c r="J71" s="1">
        <f>VLOOKUP(B71,'[4]AVL F03 05.05.26_לעבוד'!$B$27:$M$694,12,)</f>
        <v>32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32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f t="shared" si="28"/>
        <v>10080</v>
      </c>
      <c r="AL71" s="1">
        <f t="shared" si="29"/>
        <v>10080</v>
      </c>
      <c r="AP71" s="1" t="s">
        <v>85</v>
      </c>
      <c r="AQ71" s="1">
        <f>VLOOKUP($B71,'[2]AVL F03 05.05.26_לעבוד'!$B$29:$H$721,6,)</f>
        <v>0</v>
      </c>
      <c r="AR71" s="1" t="s">
        <v>25</v>
      </c>
      <c r="AS71" s="10" t="s">
        <v>14</v>
      </c>
      <c r="AT71">
        <f t="shared" si="30"/>
        <v>0</v>
      </c>
      <c r="AU71" t="str">
        <f>VLOOKUP(B71,'[3]AVL F03 05.05.26_לעבוד'!$B$27:$B$694,1,)</f>
        <v>1094G851-001</v>
      </c>
      <c r="AW71" t="s">
        <v>1715</v>
      </c>
      <c r="AX71" t="s">
        <v>1177</v>
      </c>
      <c r="AY71">
        <v>0</v>
      </c>
      <c r="AZ71" t="s">
        <v>0</v>
      </c>
      <c r="BA71">
        <v>1</v>
      </c>
      <c r="BB71" t="s">
        <v>13</v>
      </c>
      <c r="BC71">
        <v>820</v>
      </c>
      <c r="BD71">
        <v>35</v>
      </c>
      <c r="BE71" t="s">
        <v>1173</v>
      </c>
      <c r="BF71">
        <v>0</v>
      </c>
      <c r="BG71">
        <v>0</v>
      </c>
      <c r="BH71">
        <v>20</v>
      </c>
      <c r="BI71" t="s">
        <v>514</v>
      </c>
      <c r="BJ71" t="s">
        <v>1172</v>
      </c>
      <c r="BK71" t="s">
        <v>5</v>
      </c>
      <c r="BL71" t="s">
        <v>5</v>
      </c>
      <c r="BM71" t="s">
        <v>38</v>
      </c>
      <c r="BN71">
        <v>0</v>
      </c>
      <c r="BO71" t="s">
        <v>5</v>
      </c>
      <c r="BP71">
        <v>860</v>
      </c>
      <c r="BQ71" t="s">
        <v>325</v>
      </c>
      <c r="BR71" t="s">
        <v>129</v>
      </c>
      <c r="BS71" t="s">
        <v>1545</v>
      </c>
      <c r="BT71">
        <v>1</v>
      </c>
      <c r="BU71" t="s">
        <v>6</v>
      </c>
      <c r="BV71" t="s">
        <v>5</v>
      </c>
      <c r="BW71">
        <v>900</v>
      </c>
      <c r="BX71" t="s">
        <v>1299</v>
      </c>
      <c r="BY71" t="s">
        <v>1177</v>
      </c>
      <c r="BZ71" t="s">
        <v>1</v>
      </c>
      <c r="CA71" t="s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3200</v>
      </c>
      <c r="CL71">
        <v>0</v>
      </c>
      <c r="CM71">
        <v>0</v>
      </c>
      <c r="CN71">
        <v>0</v>
      </c>
      <c r="CO71">
        <v>3200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E71">
        <f>SUM($CB71,CB71:$CC71)-SUM($EC71:EC71)</f>
        <v>0</v>
      </c>
      <c r="DF71">
        <f>SUM($CB71,$CC71:CC71)-SUM($EC71:ED71)</f>
        <v>0</v>
      </c>
      <c r="DG71">
        <f>SUM($CB71,$CC71:CD71)-SUM($EC71:EE71)</f>
        <v>0</v>
      </c>
      <c r="DH71">
        <f>SUM($CB71,$CC71:CE71)-SUM($EC71:EF71)</f>
        <v>0</v>
      </c>
      <c r="DI71">
        <f>SUM($CB71,$CC71:CF71)-SUM($EC71:EG71)</f>
        <v>0</v>
      </c>
      <c r="DJ71">
        <f>SUM($CB71,$CC71:CG71)-SUM($EC71:EH71)</f>
        <v>0</v>
      </c>
      <c r="DK71">
        <f>SUM($CB71,$CC71:CH71)-SUM($EC71:EI71)</f>
        <v>0</v>
      </c>
      <c r="DL71">
        <f>SUM($CB71,$CC71:CI71)-SUM($EC71:EJ71)</f>
        <v>0</v>
      </c>
      <c r="DM71">
        <f>SUM($CB71,$CC71:CJ71)-SUM($EC71:EK71)</f>
        <v>-800</v>
      </c>
      <c r="DN71">
        <f>SUM($CB71,$CC71:CK71)-SUM($EC71:EL71)</f>
        <v>800</v>
      </c>
      <c r="DO71">
        <f>SUM($CB71,$CC71:CL71)-SUM($EC71:EM71)</f>
        <v>-3200</v>
      </c>
      <c r="DP71">
        <f>SUM($CB71,$CC71:CM71)-SUM($EC71:EN71)</f>
        <v>-3200</v>
      </c>
      <c r="DQ71">
        <f>SUM($CB71,$CC71:CN71)-SUM($EC71:EO71)</f>
        <v>-3200</v>
      </c>
      <c r="DR71">
        <f>SUM($CB71,$CC71:CO71)-SUM($EC71:EP71)</f>
        <v>0</v>
      </c>
      <c r="DS71">
        <f>SUM($CB71,$CC71:CP71)-SUM($EC71:EQ71)</f>
        <v>0</v>
      </c>
      <c r="DT71">
        <f>SUM($CB71,$CC71:CQ71)-SUM($EC71:ER71)</f>
        <v>0</v>
      </c>
      <c r="DU71">
        <f>SUM($CB71,$CC71:CR71)-SUM($EC71:ES71)</f>
        <v>0</v>
      </c>
      <c r="DV71">
        <f>SUM($CB71,$CC71:CS71)-SUM($EC71:ET71)</f>
        <v>0</v>
      </c>
      <c r="DW71">
        <f>SUM($CB71,$CC71:CT71)-SUM($EC71:EU71)</f>
        <v>0</v>
      </c>
      <c r="DX71">
        <f>SUM($CB71,$CC71:CU71)-SUM($EC71:EV71)</f>
        <v>0</v>
      </c>
      <c r="DY71">
        <f>SUM($CB71,$CC71:CV71)-SUM($EC71:EW71)</f>
        <v>0</v>
      </c>
      <c r="DZ71">
        <f>SUM($CB71,$CC71:CW71)-SUM($EC71:EX71)</f>
        <v>0</v>
      </c>
      <c r="EA71">
        <f>SUM($CB71,$CC71:CX71)-SUM($EC71:EY71)</f>
        <v>0</v>
      </c>
      <c r="EB71">
        <f>SUM($CB71,$CC71:CY71)-SUM($EC71:EZ71)</f>
        <v>0</v>
      </c>
      <c r="EC71" cm="1">
        <f t="array" ref="EC71">SUMPRODUCT($K71:$AJ71,TRANSPOSE(EC$4:EC$29))</f>
        <v>0</v>
      </c>
      <c r="ED71" cm="1">
        <f t="array" ref="ED71">SUMPRODUCT($K71:$AJ71,TRANSPOSE(ED$4:ED$29))</f>
        <v>0</v>
      </c>
      <c r="EE71" cm="1">
        <f t="array" ref="EE71">SUMPRODUCT($K71:$AJ71,TRANSPOSE(EE$4:EE$29))</f>
        <v>0</v>
      </c>
      <c r="EF71" cm="1">
        <f t="array" ref="EF71">SUMPRODUCT($K71:$AJ71,TRANSPOSE(EF$4:EF$29))</f>
        <v>0</v>
      </c>
      <c r="EG71" cm="1">
        <f t="array" ref="EG71">SUMPRODUCT($K71:$AJ71,TRANSPOSE(EG$4:EG$29))</f>
        <v>0</v>
      </c>
      <c r="EH71" cm="1">
        <f t="array" ref="EH71">SUMPRODUCT($K71:$AJ71,TRANSPOSE(EH$4:EH$29))</f>
        <v>0</v>
      </c>
      <c r="EI71" cm="1">
        <f t="array" ref="EI71">SUMPRODUCT($K71:$AJ71,TRANSPOSE(EI$4:EI$29))</f>
        <v>0</v>
      </c>
      <c r="EJ71" cm="1">
        <f t="array" ref="EJ71">SUMPRODUCT($K71:$AJ71,TRANSPOSE(EJ$4:EJ$29))</f>
        <v>0</v>
      </c>
      <c r="EK71" cm="1">
        <f t="array" ref="EK71">SUMPRODUCT($K71:$AJ71,TRANSPOSE(EK$4:EK$29))</f>
        <v>800</v>
      </c>
      <c r="EL71" cm="1">
        <f t="array" ref="EL71">SUMPRODUCT($K71:$AJ71,TRANSPOSE(EL$4:EL$29))</f>
        <v>1600</v>
      </c>
      <c r="EM71" cm="1">
        <f t="array" ref="EM71">SUMPRODUCT($K71:$AJ71,TRANSPOSE(EM$4:EM$29))</f>
        <v>4000</v>
      </c>
      <c r="EN71" cm="1">
        <f t="array" ref="EN71">SUMPRODUCT($K71:$AJ71,TRANSPOSE(EN$4:EN$29))</f>
        <v>0</v>
      </c>
      <c r="EO71" cm="1">
        <f t="array" ref="EO71">SUMPRODUCT($K71:$AJ71,TRANSPOSE(EO$4:EO$29))</f>
        <v>0</v>
      </c>
      <c r="EP71" cm="1">
        <f t="array" ref="EP71">SUMPRODUCT($K71:$AJ71,TRANSPOSE(EP$4:EP$29))</f>
        <v>0</v>
      </c>
      <c r="EQ71" cm="1">
        <f t="array" ref="EQ71">SUMPRODUCT($K71:$AJ71,TRANSPOSE(EQ$4:EQ$29))</f>
        <v>0</v>
      </c>
      <c r="ER71" cm="1">
        <f t="array" ref="ER71">SUMPRODUCT($K71:$AJ71,TRANSPOSE(ER$4:ER$29))</f>
        <v>0</v>
      </c>
      <c r="ES71" cm="1">
        <f t="array" ref="ES71">SUMPRODUCT($K71:$AJ71,TRANSPOSE(ES$4:ES$29))</f>
        <v>0</v>
      </c>
      <c r="ET71" cm="1">
        <f t="array" ref="ET71">SUMPRODUCT($K71:$AJ71,TRANSPOSE(ET$4:ET$29))</f>
        <v>0</v>
      </c>
      <c r="EU71" cm="1">
        <f t="array" ref="EU71">SUMPRODUCT($K71:$AJ71,TRANSPOSE(EU$4:EU$29))</f>
        <v>0</v>
      </c>
      <c r="EV71" cm="1">
        <f t="array" ref="EV71">SUMPRODUCT($K71:$AJ71,TRANSPOSE(EV$4:EV$29))</f>
        <v>0</v>
      </c>
      <c r="EW71" cm="1">
        <f t="array" ref="EW71">SUMPRODUCT($K71:$AJ71,TRANSPOSE(EW$4:EW$29))</f>
        <v>0</v>
      </c>
      <c r="EX71" cm="1">
        <f t="array" ref="EX71">SUMPRODUCT($K71:$AJ71,TRANSPOSE(EX$4:EX$29))</f>
        <v>0</v>
      </c>
      <c r="EY71" cm="1">
        <f t="array" ref="EY71">SUMPRODUCT($K71:$AJ71,TRANSPOSE(EY$4:EY$29))</f>
        <v>0</v>
      </c>
      <c r="EZ71" cm="1">
        <f t="array" ref="EZ71">SUMPRODUCT($K71:$AJ71,TRANSPOSE(EZ$4:EZ$29))</f>
        <v>0</v>
      </c>
      <c r="FA71">
        <f t="shared" si="31"/>
        <v>0</v>
      </c>
      <c r="FB71" t="b">
        <f t="shared" si="32"/>
        <v>1</v>
      </c>
    </row>
    <row r="72" spans="1:158" hidden="1" x14ac:dyDescent="0.2">
      <c r="A72">
        <v>46</v>
      </c>
      <c r="B72" s="7" t="s">
        <v>1544</v>
      </c>
      <c r="C72" t="s">
        <v>1167</v>
      </c>
      <c r="D72">
        <v>421316379</v>
      </c>
      <c r="E72" t="s">
        <v>1543</v>
      </c>
      <c r="G72" t="s">
        <v>6</v>
      </c>
      <c r="H72" s="1">
        <v>1</v>
      </c>
      <c r="I72" s="1">
        <v>1</v>
      </c>
      <c r="J72" s="1">
        <f>VLOOKUP(B72,'[4]AVL F03 05.05.26_לעבוד'!$B$27:$M$694,12,)</f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f t="shared" si="28"/>
        <v>315</v>
      </c>
      <c r="AL72" s="1">
        <f t="shared" si="29"/>
        <v>320</v>
      </c>
      <c r="AQ72" s="1" t="str">
        <f>VLOOKUP($B72,'[2]AVL F03 05.05.26_לעבוד'!$B$29:$H$721,6,)</f>
        <v xml:space="preserve"> נדרש לקבל עד ה -15/08/26פריט SMT</v>
      </c>
      <c r="AR72" s="1" t="s">
        <v>68</v>
      </c>
      <c r="AS72" s="1" t="s">
        <v>14</v>
      </c>
      <c r="AT72">
        <f t="shared" si="30"/>
        <v>129.29</v>
      </c>
      <c r="AU72" t="str">
        <f>VLOOKUP(B72,'[3]AVL F03 05.05.26_לעבוד'!$B$27:$B$694,1,)</f>
        <v>1094U399-001</v>
      </c>
      <c r="AW72" t="s">
        <v>1785</v>
      </c>
      <c r="AX72" t="s">
        <v>1448</v>
      </c>
      <c r="AY72">
        <v>129.29</v>
      </c>
      <c r="AZ72" t="s">
        <v>0</v>
      </c>
      <c r="BA72">
        <v>1</v>
      </c>
      <c r="BB72" t="s">
        <v>13</v>
      </c>
      <c r="BC72">
        <v>356</v>
      </c>
      <c r="BD72">
        <v>91</v>
      </c>
      <c r="BE72" t="s">
        <v>45</v>
      </c>
      <c r="BF72">
        <v>0</v>
      </c>
      <c r="BG72">
        <v>129.29</v>
      </c>
      <c r="BH72">
        <v>20</v>
      </c>
      <c r="BI72" t="s">
        <v>514</v>
      </c>
      <c r="BJ72" t="s">
        <v>44</v>
      </c>
      <c r="BK72" t="s">
        <v>5</v>
      </c>
      <c r="BL72" t="s">
        <v>5</v>
      </c>
      <c r="BM72" t="s">
        <v>9</v>
      </c>
      <c r="BN72">
        <v>129.29</v>
      </c>
      <c r="BO72" t="s">
        <v>5</v>
      </c>
      <c r="BP72">
        <v>230</v>
      </c>
      <c r="BQ72" t="s">
        <v>325</v>
      </c>
      <c r="BR72" t="s">
        <v>8</v>
      </c>
      <c r="BS72" t="s">
        <v>1542</v>
      </c>
      <c r="BT72">
        <v>10</v>
      </c>
      <c r="BU72" t="s">
        <v>6</v>
      </c>
      <c r="BV72" t="s">
        <v>5</v>
      </c>
      <c r="BW72" t="s">
        <v>42</v>
      </c>
      <c r="BX72" t="s">
        <v>74</v>
      </c>
      <c r="BY72" t="s">
        <v>1448</v>
      </c>
      <c r="BZ72" t="s">
        <v>1</v>
      </c>
      <c r="CA72" t="s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20</v>
      </c>
      <c r="CK72">
        <v>0</v>
      </c>
      <c r="CL72">
        <v>0</v>
      </c>
      <c r="CM72">
        <v>200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E72">
        <f>SUM($CB72,CB72:$CC72)-SUM($EC72:EC72)</f>
        <v>0</v>
      </c>
      <c r="DF72">
        <f>SUM($CB72,$CC72:CC72)-SUM($EC72:ED72)</f>
        <v>0</v>
      </c>
      <c r="DG72">
        <f>SUM($CB72,$CC72:CD72)-SUM($EC72:EE72)</f>
        <v>0</v>
      </c>
      <c r="DH72">
        <f>SUM($CB72,$CC72:CE72)-SUM($EC72:EF72)</f>
        <v>0</v>
      </c>
      <c r="DI72">
        <f>SUM($CB72,$CC72:CF72)-SUM($EC72:EG72)</f>
        <v>0</v>
      </c>
      <c r="DJ72">
        <f>SUM($CB72,$CC72:CG72)-SUM($EC72:EH72)</f>
        <v>0</v>
      </c>
      <c r="DK72">
        <f>SUM($CB72,$CC72:CH72)-SUM($EC72:EI72)</f>
        <v>0</v>
      </c>
      <c r="DL72">
        <f>SUM($CB72,$CC72:CI72)-SUM($EC72:EJ72)</f>
        <v>0</v>
      </c>
      <c r="DM72">
        <f>SUM($CB72,$CC72:CJ72)-SUM($EC72:EK72)</f>
        <v>0</v>
      </c>
      <c r="DN72">
        <f>SUM($CB72,$CC72:CK72)-SUM($EC72:EL72)</f>
        <v>-90</v>
      </c>
      <c r="DO72">
        <f>SUM($CB72,$CC72:CL72)-SUM($EC72:EM72)</f>
        <v>-180</v>
      </c>
      <c r="DP72">
        <f>SUM($CB72,$CC72:CM72)-SUM($EC72:EN72)</f>
        <v>20</v>
      </c>
      <c r="DQ72">
        <f>SUM($CB72,$CC72:CN72)-SUM($EC72:EO72)</f>
        <v>20</v>
      </c>
      <c r="DR72">
        <f>SUM($CB72,$CC72:CO72)-SUM($EC72:EP72)</f>
        <v>20</v>
      </c>
      <c r="DS72">
        <f>SUM($CB72,$CC72:CP72)-SUM($EC72:EQ72)</f>
        <v>20</v>
      </c>
      <c r="DT72">
        <f>SUM($CB72,$CC72:CQ72)-SUM($EC72:ER72)</f>
        <v>20</v>
      </c>
      <c r="DU72">
        <f>SUM($CB72,$CC72:CR72)-SUM($EC72:ES72)</f>
        <v>20</v>
      </c>
      <c r="DV72">
        <f>SUM($CB72,$CC72:CS72)-SUM($EC72:ET72)</f>
        <v>20</v>
      </c>
      <c r="DW72">
        <f>SUM($CB72,$CC72:CT72)-SUM($EC72:EU72)</f>
        <v>20</v>
      </c>
      <c r="DX72">
        <f>SUM($CB72,$CC72:CU72)-SUM($EC72:EV72)</f>
        <v>20</v>
      </c>
      <c r="DY72">
        <f>SUM($CB72,$CC72:CV72)-SUM($EC72:EW72)</f>
        <v>20</v>
      </c>
      <c r="DZ72">
        <f>SUM($CB72,$CC72:CW72)-SUM($EC72:EX72)</f>
        <v>20</v>
      </c>
      <c r="EA72">
        <f>SUM($CB72,$CC72:CX72)-SUM($EC72:EY72)</f>
        <v>20</v>
      </c>
      <c r="EB72">
        <f>SUM($CB72,$CC72:CY72)-SUM($EC72:EZ72)</f>
        <v>20</v>
      </c>
      <c r="EC72" cm="1">
        <f t="array" ref="EC72">SUMPRODUCT($K72:$AJ72,TRANSPOSE(EC$4:EC$29))</f>
        <v>0</v>
      </c>
      <c r="ED72" cm="1">
        <f t="array" ref="ED72">SUMPRODUCT($K72:$AJ72,TRANSPOSE(ED$4:ED$29))</f>
        <v>0</v>
      </c>
      <c r="EE72" cm="1">
        <f t="array" ref="EE72">SUMPRODUCT($K72:$AJ72,TRANSPOSE(EE$4:EE$29))</f>
        <v>0</v>
      </c>
      <c r="EF72" cm="1">
        <f t="array" ref="EF72">SUMPRODUCT($K72:$AJ72,TRANSPOSE(EF$4:EF$29))</f>
        <v>0</v>
      </c>
      <c r="EG72" cm="1">
        <f t="array" ref="EG72">SUMPRODUCT($K72:$AJ72,TRANSPOSE(EG$4:EG$29))</f>
        <v>0</v>
      </c>
      <c r="EH72" cm="1">
        <f t="array" ref="EH72">SUMPRODUCT($K72:$AJ72,TRANSPOSE(EH$4:EH$29))</f>
        <v>0</v>
      </c>
      <c r="EI72" cm="1">
        <f t="array" ref="EI72">SUMPRODUCT($K72:$AJ72,TRANSPOSE(EI$4:EI$29))</f>
        <v>0</v>
      </c>
      <c r="EJ72" cm="1">
        <f t="array" ref="EJ72">SUMPRODUCT($K72:$AJ72,TRANSPOSE(EJ$4:EJ$29))</f>
        <v>0</v>
      </c>
      <c r="EK72" cm="1">
        <f t="array" ref="EK72">SUMPRODUCT($K72:$AJ72,TRANSPOSE(EK$4:EK$29))</f>
        <v>20</v>
      </c>
      <c r="EL72" cm="1">
        <f t="array" ref="EL72">SUMPRODUCT($K72:$AJ72,TRANSPOSE(EL$4:EL$29))</f>
        <v>90</v>
      </c>
      <c r="EM72" cm="1">
        <f t="array" ref="EM72">SUMPRODUCT($K72:$AJ72,TRANSPOSE(EM$4:EM$29))</f>
        <v>90</v>
      </c>
      <c r="EN72" cm="1">
        <f t="array" ref="EN72">SUMPRODUCT($K72:$AJ72,TRANSPOSE(EN$4:EN$29))</f>
        <v>0</v>
      </c>
      <c r="EO72" cm="1">
        <f t="array" ref="EO72">SUMPRODUCT($K72:$AJ72,TRANSPOSE(EO$4:EO$29))</f>
        <v>0</v>
      </c>
      <c r="EP72" cm="1">
        <f t="array" ref="EP72">SUMPRODUCT($K72:$AJ72,TRANSPOSE(EP$4:EP$29))</f>
        <v>0</v>
      </c>
      <c r="EQ72" cm="1">
        <f t="array" ref="EQ72">SUMPRODUCT($K72:$AJ72,TRANSPOSE(EQ$4:EQ$29))</f>
        <v>0</v>
      </c>
      <c r="ER72" cm="1">
        <f t="array" ref="ER72">SUMPRODUCT($K72:$AJ72,TRANSPOSE(ER$4:ER$29))</f>
        <v>0</v>
      </c>
      <c r="ES72" cm="1">
        <f t="array" ref="ES72">SUMPRODUCT($K72:$AJ72,TRANSPOSE(ES$4:ES$29))</f>
        <v>0</v>
      </c>
      <c r="ET72" cm="1">
        <f t="array" ref="ET72">SUMPRODUCT($K72:$AJ72,TRANSPOSE(ET$4:ET$29))</f>
        <v>0</v>
      </c>
      <c r="EU72" cm="1">
        <f t="array" ref="EU72">SUMPRODUCT($K72:$AJ72,TRANSPOSE(EU$4:EU$29))</f>
        <v>0</v>
      </c>
      <c r="EV72" cm="1">
        <f t="array" ref="EV72">SUMPRODUCT($K72:$AJ72,TRANSPOSE(EV$4:EV$29))</f>
        <v>0</v>
      </c>
      <c r="EW72" cm="1">
        <f t="array" ref="EW72">SUMPRODUCT($K72:$AJ72,TRANSPOSE(EW$4:EW$29))</f>
        <v>0</v>
      </c>
      <c r="EX72" cm="1">
        <f t="array" ref="EX72">SUMPRODUCT($K72:$AJ72,TRANSPOSE(EX$4:EX$29))</f>
        <v>0</v>
      </c>
      <c r="EY72" cm="1">
        <f t="array" ref="EY72">SUMPRODUCT($K72:$AJ72,TRANSPOSE(EY$4:EY$29))</f>
        <v>0</v>
      </c>
      <c r="EZ72" cm="1">
        <f t="array" ref="EZ72">SUMPRODUCT($K72:$AJ72,TRANSPOSE(EZ$4:EZ$29))</f>
        <v>0</v>
      </c>
      <c r="FA72">
        <f t="shared" si="31"/>
        <v>0</v>
      </c>
      <c r="FB72" t="b">
        <f t="shared" si="32"/>
        <v>1</v>
      </c>
    </row>
    <row r="73" spans="1:158" hidden="1" x14ac:dyDescent="0.2">
      <c r="A73">
        <v>47</v>
      </c>
      <c r="B73" s="7" t="s">
        <v>1541</v>
      </c>
      <c r="C73" t="s">
        <v>1207</v>
      </c>
      <c r="D73">
        <v>400072221</v>
      </c>
      <c r="E73" t="s">
        <v>1540</v>
      </c>
      <c r="G73" t="s">
        <v>6</v>
      </c>
      <c r="H73" s="1">
        <v>1</v>
      </c>
      <c r="I73" s="1">
        <v>1</v>
      </c>
      <c r="J73" s="1">
        <f>VLOOKUP(B73,'[4]AVL F03 05.05.26_לעבוד'!$B$27:$M$694,12,)</f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f t="shared" si="28"/>
        <v>315</v>
      </c>
      <c r="AL73" s="1">
        <f t="shared" si="29"/>
        <v>315</v>
      </c>
      <c r="AP73" s="1" t="s">
        <v>85</v>
      </c>
      <c r="AQ73" s="1">
        <f>VLOOKUP($B73,'[2]AVL F03 05.05.26_לעבוד'!$B$29:$H$721,6,)</f>
        <v>0</v>
      </c>
      <c r="AR73" s="1" t="s">
        <v>78</v>
      </c>
      <c r="AS73" s="1" t="s">
        <v>14</v>
      </c>
      <c r="AT73">
        <f t="shared" si="30"/>
        <v>13.66</v>
      </c>
      <c r="AU73" t="str">
        <f>VLOOKUP(B73,'[3]AVL F03 05.05.26_לעבוד'!$B$27:$B$694,1,)</f>
        <v>1094U750-001</v>
      </c>
      <c r="AW73" t="s">
        <v>1785</v>
      </c>
      <c r="AX73">
        <v>1</v>
      </c>
      <c r="AY73">
        <v>13.66</v>
      </c>
      <c r="AZ73" t="s">
        <v>0</v>
      </c>
      <c r="BA73">
        <v>1</v>
      </c>
      <c r="BB73" t="s">
        <v>13</v>
      </c>
      <c r="BC73">
        <v>312</v>
      </c>
      <c r="BD73">
        <v>59</v>
      </c>
      <c r="BE73" t="s">
        <v>1455</v>
      </c>
      <c r="BF73">
        <v>0</v>
      </c>
      <c r="BG73">
        <v>13.66</v>
      </c>
      <c r="BH73">
        <v>20</v>
      </c>
      <c r="BI73" t="s">
        <v>514</v>
      </c>
      <c r="BJ73" t="s">
        <v>52</v>
      </c>
      <c r="BK73" t="s">
        <v>5</v>
      </c>
      <c r="BL73" t="s">
        <v>5</v>
      </c>
      <c r="BM73" t="s">
        <v>9</v>
      </c>
      <c r="BN73">
        <v>13.66</v>
      </c>
      <c r="BO73" t="s">
        <v>5</v>
      </c>
      <c r="BP73">
        <v>292</v>
      </c>
      <c r="BQ73" t="s">
        <v>325</v>
      </c>
      <c r="BR73" t="s">
        <v>8</v>
      </c>
      <c r="BS73" t="s">
        <v>1452</v>
      </c>
      <c r="BT73">
        <v>1</v>
      </c>
      <c r="BU73" t="s">
        <v>6</v>
      </c>
      <c r="BV73" t="s">
        <v>5</v>
      </c>
      <c r="BW73" t="s">
        <v>50</v>
      </c>
      <c r="BX73" t="s">
        <v>74</v>
      </c>
      <c r="BY73">
        <v>1</v>
      </c>
      <c r="BZ73" t="s">
        <v>373</v>
      </c>
      <c r="CA73" t="s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200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E73">
        <f>SUM($CB73,CB73:$CC73)-SUM($EC73:EC73)</f>
        <v>0</v>
      </c>
      <c r="DF73">
        <f>SUM($CB73,$CC73:CC73)-SUM($EC73:ED73)</f>
        <v>0</v>
      </c>
      <c r="DG73">
        <f>SUM($CB73,$CC73:CD73)-SUM($EC73:EE73)</f>
        <v>0</v>
      </c>
      <c r="DH73">
        <f>SUM($CB73,$CC73:CE73)-SUM($EC73:EF73)</f>
        <v>0</v>
      </c>
      <c r="DI73">
        <f>SUM($CB73,$CC73:CF73)-SUM($EC73:EG73)</f>
        <v>0</v>
      </c>
      <c r="DJ73">
        <f>SUM($CB73,$CC73:CG73)-SUM($EC73:EH73)</f>
        <v>0</v>
      </c>
      <c r="DK73">
        <f>SUM($CB73,$CC73:CH73)-SUM($EC73:EI73)</f>
        <v>0</v>
      </c>
      <c r="DL73">
        <f>SUM($CB73,$CC73:CI73)-SUM($EC73:EJ73)</f>
        <v>0</v>
      </c>
      <c r="DM73">
        <f>SUM($CB73,$CC73:CJ73)-SUM($EC73:EK73)</f>
        <v>180</v>
      </c>
      <c r="DN73">
        <f>SUM($CB73,$CC73:CK73)-SUM($EC73:EL73)</f>
        <v>90</v>
      </c>
      <c r="DO73">
        <f>SUM($CB73,$CC73:CL73)-SUM($EC73:EM73)</f>
        <v>0</v>
      </c>
      <c r="DP73">
        <f>SUM($CB73,$CC73:CM73)-SUM($EC73:EN73)</f>
        <v>0</v>
      </c>
      <c r="DQ73">
        <f>SUM($CB73,$CC73:CN73)-SUM($EC73:EO73)</f>
        <v>0</v>
      </c>
      <c r="DR73">
        <f>SUM($CB73,$CC73:CO73)-SUM($EC73:EP73)</f>
        <v>0</v>
      </c>
      <c r="DS73">
        <f>SUM($CB73,$CC73:CP73)-SUM($EC73:EQ73)</f>
        <v>0</v>
      </c>
      <c r="DT73">
        <f>SUM($CB73,$CC73:CQ73)-SUM($EC73:ER73)</f>
        <v>0</v>
      </c>
      <c r="DU73">
        <f>SUM($CB73,$CC73:CR73)-SUM($EC73:ES73)</f>
        <v>0</v>
      </c>
      <c r="DV73">
        <f>SUM($CB73,$CC73:CS73)-SUM($EC73:ET73)</f>
        <v>0</v>
      </c>
      <c r="DW73">
        <f>SUM($CB73,$CC73:CT73)-SUM($EC73:EU73)</f>
        <v>0</v>
      </c>
      <c r="DX73">
        <f>SUM($CB73,$CC73:CU73)-SUM($EC73:EV73)</f>
        <v>0</v>
      </c>
      <c r="DY73">
        <f>SUM($CB73,$CC73:CV73)-SUM($EC73:EW73)</f>
        <v>0</v>
      </c>
      <c r="DZ73">
        <f>SUM($CB73,$CC73:CW73)-SUM($EC73:EX73)</f>
        <v>0</v>
      </c>
      <c r="EA73">
        <f>SUM($CB73,$CC73:CX73)-SUM($EC73:EY73)</f>
        <v>0</v>
      </c>
      <c r="EB73">
        <f>SUM($CB73,$CC73:CY73)-SUM($EC73:EZ73)</f>
        <v>0</v>
      </c>
      <c r="EC73" cm="1">
        <f t="array" ref="EC73">SUMPRODUCT($K73:$AJ73,TRANSPOSE(EC$4:EC$29))</f>
        <v>0</v>
      </c>
      <c r="ED73" cm="1">
        <f t="array" ref="ED73">SUMPRODUCT($K73:$AJ73,TRANSPOSE(ED$4:ED$29))</f>
        <v>0</v>
      </c>
      <c r="EE73" cm="1">
        <f t="array" ref="EE73">SUMPRODUCT($K73:$AJ73,TRANSPOSE(EE$4:EE$29))</f>
        <v>0</v>
      </c>
      <c r="EF73" cm="1">
        <f t="array" ref="EF73">SUMPRODUCT($K73:$AJ73,TRANSPOSE(EF$4:EF$29))</f>
        <v>0</v>
      </c>
      <c r="EG73" cm="1">
        <f t="array" ref="EG73">SUMPRODUCT($K73:$AJ73,TRANSPOSE(EG$4:EG$29))</f>
        <v>0</v>
      </c>
      <c r="EH73" cm="1">
        <f t="array" ref="EH73">SUMPRODUCT($K73:$AJ73,TRANSPOSE(EH$4:EH$29))</f>
        <v>0</v>
      </c>
      <c r="EI73" cm="1">
        <f t="array" ref="EI73">SUMPRODUCT($K73:$AJ73,TRANSPOSE(EI$4:EI$29))</f>
        <v>0</v>
      </c>
      <c r="EJ73" cm="1">
        <f t="array" ref="EJ73">SUMPRODUCT($K73:$AJ73,TRANSPOSE(EJ$4:EJ$29))</f>
        <v>0</v>
      </c>
      <c r="EK73" cm="1">
        <f t="array" ref="EK73">SUMPRODUCT($K73:$AJ73,TRANSPOSE(EK$4:EK$29))</f>
        <v>20</v>
      </c>
      <c r="EL73" cm="1">
        <f t="array" ref="EL73">SUMPRODUCT($K73:$AJ73,TRANSPOSE(EL$4:EL$29))</f>
        <v>90</v>
      </c>
      <c r="EM73" cm="1">
        <f t="array" ref="EM73">SUMPRODUCT($K73:$AJ73,TRANSPOSE(EM$4:EM$29))</f>
        <v>90</v>
      </c>
      <c r="EN73" cm="1">
        <f t="array" ref="EN73">SUMPRODUCT($K73:$AJ73,TRANSPOSE(EN$4:EN$29))</f>
        <v>0</v>
      </c>
      <c r="EO73" cm="1">
        <f t="array" ref="EO73">SUMPRODUCT($K73:$AJ73,TRANSPOSE(EO$4:EO$29))</f>
        <v>0</v>
      </c>
      <c r="EP73" cm="1">
        <f t="array" ref="EP73">SUMPRODUCT($K73:$AJ73,TRANSPOSE(EP$4:EP$29))</f>
        <v>0</v>
      </c>
      <c r="EQ73" cm="1">
        <f t="array" ref="EQ73">SUMPRODUCT($K73:$AJ73,TRANSPOSE(EQ$4:EQ$29))</f>
        <v>0</v>
      </c>
      <c r="ER73" cm="1">
        <f t="array" ref="ER73">SUMPRODUCT($K73:$AJ73,TRANSPOSE(ER$4:ER$29))</f>
        <v>0</v>
      </c>
      <c r="ES73" cm="1">
        <f t="array" ref="ES73">SUMPRODUCT($K73:$AJ73,TRANSPOSE(ES$4:ES$29))</f>
        <v>0</v>
      </c>
      <c r="ET73" cm="1">
        <f t="array" ref="ET73">SUMPRODUCT($K73:$AJ73,TRANSPOSE(ET$4:ET$29))</f>
        <v>0</v>
      </c>
      <c r="EU73" cm="1">
        <f t="array" ref="EU73">SUMPRODUCT($K73:$AJ73,TRANSPOSE(EU$4:EU$29))</f>
        <v>0</v>
      </c>
      <c r="EV73" cm="1">
        <f t="array" ref="EV73">SUMPRODUCT($K73:$AJ73,TRANSPOSE(EV$4:EV$29))</f>
        <v>0</v>
      </c>
      <c r="EW73" cm="1">
        <f t="array" ref="EW73">SUMPRODUCT($K73:$AJ73,TRANSPOSE(EW$4:EW$29))</f>
        <v>0</v>
      </c>
      <c r="EX73" cm="1">
        <f t="array" ref="EX73">SUMPRODUCT($K73:$AJ73,TRANSPOSE(EX$4:EX$29))</f>
        <v>0</v>
      </c>
      <c r="EY73" cm="1">
        <f t="array" ref="EY73">SUMPRODUCT($K73:$AJ73,TRANSPOSE(EY$4:EY$29))</f>
        <v>0</v>
      </c>
      <c r="EZ73" cm="1">
        <f t="array" ref="EZ73">SUMPRODUCT($K73:$AJ73,TRANSPOSE(EZ$4:EZ$29))</f>
        <v>0</v>
      </c>
      <c r="FA73">
        <f t="shared" si="31"/>
        <v>0</v>
      </c>
      <c r="FB73" t="b">
        <f t="shared" si="32"/>
        <v>0</v>
      </c>
    </row>
    <row r="74" spans="1:158" hidden="1" x14ac:dyDescent="0.2">
      <c r="A74">
        <v>49</v>
      </c>
      <c r="B74" s="7" t="s">
        <v>1539</v>
      </c>
      <c r="C74">
        <v>-1</v>
      </c>
      <c r="D74">
        <v>418333551</v>
      </c>
      <c r="E74" t="s">
        <v>1538</v>
      </c>
      <c r="G74" t="s">
        <v>6</v>
      </c>
      <c r="H74" s="1">
        <v>1</v>
      </c>
      <c r="I74" s="1">
        <v>257</v>
      </c>
      <c r="J74" s="1">
        <f>VLOOKUP(B74,'[4]AVL F03 05.05.26_לעבוד'!$B$27:$M$694,12,)</f>
        <v>257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256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f t="shared" si="28"/>
        <v>80955</v>
      </c>
      <c r="AL74" s="1">
        <f t="shared" si="29"/>
        <v>80955</v>
      </c>
      <c r="AP74" s="1" t="s">
        <v>85</v>
      </c>
      <c r="AQ74" s="1" t="str">
        <f>VLOOKUP($B74,'[2]AVL F03 05.05.26_לעבוד'!$B$29:$H$721,6,)</f>
        <v xml:space="preserve"> </v>
      </c>
      <c r="AR74" s="1" t="s">
        <v>68</v>
      </c>
      <c r="AS74" s="1" t="s">
        <v>14</v>
      </c>
      <c r="AT74">
        <f t="shared" si="30"/>
        <v>3168.81</v>
      </c>
      <c r="AU74" t="str">
        <f>VLOOKUP(B74,'[3]AVL F03 05.05.26_לעבוד'!$B$27:$B$694,1,)</f>
        <v>1096A410-001</v>
      </c>
      <c r="AW74" t="s">
        <v>1785</v>
      </c>
      <c r="AX74">
        <v>1</v>
      </c>
      <c r="AY74">
        <v>12.33</v>
      </c>
      <c r="AZ74" t="s">
        <v>0</v>
      </c>
      <c r="BA74">
        <v>1</v>
      </c>
      <c r="BB74" t="s">
        <v>13</v>
      </c>
      <c r="BC74">
        <v>312</v>
      </c>
      <c r="BD74">
        <v>85</v>
      </c>
      <c r="BE74" t="s">
        <v>294</v>
      </c>
      <c r="BF74">
        <v>0</v>
      </c>
      <c r="BG74">
        <v>12.33</v>
      </c>
      <c r="BH74">
        <v>50</v>
      </c>
      <c r="BI74" t="s">
        <v>514</v>
      </c>
      <c r="BJ74" t="s">
        <v>52</v>
      </c>
      <c r="BK74" t="s">
        <v>5</v>
      </c>
      <c r="BL74" t="s">
        <v>5</v>
      </c>
      <c r="BM74" t="s">
        <v>22</v>
      </c>
      <c r="BN74">
        <v>12.33</v>
      </c>
      <c r="BO74" t="s">
        <v>5</v>
      </c>
      <c r="BP74">
        <v>280</v>
      </c>
      <c r="BQ74" t="s">
        <v>325</v>
      </c>
      <c r="BR74" t="s">
        <v>8</v>
      </c>
      <c r="BS74" t="s">
        <v>1449</v>
      </c>
      <c r="BT74">
        <v>1</v>
      </c>
      <c r="BU74" t="s">
        <v>6</v>
      </c>
      <c r="BV74" t="s">
        <v>5</v>
      </c>
      <c r="BW74" t="s">
        <v>50</v>
      </c>
      <c r="BX74" t="s">
        <v>74</v>
      </c>
      <c r="BY74">
        <v>1</v>
      </c>
      <c r="BZ74" t="s">
        <v>373</v>
      </c>
      <c r="CA74" t="s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E74">
        <f>SUM($CB74,CB74:$CC74)-SUM($EC74:EC74)</f>
        <v>0</v>
      </c>
      <c r="DF74">
        <f>SUM($CB74,$CC74:CC74)-SUM($EC74:ED74)</f>
        <v>0</v>
      </c>
      <c r="DG74">
        <f>SUM($CB74,$CC74:CD74)-SUM($EC74:EE74)</f>
        <v>0</v>
      </c>
      <c r="DH74">
        <f>SUM($CB74,$CC74:CE74)-SUM($EC74:EF74)</f>
        <v>0</v>
      </c>
      <c r="DI74">
        <f>SUM($CB74,$CC74:CF74)-SUM($EC74:EG74)</f>
        <v>0</v>
      </c>
      <c r="DJ74">
        <f>SUM($CB74,$CC74:CG74)-SUM($EC74:EH74)</f>
        <v>0</v>
      </c>
      <c r="DK74">
        <f>SUM($CB74,$CC74:CH74)-SUM($EC74:EI74)</f>
        <v>0</v>
      </c>
      <c r="DL74">
        <f>SUM($CB74,$CC74:CI74)-SUM($EC74:EJ74)</f>
        <v>0</v>
      </c>
      <c r="DM74">
        <f>SUM($CB74,$CC74:CJ74)-SUM($EC74:EK74)</f>
        <v>-12820</v>
      </c>
      <c r="DN74">
        <f>SUM($CB74,$CC74:CK74)-SUM($EC74:EL74)</f>
        <v>-25710</v>
      </c>
      <c r="DO74">
        <f>SUM($CB74,$CC74:CL74)-SUM($EC74:EM74)</f>
        <v>-38600</v>
      </c>
      <c r="DP74">
        <f>SUM($CB74,$CC74:CM74)-SUM($EC74:EN74)</f>
        <v>-51400</v>
      </c>
      <c r="DQ74">
        <f>SUM($CB74,$CC74:CN74)-SUM($EC74:EO74)</f>
        <v>-51400</v>
      </c>
      <c r="DR74">
        <f>SUM($CB74,$CC74:CO74)-SUM($EC74:EP74)</f>
        <v>-51400</v>
      </c>
      <c r="DS74">
        <f>SUM($CB74,$CC74:CP74)-SUM($EC74:EQ74)</f>
        <v>-51400</v>
      </c>
      <c r="DT74">
        <f>SUM($CB74,$CC74:CQ74)-SUM($EC74:ER74)</f>
        <v>-51400</v>
      </c>
      <c r="DU74">
        <f>SUM($CB74,$CC74:CR74)-SUM($EC74:ES74)</f>
        <v>-51400</v>
      </c>
      <c r="DV74">
        <f>SUM($CB74,$CC74:CS74)-SUM($EC74:ET74)</f>
        <v>-51400</v>
      </c>
      <c r="DW74">
        <f>SUM($CB74,$CC74:CT74)-SUM($EC74:EU74)</f>
        <v>-51400</v>
      </c>
      <c r="DX74">
        <f>SUM($CB74,$CC74:CU74)-SUM($EC74:EV74)</f>
        <v>-51400</v>
      </c>
      <c r="DY74">
        <f>SUM($CB74,$CC74:CV74)-SUM($EC74:EW74)</f>
        <v>-51400</v>
      </c>
      <c r="DZ74">
        <f>SUM($CB74,$CC74:CW74)-SUM($EC74:EX74)</f>
        <v>-51400</v>
      </c>
      <c r="EA74">
        <f>SUM($CB74,$CC74:CX74)-SUM($EC74:EY74)</f>
        <v>-51400</v>
      </c>
      <c r="EB74">
        <f>SUM($CB74,$CC74:CY74)-SUM($EC74:EZ74)</f>
        <v>-51400</v>
      </c>
      <c r="EC74" cm="1">
        <f t="array" ref="EC74">SUMPRODUCT($K74:$AJ74,TRANSPOSE(EC$4:EC$29))</f>
        <v>0</v>
      </c>
      <c r="ED74" cm="1">
        <f t="array" ref="ED74">SUMPRODUCT($K74:$AJ74,TRANSPOSE(ED$4:ED$29))</f>
        <v>0</v>
      </c>
      <c r="EE74" cm="1">
        <f t="array" ref="EE74">SUMPRODUCT($K74:$AJ74,TRANSPOSE(EE$4:EE$29))</f>
        <v>0</v>
      </c>
      <c r="EF74" cm="1">
        <f t="array" ref="EF74">SUMPRODUCT($K74:$AJ74,TRANSPOSE(EF$4:EF$29))</f>
        <v>0</v>
      </c>
      <c r="EG74" cm="1">
        <f t="array" ref="EG74">SUMPRODUCT($K74:$AJ74,TRANSPOSE(EG$4:EG$29))</f>
        <v>0</v>
      </c>
      <c r="EH74" cm="1">
        <f t="array" ref="EH74">SUMPRODUCT($K74:$AJ74,TRANSPOSE(EH$4:EH$29))</f>
        <v>0</v>
      </c>
      <c r="EI74" cm="1">
        <f t="array" ref="EI74">SUMPRODUCT($K74:$AJ74,TRANSPOSE(EI$4:EI$29))</f>
        <v>0</v>
      </c>
      <c r="EJ74" cm="1">
        <f t="array" ref="EJ74">SUMPRODUCT($K74:$AJ74,TRANSPOSE(EJ$4:EJ$29))</f>
        <v>0</v>
      </c>
      <c r="EK74" cm="1">
        <f t="array" ref="EK74">SUMPRODUCT($K74:$AJ74,TRANSPOSE(EK$4:EK$29))</f>
        <v>12820</v>
      </c>
      <c r="EL74" cm="1">
        <f t="array" ref="EL74">SUMPRODUCT($K74:$AJ74,TRANSPOSE(EL$4:EL$29))</f>
        <v>12890</v>
      </c>
      <c r="EM74" cm="1">
        <f t="array" ref="EM74">SUMPRODUCT($K74:$AJ74,TRANSPOSE(EM$4:EM$29))</f>
        <v>12890</v>
      </c>
      <c r="EN74" cm="1">
        <f t="array" ref="EN74">SUMPRODUCT($K74:$AJ74,TRANSPOSE(EN$4:EN$29))</f>
        <v>12800</v>
      </c>
      <c r="EO74" cm="1">
        <f t="array" ref="EO74">SUMPRODUCT($K74:$AJ74,TRANSPOSE(EO$4:EO$29))</f>
        <v>0</v>
      </c>
      <c r="EP74" cm="1">
        <f t="array" ref="EP74">SUMPRODUCT($K74:$AJ74,TRANSPOSE(EP$4:EP$29))</f>
        <v>0</v>
      </c>
      <c r="EQ74" cm="1">
        <f t="array" ref="EQ74">SUMPRODUCT($K74:$AJ74,TRANSPOSE(EQ$4:EQ$29))</f>
        <v>0</v>
      </c>
      <c r="ER74" cm="1">
        <f t="array" ref="ER74">SUMPRODUCT($K74:$AJ74,TRANSPOSE(ER$4:ER$29))</f>
        <v>0</v>
      </c>
      <c r="ES74" cm="1">
        <f t="array" ref="ES74">SUMPRODUCT($K74:$AJ74,TRANSPOSE(ES$4:ES$29))</f>
        <v>0</v>
      </c>
      <c r="ET74" cm="1">
        <f t="array" ref="ET74">SUMPRODUCT($K74:$AJ74,TRANSPOSE(ET$4:ET$29))</f>
        <v>0</v>
      </c>
      <c r="EU74" cm="1">
        <f t="array" ref="EU74">SUMPRODUCT($K74:$AJ74,TRANSPOSE(EU$4:EU$29))</f>
        <v>0</v>
      </c>
      <c r="EV74" cm="1">
        <f t="array" ref="EV74">SUMPRODUCT($K74:$AJ74,TRANSPOSE(EV$4:EV$29))</f>
        <v>0</v>
      </c>
      <c r="EW74" cm="1">
        <f t="array" ref="EW74">SUMPRODUCT($K74:$AJ74,TRANSPOSE(EW$4:EW$29))</f>
        <v>0</v>
      </c>
      <c r="EX74" cm="1">
        <f t="array" ref="EX74">SUMPRODUCT($K74:$AJ74,TRANSPOSE(EX$4:EX$29))</f>
        <v>0</v>
      </c>
      <c r="EY74" cm="1">
        <f t="array" ref="EY74">SUMPRODUCT($K74:$AJ74,TRANSPOSE(EY$4:EY$29))</f>
        <v>0</v>
      </c>
      <c r="EZ74" cm="1">
        <f t="array" ref="EZ74">SUMPRODUCT($K74:$AJ74,TRANSPOSE(EZ$4:EZ$29))</f>
        <v>0</v>
      </c>
      <c r="FA74">
        <f t="shared" si="31"/>
        <v>0</v>
      </c>
      <c r="FB74" t="b">
        <f t="shared" si="32"/>
        <v>1</v>
      </c>
    </row>
    <row r="75" spans="1:158" hidden="1" x14ac:dyDescent="0.2">
      <c r="A75">
        <v>54</v>
      </c>
      <c r="B75" s="7" t="s">
        <v>1537</v>
      </c>
      <c r="C75" t="s">
        <v>1167</v>
      </c>
      <c r="D75">
        <v>405720597</v>
      </c>
      <c r="E75" t="s">
        <v>1536</v>
      </c>
      <c r="G75" t="s">
        <v>6</v>
      </c>
      <c r="H75" s="1">
        <v>1</v>
      </c>
      <c r="I75" s="1">
        <v>64</v>
      </c>
      <c r="J75" s="1">
        <f>VLOOKUP(B75,'[4]AVL F03 05.05.26_לעבוד'!$B$27:$M$694,12,)</f>
        <v>64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64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f t="shared" si="28"/>
        <v>20160</v>
      </c>
      <c r="AL75" s="1">
        <f t="shared" si="29"/>
        <v>20160</v>
      </c>
      <c r="AP75" s="1" t="s">
        <v>85</v>
      </c>
      <c r="AQ75" s="1">
        <f>VLOOKUP($B75,'[2]AVL F03 05.05.26_לעבוד'!$B$29:$H$721,6,)</f>
        <v>0</v>
      </c>
      <c r="AR75" s="1" t="s">
        <v>25</v>
      </c>
      <c r="AS75" s="1" t="s">
        <v>93</v>
      </c>
      <c r="AT75">
        <f t="shared" si="30"/>
        <v>102.4</v>
      </c>
      <c r="AU75" t="str">
        <f>VLOOKUP(B75,'[3]AVL F03 05.05.26_לעבוד'!$B$27:$B$694,1,)</f>
        <v>1096B634-001</v>
      </c>
      <c r="AW75" t="s">
        <v>1712</v>
      </c>
      <c r="AX75" t="s">
        <v>1255</v>
      </c>
      <c r="AY75">
        <v>1.6</v>
      </c>
      <c r="AZ75" t="s">
        <v>77</v>
      </c>
      <c r="BA75">
        <v>1</v>
      </c>
      <c r="BB75" t="s">
        <v>13</v>
      </c>
      <c r="BC75">
        <v>857</v>
      </c>
      <c r="BD75">
        <v>59</v>
      </c>
      <c r="BE75" t="s">
        <v>1173</v>
      </c>
      <c r="BF75">
        <v>0</v>
      </c>
      <c r="BG75">
        <v>1.6</v>
      </c>
      <c r="BH75">
        <v>20</v>
      </c>
      <c r="BI75" t="s">
        <v>514</v>
      </c>
      <c r="BJ75" t="s">
        <v>1172</v>
      </c>
      <c r="BK75" t="s">
        <v>5</v>
      </c>
      <c r="BL75" t="s">
        <v>5</v>
      </c>
      <c r="BM75" t="s">
        <v>75</v>
      </c>
      <c r="BN75">
        <v>1.6</v>
      </c>
      <c r="BO75" t="s">
        <v>5</v>
      </c>
      <c r="BP75">
        <v>860</v>
      </c>
      <c r="BQ75" t="s">
        <v>325</v>
      </c>
      <c r="BR75" t="s">
        <v>8</v>
      </c>
      <c r="BS75" t="s">
        <v>1461</v>
      </c>
      <c r="BT75">
        <v>1</v>
      </c>
      <c r="BU75" t="s">
        <v>6</v>
      </c>
      <c r="BV75" t="s">
        <v>5</v>
      </c>
      <c r="BW75">
        <v>232</v>
      </c>
      <c r="BX75" t="s">
        <v>74</v>
      </c>
      <c r="BY75" t="s">
        <v>1255</v>
      </c>
      <c r="BZ75" t="s">
        <v>1</v>
      </c>
      <c r="CA75" t="s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12805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E75">
        <f>SUM($CB75,CB75:$CC75)-SUM($EC75:EC75)</f>
        <v>0</v>
      </c>
      <c r="DF75">
        <f>SUM($CB75,$CC75:CC75)-SUM($EC75:ED75)</f>
        <v>0</v>
      </c>
      <c r="DG75">
        <f>SUM($CB75,$CC75:CD75)-SUM($EC75:EE75)</f>
        <v>0</v>
      </c>
      <c r="DH75">
        <f>SUM($CB75,$CC75:CE75)-SUM($EC75:EF75)</f>
        <v>0</v>
      </c>
      <c r="DI75">
        <f>SUM($CB75,$CC75:CF75)-SUM($EC75:EG75)</f>
        <v>0</v>
      </c>
      <c r="DJ75">
        <f>SUM($CB75,$CC75:CG75)-SUM($EC75:EH75)</f>
        <v>0</v>
      </c>
      <c r="DK75">
        <f>SUM($CB75,$CC75:CH75)-SUM($EC75:EI75)</f>
        <v>0</v>
      </c>
      <c r="DL75">
        <f>SUM($CB75,$CC75:CI75)-SUM($EC75:EJ75)</f>
        <v>0</v>
      </c>
      <c r="DM75">
        <f>SUM($CB75,$CC75:CJ75)-SUM($EC75:EK75)</f>
        <v>12165</v>
      </c>
      <c r="DN75">
        <f>SUM($CB75,$CC75:CK75)-SUM($EC75:EL75)</f>
        <v>9605</v>
      </c>
      <c r="DO75">
        <f>SUM($CB75,$CC75:CL75)-SUM($EC75:EM75)</f>
        <v>5765</v>
      </c>
      <c r="DP75">
        <f>SUM($CB75,$CC75:CM75)-SUM($EC75:EN75)</f>
        <v>2565</v>
      </c>
      <c r="DQ75">
        <f>SUM($CB75,$CC75:CN75)-SUM($EC75:EO75)</f>
        <v>5</v>
      </c>
      <c r="DR75">
        <f>SUM($CB75,$CC75:CO75)-SUM($EC75:EP75)</f>
        <v>5</v>
      </c>
      <c r="DS75">
        <f>SUM($CB75,$CC75:CP75)-SUM($EC75:EQ75)</f>
        <v>5</v>
      </c>
      <c r="DT75">
        <f>SUM($CB75,$CC75:CQ75)-SUM($EC75:ER75)</f>
        <v>5</v>
      </c>
      <c r="DU75">
        <f>SUM($CB75,$CC75:CR75)-SUM($EC75:ES75)</f>
        <v>5</v>
      </c>
      <c r="DV75">
        <f>SUM($CB75,$CC75:CS75)-SUM($EC75:ET75)</f>
        <v>5</v>
      </c>
      <c r="DW75">
        <f>SUM($CB75,$CC75:CT75)-SUM($EC75:EU75)</f>
        <v>5</v>
      </c>
      <c r="DX75">
        <f>SUM($CB75,$CC75:CU75)-SUM($EC75:EV75)</f>
        <v>5</v>
      </c>
      <c r="DY75">
        <f>SUM($CB75,$CC75:CV75)-SUM($EC75:EW75)</f>
        <v>5</v>
      </c>
      <c r="DZ75">
        <f>SUM($CB75,$CC75:CW75)-SUM($EC75:EX75)</f>
        <v>5</v>
      </c>
      <c r="EA75">
        <f>SUM($CB75,$CC75:CX75)-SUM($EC75:EY75)</f>
        <v>5</v>
      </c>
      <c r="EB75">
        <f>SUM($CB75,$CC75:CY75)-SUM($EC75:EZ75)</f>
        <v>5</v>
      </c>
      <c r="EC75" cm="1">
        <f t="array" ref="EC75">SUMPRODUCT($K75:$AJ75,TRANSPOSE(EC$4:EC$29))</f>
        <v>0</v>
      </c>
      <c r="ED75" cm="1">
        <f t="array" ref="ED75">SUMPRODUCT($K75:$AJ75,TRANSPOSE(ED$4:ED$29))</f>
        <v>0</v>
      </c>
      <c r="EE75" cm="1">
        <f t="array" ref="EE75">SUMPRODUCT($K75:$AJ75,TRANSPOSE(EE$4:EE$29))</f>
        <v>0</v>
      </c>
      <c r="EF75" cm="1">
        <f t="array" ref="EF75">SUMPRODUCT($K75:$AJ75,TRANSPOSE(EF$4:EF$29))</f>
        <v>0</v>
      </c>
      <c r="EG75" cm="1">
        <f t="array" ref="EG75">SUMPRODUCT($K75:$AJ75,TRANSPOSE(EG$4:EG$29))</f>
        <v>0</v>
      </c>
      <c r="EH75" cm="1">
        <f t="array" ref="EH75">SUMPRODUCT($K75:$AJ75,TRANSPOSE(EH$4:EH$29))</f>
        <v>0</v>
      </c>
      <c r="EI75" cm="1">
        <f t="array" ref="EI75">SUMPRODUCT($K75:$AJ75,TRANSPOSE(EI$4:EI$29))</f>
        <v>0</v>
      </c>
      <c r="EJ75" cm="1">
        <f t="array" ref="EJ75">SUMPRODUCT($K75:$AJ75,TRANSPOSE(EJ$4:EJ$29))</f>
        <v>0</v>
      </c>
      <c r="EK75" cm="1">
        <f t="array" ref="EK75">SUMPRODUCT($K75:$AJ75,TRANSPOSE(EK$4:EK$29))</f>
        <v>640</v>
      </c>
      <c r="EL75" cm="1">
        <f t="array" ref="EL75">SUMPRODUCT($K75:$AJ75,TRANSPOSE(EL$4:EL$29))</f>
        <v>2560</v>
      </c>
      <c r="EM75" cm="1">
        <f t="array" ref="EM75">SUMPRODUCT($K75:$AJ75,TRANSPOSE(EM$4:EM$29))</f>
        <v>3840</v>
      </c>
      <c r="EN75" cm="1">
        <f t="array" ref="EN75">SUMPRODUCT($K75:$AJ75,TRANSPOSE(EN$4:EN$29))</f>
        <v>3200</v>
      </c>
      <c r="EO75" cm="1">
        <f t="array" ref="EO75">SUMPRODUCT($K75:$AJ75,TRANSPOSE(EO$4:EO$29))</f>
        <v>2560</v>
      </c>
      <c r="EP75" cm="1">
        <f t="array" ref="EP75">SUMPRODUCT($K75:$AJ75,TRANSPOSE(EP$4:EP$29))</f>
        <v>0</v>
      </c>
      <c r="EQ75" cm="1">
        <f t="array" ref="EQ75">SUMPRODUCT($K75:$AJ75,TRANSPOSE(EQ$4:EQ$29))</f>
        <v>0</v>
      </c>
      <c r="ER75" cm="1">
        <f t="array" ref="ER75">SUMPRODUCT($K75:$AJ75,TRANSPOSE(ER$4:ER$29))</f>
        <v>0</v>
      </c>
      <c r="ES75" cm="1">
        <f t="array" ref="ES75">SUMPRODUCT($K75:$AJ75,TRANSPOSE(ES$4:ES$29))</f>
        <v>0</v>
      </c>
      <c r="ET75" cm="1">
        <f t="array" ref="ET75">SUMPRODUCT($K75:$AJ75,TRANSPOSE(ET$4:ET$29))</f>
        <v>0</v>
      </c>
      <c r="EU75" cm="1">
        <f t="array" ref="EU75">SUMPRODUCT($K75:$AJ75,TRANSPOSE(EU$4:EU$29))</f>
        <v>0</v>
      </c>
      <c r="EV75" cm="1">
        <f t="array" ref="EV75">SUMPRODUCT($K75:$AJ75,TRANSPOSE(EV$4:EV$29))</f>
        <v>0</v>
      </c>
      <c r="EW75" cm="1">
        <f t="array" ref="EW75">SUMPRODUCT($K75:$AJ75,TRANSPOSE(EW$4:EW$29))</f>
        <v>0</v>
      </c>
      <c r="EX75" cm="1">
        <f t="array" ref="EX75">SUMPRODUCT($K75:$AJ75,TRANSPOSE(EX$4:EX$29))</f>
        <v>0</v>
      </c>
      <c r="EY75" cm="1">
        <f t="array" ref="EY75">SUMPRODUCT($K75:$AJ75,TRANSPOSE(EY$4:EY$29))</f>
        <v>0</v>
      </c>
      <c r="EZ75" cm="1">
        <f t="array" ref="EZ75">SUMPRODUCT($K75:$AJ75,TRANSPOSE(EZ$4:EZ$29))</f>
        <v>0</v>
      </c>
      <c r="FA75">
        <f t="shared" si="31"/>
        <v>0</v>
      </c>
      <c r="FB75" t="b">
        <f t="shared" si="32"/>
        <v>0</v>
      </c>
    </row>
    <row r="76" spans="1:158" x14ac:dyDescent="0.2">
      <c r="A76">
        <v>56</v>
      </c>
      <c r="B76" s="7" t="s">
        <v>1535</v>
      </c>
      <c r="C76" t="s">
        <v>1207</v>
      </c>
      <c r="D76">
        <v>417439217</v>
      </c>
      <c r="E76" t="s">
        <v>1534</v>
      </c>
      <c r="G76" t="s">
        <v>6</v>
      </c>
      <c r="H76" s="1">
        <v>1</v>
      </c>
      <c r="I76" s="1">
        <v>16</v>
      </c>
      <c r="J76" s="1">
        <f>VLOOKUP(B76,'[4]AVL F03 05.05.26_לעבוד'!$B$27:$M$694,12,)</f>
        <v>16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f>SUM(K76:AJ76)*200</f>
        <v>3200</v>
      </c>
      <c r="AL76" s="1">
        <f t="shared" si="29"/>
        <v>3200</v>
      </c>
      <c r="AP76" s="1" t="s">
        <v>85</v>
      </c>
      <c r="AQ76" s="1">
        <f>VLOOKUP($B76,'[2]AVL F03 05.05.26_לעבוד'!$B$29:$H$721,6,)</f>
        <v>0</v>
      </c>
      <c r="AR76" s="1" t="s">
        <v>1195</v>
      </c>
      <c r="AS76" s="1" t="s">
        <v>1195</v>
      </c>
      <c r="AT76">
        <f t="shared" si="30"/>
        <v>0</v>
      </c>
      <c r="AU76" t="str">
        <f>VLOOKUP(B76,'[3]AVL F03 05.05.26_לעבוד'!$B$27:$B$694,1,)</f>
        <v>1096B650-003</v>
      </c>
      <c r="AW76" t="s">
        <v>1775</v>
      </c>
      <c r="AX76">
        <v>1</v>
      </c>
      <c r="AY76">
        <v>0</v>
      </c>
      <c r="AZ76" t="s">
        <v>0</v>
      </c>
      <c r="BA76">
        <v>1</v>
      </c>
      <c r="BB76" t="s">
        <v>13</v>
      </c>
      <c r="BC76">
        <v>300</v>
      </c>
      <c r="BD76">
        <v>15</v>
      </c>
      <c r="BE76" t="s">
        <v>1366</v>
      </c>
      <c r="BF76">
        <v>0</v>
      </c>
      <c r="BG76">
        <v>0</v>
      </c>
      <c r="BH76">
        <v>20</v>
      </c>
      <c r="BI76" t="s">
        <v>514</v>
      </c>
      <c r="BJ76" t="s">
        <v>1253</v>
      </c>
      <c r="BK76" t="s">
        <v>5</v>
      </c>
      <c r="BL76" t="s">
        <v>5</v>
      </c>
      <c r="BM76" t="s">
        <v>22</v>
      </c>
      <c r="BN76">
        <v>0</v>
      </c>
      <c r="BO76" t="s">
        <v>5</v>
      </c>
      <c r="BP76">
        <v>236</v>
      </c>
      <c r="BQ76" t="s">
        <v>1193</v>
      </c>
      <c r="BR76" t="s">
        <v>129</v>
      </c>
      <c r="BS76" t="s">
        <v>1365</v>
      </c>
      <c r="BT76">
        <v>1</v>
      </c>
      <c r="BU76" t="s">
        <v>6</v>
      </c>
      <c r="BV76" t="s">
        <v>5</v>
      </c>
      <c r="BW76" t="s">
        <v>1249</v>
      </c>
      <c r="BX76" t="s">
        <v>74</v>
      </c>
      <c r="BY76">
        <v>1</v>
      </c>
      <c r="BZ76">
        <v>0</v>
      </c>
      <c r="CA76" t="s">
        <v>0</v>
      </c>
      <c r="CB76">
        <v>9999999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E76">
        <f>SUM($CB76,CB76:$CC76)-SUM($EC76:EC76)</f>
        <v>19999998</v>
      </c>
      <c r="DF76">
        <f>SUM($CB76,$CC76:CC76)-SUM($EC76:ED76)</f>
        <v>9999999</v>
      </c>
      <c r="DG76">
        <f>SUM($CB76,$CC76:CD76)-SUM($EC76:EE76)</f>
        <v>9999999</v>
      </c>
      <c r="DH76">
        <f>SUM($CB76,$CC76:CE76)-SUM($EC76:EF76)</f>
        <v>9999999</v>
      </c>
      <c r="DI76">
        <f>SUM($CB76,$CC76:CF76)-SUM($EC76:EG76)</f>
        <v>9999999</v>
      </c>
      <c r="DJ76">
        <f>SUM($CB76,$CC76:CG76)-SUM($EC76:EH76)</f>
        <v>9999999</v>
      </c>
      <c r="DK76">
        <f>SUM($CB76,$CC76:CH76)-SUM($EC76:EI76)</f>
        <v>9999999</v>
      </c>
      <c r="DL76">
        <f>SUM($CB76,$CC76:CI76)-SUM($EC76:EJ76)</f>
        <v>9999999</v>
      </c>
      <c r="DM76">
        <f>SUM($CB76,$CC76:CJ76)-SUM($EC76:EK76)</f>
        <v>9999839</v>
      </c>
      <c r="DN76">
        <f>SUM($CB76,$CC76:CK76)-SUM($EC76:EL76)</f>
        <v>9999199</v>
      </c>
      <c r="DO76">
        <f>SUM($CB76,$CC76:CL76)-SUM($EC76:EM76)</f>
        <v>9998239</v>
      </c>
      <c r="DP76">
        <f>SUM($CB76,$CC76:CM76)-SUM($EC76:EN76)</f>
        <v>9997439</v>
      </c>
      <c r="DQ76">
        <f>SUM($CB76,$CC76:CN76)-SUM($EC76:EO76)</f>
        <v>9996799</v>
      </c>
      <c r="DR76">
        <f>SUM($CB76,$CC76:CO76)-SUM($EC76:EP76)</f>
        <v>9996799</v>
      </c>
      <c r="DS76">
        <f>SUM($CB76,$CC76:CP76)-SUM($EC76:EQ76)</f>
        <v>9996799</v>
      </c>
      <c r="DT76">
        <f>SUM($CB76,$CC76:CQ76)-SUM($EC76:ER76)</f>
        <v>9996799</v>
      </c>
      <c r="DU76">
        <f>SUM($CB76,$CC76:CR76)-SUM($EC76:ES76)</f>
        <v>9996799</v>
      </c>
      <c r="DV76">
        <f>SUM($CB76,$CC76:CS76)-SUM($EC76:ET76)</f>
        <v>9996799</v>
      </c>
      <c r="DW76">
        <f>SUM($CB76,$CC76:CT76)-SUM($EC76:EU76)</f>
        <v>9996799</v>
      </c>
      <c r="DX76">
        <f>SUM($CB76,$CC76:CU76)-SUM($EC76:EV76)</f>
        <v>9996799</v>
      </c>
      <c r="DY76">
        <f>SUM($CB76,$CC76:CV76)-SUM($EC76:EW76)</f>
        <v>9996799</v>
      </c>
      <c r="DZ76">
        <f>SUM($CB76,$CC76:CW76)-SUM($EC76:EX76)</f>
        <v>9996799</v>
      </c>
      <c r="EA76">
        <f>SUM($CB76,$CC76:CX76)-SUM($EC76:EY76)</f>
        <v>9996799</v>
      </c>
      <c r="EB76">
        <f>SUM($CB76,$CC76:CY76)-SUM($EC76:EZ76)</f>
        <v>9996799</v>
      </c>
      <c r="EC76" cm="1">
        <f t="array" ref="EC76">SUMPRODUCT($K76:$AJ76,TRANSPOSE(EC$4:EC$29))</f>
        <v>0</v>
      </c>
      <c r="ED76" cm="1">
        <f t="array" ref="ED76">SUMPRODUCT($K76:$AJ76,TRANSPOSE(ED$4:ED$29))</f>
        <v>0</v>
      </c>
      <c r="EE76" cm="1">
        <f t="array" ref="EE76">SUMPRODUCT($K76:$AJ76,TRANSPOSE(EE$4:EE$29))</f>
        <v>0</v>
      </c>
      <c r="EF76" cm="1">
        <f t="array" ref="EF76">SUMPRODUCT($K76:$AJ76,TRANSPOSE(EF$4:EF$29))</f>
        <v>0</v>
      </c>
      <c r="EG76" cm="1">
        <f t="array" ref="EG76">SUMPRODUCT($K76:$AJ76,TRANSPOSE(EG$4:EG$29))</f>
        <v>0</v>
      </c>
      <c r="EH76" cm="1">
        <f t="array" ref="EH76">SUMPRODUCT($K76:$AJ76,TRANSPOSE(EH$4:EH$29))</f>
        <v>0</v>
      </c>
      <c r="EI76" cm="1">
        <f t="array" ref="EI76">SUMPRODUCT($K76:$AJ76,TRANSPOSE(EI$4:EI$29))</f>
        <v>0</v>
      </c>
      <c r="EJ76" cm="1">
        <f t="array" ref="EJ76">SUMPRODUCT($K76:$AJ76,TRANSPOSE(EJ$4:EJ$29))</f>
        <v>0</v>
      </c>
      <c r="EK76" cm="1">
        <f t="array" ref="EK76">SUMPRODUCT($K76:$AJ76,TRANSPOSE(EK$4:EK$29))</f>
        <v>160</v>
      </c>
      <c r="EL76" cm="1">
        <f t="array" ref="EL76">SUMPRODUCT($K76:$AJ76,TRANSPOSE(EL$4:EL$29))</f>
        <v>640</v>
      </c>
      <c r="EM76" cm="1">
        <f t="array" ref="EM76">SUMPRODUCT($K76:$AJ76,TRANSPOSE(EM$4:EM$29))</f>
        <v>960</v>
      </c>
      <c r="EN76" cm="1">
        <f t="array" ref="EN76">SUMPRODUCT($K76:$AJ76,TRANSPOSE(EN$4:EN$29))</f>
        <v>800</v>
      </c>
      <c r="EO76" cm="1">
        <f t="array" ref="EO76">SUMPRODUCT($K76:$AJ76,TRANSPOSE(EO$4:EO$29))</f>
        <v>640</v>
      </c>
      <c r="EP76" cm="1">
        <f t="array" ref="EP76">SUMPRODUCT($K76:$AJ76,TRANSPOSE(EP$4:EP$29))</f>
        <v>0</v>
      </c>
      <c r="EQ76" cm="1">
        <f t="array" ref="EQ76">SUMPRODUCT($K76:$AJ76,TRANSPOSE(EQ$4:EQ$29))</f>
        <v>0</v>
      </c>
      <c r="ER76" cm="1">
        <f t="array" ref="ER76">SUMPRODUCT($K76:$AJ76,TRANSPOSE(ER$4:ER$29))</f>
        <v>0</v>
      </c>
      <c r="ES76" cm="1">
        <f t="array" ref="ES76">SUMPRODUCT($K76:$AJ76,TRANSPOSE(ES$4:ES$29))</f>
        <v>0</v>
      </c>
      <c r="ET76" cm="1">
        <f t="array" ref="ET76">SUMPRODUCT($K76:$AJ76,TRANSPOSE(ET$4:ET$29))</f>
        <v>0</v>
      </c>
      <c r="EU76" cm="1">
        <f t="array" ref="EU76">SUMPRODUCT($K76:$AJ76,TRANSPOSE(EU$4:EU$29))</f>
        <v>0</v>
      </c>
      <c r="EV76" cm="1">
        <f t="array" ref="EV76">SUMPRODUCT($K76:$AJ76,TRANSPOSE(EV$4:EV$29))</f>
        <v>0</v>
      </c>
      <c r="EW76" cm="1">
        <f t="array" ref="EW76">SUMPRODUCT($K76:$AJ76,TRANSPOSE(EW$4:EW$29))</f>
        <v>0</v>
      </c>
      <c r="EX76" cm="1">
        <f t="array" ref="EX76">SUMPRODUCT($K76:$AJ76,TRANSPOSE(EX$4:EX$29))</f>
        <v>0</v>
      </c>
      <c r="EY76" cm="1">
        <f t="array" ref="EY76">SUMPRODUCT($K76:$AJ76,TRANSPOSE(EY$4:EY$29))</f>
        <v>0</v>
      </c>
      <c r="EZ76" cm="1">
        <f t="array" ref="EZ76">SUMPRODUCT($K76:$AJ76,TRANSPOSE(EZ$4:EZ$29))</f>
        <v>0</v>
      </c>
      <c r="FA76">
        <f t="shared" si="31"/>
        <v>0</v>
      </c>
      <c r="FB76" t="b">
        <f t="shared" si="32"/>
        <v>0</v>
      </c>
    </row>
    <row r="77" spans="1:158" hidden="1" x14ac:dyDescent="0.2">
      <c r="A77">
        <v>57</v>
      </c>
      <c r="B77" s="7" t="s">
        <v>1533</v>
      </c>
      <c r="C77" t="s">
        <v>1167</v>
      </c>
      <c r="D77">
        <v>417102701</v>
      </c>
      <c r="E77" t="s">
        <v>1532</v>
      </c>
      <c r="G77" t="s">
        <v>6</v>
      </c>
      <c r="H77" s="1">
        <v>1</v>
      </c>
      <c r="I77" s="1">
        <v>16</v>
      </c>
      <c r="J77" s="1">
        <f>VLOOKUP(B77,'[4]AVL F03 05.05.26_לעבוד'!$B$27:$M$694,12,)</f>
        <v>16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16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f t="shared" si="28"/>
        <v>5040</v>
      </c>
      <c r="AL77" s="1">
        <f t="shared" si="29"/>
        <v>5040</v>
      </c>
      <c r="AP77" s="1" t="s">
        <v>85</v>
      </c>
      <c r="AQ77" s="1">
        <f>VLOOKUP($B77,'[2]AVL F03 05.05.26_לעבוד'!$B$29:$H$721,6,)</f>
        <v>0</v>
      </c>
      <c r="AR77" s="1" t="s">
        <v>78</v>
      </c>
      <c r="AS77" s="1" t="s">
        <v>14</v>
      </c>
      <c r="AT77">
        <f t="shared" si="30"/>
        <v>1059.68</v>
      </c>
      <c r="AU77" t="str">
        <f>VLOOKUP(B77,'[3]AVL F03 05.05.26_לעבוד'!$B$27:$B$694,1,)</f>
        <v>1096B652-003</v>
      </c>
      <c r="AW77" t="s">
        <v>1785</v>
      </c>
      <c r="AX77">
        <v>1</v>
      </c>
      <c r="AY77">
        <v>66.23</v>
      </c>
      <c r="AZ77" t="s">
        <v>77</v>
      </c>
      <c r="BA77">
        <v>1</v>
      </c>
      <c r="BB77" t="s">
        <v>13</v>
      </c>
      <c r="BC77">
        <v>200</v>
      </c>
      <c r="BD77">
        <v>30</v>
      </c>
      <c r="BE77" t="s">
        <v>1361</v>
      </c>
      <c r="BF77">
        <v>0</v>
      </c>
      <c r="BG77">
        <v>66.23</v>
      </c>
      <c r="BH77">
        <v>20</v>
      </c>
      <c r="BI77" t="s">
        <v>514</v>
      </c>
      <c r="BJ77" t="s">
        <v>1302</v>
      </c>
      <c r="BK77" t="s">
        <v>5</v>
      </c>
      <c r="BL77" t="s">
        <v>5</v>
      </c>
      <c r="BM77" t="s">
        <v>9</v>
      </c>
      <c r="BN77">
        <v>66.23</v>
      </c>
      <c r="BO77" t="s">
        <v>5</v>
      </c>
      <c r="BP77">
        <v>230</v>
      </c>
      <c r="BQ77" t="s">
        <v>325</v>
      </c>
      <c r="BR77" t="s">
        <v>8</v>
      </c>
      <c r="BS77" t="s">
        <v>1301</v>
      </c>
      <c r="BT77">
        <v>1</v>
      </c>
      <c r="BU77" t="s">
        <v>6</v>
      </c>
      <c r="BV77" t="s">
        <v>5</v>
      </c>
      <c r="BW77" t="s">
        <v>1300</v>
      </c>
      <c r="BX77" t="s">
        <v>1299</v>
      </c>
      <c r="BY77">
        <v>1</v>
      </c>
      <c r="BZ77" t="s">
        <v>1335</v>
      </c>
      <c r="CA77" t="s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1650</v>
      </c>
      <c r="CJ77">
        <v>325</v>
      </c>
      <c r="CK77">
        <v>1225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E77">
        <f>SUM($CB77,CB77:$CC77)-SUM($EC77:EC77)</f>
        <v>0</v>
      </c>
      <c r="DF77">
        <f>SUM($CB77,$CC77:CC77)-SUM($EC77:ED77)</f>
        <v>0</v>
      </c>
      <c r="DG77">
        <f>SUM($CB77,$CC77:CD77)-SUM($EC77:EE77)</f>
        <v>0</v>
      </c>
      <c r="DH77">
        <f>SUM($CB77,$CC77:CE77)-SUM($EC77:EF77)</f>
        <v>0</v>
      </c>
      <c r="DI77">
        <f>SUM($CB77,$CC77:CF77)-SUM($EC77:EG77)</f>
        <v>0</v>
      </c>
      <c r="DJ77">
        <f>SUM($CB77,$CC77:CG77)-SUM($EC77:EH77)</f>
        <v>0</v>
      </c>
      <c r="DK77">
        <f>SUM($CB77,$CC77:CH77)-SUM($EC77:EI77)</f>
        <v>0</v>
      </c>
      <c r="DL77">
        <f>SUM($CB77,$CC77:CI77)-SUM($EC77:EJ77)</f>
        <v>1650</v>
      </c>
      <c r="DM77">
        <f>SUM($CB77,$CC77:CJ77)-SUM($EC77:EK77)</f>
        <v>1175</v>
      </c>
      <c r="DN77">
        <f>SUM($CB77,$CC77:CK77)-SUM($EC77:EL77)</f>
        <v>1600</v>
      </c>
      <c r="DO77">
        <f>SUM($CB77,$CC77:CL77)-SUM($EC77:EM77)</f>
        <v>800</v>
      </c>
      <c r="DP77">
        <f>SUM($CB77,$CC77:CM77)-SUM($EC77:EN77)</f>
        <v>0</v>
      </c>
      <c r="DQ77">
        <f>SUM($CB77,$CC77:CN77)-SUM($EC77:EO77)</f>
        <v>0</v>
      </c>
      <c r="DR77">
        <f>SUM($CB77,$CC77:CO77)-SUM($EC77:EP77)</f>
        <v>0</v>
      </c>
      <c r="DS77">
        <f>SUM($CB77,$CC77:CP77)-SUM($EC77:EQ77)</f>
        <v>0</v>
      </c>
      <c r="DT77">
        <f>SUM($CB77,$CC77:CQ77)-SUM($EC77:ER77)</f>
        <v>0</v>
      </c>
      <c r="DU77">
        <f>SUM($CB77,$CC77:CR77)-SUM($EC77:ES77)</f>
        <v>0</v>
      </c>
      <c r="DV77">
        <f>SUM($CB77,$CC77:CS77)-SUM($EC77:ET77)</f>
        <v>0</v>
      </c>
      <c r="DW77">
        <f>SUM($CB77,$CC77:CT77)-SUM($EC77:EU77)</f>
        <v>0</v>
      </c>
      <c r="DX77">
        <f>SUM($CB77,$CC77:CU77)-SUM($EC77:EV77)</f>
        <v>0</v>
      </c>
      <c r="DY77">
        <f>SUM($CB77,$CC77:CV77)-SUM($EC77:EW77)</f>
        <v>0</v>
      </c>
      <c r="DZ77">
        <f>SUM($CB77,$CC77:CW77)-SUM($EC77:EX77)</f>
        <v>0</v>
      </c>
      <c r="EA77">
        <f>SUM($CB77,$CC77:CX77)-SUM($EC77:EY77)</f>
        <v>0</v>
      </c>
      <c r="EB77">
        <f>SUM($CB77,$CC77:CY77)-SUM($EC77:EZ77)</f>
        <v>0</v>
      </c>
      <c r="EC77" cm="1">
        <f t="array" ref="EC77">SUMPRODUCT($K77:$AJ77,TRANSPOSE(EC$4:EC$29))</f>
        <v>0</v>
      </c>
      <c r="ED77" cm="1">
        <f t="array" ref="ED77">SUMPRODUCT($K77:$AJ77,TRANSPOSE(ED$4:ED$29))</f>
        <v>0</v>
      </c>
      <c r="EE77" cm="1">
        <f t="array" ref="EE77">SUMPRODUCT($K77:$AJ77,TRANSPOSE(EE$4:EE$29))</f>
        <v>0</v>
      </c>
      <c r="EF77" cm="1">
        <f t="array" ref="EF77">SUMPRODUCT($K77:$AJ77,TRANSPOSE(EF$4:EF$29))</f>
        <v>0</v>
      </c>
      <c r="EG77" cm="1">
        <f t="array" ref="EG77">SUMPRODUCT($K77:$AJ77,TRANSPOSE(EG$4:EG$29))</f>
        <v>0</v>
      </c>
      <c r="EH77" cm="1">
        <f t="array" ref="EH77">SUMPRODUCT($K77:$AJ77,TRANSPOSE(EH$4:EH$29))</f>
        <v>0</v>
      </c>
      <c r="EI77" cm="1">
        <f t="array" ref="EI77">SUMPRODUCT($K77:$AJ77,TRANSPOSE(EI$4:EI$29))</f>
        <v>0</v>
      </c>
      <c r="EJ77" cm="1">
        <f t="array" ref="EJ77">SUMPRODUCT($K77:$AJ77,TRANSPOSE(EJ$4:EJ$29))</f>
        <v>0</v>
      </c>
      <c r="EK77" cm="1">
        <f t="array" ref="EK77">SUMPRODUCT($K77:$AJ77,TRANSPOSE(EK$4:EK$29))</f>
        <v>800</v>
      </c>
      <c r="EL77" cm="1">
        <f t="array" ref="EL77">SUMPRODUCT($K77:$AJ77,TRANSPOSE(EL$4:EL$29))</f>
        <v>800</v>
      </c>
      <c r="EM77" cm="1">
        <f t="array" ref="EM77">SUMPRODUCT($K77:$AJ77,TRANSPOSE(EM$4:EM$29))</f>
        <v>800</v>
      </c>
      <c r="EN77" cm="1">
        <f t="array" ref="EN77">SUMPRODUCT($K77:$AJ77,TRANSPOSE(EN$4:EN$29))</f>
        <v>800</v>
      </c>
      <c r="EO77" cm="1">
        <f t="array" ref="EO77">SUMPRODUCT($K77:$AJ77,TRANSPOSE(EO$4:EO$29))</f>
        <v>0</v>
      </c>
      <c r="EP77" cm="1">
        <f t="array" ref="EP77">SUMPRODUCT($K77:$AJ77,TRANSPOSE(EP$4:EP$29))</f>
        <v>0</v>
      </c>
      <c r="EQ77" cm="1">
        <f t="array" ref="EQ77">SUMPRODUCT($K77:$AJ77,TRANSPOSE(EQ$4:EQ$29))</f>
        <v>0</v>
      </c>
      <c r="ER77" cm="1">
        <f t="array" ref="ER77">SUMPRODUCT($K77:$AJ77,TRANSPOSE(ER$4:ER$29))</f>
        <v>0</v>
      </c>
      <c r="ES77" cm="1">
        <f t="array" ref="ES77">SUMPRODUCT($K77:$AJ77,TRANSPOSE(ES$4:ES$29))</f>
        <v>0</v>
      </c>
      <c r="ET77" cm="1">
        <f t="array" ref="ET77">SUMPRODUCT($K77:$AJ77,TRANSPOSE(ET$4:ET$29))</f>
        <v>0</v>
      </c>
      <c r="EU77" cm="1">
        <f t="array" ref="EU77">SUMPRODUCT($K77:$AJ77,TRANSPOSE(EU$4:EU$29))</f>
        <v>0</v>
      </c>
      <c r="EV77" cm="1">
        <f t="array" ref="EV77">SUMPRODUCT($K77:$AJ77,TRANSPOSE(EV$4:EV$29))</f>
        <v>0</v>
      </c>
      <c r="EW77" cm="1">
        <f t="array" ref="EW77">SUMPRODUCT($K77:$AJ77,TRANSPOSE(EW$4:EW$29))</f>
        <v>0</v>
      </c>
      <c r="EX77" cm="1">
        <f t="array" ref="EX77">SUMPRODUCT($K77:$AJ77,TRANSPOSE(EX$4:EX$29))</f>
        <v>0</v>
      </c>
      <c r="EY77" cm="1">
        <f t="array" ref="EY77">SUMPRODUCT($K77:$AJ77,TRANSPOSE(EY$4:EY$29))</f>
        <v>0</v>
      </c>
      <c r="EZ77" cm="1">
        <f t="array" ref="EZ77">SUMPRODUCT($K77:$AJ77,TRANSPOSE(EZ$4:EZ$29))</f>
        <v>0</v>
      </c>
      <c r="FA77">
        <f t="shared" si="31"/>
        <v>0</v>
      </c>
      <c r="FB77" t="b">
        <f t="shared" si="32"/>
        <v>0</v>
      </c>
    </row>
    <row r="78" spans="1:158" hidden="1" x14ac:dyDescent="0.2">
      <c r="A78">
        <v>58</v>
      </c>
      <c r="B78" s="7" t="s">
        <v>1531</v>
      </c>
      <c r="C78" t="s">
        <v>1207</v>
      </c>
      <c r="D78">
        <v>417882392</v>
      </c>
      <c r="E78" t="s">
        <v>1530</v>
      </c>
      <c r="G78" t="s">
        <v>6</v>
      </c>
      <c r="H78" s="1">
        <v>1</v>
      </c>
      <c r="I78" s="1">
        <v>1</v>
      </c>
      <c r="J78" s="1">
        <f>VLOOKUP(B78,'[4]AVL F03 05.05.26_לעבוד'!$B$27:$M$694,12,)</f>
        <v>1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f t="shared" si="28"/>
        <v>315</v>
      </c>
      <c r="AL78" s="1">
        <f t="shared" si="29"/>
        <v>315</v>
      </c>
      <c r="AP78" s="1" t="s">
        <v>85</v>
      </c>
      <c r="AQ78" s="1">
        <f>VLOOKUP($B78,'[2]AVL F03 05.05.26_לעבוד'!$B$29:$H$721,6,)</f>
        <v>0</v>
      </c>
      <c r="AR78" s="1" t="s">
        <v>1195</v>
      </c>
      <c r="AS78" s="1" t="s">
        <v>1195</v>
      </c>
      <c r="AT78">
        <f t="shared" si="30"/>
        <v>0</v>
      </c>
      <c r="AU78" t="str">
        <f>VLOOKUP(B78,'[3]AVL F03 05.05.26_לעבוד'!$B$27:$B$694,1,)</f>
        <v>1096C850-003</v>
      </c>
      <c r="AW78" t="s">
        <v>1775</v>
      </c>
      <c r="AX78">
        <v>1</v>
      </c>
      <c r="AY78">
        <v>0</v>
      </c>
      <c r="AZ78" t="s">
        <v>0</v>
      </c>
      <c r="BA78">
        <v>1</v>
      </c>
      <c r="BB78" t="s">
        <v>13</v>
      </c>
      <c r="BC78">
        <v>300</v>
      </c>
      <c r="BD78">
        <v>15</v>
      </c>
      <c r="BE78" t="s">
        <v>1366</v>
      </c>
      <c r="BF78">
        <v>0</v>
      </c>
      <c r="BG78">
        <v>0</v>
      </c>
      <c r="BH78">
        <v>20</v>
      </c>
      <c r="BI78" t="s">
        <v>514</v>
      </c>
      <c r="BJ78" t="s">
        <v>1253</v>
      </c>
      <c r="BK78" t="s">
        <v>5</v>
      </c>
      <c r="BL78" t="s">
        <v>5</v>
      </c>
      <c r="BM78" t="s">
        <v>38</v>
      </c>
      <c r="BN78">
        <v>0</v>
      </c>
      <c r="BO78" t="s">
        <v>5</v>
      </c>
      <c r="BP78">
        <v>236</v>
      </c>
      <c r="BQ78" t="s">
        <v>1193</v>
      </c>
      <c r="BR78" t="s">
        <v>129</v>
      </c>
      <c r="BS78" t="s">
        <v>1365</v>
      </c>
      <c r="BT78">
        <v>1</v>
      </c>
      <c r="BU78" t="s">
        <v>6</v>
      </c>
      <c r="BV78" t="s">
        <v>5</v>
      </c>
      <c r="BW78" t="s">
        <v>1249</v>
      </c>
      <c r="BX78" t="s">
        <v>74</v>
      </c>
      <c r="BY78">
        <v>1</v>
      </c>
      <c r="BZ78">
        <v>0</v>
      </c>
      <c r="CA78" t="s">
        <v>0</v>
      </c>
      <c r="CB78">
        <v>9999999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E78">
        <f>SUM($CB78,CB78:$CC78)-SUM($EC78:EC78)</f>
        <v>19999998</v>
      </c>
      <c r="DF78">
        <f>SUM($CB78,$CC78:CC78)-SUM($EC78:ED78)</f>
        <v>9999999</v>
      </c>
      <c r="DG78">
        <f>SUM($CB78,$CC78:CD78)-SUM($EC78:EE78)</f>
        <v>9999999</v>
      </c>
      <c r="DH78">
        <f>SUM($CB78,$CC78:CE78)-SUM($EC78:EF78)</f>
        <v>9999999</v>
      </c>
      <c r="DI78">
        <f>SUM($CB78,$CC78:CF78)-SUM($EC78:EG78)</f>
        <v>9999999</v>
      </c>
      <c r="DJ78">
        <f>SUM($CB78,$CC78:CG78)-SUM($EC78:EH78)</f>
        <v>9999999</v>
      </c>
      <c r="DK78">
        <f>SUM($CB78,$CC78:CH78)-SUM($EC78:EI78)</f>
        <v>9999999</v>
      </c>
      <c r="DL78">
        <f>SUM($CB78,$CC78:CI78)-SUM($EC78:EJ78)</f>
        <v>9999999</v>
      </c>
      <c r="DM78">
        <f>SUM($CB78,$CC78:CJ78)-SUM($EC78:EK78)</f>
        <v>9999994</v>
      </c>
      <c r="DN78">
        <f>SUM($CB78,$CC78:CK78)-SUM($EC78:EL78)</f>
        <v>9999984</v>
      </c>
      <c r="DO78">
        <f>SUM($CB78,$CC78:CL78)-SUM($EC78:EM78)</f>
        <v>9999944</v>
      </c>
      <c r="DP78">
        <f>SUM($CB78,$CC78:CM78)-SUM($EC78:EN78)</f>
        <v>9999889</v>
      </c>
      <c r="DQ78">
        <f>SUM($CB78,$CC78:CN78)-SUM($EC78:EO78)</f>
        <v>9999834</v>
      </c>
      <c r="DR78">
        <f>SUM($CB78,$CC78:CO78)-SUM($EC78:EP78)</f>
        <v>9999799</v>
      </c>
      <c r="DS78">
        <f>SUM($CB78,$CC78:CP78)-SUM($EC78:EQ78)</f>
        <v>9999799</v>
      </c>
      <c r="DT78">
        <f>SUM($CB78,$CC78:CQ78)-SUM($EC78:ER78)</f>
        <v>9999799</v>
      </c>
      <c r="DU78">
        <f>SUM($CB78,$CC78:CR78)-SUM($EC78:ES78)</f>
        <v>9999799</v>
      </c>
      <c r="DV78">
        <f>SUM($CB78,$CC78:CS78)-SUM($EC78:ET78)</f>
        <v>9999799</v>
      </c>
      <c r="DW78">
        <f>SUM($CB78,$CC78:CT78)-SUM($EC78:EU78)</f>
        <v>9999799</v>
      </c>
      <c r="DX78">
        <f>SUM($CB78,$CC78:CU78)-SUM($EC78:EV78)</f>
        <v>9999799</v>
      </c>
      <c r="DY78">
        <f>SUM($CB78,$CC78:CV78)-SUM($EC78:EW78)</f>
        <v>9999799</v>
      </c>
      <c r="DZ78">
        <f>SUM($CB78,$CC78:CW78)-SUM($EC78:EX78)</f>
        <v>9999799</v>
      </c>
      <c r="EA78">
        <f>SUM($CB78,$CC78:CX78)-SUM($EC78:EY78)</f>
        <v>9999799</v>
      </c>
      <c r="EB78">
        <f>SUM($CB78,$CC78:CY78)-SUM($EC78:EZ78)</f>
        <v>9999799</v>
      </c>
      <c r="EC78" cm="1">
        <f t="array" ref="EC78">SUMPRODUCT($K78:$AJ78,TRANSPOSE(EC$4:EC$29))</f>
        <v>0</v>
      </c>
      <c r="ED78" cm="1">
        <f t="array" ref="ED78">SUMPRODUCT($K78:$AJ78,TRANSPOSE(ED$4:ED$29))</f>
        <v>0</v>
      </c>
      <c r="EE78" cm="1">
        <f t="array" ref="EE78">SUMPRODUCT($K78:$AJ78,TRANSPOSE(EE$4:EE$29))</f>
        <v>0</v>
      </c>
      <c r="EF78" cm="1">
        <f t="array" ref="EF78">SUMPRODUCT($K78:$AJ78,TRANSPOSE(EF$4:EF$29))</f>
        <v>0</v>
      </c>
      <c r="EG78" cm="1">
        <f t="array" ref="EG78">SUMPRODUCT($K78:$AJ78,TRANSPOSE(EG$4:EG$29))</f>
        <v>0</v>
      </c>
      <c r="EH78" cm="1">
        <f t="array" ref="EH78">SUMPRODUCT($K78:$AJ78,TRANSPOSE(EH$4:EH$29))</f>
        <v>0</v>
      </c>
      <c r="EI78" cm="1">
        <f t="array" ref="EI78">SUMPRODUCT($K78:$AJ78,TRANSPOSE(EI$4:EI$29))</f>
        <v>0</v>
      </c>
      <c r="EJ78" cm="1">
        <f t="array" ref="EJ78">SUMPRODUCT($K78:$AJ78,TRANSPOSE(EJ$4:EJ$29))</f>
        <v>0</v>
      </c>
      <c r="EK78" cm="1">
        <f t="array" ref="EK78">SUMPRODUCT($K78:$AJ78,TRANSPOSE(EK$4:EK$29))</f>
        <v>5</v>
      </c>
      <c r="EL78" cm="1">
        <f t="array" ref="EL78">SUMPRODUCT($K78:$AJ78,TRANSPOSE(EL$4:EL$29))</f>
        <v>10</v>
      </c>
      <c r="EM78" cm="1">
        <f t="array" ref="EM78">SUMPRODUCT($K78:$AJ78,TRANSPOSE(EM$4:EM$29))</f>
        <v>40</v>
      </c>
      <c r="EN78" cm="1">
        <f t="array" ref="EN78">SUMPRODUCT($K78:$AJ78,TRANSPOSE(EN$4:EN$29))</f>
        <v>55</v>
      </c>
      <c r="EO78" cm="1">
        <f t="array" ref="EO78">SUMPRODUCT($K78:$AJ78,TRANSPOSE(EO$4:EO$29))</f>
        <v>55</v>
      </c>
      <c r="EP78" cm="1">
        <f t="array" ref="EP78">SUMPRODUCT($K78:$AJ78,TRANSPOSE(EP$4:EP$29))</f>
        <v>35</v>
      </c>
      <c r="EQ78" cm="1">
        <f t="array" ref="EQ78">SUMPRODUCT($K78:$AJ78,TRANSPOSE(EQ$4:EQ$29))</f>
        <v>0</v>
      </c>
      <c r="ER78" cm="1">
        <f t="array" ref="ER78">SUMPRODUCT($K78:$AJ78,TRANSPOSE(ER$4:ER$29))</f>
        <v>0</v>
      </c>
      <c r="ES78" cm="1">
        <f t="array" ref="ES78">SUMPRODUCT($K78:$AJ78,TRANSPOSE(ES$4:ES$29))</f>
        <v>0</v>
      </c>
      <c r="ET78" cm="1">
        <f t="array" ref="ET78">SUMPRODUCT($K78:$AJ78,TRANSPOSE(ET$4:ET$29))</f>
        <v>0</v>
      </c>
      <c r="EU78" cm="1">
        <f t="array" ref="EU78">SUMPRODUCT($K78:$AJ78,TRANSPOSE(EU$4:EU$29))</f>
        <v>0</v>
      </c>
      <c r="EV78" cm="1">
        <f t="array" ref="EV78">SUMPRODUCT($K78:$AJ78,TRANSPOSE(EV$4:EV$29))</f>
        <v>0</v>
      </c>
      <c r="EW78" cm="1">
        <f t="array" ref="EW78">SUMPRODUCT($K78:$AJ78,TRANSPOSE(EW$4:EW$29))</f>
        <v>0</v>
      </c>
      <c r="EX78" cm="1">
        <f t="array" ref="EX78">SUMPRODUCT($K78:$AJ78,TRANSPOSE(EX$4:EX$29))</f>
        <v>0</v>
      </c>
      <c r="EY78" cm="1">
        <f t="array" ref="EY78">SUMPRODUCT($K78:$AJ78,TRANSPOSE(EY$4:EY$29))</f>
        <v>0</v>
      </c>
      <c r="EZ78" cm="1">
        <f t="array" ref="EZ78">SUMPRODUCT($K78:$AJ78,TRANSPOSE(EZ$4:EZ$29))</f>
        <v>0</v>
      </c>
      <c r="FA78">
        <f t="shared" si="31"/>
        <v>0</v>
      </c>
      <c r="FB78" t="b">
        <f t="shared" si="32"/>
        <v>0</v>
      </c>
    </row>
    <row r="79" spans="1:158" hidden="1" x14ac:dyDescent="0.2">
      <c r="A79">
        <v>59</v>
      </c>
      <c r="B79" s="7" t="s">
        <v>1529</v>
      </c>
      <c r="C79" t="s">
        <v>1167</v>
      </c>
      <c r="D79">
        <v>417651350</v>
      </c>
      <c r="E79" t="s">
        <v>1528</v>
      </c>
      <c r="G79" t="s">
        <v>6</v>
      </c>
      <c r="H79" s="1">
        <v>1</v>
      </c>
      <c r="I79" s="1">
        <v>1</v>
      </c>
      <c r="J79" s="1">
        <f>VLOOKUP(B79,'[4]AVL F03 05.05.26_לעבוד'!$B$27:$M$694,12,)</f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f t="shared" si="28"/>
        <v>315</v>
      </c>
      <c r="AL79" s="1">
        <f t="shared" si="29"/>
        <v>315</v>
      </c>
      <c r="AP79" s="1" t="s">
        <v>85</v>
      </c>
      <c r="AQ79" s="1">
        <f>VLOOKUP($B79,'[2]AVL F03 05.05.26_לעבוד'!$B$29:$H$721,6,)</f>
        <v>0</v>
      </c>
      <c r="AR79" s="1" t="s">
        <v>78</v>
      </c>
      <c r="AS79" s="1" t="s">
        <v>14</v>
      </c>
      <c r="AT79">
        <f t="shared" si="30"/>
        <v>0</v>
      </c>
      <c r="AU79" t="str">
        <f>VLOOKUP(B79,'[3]AVL F03 05.05.26_לעבוד'!$B$27:$B$694,1,)</f>
        <v>1096C852-002</v>
      </c>
      <c r="AW79" t="s">
        <v>1785</v>
      </c>
      <c r="AX79">
        <v>1</v>
      </c>
      <c r="AY79">
        <v>0</v>
      </c>
      <c r="AZ79" t="s">
        <v>0</v>
      </c>
      <c r="BA79">
        <v>1</v>
      </c>
      <c r="BB79" t="s">
        <v>13</v>
      </c>
      <c r="BC79">
        <v>200</v>
      </c>
      <c r="BD79">
        <v>30</v>
      </c>
      <c r="BE79" t="s">
        <v>1303</v>
      </c>
      <c r="BF79">
        <v>0</v>
      </c>
      <c r="BG79">
        <v>0</v>
      </c>
      <c r="BH79">
        <v>20</v>
      </c>
      <c r="BI79" t="s">
        <v>514</v>
      </c>
      <c r="BJ79" t="s">
        <v>1302</v>
      </c>
      <c r="BK79" t="s">
        <v>5</v>
      </c>
      <c r="BL79" t="s">
        <v>5</v>
      </c>
      <c r="BM79" t="s">
        <v>9</v>
      </c>
      <c r="BN79">
        <v>0</v>
      </c>
      <c r="BO79" t="s">
        <v>5</v>
      </c>
      <c r="BP79">
        <v>230</v>
      </c>
      <c r="BQ79" t="s">
        <v>325</v>
      </c>
      <c r="BR79" t="s">
        <v>8</v>
      </c>
      <c r="BS79" t="s">
        <v>1301</v>
      </c>
      <c r="BT79">
        <v>1</v>
      </c>
      <c r="BU79" t="s">
        <v>6</v>
      </c>
      <c r="BV79" t="s">
        <v>5</v>
      </c>
      <c r="BW79" t="s">
        <v>1300</v>
      </c>
      <c r="BX79" t="s">
        <v>1299</v>
      </c>
      <c r="BY79">
        <v>1</v>
      </c>
      <c r="BZ79" t="s">
        <v>1335</v>
      </c>
      <c r="CA79" t="s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140</v>
      </c>
      <c r="CJ79">
        <v>0</v>
      </c>
      <c r="CK79">
        <v>60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E79">
        <f>SUM($CB79,CB79:$CC79)-SUM($EC79:EC79)</f>
        <v>0</v>
      </c>
      <c r="DF79">
        <f>SUM($CB79,$CC79:CC79)-SUM($EC79:ED79)</f>
        <v>0</v>
      </c>
      <c r="DG79">
        <f>SUM($CB79,$CC79:CD79)-SUM($EC79:EE79)</f>
        <v>0</v>
      </c>
      <c r="DH79">
        <f>SUM($CB79,$CC79:CE79)-SUM($EC79:EF79)</f>
        <v>0</v>
      </c>
      <c r="DI79">
        <f>SUM($CB79,$CC79:CF79)-SUM($EC79:EG79)</f>
        <v>0</v>
      </c>
      <c r="DJ79">
        <f>SUM($CB79,$CC79:CG79)-SUM($EC79:EH79)</f>
        <v>0</v>
      </c>
      <c r="DK79">
        <f>SUM($CB79,$CC79:CH79)-SUM($EC79:EI79)</f>
        <v>0</v>
      </c>
      <c r="DL79">
        <f>SUM($CB79,$CC79:CI79)-SUM($EC79:EJ79)</f>
        <v>140</v>
      </c>
      <c r="DM79">
        <f>SUM($CB79,$CC79:CJ79)-SUM($EC79:EK79)</f>
        <v>120</v>
      </c>
      <c r="DN79">
        <f>SUM($CB79,$CC79:CK79)-SUM($EC79:EL79)</f>
        <v>90</v>
      </c>
      <c r="DO79">
        <f>SUM($CB79,$CC79:CL79)-SUM($EC79:EM79)</f>
        <v>0</v>
      </c>
      <c r="DP79">
        <f>SUM($CB79,$CC79:CM79)-SUM($EC79:EN79)</f>
        <v>0</v>
      </c>
      <c r="DQ79">
        <f>SUM($CB79,$CC79:CN79)-SUM($EC79:EO79)</f>
        <v>0</v>
      </c>
      <c r="DR79">
        <f>SUM($CB79,$CC79:CO79)-SUM($EC79:EP79)</f>
        <v>0</v>
      </c>
      <c r="DS79">
        <f>SUM($CB79,$CC79:CP79)-SUM($EC79:EQ79)</f>
        <v>0</v>
      </c>
      <c r="DT79">
        <f>SUM($CB79,$CC79:CQ79)-SUM($EC79:ER79)</f>
        <v>0</v>
      </c>
      <c r="DU79">
        <f>SUM($CB79,$CC79:CR79)-SUM($EC79:ES79)</f>
        <v>0</v>
      </c>
      <c r="DV79">
        <f>SUM($CB79,$CC79:CS79)-SUM($EC79:ET79)</f>
        <v>0</v>
      </c>
      <c r="DW79">
        <f>SUM($CB79,$CC79:CT79)-SUM($EC79:EU79)</f>
        <v>0</v>
      </c>
      <c r="DX79">
        <f>SUM($CB79,$CC79:CU79)-SUM($EC79:EV79)</f>
        <v>0</v>
      </c>
      <c r="DY79">
        <f>SUM($CB79,$CC79:CV79)-SUM($EC79:EW79)</f>
        <v>0</v>
      </c>
      <c r="DZ79">
        <f>SUM($CB79,$CC79:CW79)-SUM($EC79:EX79)</f>
        <v>0</v>
      </c>
      <c r="EA79">
        <f>SUM($CB79,$CC79:CX79)-SUM($EC79:EY79)</f>
        <v>0</v>
      </c>
      <c r="EB79">
        <f>SUM($CB79,$CC79:CY79)-SUM($EC79:EZ79)</f>
        <v>0</v>
      </c>
      <c r="EC79" cm="1">
        <f t="array" ref="EC79">SUMPRODUCT($K79:$AJ79,TRANSPOSE(EC$4:EC$29))</f>
        <v>0</v>
      </c>
      <c r="ED79" cm="1">
        <f t="array" ref="ED79">SUMPRODUCT($K79:$AJ79,TRANSPOSE(ED$4:ED$29))</f>
        <v>0</v>
      </c>
      <c r="EE79" cm="1">
        <f t="array" ref="EE79">SUMPRODUCT($K79:$AJ79,TRANSPOSE(EE$4:EE$29))</f>
        <v>0</v>
      </c>
      <c r="EF79" cm="1">
        <f t="array" ref="EF79">SUMPRODUCT($K79:$AJ79,TRANSPOSE(EF$4:EF$29))</f>
        <v>0</v>
      </c>
      <c r="EG79" cm="1">
        <f t="array" ref="EG79">SUMPRODUCT($K79:$AJ79,TRANSPOSE(EG$4:EG$29))</f>
        <v>0</v>
      </c>
      <c r="EH79" cm="1">
        <f t="array" ref="EH79">SUMPRODUCT($K79:$AJ79,TRANSPOSE(EH$4:EH$29))</f>
        <v>0</v>
      </c>
      <c r="EI79" cm="1">
        <f t="array" ref="EI79">SUMPRODUCT($K79:$AJ79,TRANSPOSE(EI$4:EI$29))</f>
        <v>0</v>
      </c>
      <c r="EJ79" cm="1">
        <f t="array" ref="EJ79">SUMPRODUCT($K79:$AJ79,TRANSPOSE(EJ$4:EJ$29))</f>
        <v>0</v>
      </c>
      <c r="EK79" cm="1">
        <f t="array" ref="EK79">SUMPRODUCT($K79:$AJ79,TRANSPOSE(EK$4:EK$29))</f>
        <v>20</v>
      </c>
      <c r="EL79" cm="1">
        <f t="array" ref="EL79">SUMPRODUCT($K79:$AJ79,TRANSPOSE(EL$4:EL$29))</f>
        <v>90</v>
      </c>
      <c r="EM79" cm="1">
        <f t="array" ref="EM79">SUMPRODUCT($K79:$AJ79,TRANSPOSE(EM$4:EM$29))</f>
        <v>90</v>
      </c>
      <c r="EN79" cm="1">
        <f t="array" ref="EN79">SUMPRODUCT($K79:$AJ79,TRANSPOSE(EN$4:EN$29))</f>
        <v>0</v>
      </c>
      <c r="EO79" cm="1">
        <f t="array" ref="EO79">SUMPRODUCT($K79:$AJ79,TRANSPOSE(EO$4:EO$29))</f>
        <v>0</v>
      </c>
      <c r="EP79" cm="1">
        <f t="array" ref="EP79">SUMPRODUCT($K79:$AJ79,TRANSPOSE(EP$4:EP$29))</f>
        <v>0</v>
      </c>
      <c r="EQ79" cm="1">
        <f t="array" ref="EQ79">SUMPRODUCT($K79:$AJ79,TRANSPOSE(EQ$4:EQ$29))</f>
        <v>0</v>
      </c>
      <c r="ER79" cm="1">
        <f t="array" ref="ER79">SUMPRODUCT($K79:$AJ79,TRANSPOSE(ER$4:ER$29))</f>
        <v>0</v>
      </c>
      <c r="ES79" cm="1">
        <f t="array" ref="ES79">SUMPRODUCT($K79:$AJ79,TRANSPOSE(ES$4:ES$29))</f>
        <v>0</v>
      </c>
      <c r="ET79" cm="1">
        <f t="array" ref="ET79">SUMPRODUCT($K79:$AJ79,TRANSPOSE(ET$4:ET$29))</f>
        <v>0</v>
      </c>
      <c r="EU79" cm="1">
        <f t="array" ref="EU79">SUMPRODUCT($K79:$AJ79,TRANSPOSE(EU$4:EU$29))</f>
        <v>0</v>
      </c>
      <c r="EV79" cm="1">
        <f t="array" ref="EV79">SUMPRODUCT($K79:$AJ79,TRANSPOSE(EV$4:EV$29))</f>
        <v>0</v>
      </c>
      <c r="EW79" cm="1">
        <f t="array" ref="EW79">SUMPRODUCT($K79:$AJ79,TRANSPOSE(EW$4:EW$29))</f>
        <v>0</v>
      </c>
      <c r="EX79" cm="1">
        <f t="array" ref="EX79">SUMPRODUCT($K79:$AJ79,TRANSPOSE(EX$4:EX$29))</f>
        <v>0</v>
      </c>
      <c r="EY79" cm="1">
        <f t="array" ref="EY79">SUMPRODUCT($K79:$AJ79,TRANSPOSE(EY$4:EY$29))</f>
        <v>0</v>
      </c>
      <c r="EZ79" cm="1">
        <f t="array" ref="EZ79">SUMPRODUCT($K79:$AJ79,TRANSPOSE(EZ$4:EZ$29))</f>
        <v>0</v>
      </c>
      <c r="FA79">
        <f t="shared" si="31"/>
        <v>0</v>
      </c>
      <c r="FB79" t="b">
        <f t="shared" si="32"/>
        <v>0</v>
      </c>
    </row>
    <row r="80" spans="1:158" hidden="1" x14ac:dyDescent="0.2">
      <c r="A80">
        <v>60</v>
      </c>
      <c r="B80" s="7" t="s">
        <v>1115</v>
      </c>
      <c r="C80" t="s">
        <v>1207</v>
      </c>
      <c r="D80">
        <v>415923573</v>
      </c>
      <c r="E80" t="s">
        <v>1527</v>
      </c>
      <c r="G80" t="s">
        <v>6</v>
      </c>
      <c r="H80" s="1">
        <v>1</v>
      </c>
      <c r="I80" s="1">
        <v>1</v>
      </c>
      <c r="J80" s="1">
        <f>VLOOKUP(B80,'[4]AVL F03 05.05.26_לעבוד'!$B$27:$M$694,12,)</f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f t="shared" si="28"/>
        <v>315</v>
      </c>
      <c r="AL80" s="1">
        <f t="shared" si="29"/>
        <v>315</v>
      </c>
      <c r="AP80" s="1" t="s">
        <v>85</v>
      </c>
      <c r="AQ80" s="1">
        <f>VLOOKUP($B80,'[2]AVL F03 05.05.26_לעבוד'!$B$29:$H$721,6,)</f>
        <v>0</v>
      </c>
      <c r="AR80" s="1" t="s">
        <v>1195</v>
      </c>
      <c r="AS80" s="1" t="s">
        <v>1195</v>
      </c>
      <c r="AT80">
        <f t="shared" si="30"/>
        <v>113.07</v>
      </c>
      <c r="AU80" t="str">
        <f>VLOOKUP(B80,'[3]AVL F03 05.05.26_לעבוד'!$B$27:$B$694,1,)</f>
        <v>1096D240-003</v>
      </c>
      <c r="AW80" t="s">
        <v>1775</v>
      </c>
      <c r="AX80" t="s">
        <v>1526</v>
      </c>
      <c r="AY80">
        <v>113.07</v>
      </c>
      <c r="AZ80" t="s">
        <v>77</v>
      </c>
      <c r="BA80">
        <v>1</v>
      </c>
      <c r="BB80" t="s">
        <v>13</v>
      </c>
      <c r="BC80">
        <v>346</v>
      </c>
      <c r="BD80">
        <v>15</v>
      </c>
      <c r="BE80" t="s">
        <v>1366</v>
      </c>
      <c r="BF80">
        <v>0</v>
      </c>
      <c r="BG80">
        <v>113.07</v>
      </c>
      <c r="BH80">
        <v>20</v>
      </c>
      <c r="BI80" t="s">
        <v>514</v>
      </c>
      <c r="BJ80" t="s">
        <v>1253</v>
      </c>
      <c r="BK80" t="s">
        <v>5</v>
      </c>
      <c r="BL80" t="s">
        <v>5</v>
      </c>
      <c r="BM80" t="s">
        <v>22</v>
      </c>
      <c r="BN80">
        <v>113.07</v>
      </c>
      <c r="BO80" t="s">
        <v>5</v>
      </c>
      <c r="BP80">
        <v>236</v>
      </c>
      <c r="BQ80" t="s">
        <v>1193</v>
      </c>
      <c r="BR80" t="s">
        <v>129</v>
      </c>
      <c r="BS80" t="s">
        <v>1376</v>
      </c>
      <c r="BT80">
        <v>1</v>
      </c>
      <c r="BU80" t="s">
        <v>6</v>
      </c>
      <c r="BV80" t="s">
        <v>5</v>
      </c>
      <c r="BW80" t="s">
        <v>1249</v>
      </c>
      <c r="BX80" t="s">
        <v>74</v>
      </c>
      <c r="BY80" t="s">
        <v>1526</v>
      </c>
      <c r="BZ80" t="s">
        <v>1</v>
      </c>
      <c r="CA80" t="s">
        <v>0</v>
      </c>
      <c r="CB80">
        <v>9999999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E80">
        <f>SUM($CB80,CB80:$CC80)-SUM($EC80:EC80)</f>
        <v>19999998</v>
      </c>
      <c r="DF80">
        <f>SUM($CB80,$CC80:CC80)-SUM($EC80:ED80)</f>
        <v>9999999</v>
      </c>
      <c r="DG80">
        <f>SUM($CB80,$CC80:CD80)-SUM($EC80:EE80)</f>
        <v>9999999</v>
      </c>
      <c r="DH80">
        <f>SUM($CB80,$CC80:CE80)-SUM($EC80:EF80)</f>
        <v>9999999</v>
      </c>
      <c r="DI80">
        <f>SUM($CB80,$CC80:CF80)-SUM($EC80:EG80)</f>
        <v>9999999</v>
      </c>
      <c r="DJ80">
        <f>SUM($CB80,$CC80:CG80)-SUM($EC80:EH80)</f>
        <v>9999999</v>
      </c>
      <c r="DK80">
        <f>SUM($CB80,$CC80:CH80)-SUM($EC80:EI80)</f>
        <v>9999999</v>
      </c>
      <c r="DL80">
        <f>SUM($CB80,$CC80:CI80)-SUM($EC80:EJ80)</f>
        <v>9999999</v>
      </c>
      <c r="DM80">
        <f>SUM($CB80,$CC80:CJ80)-SUM($EC80:EK80)</f>
        <v>9999979</v>
      </c>
      <c r="DN80">
        <f>SUM($CB80,$CC80:CK80)-SUM($EC80:EL80)</f>
        <v>9999939</v>
      </c>
      <c r="DO80">
        <f>SUM($CB80,$CC80:CL80)-SUM($EC80:EM80)</f>
        <v>9999879</v>
      </c>
      <c r="DP80">
        <f>SUM($CB80,$CC80:CM80)-SUM($EC80:EN80)</f>
        <v>9999799</v>
      </c>
      <c r="DQ80">
        <f>SUM($CB80,$CC80:CN80)-SUM($EC80:EO80)</f>
        <v>9999799</v>
      </c>
      <c r="DR80">
        <f>SUM($CB80,$CC80:CO80)-SUM($EC80:EP80)</f>
        <v>9999799</v>
      </c>
      <c r="DS80">
        <f>SUM($CB80,$CC80:CP80)-SUM($EC80:EQ80)</f>
        <v>9999799</v>
      </c>
      <c r="DT80">
        <f>SUM($CB80,$CC80:CQ80)-SUM($EC80:ER80)</f>
        <v>9999799</v>
      </c>
      <c r="DU80">
        <f>SUM($CB80,$CC80:CR80)-SUM($EC80:ES80)</f>
        <v>9999799</v>
      </c>
      <c r="DV80">
        <f>SUM($CB80,$CC80:CS80)-SUM($EC80:ET80)</f>
        <v>9999799</v>
      </c>
      <c r="DW80">
        <f>SUM($CB80,$CC80:CT80)-SUM($EC80:EU80)</f>
        <v>9999799</v>
      </c>
      <c r="DX80">
        <f>SUM($CB80,$CC80:CU80)-SUM($EC80:EV80)</f>
        <v>9999799</v>
      </c>
      <c r="DY80">
        <f>SUM($CB80,$CC80:CV80)-SUM($EC80:EW80)</f>
        <v>9999799</v>
      </c>
      <c r="DZ80">
        <f>SUM($CB80,$CC80:CW80)-SUM($EC80:EX80)</f>
        <v>9999799</v>
      </c>
      <c r="EA80">
        <f>SUM($CB80,$CC80:CX80)-SUM($EC80:EY80)</f>
        <v>9999799</v>
      </c>
      <c r="EB80">
        <f>SUM($CB80,$CC80:CY80)-SUM($EC80:EZ80)</f>
        <v>9999799</v>
      </c>
      <c r="EC80" cm="1">
        <f t="array" ref="EC80">SUMPRODUCT($K80:$AJ80,TRANSPOSE(EC$4:EC$29))</f>
        <v>0</v>
      </c>
      <c r="ED80" cm="1">
        <f t="array" ref="ED80">SUMPRODUCT($K80:$AJ80,TRANSPOSE(ED$4:ED$29))</f>
        <v>0</v>
      </c>
      <c r="EE80" cm="1">
        <f t="array" ref="EE80">SUMPRODUCT($K80:$AJ80,TRANSPOSE(EE$4:EE$29))</f>
        <v>0</v>
      </c>
      <c r="EF80" cm="1">
        <f t="array" ref="EF80">SUMPRODUCT($K80:$AJ80,TRANSPOSE(EF$4:EF$29))</f>
        <v>0</v>
      </c>
      <c r="EG80" cm="1">
        <f t="array" ref="EG80">SUMPRODUCT($K80:$AJ80,TRANSPOSE(EG$4:EG$29))</f>
        <v>0</v>
      </c>
      <c r="EH80" cm="1">
        <f t="array" ref="EH80">SUMPRODUCT($K80:$AJ80,TRANSPOSE(EH$4:EH$29))</f>
        <v>0</v>
      </c>
      <c r="EI80" cm="1">
        <f t="array" ref="EI80">SUMPRODUCT($K80:$AJ80,TRANSPOSE(EI$4:EI$29))</f>
        <v>0</v>
      </c>
      <c r="EJ80" cm="1">
        <f t="array" ref="EJ80">SUMPRODUCT($K80:$AJ80,TRANSPOSE(EJ$4:EJ$29))</f>
        <v>0</v>
      </c>
      <c r="EK80" cm="1">
        <f t="array" ref="EK80">SUMPRODUCT($K80:$AJ80,TRANSPOSE(EK$4:EK$29))</f>
        <v>20</v>
      </c>
      <c r="EL80" cm="1">
        <f t="array" ref="EL80">SUMPRODUCT($K80:$AJ80,TRANSPOSE(EL$4:EL$29))</f>
        <v>40</v>
      </c>
      <c r="EM80" cm="1">
        <f t="array" ref="EM80">SUMPRODUCT($K80:$AJ80,TRANSPOSE(EM$4:EM$29))</f>
        <v>60</v>
      </c>
      <c r="EN80" cm="1">
        <f t="array" ref="EN80">SUMPRODUCT($K80:$AJ80,TRANSPOSE(EN$4:EN$29))</f>
        <v>80</v>
      </c>
      <c r="EO80" cm="1">
        <f t="array" ref="EO80">SUMPRODUCT($K80:$AJ80,TRANSPOSE(EO$4:EO$29))</f>
        <v>0</v>
      </c>
      <c r="EP80" cm="1">
        <f t="array" ref="EP80">SUMPRODUCT($K80:$AJ80,TRANSPOSE(EP$4:EP$29))</f>
        <v>0</v>
      </c>
      <c r="EQ80" cm="1">
        <f t="array" ref="EQ80">SUMPRODUCT($K80:$AJ80,TRANSPOSE(EQ$4:EQ$29))</f>
        <v>0</v>
      </c>
      <c r="ER80" cm="1">
        <f t="array" ref="ER80">SUMPRODUCT($K80:$AJ80,TRANSPOSE(ER$4:ER$29))</f>
        <v>0</v>
      </c>
      <c r="ES80" cm="1">
        <f t="array" ref="ES80">SUMPRODUCT($K80:$AJ80,TRANSPOSE(ES$4:ES$29))</f>
        <v>0</v>
      </c>
      <c r="ET80" cm="1">
        <f t="array" ref="ET80">SUMPRODUCT($K80:$AJ80,TRANSPOSE(ET$4:ET$29))</f>
        <v>0</v>
      </c>
      <c r="EU80" cm="1">
        <f t="array" ref="EU80">SUMPRODUCT($K80:$AJ80,TRANSPOSE(EU$4:EU$29))</f>
        <v>0</v>
      </c>
      <c r="EV80" cm="1">
        <f t="array" ref="EV80">SUMPRODUCT($K80:$AJ80,TRANSPOSE(EV$4:EV$29))</f>
        <v>0</v>
      </c>
      <c r="EW80" cm="1">
        <f t="array" ref="EW80">SUMPRODUCT($K80:$AJ80,TRANSPOSE(EW$4:EW$29))</f>
        <v>0</v>
      </c>
      <c r="EX80" cm="1">
        <f t="array" ref="EX80">SUMPRODUCT($K80:$AJ80,TRANSPOSE(EX$4:EX$29))</f>
        <v>0</v>
      </c>
      <c r="EY80" cm="1">
        <f t="array" ref="EY80">SUMPRODUCT($K80:$AJ80,TRANSPOSE(EY$4:EY$29))</f>
        <v>0</v>
      </c>
      <c r="EZ80" cm="1">
        <f t="array" ref="EZ80">SUMPRODUCT($K80:$AJ80,TRANSPOSE(EZ$4:EZ$29))</f>
        <v>0</v>
      </c>
      <c r="FA80">
        <f t="shared" si="31"/>
        <v>0</v>
      </c>
      <c r="FB80" t="b">
        <f t="shared" si="32"/>
        <v>0</v>
      </c>
    </row>
    <row r="81" spans="1:158" hidden="1" x14ac:dyDescent="0.2">
      <c r="A81">
        <v>61</v>
      </c>
      <c r="B81" s="7" t="s">
        <v>1525</v>
      </c>
      <c r="C81" t="s">
        <v>1167</v>
      </c>
      <c r="D81">
        <v>406124222</v>
      </c>
      <c r="E81" t="s">
        <v>1524</v>
      </c>
      <c r="G81" t="s">
        <v>6</v>
      </c>
      <c r="H81" s="1">
        <v>1</v>
      </c>
      <c r="I81" s="1">
        <v>1</v>
      </c>
      <c r="J81" s="1">
        <f>VLOOKUP(B81,'[4]AVL F03 05.05.26_לעבוד'!$B$27:$M$694,12,)</f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f t="shared" si="28"/>
        <v>315</v>
      </c>
      <c r="AL81" s="1">
        <f t="shared" si="29"/>
        <v>315</v>
      </c>
      <c r="AP81" s="1" t="s">
        <v>85</v>
      </c>
      <c r="AQ81" s="1">
        <f>VLOOKUP($B81,'[2]AVL F03 05.05.26_לעבוד'!$B$29:$H$721,6,)</f>
        <v>0</v>
      </c>
      <c r="AR81" s="1" t="s">
        <v>78</v>
      </c>
      <c r="AS81" s="1" t="s">
        <v>14</v>
      </c>
      <c r="AT81">
        <f t="shared" si="30"/>
        <v>50.22</v>
      </c>
      <c r="AU81" t="str">
        <f>VLOOKUP(B81,'[3]AVL F03 05.05.26_לעבוד'!$B$27:$B$694,1,)</f>
        <v>1096D242-002</v>
      </c>
      <c r="AW81" t="s">
        <v>1785</v>
      </c>
      <c r="AX81">
        <v>1</v>
      </c>
      <c r="AY81">
        <v>50.22</v>
      </c>
      <c r="AZ81" t="s">
        <v>0</v>
      </c>
      <c r="BA81">
        <v>1</v>
      </c>
      <c r="BB81" t="s">
        <v>13</v>
      </c>
      <c r="BC81">
        <v>200</v>
      </c>
      <c r="BD81">
        <v>102</v>
      </c>
      <c r="BE81" t="s">
        <v>1366</v>
      </c>
      <c r="BF81">
        <v>0</v>
      </c>
      <c r="BG81">
        <v>50.22</v>
      </c>
      <c r="BH81">
        <v>20</v>
      </c>
      <c r="BI81" t="s">
        <v>514</v>
      </c>
      <c r="BJ81" t="s">
        <v>1302</v>
      </c>
      <c r="BK81" t="s">
        <v>5</v>
      </c>
      <c r="BL81" t="s">
        <v>5</v>
      </c>
      <c r="BM81" t="s">
        <v>9</v>
      </c>
      <c r="BN81">
        <v>50.22</v>
      </c>
      <c r="BO81" t="s">
        <v>5</v>
      </c>
      <c r="BP81">
        <v>236</v>
      </c>
      <c r="BQ81" t="s">
        <v>325</v>
      </c>
      <c r="BR81" t="s">
        <v>8</v>
      </c>
      <c r="BS81" t="s">
        <v>1301</v>
      </c>
      <c r="BT81">
        <v>1</v>
      </c>
      <c r="BU81" t="s">
        <v>6</v>
      </c>
      <c r="BV81" t="s">
        <v>5</v>
      </c>
      <c r="BW81" t="s">
        <v>1300</v>
      </c>
      <c r="BX81" t="s">
        <v>1299</v>
      </c>
      <c r="BY81">
        <v>1</v>
      </c>
      <c r="BZ81" t="s">
        <v>1335</v>
      </c>
      <c r="CA81" t="s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200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E81">
        <f>SUM($CB81,CB81:$CC81)-SUM($EC81:EC81)</f>
        <v>0</v>
      </c>
      <c r="DF81">
        <f>SUM($CB81,$CC81:CC81)-SUM($EC81:ED81)</f>
        <v>0</v>
      </c>
      <c r="DG81">
        <f>SUM($CB81,$CC81:CD81)-SUM($EC81:EE81)</f>
        <v>0</v>
      </c>
      <c r="DH81">
        <f>SUM($CB81,$CC81:CE81)-SUM($EC81:EF81)</f>
        <v>0</v>
      </c>
      <c r="DI81">
        <f>SUM($CB81,$CC81:CF81)-SUM($EC81:EG81)</f>
        <v>0</v>
      </c>
      <c r="DJ81">
        <f>SUM($CB81,$CC81:CG81)-SUM($EC81:EH81)</f>
        <v>0</v>
      </c>
      <c r="DK81">
        <f>SUM($CB81,$CC81:CH81)-SUM($EC81:EI81)</f>
        <v>0</v>
      </c>
      <c r="DL81">
        <f>SUM($CB81,$CC81:CI81)-SUM($EC81:EJ81)</f>
        <v>0</v>
      </c>
      <c r="DM81">
        <f>SUM($CB81,$CC81:CJ81)-SUM($EC81:EK81)</f>
        <v>180</v>
      </c>
      <c r="DN81">
        <f>SUM($CB81,$CC81:CK81)-SUM($EC81:EL81)</f>
        <v>90</v>
      </c>
      <c r="DO81">
        <f>SUM($CB81,$CC81:CL81)-SUM($EC81:EM81)</f>
        <v>0</v>
      </c>
      <c r="DP81">
        <f>SUM($CB81,$CC81:CM81)-SUM($EC81:EN81)</f>
        <v>0</v>
      </c>
      <c r="DQ81">
        <f>SUM($CB81,$CC81:CN81)-SUM($EC81:EO81)</f>
        <v>0</v>
      </c>
      <c r="DR81">
        <f>SUM($CB81,$CC81:CO81)-SUM($EC81:EP81)</f>
        <v>0</v>
      </c>
      <c r="DS81">
        <f>SUM($CB81,$CC81:CP81)-SUM($EC81:EQ81)</f>
        <v>0</v>
      </c>
      <c r="DT81">
        <f>SUM($CB81,$CC81:CQ81)-SUM($EC81:ER81)</f>
        <v>0</v>
      </c>
      <c r="DU81">
        <f>SUM($CB81,$CC81:CR81)-SUM($EC81:ES81)</f>
        <v>0</v>
      </c>
      <c r="DV81">
        <f>SUM($CB81,$CC81:CS81)-SUM($EC81:ET81)</f>
        <v>0</v>
      </c>
      <c r="DW81">
        <f>SUM($CB81,$CC81:CT81)-SUM($EC81:EU81)</f>
        <v>0</v>
      </c>
      <c r="DX81">
        <f>SUM($CB81,$CC81:CU81)-SUM($EC81:EV81)</f>
        <v>0</v>
      </c>
      <c r="DY81">
        <f>SUM($CB81,$CC81:CV81)-SUM($EC81:EW81)</f>
        <v>0</v>
      </c>
      <c r="DZ81">
        <f>SUM($CB81,$CC81:CW81)-SUM($EC81:EX81)</f>
        <v>0</v>
      </c>
      <c r="EA81">
        <f>SUM($CB81,$CC81:CX81)-SUM($EC81:EY81)</f>
        <v>0</v>
      </c>
      <c r="EB81">
        <f>SUM($CB81,$CC81:CY81)-SUM($EC81:EZ81)</f>
        <v>0</v>
      </c>
      <c r="EC81" cm="1">
        <f t="array" ref="EC81">SUMPRODUCT($K81:$AJ81,TRANSPOSE(EC$4:EC$29))</f>
        <v>0</v>
      </c>
      <c r="ED81" cm="1">
        <f t="array" ref="ED81">SUMPRODUCT($K81:$AJ81,TRANSPOSE(ED$4:ED$29))</f>
        <v>0</v>
      </c>
      <c r="EE81" cm="1">
        <f t="array" ref="EE81">SUMPRODUCT($K81:$AJ81,TRANSPOSE(EE$4:EE$29))</f>
        <v>0</v>
      </c>
      <c r="EF81" cm="1">
        <f t="array" ref="EF81">SUMPRODUCT($K81:$AJ81,TRANSPOSE(EF$4:EF$29))</f>
        <v>0</v>
      </c>
      <c r="EG81" cm="1">
        <f t="array" ref="EG81">SUMPRODUCT($K81:$AJ81,TRANSPOSE(EG$4:EG$29))</f>
        <v>0</v>
      </c>
      <c r="EH81" cm="1">
        <f t="array" ref="EH81">SUMPRODUCT($K81:$AJ81,TRANSPOSE(EH$4:EH$29))</f>
        <v>0</v>
      </c>
      <c r="EI81" cm="1">
        <f t="array" ref="EI81">SUMPRODUCT($K81:$AJ81,TRANSPOSE(EI$4:EI$29))</f>
        <v>0</v>
      </c>
      <c r="EJ81" cm="1">
        <f t="array" ref="EJ81">SUMPRODUCT($K81:$AJ81,TRANSPOSE(EJ$4:EJ$29))</f>
        <v>0</v>
      </c>
      <c r="EK81" cm="1">
        <f t="array" ref="EK81">SUMPRODUCT($K81:$AJ81,TRANSPOSE(EK$4:EK$29))</f>
        <v>20</v>
      </c>
      <c r="EL81" cm="1">
        <f t="array" ref="EL81">SUMPRODUCT($K81:$AJ81,TRANSPOSE(EL$4:EL$29))</f>
        <v>90</v>
      </c>
      <c r="EM81" cm="1">
        <f t="array" ref="EM81">SUMPRODUCT($K81:$AJ81,TRANSPOSE(EM$4:EM$29))</f>
        <v>90</v>
      </c>
      <c r="EN81" cm="1">
        <f t="array" ref="EN81">SUMPRODUCT($K81:$AJ81,TRANSPOSE(EN$4:EN$29))</f>
        <v>0</v>
      </c>
      <c r="EO81" cm="1">
        <f t="array" ref="EO81">SUMPRODUCT($K81:$AJ81,TRANSPOSE(EO$4:EO$29))</f>
        <v>0</v>
      </c>
      <c r="EP81" cm="1">
        <f t="array" ref="EP81">SUMPRODUCT($K81:$AJ81,TRANSPOSE(EP$4:EP$29))</f>
        <v>0</v>
      </c>
      <c r="EQ81" cm="1">
        <f t="array" ref="EQ81">SUMPRODUCT($K81:$AJ81,TRANSPOSE(EQ$4:EQ$29))</f>
        <v>0</v>
      </c>
      <c r="ER81" cm="1">
        <f t="array" ref="ER81">SUMPRODUCT($K81:$AJ81,TRANSPOSE(ER$4:ER$29))</f>
        <v>0</v>
      </c>
      <c r="ES81" cm="1">
        <f t="array" ref="ES81">SUMPRODUCT($K81:$AJ81,TRANSPOSE(ES$4:ES$29))</f>
        <v>0</v>
      </c>
      <c r="ET81" cm="1">
        <f t="array" ref="ET81">SUMPRODUCT($K81:$AJ81,TRANSPOSE(ET$4:ET$29))</f>
        <v>0</v>
      </c>
      <c r="EU81" cm="1">
        <f t="array" ref="EU81">SUMPRODUCT($K81:$AJ81,TRANSPOSE(EU$4:EU$29))</f>
        <v>0</v>
      </c>
      <c r="EV81" cm="1">
        <f t="array" ref="EV81">SUMPRODUCT($K81:$AJ81,TRANSPOSE(EV$4:EV$29))</f>
        <v>0</v>
      </c>
      <c r="EW81" cm="1">
        <f t="array" ref="EW81">SUMPRODUCT($K81:$AJ81,TRANSPOSE(EW$4:EW$29))</f>
        <v>0</v>
      </c>
      <c r="EX81" cm="1">
        <f t="array" ref="EX81">SUMPRODUCT($K81:$AJ81,TRANSPOSE(EX$4:EX$29))</f>
        <v>0</v>
      </c>
      <c r="EY81" cm="1">
        <f t="array" ref="EY81">SUMPRODUCT($K81:$AJ81,TRANSPOSE(EY$4:EY$29))</f>
        <v>0</v>
      </c>
      <c r="EZ81" cm="1">
        <f t="array" ref="EZ81">SUMPRODUCT($K81:$AJ81,TRANSPOSE(EZ$4:EZ$29))</f>
        <v>0</v>
      </c>
      <c r="FA81">
        <f t="shared" si="31"/>
        <v>0</v>
      </c>
      <c r="FB81" t="b">
        <f t="shared" si="32"/>
        <v>0</v>
      </c>
    </row>
    <row r="82" spans="1:158" hidden="1" x14ac:dyDescent="0.2">
      <c r="A82">
        <v>62</v>
      </c>
      <c r="B82" s="7" t="s">
        <v>1523</v>
      </c>
      <c r="C82" t="s">
        <v>1167</v>
      </c>
      <c r="D82">
        <v>416381414</v>
      </c>
      <c r="E82" s="9" t="s">
        <v>1522</v>
      </c>
      <c r="G82" t="s">
        <v>6</v>
      </c>
      <c r="H82" s="1">
        <v>1</v>
      </c>
      <c r="I82" s="1">
        <v>2</v>
      </c>
      <c r="J82" s="1">
        <f>VLOOKUP(B82,'[4]AVL F03 05.05.26_לעבוד'!$B$27:$M$694,12,)</f>
        <v>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</v>
      </c>
      <c r="AG82" s="31">
        <v>0</v>
      </c>
      <c r="AH82" s="1">
        <v>0</v>
      </c>
      <c r="AI82" s="1">
        <v>0</v>
      </c>
      <c r="AJ82" s="1">
        <v>0</v>
      </c>
      <c r="AK82" s="1">
        <f t="shared" si="28"/>
        <v>630</v>
      </c>
      <c r="AL82" s="1">
        <f t="shared" si="29"/>
        <v>630</v>
      </c>
      <c r="AP82" s="1" t="s">
        <v>85</v>
      </c>
      <c r="AQ82" s="1">
        <f>VLOOKUP($B82,'[2]AVL F03 05.05.26_לעבוד'!$B$29:$H$721,6,)</f>
        <v>0</v>
      </c>
      <c r="AR82" s="1" t="s">
        <v>25</v>
      </c>
      <c r="AS82" s="1" t="s">
        <v>14</v>
      </c>
      <c r="AT82">
        <f t="shared" si="30"/>
        <v>0</v>
      </c>
      <c r="AU82" t="str">
        <f>VLOOKUP(B82,'[3]AVL F03 05.05.26_לעבוד'!$B$27:$B$694,1,)</f>
        <v>1096D244-001</v>
      </c>
      <c r="AW82" t="s">
        <v>1788</v>
      </c>
      <c r="AX82" t="s">
        <v>1448</v>
      </c>
      <c r="AY82">
        <v>0</v>
      </c>
      <c r="AZ82" t="s">
        <v>77</v>
      </c>
      <c r="BA82">
        <v>1</v>
      </c>
      <c r="BB82" t="s">
        <v>13</v>
      </c>
      <c r="BC82">
        <v>317</v>
      </c>
      <c r="BD82">
        <v>30</v>
      </c>
      <c r="BE82" t="s">
        <v>45</v>
      </c>
      <c r="BF82">
        <v>0</v>
      </c>
      <c r="BG82">
        <v>0</v>
      </c>
      <c r="BH82">
        <v>20</v>
      </c>
      <c r="BI82" t="s">
        <v>514</v>
      </c>
      <c r="BJ82" t="s">
        <v>44</v>
      </c>
      <c r="BK82" t="s">
        <v>5</v>
      </c>
      <c r="BL82" t="s">
        <v>5</v>
      </c>
      <c r="BM82" t="s">
        <v>9</v>
      </c>
      <c r="BN82">
        <v>0</v>
      </c>
      <c r="BO82" t="s">
        <v>5</v>
      </c>
      <c r="BP82">
        <v>860</v>
      </c>
      <c r="BQ82" t="s">
        <v>325</v>
      </c>
      <c r="BR82" t="s">
        <v>129</v>
      </c>
      <c r="BS82" t="s">
        <v>1521</v>
      </c>
      <c r="BT82">
        <v>1</v>
      </c>
      <c r="BU82" t="s">
        <v>6</v>
      </c>
      <c r="BV82" t="s">
        <v>5</v>
      </c>
      <c r="BW82" t="s">
        <v>42</v>
      </c>
      <c r="BX82" t="s">
        <v>318</v>
      </c>
      <c r="BY82" t="s">
        <v>1448</v>
      </c>
      <c r="BZ82" t="s">
        <v>1</v>
      </c>
      <c r="CA82" t="s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200</v>
      </c>
      <c r="CK82">
        <v>200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E82">
        <f>SUM($CB82,CB82:$CC82)-SUM($EC82:EC82)</f>
        <v>0</v>
      </c>
      <c r="DF82">
        <f>SUM($CB82,$CC82:CC82)-SUM($EC82:ED82)</f>
        <v>0</v>
      </c>
      <c r="DG82">
        <f>SUM($CB82,$CC82:CD82)-SUM($EC82:EE82)</f>
        <v>0</v>
      </c>
      <c r="DH82">
        <f>SUM($CB82,$CC82:CE82)-SUM($EC82:EF82)</f>
        <v>0</v>
      </c>
      <c r="DI82">
        <f>SUM($CB82,$CC82:CF82)-SUM($EC82:EG82)</f>
        <v>0</v>
      </c>
      <c r="DJ82">
        <f>SUM($CB82,$CC82:CG82)-SUM($EC82:EH82)</f>
        <v>0</v>
      </c>
      <c r="DK82">
        <f>SUM($CB82,$CC82:CH82)-SUM($EC82:EI82)</f>
        <v>0</v>
      </c>
      <c r="DL82">
        <f>SUM($CB82,$CC82:CI82)-SUM($EC82:EJ82)</f>
        <v>0</v>
      </c>
      <c r="DM82">
        <f>SUM($CB82,$CC82:CJ82)-SUM($EC82:EK82)</f>
        <v>160</v>
      </c>
      <c r="DN82">
        <f>SUM($CB82,$CC82:CK82)-SUM($EC82:EL82)</f>
        <v>180</v>
      </c>
      <c r="DO82">
        <f>SUM($CB82,$CC82:CL82)-SUM($EC82:EM82)</f>
        <v>0</v>
      </c>
      <c r="DP82">
        <f>SUM($CB82,$CC82:CM82)-SUM($EC82:EN82)</f>
        <v>0</v>
      </c>
      <c r="DQ82">
        <f>SUM($CB82,$CC82:CN82)-SUM($EC82:EO82)</f>
        <v>0</v>
      </c>
      <c r="DR82">
        <f>SUM($CB82,$CC82:CO82)-SUM($EC82:EP82)</f>
        <v>0</v>
      </c>
      <c r="DS82">
        <f>SUM($CB82,$CC82:CP82)-SUM($EC82:EQ82)</f>
        <v>0</v>
      </c>
      <c r="DT82">
        <f>SUM($CB82,$CC82:CQ82)-SUM($EC82:ER82)</f>
        <v>0</v>
      </c>
      <c r="DU82">
        <f>SUM($CB82,$CC82:CR82)-SUM($EC82:ES82)</f>
        <v>0</v>
      </c>
      <c r="DV82">
        <f>SUM($CB82,$CC82:CS82)-SUM($EC82:ET82)</f>
        <v>0</v>
      </c>
      <c r="DW82">
        <f>SUM($CB82,$CC82:CT82)-SUM($EC82:EU82)</f>
        <v>0</v>
      </c>
      <c r="DX82">
        <f>SUM($CB82,$CC82:CU82)-SUM($EC82:EV82)</f>
        <v>0</v>
      </c>
      <c r="DY82">
        <f>SUM($CB82,$CC82:CV82)-SUM($EC82:EW82)</f>
        <v>0</v>
      </c>
      <c r="DZ82">
        <f>SUM($CB82,$CC82:CW82)-SUM($EC82:EX82)</f>
        <v>0</v>
      </c>
      <c r="EA82">
        <f>SUM($CB82,$CC82:CX82)-SUM($EC82:EY82)</f>
        <v>0</v>
      </c>
      <c r="EB82">
        <f>SUM($CB82,$CC82:CY82)-SUM($EC82:EZ82)</f>
        <v>0</v>
      </c>
      <c r="EC82" cm="1">
        <f t="array" ref="EC82">SUMPRODUCT($K82:$AJ82,TRANSPOSE(EC$4:EC$29))</f>
        <v>0</v>
      </c>
      <c r="ED82" cm="1">
        <f t="array" ref="ED82">SUMPRODUCT($K82:$AJ82,TRANSPOSE(ED$4:ED$29))</f>
        <v>0</v>
      </c>
      <c r="EE82" cm="1">
        <f t="array" ref="EE82">SUMPRODUCT($K82:$AJ82,TRANSPOSE(EE$4:EE$29))</f>
        <v>0</v>
      </c>
      <c r="EF82" cm="1">
        <f t="array" ref="EF82">SUMPRODUCT($K82:$AJ82,TRANSPOSE(EF$4:EF$29))</f>
        <v>0</v>
      </c>
      <c r="EG82" cm="1">
        <f t="array" ref="EG82">SUMPRODUCT($K82:$AJ82,TRANSPOSE(EG$4:EG$29))</f>
        <v>0</v>
      </c>
      <c r="EH82" cm="1">
        <f t="array" ref="EH82">SUMPRODUCT($K82:$AJ82,TRANSPOSE(EH$4:EH$29))</f>
        <v>0</v>
      </c>
      <c r="EI82" cm="1">
        <f t="array" ref="EI82">SUMPRODUCT($K82:$AJ82,TRANSPOSE(EI$4:EI$29))</f>
        <v>0</v>
      </c>
      <c r="EJ82" cm="1">
        <f t="array" ref="EJ82">SUMPRODUCT($K82:$AJ82,TRANSPOSE(EJ$4:EJ$29))</f>
        <v>0</v>
      </c>
      <c r="EK82" cm="1">
        <f t="array" ref="EK82">SUMPRODUCT($K82:$AJ82,TRANSPOSE(EK$4:EK$29))</f>
        <v>40</v>
      </c>
      <c r="EL82" cm="1">
        <f t="array" ref="EL82">SUMPRODUCT($K82:$AJ82,TRANSPOSE(EL$4:EL$29))</f>
        <v>180</v>
      </c>
      <c r="EM82" cm="1">
        <f t="array" ref="EM82">SUMPRODUCT($K82:$AJ82,TRANSPOSE(EM$4:EM$29))</f>
        <v>180</v>
      </c>
      <c r="EN82" cm="1">
        <f t="array" ref="EN82">SUMPRODUCT($K82:$AJ82,TRANSPOSE(EN$4:EN$29))</f>
        <v>0</v>
      </c>
      <c r="EO82" cm="1">
        <f t="array" ref="EO82">SUMPRODUCT($K82:$AJ82,TRANSPOSE(EO$4:EO$29))</f>
        <v>0</v>
      </c>
      <c r="EP82" cm="1">
        <f t="array" ref="EP82">SUMPRODUCT($K82:$AJ82,TRANSPOSE(EP$4:EP$29))</f>
        <v>0</v>
      </c>
      <c r="EQ82" cm="1">
        <f t="array" ref="EQ82">SUMPRODUCT($K82:$AJ82,TRANSPOSE(EQ$4:EQ$29))</f>
        <v>0</v>
      </c>
      <c r="ER82" cm="1">
        <f t="array" ref="ER82">SUMPRODUCT($K82:$AJ82,TRANSPOSE(ER$4:ER$29))</f>
        <v>0</v>
      </c>
      <c r="ES82" cm="1">
        <f t="array" ref="ES82">SUMPRODUCT($K82:$AJ82,TRANSPOSE(ES$4:ES$29))</f>
        <v>0</v>
      </c>
      <c r="ET82" cm="1">
        <f t="array" ref="ET82">SUMPRODUCT($K82:$AJ82,TRANSPOSE(ET$4:ET$29))</f>
        <v>0</v>
      </c>
      <c r="EU82" cm="1">
        <f t="array" ref="EU82">SUMPRODUCT($K82:$AJ82,TRANSPOSE(EU$4:EU$29))</f>
        <v>0</v>
      </c>
      <c r="EV82" cm="1">
        <f t="array" ref="EV82">SUMPRODUCT($K82:$AJ82,TRANSPOSE(EV$4:EV$29))</f>
        <v>0</v>
      </c>
      <c r="EW82" cm="1">
        <f t="array" ref="EW82">SUMPRODUCT($K82:$AJ82,TRANSPOSE(EW$4:EW$29))</f>
        <v>0</v>
      </c>
      <c r="EX82" cm="1">
        <f t="array" ref="EX82">SUMPRODUCT($K82:$AJ82,TRANSPOSE(EX$4:EX$29))</f>
        <v>0</v>
      </c>
      <c r="EY82" cm="1">
        <f t="array" ref="EY82">SUMPRODUCT($K82:$AJ82,TRANSPOSE(EY$4:EY$29))</f>
        <v>0</v>
      </c>
      <c r="EZ82" cm="1">
        <f t="array" ref="EZ82">SUMPRODUCT($K82:$AJ82,TRANSPOSE(EZ$4:EZ$29))</f>
        <v>0</v>
      </c>
      <c r="FA82">
        <f t="shared" si="31"/>
        <v>0</v>
      </c>
      <c r="FB82" t="b">
        <f t="shared" si="32"/>
        <v>0</v>
      </c>
    </row>
    <row r="83" spans="1:158" hidden="1" x14ac:dyDescent="0.2">
      <c r="A83">
        <v>63</v>
      </c>
      <c r="B83" s="7" t="s">
        <v>1509</v>
      </c>
      <c r="C83" t="s">
        <v>1207</v>
      </c>
      <c r="D83">
        <v>410439769</v>
      </c>
      <c r="E83" t="s">
        <v>1520</v>
      </c>
      <c r="G83" t="s">
        <v>6</v>
      </c>
      <c r="H83" s="1">
        <v>1</v>
      </c>
      <c r="I83" s="1">
        <v>1</v>
      </c>
      <c r="J83" s="1">
        <f>VLOOKUP(B83,'[4]AVL F03 05.05.26_לעבוד'!$B$27:$M$694,12,)</f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f t="shared" si="28"/>
        <v>315</v>
      </c>
      <c r="AL83" s="1">
        <f t="shared" si="29"/>
        <v>315</v>
      </c>
      <c r="AP83" s="1" t="s">
        <v>85</v>
      </c>
      <c r="AQ83" s="1">
        <f>VLOOKUP($B83,'[2]AVL F03 05.05.26_לעבוד'!$B$29:$H$721,6,)</f>
        <v>0</v>
      </c>
      <c r="AR83" s="1" t="s">
        <v>1195</v>
      </c>
      <c r="AS83" s="1" t="s">
        <v>1195</v>
      </c>
      <c r="AT83">
        <f t="shared" si="30"/>
        <v>0</v>
      </c>
      <c r="AU83" t="str">
        <f>VLOOKUP(B83,'[3]AVL F03 05.05.26_לעבוד'!$B$27:$B$694,1,)</f>
        <v>1096F000-003</v>
      </c>
      <c r="AW83" t="s">
        <v>1775</v>
      </c>
      <c r="AX83">
        <v>1</v>
      </c>
      <c r="AY83">
        <v>0</v>
      </c>
      <c r="AZ83" t="s">
        <v>0</v>
      </c>
      <c r="BA83">
        <v>1</v>
      </c>
      <c r="BB83" t="s">
        <v>13</v>
      </c>
      <c r="BC83">
        <v>857</v>
      </c>
      <c r="BD83">
        <v>20</v>
      </c>
      <c r="BE83" t="s">
        <v>1194</v>
      </c>
      <c r="BF83">
        <v>0</v>
      </c>
      <c r="BG83">
        <v>0</v>
      </c>
      <c r="BH83">
        <v>20</v>
      </c>
      <c r="BI83" t="s">
        <v>514</v>
      </c>
      <c r="BJ83" t="s">
        <v>33</v>
      </c>
      <c r="BK83" t="s">
        <v>5</v>
      </c>
      <c r="BL83" t="s">
        <v>5</v>
      </c>
      <c r="BM83" t="s">
        <v>38</v>
      </c>
      <c r="BN83">
        <v>0</v>
      </c>
      <c r="BO83" t="s">
        <v>5</v>
      </c>
      <c r="BP83">
        <v>235</v>
      </c>
      <c r="BQ83" t="s">
        <v>1193</v>
      </c>
      <c r="BR83" t="s">
        <v>129</v>
      </c>
      <c r="BS83" t="s">
        <v>1192</v>
      </c>
      <c r="BT83">
        <v>1</v>
      </c>
      <c r="BU83" t="s">
        <v>6</v>
      </c>
      <c r="BV83" t="s">
        <v>5</v>
      </c>
      <c r="BW83" t="s">
        <v>30</v>
      </c>
      <c r="BX83" t="s">
        <v>74</v>
      </c>
      <c r="BY83">
        <v>1</v>
      </c>
      <c r="BZ83">
        <v>0</v>
      </c>
      <c r="CA83" t="s">
        <v>0</v>
      </c>
      <c r="CB83">
        <v>9999999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E83">
        <f>SUM($CB83,CB83:$CC83)-SUM($EC83:EC83)</f>
        <v>19999998</v>
      </c>
      <c r="DF83">
        <f>SUM($CB83,$CC83:CC83)-SUM($EC83:ED83)</f>
        <v>9999999</v>
      </c>
      <c r="DG83">
        <f>SUM($CB83,$CC83:CD83)-SUM($EC83:EE83)</f>
        <v>9999999</v>
      </c>
      <c r="DH83">
        <f>SUM($CB83,$CC83:CE83)-SUM($EC83:EF83)</f>
        <v>9999999</v>
      </c>
      <c r="DI83">
        <f>SUM($CB83,$CC83:CF83)-SUM($EC83:EG83)</f>
        <v>9999999</v>
      </c>
      <c r="DJ83">
        <f>SUM($CB83,$CC83:CG83)-SUM($EC83:EH83)</f>
        <v>9999999</v>
      </c>
      <c r="DK83">
        <f>SUM($CB83,$CC83:CH83)-SUM($EC83:EI83)</f>
        <v>9999999</v>
      </c>
      <c r="DL83">
        <f>SUM($CB83,$CC83:CI83)-SUM($EC83:EJ83)</f>
        <v>9999999</v>
      </c>
      <c r="DM83">
        <f>SUM($CB83,$CC83:CJ83)-SUM($EC83:EK83)</f>
        <v>9999989</v>
      </c>
      <c r="DN83">
        <f>SUM($CB83,$CC83:CK83)-SUM($EC83:EL83)</f>
        <v>9999949</v>
      </c>
      <c r="DO83">
        <f>SUM($CB83,$CC83:CL83)-SUM($EC83:EM83)</f>
        <v>9999889</v>
      </c>
      <c r="DP83">
        <f>SUM($CB83,$CC83:CM83)-SUM($EC83:EN83)</f>
        <v>9999839</v>
      </c>
      <c r="DQ83">
        <f>SUM($CB83,$CC83:CN83)-SUM($EC83:EO83)</f>
        <v>9999799</v>
      </c>
      <c r="DR83">
        <f>SUM($CB83,$CC83:CO83)-SUM($EC83:EP83)</f>
        <v>9999749</v>
      </c>
      <c r="DS83">
        <f>SUM($CB83,$CC83:CP83)-SUM($EC83:EQ83)</f>
        <v>9999749</v>
      </c>
      <c r="DT83">
        <f>SUM($CB83,$CC83:CQ83)-SUM($EC83:ER83)</f>
        <v>9999749</v>
      </c>
      <c r="DU83">
        <f>SUM($CB83,$CC83:CR83)-SUM($EC83:ES83)</f>
        <v>9999749</v>
      </c>
      <c r="DV83">
        <f>SUM($CB83,$CC83:CS83)-SUM($EC83:ET83)</f>
        <v>9999749</v>
      </c>
      <c r="DW83">
        <f>SUM($CB83,$CC83:CT83)-SUM($EC83:EU83)</f>
        <v>9999749</v>
      </c>
      <c r="DX83">
        <f>SUM($CB83,$CC83:CU83)-SUM($EC83:EV83)</f>
        <v>9999749</v>
      </c>
      <c r="DY83">
        <f>SUM($CB83,$CC83:CV83)-SUM($EC83:EW83)</f>
        <v>9999749</v>
      </c>
      <c r="DZ83">
        <f>SUM($CB83,$CC83:CW83)-SUM($EC83:EX83)</f>
        <v>9999749</v>
      </c>
      <c r="EA83">
        <f>SUM($CB83,$CC83:CX83)-SUM($EC83:EY83)</f>
        <v>9999749</v>
      </c>
      <c r="EB83">
        <f>SUM($CB83,$CC83:CY83)-SUM($EC83:EZ83)</f>
        <v>9999749</v>
      </c>
      <c r="EC83" cm="1">
        <f t="array" ref="EC83">SUMPRODUCT($K83:$AJ83,TRANSPOSE(EC$4:EC$29))</f>
        <v>0</v>
      </c>
      <c r="ED83" cm="1">
        <f t="array" ref="ED83">SUMPRODUCT($K83:$AJ83,TRANSPOSE(ED$4:ED$29))</f>
        <v>0</v>
      </c>
      <c r="EE83" cm="1">
        <f t="array" ref="EE83">SUMPRODUCT($K83:$AJ83,TRANSPOSE(EE$4:EE$29))</f>
        <v>0</v>
      </c>
      <c r="EF83" cm="1">
        <f t="array" ref="EF83">SUMPRODUCT($K83:$AJ83,TRANSPOSE(EF$4:EF$29))</f>
        <v>0</v>
      </c>
      <c r="EG83" cm="1">
        <f t="array" ref="EG83">SUMPRODUCT($K83:$AJ83,TRANSPOSE(EG$4:EG$29))</f>
        <v>0</v>
      </c>
      <c r="EH83" cm="1">
        <f t="array" ref="EH83">SUMPRODUCT($K83:$AJ83,TRANSPOSE(EH$4:EH$29))</f>
        <v>0</v>
      </c>
      <c r="EI83" cm="1">
        <f t="array" ref="EI83">SUMPRODUCT($K83:$AJ83,TRANSPOSE(EI$4:EI$29))</f>
        <v>0</v>
      </c>
      <c r="EJ83" cm="1">
        <f t="array" ref="EJ83">SUMPRODUCT($K83:$AJ83,TRANSPOSE(EJ$4:EJ$29))</f>
        <v>0</v>
      </c>
      <c r="EK83" cm="1">
        <f t="array" ref="EK83">SUMPRODUCT($K83:$AJ83,TRANSPOSE(EK$4:EK$29))</f>
        <v>10</v>
      </c>
      <c r="EL83" cm="1">
        <f t="array" ref="EL83">SUMPRODUCT($K83:$AJ83,TRANSPOSE(EL$4:EL$29))</f>
        <v>40</v>
      </c>
      <c r="EM83" cm="1">
        <f t="array" ref="EM83">SUMPRODUCT($K83:$AJ83,TRANSPOSE(EM$4:EM$29))</f>
        <v>60</v>
      </c>
      <c r="EN83" cm="1">
        <f t="array" ref="EN83">SUMPRODUCT($K83:$AJ83,TRANSPOSE(EN$4:EN$29))</f>
        <v>50</v>
      </c>
      <c r="EO83" cm="1">
        <f t="array" ref="EO83">SUMPRODUCT($K83:$AJ83,TRANSPOSE(EO$4:EO$29))</f>
        <v>40</v>
      </c>
      <c r="EP83" cm="1">
        <f t="array" ref="EP83">SUMPRODUCT($K83:$AJ83,TRANSPOSE(EP$4:EP$29))</f>
        <v>50</v>
      </c>
      <c r="EQ83" cm="1">
        <f t="array" ref="EQ83">SUMPRODUCT($K83:$AJ83,TRANSPOSE(EQ$4:EQ$29))</f>
        <v>0</v>
      </c>
      <c r="ER83" cm="1">
        <f t="array" ref="ER83">SUMPRODUCT($K83:$AJ83,TRANSPOSE(ER$4:ER$29))</f>
        <v>0</v>
      </c>
      <c r="ES83" cm="1">
        <f t="array" ref="ES83">SUMPRODUCT($K83:$AJ83,TRANSPOSE(ES$4:ES$29))</f>
        <v>0</v>
      </c>
      <c r="ET83" cm="1">
        <f t="array" ref="ET83">SUMPRODUCT($K83:$AJ83,TRANSPOSE(ET$4:ET$29))</f>
        <v>0</v>
      </c>
      <c r="EU83" cm="1">
        <f t="array" ref="EU83">SUMPRODUCT($K83:$AJ83,TRANSPOSE(EU$4:EU$29))</f>
        <v>0</v>
      </c>
      <c r="EV83" cm="1">
        <f t="array" ref="EV83">SUMPRODUCT($K83:$AJ83,TRANSPOSE(EV$4:EV$29))</f>
        <v>0</v>
      </c>
      <c r="EW83" cm="1">
        <f t="array" ref="EW83">SUMPRODUCT($K83:$AJ83,TRANSPOSE(EW$4:EW$29))</f>
        <v>0</v>
      </c>
      <c r="EX83" cm="1">
        <f t="array" ref="EX83">SUMPRODUCT($K83:$AJ83,TRANSPOSE(EX$4:EX$29))</f>
        <v>0</v>
      </c>
      <c r="EY83" cm="1">
        <f t="array" ref="EY83">SUMPRODUCT($K83:$AJ83,TRANSPOSE(EY$4:EY$29))</f>
        <v>0</v>
      </c>
      <c r="EZ83" cm="1">
        <f t="array" ref="EZ83">SUMPRODUCT($K83:$AJ83,TRANSPOSE(EZ$4:EZ$29))</f>
        <v>0</v>
      </c>
      <c r="FA83">
        <f t="shared" si="31"/>
        <v>50</v>
      </c>
      <c r="FB83" t="b">
        <f t="shared" si="32"/>
        <v>0</v>
      </c>
    </row>
    <row r="84" spans="1:158" hidden="1" x14ac:dyDescent="0.2">
      <c r="A84">
        <v>64</v>
      </c>
      <c r="B84" s="7" t="s">
        <v>1519</v>
      </c>
      <c r="C84" t="s">
        <v>1167</v>
      </c>
      <c r="D84">
        <v>410422286</v>
      </c>
      <c r="E84" t="s">
        <v>1518</v>
      </c>
      <c r="G84" t="s">
        <v>6</v>
      </c>
      <c r="H84" s="1">
        <v>1</v>
      </c>
      <c r="I84" s="1">
        <v>1</v>
      </c>
      <c r="J84" s="1">
        <f>VLOOKUP(B84,'[4]AVL F03 05.05.26_לעבוד'!$B$27:$M$694,12,)</f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f t="shared" si="28"/>
        <v>315</v>
      </c>
      <c r="AL84" s="1">
        <f t="shared" si="29"/>
        <v>315</v>
      </c>
      <c r="AP84" s="1" t="s">
        <v>85</v>
      </c>
      <c r="AQ84" s="1" t="str">
        <f>VLOOKUP($B84,'[2]AVL F03 05.05.26_לעבוד'!$B$29:$H$721,6,)</f>
        <v xml:space="preserve">ממתין לעידכון סריאלים </v>
      </c>
      <c r="AR84" s="1" t="s">
        <v>1517</v>
      </c>
      <c r="AS84" s="1" t="s">
        <v>1516</v>
      </c>
      <c r="AT84">
        <f t="shared" si="30"/>
        <v>0</v>
      </c>
      <c r="AU84" t="str">
        <f>VLOOKUP(B84,'[3]AVL F03 05.05.26_לעבוד'!$B$27:$B$694,1,)</f>
        <v>1096F009-003</v>
      </c>
      <c r="AW84" t="s">
        <v>1716</v>
      </c>
      <c r="AX84">
        <v>1</v>
      </c>
      <c r="AY84">
        <v>0</v>
      </c>
      <c r="AZ84" t="s">
        <v>0</v>
      </c>
      <c r="BA84">
        <v>1</v>
      </c>
      <c r="BB84" t="s">
        <v>261</v>
      </c>
      <c r="BC84">
        <v>300</v>
      </c>
      <c r="BD84">
        <v>7</v>
      </c>
      <c r="BE84" t="s">
        <v>1188</v>
      </c>
      <c r="BF84">
        <v>0</v>
      </c>
      <c r="BG84">
        <v>0</v>
      </c>
      <c r="BH84">
        <v>20</v>
      </c>
      <c r="BI84" t="s">
        <v>514</v>
      </c>
      <c r="BJ84" t="s">
        <v>1187</v>
      </c>
      <c r="BK84" t="s">
        <v>5</v>
      </c>
      <c r="BL84" t="s">
        <v>5</v>
      </c>
      <c r="BM84" t="s">
        <v>9</v>
      </c>
      <c r="BN84">
        <v>0</v>
      </c>
      <c r="BO84" t="s">
        <v>5</v>
      </c>
      <c r="BP84">
        <v>900</v>
      </c>
      <c r="BQ84" t="s">
        <v>325</v>
      </c>
      <c r="BR84" t="s">
        <v>8</v>
      </c>
      <c r="BS84" t="s">
        <v>1515</v>
      </c>
      <c r="BT84">
        <v>1</v>
      </c>
      <c r="BU84" t="s">
        <v>6</v>
      </c>
      <c r="BV84" t="s">
        <v>5</v>
      </c>
      <c r="BW84">
        <v>957</v>
      </c>
      <c r="BX84" t="s">
        <v>74</v>
      </c>
      <c r="BY84">
        <v>1</v>
      </c>
      <c r="BZ84">
        <v>0</v>
      </c>
      <c r="CA84" t="s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200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E84">
        <f>SUM($CB84,CB84:$CC84)-SUM($EC84:EC84)</f>
        <v>0</v>
      </c>
      <c r="DF84">
        <f>SUM($CB84,$CC84:CC84)-SUM($EC84:ED84)</f>
        <v>0</v>
      </c>
      <c r="DG84">
        <f>SUM($CB84,$CC84:CD84)-SUM($EC84:EE84)</f>
        <v>0</v>
      </c>
      <c r="DH84">
        <f>SUM($CB84,$CC84:CE84)-SUM($EC84:EF84)</f>
        <v>0</v>
      </c>
      <c r="DI84">
        <f>SUM($CB84,$CC84:CF84)-SUM($EC84:EG84)</f>
        <v>0</v>
      </c>
      <c r="DJ84">
        <f>SUM($CB84,$CC84:CG84)-SUM($EC84:EH84)</f>
        <v>0</v>
      </c>
      <c r="DK84">
        <f>SUM($CB84,$CC84:CH84)-SUM($EC84:EI84)</f>
        <v>0</v>
      </c>
      <c r="DL84">
        <f>SUM($CB84,$CC84:CI84)-SUM($EC84:EJ84)</f>
        <v>0</v>
      </c>
      <c r="DM84">
        <f>SUM($CB84,$CC84:CJ84)-SUM($EC84:EK84)</f>
        <v>180</v>
      </c>
      <c r="DN84">
        <f>SUM($CB84,$CC84:CK84)-SUM($EC84:EL84)</f>
        <v>140</v>
      </c>
      <c r="DO84">
        <f>SUM($CB84,$CC84:CL84)-SUM($EC84:EM84)</f>
        <v>80</v>
      </c>
      <c r="DP84">
        <f>SUM($CB84,$CC84:CM84)-SUM($EC84:EN84)</f>
        <v>0</v>
      </c>
      <c r="DQ84">
        <f>SUM($CB84,$CC84:CN84)-SUM($EC84:EO84)</f>
        <v>0</v>
      </c>
      <c r="DR84">
        <f>SUM($CB84,$CC84:CO84)-SUM($EC84:EP84)</f>
        <v>0</v>
      </c>
      <c r="DS84">
        <f>SUM($CB84,$CC84:CP84)-SUM($EC84:EQ84)</f>
        <v>0</v>
      </c>
      <c r="DT84">
        <f>SUM($CB84,$CC84:CQ84)-SUM($EC84:ER84)</f>
        <v>0</v>
      </c>
      <c r="DU84">
        <f>SUM($CB84,$CC84:CR84)-SUM($EC84:ES84)</f>
        <v>0</v>
      </c>
      <c r="DV84">
        <f>SUM($CB84,$CC84:CS84)-SUM($EC84:ET84)</f>
        <v>0</v>
      </c>
      <c r="DW84">
        <f>SUM($CB84,$CC84:CT84)-SUM($EC84:EU84)</f>
        <v>0</v>
      </c>
      <c r="DX84">
        <f>SUM($CB84,$CC84:CU84)-SUM($EC84:EV84)</f>
        <v>0</v>
      </c>
      <c r="DY84">
        <f>SUM($CB84,$CC84:CV84)-SUM($EC84:EW84)</f>
        <v>0</v>
      </c>
      <c r="DZ84">
        <f>SUM($CB84,$CC84:CW84)-SUM($EC84:EX84)</f>
        <v>0</v>
      </c>
      <c r="EA84">
        <f>SUM($CB84,$CC84:CX84)-SUM($EC84:EY84)</f>
        <v>0</v>
      </c>
      <c r="EB84">
        <f>SUM($CB84,$CC84:CY84)-SUM($EC84:EZ84)</f>
        <v>0</v>
      </c>
      <c r="EC84" cm="1">
        <f t="array" ref="EC84">SUMPRODUCT($K84:$AJ84,TRANSPOSE(EC$4:EC$29))</f>
        <v>0</v>
      </c>
      <c r="ED84" cm="1">
        <f t="array" ref="ED84">SUMPRODUCT($K84:$AJ84,TRANSPOSE(ED$4:ED$29))</f>
        <v>0</v>
      </c>
      <c r="EE84" cm="1">
        <f t="array" ref="EE84">SUMPRODUCT($K84:$AJ84,TRANSPOSE(EE$4:EE$29))</f>
        <v>0</v>
      </c>
      <c r="EF84" cm="1">
        <f t="array" ref="EF84">SUMPRODUCT($K84:$AJ84,TRANSPOSE(EF$4:EF$29))</f>
        <v>0</v>
      </c>
      <c r="EG84" cm="1">
        <f t="array" ref="EG84">SUMPRODUCT($K84:$AJ84,TRANSPOSE(EG$4:EG$29))</f>
        <v>0</v>
      </c>
      <c r="EH84" cm="1">
        <f t="array" ref="EH84">SUMPRODUCT($K84:$AJ84,TRANSPOSE(EH$4:EH$29))</f>
        <v>0</v>
      </c>
      <c r="EI84" cm="1">
        <f t="array" ref="EI84">SUMPRODUCT($K84:$AJ84,TRANSPOSE(EI$4:EI$29))</f>
        <v>0</v>
      </c>
      <c r="EJ84" cm="1">
        <f t="array" ref="EJ84">SUMPRODUCT($K84:$AJ84,TRANSPOSE(EJ$4:EJ$29))</f>
        <v>0</v>
      </c>
      <c r="EK84" cm="1">
        <f t="array" ref="EK84">SUMPRODUCT($K84:$AJ84,TRANSPOSE(EK$4:EK$29))</f>
        <v>20</v>
      </c>
      <c r="EL84" cm="1">
        <f t="array" ref="EL84">SUMPRODUCT($K84:$AJ84,TRANSPOSE(EL$4:EL$29))</f>
        <v>40</v>
      </c>
      <c r="EM84" cm="1">
        <f t="array" ref="EM84">SUMPRODUCT($K84:$AJ84,TRANSPOSE(EM$4:EM$29))</f>
        <v>60</v>
      </c>
      <c r="EN84" cm="1">
        <f t="array" ref="EN84">SUMPRODUCT($K84:$AJ84,TRANSPOSE(EN$4:EN$29))</f>
        <v>80</v>
      </c>
      <c r="EO84" cm="1">
        <f t="array" ref="EO84">SUMPRODUCT($K84:$AJ84,TRANSPOSE(EO$4:EO$29))</f>
        <v>0</v>
      </c>
      <c r="EP84" cm="1">
        <f t="array" ref="EP84">SUMPRODUCT($K84:$AJ84,TRANSPOSE(EP$4:EP$29))</f>
        <v>0</v>
      </c>
      <c r="EQ84" cm="1">
        <f t="array" ref="EQ84">SUMPRODUCT($K84:$AJ84,TRANSPOSE(EQ$4:EQ$29))</f>
        <v>0</v>
      </c>
      <c r="ER84" cm="1">
        <f t="array" ref="ER84">SUMPRODUCT($K84:$AJ84,TRANSPOSE(ER$4:ER$29))</f>
        <v>0</v>
      </c>
      <c r="ES84" cm="1">
        <f t="array" ref="ES84">SUMPRODUCT($K84:$AJ84,TRANSPOSE(ES$4:ES$29))</f>
        <v>0</v>
      </c>
      <c r="ET84" cm="1">
        <f t="array" ref="ET84">SUMPRODUCT($K84:$AJ84,TRANSPOSE(ET$4:ET$29))</f>
        <v>0</v>
      </c>
      <c r="EU84" cm="1">
        <f t="array" ref="EU84">SUMPRODUCT($K84:$AJ84,TRANSPOSE(EU$4:EU$29))</f>
        <v>0</v>
      </c>
      <c r="EV84" cm="1">
        <f t="array" ref="EV84">SUMPRODUCT($K84:$AJ84,TRANSPOSE(EV$4:EV$29))</f>
        <v>0</v>
      </c>
      <c r="EW84" cm="1">
        <f t="array" ref="EW84">SUMPRODUCT($K84:$AJ84,TRANSPOSE(EW$4:EW$29))</f>
        <v>0</v>
      </c>
      <c r="EX84" cm="1">
        <f t="array" ref="EX84">SUMPRODUCT($K84:$AJ84,TRANSPOSE(EX$4:EX$29))</f>
        <v>0</v>
      </c>
      <c r="EY84" cm="1">
        <f t="array" ref="EY84">SUMPRODUCT($K84:$AJ84,TRANSPOSE(EY$4:EY$29))</f>
        <v>0</v>
      </c>
      <c r="EZ84" cm="1">
        <f t="array" ref="EZ84">SUMPRODUCT($K84:$AJ84,TRANSPOSE(EZ$4:EZ$29))</f>
        <v>0</v>
      </c>
      <c r="FA84">
        <f t="shared" si="31"/>
        <v>0</v>
      </c>
      <c r="FB84" t="b">
        <f t="shared" si="32"/>
        <v>0</v>
      </c>
    </row>
    <row r="85" spans="1:158" hidden="1" x14ac:dyDescent="0.2">
      <c r="A85">
        <v>65</v>
      </c>
      <c r="B85" s="7" t="s">
        <v>1514</v>
      </c>
      <c r="C85" t="s">
        <v>1167</v>
      </c>
      <c r="D85">
        <v>406609565</v>
      </c>
      <c r="E85" t="s">
        <v>1513</v>
      </c>
      <c r="G85" t="s">
        <v>6</v>
      </c>
      <c r="H85" s="1">
        <v>1</v>
      </c>
      <c r="I85" s="1">
        <v>1</v>
      </c>
      <c r="J85" s="1">
        <f>VLOOKUP(B85,'[4]AVL F03 05.05.26_לעבוד'!$B$27:$M$694,12,)</f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f t="shared" si="28"/>
        <v>315</v>
      </c>
      <c r="AL85" s="1">
        <f t="shared" si="29"/>
        <v>315</v>
      </c>
      <c r="AP85" s="1" t="s">
        <v>85</v>
      </c>
      <c r="AQ85" s="1">
        <f>VLOOKUP($B85,'[2]AVL F03 05.05.26_לעבוד'!$B$29:$H$721,6,)</f>
        <v>0</v>
      </c>
      <c r="AR85" s="1" t="s">
        <v>25</v>
      </c>
      <c r="AS85" s="1" t="s">
        <v>93</v>
      </c>
      <c r="AT85">
        <f t="shared" si="30"/>
        <v>0</v>
      </c>
      <c r="AU85" t="str">
        <f>VLOOKUP(B85,'[3]AVL F03 05.05.26_לעבוד'!$B$27:$B$694,1,)</f>
        <v>1096F010-002</v>
      </c>
      <c r="AW85" t="s">
        <v>1710</v>
      </c>
      <c r="AX85" t="s">
        <v>1512</v>
      </c>
      <c r="AY85">
        <v>0</v>
      </c>
      <c r="AZ85" t="s">
        <v>0</v>
      </c>
      <c r="BA85">
        <v>1</v>
      </c>
      <c r="BB85" t="s">
        <v>13</v>
      </c>
      <c r="BC85">
        <v>857</v>
      </c>
      <c r="BD85">
        <v>40</v>
      </c>
      <c r="BE85" t="s">
        <v>1173</v>
      </c>
      <c r="BF85">
        <v>0</v>
      </c>
      <c r="BG85">
        <v>0</v>
      </c>
      <c r="BH85">
        <v>20</v>
      </c>
      <c r="BI85" t="s">
        <v>514</v>
      </c>
      <c r="BJ85" t="s">
        <v>1172</v>
      </c>
      <c r="BK85" t="s">
        <v>5</v>
      </c>
      <c r="BL85" t="s">
        <v>5</v>
      </c>
      <c r="BM85" t="s">
        <v>38</v>
      </c>
      <c r="BN85">
        <v>0</v>
      </c>
      <c r="BO85" t="s">
        <v>5</v>
      </c>
      <c r="BP85">
        <v>230</v>
      </c>
      <c r="BQ85" t="s">
        <v>325</v>
      </c>
      <c r="BR85" t="s">
        <v>129</v>
      </c>
      <c r="BS85" t="s">
        <v>1461</v>
      </c>
      <c r="BT85">
        <v>1</v>
      </c>
      <c r="BU85" t="s">
        <v>6</v>
      </c>
      <c r="BV85" t="s">
        <v>5</v>
      </c>
      <c r="BW85">
        <v>900</v>
      </c>
      <c r="BX85" t="s">
        <v>74</v>
      </c>
      <c r="BY85" t="s">
        <v>1512</v>
      </c>
      <c r="BZ85" t="s">
        <v>1</v>
      </c>
      <c r="CA85" t="s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100</v>
      </c>
      <c r="CL85">
        <v>0</v>
      </c>
      <c r="CM85">
        <v>0</v>
      </c>
      <c r="CN85">
        <v>0</v>
      </c>
      <c r="CO85">
        <v>100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E85">
        <f>SUM($CB85,CB85:$CC85)-SUM($EC85:EC85)</f>
        <v>0</v>
      </c>
      <c r="DF85">
        <f>SUM($CB85,$CC85:CC85)-SUM($EC85:ED85)</f>
        <v>0</v>
      </c>
      <c r="DG85">
        <f>SUM($CB85,$CC85:CD85)-SUM($EC85:EE85)</f>
        <v>0</v>
      </c>
      <c r="DH85">
        <f>SUM($CB85,$CC85:CE85)-SUM($EC85:EF85)</f>
        <v>0</v>
      </c>
      <c r="DI85">
        <f>SUM($CB85,$CC85:CF85)-SUM($EC85:EG85)</f>
        <v>0</v>
      </c>
      <c r="DJ85">
        <f>SUM($CB85,$CC85:CG85)-SUM($EC85:EH85)</f>
        <v>0</v>
      </c>
      <c r="DK85">
        <f>SUM($CB85,$CC85:CH85)-SUM($EC85:EI85)</f>
        <v>0</v>
      </c>
      <c r="DL85">
        <f>SUM($CB85,$CC85:CI85)-SUM($EC85:EJ85)</f>
        <v>0</v>
      </c>
      <c r="DM85">
        <f>SUM($CB85,$CC85:CJ85)-SUM($EC85:EK85)</f>
        <v>-20</v>
      </c>
      <c r="DN85">
        <f>SUM($CB85,$CC85:CK85)-SUM($EC85:EL85)</f>
        <v>40</v>
      </c>
      <c r="DO85">
        <f>SUM($CB85,$CC85:CL85)-SUM($EC85:EM85)</f>
        <v>-20</v>
      </c>
      <c r="DP85">
        <f>SUM($CB85,$CC85:CM85)-SUM($EC85:EN85)</f>
        <v>-100</v>
      </c>
      <c r="DQ85">
        <f>SUM($CB85,$CC85:CN85)-SUM($EC85:EO85)</f>
        <v>-100</v>
      </c>
      <c r="DR85">
        <f>SUM($CB85,$CC85:CO85)-SUM($EC85:EP85)</f>
        <v>0</v>
      </c>
      <c r="DS85">
        <f>SUM($CB85,$CC85:CP85)-SUM($EC85:EQ85)</f>
        <v>0</v>
      </c>
      <c r="DT85">
        <f>SUM($CB85,$CC85:CQ85)-SUM($EC85:ER85)</f>
        <v>0</v>
      </c>
      <c r="DU85">
        <f>SUM($CB85,$CC85:CR85)-SUM($EC85:ES85)</f>
        <v>0</v>
      </c>
      <c r="DV85">
        <f>SUM($CB85,$CC85:CS85)-SUM($EC85:ET85)</f>
        <v>0</v>
      </c>
      <c r="DW85">
        <f>SUM($CB85,$CC85:CT85)-SUM($EC85:EU85)</f>
        <v>0</v>
      </c>
      <c r="DX85">
        <f>SUM($CB85,$CC85:CU85)-SUM($EC85:EV85)</f>
        <v>0</v>
      </c>
      <c r="DY85">
        <f>SUM($CB85,$CC85:CV85)-SUM($EC85:EW85)</f>
        <v>0</v>
      </c>
      <c r="DZ85">
        <f>SUM($CB85,$CC85:CW85)-SUM($EC85:EX85)</f>
        <v>0</v>
      </c>
      <c r="EA85">
        <f>SUM($CB85,$CC85:CX85)-SUM($EC85:EY85)</f>
        <v>0</v>
      </c>
      <c r="EB85">
        <f>SUM($CB85,$CC85:CY85)-SUM($EC85:EZ85)</f>
        <v>0</v>
      </c>
      <c r="EC85" cm="1">
        <f t="array" ref="EC85">SUMPRODUCT($K85:$AJ85,TRANSPOSE(EC$4:EC$29))</f>
        <v>0</v>
      </c>
      <c r="ED85" cm="1">
        <f t="array" ref="ED85">SUMPRODUCT($K85:$AJ85,TRANSPOSE(ED$4:ED$29))</f>
        <v>0</v>
      </c>
      <c r="EE85" cm="1">
        <f t="array" ref="EE85">SUMPRODUCT($K85:$AJ85,TRANSPOSE(EE$4:EE$29))</f>
        <v>0</v>
      </c>
      <c r="EF85" cm="1">
        <f t="array" ref="EF85">SUMPRODUCT($K85:$AJ85,TRANSPOSE(EF$4:EF$29))</f>
        <v>0</v>
      </c>
      <c r="EG85" cm="1">
        <f t="array" ref="EG85">SUMPRODUCT($K85:$AJ85,TRANSPOSE(EG$4:EG$29))</f>
        <v>0</v>
      </c>
      <c r="EH85" cm="1">
        <f t="array" ref="EH85">SUMPRODUCT($K85:$AJ85,TRANSPOSE(EH$4:EH$29))</f>
        <v>0</v>
      </c>
      <c r="EI85" cm="1">
        <f t="array" ref="EI85">SUMPRODUCT($K85:$AJ85,TRANSPOSE(EI$4:EI$29))</f>
        <v>0</v>
      </c>
      <c r="EJ85" cm="1">
        <f t="array" ref="EJ85">SUMPRODUCT($K85:$AJ85,TRANSPOSE(EJ$4:EJ$29))</f>
        <v>0</v>
      </c>
      <c r="EK85" cm="1">
        <f t="array" ref="EK85">SUMPRODUCT($K85:$AJ85,TRANSPOSE(EK$4:EK$29))</f>
        <v>20</v>
      </c>
      <c r="EL85" cm="1">
        <f t="array" ref="EL85">SUMPRODUCT($K85:$AJ85,TRANSPOSE(EL$4:EL$29))</f>
        <v>40</v>
      </c>
      <c r="EM85" cm="1">
        <f t="array" ref="EM85">SUMPRODUCT($K85:$AJ85,TRANSPOSE(EM$4:EM$29))</f>
        <v>60</v>
      </c>
      <c r="EN85" cm="1">
        <f t="array" ref="EN85">SUMPRODUCT($K85:$AJ85,TRANSPOSE(EN$4:EN$29))</f>
        <v>80</v>
      </c>
      <c r="EO85" cm="1">
        <f t="array" ref="EO85">SUMPRODUCT($K85:$AJ85,TRANSPOSE(EO$4:EO$29))</f>
        <v>0</v>
      </c>
      <c r="EP85" cm="1">
        <f t="array" ref="EP85">SUMPRODUCT($K85:$AJ85,TRANSPOSE(EP$4:EP$29))</f>
        <v>0</v>
      </c>
      <c r="EQ85" cm="1">
        <f t="array" ref="EQ85">SUMPRODUCT($K85:$AJ85,TRANSPOSE(EQ$4:EQ$29))</f>
        <v>0</v>
      </c>
      <c r="ER85" cm="1">
        <f t="array" ref="ER85">SUMPRODUCT($K85:$AJ85,TRANSPOSE(ER$4:ER$29))</f>
        <v>0</v>
      </c>
      <c r="ES85" cm="1">
        <f t="array" ref="ES85">SUMPRODUCT($K85:$AJ85,TRANSPOSE(ES$4:ES$29))</f>
        <v>0</v>
      </c>
      <c r="ET85" cm="1">
        <f t="array" ref="ET85">SUMPRODUCT($K85:$AJ85,TRANSPOSE(ET$4:ET$29))</f>
        <v>0</v>
      </c>
      <c r="EU85" cm="1">
        <f t="array" ref="EU85">SUMPRODUCT($K85:$AJ85,TRANSPOSE(EU$4:EU$29))</f>
        <v>0</v>
      </c>
      <c r="EV85" cm="1">
        <f t="array" ref="EV85">SUMPRODUCT($K85:$AJ85,TRANSPOSE(EV$4:EV$29))</f>
        <v>0</v>
      </c>
      <c r="EW85" cm="1">
        <f t="array" ref="EW85">SUMPRODUCT($K85:$AJ85,TRANSPOSE(EW$4:EW$29))</f>
        <v>0</v>
      </c>
      <c r="EX85" cm="1">
        <f t="array" ref="EX85">SUMPRODUCT($K85:$AJ85,TRANSPOSE(EX$4:EX$29))</f>
        <v>0</v>
      </c>
      <c r="EY85" cm="1">
        <f t="array" ref="EY85">SUMPRODUCT($K85:$AJ85,TRANSPOSE(EY$4:EY$29))</f>
        <v>0</v>
      </c>
      <c r="EZ85" cm="1">
        <f t="array" ref="EZ85">SUMPRODUCT($K85:$AJ85,TRANSPOSE(EZ$4:EZ$29))</f>
        <v>0</v>
      </c>
      <c r="FA85">
        <f t="shared" si="31"/>
        <v>0</v>
      </c>
      <c r="FB85" t="b">
        <f t="shared" si="32"/>
        <v>1</v>
      </c>
    </row>
    <row r="86" spans="1:158" hidden="1" x14ac:dyDescent="0.2">
      <c r="A86">
        <v>66</v>
      </c>
      <c r="B86" s="7" t="s">
        <v>1511</v>
      </c>
      <c r="C86" t="s">
        <v>1167</v>
      </c>
      <c r="D86">
        <v>406609566</v>
      </c>
      <c r="E86" t="s">
        <v>1510</v>
      </c>
      <c r="G86" t="s">
        <v>6</v>
      </c>
      <c r="H86" s="1">
        <v>1</v>
      </c>
      <c r="I86" s="1">
        <v>1</v>
      </c>
      <c r="J86" s="1">
        <f>VLOOKUP(B86,'[4]AVL F03 05.05.26_לעבוד'!$B$27:$M$694,12,)</f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f t="shared" si="28"/>
        <v>315</v>
      </c>
      <c r="AL86" s="1">
        <f t="shared" si="29"/>
        <v>315</v>
      </c>
      <c r="AP86" s="1" t="s">
        <v>85</v>
      </c>
      <c r="AQ86" s="1">
        <f>VLOOKUP($B86,'[2]AVL F03 05.05.26_לעבוד'!$B$29:$H$721,6,)</f>
        <v>0</v>
      </c>
      <c r="AR86" s="1" t="s">
        <v>25</v>
      </c>
      <c r="AS86" s="1" t="s">
        <v>93</v>
      </c>
      <c r="AT86">
        <f t="shared" si="30"/>
        <v>52</v>
      </c>
      <c r="AU86" t="str">
        <f>VLOOKUP(B86,'[3]AVL F03 05.05.26_לעבוד'!$B$27:$B$694,1,)</f>
        <v>1096F011-002</v>
      </c>
      <c r="AW86" t="s">
        <v>1710</v>
      </c>
      <c r="AX86" t="s">
        <v>1283</v>
      </c>
      <c r="AY86">
        <v>52</v>
      </c>
      <c r="AZ86" t="s">
        <v>0</v>
      </c>
      <c r="BA86">
        <v>1</v>
      </c>
      <c r="BB86" t="s">
        <v>13</v>
      </c>
      <c r="BC86">
        <v>857</v>
      </c>
      <c r="BD86">
        <v>169</v>
      </c>
      <c r="BE86" t="s">
        <v>1173</v>
      </c>
      <c r="BF86">
        <v>0</v>
      </c>
      <c r="BG86">
        <v>52</v>
      </c>
      <c r="BH86">
        <v>20</v>
      </c>
      <c r="BI86" t="s">
        <v>514</v>
      </c>
      <c r="BJ86" t="s">
        <v>1172</v>
      </c>
      <c r="BK86" t="s">
        <v>5</v>
      </c>
      <c r="BL86" t="s">
        <v>5</v>
      </c>
      <c r="BM86" t="s">
        <v>38</v>
      </c>
      <c r="BN86">
        <v>52</v>
      </c>
      <c r="BO86" t="s">
        <v>5</v>
      </c>
      <c r="BP86">
        <v>230</v>
      </c>
      <c r="BQ86" t="s">
        <v>325</v>
      </c>
      <c r="BR86" t="s">
        <v>8</v>
      </c>
      <c r="BS86" t="s">
        <v>1461</v>
      </c>
      <c r="BT86">
        <v>1</v>
      </c>
      <c r="BU86" t="s">
        <v>6</v>
      </c>
      <c r="BV86" t="s">
        <v>5</v>
      </c>
      <c r="BW86">
        <v>900</v>
      </c>
      <c r="BX86" t="s">
        <v>74</v>
      </c>
      <c r="BY86" t="s">
        <v>1283</v>
      </c>
      <c r="BZ86" t="s">
        <v>1</v>
      </c>
      <c r="CA86" t="s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100</v>
      </c>
      <c r="CL86">
        <v>0</v>
      </c>
      <c r="CM86">
        <v>0</v>
      </c>
      <c r="CN86">
        <v>0</v>
      </c>
      <c r="CO86">
        <v>100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E86">
        <f>SUM($CB86,CB86:$CC86)-SUM($EC86:EC86)</f>
        <v>0</v>
      </c>
      <c r="DF86">
        <f>SUM($CB86,$CC86:CC86)-SUM($EC86:ED86)</f>
        <v>0</v>
      </c>
      <c r="DG86">
        <f>SUM($CB86,$CC86:CD86)-SUM($EC86:EE86)</f>
        <v>0</v>
      </c>
      <c r="DH86">
        <f>SUM($CB86,$CC86:CE86)-SUM($EC86:EF86)</f>
        <v>0</v>
      </c>
      <c r="DI86">
        <f>SUM($CB86,$CC86:CF86)-SUM($EC86:EG86)</f>
        <v>0</v>
      </c>
      <c r="DJ86">
        <f>SUM($CB86,$CC86:CG86)-SUM($EC86:EH86)</f>
        <v>0</v>
      </c>
      <c r="DK86">
        <f>SUM($CB86,$CC86:CH86)-SUM($EC86:EI86)</f>
        <v>0</v>
      </c>
      <c r="DL86">
        <f>SUM($CB86,$CC86:CI86)-SUM($EC86:EJ86)</f>
        <v>0</v>
      </c>
      <c r="DM86">
        <f>SUM($CB86,$CC86:CJ86)-SUM($EC86:EK86)</f>
        <v>-20</v>
      </c>
      <c r="DN86">
        <f>SUM($CB86,$CC86:CK86)-SUM($EC86:EL86)</f>
        <v>40</v>
      </c>
      <c r="DO86">
        <f>SUM($CB86,$CC86:CL86)-SUM($EC86:EM86)</f>
        <v>-20</v>
      </c>
      <c r="DP86">
        <f>SUM($CB86,$CC86:CM86)-SUM($EC86:EN86)</f>
        <v>-100</v>
      </c>
      <c r="DQ86">
        <f>SUM($CB86,$CC86:CN86)-SUM($EC86:EO86)</f>
        <v>-100</v>
      </c>
      <c r="DR86">
        <f>SUM($CB86,$CC86:CO86)-SUM($EC86:EP86)</f>
        <v>0</v>
      </c>
      <c r="DS86">
        <f>SUM($CB86,$CC86:CP86)-SUM($EC86:EQ86)</f>
        <v>0</v>
      </c>
      <c r="DT86">
        <f>SUM($CB86,$CC86:CQ86)-SUM($EC86:ER86)</f>
        <v>0</v>
      </c>
      <c r="DU86">
        <f>SUM($CB86,$CC86:CR86)-SUM($EC86:ES86)</f>
        <v>0</v>
      </c>
      <c r="DV86">
        <f>SUM($CB86,$CC86:CS86)-SUM($EC86:ET86)</f>
        <v>0</v>
      </c>
      <c r="DW86">
        <f>SUM($CB86,$CC86:CT86)-SUM($EC86:EU86)</f>
        <v>0</v>
      </c>
      <c r="DX86">
        <f>SUM($CB86,$CC86:CU86)-SUM($EC86:EV86)</f>
        <v>0</v>
      </c>
      <c r="DY86">
        <f>SUM($CB86,$CC86:CV86)-SUM($EC86:EW86)</f>
        <v>0</v>
      </c>
      <c r="DZ86">
        <f>SUM($CB86,$CC86:CW86)-SUM($EC86:EX86)</f>
        <v>0</v>
      </c>
      <c r="EA86">
        <f>SUM($CB86,$CC86:CX86)-SUM($EC86:EY86)</f>
        <v>0</v>
      </c>
      <c r="EB86">
        <f>SUM($CB86,$CC86:CY86)-SUM($EC86:EZ86)</f>
        <v>0</v>
      </c>
      <c r="EC86" cm="1">
        <f t="array" ref="EC86">SUMPRODUCT($K86:$AJ86,TRANSPOSE(EC$4:EC$29))</f>
        <v>0</v>
      </c>
      <c r="ED86" cm="1">
        <f t="array" ref="ED86">SUMPRODUCT($K86:$AJ86,TRANSPOSE(ED$4:ED$29))</f>
        <v>0</v>
      </c>
      <c r="EE86" cm="1">
        <f t="array" ref="EE86">SUMPRODUCT($K86:$AJ86,TRANSPOSE(EE$4:EE$29))</f>
        <v>0</v>
      </c>
      <c r="EF86" cm="1">
        <f t="array" ref="EF86">SUMPRODUCT($K86:$AJ86,TRANSPOSE(EF$4:EF$29))</f>
        <v>0</v>
      </c>
      <c r="EG86" cm="1">
        <f t="array" ref="EG86">SUMPRODUCT($K86:$AJ86,TRANSPOSE(EG$4:EG$29))</f>
        <v>0</v>
      </c>
      <c r="EH86" cm="1">
        <f t="array" ref="EH86">SUMPRODUCT($K86:$AJ86,TRANSPOSE(EH$4:EH$29))</f>
        <v>0</v>
      </c>
      <c r="EI86" cm="1">
        <f t="array" ref="EI86">SUMPRODUCT($K86:$AJ86,TRANSPOSE(EI$4:EI$29))</f>
        <v>0</v>
      </c>
      <c r="EJ86" cm="1">
        <f t="array" ref="EJ86">SUMPRODUCT($K86:$AJ86,TRANSPOSE(EJ$4:EJ$29))</f>
        <v>0</v>
      </c>
      <c r="EK86" cm="1">
        <f t="array" ref="EK86">SUMPRODUCT($K86:$AJ86,TRANSPOSE(EK$4:EK$29))</f>
        <v>20</v>
      </c>
      <c r="EL86" cm="1">
        <f t="array" ref="EL86">SUMPRODUCT($K86:$AJ86,TRANSPOSE(EL$4:EL$29))</f>
        <v>40</v>
      </c>
      <c r="EM86" cm="1">
        <f t="array" ref="EM86">SUMPRODUCT($K86:$AJ86,TRANSPOSE(EM$4:EM$29))</f>
        <v>60</v>
      </c>
      <c r="EN86" cm="1">
        <f t="array" ref="EN86">SUMPRODUCT($K86:$AJ86,TRANSPOSE(EN$4:EN$29))</f>
        <v>80</v>
      </c>
      <c r="EO86" cm="1">
        <f t="array" ref="EO86">SUMPRODUCT($K86:$AJ86,TRANSPOSE(EO$4:EO$29))</f>
        <v>0</v>
      </c>
      <c r="EP86" cm="1">
        <f t="array" ref="EP86">SUMPRODUCT($K86:$AJ86,TRANSPOSE(EP$4:EP$29))</f>
        <v>0</v>
      </c>
      <c r="EQ86" cm="1">
        <f t="array" ref="EQ86">SUMPRODUCT($K86:$AJ86,TRANSPOSE(EQ$4:EQ$29))</f>
        <v>0</v>
      </c>
      <c r="ER86" cm="1">
        <f t="array" ref="ER86">SUMPRODUCT($K86:$AJ86,TRANSPOSE(ER$4:ER$29))</f>
        <v>0</v>
      </c>
      <c r="ES86" cm="1">
        <f t="array" ref="ES86">SUMPRODUCT($K86:$AJ86,TRANSPOSE(ES$4:ES$29))</f>
        <v>0</v>
      </c>
      <c r="ET86" cm="1">
        <f t="array" ref="ET86">SUMPRODUCT($K86:$AJ86,TRANSPOSE(ET$4:ET$29))</f>
        <v>0</v>
      </c>
      <c r="EU86" cm="1">
        <f t="array" ref="EU86">SUMPRODUCT($K86:$AJ86,TRANSPOSE(EU$4:EU$29))</f>
        <v>0</v>
      </c>
      <c r="EV86" cm="1">
        <f t="array" ref="EV86">SUMPRODUCT($K86:$AJ86,TRANSPOSE(EV$4:EV$29))</f>
        <v>0</v>
      </c>
      <c r="EW86" cm="1">
        <f t="array" ref="EW86">SUMPRODUCT($K86:$AJ86,TRANSPOSE(EW$4:EW$29))</f>
        <v>0</v>
      </c>
      <c r="EX86" cm="1">
        <f t="array" ref="EX86">SUMPRODUCT($K86:$AJ86,TRANSPOSE(EX$4:EX$29))</f>
        <v>0</v>
      </c>
      <c r="EY86" cm="1">
        <f t="array" ref="EY86">SUMPRODUCT($K86:$AJ86,TRANSPOSE(EY$4:EY$29))</f>
        <v>0</v>
      </c>
      <c r="EZ86" cm="1">
        <f t="array" ref="EZ86">SUMPRODUCT($K86:$AJ86,TRANSPOSE(EZ$4:EZ$29))</f>
        <v>0</v>
      </c>
      <c r="FA86">
        <f t="shared" si="31"/>
        <v>0</v>
      </c>
      <c r="FB86" t="b">
        <f t="shared" si="32"/>
        <v>1</v>
      </c>
    </row>
    <row r="87" spans="1:158" hidden="1" x14ac:dyDescent="0.2">
      <c r="A87">
        <v>68</v>
      </c>
      <c r="B87" s="7" t="s">
        <v>1508</v>
      </c>
      <c r="C87" t="s">
        <v>1207</v>
      </c>
      <c r="D87">
        <v>407578395</v>
      </c>
      <c r="E87" t="s">
        <v>1507</v>
      </c>
      <c r="G87" t="s">
        <v>6</v>
      </c>
      <c r="H87" s="1">
        <v>1</v>
      </c>
      <c r="I87" s="1">
        <v>16</v>
      </c>
      <c r="J87" s="1">
        <f>VLOOKUP(B87,'[4]AVL F03 05.05.26_לעבוד'!$B$27:$M$694,12,)</f>
        <v>16</v>
      </c>
      <c r="K87" s="1">
        <v>0</v>
      </c>
      <c r="L87" s="1">
        <v>0</v>
      </c>
      <c r="M87" s="1">
        <v>16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f t="shared" si="28"/>
        <v>5040</v>
      </c>
      <c r="AL87" s="1">
        <f t="shared" si="29"/>
        <v>5040</v>
      </c>
      <c r="AP87" s="1" t="s">
        <v>85</v>
      </c>
      <c r="AQ87" s="1">
        <f>VLOOKUP($B87,'[2]AVL F03 05.05.26_לעבוד'!$B$29:$H$721,6,)</f>
        <v>0</v>
      </c>
      <c r="AR87" s="1" t="s">
        <v>25</v>
      </c>
      <c r="AS87" s="1" t="s">
        <v>93</v>
      </c>
      <c r="AT87">
        <f t="shared" si="30"/>
        <v>54.4</v>
      </c>
      <c r="AU87" t="str">
        <f>VLOOKUP(B87,'[3]AVL F03 05.05.26_לעבוד'!$B$27:$B$694,1,)</f>
        <v>1096F529-001</v>
      </c>
      <c r="AW87" t="s">
        <v>1712</v>
      </c>
      <c r="AX87" t="s">
        <v>1229</v>
      </c>
      <c r="AY87">
        <v>3.4</v>
      </c>
      <c r="AZ87" t="s">
        <v>0</v>
      </c>
      <c r="BA87">
        <v>1</v>
      </c>
      <c r="BB87" t="s">
        <v>13</v>
      </c>
      <c r="BC87">
        <v>857</v>
      </c>
      <c r="BD87">
        <v>90</v>
      </c>
      <c r="BE87" t="s">
        <v>1173</v>
      </c>
      <c r="BF87">
        <v>0</v>
      </c>
      <c r="BG87">
        <v>3.4</v>
      </c>
      <c r="BH87">
        <v>20</v>
      </c>
      <c r="BI87" t="s">
        <v>514</v>
      </c>
      <c r="BJ87" t="s">
        <v>1182</v>
      </c>
      <c r="BK87" t="s">
        <v>5</v>
      </c>
      <c r="BL87" t="s">
        <v>5</v>
      </c>
      <c r="BM87" t="s">
        <v>9</v>
      </c>
      <c r="BN87">
        <v>3.4</v>
      </c>
      <c r="BO87" t="s">
        <v>5</v>
      </c>
      <c r="BP87">
        <v>900</v>
      </c>
      <c r="BQ87" t="s">
        <v>325</v>
      </c>
      <c r="BR87" t="s">
        <v>8</v>
      </c>
      <c r="BS87" t="s">
        <v>1506</v>
      </c>
      <c r="BT87">
        <v>1</v>
      </c>
      <c r="BU87" t="s">
        <v>6</v>
      </c>
      <c r="BV87" t="s">
        <v>5</v>
      </c>
      <c r="BW87">
        <v>232</v>
      </c>
      <c r="BX87" t="s">
        <v>347</v>
      </c>
      <c r="BY87" t="s">
        <v>1229</v>
      </c>
      <c r="BZ87" t="s">
        <v>1</v>
      </c>
      <c r="CA87" t="s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3205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E87">
        <f>SUM($CB87,CB87:$CC87)-SUM($EC87:EC87)</f>
        <v>0</v>
      </c>
      <c r="DF87">
        <f>SUM($CB87,$CC87:CC87)-SUM($EC87:ED87)</f>
        <v>0</v>
      </c>
      <c r="DG87">
        <f>SUM($CB87,$CC87:CD87)-SUM($EC87:EE87)</f>
        <v>0</v>
      </c>
      <c r="DH87">
        <f>SUM($CB87,$CC87:CE87)-SUM($EC87:EF87)</f>
        <v>0</v>
      </c>
      <c r="DI87">
        <f>SUM($CB87,$CC87:CF87)-SUM($EC87:EG87)</f>
        <v>0</v>
      </c>
      <c r="DJ87">
        <f>SUM($CB87,$CC87:CG87)-SUM($EC87:EH87)</f>
        <v>0</v>
      </c>
      <c r="DK87">
        <f>SUM($CB87,$CC87:CH87)-SUM($EC87:EI87)</f>
        <v>0</v>
      </c>
      <c r="DL87">
        <f>SUM($CB87,$CC87:CI87)-SUM($EC87:EJ87)</f>
        <v>0</v>
      </c>
      <c r="DM87">
        <f>SUM($CB87,$CC87:CJ87)-SUM($EC87:EK87)</f>
        <v>3045</v>
      </c>
      <c r="DN87">
        <f>SUM($CB87,$CC87:CK87)-SUM($EC87:EL87)</f>
        <v>2405</v>
      </c>
      <c r="DO87">
        <f>SUM($CB87,$CC87:CL87)-SUM($EC87:EM87)</f>
        <v>1445</v>
      </c>
      <c r="DP87">
        <f>SUM($CB87,$CC87:CM87)-SUM($EC87:EN87)</f>
        <v>645</v>
      </c>
      <c r="DQ87">
        <f>SUM($CB87,$CC87:CN87)-SUM($EC87:EO87)</f>
        <v>5</v>
      </c>
      <c r="DR87">
        <f>SUM($CB87,$CC87:CO87)-SUM($EC87:EP87)</f>
        <v>5</v>
      </c>
      <c r="DS87">
        <f>SUM($CB87,$CC87:CP87)-SUM($EC87:EQ87)</f>
        <v>5</v>
      </c>
      <c r="DT87">
        <f>SUM($CB87,$CC87:CQ87)-SUM($EC87:ER87)</f>
        <v>5</v>
      </c>
      <c r="DU87">
        <f>SUM($CB87,$CC87:CR87)-SUM($EC87:ES87)</f>
        <v>5</v>
      </c>
      <c r="DV87">
        <f>SUM($CB87,$CC87:CS87)-SUM($EC87:ET87)</f>
        <v>5</v>
      </c>
      <c r="DW87">
        <f>SUM($CB87,$CC87:CT87)-SUM($EC87:EU87)</f>
        <v>5</v>
      </c>
      <c r="DX87">
        <f>SUM($CB87,$CC87:CU87)-SUM($EC87:EV87)</f>
        <v>5</v>
      </c>
      <c r="DY87">
        <f>SUM($CB87,$CC87:CV87)-SUM($EC87:EW87)</f>
        <v>5</v>
      </c>
      <c r="DZ87">
        <f>SUM($CB87,$CC87:CW87)-SUM($EC87:EX87)</f>
        <v>5</v>
      </c>
      <c r="EA87">
        <f>SUM($CB87,$CC87:CX87)-SUM($EC87:EY87)</f>
        <v>5</v>
      </c>
      <c r="EB87">
        <f>SUM($CB87,$CC87:CY87)-SUM($EC87:EZ87)</f>
        <v>5</v>
      </c>
      <c r="EC87" cm="1">
        <f t="array" ref="EC87">SUMPRODUCT($K87:$AJ87,TRANSPOSE(EC$4:EC$29))</f>
        <v>0</v>
      </c>
      <c r="ED87" cm="1">
        <f t="array" ref="ED87">SUMPRODUCT($K87:$AJ87,TRANSPOSE(ED$4:ED$29))</f>
        <v>0</v>
      </c>
      <c r="EE87" cm="1">
        <f t="array" ref="EE87">SUMPRODUCT($K87:$AJ87,TRANSPOSE(EE$4:EE$29))</f>
        <v>0</v>
      </c>
      <c r="EF87" cm="1">
        <f t="array" ref="EF87">SUMPRODUCT($K87:$AJ87,TRANSPOSE(EF$4:EF$29))</f>
        <v>0</v>
      </c>
      <c r="EG87" cm="1">
        <f t="array" ref="EG87">SUMPRODUCT($K87:$AJ87,TRANSPOSE(EG$4:EG$29))</f>
        <v>0</v>
      </c>
      <c r="EH87" cm="1">
        <f t="array" ref="EH87">SUMPRODUCT($K87:$AJ87,TRANSPOSE(EH$4:EH$29))</f>
        <v>0</v>
      </c>
      <c r="EI87" cm="1">
        <f t="array" ref="EI87">SUMPRODUCT($K87:$AJ87,TRANSPOSE(EI$4:EI$29))</f>
        <v>0</v>
      </c>
      <c r="EJ87" cm="1">
        <f t="array" ref="EJ87">SUMPRODUCT($K87:$AJ87,TRANSPOSE(EJ$4:EJ$29))</f>
        <v>0</v>
      </c>
      <c r="EK87" cm="1">
        <f t="array" ref="EK87">SUMPRODUCT($K87:$AJ87,TRANSPOSE(EK$4:EK$29))</f>
        <v>160</v>
      </c>
      <c r="EL87" cm="1">
        <f t="array" ref="EL87">SUMPRODUCT($K87:$AJ87,TRANSPOSE(EL$4:EL$29))</f>
        <v>640</v>
      </c>
      <c r="EM87" cm="1">
        <f t="array" ref="EM87">SUMPRODUCT($K87:$AJ87,TRANSPOSE(EM$4:EM$29))</f>
        <v>960</v>
      </c>
      <c r="EN87" cm="1">
        <f t="array" ref="EN87">SUMPRODUCT($K87:$AJ87,TRANSPOSE(EN$4:EN$29))</f>
        <v>800</v>
      </c>
      <c r="EO87" cm="1">
        <f t="array" ref="EO87">SUMPRODUCT($K87:$AJ87,TRANSPOSE(EO$4:EO$29))</f>
        <v>640</v>
      </c>
      <c r="EP87" cm="1">
        <f t="array" ref="EP87">SUMPRODUCT($K87:$AJ87,TRANSPOSE(EP$4:EP$29))</f>
        <v>0</v>
      </c>
      <c r="EQ87" cm="1">
        <f t="array" ref="EQ87">SUMPRODUCT($K87:$AJ87,TRANSPOSE(EQ$4:EQ$29))</f>
        <v>0</v>
      </c>
      <c r="ER87" cm="1">
        <f t="array" ref="ER87">SUMPRODUCT($K87:$AJ87,TRANSPOSE(ER$4:ER$29))</f>
        <v>0</v>
      </c>
      <c r="ES87" cm="1">
        <f t="array" ref="ES87">SUMPRODUCT($K87:$AJ87,TRANSPOSE(ES$4:ES$29))</f>
        <v>0</v>
      </c>
      <c r="ET87" cm="1">
        <f t="array" ref="ET87">SUMPRODUCT($K87:$AJ87,TRANSPOSE(ET$4:ET$29))</f>
        <v>0</v>
      </c>
      <c r="EU87" cm="1">
        <f t="array" ref="EU87">SUMPRODUCT($K87:$AJ87,TRANSPOSE(EU$4:EU$29))</f>
        <v>0</v>
      </c>
      <c r="EV87" cm="1">
        <f t="array" ref="EV87">SUMPRODUCT($K87:$AJ87,TRANSPOSE(EV$4:EV$29))</f>
        <v>0</v>
      </c>
      <c r="EW87" cm="1">
        <f t="array" ref="EW87">SUMPRODUCT($K87:$AJ87,TRANSPOSE(EW$4:EW$29))</f>
        <v>0</v>
      </c>
      <c r="EX87" cm="1">
        <f t="array" ref="EX87">SUMPRODUCT($K87:$AJ87,TRANSPOSE(EX$4:EX$29))</f>
        <v>0</v>
      </c>
      <c r="EY87" cm="1">
        <f t="array" ref="EY87">SUMPRODUCT($K87:$AJ87,TRANSPOSE(EY$4:EY$29))</f>
        <v>0</v>
      </c>
      <c r="EZ87" cm="1">
        <f t="array" ref="EZ87">SUMPRODUCT($K87:$AJ87,TRANSPOSE(EZ$4:EZ$29))</f>
        <v>0</v>
      </c>
      <c r="FA87">
        <f t="shared" si="31"/>
        <v>0</v>
      </c>
      <c r="FB87" t="b">
        <f t="shared" si="32"/>
        <v>0</v>
      </c>
    </row>
    <row r="88" spans="1:158" hidden="1" x14ac:dyDescent="0.2">
      <c r="A88">
        <v>69</v>
      </c>
      <c r="B88" s="7" t="s">
        <v>1505</v>
      </c>
      <c r="C88" t="s">
        <v>1504</v>
      </c>
      <c r="D88">
        <v>407181879</v>
      </c>
      <c r="E88" t="s">
        <v>1238</v>
      </c>
      <c r="G88" t="s">
        <v>6</v>
      </c>
      <c r="H88" s="1">
        <v>1</v>
      </c>
      <c r="I88" s="1">
        <v>16</v>
      </c>
      <c r="J88" s="1">
        <f>VLOOKUP(B88,'[4]AVL F03 05.05.26_לעבוד'!$B$27:$M$694,12,)</f>
        <v>16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16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f t="shared" si="28"/>
        <v>5040</v>
      </c>
      <c r="AL88" s="1">
        <f t="shared" si="29"/>
        <v>6400</v>
      </c>
      <c r="AQ88" s="1">
        <f>VLOOKUP($B88,'[2]AVL F03 05.05.26_לעבוד'!$B$29:$H$721,6,)</f>
        <v>0</v>
      </c>
      <c r="AR88" s="1" t="s">
        <v>25</v>
      </c>
      <c r="AS88" s="1" t="s">
        <v>93</v>
      </c>
      <c r="AT88">
        <f t="shared" si="30"/>
        <v>76</v>
      </c>
      <c r="AU88" t="str">
        <f>VLOOKUP(B88,'[3]AVL F03 05.05.26_לעבוד'!$B$27:$B$694,1,)</f>
        <v>1096F588-001</v>
      </c>
      <c r="AW88" t="s">
        <v>1708</v>
      </c>
      <c r="AX88" t="s">
        <v>1177</v>
      </c>
      <c r="AY88">
        <v>4.75</v>
      </c>
      <c r="AZ88" t="s">
        <v>0</v>
      </c>
      <c r="BA88">
        <v>1</v>
      </c>
      <c r="BB88" t="s">
        <v>13</v>
      </c>
      <c r="BC88">
        <v>857</v>
      </c>
      <c r="BD88">
        <v>205</v>
      </c>
      <c r="BE88" t="s">
        <v>1173</v>
      </c>
      <c r="BF88">
        <v>0</v>
      </c>
      <c r="BG88">
        <v>4.75</v>
      </c>
      <c r="BH88">
        <v>20</v>
      </c>
      <c r="BI88" t="s">
        <v>514</v>
      </c>
      <c r="BJ88" t="s">
        <v>1172</v>
      </c>
      <c r="BK88" t="s">
        <v>5</v>
      </c>
      <c r="BL88" t="s">
        <v>5</v>
      </c>
      <c r="BM88" t="s">
        <v>38</v>
      </c>
      <c r="BN88">
        <v>4.75</v>
      </c>
      <c r="BO88" t="s">
        <v>5</v>
      </c>
      <c r="BP88">
        <v>860</v>
      </c>
      <c r="BQ88" t="s">
        <v>325</v>
      </c>
      <c r="BR88" t="s">
        <v>8</v>
      </c>
      <c r="BS88" t="s">
        <v>1461</v>
      </c>
      <c r="BT88">
        <v>3200</v>
      </c>
      <c r="BU88" t="s">
        <v>6</v>
      </c>
      <c r="BV88" t="s">
        <v>5</v>
      </c>
      <c r="BW88">
        <v>900</v>
      </c>
      <c r="BX88" t="s">
        <v>74</v>
      </c>
      <c r="BY88" t="s">
        <v>1177</v>
      </c>
      <c r="BZ88" t="s">
        <v>1</v>
      </c>
      <c r="CA88" t="s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3200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E88">
        <f>SUM($CB88,CB88:$CC88)-SUM($EC88:EC88)</f>
        <v>0</v>
      </c>
      <c r="DF88">
        <f>SUM($CB88,$CC88:CC88)-SUM($EC88:ED88)</f>
        <v>0</v>
      </c>
      <c r="DG88">
        <f>SUM($CB88,$CC88:CD88)-SUM($EC88:EE88)</f>
        <v>0</v>
      </c>
      <c r="DH88">
        <f>SUM($CB88,$CC88:CE88)-SUM($EC88:EF88)</f>
        <v>0</v>
      </c>
      <c r="DI88">
        <f>SUM($CB88,$CC88:CF88)-SUM($EC88:EG88)</f>
        <v>0</v>
      </c>
      <c r="DJ88">
        <f>SUM($CB88,$CC88:CG88)-SUM($EC88:EH88)</f>
        <v>0</v>
      </c>
      <c r="DK88">
        <f>SUM($CB88,$CC88:CH88)-SUM($EC88:EI88)</f>
        <v>0</v>
      </c>
      <c r="DL88">
        <f>SUM($CB88,$CC88:CI88)-SUM($EC88:EJ88)</f>
        <v>0</v>
      </c>
      <c r="DM88">
        <f>SUM($CB88,$CC88:CJ88)-SUM($EC88:EK88)</f>
        <v>-160</v>
      </c>
      <c r="DN88">
        <f>SUM($CB88,$CC88:CK88)-SUM($EC88:EL88)</f>
        <v>2400</v>
      </c>
      <c r="DO88">
        <f>SUM($CB88,$CC88:CL88)-SUM($EC88:EM88)</f>
        <v>1440</v>
      </c>
      <c r="DP88">
        <f>SUM($CB88,$CC88:CM88)-SUM($EC88:EN88)</f>
        <v>640</v>
      </c>
      <c r="DQ88">
        <f>SUM($CB88,$CC88:CN88)-SUM($EC88:EO88)</f>
        <v>0</v>
      </c>
      <c r="DR88">
        <f>SUM($CB88,$CC88:CO88)-SUM($EC88:EP88)</f>
        <v>0</v>
      </c>
      <c r="DS88">
        <f>SUM($CB88,$CC88:CP88)-SUM($EC88:EQ88)</f>
        <v>0</v>
      </c>
      <c r="DT88">
        <f>SUM($CB88,$CC88:CQ88)-SUM($EC88:ER88)</f>
        <v>0</v>
      </c>
      <c r="DU88">
        <f>SUM($CB88,$CC88:CR88)-SUM($EC88:ES88)</f>
        <v>0</v>
      </c>
      <c r="DV88">
        <f>SUM($CB88,$CC88:CS88)-SUM($EC88:ET88)</f>
        <v>0</v>
      </c>
      <c r="DW88">
        <f>SUM($CB88,$CC88:CT88)-SUM($EC88:EU88)</f>
        <v>0</v>
      </c>
      <c r="DX88">
        <f>SUM($CB88,$CC88:CU88)-SUM($EC88:EV88)</f>
        <v>0</v>
      </c>
      <c r="DY88">
        <f>SUM($CB88,$CC88:CV88)-SUM($EC88:EW88)</f>
        <v>0</v>
      </c>
      <c r="DZ88">
        <f>SUM($CB88,$CC88:CW88)-SUM($EC88:EX88)</f>
        <v>0</v>
      </c>
      <c r="EA88">
        <f>SUM($CB88,$CC88:CX88)-SUM($EC88:EY88)</f>
        <v>0</v>
      </c>
      <c r="EB88">
        <f>SUM($CB88,$CC88:CY88)-SUM($EC88:EZ88)</f>
        <v>0</v>
      </c>
      <c r="EC88" cm="1">
        <f t="array" ref="EC88">SUMPRODUCT($K88:$AJ88,TRANSPOSE(EC$4:EC$29))</f>
        <v>0</v>
      </c>
      <c r="ED88" cm="1">
        <f t="array" ref="ED88">SUMPRODUCT($K88:$AJ88,TRANSPOSE(ED$4:ED$29))</f>
        <v>0</v>
      </c>
      <c r="EE88" cm="1">
        <f t="array" ref="EE88">SUMPRODUCT($K88:$AJ88,TRANSPOSE(EE$4:EE$29))</f>
        <v>0</v>
      </c>
      <c r="EF88" cm="1">
        <f t="array" ref="EF88">SUMPRODUCT($K88:$AJ88,TRANSPOSE(EF$4:EF$29))</f>
        <v>0</v>
      </c>
      <c r="EG88" cm="1">
        <f t="array" ref="EG88">SUMPRODUCT($K88:$AJ88,TRANSPOSE(EG$4:EG$29))</f>
        <v>0</v>
      </c>
      <c r="EH88" cm="1">
        <f t="array" ref="EH88">SUMPRODUCT($K88:$AJ88,TRANSPOSE(EH$4:EH$29))</f>
        <v>0</v>
      </c>
      <c r="EI88" cm="1">
        <f t="array" ref="EI88">SUMPRODUCT($K88:$AJ88,TRANSPOSE(EI$4:EI$29))</f>
        <v>0</v>
      </c>
      <c r="EJ88" cm="1">
        <f t="array" ref="EJ88">SUMPRODUCT($K88:$AJ88,TRANSPOSE(EJ$4:EJ$29))</f>
        <v>0</v>
      </c>
      <c r="EK88" cm="1">
        <f t="array" ref="EK88">SUMPRODUCT($K88:$AJ88,TRANSPOSE(EK$4:EK$29))</f>
        <v>160</v>
      </c>
      <c r="EL88" cm="1">
        <f t="array" ref="EL88">SUMPRODUCT($K88:$AJ88,TRANSPOSE(EL$4:EL$29))</f>
        <v>640</v>
      </c>
      <c r="EM88" cm="1">
        <f t="array" ref="EM88">SUMPRODUCT($K88:$AJ88,TRANSPOSE(EM$4:EM$29))</f>
        <v>960</v>
      </c>
      <c r="EN88" cm="1">
        <f t="array" ref="EN88">SUMPRODUCT($K88:$AJ88,TRANSPOSE(EN$4:EN$29))</f>
        <v>800</v>
      </c>
      <c r="EO88" cm="1">
        <f t="array" ref="EO88">SUMPRODUCT($K88:$AJ88,TRANSPOSE(EO$4:EO$29))</f>
        <v>640</v>
      </c>
      <c r="EP88" cm="1">
        <f t="array" ref="EP88">SUMPRODUCT($K88:$AJ88,TRANSPOSE(EP$4:EP$29))</f>
        <v>0</v>
      </c>
      <c r="EQ88" cm="1">
        <f t="array" ref="EQ88">SUMPRODUCT($K88:$AJ88,TRANSPOSE(EQ$4:EQ$29))</f>
        <v>0</v>
      </c>
      <c r="ER88" cm="1">
        <f t="array" ref="ER88">SUMPRODUCT($K88:$AJ88,TRANSPOSE(ER$4:ER$29))</f>
        <v>0</v>
      </c>
      <c r="ES88" cm="1">
        <f t="array" ref="ES88">SUMPRODUCT($K88:$AJ88,TRANSPOSE(ES$4:ES$29))</f>
        <v>0</v>
      </c>
      <c r="ET88" cm="1">
        <f t="array" ref="ET88">SUMPRODUCT($K88:$AJ88,TRANSPOSE(ET$4:ET$29))</f>
        <v>0</v>
      </c>
      <c r="EU88" cm="1">
        <f t="array" ref="EU88">SUMPRODUCT($K88:$AJ88,TRANSPOSE(EU$4:EU$29))</f>
        <v>0</v>
      </c>
      <c r="EV88" cm="1">
        <f t="array" ref="EV88">SUMPRODUCT($K88:$AJ88,TRANSPOSE(EV$4:EV$29))</f>
        <v>0</v>
      </c>
      <c r="EW88" cm="1">
        <f t="array" ref="EW88">SUMPRODUCT($K88:$AJ88,TRANSPOSE(EW$4:EW$29))</f>
        <v>0</v>
      </c>
      <c r="EX88" cm="1">
        <f t="array" ref="EX88">SUMPRODUCT($K88:$AJ88,TRANSPOSE(EX$4:EX$29))</f>
        <v>0</v>
      </c>
      <c r="EY88" cm="1">
        <f t="array" ref="EY88">SUMPRODUCT($K88:$AJ88,TRANSPOSE(EY$4:EY$29))</f>
        <v>0</v>
      </c>
      <c r="EZ88" cm="1">
        <f t="array" ref="EZ88">SUMPRODUCT($K88:$AJ88,TRANSPOSE(EZ$4:EZ$29))</f>
        <v>0</v>
      </c>
      <c r="FA88">
        <f t="shared" si="31"/>
        <v>0</v>
      </c>
      <c r="FB88" t="b">
        <f t="shared" si="32"/>
        <v>1</v>
      </c>
    </row>
    <row r="89" spans="1:158" hidden="1" x14ac:dyDescent="0.2">
      <c r="A89">
        <v>70</v>
      </c>
      <c r="B89" s="7" t="s">
        <v>1503</v>
      </c>
      <c r="C89" t="s">
        <v>1167</v>
      </c>
      <c r="D89">
        <v>418384964</v>
      </c>
      <c r="E89" t="s">
        <v>1502</v>
      </c>
      <c r="G89" t="s">
        <v>6</v>
      </c>
      <c r="H89" s="1">
        <v>1</v>
      </c>
      <c r="I89" s="1">
        <v>16</v>
      </c>
      <c r="J89" s="1">
        <f>VLOOKUP(B89,'[4]AVL F03 05.05.26_לעבוד'!$B$27:$M$694,12,)</f>
        <v>16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16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f t="shared" si="28"/>
        <v>5040</v>
      </c>
      <c r="AL89" s="1">
        <f t="shared" si="29"/>
        <v>5040</v>
      </c>
      <c r="AP89" s="1" t="s">
        <v>85</v>
      </c>
      <c r="AQ89" s="1">
        <f>VLOOKUP($B89,'[2]AVL F03 05.05.26_לעבוד'!$B$29:$H$721,6,)</f>
        <v>0</v>
      </c>
      <c r="AR89" s="1" t="s">
        <v>25</v>
      </c>
      <c r="AS89" s="10" t="s">
        <v>93</v>
      </c>
      <c r="AT89">
        <f t="shared" si="30"/>
        <v>0</v>
      </c>
      <c r="AU89" t="str">
        <f>VLOOKUP(B89,'[3]AVL F03 05.05.26_לעבוד'!$B$27:$B$694,1,)</f>
        <v>1096F598-002</v>
      </c>
      <c r="AV89" s="9" t="s">
        <v>1501</v>
      </c>
      <c r="AW89" t="s">
        <v>1710</v>
      </c>
      <c r="AX89" t="s">
        <v>1177</v>
      </c>
      <c r="AY89">
        <v>0</v>
      </c>
      <c r="AZ89" t="s">
        <v>0</v>
      </c>
      <c r="BA89">
        <v>1</v>
      </c>
      <c r="BB89" t="s">
        <v>13</v>
      </c>
      <c r="BC89">
        <v>317</v>
      </c>
      <c r="BD89">
        <v>40</v>
      </c>
      <c r="BE89" t="s">
        <v>1173</v>
      </c>
      <c r="BF89">
        <v>0</v>
      </c>
      <c r="BG89">
        <v>0</v>
      </c>
      <c r="BH89">
        <v>20</v>
      </c>
      <c r="BI89" t="s">
        <v>514</v>
      </c>
      <c r="BJ89" t="s">
        <v>1172</v>
      </c>
      <c r="BK89" t="s">
        <v>5</v>
      </c>
      <c r="BL89" t="s">
        <v>5</v>
      </c>
      <c r="BM89" t="s">
        <v>38</v>
      </c>
      <c r="BN89">
        <v>0</v>
      </c>
      <c r="BO89" t="s">
        <v>5</v>
      </c>
      <c r="BP89">
        <v>860</v>
      </c>
      <c r="BQ89" t="s">
        <v>325</v>
      </c>
      <c r="BR89" t="s">
        <v>129</v>
      </c>
      <c r="BS89" t="s">
        <v>1461</v>
      </c>
      <c r="BT89">
        <v>1</v>
      </c>
      <c r="BU89" t="s">
        <v>6</v>
      </c>
      <c r="BV89" t="s">
        <v>5</v>
      </c>
      <c r="BW89">
        <v>900</v>
      </c>
      <c r="BX89" t="s">
        <v>74</v>
      </c>
      <c r="BY89" t="s">
        <v>1177</v>
      </c>
      <c r="BZ89" t="s">
        <v>1</v>
      </c>
      <c r="CA89" t="s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100</v>
      </c>
      <c r="CL89">
        <v>0</v>
      </c>
      <c r="CM89">
        <v>0</v>
      </c>
      <c r="CN89">
        <v>0</v>
      </c>
      <c r="CO89">
        <v>100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E89">
        <f>SUM($CB89,CB89:$CC89)-SUM($EC89:EC89)</f>
        <v>0</v>
      </c>
      <c r="DF89">
        <f>SUM($CB89,$CC89:CC89)-SUM($EC89:ED89)</f>
        <v>0</v>
      </c>
      <c r="DG89">
        <f>SUM($CB89,$CC89:CD89)-SUM($EC89:EE89)</f>
        <v>0</v>
      </c>
      <c r="DH89">
        <f>SUM($CB89,$CC89:CE89)-SUM($EC89:EF89)</f>
        <v>0</v>
      </c>
      <c r="DI89">
        <f>SUM($CB89,$CC89:CF89)-SUM($EC89:EG89)</f>
        <v>0</v>
      </c>
      <c r="DJ89">
        <f>SUM($CB89,$CC89:CG89)-SUM($EC89:EH89)</f>
        <v>0</v>
      </c>
      <c r="DK89">
        <f>SUM($CB89,$CC89:CH89)-SUM($EC89:EI89)</f>
        <v>0</v>
      </c>
      <c r="DL89">
        <f>SUM($CB89,$CC89:CI89)-SUM($EC89:EJ89)</f>
        <v>0</v>
      </c>
      <c r="DM89">
        <f>SUM($CB89,$CC89:CJ89)-SUM($EC89:EK89)</f>
        <v>-160</v>
      </c>
      <c r="DN89">
        <f>SUM($CB89,$CC89:CK89)-SUM($EC89:EL89)</f>
        <v>-700</v>
      </c>
      <c r="DO89">
        <f>SUM($CB89,$CC89:CL89)-SUM($EC89:EM89)</f>
        <v>-1660</v>
      </c>
      <c r="DP89">
        <f>SUM($CB89,$CC89:CM89)-SUM($EC89:EN89)</f>
        <v>-2460</v>
      </c>
      <c r="DQ89">
        <f>SUM($CB89,$CC89:CN89)-SUM($EC89:EO89)</f>
        <v>-3100</v>
      </c>
      <c r="DR89">
        <f>SUM($CB89,$CC89:CO89)-SUM($EC89:EP89)</f>
        <v>-3000</v>
      </c>
      <c r="DS89">
        <f>SUM($CB89,$CC89:CP89)-SUM($EC89:EQ89)</f>
        <v>-3000</v>
      </c>
      <c r="DT89">
        <f>SUM($CB89,$CC89:CQ89)-SUM($EC89:ER89)</f>
        <v>-3000</v>
      </c>
      <c r="DU89">
        <f>SUM($CB89,$CC89:CR89)-SUM($EC89:ES89)</f>
        <v>-3000</v>
      </c>
      <c r="DV89">
        <f>SUM($CB89,$CC89:CS89)-SUM($EC89:ET89)</f>
        <v>-3000</v>
      </c>
      <c r="DW89">
        <f>SUM($CB89,$CC89:CT89)-SUM($EC89:EU89)</f>
        <v>-3000</v>
      </c>
      <c r="DX89">
        <f>SUM($CB89,$CC89:CU89)-SUM($EC89:EV89)</f>
        <v>-3000</v>
      </c>
      <c r="DY89">
        <f>SUM($CB89,$CC89:CV89)-SUM($EC89:EW89)</f>
        <v>-3000</v>
      </c>
      <c r="DZ89">
        <f>SUM($CB89,$CC89:CW89)-SUM($EC89:EX89)</f>
        <v>-3000</v>
      </c>
      <c r="EA89">
        <f>SUM($CB89,$CC89:CX89)-SUM($EC89:EY89)</f>
        <v>-3000</v>
      </c>
      <c r="EB89">
        <f>SUM($CB89,$CC89:CY89)-SUM($EC89:EZ89)</f>
        <v>-3000</v>
      </c>
      <c r="EC89" cm="1">
        <f t="array" ref="EC89">SUMPRODUCT($K89:$AJ89,TRANSPOSE(EC$4:EC$29))</f>
        <v>0</v>
      </c>
      <c r="ED89" cm="1">
        <f t="array" ref="ED89">SUMPRODUCT($K89:$AJ89,TRANSPOSE(ED$4:ED$29))</f>
        <v>0</v>
      </c>
      <c r="EE89" cm="1">
        <f t="array" ref="EE89">SUMPRODUCT($K89:$AJ89,TRANSPOSE(EE$4:EE$29))</f>
        <v>0</v>
      </c>
      <c r="EF89" cm="1">
        <f t="array" ref="EF89">SUMPRODUCT($K89:$AJ89,TRANSPOSE(EF$4:EF$29))</f>
        <v>0</v>
      </c>
      <c r="EG89" cm="1">
        <f t="array" ref="EG89">SUMPRODUCT($K89:$AJ89,TRANSPOSE(EG$4:EG$29))</f>
        <v>0</v>
      </c>
      <c r="EH89" cm="1">
        <f t="array" ref="EH89">SUMPRODUCT($K89:$AJ89,TRANSPOSE(EH$4:EH$29))</f>
        <v>0</v>
      </c>
      <c r="EI89" cm="1">
        <f t="array" ref="EI89">SUMPRODUCT($K89:$AJ89,TRANSPOSE(EI$4:EI$29))</f>
        <v>0</v>
      </c>
      <c r="EJ89" cm="1">
        <f t="array" ref="EJ89">SUMPRODUCT($K89:$AJ89,TRANSPOSE(EJ$4:EJ$29))</f>
        <v>0</v>
      </c>
      <c r="EK89" cm="1">
        <f t="array" ref="EK89">SUMPRODUCT($K89:$AJ89,TRANSPOSE(EK$4:EK$29))</f>
        <v>160</v>
      </c>
      <c r="EL89" cm="1">
        <f t="array" ref="EL89">SUMPRODUCT($K89:$AJ89,TRANSPOSE(EL$4:EL$29))</f>
        <v>640</v>
      </c>
      <c r="EM89" cm="1">
        <f t="array" ref="EM89">SUMPRODUCT($K89:$AJ89,TRANSPOSE(EM$4:EM$29))</f>
        <v>960</v>
      </c>
      <c r="EN89" cm="1">
        <f t="array" ref="EN89">SUMPRODUCT($K89:$AJ89,TRANSPOSE(EN$4:EN$29))</f>
        <v>800</v>
      </c>
      <c r="EO89" cm="1">
        <f t="array" ref="EO89">SUMPRODUCT($K89:$AJ89,TRANSPOSE(EO$4:EO$29))</f>
        <v>640</v>
      </c>
      <c r="EP89" cm="1">
        <f t="array" ref="EP89">SUMPRODUCT($K89:$AJ89,TRANSPOSE(EP$4:EP$29))</f>
        <v>0</v>
      </c>
      <c r="EQ89" cm="1">
        <f t="array" ref="EQ89">SUMPRODUCT($K89:$AJ89,TRANSPOSE(EQ$4:EQ$29))</f>
        <v>0</v>
      </c>
      <c r="ER89" cm="1">
        <f t="array" ref="ER89">SUMPRODUCT($K89:$AJ89,TRANSPOSE(ER$4:ER$29))</f>
        <v>0</v>
      </c>
      <c r="ES89" cm="1">
        <f t="array" ref="ES89">SUMPRODUCT($K89:$AJ89,TRANSPOSE(ES$4:ES$29))</f>
        <v>0</v>
      </c>
      <c r="ET89" cm="1">
        <f t="array" ref="ET89">SUMPRODUCT($K89:$AJ89,TRANSPOSE(ET$4:ET$29))</f>
        <v>0</v>
      </c>
      <c r="EU89" cm="1">
        <f t="array" ref="EU89">SUMPRODUCT($K89:$AJ89,TRANSPOSE(EU$4:EU$29))</f>
        <v>0</v>
      </c>
      <c r="EV89" cm="1">
        <f t="array" ref="EV89">SUMPRODUCT($K89:$AJ89,TRANSPOSE(EV$4:EV$29))</f>
        <v>0</v>
      </c>
      <c r="EW89" cm="1">
        <f t="array" ref="EW89">SUMPRODUCT($K89:$AJ89,TRANSPOSE(EW$4:EW$29))</f>
        <v>0</v>
      </c>
      <c r="EX89" cm="1">
        <f t="array" ref="EX89">SUMPRODUCT($K89:$AJ89,TRANSPOSE(EX$4:EX$29))</f>
        <v>0</v>
      </c>
      <c r="EY89" cm="1">
        <f t="array" ref="EY89">SUMPRODUCT($K89:$AJ89,TRANSPOSE(EY$4:EY$29))</f>
        <v>0</v>
      </c>
      <c r="EZ89" cm="1">
        <f t="array" ref="EZ89">SUMPRODUCT($K89:$AJ89,TRANSPOSE(EZ$4:EZ$29))</f>
        <v>0</v>
      </c>
      <c r="FA89">
        <f t="shared" si="31"/>
        <v>0</v>
      </c>
      <c r="FB89" t="b">
        <f t="shared" si="32"/>
        <v>1</v>
      </c>
    </row>
    <row r="90" spans="1:158" hidden="1" x14ac:dyDescent="0.2">
      <c r="A90">
        <v>72</v>
      </c>
      <c r="B90" s="7" t="s">
        <v>1499</v>
      </c>
      <c r="C90">
        <v>-2</v>
      </c>
      <c r="D90">
        <v>407188522</v>
      </c>
      <c r="E90" t="s">
        <v>1498</v>
      </c>
      <c r="G90" t="s">
        <v>6</v>
      </c>
      <c r="H90" s="1">
        <v>1</v>
      </c>
      <c r="I90" s="1">
        <v>48</v>
      </c>
      <c r="J90" s="1">
        <f>VLOOKUP(B90,'[4]AVL F03 05.05.26_לעבוד'!$B$27:$M$694,12,)</f>
        <v>48</v>
      </c>
      <c r="K90" s="1">
        <v>0</v>
      </c>
      <c r="L90" s="1">
        <v>0</v>
      </c>
      <c r="M90" s="1">
        <v>48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f t="shared" si="28"/>
        <v>15120</v>
      </c>
      <c r="AL90" s="1">
        <f t="shared" si="29"/>
        <v>15120</v>
      </c>
      <c r="AP90" s="1" t="s">
        <v>85</v>
      </c>
      <c r="AQ90" s="1">
        <f>VLOOKUP($B90,'[2]AVL F03 05.05.26_לעבוד'!$B$29:$H$721,6,)</f>
        <v>0</v>
      </c>
      <c r="AR90" s="1" t="s">
        <v>25</v>
      </c>
      <c r="AS90" s="1" t="s">
        <v>93</v>
      </c>
      <c r="AT90">
        <f t="shared" si="30"/>
        <v>0</v>
      </c>
      <c r="AU90" t="str">
        <f>VLOOKUP(B90,'[3]AVL F03 05.05.26_לעבוד'!$B$27:$B$694,1,)</f>
        <v>1096F602-001</v>
      </c>
      <c r="AW90" t="s">
        <v>1714</v>
      </c>
      <c r="AX90" t="s">
        <v>1265</v>
      </c>
      <c r="AY90">
        <v>0</v>
      </c>
      <c r="AZ90" t="s">
        <v>0</v>
      </c>
      <c r="BA90">
        <v>1</v>
      </c>
      <c r="BB90" t="s">
        <v>13</v>
      </c>
      <c r="BC90">
        <v>317</v>
      </c>
      <c r="BD90">
        <v>40</v>
      </c>
      <c r="BE90" t="s">
        <v>1173</v>
      </c>
      <c r="BF90">
        <v>0</v>
      </c>
      <c r="BG90">
        <v>0</v>
      </c>
      <c r="BH90">
        <v>20</v>
      </c>
      <c r="BI90" t="s">
        <v>514</v>
      </c>
      <c r="BJ90" t="s">
        <v>33</v>
      </c>
      <c r="BK90" t="s">
        <v>5</v>
      </c>
      <c r="BL90" t="s">
        <v>5</v>
      </c>
      <c r="BM90" t="s">
        <v>9</v>
      </c>
      <c r="BN90">
        <v>0</v>
      </c>
      <c r="BO90" t="s">
        <v>5</v>
      </c>
      <c r="BP90">
        <v>235</v>
      </c>
      <c r="BQ90" t="s">
        <v>325</v>
      </c>
      <c r="BR90" t="s">
        <v>129</v>
      </c>
      <c r="BS90" t="s">
        <v>1461</v>
      </c>
      <c r="BT90">
        <v>1</v>
      </c>
      <c r="BU90" t="s">
        <v>6</v>
      </c>
      <c r="BV90" t="s">
        <v>5</v>
      </c>
      <c r="BW90">
        <v>900</v>
      </c>
      <c r="BX90" t="s">
        <v>74</v>
      </c>
      <c r="BY90" t="s">
        <v>1265</v>
      </c>
      <c r="BZ90" t="s">
        <v>1</v>
      </c>
      <c r="CA90" t="s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4800</v>
      </c>
      <c r="CL90">
        <v>0</v>
      </c>
      <c r="CM90">
        <v>0</v>
      </c>
      <c r="CN90">
        <v>0</v>
      </c>
      <c r="CO90">
        <v>4800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E90">
        <f>SUM($CB90,CB90:$CC90)-SUM($EC90:EC90)</f>
        <v>0</v>
      </c>
      <c r="DF90">
        <f>SUM($CB90,$CC90:CC90)-SUM($EC90:ED90)</f>
        <v>0</v>
      </c>
      <c r="DG90">
        <f>SUM($CB90,$CC90:CD90)-SUM($EC90:EE90)</f>
        <v>0</v>
      </c>
      <c r="DH90">
        <f>SUM($CB90,$CC90:CE90)-SUM($EC90:EF90)</f>
        <v>0</v>
      </c>
      <c r="DI90">
        <f>SUM($CB90,$CC90:CF90)-SUM($EC90:EG90)</f>
        <v>0</v>
      </c>
      <c r="DJ90">
        <f>SUM($CB90,$CC90:CG90)-SUM($EC90:EH90)</f>
        <v>0</v>
      </c>
      <c r="DK90">
        <f>SUM($CB90,$CC90:CH90)-SUM($EC90:EI90)</f>
        <v>0</v>
      </c>
      <c r="DL90">
        <f>SUM($CB90,$CC90:CI90)-SUM($EC90:EJ90)</f>
        <v>0</v>
      </c>
      <c r="DM90">
        <f>SUM($CB90,$CC90:CJ90)-SUM($EC90:EK90)</f>
        <v>-480</v>
      </c>
      <c r="DN90">
        <f>SUM($CB90,$CC90:CK90)-SUM($EC90:EL90)</f>
        <v>2400</v>
      </c>
      <c r="DO90">
        <f>SUM($CB90,$CC90:CL90)-SUM($EC90:EM90)</f>
        <v>-480</v>
      </c>
      <c r="DP90">
        <f>SUM($CB90,$CC90:CM90)-SUM($EC90:EN90)</f>
        <v>-2880</v>
      </c>
      <c r="DQ90">
        <f>SUM($CB90,$CC90:CN90)-SUM($EC90:EO90)</f>
        <v>-4800</v>
      </c>
      <c r="DR90">
        <f>SUM($CB90,$CC90:CO90)-SUM($EC90:EP90)</f>
        <v>0</v>
      </c>
      <c r="DS90">
        <f>SUM($CB90,$CC90:CP90)-SUM($EC90:EQ90)</f>
        <v>0</v>
      </c>
      <c r="DT90">
        <f>SUM($CB90,$CC90:CQ90)-SUM($EC90:ER90)</f>
        <v>0</v>
      </c>
      <c r="DU90">
        <f>SUM($CB90,$CC90:CR90)-SUM($EC90:ES90)</f>
        <v>0</v>
      </c>
      <c r="DV90">
        <f>SUM($CB90,$CC90:CS90)-SUM($EC90:ET90)</f>
        <v>0</v>
      </c>
      <c r="DW90">
        <f>SUM($CB90,$CC90:CT90)-SUM($EC90:EU90)</f>
        <v>0</v>
      </c>
      <c r="DX90">
        <f>SUM($CB90,$CC90:CU90)-SUM($EC90:EV90)</f>
        <v>0</v>
      </c>
      <c r="DY90">
        <f>SUM($CB90,$CC90:CV90)-SUM($EC90:EW90)</f>
        <v>0</v>
      </c>
      <c r="DZ90">
        <f>SUM($CB90,$CC90:CW90)-SUM($EC90:EX90)</f>
        <v>0</v>
      </c>
      <c r="EA90">
        <f>SUM($CB90,$CC90:CX90)-SUM($EC90:EY90)</f>
        <v>0</v>
      </c>
      <c r="EB90">
        <f>SUM($CB90,$CC90:CY90)-SUM($EC90:EZ90)</f>
        <v>0</v>
      </c>
      <c r="EC90" cm="1">
        <f t="array" ref="EC90">SUMPRODUCT($K90:$AJ90,TRANSPOSE(EC$4:EC$29))</f>
        <v>0</v>
      </c>
      <c r="ED90" cm="1">
        <f t="array" ref="ED90">SUMPRODUCT($K90:$AJ90,TRANSPOSE(ED$4:ED$29))</f>
        <v>0</v>
      </c>
      <c r="EE90" cm="1">
        <f t="array" ref="EE90">SUMPRODUCT($K90:$AJ90,TRANSPOSE(EE$4:EE$29))</f>
        <v>0</v>
      </c>
      <c r="EF90" cm="1">
        <f t="array" ref="EF90">SUMPRODUCT($K90:$AJ90,TRANSPOSE(EF$4:EF$29))</f>
        <v>0</v>
      </c>
      <c r="EG90" cm="1">
        <f t="array" ref="EG90">SUMPRODUCT($K90:$AJ90,TRANSPOSE(EG$4:EG$29))</f>
        <v>0</v>
      </c>
      <c r="EH90" cm="1">
        <f t="array" ref="EH90">SUMPRODUCT($K90:$AJ90,TRANSPOSE(EH$4:EH$29))</f>
        <v>0</v>
      </c>
      <c r="EI90" cm="1">
        <f t="array" ref="EI90">SUMPRODUCT($K90:$AJ90,TRANSPOSE(EI$4:EI$29))</f>
        <v>0</v>
      </c>
      <c r="EJ90" cm="1">
        <f t="array" ref="EJ90">SUMPRODUCT($K90:$AJ90,TRANSPOSE(EJ$4:EJ$29))</f>
        <v>0</v>
      </c>
      <c r="EK90" cm="1">
        <f t="array" ref="EK90">SUMPRODUCT($K90:$AJ90,TRANSPOSE(EK$4:EK$29))</f>
        <v>480</v>
      </c>
      <c r="EL90" cm="1">
        <f t="array" ref="EL90">SUMPRODUCT($K90:$AJ90,TRANSPOSE(EL$4:EL$29))</f>
        <v>1920</v>
      </c>
      <c r="EM90" cm="1">
        <f t="array" ref="EM90">SUMPRODUCT($K90:$AJ90,TRANSPOSE(EM$4:EM$29))</f>
        <v>2880</v>
      </c>
      <c r="EN90" cm="1">
        <f t="array" ref="EN90">SUMPRODUCT($K90:$AJ90,TRANSPOSE(EN$4:EN$29))</f>
        <v>2400</v>
      </c>
      <c r="EO90" cm="1">
        <f t="array" ref="EO90">SUMPRODUCT($K90:$AJ90,TRANSPOSE(EO$4:EO$29))</f>
        <v>1920</v>
      </c>
      <c r="EP90" cm="1">
        <f t="array" ref="EP90">SUMPRODUCT($K90:$AJ90,TRANSPOSE(EP$4:EP$29))</f>
        <v>0</v>
      </c>
      <c r="EQ90" cm="1">
        <f t="array" ref="EQ90">SUMPRODUCT($K90:$AJ90,TRANSPOSE(EQ$4:EQ$29))</f>
        <v>0</v>
      </c>
      <c r="ER90" cm="1">
        <f t="array" ref="ER90">SUMPRODUCT($K90:$AJ90,TRANSPOSE(ER$4:ER$29))</f>
        <v>0</v>
      </c>
      <c r="ES90" cm="1">
        <f t="array" ref="ES90">SUMPRODUCT($K90:$AJ90,TRANSPOSE(ES$4:ES$29))</f>
        <v>0</v>
      </c>
      <c r="ET90" cm="1">
        <f t="array" ref="ET90">SUMPRODUCT($K90:$AJ90,TRANSPOSE(ET$4:ET$29))</f>
        <v>0</v>
      </c>
      <c r="EU90" cm="1">
        <f t="array" ref="EU90">SUMPRODUCT($K90:$AJ90,TRANSPOSE(EU$4:EU$29))</f>
        <v>0</v>
      </c>
      <c r="EV90" cm="1">
        <f t="array" ref="EV90">SUMPRODUCT($K90:$AJ90,TRANSPOSE(EV$4:EV$29))</f>
        <v>0</v>
      </c>
      <c r="EW90" cm="1">
        <f t="array" ref="EW90">SUMPRODUCT($K90:$AJ90,TRANSPOSE(EW$4:EW$29))</f>
        <v>0</v>
      </c>
      <c r="EX90" cm="1">
        <f t="array" ref="EX90">SUMPRODUCT($K90:$AJ90,TRANSPOSE(EX$4:EX$29))</f>
        <v>0</v>
      </c>
      <c r="EY90" cm="1">
        <f t="array" ref="EY90">SUMPRODUCT($K90:$AJ90,TRANSPOSE(EY$4:EY$29))</f>
        <v>0</v>
      </c>
      <c r="EZ90" cm="1">
        <f t="array" ref="EZ90">SUMPRODUCT($K90:$AJ90,TRANSPOSE(EZ$4:EZ$29))</f>
        <v>0</v>
      </c>
      <c r="FA90">
        <f t="shared" si="31"/>
        <v>0</v>
      </c>
      <c r="FB90" t="b">
        <f t="shared" si="32"/>
        <v>1</v>
      </c>
    </row>
    <row r="91" spans="1:158" hidden="1" x14ac:dyDescent="0.2">
      <c r="A91">
        <v>74</v>
      </c>
      <c r="B91" s="7" t="s">
        <v>1494</v>
      </c>
      <c r="C91" t="s">
        <v>1207</v>
      </c>
      <c r="D91">
        <v>413027371</v>
      </c>
      <c r="E91" t="s">
        <v>1497</v>
      </c>
      <c r="G91" t="s">
        <v>6</v>
      </c>
      <c r="H91" s="1">
        <v>1</v>
      </c>
      <c r="I91" s="1">
        <v>4</v>
      </c>
      <c r="J91" s="1">
        <f>VLOOKUP(B91,'[4]AVL F03 05.05.26_לעבוד'!$B$27:$M$694,12,)</f>
        <v>4</v>
      </c>
      <c r="K91" s="1">
        <v>0</v>
      </c>
      <c r="L91" s="1">
        <v>0</v>
      </c>
      <c r="M91" s="1">
        <v>4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f t="shared" si="28"/>
        <v>1260</v>
      </c>
      <c r="AL91" s="1">
        <f t="shared" si="29"/>
        <v>1260</v>
      </c>
      <c r="AP91" s="1" t="s">
        <v>85</v>
      </c>
      <c r="AQ91" s="1">
        <f>VLOOKUP($B91,'[2]AVL F03 05.05.26_לעבוד'!$B$29:$H$721,6,)</f>
        <v>0</v>
      </c>
      <c r="AR91" s="1" t="s">
        <v>1195</v>
      </c>
      <c r="AS91" s="1" t="s">
        <v>1195</v>
      </c>
      <c r="AT91">
        <f t="shared" si="30"/>
        <v>0</v>
      </c>
      <c r="AU91" t="str">
        <f>VLOOKUP(B91,'[3]AVL F03 05.05.26_לעבוד'!$B$27:$B$694,1,)</f>
        <v>1096G860-002</v>
      </c>
      <c r="AW91" t="s">
        <v>1775</v>
      </c>
      <c r="AX91">
        <v>1</v>
      </c>
      <c r="AY91">
        <v>0</v>
      </c>
      <c r="AZ91" t="s">
        <v>0</v>
      </c>
      <c r="BA91">
        <v>1</v>
      </c>
      <c r="BB91" t="s">
        <v>13</v>
      </c>
      <c r="BC91">
        <v>857</v>
      </c>
      <c r="BD91">
        <v>15</v>
      </c>
      <c r="BE91" t="s">
        <v>1366</v>
      </c>
      <c r="BF91">
        <v>0</v>
      </c>
      <c r="BG91">
        <v>0</v>
      </c>
      <c r="BH91">
        <v>20</v>
      </c>
      <c r="BI91" t="s">
        <v>514</v>
      </c>
      <c r="BJ91" t="s">
        <v>1253</v>
      </c>
      <c r="BK91" t="s">
        <v>5</v>
      </c>
      <c r="BL91" t="s">
        <v>5</v>
      </c>
      <c r="BM91" t="s">
        <v>22</v>
      </c>
      <c r="BN91">
        <v>0</v>
      </c>
      <c r="BO91" t="s">
        <v>5</v>
      </c>
      <c r="BP91">
        <v>230</v>
      </c>
      <c r="BQ91" t="s">
        <v>1193</v>
      </c>
      <c r="BR91" t="s">
        <v>129</v>
      </c>
      <c r="BS91" t="s">
        <v>1365</v>
      </c>
      <c r="BT91">
        <v>1</v>
      </c>
      <c r="BU91" t="s">
        <v>6</v>
      </c>
      <c r="BV91" t="s">
        <v>5</v>
      </c>
      <c r="BW91" t="s">
        <v>1249</v>
      </c>
      <c r="BX91" t="s">
        <v>74</v>
      </c>
      <c r="BY91">
        <v>1</v>
      </c>
      <c r="BZ91">
        <v>0</v>
      </c>
      <c r="CA91" t="s">
        <v>0</v>
      </c>
      <c r="CB91">
        <v>9999999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E91">
        <f>SUM($CB91,CB91:$CC91)-SUM($EC91:EC91)</f>
        <v>19999998</v>
      </c>
      <c r="DF91">
        <f>SUM($CB91,$CC91:CC91)-SUM($EC91:ED91)</f>
        <v>9999999</v>
      </c>
      <c r="DG91">
        <f>SUM($CB91,$CC91:CD91)-SUM($EC91:EE91)</f>
        <v>9999999</v>
      </c>
      <c r="DH91">
        <f>SUM($CB91,$CC91:CE91)-SUM($EC91:EF91)</f>
        <v>9999999</v>
      </c>
      <c r="DI91">
        <f>SUM($CB91,$CC91:CF91)-SUM($EC91:EG91)</f>
        <v>9999999</v>
      </c>
      <c r="DJ91">
        <f>SUM($CB91,$CC91:CG91)-SUM($EC91:EH91)</f>
        <v>9999999</v>
      </c>
      <c r="DK91">
        <f>SUM($CB91,$CC91:CH91)-SUM($EC91:EI91)</f>
        <v>9999999</v>
      </c>
      <c r="DL91">
        <f>SUM($CB91,$CC91:CI91)-SUM($EC91:EJ91)</f>
        <v>9999999</v>
      </c>
      <c r="DM91">
        <f>SUM($CB91,$CC91:CJ91)-SUM($EC91:EK91)</f>
        <v>9999959</v>
      </c>
      <c r="DN91">
        <f>SUM($CB91,$CC91:CK91)-SUM($EC91:EL91)</f>
        <v>9999799</v>
      </c>
      <c r="DO91">
        <f>SUM($CB91,$CC91:CL91)-SUM($EC91:EM91)</f>
        <v>9999559</v>
      </c>
      <c r="DP91">
        <f>SUM($CB91,$CC91:CM91)-SUM($EC91:EN91)</f>
        <v>9999359</v>
      </c>
      <c r="DQ91">
        <f>SUM($CB91,$CC91:CN91)-SUM($EC91:EO91)</f>
        <v>9999199</v>
      </c>
      <c r="DR91">
        <f>SUM($CB91,$CC91:CO91)-SUM($EC91:EP91)</f>
        <v>9999199</v>
      </c>
      <c r="DS91">
        <f>SUM($CB91,$CC91:CP91)-SUM($EC91:EQ91)</f>
        <v>9999199</v>
      </c>
      <c r="DT91">
        <f>SUM($CB91,$CC91:CQ91)-SUM($EC91:ER91)</f>
        <v>9999199</v>
      </c>
      <c r="DU91">
        <f>SUM($CB91,$CC91:CR91)-SUM($EC91:ES91)</f>
        <v>9999199</v>
      </c>
      <c r="DV91">
        <f>SUM($CB91,$CC91:CS91)-SUM($EC91:ET91)</f>
        <v>9999199</v>
      </c>
      <c r="DW91">
        <f>SUM($CB91,$CC91:CT91)-SUM($EC91:EU91)</f>
        <v>9999199</v>
      </c>
      <c r="DX91">
        <f>SUM($CB91,$CC91:CU91)-SUM($EC91:EV91)</f>
        <v>9999199</v>
      </c>
      <c r="DY91">
        <f>SUM($CB91,$CC91:CV91)-SUM($EC91:EW91)</f>
        <v>9999199</v>
      </c>
      <c r="DZ91">
        <f>SUM($CB91,$CC91:CW91)-SUM($EC91:EX91)</f>
        <v>9999199</v>
      </c>
      <c r="EA91">
        <f>SUM($CB91,$CC91:CX91)-SUM($EC91:EY91)</f>
        <v>9999199</v>
      </c>
      <c r="EB91">
        <f>SUM($CB91,$CC91:CY91)-SUM($EC91:EZ91)</f>
        <v>9999199</v>
      </c>
      <c r="EC91" cm="1">
        <f t="array" ref="EC91">SUMPRODUCT($K91:$AJ91,TRANSPOSE(EC$4:EC$29))</f>
        <v>0</v>
      </c>
      <c r="ED91" cm="1">
        <f t="array" ref="ED91">SUMPRODUCT($K91:$AJ91,TRANSPOSE(ED$4:ED$29))</f>
        <v>0</v>
      </c>
      <c r="EE91" cm="1">
        <f t="array" ref="EE91">SUMPRODUCT($K91:$AJ91,TRANSPOSE(EE$4:EE$29))</f>
        <v>0</v>
      </c>
      <c r="EF91" cm="1">
        <f t="array" ref="EF91">SUMPRODUCT($K91:$AJ91,TRANSPOSE(EF$4:EF$29))</f>
        <v>0</v>
      </c>
      <c r="EG91" cm="1">
        <f t="array" ref="EG91">SUMPRODUCT($K91:$AJ91,TRANSPOSE(EG$4:EG$29))</f>
        <v>0</v>
      </c>
      <c r="EH91" cm="1">
        <f t="array" ref="EH91">SUMPRODUCT($K91:$AJ91,TRANSPOSE(EH$4:EH$29))</f>
        <v>0</v>
      </c>
      <c r="EI91" cm="1">
        <f t="array" ref="EI91">SUMPRODUCT($K91:$AJ91,TRANSPOSE(EI$4:EI$29))</f>
        <v>0</v>
      </c>
      <c r="EJ91" cm="1">
        <f t="array" ref="EJ91">SUMPRODUCT($K91:$AJ91,TRANSPOSE(EJ$4:EJ$29))</f>
        <v>0</v>
      </c>
      <c r="EK91" cm="1">
        <f t="array" ref="EK91">SUMPRODUCT($K91:$AJ91,TRANSPOSE(EK$4:EK$29))</f>
        <v>40</v>
      </c>
      <c r="EL91" cm="1">
        <f t="array" ref="EL91">SUMPRODUCT($K91:$AJ91,TRANSPOSE(EL$4:EL$29))</f>
        <v>160</v>
      </c>
      <c r="EM91" cm="1">
        <f t="array" ref="EM91">SUMPRODUCT($K91:$AJ91,TRANSPOSE(EM$4:EM$29))</f>
        <v>240</v>
      </c>
      <c r="EN91" cm="1">
        <f t="array" ref="EN91">SUMPRODUCT($K91:$AJ91,TRANSPOSE(EN$4:EN$29))</f>
        <v>200</v>
      </c>
      <c r="EO91" cm="1">
        <f t="array" ref="EO91">SUMPRODUCT($K91:$AJ91,TRANSPOSE(EO$4:EO$29))</f>
        <v>160</v>
      </c>
      <c r="EP91" cm="1">
        <f t="array" ref="EP91">SUMPRODUCT($K91:$AJ91,TRANSPOSE(EP$4:EP$29))</f>
        <v>0</v>
      </c>
      <c r="EQ91" cm="1">
        <f t="array" ref="EQ91">SUMPRODUCT($K91:$AJ91,TRANSPOSE(EQ$4:EQ$29))</f>
        <v>0</v>
      </c>
      <c r="ER91" cm="1">
        <f t="array" ref="ER91">SUMPRODUCT($K91:$AJ91,TRANSPOSE(ER$4:ER$29))</f>
        <v>0</v>
      </c>
      <c r="ES91" cm="1">
        <f t="array" ref="ES91">SUMPRODUCT($K91:$AJ91,TRANSPOSE(ES$4:ES$29))</f>
        <v>0</v>
      </c>
      <c r="ET91" cm="1">
        <f t="array" ref="ET91">SUMPRODUCT($K91:$AJ91,TRANSPOSE(ET$4:ET$29))</f>
        <v>0</v>
      </c>
      <c r="EU91" cm="1">
        <f t="array" ref="EU91">SUMPRODUCT($K91:$AJ91,TRANSPOSE(EU$4:EU$29))</f>
        <v>0</v>
      </c>
      <c r="EV91" cm="1">
        <f t="array" ref="EV91">SUMPRODUCT($K91:$AJ91,TRANSPOSE(EV$4:EV$29))</f>
        <v>0</v>
      </c>
      <c r="EW91" cm="1">
        <f t="array" ref="EW91">SUMPRODUCT($K91:$AJ91,TRANSPOSE(EW$4:EW$29))</f>
        <v>0</v>
      </c>
      <c r="EX91" cm="1">
        <f t="array" ref="EX91">SUMPRODUCT($K91:$AJ91,TRANSPOSE(EX$4:EX$29))</f>
        <v>0</v>
      </c>
      <c r="EY91" cm="1">
        <f t="array" ref="EY91">SUMPRODUCT($K91:$AJ91,TRANSPOSE(EY$4:EY$29))</f>
        <v>0</v>
      </c>
      <c r="EZ91" cm="1">
        <f t="array" ref="EZ91">SUMPRODUCT($K91:$AJ91,TRANSPOSE(EZ$4:EZ$29))</f>
        <v>0</v>
      </c>
      <c r="FA91">
        <f t="shared" si="31"/>
        <v>0</v>
      </c>
      <c r="FB91" t="b">
        <f t="shared" si="32"/>
        <v>0</v>
      </c>
    </row>
    <row r="92" spans="1:158" hidden="1" x14ac:dyDescent="0.2">
      <c r="A92">
        <v>75</v>
      </c>
      <c r="B92" s="7" t="s">
        <v>1496</v>
      </c>
      <c r="C92" t="s">
        <v>1167</v>
      </c>
      <c r="D92">
        <v>416167902</v>
      </c>
      <c r="E92" t="s">
        <v>1495</v>
      </c>
      <c r="G92" t="s">
        <v>6</v>
      </c>
      <c r="H92" s="1">
        <v>1</v>
      </c>
      <c r="I92" s="1">
        <v>4</v>
      </c>
      <c r="J92" s="1">
        <f>VLOOKUP(B92,'[4]AVL F03 05.05.26_לעבוד'!$B$27:$M$694,12,)</f>
        <v>4</v>
      </c>
      <c r="K92" s="1">
        <v>0</v>
      </c>
      <c r="L92" s="1">
        <v>0</v>
      </c>
      <c r="M92" s="1">
        <v>0</v>
      </c>
      <c r="N92" s="1">
        <v>0</v>
      </c>
      <c r="O92" s="1">
        <v>4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f t="shared" si="28"/>
        <v>1260</v>
      </c>
      <c r="AL92" s="1">
        <f t="shared" si="29"/>
        <v>1260</v>
      </c>
      <c r="AP92" s="1" t="s">
        <v>85</v>
      </c>
      <c r="AQ92" s="1" t="str">
        <f>VLOOKUP($B92,'[2]AVL F03 05.05.26_לעבוד'!$B$29:$H$721,6,)</f>
        <v>ASP יגיעו 210 ב 20/08/26 לאופק , והיתרה עד ה 15/08/26</v>
      </c>
      <c r="AR92" s="1" t="s">
        <v>1780</v>
      </c>
      <c r="AS92" s="10" t="s">
        <v>14</v>
      </c>
      <c r="AT92">
        <f t="shared" si="30"/>
        <v>0</v>
      </c>
      <c r="AU92" t="str">
        <f>VLOOKUP(B92,'[3]AVL F03 05.05.26_לעבוד'!$B$27:$B$694,1,)</f>
        <v>1096G862-002</v>
      </c>
      <c r="AW92" t="s">
        <v>1785</v>
      </c>
      <c r="AX92">
        <v>1</v>
      </c>
      <c r="AY92">
        <v>0</v>
      </c>
      <c r="AZ92" t="s">
        <v>77</v>
      </c>
      <c r="BA92">
        <v>1</v>
      </c>
      <c r="BB92" t="s">
        <v>13</v>
      </c>
      <c r="BC92">
        <v>200</v>
      </c>
      <c r="BD92">
        <v>30</v>
      </c>
      <c r="BE92" t="s">
        <v>1361</v>
      </c>
      <c r="BF92">
        <v>0</v>
      </c>
      <c r="BG92">
        <v>0</v>
      </c>
      <c r="BH92">
        <v>20</v>
      </c>
      <c r="BI92" t="s">
        <v>514</v>
      </c>
      <c r="BJ92" t="s">
        <v>1302</v>
      </c>
      <c r="BK92" t="s">
        <v>5</v>
      </c>
      <c r="BL92" t="s">
        <v>5</v>
      </c>
      <c r="BM92" t="s">
        <v>9</v>
      </c>
      <c r="BN92">
        <v>0</v>
      </c>
      <c r="BO92" t="s">
        <v>5</v>
      </c>
      <c r="BP92">
        <v>900</v>
      </c>
      <c r="BQ92" t="s">
        <v>325</v>
      </c>
      <c r="BR92" t="s">
        <v>8</v>
      </c>
      <c r="BS92" t="s">
        <v>1301</v>
      </c>
      <c r="BT92">
        <v>1</v>
      </c>
      <c r="BU92" t="s">
        <v>6</v>
      </c>
      <c r="BV92" t="s">
        <v>5</v>
      </c>
      <c r="BW92" t="s">
        <v>1300</v>
      </c>
      <c r="BX92" t="s">
        <v>1299</v>
      </c>
      <c r="BY92">
        <v>1</v>
      </c>
      <c r="BZ92" t="s">
        <v>1298</v>
      </c>
      <c r="CA92" t="s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210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E92">
        <f>SUM($CB92,CB92:$CC92)-SUM($EC92:EC92)</f>
        <v>0</v>
      </c>
      <c r="DF92">
        <f>SUM($CB92,$CC92:CC92)-SUM($EC92:ED92)</f>
        <v>0</v>
      </c>
      <c r="DG92">
        <f>SUM($CB92,$CC92:CD92)-SUM($EC92:EE92)</f>
        <v>0</v>
      </c>
      <c r="DH92">
        <f>SUM($CB92,$CC92:CE92)-SUM($EC92:EF92)</f>
        <v>0</v>
      </c>
      <c r="DI92">
        <f>SUM($CB92,$CC92:CF92)-SUM($EC92:EG92)</f>
        <v>0</v>
      </c>
      <c r="DJ92">
        <f>SUM($CB92,$CC92:CG92)-SUM($EC92:EH92)</f>
        <v>0</v>
      </c>
      <c r="DK92">
        <f>SUM($CB92,$CC92:CH92)-SUM($EC92:EI92)</f>
        <v>0</v>
      </c>
      <c r="DL92">
        <f>SUM($CB92,$CC92:CI92)-SUM($EC92:EJ92)</f>
        <v>0</v>
      </c>
      <c r="DM92">
        <f>SUM($CB92,$CC92:CJ92)-SUM($EC92:EK92)</f>
        <v>110</v>
      </c>
      <c r="DN92">
        <f>SUM($CB92,$CC92:CK92)-SUM($EC92:EL92)</f>
        <v>-2</v>
      </c>
      <c r="DO92">
        <f>SUM($CB92,$CC92:CL92)-SUM($EC92:EM92)</f>
        <v>-302</v>
      </c>
      <c r="DP92">
        <f>SUM($CB92,$CC92:CM92)-SUM($EC92:EN92)</f>
        <v>-590</v>
      </c>
      <c r="DQ92">
        <f>SUM($CB92,$CC92:CN92)-SUM($EC92:EO92)</f>
        <v>-590</v>
      </c>
      <c r="DR92">
        <f>SUM($CB92,$CC92:CO92)-SUM($EC92:EP92)</f>
        <v>-590</v>
      </c>
      <c r="DS92">
        <f>SUM($CB92,$CC92:CP92)-SUM($EC92:EQ92)</f>
        <v>-590</v>
      </c>
      <c r="DT92">
        <f>SUM($CB92,$CC92:CQ92)-SUM($EC92:ER92)</f>
        <v>-590</v>
      </c>
      <c r="DU92">
        <f>SUM($CB92,$CC92:CR92)-SUM($EC92:ES92)</f>
        <v>-590</v>
      </c>
      <c r="DV92">
        <f>SUM($CB92,$CC92:CS92)-SUM($EC92:ET92)</f>
        <v>-590</v>
      </c>
      <c r="DW92">
        <f>SUM($CB92,$CC92:CT92)-SUM($EC92:EU92)</f>
        <v>-590</v>
      </c>
      <c r="DX92">
        <f>SUM($CB92,$CC92:CU92)-SUM($EC92:EV92)</f>
        <v>-590</v>
      </c>
      <c r="DY92">
        <f>SUM($CB92,$CC92:CV92)-SUM($EC92:EW92)</f>
        <v>-590</v>
      </c>
      <c r="DZ92">
        <f>SUM($CB92,$CC92:CW92)-SUM($EC92:EX92)</f>
        <v>-590</v>
      </c>
      <c r="EA92">
        <f>SUM($CB92,$CC92:CX92)-SUM($EC92:EY92)</f>
        <v>-590</v>
      </c>
      <c r="EB92">
        <f>SUM($CB92,$CC92:CY92)-SUM($EC92:EZ92)</f>
        <v>-590</v>
      </c>
      <c r="EC92" cm="1">
        <f t="array" ref="EC92">SUMPRODUCT($K92:$AJ92,TRANSPOSE(EC$4:EC$29))</f>
        <v>0</v>
      </c>
      <c r="ED92" cm="1">
        <f t="array" ref="ED92">SUMPRODUCT($K92:$AJ92,TRANSPOSE(ED$4:ED$29))</f>
        <v>0</v>
      </c>
      <c r="EE92" cm="1">
        <f t="array" ref="EE92">SUMPRODUCT($K92:$AJ92,TRANSPOSE(EE$4:EE$29))</f>
        <v>0</v>
      </c>
      <c r="EF92" cm="1">
        <f t="array" ref="EF92">SUMPRODUCT($K92:$AJ92,TRANSPOSE(EF$4:EF$29))</f>
        <v>0</v>
      </c>
      <c r="EG92" cm="1">
        <f t="array" ref="EG92">SUMPRODUCT($K92:$AJ92,TRANSPOSE(EG$4:EG$29))</f>
        <v>0</v>
      </c>
      <c r="EH92" cm="1">
        <f t="array" ref="EH92">SUMPRODUCT($K92:$AJ92,TRANSPOSE(EH$4:EH$29))</f>
        <v>0</v>
      </c>
      <c r="EI92" cm="1">
        <f t="array" ref="EI92">SUMPRODUCT($K92:$AJ92,TRANSPOSE(EI$4:EI$29))</f>
        <v>0</v>
      </c>
      <c r="EJ92" cm="1">
        <f t="array" ref="EJ92">SUMPRODUCT($K92:$AJ92,TRANSPOSE(EJ$4:EJ$29))</f>
        <v>0</v>
      </c>
      <c r="EK92" cm="1">
        <f t="array" ref="EK92">SUMPRODUCT($K92:$AJ92,TRANSPOSE(EK$4:EK$29))</f>
        <v>100</v>
      </c>
      <c r="EL92" cm="1">
        <f t="array" ref="EL92">SUMPRODUCT($K92:$AJ92,TRANSPOSE(EL$4:EL$29))</f>
        <v>112</v>
      </c>
      <c r="EM92" cm="1">
        <f t="array" ref="EM92">SUMPRODUCT($K92:$AJ92,TRANSPOSE(EM$4:EM$29))</f>
        <v>300</v>
      </c>
      <c r="EN92" cm="1">
        <f t="array" ref="EN92">SUMPRODUCT($K92:$AJ92,TRANSPOSE(EN$4:EN$29))</f>
        <v>288</v>
      </c>
      <c r="EO92" cm="1">
        <f t="array" ref="EO92">SUMPRODUCT($K92:$AJ92,TRANSPOSE(EO$4:EO$29))</f>
        <v>0</v>
      </c>
      <c r="EP92" cm="1">
        <f t="array" ref="EP92">SUMPRODUCT($K92:$AJ92,TRANSPOSE(EP$4:EP$29))</f>
        <v>0</v>
      </c>
      <c r="EQ92" cm="1">
        <f t="array" ref="EQ92">SUMPRODUCT($K92:$AJ92,TRANSPOSE(EQ$4:EQ$29))</f>
        <v>0</v>
      </c>
      <c r="ER92" cm="1">
        <f t="array" ref="ER92">SUMPRODUCT($K92:$AJ92,TRANSPOSE(ER$4:ER$29))</f>
        <v>0</v>
      </c>
      <c r="ES92" cm="1">
        <f t="array" ref="ES92">SUMPRODUCT($K92:$AJ92,TRANSPOSE(ES$4:ES$29))</f>
        <v>0</v>
      </c>
      <c r="ET92" cm="1">
        <f t="array" ref="ET92">SUMPRODUCT($K92:$AJ92,TRANSPOSE(ET$4:ET$29))</f>
        <v>0</v>
      </c>
      <c r="EU92" cm="1">
        <f t="array" ref="EU92">SUMPRODUCT($K92:$AJ92,TRANSPOSE(EU$4:EU$29))</f>
        <v>0</v>
      </c>
      <c r="EV92" cm="1">
        <f t="array" ref="EV92">SUMPRODUCT($K92:$AJ92,TRANSPOSE(EV$4:EV$29))</f>
        <v>0</v>
      </c>
      <c r="EW92" cm="1">
        <f t="array" ref="EW92">SUMPRODUCT($K92:$AJ92,TRANSPOSE(EW$4:EW$29))</f>
        <v>0</v>
      </c>
      <c r="EX92" cm="1">
        <f t="array" ref="EX92">SUMPRODUCT($K92:$AJ92,TRANSPOSE(EX$4:EX$29))</f>
        <v>0</v>
      </c>
      <c r="EY92" cm="1">
        <f t="array" ref="EY92">SUMPRODUCT($K92:$AJ92,TRANSPOSE(EY$4:EY$29))</f>
        <v>0</v>
      </c>
      <c r="EZ92" cm="1">
        <f t="array" ref="EZ92">SUMPRODUCT($K92:$AJ92,TRANSPOSE(EZ$4:EZ$29))</f>
        <v>0</v>
      </c>
      <c r="FA92">
        <f t="shared" si="31"/>
        <v>0</v>
      </c>
      <c r="FB92" t="b">
        <f t="shared" si="32"/>
        <v>1</v>
      </c>
    </row>
    <row r="93" spans="1:158" hidden="1" x14ac:dyDescent="0.2">
      <c r="A93">
        <v>76</v>
      </c>
      <c r="B93" s="7" t="s">
        <v>1493</v>
      </c>
      <c r="C93" t="s">
        <v>1167</v>
      </c>
      <c r="D93">
        <v>418052746</v>
      </c>
      <c r="E93" t="s">
        <v>1492</v>
      </c>
      <c r="G93" t="s">
        <v>6</v>
      </c>
      <c r="H93" s="1">
        <v>1</v>
      </c>
      <c r="I93" s="1">
        <v>4</v>
      </c>
      <c r="J93" s="1">
        <f>VLOOKUP(B93,'[4]AVL F03 05.05.26_לעבוד'!$B$27:$M$694,12,)</f>
        <v>4</v>
      </c>
      <c r="K93" s="1">
        <v>0</v>
      </c>
      <c r="L93" s="1">
        <v>4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f t="shared" si="28"/>
        <v>1260</v>
      </c>
      <c r="AL93" s="1">
        <f t="shared" si="29"/>
        <v>1260</v>
      </c>
      <c r="AP93" s="1" t="s">
        <v>85</v>
      </c>
      <c r="AQ93" s="1">
        <f>VLOOKUP($B93,'[2]AVL F03 05.05.26_לעבוד'!$B$29:$H$721,6,)</f>
        <v>0</v>
      </c>
      <c r="AR93" s="1" t="s">
        <v>1195</v>
      </c>
      <c r="AS93" s="1" t="s">
        <v>1195</v>
      </c>
      <c r="AT93">
        <f t="shared" si="30"/>
        <v>0</v>
      </c>
      <c r="AU93" t="str">
        <f>VLOOKUP(B93,'[3]AVL F03 05.05.26_לעבוד'!$B$27:$B$694,1,)</f>
        <v>1096G880-003</v>
      </c>
      <c r="AW93" t="s">
        <v>1775</v>
      </c>
      <c r="AX93">
        <v>1</v>
      </c>
      <c r="AY93">
        <v>0</v>
      </c>
      <c r="AZ93" t="s">
        <v>0</v>
      </c>
      <c r="BA93">
        <v>1</v>
      </c>
      <c r="BB93" t="s">
        <v>13</v>
      </c>
      <c r="BC93">
        <v>300</v>
      </c>
      <c r="BD93">
        <v>15</v>
      </c>
      <c r="BE93" t="s">
        <v>1366</v>
      </c>
      <c r="BF93">
        <v>0</v>
      </c>
      <c r="BG93">
        <v>0</v>
      </c>
      <c r="BH93">
        <v>20</v>
      </c>
      <c r="BI93" t="s">
        <v>514</v>
      </c>
      <c r="BJ93" t="s">
        <v>1253</v>
      </c>
      <c r="BK93" t="s">
        <v>5</v>
      </c>
      <c r="BL93" t="s">
        <v>5</v>
      </c>
      <c r="BM93" t="s">
        <v>38</v>
      </c>
      <c r="BN93">
        <v>0</v>
      </c>
      <c r="BO93" t="s">
        <v>5</v>
      </c>
      <c r="BP93">
        <v>236</v>
      </c>
      <c r="BQ93" t="s">
        <v>1193</v>
      </c>
      <c r="BR93" t="s">
        <v>129</v>
      </c>
      <c r="BS93" t="s">
        <v>1376</v>
      </c>
      <c r="BT93">
        <v>1</v>
      </c>
      <c r="BU93" t="s">
        <v>6</v>
      </c>
      <c r="BV93" t="s">
        <v>5</v>
      </c>
      <c r="BW93" t="s">
        <v>1249</v>
      </c>
      <c r="BX93" t="s">
        <v>74</v>
      </c>
      <c r="BY93">
        <v>1</v>
      </c>
      <c r="BZ93">
        <v>0</v>
      </c>
      <c r="CA93" t="s">
        <v>0</v>
      </c>
      <c r="CB93">
        <v>9999999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E93">
        <f>SUM($CB93,CB93:$CC93)-SUM($EC93:EC93)</f>
        <v>19999998</v>
      </c>
      <c r="DF93">
        <f>SUM($CB93,$CC93:CC93)-SUM($EC93:ED93)</f>
        <v>9999999</v>
      </c>
      <c r="DG93">
        <f>SUM($CB93,$CC93:CD93)-SUM($EC93:EE93)</f>
        <v>9999999</v>
      </c>
      <c r="DH93">
        <f>SUM($CB93,$CC93:CE93)-SUM($EC93:EF93)</f>
        <v>9999999</v>
      </c>
      <c r="DI93">
        <f>SUM($CB93,$CC93:CF93)-SUM($EC93:EG93)</f>
        <v>9999999</v>
      </c>
      <c r="DJ93">
        <f>SUM($CB93,$CC93:CG93)-SUM($EC93:EH93)</f>
        <v>9999999</v>
      </c>
      <c r="DK93">
        <f>SUM($CB93,$CC93:CH93)-SUM($EC93:EI93)</f>
        <v>9999999</v>
      </c>
      <c r="DL93">
        <f>SUM($CB93,$CC93:CI93)-SUM($EC93:EJ93)</f>
        <v>9999999</v>
      </c>
      <c r="DM93">
        <f>SUM($CB93,$CC93:CJ93)-SUM($EC93:EK93)</f>
        <v>9999979</v>
      </c>
      <c r="DN93">
        <f>SUM($CB93,$CC93:CK93)-SUM($EC93:EL93)</f>
        <v>9999939</v>
      </c>
      <c r="DO93">
        <f>SUM($CB93,$CC93:CL93)-SUM($EC93:EM93)</f>
        <v>9999779</v>
      </c>
      <c r="DP93">
        <f>SUM($CB93,$CC93:CM93)-SUM($EC93:EN93)</f>
        <v>9999559</v>
      </c>
      <c r="DQ93">
        <f>SUM($CB93,$CC93:CN93)-SUM($EC93:EO93)</f>
        <v>9999339</v>
      </c>
      <c r="DR93">
        <f>SUM($CB93,$CC93:CO93)-SUM($EC93:EP93)</f>
        <v>9999199</v>
      </c>
      <c r="DS93">
        <f>SUM($CB93,$CC93:CP93)-SUM($EC93:EQ93)</f>
        <v>9999199</v>
      </c>
      <c r="DT93">
        <f>SUM($CB93,$CC93:CQ93)-SUM($EC93:ER93)</f>
        <v>9999199</v>
      </c>
      <c r="DU93">
        <f>SUM($CB93,$CC93:CR93)-SUM($EC93:ES93)</f>
        <v>9999199</v>
      </c>
      <c r="DV93">
        <f>SUM($CB93,$CC93:CS93)-SUM($EC93:ET93)</f>
        <v>9999199</v>
      </c>
      <c r="DW93">
        <f>SUM($CB93,$CC93:CT93)-SUM($EC93:EU93)</f>
        <v>9999199</v>
      </c>
      <c r="DX93">
        <f>SUM($CB93,$CC93:CU93)-SUM($EC93:EV93)</f>
        <v>9999199</v>
      </c>
      <c r="DY93">
        <f>SUM($CB93,$CC93:CV93)-SUM($EC93:EW93)</f>
        <v>9999199</v>
      </c>
      <c r="DZ93">
        <f>SUM($CB93,$CC93:CW93)-SUM($EC93:EX93)</f>
        <v>9999199</v>
      </c>
      <c r="EA93">
        <f>SUM($CB93,$CC93:CX93)-SUM($EC93:EY93)</f>
        <v>9999199</v>
      </c>
      <c r="EB93">
        <f>SUM($CB93,$CC93:CY93)-SUM($EC93:EZ93)</f>
        <v>9999199</v>
      </c>
      <c r="EC93" cm="1">
        <f t="array" ref="EC93">SUMPRODUCT($K93:$AJ93,TRANSPOSE(EC$4:EC$29))</f>
        <v>0</v>
      </c>
      <c r="ED93" cm="1">
        <f t="array" ref="ED93">SUMPRODUCT($K93:$AJ93,TRANSPOSE(ED$4:ED$29))</f>
        <v>0</v>
      </c>
      <c r="EE93" cm="1">
        <f t="array" ref="EE93">SUMPRODUCT($K93:$AJ93,TRANSPOSE(EE$4:EE$29))</f>
        <v>0</v>
      </c>
      <c r="EF93" cm="1">
        <f t="array" ref="EF93">SUMPRODUCT($K93:$AJ93,TRANSPOSE(EF$4:EF$29))</f>
        <v>0</v>
      </c>
      <c r="EG93" cm="1">
        <f t="array" ref="EG93">SUMPRODUCT($K93:$AJ93,TRANSPOSE(EG$4:EG$29))</f>
        <v>0</v>
      </c>
      <c r="EH93" cm="1">
        <f t="array" ref="EH93">SUMPRODUCT($K93:$AJ93,TRANSPOSE(EH$4:EH$29))</f>
        <v>0</v>
      </c>
      <c r="EI93" cm="1">
        <f t="array" ref="EI93">SUMPRODUCT($K93:$AJ93,TRANSPOSE(EI$4:EI$29))</f>
        <v>0</v>
      </c>
      <c r="EJ93" cm="1">
        <f t="array" ref="EJ93">SUMPRODUCT($K93:$AJ93,TRANSPOSE(EJ$4:EJ$29))</f>
        <v>0</v>
      </c>
      <c r="EK93" cm="1">
        <f t="array" ref="EK93">SUMPRODUCT($K93:$AJ93,TRANSPOSE(EK$4:EK$29))</f>
        <v>20</v>
      </c>
      <c r="EL93" cm="1">
        <f t="array" ref="EL93">SUMPRODUCT($K93:$AJ93,TRANSPOSE(EL$4:EL$29))</f>
        <v>40</v>
      </c>
      <c r="EM93" cm="1">
        <f t="array" ref="EM93">SUMPRODUCT($K93:$AJ93,TRANSPOSE(EM$4:EM$29))</f>
        <v>160</v>
      </c>
      <c r="EN93" cm="1">
        <f t="array" ref="EN93">SUMPRODUCT($K93:$AJ93,TRANSPOSE(EN$4:EN$29))</f>
        <v>220</v>
      </c>
      <c r="EO93" cm="1">
        <f t="array" ref="EO93">SUMPRODUCT($K93:$AJ93,TRANSPOSE(EO$4:EO$29))</f>
        <v>220</v>
      </c>
      <c r="EP93" cm="1">
        <f t="array" ref="EP93">SUMPRODUCT($K93:$AJ93,TRANSPOSE(EP$4:EP$29))</f>
        <v>140</v>
      </c>
      <c r="EQ93" cm="1">
        <f t="array" ref="EQ93">SUMPRODUCT($K93:$AJ93,TRANSPOSE(EQ$4:EQ$29))</f>
        <v>0</v>
      </c>
      <c r="ER93" cm="1">
        <f t="array" ref="ER93">SUMPRODUCT($K93:$AJ93,TRANSPOSE(ER$4:ER$29))</f>
        <v>0</v>
      </c>
      <c r="ES93" cm="1">
        <f t="array" ref="ES93">SUMPRODUCT($K93:$AJ93,TRANSPOSE(ES$4:ES$29))</f>
        <v>0</v>
      </c>
      <c r="ET93" cm="1">
        <f t="array" ref="ET93">SUMPRODUCT($K93:$AJ93,TRANSPOSE(ET$4:ET$29))</f>
        <v>0</v>
      </c>
      <c r="EU93" cm="1">
        <f t="array" ref="EU93">SUMPRODUCT($K93:$AJ93,TRANSPOSE(EU$4:EU$29))</f>
        <v>0</v>
      </c>
      <c r="EV93" cm="1">
        <f t="array" ref="EV93">SUMPRODUCT($K93:$AJ93,TRANSPOSE(EV$4:EV$29))</f>
        <v>0</v>
      </c>
      <c r="EW93" cm="1">
        <f t="array" ref="EW93">SUMPRODUCT($K93:$AJ93,TRANSPOSE(EW$4:EW$29))</f>
        <v>0</v>
      </c>
      <c r="EX93" cm="1">
        <f t="array" ref="EX93">SUMPRODUCT($K93:$AJ93,TRANSPOSE(EX$4:EX$29))</f>
        <v>0</v>
      </c>
      <c r="EY93" cm="1">
        <f t="array" ref="EY93">SUMPRODUCT($K93:$AJ93,TRANSPOSE(EY$4:EY$29))</f>
        <v>0</v>
      </c>
      <c r="EZ93" cm="1">
        <f t="array" ref="EZ93">SUMPRODUCT($K93:$AJ93,TRANSPOSE(EZ$4:EZ$29))</f>
        <v>0</v>
      </c>
      <c r="FA93">
        <f t="shared" si="31"/>
        <v>0</v>
      </c>
      <c r="FB93" t="b">
        <f t="shared" si="32"/>
        <v>0</v>
      </c>
    </row>
    <row r="94" spans="1:158" hidden="1" x14ac:dyDescent="0.2">
      <c r="A94">
        <v>77</v>
      </c>
      <c r="B94" s="7" t="s">
        <v>1491</v>
      </c>
      <c r="C94" t="s">
        <v>1167</v>
      </c>
      <c r="D94">
        <v>417908343</v>
      </c>
      <c r="E94" t="s">
        <v>1490</v>
      </c>
      <c r="G94" t="s">
        <v>6</v>
      </c>
      <c r="H94" s="1">
        <v>1</v>
      </c>
      <c r="I94" s="1">
        <v>4</v>
      </c>
      <c r="J94" s="1">
        <f>VLOOKUP(B94,'[4]AVL F03 05.05.26_לעבוד'!$B$27:$M$694,12,)</f>
        <v>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4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f t="shared" si="28"/>
        <v>1260</v>
      </c>
      <c r="AL94" s="1">
        <f t="shared" si="29"/>
        <v>1260</v>
      </c>
      <c r="AP94" s="1" t="s">
        <v>85</v>
      </c>
      <c r="AQ94" s="1" t="str">
        <f>VLOOKUP($B94,'[2]AVL F03 05.05.26_לעבוד'!$B$29:$H$721,6,)</f>
        <v xml:space="preserve"> </v>
      </c>
      <c r="AR94" s="1" t="s">
        <v>78</v>
      </c>
      <c r="AS94" s="1" t="s">
        <v>14</v>
      </c>
      <c r="AT94">
        <f t="shared" si="30"/>
        <v>0</v>
      </c>
      <c r="AU94" t="str">
        <f>VLOOKUP(B94,'[3]AVL F03 05.05.26_לעבוד'!$B$27:$B$694,1,)</f>
        <v>1096G882-002</v>
      </c>
      <c r="AW94" t="s">
        <v>1785</v>
      </c>
      <c r="AX94" t="s">
        <v>1489</v>
      </c>
      <c r="AY94">
        <v>0</v>
      </c>
      <c r="AZ94" t="s">
        <v>77</v>
      </c>
      <c r="BA94">
        <v>1</v>
      </c>
      <c r="BB94" t="s">
        <v>13</v>
      </c>
      <c r="BC94">
        <v>322</v>
      </c>
      <c r="BD94">
        <v>30</v>
      </c>
      <c r="BE94" t="s">
        <v>1303</v>
      </c>
      <c r="BF94">
        <v>0</v>
      </c>
      <c r="BG94">
        <v>0</v>
      </c>
      <c r="BH94">
        <v>20</v>
      </c>
      <c r="BI94" t="s">
        <v>514</v>
      </c>
      <c r="BJ94" t="s">
        <v>1302</v>
      </c>
      <c r="BK94" t="s">
        <v>5</v>
      </c>
      <c r="BL94" t="s">
        <v>5</v>
      </c>
      <c r="BM94" t="s">
        <v>9</v>
      </c>
      <c r="BN94">
        <v>0</v>
      </c>
      <c r="BO94" t="s">
        <v>5</v>
      </c>
      <c r="BP94">
        <v>230</v>
      </c>
      <c r="BQ94" t="s">
        <v>325</v>
      </c>
      <c r="BR94" t="s">
        <v>8</v>
      </c>
      <c r="BS94" t="s">
        <v>1301</v>
      </c>
      <c r="BT94">
        <v>1</v>
      </c>
      <c r="BU94" t="s">
        <v>6</v>
      </c>
      <c r="BV94" t="s">
        <v>5</v>
      </c>
      <c r="BW94" t="s">
        <v>1300</v>
      </c>
      <c r="BX94" t="s">
        <v>1299</v>
      </c>
      <c r="BY94" t="s">
        <v>1489</v>
      </c>
      <c r="BZ94" t="s">
        <v>1</v>
      </c>
      <c r="CA94" t="s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200</v>
      </c>
      <c r="CK94">
        <v>0</v>
      </c>
      <c r="CL94">
        <v>0</v>
      </c>
      <c r="CM94">
        <v>600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E94">
        <f>SUM($CB94,CB94:$CC94)-SUM($EC94:EC94)</f>
        <v>0</v>
      </c>
      <c r="DF94">
        <f>SUM($CB94,$CC94:CC94)-SUM($EC94:ED94)</f>
        <v>0</v>
      </c>
      <c r="DG94">
        <f>SUM($CB94,$CC94:CD94)-SUM($EC94:EE94)</f>
        <v>0</v>
      </c>
      <c r="DH94">
        <f>SUM($CB94,$CC94:CE94)-SUM($EC94:EF94)</f>
        <v>0</v>
      </c>
      <c r="DI94">
        <f>SUM($CB94,$CC94:CF94)-SUM($EC94:EG94)</f>
        <v>0</v>
      </c>
      <c r="DJ94">
        <f>SUM($CB94,$CC94:CG94)-SUM($EC94:EH94)</f>
        <v>0</v>
      </c>
      <c r="DK94">
        <f>SUM($CB94,$CC94:CH94)-SUM($EC94:EI94)</f>
        <v>0</v>
      </c>
      <c r="DL94">
        <f>SUM($CB94,$CC94:CI94)-SUM($EC94:EJ94)</f>
        <v>0</v>
      </c>
      <c r="DM94">
        <f>SUM($CB94,$CC94:CJ94)-SUM($EC94:EK94)</f>
        <v>100</v>
      </c>
      <c r="DN94">
        <f>SUM($CB94,$CC94:CK94)-SUM($EC94:EL94)</f>
        <v>-100</v>
      </c>
      <c r="DO94">
        <f>SUM($CB94,$CC94:CL94)-SUM($EC94:EM94)</f>
        <v>-600</v>
      </c>
      <c r="DP94">
        <f>SUM($CB94,$CC94:CM94)-SUM($EC94:EN94)</f>
        <v>0</v>
      </c>
      <c r="DQ94">
        <f>SUM($CB94,$CC94:CN94)-SUM($EC94:EO94)</f>
        <v>0</v>
      </c>
      <c r="DR94">
        <f>SUM($CB94,$CC94:CO94)-SUM($EC94:EP94)</f>
        <v>0</v>
      </c>
      <c r="DS94">
        <f>SUM($CB94,$CC94:CP94)-SUM($EC94:EQ94)</f>
        <v>0</v>
      </c>
      <c r="DT94">
        <f>SUM($CB94,$CC94:CQ94)-SUM($EC94:ER94)</f>
        <v>0</v>
      </c>
      <c r="DU94">
        <f>SUM($CB94,$CC94:CR94)-SUM($EC94:ES94)</f>
        <v>0</v>
      </c>
      <c r="DV94">
        <f>SUM($CB94,$CC94:CS94)-SUM($EC94:ET94)</f>
        <v>0</v>
      </c>
      <c r="DW94">
        <f>SUM($CB94,$CC94:CT94)-SUM($EC94:EU94)</f>
        <v>0</v>
      </c>
      <c r="DX94">
        <f>SUM($CB94,$CC94:CU94)-SUM($EC94:EV94)</f>
        <v>0</v>
      </c>
      <c r="DY94">
        <f>SUM($CB94,$CC94:CV94)-SUM($EC94:EW94)</f>
        <v>0</v>
      </c>
      <c r="DZ94">
        <f>SUM($CB94,$CC94:CW94)-SUM($EC94:EX94)</f>
        <v>0</v>
      </c>
      <c r="EA94">
        <f>SUM($CB94,$CC94:CX94)-SUM($EC94:EY94)</f>
        <v>0</v>
      </c>
      <c r="EB94">
        <f>SUM($CB94,$CC94:CY94)-SUM($EC94:EZ94)</f>
        <v>0</v>
      </c>
      <c r="EC94" cm="1">
        <f t="array" ref="EC94">SUMPRODUCT($K94:$AJ94,TRANSPOSE(EC$4:EC$29))</f>
        <v>0</v>
      </c>
      <c r="ED94" cm="1">
        <f t="array" ref="ED94">SUMPRODUCT($K94:$AJ94,TRANSPOSE(ED$4:ED$29))</f>
        <v>0</v>
      </c>
      <c r="EE94" cm="1">
        <f t="array" ref="EE94">SUMPRODUCT($K94:$AJ94,TRANSPOSE(EE$4:EE$29))</f>
        <v>0</v>
      </c>
      <c r="EF94" cm="1">
        <f t="array" ref="EF94">SUMPRODUCT($K94:$AJ94,TRANSPOSE(EF$4:EF$29))</f>
        <v>0</v>
      </c>
      <c r="EG94" cm="1">
        <f t="array" ref="EG94">SUMPRODUCT($K94:$AJ94,TRANSPOSE(EG$4:EG$29))</f>
        <v>0</v>
      </c>
      <c r="EH94" cm="1">
        <f t="array" ref="EH94">SUMPRODUCT($K94:$AJ94,TRANSPOSE(EH$4:EH$29))</f>
        <v>0</v>
      </c>
      <c r="EI94" cm="1">
        <f t="array" ref="EI94">SUMPRODUCT($K94:$AJ94,TRANSPOSE(EI$4:EI$29))</f>
        <v>0</v>
      </c>
      <c r="EJ94" cm="1">
        <f t="array" ref="EJ94">SUMPRODUCT($K94:$AJ94,TRANSPOSE(EJ$4:EJ$29))</f>
        <v>0</v>
      </c>
      <c r="EK94" cm="1">
        <f t="array" ref="EK94">SUMPRODUCT($K94:$AJ94,TRANSPOSE(EK$4:EK$29))</f>
        <v>100</v>
      </c>
      <c r="EL94" cm="1">
        <f t="array" ref="EL94">SUMPRODUCT($K94:$AJ94,TRANSPOSE(EL$4:EL$29))</f>
        <v>200</v>
      </c>
      <c r="EM94" cm="1">
        <f t="array" ref="EM94">SUMPRODUCT($K94:$AJ94,TRANSPOSE(EM$4:EM$29))</f>
        <v>500</v>
      </c>
      <c r="EN94" cm="1">
        <f t="array" ref="EN94">SUMPRODUCT($K94:$AJ94,TRANSPOSE(EN$4:EN$29))</f>
        <v>0</v>
      </c>
      <c r="EO94" cm="1">
        <f t="array" ref="EO94">SUMPRODUCT($K94:$AJ94,TRANSPOSE(EO$4:EO$29))</f>
        <v>0</v>
      </c>
      <c r="EP94" cm="1">
        <f t="array" ref="EP94">SUMPRODUCT($K94:$AJ94,TRANSPOSE(EP$4:EP$29))</f>
        <v>0</v>
      </c>
      <c r="EQ94" cm="1">
        <f t="array" ref="EQ94">SUMPRODUCT($K94:$AJ94,TRANSPOSE(EQ$4:EQ$29))</f>
        <v>0</v>
      </c>
      <c r="ER94" cm="1">
        <f t="array" ref="ER94">SUMPRODUCT($K94:$AJ94,TRANSPOSE(ER$4:ER$29))</f>
        <v>0</v>
      </c>
      <c r="ES94" cm="1">
        <f t="array" ref="ES94">SUMPRODUCT($K94:$AJ94,TRANSPOSE(ES$4:ES$29))</f>
        <v>0</v>
      </c>
      <c r="ET94" cm="1">
        <f t="array" ref="ET94">SUMPRODUCT($K94:$AJ94,TRANSPOSE(ET$4:ET$29))</f>
        <v>0</v>
      </c>
      <c r="EU94" cm="1">
        <f t="array" ref="EU94">SUMPRODUCT($K94:$AJ94,TRANSPOSE(EU$4:EU$29))</f>
        <v>0</v>
      </c>
      <c r="EV94" cm="1">
        <f t="array" ref="EV94">SUMPRODUCT($K94:$AJ94,TRANSPOSE(EV$4:EV$29))</f>
        <v>0</v>
      </c>
      <c r="EW94" cm="1">
        <f t="array" ref="EW94">SUMPRODUCT($K94:$AJ94,TRANSPOSE(EW$4:EW$29))</f>
        <v>0</v>
      </c>
      <c r="EX94" cm="1">
        <f t="array" ref="EX94">SUMPRODUCT($K94:$AJ94,TRANSPOSE(EX$4:EX$29))</f>
        <v>0</v>
      </c>
      <c r="EY94" cm="1">
        <f t="array" ref="EY94">SUMPRODUCT($K94:$AJ94,TRANSPOSE(EY$4:EY$29))</f>
        <v>0</v>
      </c>
      <c r="EZ94" cm="1">
        <f t="array" ref="EZ94">SUMPRODUCT($K94:$AJ94,TRANSPOSE(EZ$4:EZ$29))</f>
        <v>0</v>
      </c>
      <c r="FA94">
        <f t="shared" si="31"/>
        <v>0</v>
      </c>
      <c r="FB94" t="b">
        <f t="shared" si="32"/>
        <v>1</v>
      </c>
    </row>
    <row r="95" spans="1:158" hidden="1" x14ac:dyDescent="0.2">
      <c r="A95">
        <v>79</v>
      </c>
      <c r="B95" s="7" t="s">
        <v>1488</v>
      </c>
      <c r="C95" t="s">
        <v>1167</v>
      </c>
      <c r="D95">
        <v>414831307</v>
      </c>
      <c r="E95" t="s">
        <v>1487</v>
      </c>
      <c r="G95" t="s">
        <v>6</v>
      </c>
      <c r="H95" s="1">
        <v>1</v>
      </c>
      <c r="I95" s="1">
        <v>1</v>
      </c>
      <c r="J95" s="1">
        <f>VLOOKUP(B95,'[4]AVL F03 05.05.26_לעבוד'!$B$27:$M$694,12,)</f>
        <v>1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f t="shared" ref="AK95:AK158" si="33">SUM(K95:AJ95)*300*1.05</f>
        <v>315</v>
      </c>
      <c r="AL95" s="1">
        <f t="shared" ref="AL95:AL158" si="34">CEILING(AK95,BT95)</f>
        <v>315</v>
      </c>
      <c r="AP95" s="1" t="s">
        <v>85</v>
      </c>
      <c r="AQ95" s="1">
        <f>VLOOKUP($B95,'[2]AVL F03 05.05.26_לעבוד'!$B$29:$H$721,6,)</f>
        <v>0</v>
      </c>
      <c r="AR95" s="1" t="s">
        <v>78</v>
      </c>
      <c r="AS95" s="1" t="s">
        <v>93</v>
      </c>
      <c r="AT95">
        <f t="shared" ref="AT95:AT158" si="35">SUM(K95:AJ95)*AY95</f>
        <v>0</v>
      </c>
      <c r="AU95" t="str">
        <f>VLOOKUP(B95,'[3]AVL F03 05.05.26_לעבוד'!$B$27:$B$694,1,)</f>
        <v>1096J793-002</v>
      </c>
      <c r="AW95" t="s">
        <v>1785</v>
      </c>
      <c r="AX95">
        <v>1</v>
      </c>
      <c r="AY95">
        <v>0</v>
      </c>
      <c r="AZ95" t="s">
        <v>0</v>
      </c>
      <c r="BA95">
        <v>1</v>
      </c>
      <c r="BB95" t="s">
        <v>13</v>
      </c>
      <c r="BC95">
        <v>346</v>
      </c>
      <c r="BD95">
        <v>25</v>
      </c>
      <c r="BE95" t="s">
        <v>1294</v>
      </c>
      <c r="BF95">
        <v>0</v>
      </c>
      <c r="BG95">
        <v>0</v>
      </c>
      <c r="BH95">
        <v>20</v>
      </c>
      <c r="BI95" t="s">
        <v>514</v>
      </c>
      <c r="BJ95" t="s">
        <v>1484</v>
      </c>
      <c r="BK95" t="s">
        <v>5</v>
      </c>
      <c r="BL95" t="s">
        <v>5</v>
      </c>
      <c r="BM95" t="s">
        <v>38</v>
      </c>
      <c r="BN95">
        <v>0</v>
      </c>
      <c r="BO95" t="s">
        <v>5</v>
      </c>
      <c r="BP95">
        <v>840</v>
      </c>
      <c r="BQ95" t="s">
        <v>325</v>
      </c>
      <c r="BR95" t="s">
        <v>129</v>
      </c>
      <c r="BS95" t="s">
        <v>1483</v>
      </c>
      <c r="BT95">
        <v>1</v>
      </c>
      <c r="BU95" t="s">
        <v>6</v>
      </c>
      <c r="BV95" t="s">
        <v>5</v>
      </c>
      <c r="BW95">
        <v>986</v>
      </c>
      <c r="BX95" t="s">
        <v>74</v>
      </c>
      <c r="BY95">
        <v>1</v>
      </c>
      <c r="BZ95">
        <v>0</v>
      </c>
      <c r="CA95" t="s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50</v>
      </c>
      <c r="CJ95">
        <v>50</v>
      </c>
      <c r="CK95">
        <v>50</v>
      </c>
      <c r="CL95">
        <v>50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E95">
        <f>SUM($CB95,CB95:$CC95)-SUM($EC95:EC95)</f>
        <v>0</v>
      </c>
      <c r="DF95">
        <f>SUM($CB95,$CC95:CC95)-SUM($EC95:ED95)</f>
        <v>0</v>
      </c>
      <c r="DG95">
        <f>SUM($CB95,$CC95:CD95)-SUM($EC95:EE95)</f>
        <v>0</v>
      </c>
      <c r="DH95">
        <f>SUM($CB95,$CC95:CE95)-SUM($EC95:EF95)</f>
        <v>0</v>
      </c>
      <c r="DI95">
        <f>SUM($CB95,$CC95:CF95)-SUM($EC95:EG95)</f>
        <v>0</v>
      </c>
      <c r="DJ95">
        <f>SUM($CB95,$CC95:CG95)-SUM($EC95:EH95)</f>
        <v>0</v>
      </c>
      <c r="DK95">
        <f>SUM($CB95,$CC95:CH95)-SUM($EC95:EI95)</f>
        <v>0</v>
      </c>
      <c r="DL95">
        <f>SUM($CB95,$CC95:CI95)-SUM($EC95:EJ95)</f>
        <v>50</v>
      </c>
      <c r="DM95">
        <f>SUM($CB95,$CC95:CJ95)-SUM($EC95:EK95)</f>
        <v>95</v>
      </c>
      <c r="DN95">
        <f>SUM($CB95,$CC95:CK95)-SUM($EC95:EL95)</f>
        <v>135</v>
      </c>
      <c r="DO95">
        <f>SUM($CB95,$CC95:CL95)-SUM($EC95:EM95)</f>
        <v>145</v>
      </c>
      <c r="DP95">
        <f>SUM($CB95,$CC95:CM95)-SUM($EC95:EN95)</f>
        <v>90</v>
      </c>
      <c r="DQ95">
        <f>SUM($CB95,$CC95:CN95)-SUM($EC95:EO95)</f>
        <v>35</v>
      </c>
      <c r="DR95">
        <f>SUM($CB95,$CC95:CO95)-SUM($EC95:EP95)</f>
        <v>0</v>
      </c>
      <c r="DS95">
        <f>SUM($CB95,$CC95:CP95)-SUM($EC95:EQ95)</f>
        <v>0</v>
      </c>
      <c r="DT95">
        <f>SUM($CB95,$CC95:CQ95)-SUM($EC95:ER95)</f>
        <v>0</v>
      </c>
      <c r="DU95">
        <f>SUM($CB95,$CC95:CR95)-SUM($EC95:ES95)</f>
        <v>0</v>
      </c>
      <c r="DV95">
        <f>SUM($CB95,$CC95:CS95)-SUM($EC95:ET95)</f>
        <v>0</v>
      </c>
      <c r="DW95">
        <f>SUM($CB95,$CC95:CT95)-SUM($EC95:EU95)</f>
        <v>0</v>
      </c>
      <c r="DX95">
        <f>SUM($CB95,$CC95:CU95)-SUM($EC95:EV95)</f>
        <v>0</v>
      </c>
      <c r="DY95">
        <f>SUM($CB95,$CC95:CV95)-SUM($EC95:EW95)</f>
        <v>0</v>
      </c>
      <c r="DZ95">
        <f>SUM($CB95,$CC95:CW95)-SUM($EC95:EX95)</f>
        <v>0</v>
      </c>
      <c r="EA95">
        <f>SUM($CB95,$CC95:CX95)-SUM($EC95:EY95)</f>
        <v>0</v>
      </c>
      <c r="EB95">
        <f>SUM($CB95,$CC95:CY95)-SUM($EC95:EZ95)</f>
        <v>0</v>
      </c>
      <c r="EC95" cm="1">
        <f t="array" ref="EC95">SUMPRODUCT($K95:$AJ95,TRANSPOSE(EC$4:EC$29))</f>
        <v>0</v>
      </c>
      <c r="ED95" cm="1">
        <f t="array" ref="ED95">SUMPRODUCT($K95:$AJ95,TRANSPOSE(ED$4:ED$29))</f>
        <v>0</v>
      </c>
      <c r="EE95" cm="1">
        <f t="array" ref="EE95">SUMPRODUCT($K95:$AJ95,TRANSPOSE(EE$4:EE$29))</f>
        <v>0</v>
      </c>
      <c r="EF95" cm="1">
        <f t="array" ref="EF95">SUMPRODUCT($K95:$AJ95,TRANSPOSE(EF$4:EF$29))</f>
        <v>0</v>
      </c>
      <c r="EG95" cm="1">
        <f t="array" ref="EG95">SUMPRODUCT($K95:$AJ95,TRANSPOSE(EG$4:EG$29))</f>
        <v>0</v>
      </c>
      <c r="EH95" cm="1">
        <f t="array" ref="EH95">SUMPRODUCT($K95:$AJ95,TRANSPOSE(EH$4:EH$29))</f>
        <v>0</v>
      </c>
      <c r="EI95" cm="1">
        <f t="array" ref="EI95">SUMPRODUCT($K95:$AJ95,TRANSPOSE(EI$4:EI$29))</f>
        <v>0</v>
      </c>
      <c r="EJ95" cm="1">
        <f t="array" ref="EJ95">SUMPRODUCT($K95:$AJ95,TRANSPOSE(EJ$4:EJ$29))</f>
        <v>0</v>
      </c>
      <c r="EK95" cm="1">
        <f t="array" ref="EK95">SUMPRODUCT($K95:$AJ95,TRANSPOSE(EK$4:EK$29))</f>
        <v>5</v>
      </c>
      <c r="EL95" cm="1">
        <f t="array" ref="EL95">SUMPRODUCT($K95:$AJ95,TRANSPOSE(EL$4:EL$29))</f>
        <v>10</v>
      </c>
      <c r="EM95" cm="1">
        <f t="array" ref="EM95">SUMPRODUCT($K95:$AJ95,TRANSPOSE(EM$4:EM$29))</f>
        <v>40</v>
      </c>
      <c r="EN95" cm="1">
        <f t="array" ref="EN95">SUMPRODUCT($K95:$AJ95,TRANSPOSE(EN$4:EN$29))</f>
        <v>55</v>
      </c>
      <c r="EO95" cm="1">
        <f t="array" ref="EO95">SUMPRODUCT($K95:$AJ95,TRANSPOSE(EO$4:EO$29))</f>
        <v>55</v>
      </c>
      <c r="EP95" cm="1">
        <f t="array" ref="EP95">SUMPRODUCT($K95:$AJ95,TRANSPOSE(EP$4:EP$29))</f>
        <v>35</v>
      </c>
      <c r="EQ95" cm="1">
        <f t="array" ref="EQ95">SUMPRODUCT($K95:$AJ95,TRANSPOSE(EQ$4:EQ$29))</f>
        <v>0</v>
      </c>
      <c r="ER95" cm="1">
        <f t="array" ref="ER95">SUMPRODUCT($K95:$AJ95,TRANSPOSE(ER$4:ER$29))</f>
        <v>0</v>
      </c>
      <c r="ES95" cm="1">
        <f t="array" ref="ES95">SUMPRODUCT($K95:$AJ95,TRANSPOSE(ES$4:ES$29))</f>
        <v>0</v>
      </c>
      <c r="ET95" cm="1">
        <f t="array" ref="ET95">SUMPRODUCT($K95:$AJ95,TRANSPOSE(ET$4:ET$29))</f>
        <v>0</v>
      </c>
      <c r="EU95" cm="1">
        <f t="array" ref="EU95">SUMPRODUCT($K95:$AJ95,TRANSPOSE(EU$4:EU$29))</f>
        <v>0</v>
      </c>
      <c r="EV95" cm="1">
        <f t="array" ref="EV95">SUMPRODUCT($K95:$AJ95,TRANSPOSE(EV$4:EV$29))</f>
        <v>0</v>
      </c>
      <c r="EW95" cm="1">
        <f t="array" ref="EW95">SUMPRODUCT($K95:$AJ95,TRANSPOSE(EW$4:EW$29))</f>
        <v>0</v>
      </c>
      <c r="EX95" cm="1">
        <f t="array" ref="EX95">SUMPRODUCT($K95:$AJ95,TRANSPOSE(EX$4:EX$29))</f>
        <v>0</v>
      </c>
      <c r="EY95" cm="1">
        <f t="array" ref="EY95">SUMPRODUCT($K95:$AJ95,TRANSPOSE(EY$4:EY$29))</f>
        <v>0</v>
      </c>
      <c r="EZ95" cm="1">
        <f t="array" ref="EZ95">SUMPRODUCT($K95:$AJ95,TRANSPOSE(EZ$4:EZ$29))</f>
        <v>0</v>
      </c>
      <c r="FA95">
        <f t="shared" ref="FA95:FA158" si="36">SUM(EC95:EZ95)-200*SUM(K95:AJ95)</f>
        <v>0</v>
      </c>
      <c r="FB95" t="b">
        <f t="shared" si="32"/>
        <v>0</v>
      </c>
    </row>
    <row r="96" spans="1:158" hidden="1" x14ac:dyDescent="0.2">
      <c r="A96">
        <v>80</v>
      </c>
      <c r="B96" s="7" t="s">
        <v>1486</v>
      </c>
      <c r="C96" t="s">
        <v>1167</v>
      </c>
      <c r="D96">
        <v>414907370</v>
      </c>
      <c r="E96" t="s">
        <v>1485</v>
      </c>
      <c r="G96" t="s">
        <v>6</v>
      </c>
      <c r="H96" s="1">
        <v>1</v>
      </c>
      <c r="I96" s="1">
        <v>1</v>
      </c>
      <c r="J96" s="1">
        <f>VLOOKUP(B96,'[4]AVL F03 05.05.26_לעבוד'!$B$27:$M$694,12,)</f>
        <v>1</v>
      </c>
      <c r="K96" s="1">
        <v>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f t="shared" si="33"/>
        <v>315</v>
      </c>
      <c r="AL96" s="1">
        <f t="shared" si="34"/>
        <v>315</v>
      </c>
      <c r="AP96" s="1" t="s">
        <v>85</v>
      </c>
      <c r="AQ96" s="1">
        <f>VLOOKUP($B96,'[2]AVL F03 05.05.26_לעבוד'!$B$29:$H$721,6,)</f>
        <v>0</v>
      </c>
      <c r="AR96" s="1" t="s">
        <v>78</v>
      </c>
      <c r="AS96" s="1" t="s">
        <v>93</v>
      </c>
      <c r="AT96">
        <f t="shared" si="35"/>
        <v>0</v>
      </c>
      <c r="AU96" t="str">
        <f>VLOOKUP(B96,'[3]AVL F03 05.05.26_לעבוד'!$B$27:$B$694,1,)</f>
        <v>1096J794-002</v>
      </c>
      <c r="AW96" t="s">
        <v>1785</v>
      </c>
      <c r="AX96">
        <v>1</v>
      </c>
      <c r="AY96">
        <v>0</v>
      </c>
      <c r="AZ96" t="s">
        <v>0</v>
      </c>
      <c r="BA96">
        <v>1</v>
      </c>
      <c r="BB96" t="s">
        <v>13</v>
      </c>
      <c r="BC96">
        <v>346</v>
      </c>
      <c r="BD96">
        <v>25</v>
      </c>
      <c r="BE96" t="s">
        <v>1294</v>
      </c>
      <c r="BF96">
        <v>0</v>
      </c>
      <c r="BG96">
        <v>0</v>
      </c>
      <c r="BH96">
        <v>20</v>
      </c>
      <c r="BI96" t="s">
        <v>514</v>
      </c>
      <c r="BJ96" t="s">
        <v>1484</v>
      </c>
      <c r="BK96" t="s">
        <v>5</v>
      </c>
      <c r="BL96" t="s">
        <v>5</v>
      </c>
      <c r="BM96" t="s">
        <v>38</v>
      </c>
      <c r="BN96">
        <v>0</v>
      </c>
      <c r="BO96" t="s">
        <v>5</v>
      </c>
      <c r="BP96">
        <v>840</v>
      </c>
      <c r="BQ96" t="s">
        <v>325</v>
      </c>
      <c r="BR96" t="s">
        <v>129</v>
      </c>
      <c r="BS96" t="s">
        <v>1483</v>
      </c>
      <c r="BT96">
        <v>1</v>
      </c>
      <c r="BU96" t="s">
        <v>6</v>
      </c>
      <c r="BV96" t="s">
        <v>5</v>
      </c>
      <c r="BW96">
        <v>986</v>
      </c>
      <c r="BX96" t="s">
        <v>74</v>
      </c>
      <c r="BY96">
        <v>1</v>
      </c>
      <c r="BZ96">
        <v>0</v>
      </c>
      <c r="CA96" t="s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50</v>
      </c>
      <c r="CJ96">
        <v>50</v>
      </c>
      <c r="CK96">
        <v>50</v>
      </c>
      <c r="CL96">
        <v>50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E96">
        <f>SUM($CB96,CB96:$CC96)-SUM($EC96:EC96)</f>
        <v>0</v>
      </c>
      <c r="DF96">
        <f>SUM($CB96,$CC96:CC96)-SUM($EC96:ED96)</f>
        <v>0</v>
      </c>
      <c r="DG96">
        <f>SUM($CB96,$CC96:CD96)-SUM($EC96:EE96)</f>
        <v>0</v>
      </c>
      <c r="DH96">
        <f>SUM($CB96,$CC96:CE96)-SUM($EC96:EF96)</f>
        <v>0</v>
      </c>
      <c r="DI96">
        <f>SUM($CB96,$CC96:CF96)-SUM($EC96:EG96)</f>
        <v>0</v>
      </c>
      <c r="DJ96">
        <f>SUM($CB96,$CC96:CG96)-SUM($EC96:EH96)</f>
        <v>0</v>
      </c>
      <c r="DK96">
        <f>SUM($CB96,$CC96:CH96)-SUM($EC96:EI96)</f>
        <v>0</v>
      </c>
      <c r="DL96">
        <f>SUM($CB96,$CC96:CI96)-SUM($EC96:EJ96)</f>
        <v>50</v>
      </c>
      <c r="DM96">
        <f>SUM($CB96,$CC96:CJ96)-SUM($EC96:EK96)</f>
        <v>95</v>
      </c>
      <c r="DN96">
        <f>SUM($CB96,$CC96:CK96)-SUM($EC96:EL96)</f>
        <v>135</v>
      </c>
      <c r="DO96">
        <f>SUM($CB96,$CC96:CL96)-SUM($EC96:EM96)</f>
        <v>145</v>
      </c>
      <c r="DP96">
        <f>SUM($CB96,$CC96:CM96)-SUM($EC96:EN96)</f>
        <v>90</v>
      </c>
      <c r="DQ96">
        <f>SUM($CB96,$CC96:CN96)-SUM($EC96:EO96)</f>
        <v>35</v>
      </c>
      <c r="DR96">
        <f>SUM($CB96,$CC96:CO96)-SUM($EC96:EP96)</f>
        <v>0</v>
      </c>
      <c r="DS96">
        <f>SUM($CB96,$CC96:CP96)-SUM($EC96:EQ96)</f>
        <v>0</v>
      </c>
      <c r="DT96">
        <f>SUM($CB96,$CC96:CQ96)-SUM($EC96:ER96)</f>
        <v>0</v>
      </c>
      <c r="DU96">
        <f>SUM($CB96,$CC96:CR96)-SUM($EC96:ES96)</f>
        <v>0</v>
      </c>
      <c r="DV96">
        <f>SUM($CB96,$CC96:CS96)-SUM($EC96:ET96)</f>
        <v>0</v>
      </c>
      <c r="DW96">
        <f>SUM($CB96,$CC96:CT96)-SUM($EC96:EU96)</f>
        <v>0</v>
      </c>
      <c r="DX96">
        <f>SUM($CB96,$CC96:CU96)-SUM($EC96:EV96)</f>
        <v>0</v>
      </c>
      <c r="DY96">
        <f>SUM($CB96,$CC96:CV96)-SUM($EC96:EW96)</f>
        <v>0</v>
      </c>
      <c r="DZ96">
        <f>SUM($CB96,$CC96:CW96)-SUM($EC96:EX96)</f>
        <v>0</v>
      </c>
      <c r="EA96">
        <f>SUM($CB96,$CC96:CX96)-SUM($EC96:EY96)</f>
        <v>0</v>
      </c>
      <c r="EB96">
        <f>SUM($CB96,$CC96:CY96)-SUM($EC96:EZ96)</f>
        <v>0</v>
      </c>
      <c r="EC96" cm="1">
        <f t="array" ref="EC96">SUMPRODUCT($K96:$AJ96,TRANSPOSE(EC$4:EC$29))</f>
        <v>0</v>
      </c>
      <c r="ED96" cm="1">
        <f t="array" ref="ED96">SUMPRODUCT($K96:$AJ96,TRANSPOSE(ED$4:ED$29))</f>
        <v>0</v>
      </c>
      <c r="EE96" cm="1">
        <f t="array" ref="EE96">SUMPRODUCT($K96:$AJ96,TRANSPOSE(EE$4:EE$29))</f>
        <v>0</v>
      </c>
      <c r="EF96" cm="1">
        <f t="array" ref="EF96">SUMPRODUCT($K96:$AJ96,TRANSPOSE(EF$4:EF$29))</f>
        <v>0</v>
      </c>
      <c r="EG96" cm="1">
        <f t="array" ref="EG96">SUMPRODUCT($K96:$AJ96,TRANSPOSE(EG$4:EG$29))</f>
        <v>0</v>
      </c>
      <c r="EH96" cm="1">
        <f t="array" ref="EH96">SUMPRODUCT($K96:$AJ96,TRANSPOSE(EH$4:EH$29))</f>
        <v>0</v>
      </c>
      <c r="EI96" cm="1">
        <f t="array" ref="EI96">SUMPRODUCT($K96:$AJ96,TRANSPOSE(EI$4:EI$29))</f>
        <v>0</v>
      </c>
      <c r="EJ96" cm="1">
        <f t="array" ref="EJ96">SUMPRODUCT($K96:$AJ96,TRANSPOSE(EJ$4:EJ$29))</f>
        <v>0</v>
      </c>
      <c r="EK96" cm="1">
        <f t="array" ref="EK96">SUMPRODUCT($K96:$AJ96,TRANSPOSE(EK$4:EK$29))</f>
        <v>5</v>
      </c>
      <c r="EL96" cm="1">
        <f t="array" ref="EL96">SUMPRODUCT($K96:$AJ96,TRANSPOSE(EL$4:EL$29))</f>
        <v>10</v>
      </c>
      <c r="EM96" cm="1">
        <f t="array" ref="EM96">SUMPRODUCT($K96:$AJ96,TRANSPOSE(EM$4:EM$29))</f>
        <v>40</v>
      </c>
      <c r="EN96" cm="1">
        <f t="array" ref="EN96">SUMPRODUCT($K96:$AJ96,TRANSPOSE(EN$4:EN$29))</f>
        <v>55</v>
      </c>
      <c r="EO96" cm="1">
        <f t="array" ref="EO96">SUMPRODUCT($K96:$AJ96,TRANSPOSE(EO$4:EO$29))</f>
        <v>55</v>
      </c>
      <c r="EP96" cm="1">
        <f t="array" ref="EP96">SUMPRODUCT($K96:$AJ96,TRANSPOSE(EP$4:EP$29))</f>
        <v>35</v>
      </c>
      <c r="EQ96" cm="1">
        <f t="array" ref="EQ96">SUMPRODUCT($K96:$AJ96,TRANSPOSE(EQ$4:EQ$29))</f>
        <v>0</v>
      </c>
      <c r="ER96" cm="1">
        <f t="array" ref="ER96">SUMPRODUCT($K96:$AJ96,TRANSPOSE(ER$4:ER$29))</f>
        <v>0</v>
      </c>
      <c r="ES96" cm="1">
        <f t="array" ref="ES96">SUMPRODUCT($K96:$AJ96,TRANSPOSE(ES$4:ES$29))</f>
        <v>0</v>
      </c>
      <c r="ET96" cm="1">
        <f t="array" ref="ET96">SUMPRODUCT($K96:$AJ96,TRANSPOSE(ET$4:ET$29))</f>
        <v>0</v>
      </c>
      <c r="EU96" cm="1">
        <f t="array" ref="EU96">SUMPRODUCT($K96:$AJ96,TRANSPOSE(EU$4:EU$29))</f>
        <v>0</v>
      </c>
      <c r="EV96" cm="1">
        <f t="array" ref="EV96">SUMPRODUCT($K96:$AJ96,TRANSPOSE(EV$4:EV$29))</f>
        <v>0</v>
      </c>
      <c r="EW96" cm="1">
        <f t="array" ref="EW96">SUMPRODUCT($K96:$AJ96,TRANSPOSE(EW$4:EW$29))</f>
        <v>0</v>
      </c>
      <c r="EX96" cm="1">
        <f t="array" ref="EX96">SUMPRODUCT($K96:$AJ96,TRANSPOSE(EX$4:EX$29))</f>
        <v>0</v>
      </c>
      <c r="EY96" cm="1">
        <f t="array" ref="EY96">SUMPRODUCT($K96:$AJ96,TRANSPOSE(EY$4:EY$29))</f>
        <v>0</v>
      </c>
      <c r="EZ96" cm="1">
        <f t="array" ref="EZ96">SUMPRODUCT($K96:$AJ96,TRANSPOSE(EZ$4:EZ$29))</f>
        <v>0</v>
      </c>
      <c r="FA96">
        <f t="shared" si="36"/>
        <v>0</v>
      </c>
      <c r="FB96" t="b">
        <f t="shared" ref="FB96:FB159" si="37">OR(DM96&lt;0,DN96&lt;0)</f>
        <v>0</v>
      </c>
    </row>
    <row r="97" spans="1:158" hidden="1" x14ac:dyDescent="0.2">
      <c r="A97">
        <v>81</v>
      </c>
      <c r="B97" s="7" t="s">
        <v>1482</v>
      </c>
      <c r="C97" t="s">
        <v>1167</v>
      </c>
      <c r="D97">
        <v>409530780</v>
      </c>
      <c r="E97" t="s">
        <v>1481</v>
      </c>
      <c r="G97" t="s">
        <v>6</v>
      </c>
      <c r="H97" s="1">
        <v>1</v>
      </c>
      <c r="I97" s="1">
        <v>1</v>
      </c>
      <c r="J97" s="1">
        <f>VLOOKUP(B97,'[4]AVL F03 05.05.26_לעבוד'!$B$27:$M$694,12,)</f>
        <v>1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f t="shared" si="33"/>
        <v>315</v>
      </c>
      <c r="AL97" s="1">
        <f t="shared" si="34"/>
        <v>315</v>
      </c>
      <c r="AP97" s="1" t="s">
        <v>85</v>
      </c>
      <c r="AQ97" s="1">
        <f>VLOOKUP($B97,'[2]AVL F03 05.05.26_לעבוד'!$B$29:$H$721,6,)</f>
        <v>0</v>
      </c>
      <c r="AR97" s="1" t="s">
        <v>25</v>
      </c>
      <c r="AS97" s="1" t="s">
        <v>93</v>
      </c>
      <c r="AT97">
        <f t="shared" si="35"/>
        <v>13.6</v>
      </c>
      <c r="AU97" t="str">
        <f>VLOOKUP(B97,'[3]AVL F03 05.05.26_לעבוד'!$B$27:$B$694,1,)</f>
        <v>1096J797-001</v>
      </c>
      <c r="AW97" t="s">
        <v>1707</v>
      </c>
      <c r="AX97" t="s">
        <v>1265</v>
      </c>
      <c r="AY97">
        <v>13.6</v>
      </c>
      <c r="AZ97" t="s">
        <v>0</v>
      </c>
      <c r="BA97">
        <v>1</v>
      </c>
      <c r="BB97" t="s">
        <v>13</v>
      </c>
      <c r="BC97">
        <v>322</v>
      </c>
      <c r="BD97">
        <v>40</v>
      </c>
      <c r="BE97" t="s">
        <v>1173</v>
      </c>
      <c r="BF97">
        <v>0</v>
      </c>
      <c r="BG97">
        <v>13.6</v>
      </c>
      <c r="BH97">
        <v>20</v>
      </c>
      <c r="BI97" t="s">
        <v>514</v>
      </c>
      <c r="BJ97" t="s">
        <v>1172</v>
      </c>
      <c r="BK97" t="s">
        <v>5</v>
      </c>
      <c r="BL97" t="s">
        <v>5</v>
      </c>
      <c r="BM97" t="s">
        <v>38</v>
      </c>
      <c r="BN97">
        <v>13.6</v>
      </c>
      <c r="BO97" t="s">
        <v>5</v>
      </c>
      <c r="BP97">
        <v>230</v>
      </c>
      <c r="BQ97" t="s">
        <v>325</v>
      </c>
      <c r="BR97" t="s">
        <v>129</v>
      </c>
      <c r="BS97" t="s">
        <v>1461</v>
      </c>
      <c r="BT97">
        <v>1</v>
      </c>
      <c r="BU97" t="s">
        <v>6</v>
      </c>
      <c r="BV97" t="s">
        <v>5</v>
      </c>
      <c r="BW97">
        <v>900</v>
      </c>
      <c r="BX97" t="s">
        <v>74</v>
      </c>
      <c r="BY97" t="s">
        <v>1265</v>
      </c>
      <c r="BZ97" t="s">
        <v>1</v>
      </c>
      <c r="CA97" t="s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100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E97">
        <f>SUM($CB97,CB97:$CC97)-SUM($EC97:EC97)</f>
        <v>0</v>
      </c>
      <c r="DF97">
        <f>SUM($CB97,$CC97:CC97)-SUM($EC97:ED97)</f>
        <v>0</v>
      </c>
      <c r="DG97">
        <f>SUM($CB97,$CC97:CD97)-SUM($EC97:EE97)</f>
        <v>0</v>
      </c>
      <c r="DH97">
        <f>SUM($CB97,$CC97:CE97)-SUM($EC97:EF97)</f>
        <v>0</v>
      </c>
      <c r="DI97">
        <f>SUM($CB97,$CC97:CF97)-SUM($EC97:EG97)</f>
        <v>0</v>
      </c>
      <c r="DJ97">
        <f>SUM($CB97,$CC97:CG97)-SUM($EC97:EH97)</f>
        <v>0</v>
      </c>
      <c r="DK97">
        <f>SUM($CB97,$CC97:CH97)-SUM($EC97:EI97)</f>
        <v>0</v>
      </c>
      <c r="DL97">
        <f>SUM($CB97,$CC97:CI97)-SUM($EC97:EJ97)</f>
        <v>0</v>
      </c>
      <c r="DM97">
        <f>SUM($CB97,$CC97:CJ97)-SUM($EC97:EK97)</f>
        <v>-10</v>
      </c>
      <c r="DN97">
        <f>SUM($CB97,$CC97:CK97)-SUM($EC97:EL97)</f>
        <v>50</v>
      </c>
      <c r="DO97">
        <f>SUM($CB97,$CC97:CL97)-SUM($EC97:EM97)</f>
        <v>-10</v>
      </c>
      <c r="DP97">
        <f>SUM($CB97,$CC97:CM97)-SUM($EC97:EN97)</f>
        <v>-60</v>
      </c>
      <c r="DQ97">
        <f>SUM($CB97,$CC97:CN97)-SUM($EC97:EO97)</f>
        <v>-100</v>
      </c>
      <c r="DR97">
        <f>SUM($CB97,$CC97:CO97)-SUM($EC97:EP97)</f>
        <v>-100</v>
      </c>
      <c r="DS97">
        <f>SUM($CB97,$CC97:CP97)-SUM($EC97:EQ97)</f>
        <v>-100</v>
      </c>
      <c r="DT97">
        <f>SUM($CB97,$CC97:CQ97)-SUM($EC97:ER97)</f>
        <v>-100</v>
      </c>
      <c r="DU97">
        <f>SUM($CB97,$CC97:CR97)-SUM($EC97:ES97)</f>
        <v>-100</v>
      </c>
      <c r="DV97">
        <f>SUM($CB97,$CC97:CS97)-SUM($EC97:ET97)</f>
        <v>-100</v>
      </c>
      <c r="DW97">
        <f>SUM($CB97,$CC97:CT97)-SUM($EC97:EU97)</f>
        <v>-100</v>
      </c>
      <c r="DX97">
        <f>SUM($CB97,$CC97:CU97)-SUM($EC97:EV97)</f>
        <v>-100</v>
      </c>
      <c r="DY97">
        <f>SUM($CB97,$CC97:CV97)-SUM($EC97:EW97)</f>
        <v>-100</v>
      </c>
      <c r="DZ97">
        <f>SUM($CB97,$CC97:CW97)-SUM($EC97:EX97)</f>
        <v>-100</v>
      </c>
      <c r="EA97">
        <f>SUM($CB97,$CC97:CX97)-SUM($EC97:EY97)</f>
        <v>-100</v>
      </c>
      <c r="EB97">
        <f>SUM($CB97,$CC97:CY97)-SUM($EC97:EZ97)</f>
        <v>-100</v>
      </c>
      <c r="EC97" cm="1">
        <f t="array" ref="EC97">SUMPRODUCT($K97:$AJ97,TRANSPOSE(EC$4:EC$29))</f>
        <v>0</v>
      </c>
      <c r="ED97" cm="1">
        <f t="array" ref="ED97">SUMPRODUCT($K97:$AJ97,TRANSPOSE(ED$4:ED$29))</f>
        <v>0</v>
      </c>
      <c r="EE97" cm="1">
        <f t="array" ref="EE97">SUMPRODUCT($K97:$AJ97,TRANSPOSE(EE$4:EE$29))</f>
        <v>0</v>
      </c>
      <c r="EF97" cm="1">
        <f t="array" ref="EF97">SUMPRODUCT($K97:$AJ97,TRANSPOSE(EF$4:EF$29))</f>
        <v>0</v>
      </c>
      <c r="EG97" cm="1">
        <f t="array" ref="EG97">SUMPRODUCT($K97:$AJ97,TRANSPOSE(EG$4:EG$29))</f>
        <v>0</v>
      </c>
      <c r="EH97" cm="1">
        <f t="array" ref="EH97">SUMPRODUCT($K97:$AJ97,TRANSPOSE(EH$4:EH$29))</f>
        <v>0</v>
      </c>
      <c r="EI97" cm="1">
        <f t="array" ref="EI97">SUMPRODUCT($K97:$AJ97,TRANSPOSE(EI$4:EI$29))</f>
        <v>0</v>
      </c>
      <c r="EJ97" cm="1">
        <f t="array" ref="EJ97">SUMPRODUCT($K97:$AJ97,TRANSPOSE(EJ$4:EJ$29))</f>
        <v>0</v>
      </c>
      <c r="EK97" cm="1">
        <f t="array" ref="EK97">SUMPRODUCT($K97:$AJ97,TRANSPOSE(EK$4:EK$29))</f>
        <v>10</v>
      </c>
      <c r="EL97" cm="1">
        <f t="array" ref="EL97">SUMPRODUCT($K97:$AJ97,TRANSPOSE(EL$4:EL$29))</f>
        <v>40</v>
      </c>
      <c r="EM97" cm="1">
        <f t="array" ref="EM97">SUMPRODUCT($K97:$AJ97,TRANSPOSE(EM$4:EM$29))</f>
        <v>60</v>
      </c>
      <c r="EN97" cm="1">
        <f t="array" ref="EN97">SUMPRODUCT($K97:$AJ97,TRANSPOSE(EN$4:EN$29))</f>
        <v>50</v>
      </c>
      <c r="EO97" cm="1">
        <f t="array" ref="EO97">SUMPRODUCT($K97:$AJ97,TRANSPOSE(EO$4:EO$29))</f>
        <v>40</v>
      </c>
      <c r="EP97" cm="1">
        <f t="array" ref="EP97">SUMPRODUCT($K97:$AJ97,TRANSPOSE(EP$4:EP$29))</f>
        <v>0</v>
      </c>
      <c r="EQ97" cm="1">
        <f t="array" ref="EQ97">SUMPRODUCT($K97:$AJ97,TRANSPOSE(EQ$4:EQ$29))</f>
        <v>0</v>
      </c>
      <c r="ER97" cm="1">
        <f t="array" ref="ER97">SUMPRODUCT($K97:$AJ97,TRANSPOSE(ER$4:ER$29))</f>
        <v>0</v>
      </c>
      <c r="ES97" cm="1">
        <f t="array" ref="ES97">SUMPRODUCT($K97:$AJ97,TRANSPOSE(ES$4:ES$29))</f>
        <v>0</v>
      </c>
      <c r="ET97" cm="1">
        <f t="array" ref="ET97">SUMPRODUCT($K97:$AJ97,TRANSPOSE(ET$4:ET$29))</f>
        <v>0</v>
      </c>
      <c r="EU97" cm="1">
        <f t="array" ref="EU97">SUMPRODUCT($K97:$AJ97,TRANSPOSE(EU$4:EU$29))</f>
        <v>0</v>
      </c>
      <c r="EV97" cm="1">
        <f t="array" ref="EV97">SUMPRODUCT($K97:$AJ97,TRANSPOSE(EV$4:EV$29))</f>
        <v>0</v>
      </c>
      <c r="EW97" cm="1">
        <f t="array" ref="EW97">SUMPRODUCT($K97:$AJ97,TRANSPOSE(EW$4:EW$29))</f>
        <v>0</v>
      </c>
      <c r="EX97" cm="1">
        <f t="array" ref="EX97">SUMPRODUCT($K97:$AJ97,TRANSPOSE(EX$4:EX$29))</f>
        <v>0</v>
      </c>
      <c r="EY97" cm="1">
        <f t="array" ref="EY97">SUMPRODUCT($K97:$AJ97,TRANSPOSE(EY$4:EY$29))</f>
        <v>0</v>
      </c>
      <c r="EZ97" cm="1">
        <f t="array" ref="EZ97">SUMPRODUCT($K97:$AJ97,TRANSPOSE(EZ$4:EZ$29))</f>
        <v>0</v>
      </c>
      <c r="FA97">
        <f t="shared" si="36"/>
        <v>0</v>
      </c>
      <c r="FB97" t="b">
        <f t="shared" si="37"/>
        <v>1</v>
      </c>
    </row>
    <row r="98" spans="1:158" hidden="1" x14ac:dyDescent="0.2">
      <c r="A98">
        <v>82</v>
      </c>
      <c r="B98" s="7" t="s">
        <v>1480</v>
      </c>
      <c r="C98" t="s">
        <v>1167</v>
      </c>
      <c r="D98">
        <v>409521492</v>
      </c>
      <c r="E98" t="s">
        <v>1479</v>
      </c>
      <c r="G98" t="s">
        <v>6</v>
      </c>
      <c r="H98" s="1">
        <v>1</v>
      </c>
      <c r="I98" s="1">
        <v>1</v>
      </c>
      <c r="J98" s="1">
        <f>VLOOKUP(B98,'[4]AVL F03 05.05.26_לעבוד'!$B$27:$M$694,12,)</f>
        <v>1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f t="shared" si="33"/>
        <v>315</v>
      </c>
      <c r="AL98" s="1">
        <f t="shared" si="34"/>
        <v>315</v>
      </c>
      <c r="AP98" s="1" t="s">
        <v>85</v>
      </c>
      <c r="AQ98" s="1">
        <f>VLOOKUP($B98,'[2]AVL F03 05.05.26_לעבוד'!$B$29:$H$721,6,)</f>
        <v>0</v>
      </c>
      <c r="AR98" s="1" t="s">
        <v>25</v>
      </c>
      <c r="AS98" s="1" t="s">
        <v>93</v>
      </c>
      <c r="AT98">
        <f t="shared" si="35"/>
        <v>13.6</v>
      </c>
      <c r="AU98" t="str">
        <f>VLOOKUP(B98,'[3]AVL F03 05.05.26_לעבוד'!$B$27:$B$694,1,)</f>
        <v>1096J798-001</v>
      </c>
      <c r="AW98" t="s">
        <v>1707</v>
      </c>
      <c r="AX98" t="s">
        <v>1287</v>
      </c>
      <c r="AY98">
        <v>13.6</v>
      </c>
      <c r="AZ98" t="s">
        <v>0</v>
      </c>
      <c r="BA98">
        <v>1</v>
      </c>
      <c r="BB98" t="s">
        <v>13</v>
      </c>
      <c r="BC98">
        <v>857</v>
      </c>
      <c r="BD98">
        <v>40</v>
      </c>
      <c r="BE98" t="s">
        <v>1173</v>
      </c>
      <c r="BF98">
        <v>0</v>
      </c>
      <c r="BG98">
        <v>13.6</v>
      </c>
      <c r="BH98">
        <v>20</v>
      </c>
      <c r="BI98" t="s">
        <v>514</v>
      </c>
      <c r="BJ98" t="s">
        <v>1172</v>
      </c>
      <c r="BK98" t="s">
        <v>5</v>
      </c>
      <c r="BL98" t="s">
        <v>5</v>
      </c>
      <c r="BM98" t="s">
        <v>38</v>
      </c>
      <c r="BN98">
        <v>13.6</v>
      </c>
      <c r="BO98" t="s">
        <v>5</v>
      </c>
      <c r="BP98">
        <v>230</v>
      </c>
      <c r="BQ98" t="s">
        <v>325</v>
      </c>
      <c r="BR98" t="s">
        <v>129</v>
      </c>
      <c r="BS98" t="s">
        <v>1461</v>
      </c>
      <c r="BT98">
        <v>1</v>
      </c>
      <c r="BU98" t="s">
        <v>6</v>
      </c>
      <c r="BV98" t="s">
        <v>5</v>
      </c>
      <c r="BW98">
        <v>900</v>
      </c>
      <c r="BX98" t="s">
        <v>74</v>
      </c>
      <c r="BY98" t="s">
        <v>1287</v>
      </c>
      <c r="BZ98" t="s">
        <v>1</v>
      </c>
      <c r="CA98" t="s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100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E98">
        <f>SUM($CB98,CB98:$CC98)-SUM($EC98:EC98)</f>
        <v>0</v>
      </c>
      <c r="DF98">
        <f>SUM($CB98,$CC98:CC98)-SUM($EC98:ED98)</f>
        <v>0</v>
      </c>
      <c r="DG98">
        <f>SUM($CB98,$CC98:CD98)-SUM($EC98:EE98)</f>
        <v>0</v>
      </c>
      <c r="DH98">
        <f>SUM($CB98,$CC98:CE98)-SUM($EC98:EF98)</f>
        <v>0</v>
      </c>
      <c r="DI98">
        <f>SUM($CB98,$CC98:CF98)-SUM($EC98:EG98)</f>
        <v>0</v>
      </c>
      <c r="DJ98">
        <f>SUM($CB98,$CC98:CG98)-SUM($EC98:EH98)</f>
        <v>0</v>
      </c>
      <c r="DK98">
        <f>SUM($CB98,$CC98:CH98)-SUM($EC98:EI98)</f>
        <v>0</v>
      </c>
      <c r="DL98">
        <f>SUM($CB98,$CC98:CI98)-SUM($EC98:EJ98)</f>
        <v>0</v>
      </c>
      <c r="DM98">
        <f>SUM($CB98,$CC98:CJ98)-SUM($EC98:EK98)</f>
        <v>-10</v>
      </c>
      <c r="DN98">
        <f>SUM($CB98,$CC98:CK98)-SUM($EC98:EL98)</f>
        <v>50</v>
      </c>
      <c r="DO98">
        <f>SUM($CB98,$CC98:CL98)-SUM($EC98:EM98)</f>
        <v>-10</v>
      </c>
      <c r="DP98">
        <f>SUM($CB98,$CC98:CM98)-SUM($EC98:EN98)</f>
        <v>-60</v>
      </c>
      <c r="DQ98">
        <f>SUM($CB98,$CC98:CN98)-SUM($EC98:EO98)</f>
        <v>-100</v>
      </c>
      <c r="DR98">
        <f>SUM($CB98,$CC98:CO98)-SUM($EC98:EP98)</f>
        <v>-100</v>
      </c>
      <c r="DS98">
        <f>SUM($CB98,$CC98:CP98)-SUM($EC98:EQ98)</f>
        <v>-100</v>
      </c>
      <c r="DT98">
        <f>SUM($CB98,$CC98:CQ98)-SUM($EC98:ER98)</f>
        <v>-100</v>
      </c>
      <c r="DU98">
        <f>SUM($CB98,$CC98:CR98)-SUM($EC98:ES98)</f>
        <v>-100</v>
      </c>
      <c r="DV98">
        <f>SUM($CB98,$CC98:CS98)-SUM($EC98:ET98)</f>
        <v>-100</v>
      </c>
      <c r="DW98">
        <f>SUM($CB98,$CC98:CT98)-SUM($EC98:EU98)</f>
        <v>-100</v>
      </c>
      <c r="DX98">
        <f>SUM($CB98,$CC98:CU98)-SUM($EC98:EV98)</f>
        <v>-100</v>
      </c>
      <c r="DY98">
        <f>SUM($CB98,$CC98:CV98)-SUM($EC98:EW98)</f>
        <v>-100</v>
      </c>
      <c r="DZ98">
        <f>SUM($CB98,$CC98:CW98)-SUM($EC98:EX98)</f>
        <v>-100</v>
      </c>
      <c r="EA98">
        <f>SUM($CB98,$CC98:CX98)-SUM($EC98:EY98)</f>
        <v>-100</v>
      </c>
      <c r="EB98">
        <f>SUM($CB98,$CC98:CY98)-SUM($EC98:EZ98)</f>
        <v>-100</v>
      </c>
      <c r="EC98" cm="1">
        <f t="array" ref="EC98">SUMPRODUCT($K98:$AJ98,TRANSPOSE(EC$4:EC$29))</f>
        <v>0</v>
      </c>
      <c r="ED98" cm="1">
        <f t="array" ref="ED98">SUMPRODUCT($K98:$AJ98,TRANSPOSE(ED$4:ED$29))</f>
        <v>0</v>
      </c>
      <c r="EE98" cm="1">
        <f t="array" ref="EE98">SUMPRODUCT($K98:$AJ98,TRANSPOSE(EE$4:EE$29))</f>
        <v>0</v>
      </c>
      <c r="EF98" cm="1">
        <f t="array" ref="EF98">SUMPRODUCT($K98:$AJ98,TRANSPOSE(EF$4:EF$29))</f>
        <v>0</v>
      </c>
      <c r="EG98" cm="1">
        <f t="array" ref="EG98">SUMPRODUCT($K98:$AJ98,TRANSPOSE(EG$4:EG$29))</f>
        <v>0</v>
      </c>
      <c r="EH98" cm="1">
        <f t="array" ref="EH98">SUMPRODUCT($K98:$AJ98,TRANSPOSE(EH$4:EH$29))</f>
        <v>0</v>
      </c>
      <c r="EI98" cm="1">
        <f t="array" ref="EI98">SUMPRODUCT($K98:$AJ98,TRANSPOSE(EI$4:EI$29))</f>
        <v>0</v>
      </c>
      <c r="EJ98" cm="1">
        <f t="array" ref="EJ98">SUMPRODUCT($K98:$AJ98,TRANSPOSE(EJ$4:EJ$29))</f>
        <v>0</v>
      </c>
      <c r="EK98" cm="1">
        <f t="array" ref="EK98">SUMPRODUCT($K98:$AJ98,TRANSPOSE(EK$4:EK$29))</f>
        <v>10</v>
      </c>
      <c r="EL98" cm="1">
        <f t="array" ref="EL98">SUMPRODUCT($K98:$AJ98,TRANSPOSE(EL$4:EL$29))</f>
        <v>40</v>
      </c>
      <c r="EM98" cm="1">
        <f t="array" ref="EM98">SUMPRODUCT($K98:$AJ98,TRANSPOSE(EM$4:EM$29))</f>
        <v>60</v>
      </c>
      <c r="EN98" cm="1">
        <f t="array" ref="EN98">SUMPRODUCT($K98:$AJ98,TRANSPOSE(EN$4:EN$29))</f>
        <v>50</v>
      </c>
      <c r="EO98" cm="1">
        <f t="array" ref="EO98">SUMPRODUCT($K98:$AJ98,TRANSPOSE(EO$4:EO$29))</f>
        <v>40</v>
      </c>
      <c r="EP98" cm="1">
        <f t="array" ref="EP98">SUMPRODUCT($K98:$AJ98,TRANSPOSE(EP$4:EP$29))</f>
        <v>0</v>
      </c>
      <c r="EQ98" cm="1">
        <f t="array" ref="EQ98">SUMPRODUCT($K98:$AJ98,TRANSPOSE(EQ$4:EQ$29))</f>
        <v>0</v>
      </c>
      <c r="ER98" cm="1">
        <f t="array" ref="ER98">SUMPRODUCT($K98:$AJ98,TRANSPOSE(ER$4:ER$29))</f>
        <v>0</v>
      </c>
      <c r="ES98" cm="1">
        <f t="array" ref="ES98">SUMPRODUCT($K98:$AJ98,TRANSPOSE(ES$4:ES$29))</f>
        <v>0</v>
      </c>
      <c r="ET98" cm="1">
        <f t="array" ref="ET98">SUMPRODUCT($K98:$AJ98,TRANSPOSE(ET$4:ET$29))</f>
        <v>0</v>
      </c>
      <c r="EU98" cm="1">
        <f t="array" ref="EU98">SUMPRODUCT($K98:$AJ98,TRANSPOSE(EU$4:EU$29))</f>
        <v>0</v>
      </c>
      <c r="EV98" cm="1">
        <f t="array" ref="EV98">SUMPRODUCT($K98:$AJ98,TRANSPOSE(EV$4:EV$29))</f>
        <v>0</v>
      </c>
      <c r="EW98" cm="1">
        <f t="array" ref="EW98">SUMPRODUCT($K98:$AJ98,TRANSPOSE(EW$4:EW$29))</f>
        <v>0</v>
      </c>
      <c r="EX98" cm="1">
        <f t="array" ref="EX98">SUMPRODUCT($K98:$AJ98,TRANSPOSE(EX$4:EX$29))</f>
        <v>0</v>
      </c>
      <c r="EY98" cm="1">
        <f t="array" ref="EY98">SUMPRODUCT($K98:$AJ98,TRANSPOSE(EY$4:EY$29))</f>
        <v>0</v>
      </c>
      <c r="EZ98" cm="1">
        <f t="array" ref="EZ98">SUMPRODUCT($K98:$AJ98,TRANSPOSE(EZ$4:EZ$29))</f>
        <v>0</v>
      </c>
      <c r="FA98">
        <f t="shared" si="36"/>
        <v>0</v>
      </c>
      <c r="FB98" t="b">
        <f t="shared" si="37"/>
        <v>1</v>
      </c>
    </row>
    <row r="99" spans="1:158" hidden="1" x14ac:dyDescent="0.2">
      <c r="A99">
        <v>83</v>
      </c>
      <c r="B99" s="7" t="s">
        <v>1413</v>
      </c>
      <c r="C99" t="s">
        <v>1478</v>
      </c>
      <c r="D99">
        <v>407425173</v>
      </c>
      <c r="E99" t="s">
        <v>1477</v>
      </c>
      <c r="G99" t="s">
        <v>6</v>
      </c>
      <c r="H99" s="1">
        <v>1</v>
      </c>
      <c r="I99" s="1">
        <v>1</v>
      </c>
      <c r="J99" s="1">
        <f>VLOOKUP(B99,'[4]AVL F03 05.05.26_לעבוד'!$B$27:$M$694,12,)</f>
        <v>1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f t="shared" si="33"/>
        <v>315</v>
      </c>
      <c r="AL99" s="1">
        <f t="shared" si="34"/>
        <v>315</v>
      </c>
      <c r="AP99" s="1" t="s">
        <v>85</v>
      </c>
      <c r="AQ99" s="1">
        <f>VLOOKUP($B99,'[2]AVL F03 05.05.26_לעבוד'!$B$29:$H$721,6,)</f>
        <v>0</v>
      </c>
      <c r="AR99" s="1" t="s">
        <v>1195</v>
      </c>
      <c r="AS99" s="1" t="s">
        <v>1195</v>
      </c>
      <c r="AT99">
        <f t="shared" si="35"/>
        <v>0</v>
      </c>
      <c r="AU99" t="str">
        <f>VLOOKUP(B99,'[3]AVL F03 05.05.26_לעבוד'!$B$27:$B$694,1,)</f>
        <v>1096J800-001</v>
      </c>
      <c r="AW99" t="s">
        <v>1775</v>
      </c>
      <c r="AX99">
        <v>1</v>
      </c>
      <c r="AY99">
        <v>0</v>
      </c>
      <c r="AZ99" t="s">
        <v>0</v>
      </c>
      <c r="BA99">
        <v>1</v>
      </c>
      <c r="BB99" t="s">
        <v>13</v>
      </c>
      <c r="BC99">
        <v>345</v>
      </c>
      <c r="BD99">
        <v>15</v>
      </c>
      <c r="BE99" t="s">
        <v>1366</v>
      </c>
      <c r="BF99">
        <v>0</v>
      </c>
      <c r="BG99">
        <v>0</v>
      </c>
      <c r="BH99">
        <v>20</v>
      </c>
      <c r="BI99" t="s">
        <v>514</v>
      </c>
      <c r="BJ99" t="s">
        <v>1253</v>
      </c>
      <c r="BK99" t="s">
        <v>5</v>
      </c>
      <c r="BL99" t="s">
        <v>5</v>
      </c>
      <c r="BM99" t="s">
        <v>22</v>
      </c>
      <c r="BN99">
        <v>0</v>
      </c>
      <c r="BO99" t="s">
        <v>5</v>
      </c>
      <c r="BP99">
        <v>236</v>
      </c>
      <c r="BQ99" t="s">
        <v>1193</v>
      </c>
      <c r="BR99" t="s">
        <v>129</v>
      </c>
      <c r="BS99" t="s">
        <v>1365</v>
      </c>
      <c r="BT99">
        <v>1</v>
      </c>
      <c r="BU99" t="s">
        <v>6</v>
      </c>
      <c r="BV99" t="s">
        <v>5</v>
      </c>
      <c r="BW99" t="s">
        <v>1249</v>
      </c>
      <c r="BX99" t="s">
        <v>74</v>
      </c>
      <c r="BY99">
        <v>1</v>
      </c>
      <c r="BZ99">
        <v>0</v>
      </c>
      <c r="CA99" t="s">
        <v>0</v>
      </c>
      <c r="CB99">
        <v>9999999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E99">
        <f>SUM($CB99,CB99:$CC99)-SUM($EC99:EC99)</f>
        <v>19999998</v>
      </c>
      <c r="DF99">
        <f>SUM($CB99,$CC99:CC99)-SUM($EC99:ED99)</f>
        <v>9999999</v>
      </c>
      <c r="DG99">
        <f>SUM($CB99,$CC99:CD99)-SUM($EC99:EE99)</f>
        <v>9999999</v>
      </c>
      <c r="DH99">
        <f>SUM($CB99,$CC99:CE99)-SUM($EC99:EF99)</f>
        <v>9999999</v>
      </c>
      <c r="DI99">
        <f>SUM($CB99,$CC99:CF99)-SUM($EC99:EG99)</f>
        <v>9999999</v>
      </c>
      <c r="DJ99">
        <f>SUM($CB99,$CC99:CG99)-SUM($EC99:EH99)</f>
        <v>9999999</v>
      </c>
      <c r="DK99">
        <f>SUM($CB99,$CC99:CH99)-SUM($EC99:EI99)</f>
        <v>9999999</v>
      </c>
      <c r="DL99">
        <f>SUM($CB99,$CC99:CI99)-SUM($EC99:EJ99)</f>
        <v>9999999</v>
      </c>
      <c r="DM99">
        <f>SUM($CB99,$CC99:CJ99)-SUM($EC99:EK99)</f>
        <v>9999989</v>
      </c>
      <c r="DN99">
        <f>SUM($CB99,$CC99:CK99)-SUM($EC99:EL99)</f>
        <v>9999949</v>
      </c>
      <c r="DO99">
        <f>SUM($CB99,$CC99:CL99)-SUM($EC99:EM99)</f>
        <v>9999889</v>
      </c>
      <c r="DP99">
        <f>SUM($CB99,$CC99:CM99)-SUM($EC99:EN99)</f>
        <v>9999839</v>
      </c>
      <c r="DQ99">
        <f>SUM($CB99,$CC99:CN99)-SUM($EC99:EO99)</f>
        <v>9999799</v>
      </c>
      <c r="DR99">
        <f>SUM($CB99,$CC99:CO99)-SUM($EC99:EP99)</f>
        <v>9999799</v>
      </c>
      <c r="DS99">
        <f>SUM($CB99,$CC99:CP99)-SUM($EC99:EQ99)</f>
        <v>9999799</v>
      </c>
      <c r="DT99">
        <f>SUM($CB99,$CC99:CQ99)-SUM($EC99:ER99)</f>
        <v>9999799</v>
      </c>
      <c r="DU99">
        <f>SUM($CB99,$CC99:CR99)-SUM($EC99:ES99)</f>
        <v>9999799</v>
      </c>
      <c r="DV99">
        <f>SUM($CB99,$CC99:CS99)-SUM($EC99:ET99)</f>
        <v>9999799</v>
      </c>
      <c r="DW99">
        <f>SUM($CB99,$CC99:CT99)-SUM($EC99:EU99)</f>
        <v>9999799</v>
      </c>
      <c r="DX99">
        <f>SUM($CB99,$CC99:CU99)-SUM($EC99:EV99)</f>
        <v>9999799</v>
      </c>
      <c r="DY99">
        <f>SUM($CB99,$CC99:CV99)-SUM($EC99:EW99)</f>
        <v>9999799</v>
      </c>
      <c r="DZ99">
        <f>SUM($CB99,$CC99:CW99)-SUM($EC99:EX99)</f>
        <v>9999799</v>
      </c>
      <c r="EA99">
        <f>SUM($CB99,$CC99:CX99)-SUM($EC99:EY99)</f>
        <v>9999799</v>
      </c>
      <c r="EB99">
        <f>SUM($CB99,$CC99:CY99)-SUM($EC99:EZ99)</f>
        <v>9999799</v>
      </c>
      <c r="EC99" cm="1">
        <f t="array" ref="EC99">SUMPRODUCT($K99:$AJ99,TRANSPOSE(EC$4:EC$29))</f>
        <v>0</v>
      </c>
      <c r="ED99" cm="1">
        <f t="array" ref="ED99">SUMPRODUCT($K99:$AJ99,TRANSPOSE(ED$4:ED$29))</f>
        <v>0</v>
      </c>
      <c r="EE99" cm="1">
        <f t="array" ref="EE99">SUMPRODUCT($K99:$AJ99,TRANSPOSE(EE$4:EE$29))</f>
        <v>0</v>
      </c>
      <c r="EF99" cm="1">
        <f t="array" ref="EF99">SUMPRODUCT($K99:$AJ99,TRANSPOSE(EF$4:EF$29))</f>
        <v>0</v>
      </c>
      <c r="EG99" cm="1">
        <f t="array" ref="EG99">SUMPRODUCT($K99:$AJ99,TRANSPOSE(EG$4:EG$29))</f>
        <v>0</v>
      </c>
      <c r="EH99" cm="1">
        <f t="array" ref="EH99">SUMPRODUCT($K99:$AJ99,TRANSPOSE(EH$4:EH$29))</f>
        <v>0</v>
      </c>
      <c r="EI99" cm="1">
        <f t="array" ref="EI99">SUMPRODUCT($K99:$AJ99,TRANSPOSE(EI$4:EI$29))</f>
        <v>0</v>
      </c>
      <c r="EJ99" cm="1">
        <f t="array" ref="EJ99">SUMPRODUCT($K99:$AJ99,TRANSPOSE(EJ$4:EJ$29))</f>
        <v>0</v>
      </c>
      <c r="EK99" cm="1">
        <f t="array" ref="EK99">SUMPRODUCT($K99:$AJ99,TRANSPOSE(EK$4:EK$29))</f>
        <v>10</v>
      </c>
      <c r="EL99" cm="1">
        <f t="array" ref="EL99">SUMPRODUCT($K99:$AJ99,TRANSPOSE(EL$4:EL$29))</f>
        <v>40</v>
      </c>
      <c r="EM99" cm="1">
        <f t="array" ref="EM99">SUMPRODUCT($K99:$AJ99,TRANSPOSE(EM$4:EM$29))</f>
        <v>60</v>
      </c>
      <c r="EN99" cm="1">
        <f t="array" ref="EN99">SUMPRODUCT($K99:$AJ99,TRANSPOSE(EN$4:EN$29))</f>
        <v>50</v>
      </c>
      <c r="EO99" cm="1">
        <f t="array" ref="EO99">SUMPRODUCT($K99:$AJ99,TRANSPOSE(EO$4:EO$29))</f>
        <v>40</v>
      </c>
      <c r="EP99" cm="1">
        <f t="array" ref="EP99">SUMPRODUCT($K99:$AJ99,TRANSPOSE(EP$4:EP$29))</f>
        <v>0</v>
      </c>
      <c r="EQ99" cm="1">
        <f t="array" ref="EQ99">SUMPRODUCT($K99:$AJ99,TRANSPOSE(EQ$4:EQ$29))</f>
        <v>0</v>
      </c>
      <c r="ER99" cm="1">
        <f t="array" ref="ER99">SUMPRODUCT($K99:$AJ99,TRANSPOSE(ER$4:ER$29))</f>
        <v>0</v>
      </c>
      <c r="ES99" cm="1">
        <f t="array" ref="ES99">SUMPRODUCT($K99:$AJ99,TRANSPOSE(ES$4:ES$29))</f>
        <v>0</v>
      </c>
      <c r="ET99" cm="1">
        <f t="array" ref="ET99">SUMPRODUCT($K99:$AJ99,TRANSPOSE(ET$4:ET$29))</f>
        <v>0</v>
      </c>
      <c r="EU99" cm="1">
        <f t="array" ref="EU99">SUMPRODUCT($K99:$AJ99,TRANSPOSE(EU$4:EU$29))</f>
        <v>0</v>
      </c>
      <c r="EV99" cm="1">
        <f t="array" ref="EV99">SUMPRODUCT($K99:$AJ99,TRANSPOSE(EV$4:EV$29))</f>
        <v>0</v>
      </c>
      <c r="EW99" cm="1">
        <f t="array" ref="EW99">SUMPRODUCT($K99:$AJ99,TRANSPOSE(EW$4:EW$29))</f>
        <v>0</v>
      </c>
      <c r="EX99" cm="1">
        <f t="array" ref="EX99">SUMPRODUCT($K99:$AJ99,TRANSPOSE(EX$4:EX$29))</f>
        <v>0</v>
      </c>
      <c r="EY99" cm="1">
        <f t="array" ref="EY99">SUMPRODUCT($K99:$AJ99,TRANSPOSE(EY$4:EY$29))</f>
        <v>0</v>
      </c>
      <c r="EZ99" cm="1">
        <f t="array" ref="EZ99">SUMPRODUCT($K99:$AJ99,TRANSPOSE(EZ$4:EZ$29))</f>
        <v>0</v>
      </c>
      <c r="FA99">
        <f t="shared" si="36"/>
        <v>0</v>
      </c>
      <c r="FB99" t="b">
        <f t="shared" si="37"/>
        <v>0</v>
      </c>
    </row>
    <row r="100" spans="1:158" hidden="1" x14ac:dyDescent="0.2">
      <c r="A100">
        <v>84</v>
      </c>
      <c r="B100" s="7" t="s">
        <v>1476</v>
      </c>
      <c r="C100" t="s">
        <v>1207</v>
      </c>
      <c r="D100">
        <v>409802932</v>
      </c>
      <c r="E100" t="s">
        <v>1475</v>
      </c>
      <c r="G100" t="s">
        <v>6</v>
      </c>
      <c r="H100" s="1">
        <v>1</v>
      </c>
      <c r="I100" s="1">
        <v>4</v>
      </c>
      <c r="J100" s="1">
        <f>VLOOKUP(B100,'[4]AVL F03 05.05.26_לעבוד'!$B$27:$M$694,12,)</f>
        <v>4</v>
      </c>
      <c r="K100" s="1">
        <v>0</v>
      </c>
      <c r="L100" s="1">
        <v>0</v>
      </c>
      <c r="M100" s="1">
        <v>0</v>
      </c>
      <c r="N100" s="1">
        <v>4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f t="shared" si="33"/>
        <v>1260</v>
      </c>
      <c r="AL100" s="1">
        <f t="shared" si="34"/>
        <v>1260</v>
      </c>
      <c r="AP100" s="1" t="s">
        <v>85</v>
      </c>
      <c r="AQ100" s="1">
        <f>VLOOKUP($B100,'[2]AVL F03 05.05.26_לעבוד'!$B$29:$H$721,6,)</f>
        <v>0</v>
      </c>
      <c r="AR100" s="1" t="s">
        <v>25</v>
      </c>
      <c r="AS100" s="1" t="s">
        <v>14</v>
      </c>
      <c r="AT100">
        <f t="shared" si="35"/>
        <v>34</v>
      </c>
      <c r="AU100" t="str">
        <f>VLOOKUP(B100,'[3]AVL F03 05.05.26_לעבוד'!$B$27:$B$694,1,)</f>
        <v>1096J801-001</v>
      </c>
      <c r="AW100" t="s">
        <v>1717</v>
      </c>
      <c r="AX100" t="s">
        <v>1394</v>
      </c>
      <c r="AY100">
        <v>8.5</v>
      </c>
      <c r="AZ100" t="s">
        <v>0</v>
      </c>
      <c r="BA100">
        <v>1</v>
      </c>
      <c r="BB100" t="s">
        <v>13</v>
      </c>
      <c r="BC100">
        <v>317</v>
      </c>
      <c r="BD100">
        <v>40</v>
      </c>
      <c r="BE100" t="s">
        <v>1173</v>
      </c>
      <c r="BF100">
        <v>0</v>
      </c>
      <c r="BG100">
        <v>8.5</v>
      </c>
      <c r="BH100">
        <v>20</v>
      </c>
      <c r="BI100" t="s">
        <v>514</v>
      </c>
      <c r="BJ100" t="s">
        <v>1172</v>
      </c>
      <c r="BK100" t="s">
        <v>5</v>
      </c>
      <c r="BL100" t="s">
        <v>5</v>
      </c>
      <c r="BM100" t="s">
        <v>38</v>
      </c>
      <c r="BN100">
        <v>8.5</v>
      </c>
      <c r="BO100" t="s">
        <v>5</v>
      </c>
      <c r="BP100">
        <v>230</v>
      </c>
      <c r="BQ100" t="s">
        <v>325</v>
      </c>
      <c r="BR100" t="s">
        <v>129</v>
      </c>
      <c r="BS100" t="s">
        <v>1461</v>
      </c>
      <c r="BT100">
        <v>1</v>
      </c>
      <c r="BU100" t="s">
        <v>6</v>
      </c>
      <c r="BV100" t="s">
        <v>5</v>
      </c>
      <c r="BW100">
        <v>900</v>
      </c>
      <c r="BX100" t="s">
        <v>74</v>
      </c>
      <c r="BY100" t="s">
        <v>1394</v>
      </c>
      <c r="BZ100" t="s">
        <v>1</v>
      </c>
      <c r="CA100" t="s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880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E100">
        <f>SUM($CB100,CB100:$CC100)-SUM($EC100:EC100)</f>
        <v>0</v>
      </c>
      <c r="DF100">
        <f>SUM($CB100,$CC100:CC100)-SUM($EC100:ED100)</f>
        <v>0</v>
      </c>
      <c r="DG100">
        <f>SUM($CB100,$CC100:CD100)-SUM($EC100:EE100)</f>
        <v>0</v>
      </c>
      <c r="DH100">
        <f>SUM($CB100,$CC100:CE100)-SUM($EC100:EF100)</f>
        <v>0</v>
      </c>
      <c r="DI100">
        <f>SUM($CB100,$CC100:CF100)-SUM($EC100:EG100)</f>
        <v>0</v>
      </c>
      <c r="DJ100">
        <f>SUM($CB100,$CC100:CG100)-SUM($EC100:EH100)</f>
        <v>0</v>
      </c>
      <c r="DK100">
        <f>SUM($CB100,$CC100:CH100)-SUM($EC100:EI100)</f>
        <v>0</v>
      </c>
      <c r="DL100">
        <f>SUM($CB100,$CC100:CI100)-SUM($EC100:EJ100)</f>
        <v>0</v>
      </c>
      <c r="DM100">
        <f>SUM($CB100,$CC100:CJ100)-SUM($EC100:EK100)</f>
        <v>800</v>
      </c>
      <c r="DN100">
        <f>SUM($CB100,$CC100:CK100)-SUM($EC100:EL100)</f>
        <v>440</v>
      </c>
      <c r="DO100">
        <f>SUM($CB100,$CC100:CL100)-SUM($EC100:EM100)</f>
        <v>440</v>
      </c>
      <c r="DP100">
        <f>SUM($CB100,$CC100:CM100)-SUM($EC100:EN100)</f>
        <v>80</v>
      </c>
      <c r="DQ100">
        <f>SUM($CB100,$CC100:CN100)-SUM($EC100:EO100)</f>
        <v>80</v>
      </c>
      <c r="DR100">
        <f>SUM($CB100,$CC100:CO100)-SUM($EC100:EP100)</f>
        <v>80</v>
      </c>
      <c r="DS100">
        <f>SUM($CB100,$CC100:CP100)-SUM($EC100:EQ100)</f>
        <v>80</v>
      </c>
      <c r="DT100">
        <f>SUM($CB100,$CC100:CQ100)-SUM($EC100:ER100)</f>
        <v>80</v>
      </c>
      <c r="DU100">
        <f>SUM($CB100,$CC100:CR100)-SUM($EC100:ES100)</f>
        <v>80</v>
      </c>
      <c r="DV100">
        <f>SUM($CB100,$CC100:CS100)-SUM($EC100:ET100)</f>
        <v>80</v>
      </c>
      <c r="DW100">
        <f>SUM($CB100,$CC100:CT100)-SUM($EC100:EU100)</f>
        <v>80</v>
      </c>
      <c r="DX100">
        <f>SUM($CB100,$CC100:CU100)-SUM($EC100:EV100)</f>
        <v>80</v>
      </c>
      <c r="DY100">
        <f>SUM($CB100,$CC100:CV100)-SUM($EC100:EW100)</f>
        <v>80</v>
      </c>
      <c r="DZ100">
        <f>SUM($CB100,$CC100:CW100)-SUM($EC100:EX100)</f>
        <v>80</v>
      </c>
      <c r="EA100">
        <f>SUM($CB100,$CC100:CX100)-SUM($EC100:EY100)</f>
        <v>80</v>
      </c>
      <c r="EB100">
        <f>SUM($CB100,$CC100:CY100)-SUM($EC100:EZ100)</f>
        <v>80</v>
      </c>
      <c r="EC100" cm="1">
        <f t="array" ref="EC100">SUMPRODUCT($K100:$AJ100,TRANSPOSE(EC$4:EC$29))</f>
        <v>0</v>
      </c>
      <c r="ED100" cm="1">
        <f t="array" ref="ED100">SUMPRODUCT($K100:$AJ100,TRANSPOSE(ED$4:ED$29))</f>
        <v>0</v>
      </c>
      <c r="EE100" cm="1">
        <f t="array" ref="EE100">SUMPRODUCT($K100:$AJ100,TRANSPOSE(EE$4:EE$29))</f>
        <v>0</v>
      </c>
      <c r="EF100" cm="1">
        <f t="array" ref="EF100">SUMPRODUCT($K100:$AJ100,TRANSPOSE(EF$4:EF$29))</f>
        <v>0</v>
      </c>
      <c r="EG100" cm="1">
        <f t="array" ref="EG100">SUMPRODUCT($K100:$AJ100,TRANSPOSE(EG$4:EG$29))</f>
        <v>0</v>
      </c>
      <c r="EH100" cm="1">
        <f t="array" ref="EH100">SUMPRODUCT($K100:$AJ100,TRANSPOSE(EH$4:EH$29))</f>
        <v>0</v>
      </c>
      <c r="EI100" cm="1">
        <f t="array" ref="EI100">SUMPRODUCT($K100:$AJ100,TRANSPOSE(EI$4:EI$29))</f>
        <v>0</v>
      </c>
      <c r="EJ100" cm="1">
        <f t="array" ref="EJ100">SUMPRODUCT($K100:$AJ100,TRANSPOSE(EJ$4:EJ$29))</f>
        <v>0</v>
      </c>
      <c r="EK100" cm="1">
        <f t="array" ref="EK100">SUMPRODUCT($K100:$AJ100,TRANSPOSE(EK$4:EK$29))</f>
        <v>80</v>
      </c>
      <c r="EL100" cm="1">
        <f t="array" ref="EL100">SUMPRODUCT($K100:$AJ100,TRANSPOSE(EL$4:EL$29))</f>
        <v>360</v>
      </c>
      <c r="EM100" cm="1">
        <f t="array" ref="EM100">SUMPRODUCT($K100:$AJ100,TRANSPOSE(EM$4:EM$29))</f>
        <v>0</v>
      </c>
      <c r="EN100" cm="1">
        <f t="array" ref="EN100">SUMPRODUCT($K100:$AJ100,TRANSPOSE(EN$4:EN$29))</f>
        <v>360</v>
      </c>
      <c r="EO100" cm="1">
        <f t="array" ref="EO100">SUMPRODUCT($K100:$AJ100,TRANSPOSE(EO$4:EO$29))</f>
        <v>0</v>
      </c>
      <c r="EP100" cm="1">
        <f t="array" ref="EP100">SUMPRODUCT($K100:$AJ100,TRANSPOSE(EP$4:EP$29))</f>
        <v>0</v>
      </c>
      <c r="EQ100" cm="1">
        <f t="array" ref="EQ100">SUMPRODUCT($K100:$AJ100,TRANSPOSE(EQ$4:EQ$29))</f>
        <v>0</v>
      </c>
      <c r="ER100" cm="1">
        <f t="array" ref="ER100">SUMPRODUCT($K100:$AJ100,TRANSPOSE(ER$4:ER$29))</f>
        <v>0</v>
      </c>
      <c r="ES100" cm="1">
        <f t="array" ref="ES100">SUMPRODUCT($K100:$AJ100,TRANSPOSE(ES$4:ES$29))</f>
        <v>0</v>
      </c>
      <c r="ET100" cm="1">
        <f t="array" ref="ET100">SUMPRODUCT($K100:$AJ100,TRANSPOSE(ET$4:ET$29))</f>
        <v>0</v>
      </c>
      <c r="EU100" cm="1">
        <f t="array" ref="EU100">SUMPRODUCT($K100:$AJ100,TRANSPOSE(EU$4:EU$29))</f>
        <v>0</v>
      </c>
      <c r="EV100" cm="1">
        <f t="array" ref="EV100">SUMPRODUCT($K100:$AJ100,TRANSPOSE(EV$4:EV$29))</f>
        <v>0</v>
      </c>
      <c r="EW100" cm="1">
        <f t="array" ref="EW100">SUMPRODUCT($K100:$AJ100,TRANSPOSE(EW$4:EW$29))</f>
        <v>0</v>
      </c>
      <c r="EX100" cm="1">
        <f t="array" ref="EX100">SUMPRODUCT($K100:$AJ100,TRANSPOSE(EX$4:EX$29))</f>
        <v>0</v>
      </c>
      <c r="EY100" cm="1">
        <f t="array" ref="EY100">SUMPRODUCT($K100:$AJ100,TRANSPOSE(EY$4:EY$29))</f>
        <v>0</v>
      </c>
      <c r="EZ100" cm="1">
        <f t="array" ref="EZ100">SUMPRODUCT($K100:$AJ100,TRANSPOSE(EZ$4:EZ$29))</f>
        <v>0</v>
      </c>
      <c r="FA100">
        <f t="shared" si="36"/>
        <v>0</v>
      </c>
      <c r="FB100" t="b">
        <f t="shared" si="37"/>
        <v>0</v>
      </c>
    </row>
    <row r="101" spans="1:158" hidden="1" x14ac:dyDescent="0.2">
      <c r="A101">
        <v>85</v>
      </c>
      <c r="B101" s="7" t="s">
        <v>1474</v>
      </c>
      <c r="C101" t="s">
        <v>1167</v>
      </c>
      <c r="D101">
        <v>409871841</v>
      </c>
      <c r="E101" t="s">
        <v>1473</v>
      </c>
      <c r="G101" t="s">
        <v>6</v>
      </c>
      <c r="H101" s="1">
        <v>1</v>
      </c>
      <c r="I101" s="1">
        <v>1</v>
      </c>
      <c r="J101" s="1">
        <f>VLOOKUP(B101,'[4]AVL F03 05.05.26_לעבוד'!$B$27:$M$694,12,)</f>
        <v>1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f t="shared" si="33"/>
        <v>315</v>
      </c>
      <c r="AL101" s="1">
        <f t="shared" si="34"/>
        <v>315</v>
      </c>
      <c r="AP101" s="1" t="s">
        <v>85</v>
      </c>
      <c r="AQ101" s="1">
        <f>VLOOKUP($B101,'[2]AVL F03 05.05.26_לעבוד'!$B$29:$H$721,6,)</f>
        <v>0</v>
      </c>
      <c r="AR101" s="1" t="s">
        <v>78</v>
      </c>
      <c r="AS101" s="1" t="s">
        <v>14</v>
      </c>
      <c r="AT101">
        <f t="shared" si="35"/>
        <v>387.03</v>
      </c>
      <c r="AU101" t="str">
        <f>VLOOKUP(B101,'[3]AVL F03 05.05.26_לעבוד'!$B$27:$B$694,1,)</f>
        <v>1096J802-001</v>
      </c>
      <c r="AW101" t="s">
        <v>1785</v>
      </c>
      <c r="AX101">
        <v>1</v>
      </c>
      <c r="AY101">
        <v>387.03</v>
      </c>
      <c r="AZ101" t="s">
        <v>0</v>
      </c>
      <c r="BA101">
        <v>1</v>
      </c>
      <c r="BB101" t="s">
        <v>13</v>
      </c>
      <c r="BC101">
        <v>200</v>
      </c>
      <c r="BD101">
        <v>86</v>
      </c>
      <c r="BE101" t="s">
        <v>1303</v>
      </c>
      <c r="BF101">
        <v>0</v>
      </c>
      <c r="BG101">
        <v>387.03</v>
      </c>
      <c r="BH101">
        <v>20</v>
      </c>
      <c r="BI101" t="s">
        <v>514</v>
      </c>
      <c r="BJ101" t="s">
        <v>1302</v>
      </c>
      <c r="BK101" t="s">
        <v>5</v>
      </c>
      <c r="BL101" t="s">
        <v>5</v>
      </c>
      <c r="BM101" t="s">
        <v>9</v>
      </c>
      <c r="BN101">
        <v>387.03</v>
      </c>
      <c r="BO101" t="s">
        <v>5</v>
      </c>
      <c r="BP101">
        <v>236</v>
      </c>
      <c r="BQ101" t="s">
        <v>325</v>
      </c>
      <c r="BR101" t="s">
        <v>8</v>
      </c>
      <c r="BS101" t="s">
        <v>1301</v>
      </c>
      <c r="BT101">
        <v>1</v>
      </c>
      <c r="BU101" t="s">
        <v>6</v>
      </c>
      <c r="BV101" t="s">
        <v>5</v>
      </c>
      <c r="BW101" t="s">
        <v>1300</v>
      </c>
      <c r="BX101" t="s">
        <v>1299</v>
      </c>
      <c r="BY101">
        <v>1</v>
      </c>
      <c r="BZ101" t="s">
        <v>1335</v>
      </c>
      <c r="CA101" t="s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200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E101">
        <f>SUM($CB101,CB101:$CC101)-SUM($EC101:EC101)</f>
        <v>0</v>
      </c>
      <c r="DF101">
        <f>SUM($CB101,$CC101:CC101)-SUM($EC101:ED101)</f>
        <v>0</v>
      </c>
      <c r="DG101">
        <f>SUM($CB101,$CC101:CD101)-SUM($EC101:EE101)</f>
        <v>0</v>
      </c>
      <c r="DH101">
        <f>SUM($CB101,$CC101:CE101)-SUM($EC101:EF101)</f>
        <v>0</v>
      </c>
      <c r="DI101">
        <f>SUM($CB101,$CC101:CF101)-SUM($EC101:EG101)</f>
        <v>0</v>
      </c>
      <c r="DJ101">
        <f>SUM($CB101,$CC101:CG101)-SUM($EC101:EH101)</f>
        <v>0</v>
      </c>
      <c r="DK101">
        <f>SUM($CB101,$CC101:CH101)-SUM($EC101:EI101)</f>
        <v>0</v>
      </c>
      <c r="DL101">
        <f>SUM($CB101,$CC101:CI101)-SUM($EC101:EJ101)</f>
        <v>0</v>
      </c>
      <c r="DM101">
        <f>SUM($CB101,$CC101:CJ101)-SUM($EC101:EK101)</f>
        <v>180</v>
      </c>
      <c r="DN101">
        <f>SUM($CB101,$CC101:CK101)-SUM($EC101:EL101)</f>
        <v>90</v>
      </c>
      <c r="DO101">
        <f>SUM($CB101,$CC101:CL101)-SUM($EC101:EM101)</f>
        <v>90</v>
      </c>
      <c r="DP101">
        <f>SUM($CB101,$CC101:CM101)-SUM($EC101:EN101)</f>
        <v>0</v>
      </c>
      <c r="DQ101">
        <f>SUM($CB101,$CC101:CN101)-SUM($EC101:EO101)</f>
        <v>0</v>
      </c>
      <c r="DR101">
        <f>SUM($CB101,$CC101:CO101)-SUM($EC101:EP101)</f>
        <v>0</v>
      </c>
      <c r="DS101">
        <f>SUM($CB101,$CC101:CP101)-SUM($EC101:EQ101)</f>
        <v>0</v>
      </c>
      <c r="DT101">
        <f>SUM($CB101,$CC101:CQ101)-SUM($EC101:ER101)</f>
        <v>0</v>
      </c>
      <c r="DU101">
        <f>SUM($CB101,$CC101:CR101)-SUM($EC101:ES101)</f>
        <v>0</v>
      </c>
      <c r="DV101">
        <f>SUM($CB101,$CC101:CS101)-SUM($EC101:ET101)</f>
        <v>0</v>
      </c>
      <c r="DW101">
        <f>SUM($CB101,$CC101:CT101)-SUM($EC101:EU101)</f>
        <v>0</v>
      </c>
      <c r="DX101">
        <f>SUM($CB101,$CC101:CU101)-SUM($EC101:EV101)</f>
        <v>0</v>
      </c>
      <c r="DY101">
        <f>SUM($CB101,$CC101:CV101)-SUM($EC101:EW101)</f>
        <v>0</v>
      </c>
      <c r="DZ101">
        <f>SUM($CB101,$CC101:CW101)-SUM($EC101:EX101)</f>
        <v>0</v>
      </c>
      <c r="EA101">
        <f>SUM($CB101,$CC101:CX101)-SUM($EC101:EY101)</f>
        <v>0</v>
      </c>
      <c r="EB101">
        <f>SUM($CB101,$CC101:CY101)-SUM($EC101:EZ101)</f>
        <v>0</v>
      </c>
      <c r="EC101" cm="1">
        <f t="array" ref="EC101">SUMPRODUCT($K101:$AJ101,TRANSPOSE(EC$4:EC$29))</f>
        <v>0</v>
      </c>
      <c r="ED101" cm="1">
        <f t="array" ref="ED101">SUMPRODUCT($K101:$AJ101,TRANSPOSE(ED$4:ED$29))</f>
        <v>0</v>
      </c>
      <c r="EE101" cm="1">
        <f t="array" ref="EE101">SUMPRODUCT($K101:$AJ101,TRANSPOSE(EE$4:EE$29))</f>
        <v>0</v>
      </c>
      <c r="EF101" cm="1">
        <f t="array" ref="EF101">SUMPRODUCT($K101:$AJ101,TRANSPOSE(EF$4:EF$29))</f>
        <v>0</v>
      </c>
      <c r="EG101" cm="1">
        <f t="array" ref="EG101">SUMPRODUCT($K101:$AJ101,TRANSPOSE(EG$4:EG$29))</f>
        <v>0</v>
      </c>
      <c r="EH101" cm="1">
        <f t="array" ref="EH101">SUMPRODUCT($K101:$AJ101,TRANSPOSE(EH$4:EH$29))</f>
        <v>0</v>
      </c>
      <c r="EI101" cm="1">
        <f t="array" ref="EI101">SUMPRODUCT($K101:$AJ101,TRANSPOSE(EI$4:EI$29))</f>
        <v>0</v>
      </c>
      <c r="EJ101" cm="1">
        <f t="array" ref="EJ101">SUMPRODUCT($K101:$AJ101,TRANSPOSE(EJ$4:EJ$29))</f>
        <v>0</v>
      </c>
      <c r="EK101" cm="1">
        <f t="array" ref="EK101">SUMPRODUCT($K101:$AJ101,TRANSPOSE(EK$4:EK$29))</f>
        <v>20</v>
      </c>
      <c r="EL101" cm="1">
        <f t="array" ref="EL101">SUMPRODUCT($K101:$AJ101,TRANSPOSE(EL$4:EL$29))</f>
        <v>90</v>
      </c>
      <c r="EM101" cm="1">
        <f t="array" ref="EM101">SUMPRODUCT($K101:$AJ101,TRANSPOSE(EM$4:EM$29))</f>
        <v>0</v>
      </c>
      <c r="EN101" cm="1">
        <f t="array" ref="EN101">SUMPRODUCT($K101:$AJ101,TRANSPOSE(EN$4:EN$29))</f>
        <v>90</v>
      </c>
      <c r="EO101" cm="1">
        <f t="array" ref="EO101">SUMPRODUCT($K101:$AJ101,TRANSPOSE(EO$4:EO$29))</f>
        <v>0</v>
      </c>
      <c r="EP101" cm="1">
        <f t="array" ref="EP101">SUMPRODUCT($K101:$AJ101,TRANSPOSE(EP$4:EP$29))</f>
        <v>0</v>
      </c>
      <c r="EQ101" cm="1">
        <f t="array" ref="EQ101">SUMPRODUCT($K101:$AJ101,TRANSPOSE(EQ$4:EQ$29))</f>
        <v>0</v>
      </c>
      <c r="ER101" cm="1">
        <f t="array" ref="ER101">SUMPRODUCT($K101:$AJ101,TRANSPOSE(ER$4:ER$29))</f>
        <v>0</v>
      </c>
      <c r="ES101" cm="1">
        <f t="array" ref="ES101">SUMPRODUCT($K101:$AJ101,TRANSPOSE(ES$4:ES$29))</f>
        <v>0</v>
      </c>
      <c r="ET101" cm="1">
        <f t="array" ref="ET101">SUMPRODUCT($K101:$AJ101,TRANSPOSE(ET$4:ET$29))</f>
        <v>0</v>
      </c>
      <c r="EU101" cm="1">
        <f t="array" ref="EU101">SUMPRODUCT($K101:$AJ101,TRANSPOSE(EU$4:EU$29))</f>
        <v>0</v>
      </c>
      <c r="EV101" cm="1">
        <f t="array" ref="EV101">SUMPRODUCT($K101:$AJ101,TRANSPOSE(EV$4:EV$29))</f>
        <v>0</v>
      </c>
      <c r="EW101" cm="1">
        <f t="array" ref="EW101">SUMPRODUCT($K101:$AJ101,TRANSPOSE(EW$4:EW$29))</f>
        <v>0</v>
      </c>
      <c r="EX101" cm="1">
        <f t="array" ref="EX101">SUMPRODUCT($K101:$AJ101,TRANSPOSE(EX$4:EX$29))</f>
        <v>0</v>
      </c>
      <c r="EY101" cm="1">
        <f t="array" ref="EY101">SUMPRODUCT($K101:$AJ101,TRANSPOSE(EY$4:EY$29))</f>
        <v>0</v>
      </c>
      <c r="EZ101" cm="1">
        <f t="array" ref="EZ101">SUMPRODUCT($K101:$AJ101,TRANSPOSE(EZ$4:EZ$29))</f>
        <v>0</v>
      </c>
      <c r="FA101">
        <f t="shared" si="36"/>
        <v>0</v>
      </c>
      <c r="FB101" t="b">
        <f t="shared" si="37"/>
        <v>0</v>
      </c>
    </row>
    <row r="102" spans="1:158" hidden="1" x14ac:dyDescent="0.2">
      <c r="A102">
        <v>86</v>
      </c>
      <c r="B102" s="7" t="s">
        <v>1472</v>
      </c>
      <c r="C102" t="s">
        <v>1167</v>
      </c>
      <c r="D102">
        <v>409564059</v>
      </c>
      <c r="E102" t="s">
        <v>1471</v>
      </c>
      <c r="G102" t="s">
        <v>6</v>
      </c>
      <c r="H102" s="1">
        <v>1</v>
      </c>
      <c r="I102" s="1">
        <v>2</v>
      </c>
      <c r="J102" s="1">
        <f>VLOOKUP(B102,'[4]AVL F03 05.05.26_לעבוד'!$B$27:$M$694,12,)</f>
        <v>2</v>
      </c>
      <c r="K102" s="1">
        <v>0</v>
      </c>
      <c r="L102" s="1">
        <v>0</v>
      </c>
      <c r="M102" s="1">
        <v>2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f t="shared" si="33"/>
        <v>630</v>
      </c>
      <c r="AL102" s="1">
        <f t="shared" si="34"/>
        <v>630</v>
      </c>
      <c r="AP102" s="1" t="s">
        <v>85</v>
      </c>
      <c r="AQ102" s="1">
        <f>VLOOKUP($B102,'[2]AVL F03 05.05.26_לעבוד'!$B$29:$H$721,6,)</f>
        <v>0</v>
      </c>
      <c r="AR102" s="1" t="s">
        <v>25</v>
      </c>
      <c r="AS102" s="1" t="s">
        <v>93</v>
      </c>
      <c r="AT102">
        <f t="shared" si="35"/>
        <v>16</v>
      </c>
      <c r="AU102" t="str">
        <f>VLOOKUP(B102,'[3]AVL F03 05.05.26_לעבוד'!$B$27:$B$694,1,)</f>
        <v>1096J805-001</v>
      </c>
      <c r="AW102" t="s">
        <v>1707</v>
      </c>
      <c r="AX102" t="s">
        <v>1265</v>
      </c>
      <c r="AY102">
        <v>8</v>
      </c>
      <c r="AZ102" t="s">
        <v>0</v>
      </c>
      <c r="BA102">
        <v>1</v>
      </c>
      <c r="BB102" t="s">
        <v>13</v>
      </c>
      <c r="BC102">
        <v>857</v>
      </c>
      <c r="BD102">
        <v>40</v>
      </c>
      <c r="BE102" t="s">
        <v>1173</v>
      </c>
      <c r="BF102">
        <v>0</v>
      </c>
      <c r="BG102">
        <v>8</v>
      </c>
      <c r="BH102">
        <v>20</v>
      </c>
      <c r="BI102" t="s">
        <v>514</v>
      </c>
      <c r="BJ102" t="s">
        <v>1172</v>
      </c>
      <c r="BK102" t="s">
        <v>5</v>
      </c>
      <c r="BL102" t="s">
        <v>5</v>
      </c>
      <c r="BM102" t="s">
        <v>38</v>
      </c>
      <c r="BN102">
        <v>8</v>
      </c>
      <c r="BO102" t="s">
        <v>5</v>
      </c>
      <c r="BP102">
        <v>230</v>
      </c>
      <c r="BQ102" t="s">
        <v>325</v>
      </c>
      <c r="BR102" t="s">
        <v>129</v>
      </c>
      <c r="BS102" t="s">
        <v>1461</v>
      </c>
      <c r="BT102">
        <v>1</v>
      </c>
      <c r="BU102" t="s">
        <v>6</v>
      </c>
      <c r="BV102" t="s">
        <v>5</v>
      </c>
      <c r="BW102">
        <v>900</v>
      </c>
      <c r="BX102" t="s">
        <v>74</v>
      </c>
      <c r="BY102" t="s">
        <v>1265</v>
      </c>
      <c r="BZ102" t="s">
        <v>1</v>
      </c>
      <c r="CA102" t="s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200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E102">
        <f>SUM($CB102,CB102:$CC102)-SUM($EC102:EC102)</f>
        <v>0</v>
      </c>
      <c r="DF102">
        <f>SUM($CB102,$CC102:CC102)-SUM($EC102:ED102)</f>
        <v>0</v>
      </c>
      <c r="DG102">
        <f>SUM($CB102,$CC102:CD102)-SUM($EC102:EE102)</f>
        <v>0</v>
      </c>
      <c r="DH102">
        <f>SUM($CB102,$CC102:CE102)-SUM($EC102:EF102)</f>
        <v>0</v>
      </c>
      <c r="DI102">
        <f>SUM($CB102,$CC102:CF102)-SUM($EC102:EG102)</f>
        <v>0</v>
      </c>
      <c r="DJ102">
        <f>SUM($CB102,$CC102:CG102)-SUM($EC102:EH102)</f>
        <v>0</v>
      </c>
      <c r="DK102">
        <f>SUM($CB102,$CC102:CH102)-SUM($EC102:EI102)</f>
        <v>0</v>
      </c>
      <c r="DL102">
        <f>SUM($CB102,$CC102:CI102)-SUM($EC102:EJ102)</f>
        <v>0</v>
      </c>
      <c r="DM102">
        <f>SUM($CB102,$CC102:CJ102)-SUM($EC102:EK102)</f>
        <v>-20</v>
      </c>
      <c r="DN102">
        <f>SUM($CB102,$CC102:CK102)-SUM($EC102:EL102)</f>
        <v>100</v>
      </c>
      <c r="DO102">
        <f>SUM($CB102,$CC102:CL102)-SUM($EC102:EM102)</f>
        <v>-20</v>
      </c>
      <c r="DP102">
        <f>SUM($CB102,$CC102:CM102)-SUM($EC102:EN102)</f>
        <v>-120</v>
      </c>
      <c r="DQ102">
        <f>SUM($CB102,$CC102:CN102)-SUM($EC102:EO102)</f>
        <v>-200</v>
      </c>
      <c r="DR102">
        <f>SUM($CB102,$CC102:CO102)-SUM($EC102:EP102)</f>
        <v>-200</v>
      </c>
      <c r="DS102">
        <f>SUM($CB102,$CC102:CP102)-SUM($EC102:EQ102)</f>
        <v>-200</v>
      </c>
      <c r="DT102">
        <f>SUM($CB102,$CC102:CQ102)-SUM($EC102:ER102)</f>
        <v>-200</v>
      </c>
      <c r="DU102">
        <f>SUM($CB102,$CC102:CR102)-SUM($EC102:ES102)</f>
        <v>-200</v>
      </c>
      <c r="DV102">
        <f>SUM($CB102,$CC102:CS102)-SUM($EC102:ET102)</f>
        <v>-200</v>
      </c>
      <c r="DW102">
        <f>SUM($CB102,$CC102:CT102)-SUM($EC102:EU102)</f>
        <v>-200</v>
      </c>
      <c r="DX102">
        <f>SUM($CB102,$CC102:CU102)-SUM($EC102:EV102)</f>
        <v>-200</v>
      </c>
      <c r="DY102">
        <f>SUM($CB102,$CC102:CV102)-SUM($EC102:EW102)</f>
        <v>-200</v>
      </c>
      <c r="DZ102">
        <f>SUM($CB102,$CC102:CW102)-SUM($EC102:EX102)</f>
        <v>-200</v>
      </c>
      <c r="EA102">
        <f>SUM($CB102,$CC102:CX102)-SUM($EC102:EY102)</f>
        <v>-200</v>
      </c>
      <c r="EB102">
        <f>SUM($CB102,$CC102:CY102)-SUM($EC102:EZ102)</f>
        <v>-200</v>
      </c>
      <c r="EC102" cm="1">
        <f t="array" ref="EC102">SUMPRODUCT($K102:$AJ102,TRANSPOSE(EC$4:EC$29))</f>
        <v>0</v>
      </c>
      <c r="ED102" cm="1">
        <f t="array" ref="ED102">SUMPRODUCT($K102:$AJ102,TRANSPOSE(ED$4:ED$29))</f>
        <v>0</v>
      </c>
      <c r="EE102" cm="1">
        <f t="array" ref="EE102">SUMPRODUCT($K102:$AJ102,TRANSPOSE(EE$4:EE$29))</f>
        <v>0</v>
      </c>
      <c r="EF102" cm="1">
        <f t="array" ref="EF102">SUMPRODUCT($K102:$AJ102,TRANSPOSE(EF$4:EF$29))</f>
        <v>0</v>
      </c>
      <c r="EG102" cm="1">
        <f t="array" ref="EG102">SUMPRODUCT($K102:$AJ102,TRANSPOSE(EG$4:EG$29))</f>
        <v>0</v>
      </c>
      <c r="EH102" cm="1">
        <f t="array" ref="EH102">SUMPRODUCT($K102:$AJ102,TRANSPOSE(EH$4:EH$29))</f>
        <v>0</v>
      </c>
      <c r="EI102" cm="1">
        <f t="array" ref="EI102">SUMPRODUCT($K102:$AJ102,TRANSPOSE(EI$4:EI$29))</f>
        <v>0</v>
      </c>
      <c r="EJ102" cm="1">
        <f t="array" ref="EJ102">SUMPRODUCT($K102:$AJ102,TRANSPOSE(EJ$4:EJ$29))</f>
        <v>0</v>
      </c>
      <c r="EK102" cm="1">
        <f t="array" ref="EK102">SUMPRODUCT($K102:$AJ102,TRANSPOSE(EK$4:EK$29))</f>
        <v>20</v>
      </c>
      <c r="EL102" cm="1">
        <f t="array" ref="EL102">SUMPRODUCT($K102:$AJ102,TRANSPOSE(EL$4:EL$29))</f>
        <v>80</v>
      </c>
      <c r="EM102" cm="1">
        <f t="array" ref="EM102">SUMPRODUCT($K102:$AJ102,TRANSPOSE(EM$4:EM$29))</f>
        <v>120</v>
      </c>
      <c r="EN102" cm="1">
        <f t="array" ref="EN102">SUMPRODUCT($K102:$AJ102,TRANSPOSE(EN$4:EN$29))</f>
        <v>100</v>
      </c>
      <c r="EO102" cm="1">
        <f t="array" ref="EO102">SUMPRODUCT($K102:$AJ102,TRANSPOSE(EO$4:EO$29))</f>
        <v>80</v>
      </c>
      <c r="EP102" cm="1">
        <f t="array" ref="EP102">SUMPRODUCT($K102:$AJ102,TRANSPOSE(EP$4:EP$29))</f>
        <v>0</v>
      </c>
      <c r="EQ102" cm="1">
        <f t="array" ref="EQ102">SUMPRODUCT($K102:$AJ102,TRANSPOSE(EQ$4:EQ$29))</f>
        <v>0</v>
      </c>
      <c r="ER102" cm="1">
        <f t="array" ref="ER102">SUMPRODUCT($K102:$AJ102,TRANSPOSE(ER$4:ER$29))</f>
        <v>0</v>
      </c>
      <c r="ES102" cm="1">
        <f t="array" ref="ES102">SUMPRODUCT($K102:$AJ102,TRANSPOSE(ES$4:ES$29))</f>
        <v>0</v>
      </c>
      <c r="ET102" cm="1">
        <f t="array" ref="ET102">SUMPRODUCT($K102:$AJ102,TRANSPOSE(ET$4:ET$29))</f>
        <v>0</v>
      </c>
      <c r="EU102" cm="1">
        <f t="array" ref="EU102">SUMPRODUCT($K102:$AJ102,TRANSPOSE(EU$4:EU$29))</f>
        <v>0</v>
      </c>
      <c r="EV102" cm="1">
        <f t="array" ref="EV102">SUMPRODUCT($K102:$AJ102,TRANSPOSE(EV$4:EV$29))</f>
        <v>0</v>
      </c>
      <c r="EW102" cm="1">
        <f t="array" ref="EW102">SUMPRODUCT($K102:$AJ102,TRANSPOSE(EW$4:EW$29))</f>
        <v>0</v>
      </c>
      <c r="EX102" cm="1">
        <f t="array" ref="EX102">SUMPRODUCT($K102:$AJ102,TRANSPOSE(EX$4:EX$29))</f>
        <v>0</v>
      </c>
      <c r="EY102" cm="1">
        <f t="array" ref="EY102">SUMPRODUCT($K102:$AJ102,TRANSPOSE(EY$4:EY$29))</f>
        <v>0</v>
      </c>
      <c r="EZ102" cm="1">
        <f t="array" ref="EZ102">SUMPRODUCT($K102:$AJ102,TRANSPOSE(EZ$4:EZ$29))</f>
        <v>0</v>
      </c>
      <c r="FA102">
        <f t="shared" si="36"/>
        <v>0</v>
      </c>
      <c r="FB102" t="b">
        <f t="shared" si="37"/>
        <v>1</v>
      </c>
    </row>
    <row r="103" spans="1:158" hidden="1" x14ac:dyDescent="0.2">
      <c r="A103">
        <v>87</v>
      </c>
      <c r="B103" s="7" t="s">
        <v>1470</v>
      </c>
      <c r="C103">
        <v>-1</v>
      </c>
      <c r="D103">
        <v>407425171</v>
      </c>
      <c r="E103" t="s">
        <v>1469</v>
      </c>
      <c r="G103" t="s">
        <v>6</v>
      </c>
      <c r="H103" s="1">
        <v>1</v>
      </c>
      <c r="I103" s="1">
        <v>1</v>
      </c>
      <c r="J103" s="1">
        <f>VLOOKUP(B103,'[4]AVL F03 05.05.26_לעבוד'!$B$27:$M$694,12,)</f>
        <v>1</v>
      </c>
      <c r="K103" s="1">
        <v>0</v>
      </c>
      <c r="L103" s="1">
        <v>1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f t="shared" si="33"/>
        <v>315</v>
      </c>
      <c r="AL103" s="1">
        <f t="shared" si="34"/>
        <v>315</v>
      </c>
      <c r="AP103" s="1" t="s">
        <v>85</v>
      </c>
      <c r="AQ103" s="1">
        <f>VLOOKUP($B103,'[2]AVL F03 05.05.26_לעבוד'!$B$29:$H$721,6,)</f>
        <v>0</v>
      </c>
      <c r="AR103" s="1" t="s">
        <v>1195</v>
      </c>
      <c r="AS103" s="1" t="s">
        <v>1195</v>
      </c>
      <c r="AT103">
        <f t="shared" si="35"/>
        <v>0</v>
      </c>
      <c r="AU103" t="str">
        <f>VLOOKUP(B103,'[3]AVL F03 05.05.26_לעבוד'!$B$27:$B$694,1,)</f>
        <v>1096J810-001</v>
      </c>
      <c r="AW103" t="s">
        <v>1775</v>
      </c>
      <c r="AX103">
        <v>1</v>
      </c>
      <c r="AY103">
        <v>0</v>
      </c>
      <c r="AZ103" t="s">
        <v>0</v>
      </c>
      <c r="BA103">
        <v>1</v>
      </c>
      <c r="BB103" t="s">
        <v>13</v>
      </c>
      <c r="BC103">
        <v>346</v>
      </c>
      <c r="BD103">
        <v>15</v>
      </c>
      <c r="BE103" t="s">
        <v>1366</v>
      </c>
      <c r="BF103">
        <v>0</v>
      </c>
      <c r="BG103">
        <v>0</v>
      </c>
      <c r="BH103">
        <v>20</v>
      </c>
      <c r="BI103" t="s">
        <v>514</v>
      </c>
      <c r="BJ103" t="s">
        <v>1253</v>
      </c>
      <c r="BK103" t="s">
        <v>5</v>
      </c>
      <c r="BL103" t="s">
        <v>5</v>
      </c>
      <c r="BM103" t="s">
        <v>22</v>
      </c>
      <c r="BN103">
        <v>0</v>
      </c>
      <c r="BO103" t="s">
        <v>5</v>
      </c>
      <c r="BP103">
        <v>236</v>
      </c>
      <c r="BQ103" t="s">
        <v>1193</v>
      </c>
      <c r="BR103" t="s">
        <v>129</v>
      </c>
      <c r="BS103" t="s">
        <v>1376</v>
      </c>
      <c r="BT103">
        <v>1</v>
      </c>
      <c r="BU103" t="s">
        <v>6</v>
      </c>
      <c r="BV103" t="s">
        <v>5</v>
      </c>
      <c r="BW103" t="s">
        <v>1249</v>
      </c>
      <c r="BX103" t="s">
        <v>74</v>
      </c>
      <c r="BY103">
        <v>1</v>
      </c>
      <c r="BZ103">
        <v>0</v>
      </c>
      <c r="CA103" t="s">
        <v>0</v>
      </c>
      <c r="CB103">
        <v>9999999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E103">
        <f>SUM($CB103,CB103:$CC103)-SUM($EC103:EC103)</f>
        <v>19999998</v>
      </c>
      <c r="DF103">
        <f>SUM($CB103,$CC103:CC103)-SUM($EC103:ED103)</f>
        <v>9999999</v>
      </c>
      <c r="DG103">
        <f>SUM($CB103,$CC103:CD103)-SUM($EC103:EE103)</f>
        <v>9999999</v>
      </c>
      <c r="DH103">
        <f>SUM($CB103,$CC103:CE103)-SUM($EC103:EF103)</f>
        <v>9999999</v>
      </c>
      <c r="DI103">
        <f>SUM($CB103,$CC103:CF103)-SUM($EC103:EG103)</f>
        <v>9999999</v>
      </c>
      <c r="DJ103">
        <f>SUM($CB103,$CC103:CG103)-SUM($EC103:EH103)</f>
        <v>9999999</v>
      </c>
      <c r="DK103">
        <f>SUM($CB103,$CC103:CH103)-SUM($EC103:EI103)</f>
        <v>9999999</v>
      </c>
      <c r="DL103">
        <f>SUM($CB103,$CC103:CI103)-SUM($EC103:EJ103)</f>
        <v>9999999</v>
      </c>
      <c r="DM103">
        <f>SUM($CB103,$CC103:CJ103)-SUM($EC103:EK103)</f>
        <v>9999994</v>
      </c>
      <c r="DN103">
        <f>SUM($CB103,$CC103:CK103)-SUM($EC103:EL103)</f>
        <v>9999984</v>
      </c>
      <c r="DO103">
        <f>SUM($CB103,$CC103:CL103)-SUM($EC103:EM103)</f>
        <v>9999944</v>
      </c>
      <c r="DP103">
        <f>SUM($CB103,$CC103:CM103)-SUM($EC103:EN103)</f>
        <v>9999889</v>
      </c>
      <c r="DQ103">
        <f>SUM($CB103,$CC103:CN103)-SUM($EC103:EO103)</f>
        <v>9999834</v>
      </c>
      <c r="DR103">
        <f>SUM($CB103,$CC103:CO103)-SUM($EC103:EP103)</f>
        <v>9999799</v>
      </c>
      <c r="DS103">
        <f>SUM($CB103,$CC103:CP103)-SUM($EC103:EQ103)</f>
        <v>9999799</v>
      </c>
      <c r="DT103">
        <f>SUM($CB103,$CC103:CQ103)-SUM($EC103:ER103)</f>
        <v>9999799</v>
      </c>
      <c r="DU103">
        <f>SUM($CB103,$CC103:CR103)-SUM($EC103:ES103)</f>
        <v>9999799</v>
      </c>
      <c r="DV103">
        <f>SUM($CB103,$CC103:CS103)-SUM($EC103:ET103)</f>
        <v>9999799</v>
      </c>
      <c r="DW103">
        <f>SUM($CB103,$CC103:CT103)-SUM($EC103:EU103)</f>
        <v>9999799</v>
      </c>
      <c r="DX103">
        <f>SUM($CB103,$CC103:CU103)-SUM($EC103:EV103)</f>
        <v>9999799</v>
      </c>
      <c r="DY103">
        <f>SUM($CB103,$CC103:CV103)-SUM($EC103:EW103)</f>
        <v>9999799</v>
      </c>
      <c r="DZ103">
        <f>SUM($CB103,$CC103:CW103)-SUM($EC103:EX103)</f>
        <v>9999799</v>
      </c>
      <c r="EA103">
        <f>SUM($CB103,$CC103:CX103)-SUM($EC103:EY103)</f>
        <v>9999799</v>
      </c>
      <c r="EB103">
        <f>SUM($CB103,$CC103:CY103)-SUM($EC103:EZ103)</f>
        <v>9999799</v>
      </c>
      <c r="EC103" cm="1">
        <f t="array" ref="EC103">SUMPRODUCT($K103:$AJ103,TRANSPOSE(EC$4:EC$29))</f>
        <v>0</v>
      </c>
      <c r="ED103" cm="1">
        <f t="array" ref="ED103">SUMPRODUCT($K103:$AJ103,TRANSPOSE(ED$4:ED$29))</f>
        <v>0</v>
      </c>
      <c r="EE103" cm="1">
        <f t="array" ref="EE103">SUMPRODUCT($K103:$AJ103,TRANSPOSE(EE$4:EE$29))</f>
        <v>0</v>
      </c>
      <c r="EF103" cm="1">
        <f t="array" ref="EF103">SUMPRODUCT($K103:$AJ103,TRANSPOSE(EF$4:EF$29))</f>
        <v>0</v>
      </c>
      <c r="EG103" cm="1">
        <f t="array" ref="EG103">SUMPRODUCT($K103:$AJ103,TRANSPOSE(EG$4:EG$29))</f>
        <v>0</v>
      </c>
      <c r="EH103" cm="1">
        <f t="array" ref="EH103">SUMPRODUCT($K103:$AJ103,TRANSPOSE(EH$4:EH$29))</f>
        <v>0</v>
      </c>
      <c r="EI103" cm="1">
        <f t="array" ref="EI103">SUMPRODUCT($K103:$AJ103,TRANSPOSE(EI$4:EI$29))</f>
        <v>0</v>
      </c>
      <c r="EJ103" cm="1">
        <f t="array" ref="EJ103">SUMPRODUCT($K103:$AJ103,TRANSPOSE(EJ$4:EJ$29))</f>
        <v>0</v>
      </c>
      <c r="EK103" cm="1">
        <f t="array" ref="EK103">SUMPRODUCT($K103:$AJ103,TRANSPOSE(EK$4:EK$29))</f>
        <v>5</v>
      </c>
      <c r="EL103" cm="1">
        <f t="array" ref="EL103">SUMPRODUCT($K103:$AJ103,TRANSPOSE(EL$4:EL$29))</f>
        <v>10</v>
      </c>
      <c r="EM103" cm="1">
        <f t="array" ref="EM103">SUMPRODUCT($K103:$AJ103,TRANSPOSE(EM$4:EM$29))</f>
        <v>40</v>
      </c>
      <c r="EN103" cm="1">
        <f t="array" ref="EN103">SUMPRODUCT($K103:$AJ103,TRANSPOSE(EN$4:EN$29))</f>
        <v>55</v>
      </c>
      <c r="EO103" cm="1">
        <f t="array" ref="EO103">SUMPRODUCT($K103:$AJ103,TRANSPOSE(EO$4:EO$29))</f>
        <v>55</v>
      </c>
      <c r="EP103" cm="1">
        <f t="array" ref="EP103">SUMPRODUCT($K103:$AJ103,TRANSPOSE(EP$4:EP$29))</f>
        <v>35</v>
      </c>
      <c r="EQ103" cm="1">
        <f t="array" ref="EQ103">SUMPRODUCT($K103:$AJ103,TRANSPOSE(EQ$4:EQ$29))</f>
        <v>0</v>
      </c>
      <c r="ER103" cm="1">
        <f t="array" ref="ER103">SUMPRODUCT($K103:$AJ103,TRANSPOSE(ER$4:ER$29))</f>
        <v>0</v>
      </c>
      <c r="ES103" cm="1">
        <f t="array" ref="ES103">SUMPRODUCT($K103:$AJ103,TRANSPOSE(ES$4:ES$29))</f>
        <v>0</v>
      </c>
      <c r="ET103" cm="1">
        <f t="array" ref="ET103">SUMPRODUCT($K103:$AJ103,TRANSPOSE(ET$4:ET$29))</f>
        <v>0</v>
      </c>
      <c r="EU103" cm="1">
        <f t="array" ref="EU103">SUMPRODUCT($K103:$AJ103,TRANSPOSE(EU$4:EU$29))</f>
        <v>0</v>
      </c>
      <c r="EV103" cm="1">
        <f t="array" ref="EV103">SUMPRODUCT($K103:$AJ103,TRANSPOSE(EV$4:EV$29))</f>
        <v>0</v>
      </c>
      <c r="EW103" cm="1">
        <f t="array" ref="EW103">SUMPRODUCT($K103:$AJ103,TRANSPOSE(EW$4:EW$29))</f>
        <v>0</v>
      </c>
      <c r="EX103" cm="1">
        <f t="array" ref="EX103">SUMPRODUCT($K103:$AJ103,TRANSPOSE(EX$4:EX$29))</f>
        <v>0</v>
      </c>
      <c r="EY103" cm="1">
        <f t="array" ref="EY103">SUMPRODUCT($K103:$AJ103,TRANSPOSE(EY$4:EY$29))</f>
        <v>0</v>
      </c>
      <c r="EZ103" cm="1">
        <f t="array" ref="EZ103">SUMPRODUCT($K103:$AJ103,TRANSPOSE(EZ$4:EZ$29))</f>
        <v>0</v>
      </c>
      <c r="FA103">
        <f t="shared" si="36"/>
        <v>0</v>
      </c>
      <c r="FB103" t="b">
        <f t="shared" si="37"/>
        <v>0</v>
      </c>
    </row>
    <row r="104" spans="1:158" hidden="1" x14ac:dyDescent="0.2">
      <c r="A104">
        <v>88</v>
      </c>
      <c r="B104" s="7" t="s">
        <v>1468</v>
      </c>
      <c r="C104" t="s">
        <v>1207</v>
      </c>
      <c r="D104">
        <v>409530804</v>
      </c>
      <c r="E104" t="s">
        <v>1467</v>
      </c>
      <c r="G104" t="s">
        <v>6</v>
      </c>
      <c r="H104" s="1">
        <v>1</v>
      </c>
      <c r="I104" s="1">
        <v>4</v>
      </c>
      <c r="J104" s="1">
        <f>VLOOKUP(B104,'[4]AVL F03 05.05.26_לעבוד'!$B$27:$M$694,12,)</f>
        <v>4</v>
      </c>
      <c r="K104" s="1">
        <v>0</v>
      </c>
      <c r="L104" s="1">
        <v>0</v>
      </c>
      <c r="M104" s="1">
        <v>4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f t="shared" si="33"/>
        <v>1260</v>
      </c>
      <c r="AL104" s="1">
        <f t="shared" si="34"/>
        <v>1260</v>
      </c>
      <c r="AP104" s="1" t="s">
        <v>85</v>
      </c>
      <c r="AQ104" s="1">
        <f>VLOOKUP($B104,'[2]AVL F03 05.05.26_לעבוד'!$B$29:$H$721,6,)</f>
        <v>0</v>
      </c>
      <c r="AR104" s="1" t="s">
        <v>25</v>
      </c>
      <c r="AS104" s="1" t="s">
        <v>93</v>
      </c>
      <c r="AT104">
        <f t="shared" si="35"/>
        <v>24</v>
      </c>
      <c r="AU104" t="str">
        <f>VLOOKUP(B104,'[3]AVL F03 05.05.26_לעבוד'!$B$27:$B$694,1,)</f>
        <v>1096J811-001</v>
      </c>
      <c r="AW104" t="s">
        <v>1707</v>
      </c>
      <c r="AX104" t="s">
        <v>1265</v>
      </c>
      <c r="AY104">
        <v>6</v>
      </c>
      <c r="AZ104" t="s">
        <v>0</v>
      </c>
      <c r="BA104">
        <v>1</v>
      </c>
      <c r="BB104" t="s">
        <v>13</v>
      </c>
      <c r="BC104">
        <v>857</v>
      </c>
      <c r="BD104">
        <v>40</v>
      </c>
      <c r="BE104" t="s">
        <v>1173</v>
      </c>
      <c r="BF104">
        <v>0</v>
      </c>
      <c r="BG104">
        <v>6</v>
      </c>
      <c r="BH104">
        <v>20</v>
      </c>
      <c r="BI104" t="s">
        <v>514</v>
      </c>
      <c r="BJ104" t="s">
        <v>1172</v>
      </c>
      <c r="BK104" t="s">
        <v>5</v>
      </c>
      <c r="BL104" t="s">
        <v>5</v>
      </c>
      <c r="BM104" t="s">
        <v>38</v>
      </c>
      <c r="BN104">
        <v>6</v>
      </c>
      <c r="BO104" t="s">
        <v>5</v>
      </c>
      <c r="BP104">
        <v>230</v>
      </c>
      <c r="BQ104" t="s">
        <v>325</v>
      </c>
      <c r="BR104" t="s">
        <v>129</v>
      </c>
      <c r="BS104" t="s">
        <v>1461</v>
      </c>
      <c r="BT104">
        <v>1</v>
      </c>
      <c r="BU104" t="s">
        <v>6</v>
      </c>
      <c r="BV104" t="s">
        <v>5</v>
      </c>
      <c r="BW104">
        <v>900</v>
      </c>
      <c r="BX104" t="s">
        <v>74</v>
      </c>
      <c r="BY104" t="s">
        <v>1265</v>
      </c>
      <c r="BZ104" t="s">
        <v>1</v>
      </c>
      <c r="CA104" t="s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400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E104">
        <f>SUM($CB104,CB104:$CC104)-SUM($EC104:EC104)</f>
        <v>0</v>
      </c>
      <c r="DF104">
        <f>SUM($CB104,$CC104:CC104)-SUM($EC104:ED104)</f>
        <v>0</v>
      </c>
      <c r="DG104">
        <f>SUM($CB104,$CC104:CD104)-SUM($EC104:EE104)</f>
        <v>0</v>
      </c>
      <c r="DH104">
        <f>SUM($CB104,$CC104:CE104)-SUM($EC104:EF104)</f>
        <v>0</v>
      </c>
      <c r="DI104">
        <f>SUM($CB104,$CC104:CF104)-SUM($EC104:EG104)</f>
        <v>0</v>
      </c>
      <c r="DJ104">
        <f>SUM($CB104,$CC104:CG104)-SUM($EC104:EH104)</f>
        <v>0</v>
      </c>
      <c r="DK104">
        <f>SUM($CB104,$CC104:CH104)-SUM($EC104:EI104)</f>
        <v>0</v>
      </c>
      <c r="DL104">
        <f>SUM($CB104,$CC104:CI104)-SUM($EC104:EJ104)</f>
        <v>0</v>
      </c>
      <c r="DM104">
        <f>SUM($CB104,$CC104:CJ104)-SUM($EC104:EK104)</f>
        <v>-40</v>
      </c>
      <c r="DN104">
        <f>SUM($CB104,$CC104:CK104)-SUM($EC104:EL104)</f>
        <v>200</v>
      </c>
      <c r="DO104">
        <f>SUM($CB104,$CC104:CL104)-SUM($EC104:EM104)</f>
        <v>-40</v>
      </c>
      <c r="DP104">
        <f>SUM($CB104,$CC104:CM104)-SUM($EC104:EN104)</f>
        <v>-240</v>
      </c>
      <c r="DQ104">
        <f>SUM($CB104,$CC104:CN104)-SUM($EC104:EO104)</f>
        <v>-400</v>
      </c>
      <c r="DR104">
        <f>SUM($CB104,$CC104:CO104)-SUM($EC104:EP104)</f>
        <v>-400</v>
      </c>
      <c r="DS104">
        <f>SUM($CB104,$CC104:CP104)-SUM($EC104:EQ104)</f>
        <v>-400</v>
      </c>
      <c r="DT104">
        <f>SUM($CB104,$CC104:CQ104)-SUM($EC104:ER104)</f>
        <v>-400</v>
      </c>
      <c r="DU104">
        <f>SUM($CB104,$CC104:CR104)-SUM($EC104:ES104)</f>
        <v>-400</v>
      </c>
      <c r="DV104">
        <f>SUM($CB104,$CC104:CS104)-SUM($EC104:ET104)</f>
        <v>-400</v>
      </c>
      <c r="DW104">
        <f>SUM($CB104,$CC104:CT104)-SUM($EC104:EU104)</f>
        <v>-400</v>
      </c>
      <c r="DX104">
        <f>SUM($CB104,$CC104:CU104)-SUM($EC104:EV104)</f>
        <v>-400</v>
      </c>
      <c r="DY104">
        <f>SUM($CB104,$CC104:CV104)-SUM($EC104:EW104)</f>
        <v>-400</v>
      </c>
      <c r="DZ104">
        <f>SUM($CB104,$CC104:CW104)-SUM($EC104:EX104)</f>
        <v>-400</v>
      </c>
      <c r="EA104">
        <f>SUM($CB104,$CC104:CX104)-SUM($EC104:EY104)</f>
        <v>-400</v>
      </c>
      <c r="EB104">
        <f>SUM($CB104,$CC104:CY104)-SUM($EC104:EZ104)</f>
        <v>-400</v>
      </c>
      <c r="EC104" cm="1">
        <f t="array" ref="EC104">SUMPRODUCT($K104:$AJ104,TRANSPOSE(EC$4:EC$29))</f>
        <v>0</v>
      </c>
      <c r="ED104" cm="1">
        <f t="array" ref="ED104">SUMPRODUCT($K104:$AJ104,TRANSPOSE(ED$4:ED$29))</f>
        <v>0</v>
      </c>
      <c r="EE104" cm="1">
        <f t="array" ref="EE104">SUMPRODUCT($K104:$AJ104,TRANSPOSE(EE$4:EE$29))</f>
        <v>0</v>
      </c>
      <c r="EF104" cm="1">
        <f t="array" ref="EF104">SUMPRODUCT($K104:$AJ104,TRANSPOSE(EF$4:EF$29))</f>
        <v>0</v>
      </c>
      <c r="EG104" cm="1">
        <f t="array" ref="EG104">SUMPRODUCT($K104:$AJ104,TRANSPOSE(EG$4:EG$29))</f>
        <v>0</v>
      </c>
      <c r="EH104" cm="1">
        <f t="array" ref="EH104">SUMPRODUCT($K104:$AJ104,TRANSPOSE(EH$4:EH$29))</f>
        <v>0</v>
      </c>
      <c r="EI104" cm="1">
        <f t="array" ref="EI104">SUMPRODUCT($K104:$AJ104,TRANSPOSE(EI$4:EI$29))</f>
        <v>0</v>
      </c>
      <c r="EJ104" cm="1">
        <f t="array" ref="EJ104">SUMPRODUCT($K104:$AJ104,TRANSPOSE(EJ$4:EJ$29))</f>
        <v>0</v>
      </c>
      <c r="EK104" cm="1">
        <f t="array" ref="EK104">SUMPRODUCT($K104:$AJ104,TRANSPOSE(EK$4:EK$29))</f>
        <v>40</v>
      </c>
      <c r="EL104" cm="1">
        <f t="array" ref="EL104">SUMPRODUCT($K104:$AJ104,TRANSPOSE(EL$4:EL$29))</f>
        <v>160</v>
      </c>
      <c r="EM104" cm="1">
        <f t="array" ref="EM104">SUMPRODUCT($K104:$AJ104,TRANSPOSE(EM$4:EM$29))</f>
        <v>240</v>
      </c>
      <c r="EN104" cm="1">
        <f t="array" ref="EN104">SUMPRODUCT($K104:$AJ104,TRANSPOSE(EN$4:EN$29))</f>
        <v>200</v>
      </c>
      <c r="EO104" cm="1">
        <f t="array" ref="EO104">SUMPRODUCT($K104:$AJ104,TRANSPOSE(EO$4:EO$29))</f>
        <v>160</v>
      </c>
      <c r="EP104" cm="1">
        <f t="array" ref="EP104">SUMPRODUCT($K104:$AJ104,TRANSPOSE(EP$4:EP$29))</f>
        <v>0</v>
      </c>
      <c r="EQ104" cm="1">
        <f t="array" ref="EQ104">SUMPRODUCT($K104:$AJ104,TRANSPOSE(EQ$4:EQ$29))</f>
        <v>0</v>
      </c>
      <c r="ER104" cm="1">
        <f t="array" ref="ER104">SUMPRODUCT($K104:$AJ104,TRANSPOSE(ER$4:ER$29))</f>
        <v>0</v>
      </c>
      <c r="ES104" cm="1">
        <f t="array" ref="ES104">SUMPRODUCT($K104:$AJ104,TRANSPOSE(ES$4:ES$29))</f>
        <v>0</v>
      </c>
      <c r="ET104" cm="1">
        <f t="array" ref="ET104">SUMPRODUCT($K104:$AJ104,TRANSPOSE(ET$4:ET$29))</f>
        <v>0</v>
      </c>
      <c r="EU104" cm="1">
        <f t="array" ref="EU104">SUMPRODUCT($K104:$AJ104,TRANSPOSE(EU$4:EU$29))</f>
        <v>0</v>
      </c>
      <c r="EV104" cm="1">
        <f t="array" ref="EV104">SUMPRODUCT($K104:$AJ104,TRANSPOSE(EV$4:EV$29))</f>
        <v>0</v>
      </c>
      <c r="EW104" cm="1">
        <f t="array" ref="EW104">SUMPRODUCT($K104:$AJ104,TRANSPOSE(EW$4:EW$29))</f>
        <v>0</v>
      </c>
      <c r="EX104" cm="1">
        <f t="array" ref="EX104">SUMPRODUCT($K104:$AJ104,TRANSPOSE(EX$4:EX$29))</f>
        <v>0</v>
      </c>
      <c r="EY104" cm="1">
        <f t="array" ref="EY104">SUMPRODUCT($K104:$AJ104,TRANSPOSE(EY$4:EY$29))</f>
        <v>0</v>
      </c>
      <c r="EZ104" cm="1">
        <f t="array" ref="EZ104">SUMPRODUCT($K104:$AJ104,TRANSPOSE(EZ$4:EZ$29))</f>
        <v>0</v>
      </c>
      <c r="FA104">
        <f t="shared" si="36"/>
        <v>0</v>
      </c>
      <c r="FB104" t="b">
        <f t="shared" si="37"/>
        <v>1</v>
      </c>
    </row>
    <row r="105" spans="1:158" hidden="1" x14ac:dyDescent="0.2">
      <c r="A105">
        <v>89</v>
      </c>
      <c r="B105" s="7" t="s">
        <v>1466</v>
      </c>
      <c r="C105" t="s">
        <v>1167</v>
      </c>
      <c r="D105">
        <v>409530732</v>
      </c>
      <c r="E105" t="s">
        <v>1465</v>
      </c>
      <c r="G105" t="s">
        <v>6</v>
      </c>
      <c r="H105" s="1">
        <v>1</v>
      </c>
      <c r="I105" s="1">
        <v>1</v>
      </c>
      <c r="J105" s="1">
        <f>VLOOKUP(B105,'[4]AVL F03 05.05.26_לעבוד'!$B$27:$M$694,12,)</f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f t="shared" si="33"/>
        <v>315</v>
      </c>
      <c r="AL105" s="1">
        <f t="shared" si="34"/>
        <v>315</v>
      </c>
      <c r="AP105" s="1" t="s">
        <v>85</v>
      </c>
      <c r="AQ105" s="1">
        <f>VLOOKUP($B105,'[2]AVL F03 05.05.26_לעבוד'!$B$29:$H$721,6,)</f>
        <v>0</v>
      </c>
      <c r="AR105" s="1" t="s">
        <v>78</v>
      </c>
      <c r="AS105" s="1" t="s">
        <v>14</v>
      </c>
      <c r="AT105">
        <f t="shared" si="35"/>
        <v>167</v>
      </c>
      <c r="AU105" t="str">
        <f>VLOOKUP(B105,'[3]AVL F03 05.05.26_לעבוד'!$B$27:$B$694,1,)</f>
        <v>1096J812-001</v>
      </c>
      <c r="AW105" t="s">
        <v>1785</v>
      </c>
      <c r="AX105" t="s">
        <v>1464</v>
      </c>
      <c r="AY105">
        <v>167</v>
      </c>
      <c r="AZ105" t="s">
        <v>77</v>
      </c>
      <c r="BA105">
        <v>1</v>
      </c>
      <c r="BB105" t="s">
        <v>13</v>
      </c>
      <c r="BC105">
        <v>200</v>
      </c>
      <c r="BD105">
        <v>70</v>
      </c>
      <c r="BE105" t="s">
        <v>1303</v>
      </c>
      <c r="BF105">
        <v>0</v>
      </c>
      <c r="BG105">
        <v>167</v>
      </c>
      <c r="BH105">
        <v>20</v>
      </c>
      <c r="BI105" t="s">
        <v>514</v>
      </c>
      <c r="BJ105" t="s">
        <v>1302</v>
      </c>
      <c r="BK105" t="s">
        <v>5</v>
      </c>
      <c r="BL105" t="s">
        <v>5</v>
      </c>
      <c r="BM105" t="s">
        <v>9</v>
      </c>
      <c r="BN105">
        <v>167</v>
      </c>
      <c r="BO105" t="s">
        <v>5</v>
      </c>
      <c r="BP105">
        <v>244</v>
      </c>
      <c r="BQ105" t="s">
        <v>325</v>
      </c>
      <c r="BR105" t="s">
        <v>8</v>
      </c>
      <c r="BS105" t="s">
        <v>1301</v>
      </c>
      <c r="BT105">
        <v>1</v>
      </c>
      <c r="BU105" t="s">
        <v>6</v>
      </c>
      <c r="BV105" t="s">
        <v>5</v>
      </c>
      <c r="BW105" t="s">
        <v>1300</v>
      </c>
      <c r="BX105" t="s">
        <v>1299</v>
      </c>
      <c r="BY105" t="s">
        <v>1464</v>
      </c>
      <c r="BZ105" t="s">
        <v>1</v>
      </c>
      <c r="CA105" t="s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55</v>
      </c>
      <c r="CJ105">
        <v>145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E105">
        <f>SUM($CB105,CB105:$CC105)-SUM($EC105:EC105)</f>
        <v>0</v>
      </c>
      <c r="DF105">
        <f>SUM($CB105,$CC105:CC105)-SUM($EC105:ED105)</f>
        <v>0</v>
      </c>
      <c r="DG105">
        <f>SUM($CB105,$CC105:CD105)-SUM($EC105:EE105)</f>
        <v>0</v>
      </c>
      <c r="DH105">
        <f>SUM($CB105,$CC105:CE105)-SUM($EC105:EF105)</f>
        <v>0</v>
      </c>
      <c r="DI105">
        <f>SUM($CB105,$CC105:CF105)-SUM($EC105:EG105)</f>
        <v>0</v>
      </c>
      <c r="DJ105">
        <f>SUM($CB105,$CC105:CG105)-SUM($EC105:EH105)</f>
        <v>0</v>
      </c>
      <c r="DK105">
        <f>SUM($CB105,$CC105:CH105)-SUM($EC105:EI105)</f>
        <v>0</v>
      </c>
      <c r="DL105">
        <f>SUM($CB105,$CC105:CI105)-SUM($EC105:EJ105)</f>
        <v>55</v>
      </c>
      <c r="DM105">
        <f>SUM($CB105,$CC105:CJ105)-SUM($EC105:EK105)</f>
        <v>150</v>
      </c>
      <c r="DN105">
        <f>SUM($CB105,$CC105:CK105)-SUM($EC105:EL105)</f>
        <v>0</v>
      </c>
      <c r="DO105">
        <f>SUM($CB105,$CC105:CL105)-SUM($EC105:EM105)</f>
        <v>0</v>
      </c>
      <c r="DP105">
        <f>SUM($CB105,$CC105:CM105)-SUM($EC105:EN105)</f>
        <v>0</v>
      </c>
      <c r="DQ105">
        <f>SUM($CB105,$CC105:CN105)-SUM($EC105:EO105)</f>
        <v>0</v>
      </c>
      <c r="DR105">
        <f>SUM($CB105,$CC105:CO105)-SUM($EC105:EP105)</f>
        <v>0</v>
      </c>
      <c r="DS105">
        <f>SUM($CB105,$CC105:CP105)-SUM($EC105:EQ105)</f>
        <v>0</v>
      </c>
      <c r="DT105">
        <f>SUM($CB105,$CC105:CQ105)-SUM($EC105:ER105)</f>
        <v>0</v>
      </c>
      <c r="DU105">
        <f>SUM($CB105,$CC105:CR105)-SUM($EC105:ES105)</f>
        <v>0</v>
      </c>
      <c r="DV105">
        <f>SUM($CB105,$CC105:CS105)-SUM($EC105:ET105)</f>
        <v>0</v>
      </c>
      <c r="DW105">
        <f>SUM($CB105,$CC105:CT105)-SUM($EC105:EU105)</f>
        <v>0</v>
      </c>
      <c r="DX105">
        <f>SUM($CB105,$CC105:CU105)-SUM($EC105:EV105)</f>
        <v>0</v>
      </c>
      <c r="DY105">
        <f>SUM($CB105,$CC105:CV105)-SUM($EC105:EW105)</f>
        <v>0</v>
      </c>
      <c r="DZ105">
        <f>SUM($CB105,$CC105:CW105)-SUM($EC105:EX105)</f>
        <v>0</v>
      </c>
      <c r="EA105">
        <f>SUM($CB105,$CC105:CX105)-SUM($EC105:EY105)</f>
        <v>0</v>
      </c>
      <c r="EB105">
        <f>SUM($CB105,$CC105:CY105)-SUM($EC105:EZ105)</f>
        <v>0</v>
      </c>
      <c r="EC105" cm="1">
        <f t="array" ref="EC105">SUMPRODUCT($K105:$AJ105,TRANSPOSE(EC$4:EC$29))</f>
        <v>0</v>
      </c>
      <c r="ED105" cm="1">
        <f t="array" ref="ED105">SUMPRODUCT($K105:$AJ105,TRANSPOSE(ED$4:ED$29))</f>
        <v>0</v>
      </c>
      <c r="EE105" cm="1">
        <f t="array" ref="EE105">SUMPRODUCT($K105:$AJ105,TRANSPOSE(EE$4:EE$29))</f>
        <v>0</v>
      </c>
      <c r="EF105" cm="1">
        <f t="array" ref="EF105">SUMPRODUCT($K105:$AJ105,TRANSPOSE(EF$4:EF$29))</f>
        <v>0</v>
      </c>
      <c r="EG105" cm="1">
        <f t="array" ref="EG105">SUMPRODUCT($K105:$AJ105,TRANSPOSE(EG$4:EG$29))</f>
        <v>0</v>
      </c>
      <c r="EH105" cm="1">
        <f t="array" ref="EH105">SUMPRODUCT($K105:$AJ105,TRANSPOSE(EH$4:EH$29))</f>
        <v>0</v>
      </c>
      <c r="EI105" cm="1">
        <f t="array" ref="EI105">SUMPRODUCT($K105:$AJ105,TRANSPOSE(EI$4:EI$29))</f>
        <v>0</v>
      </c>
      <c r="EJ105" cm="1">
        <f t="array" ref="EJ105">SUMPRODUCT($K105:$AJ105,TRANSPOSE(EJ$4:EJ$29))</f>
        <v>0</v>
      </c>
      <c r="EK105" cm="1">
        <f t="array" ref="EK105">SUMPRODUCT($K105:$AJ105,TRANSPOSE(EK$4:EK$29))</f>
        <v>50</v>
      </c>
      <c r="EL105" cm="1">
        <f t="array" ref="EL105">SUMPRODUCT($K105:$AJ105,TRANSPOSE(EL$4:EL$29))</f>
        <v>150</v>
      </c>
      <c r="EM105" cm="1">
        <f t="array" ref="EM105">SUMPRODUCT($K105:$AJ105,TRANSPOSE(EM$4:EM$29))</f>
        <v>0</v>
      </c>
      <c r="EN105" cm="1">
        <f t="array" ref="EN105">SUMPRODUCT($K105:$AJ105,TRANSPOSE(EN$4:EN$29))</f>
        <v>0</v>
      </c>
      <c r="EO105" cm="1">
        <f t="array" ref="EO105">SUMPRODUCT($K105:$AJ105,TRANSPOSE(EO$4:EO$29))</f>
        <v>0</v>
      </c>
      <c r="EP105" cm="1">
        <f t="array" ref="EP105">SUMPRODUCT($K105:$AJ105,TRANSPOSE(EP$4:EP$29))</f>
        <v>0</v>
      </c>
      <c r="EQ105" cm="1">
        <f t="array" ref="EQ105">SUMPRODUCT($K105:$AJ105,TRANSPOSE(EQ$4:EQ$29))</f>
        <v>0</v>
      </c>
      <c r="ER105" cm="1">
        <f t="array" ref="ER105">SUMPRODUCT($K105:$AJ105,TRANSPOSE(ER$4:ER$29))</f>
        <v>0</v>
      </c>
      <c r="ES105" cm="1">
        <f t="array" ref="ES105">SUMPRODUCT($K105:$AJ105,TRANSPOSE(ES$4:ES$29))</f>
        <v>0</v>
      </c>
      <c r="ET105" cm="1">
        <f t="array" ref="ET105">SUMPRODUCT($K105:$AJ105,TRANSPOSE(ET$4:ET$29))</f>
        <v>0</v>
      </c>
      <c r="EU105" cm="1">
        <f t="array" ref="EU105">SUMPRODUCT($K105:$AJ105,TRANSPOSE(EU$4:EU$29))</f>
        <v>0</v>
      </c>
      <c r="EV105" cm="1">
        <f t="array" ref="EV105">SUMPRODUCT($K105:$AJ105,TRANSPOSE(EV$4:EV$29))</f>
        <v>0</v>
      </c>
      <c r="EW105" cm="1">
        <f t="array" ref="EW105">SUMPRODUCT($K105:$AJ105,TRANSPOSE(EW$4:EW$29))</f>
        <v>0</v>
      </c>
      <c r="EX105" cm="1">
        <f t="array" ref="EX105">SUMPRODUCT($K105:$AJ105,TRANSPOSE(EX$4:EX$29))</f>
        <v>0</v>
      </c>
      <c r="EY105" cm="1">
        <f t="array" ref="EY105">SUMPRODUCT($K105:$AJ105,TRANSPOSE(EY$4:EY$29))</f>
        <v>0</v>
      </c>
      <c r="EZ105" cm="1">
        <f t="array" ref="EZ105">SUMPRODUCT($K105:$AJ105,TRANSPOSE(EZ$4:EZ$29))</f>
        <v>0</v>
      </c>
      <c r="FA105">
        <f t="shared" si="36"/>
        <v>0</v>
      </c>
      <c r="FB105" t="b">
        <f t="shared" si="37"/>
        <v>0</v>
      </c>
    </row>
    <row r="106" spans="1:158" hidden="1" x14ac:dyDescent="0.2">
      <c r="A106">
        <v>90</v>
      </c>
      <c r="B106" s="7" t="s">
        <v>1463</v>
      </c>
      <c r="C106" t="s">
        <v>1167</v>
      </c>
      <c r="D106">
        <v>409540203</v>
      </c>
      <c r="E106" t="s">
        <v>1462</v>
      </c>
      <c r="G106" t="s">
        <v>6</v>
      </c>
      <c r="H106" s="1">
        <v>1</v>
      </c>
      <c r="I106" s="1">
        <v>3</v>
      </c>
      <c r="J106" s="1">
        <f>VLOOKUP(B106,'[4]AVL F03 05.05.26_לעבוד'!$B$27:$M$694,12,)</f>
        <v>3</v>
      </c>
      <c r="K106" s="1">
        <v>0</v>
      </c>
      <c r="L106" s="1">
        <v>0</v>
      </c>
      <c r="M106" s="1">
        <v>3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f t="shared" si="33"/>
        <v>945</v>
      </c>
      <c r="AL106" s="1">
        <f t="shared" si="34"/>
        <v>945</v>
      </c>
      <c r="AP106" s="1" t="s">
        <v>85</v>
      </c>
      <c r="AQ106" s="1">
        <f>VLOOKUP($B106,'[2]AVL F03 05.05.26_לעבוד'!$B$29:$H$721,6,)</f>
        <v>0</v>
      </c>
      <c r="AR106" s="1" t="s">
        <v>25</v>
      </c>
      <c r="AS106" s="1" t="s">
        <v>93</v>
      </c>
      <c r="AT106">
        <f t="shared" si="35"/>
        <v>20.399999999999999</v>
      </c>
      <c r="AU106" t="str">
        <f>VLOOKUP(B106,'[3]AVL F03 05.05.26_לעבוד'!$B$27:$B$694,1,)</f>
        <v>1096J814-001</v>
      </c>
      <c r="AW106" t="s">
        <v>1713</v>
      </c>
      <c r="AX106" t="s">
        <v>1255</v>
      </c>
      <c r="AY106">
        <v>6.8</v>
      </c>
      <c r="AZ106" t="s">
        <v>0</v>
      </c>
      <c r="BA106">
        <v>1</v>
      </c>
      <c r="BB106" t="s">
        <v>13</v>
      </c>
      <c r="BC106">
        <v>857</v>
      </c>
      <c r="BD106">
        <v>40</v>
      </c>
      <c r="BE106" t="s">
        <v>1173</v>
      </c>
      <c r="BF106">
        <v>0</v>
      </c>
      <c r="BG106">
        <v>6.8</v>
      </c>
      <c r="BH106">
        <v>20</v>
      </c>
      <c r="BI106" t="s">
        <v>514</v>
      </c>
      <c r="BJ106" t="s">
        <v>1172</v>
      </c>
      <c r="BK106" t="s">
        <v>5</v>
      </c>
      <c r="BL106" t="s">
        <v>5</v>
      </c>
      <c r="BM106" t="s">
        <v>38</v>
      </c>
      <c r="BN106">
        <v>6.8</v>
      </c>
      <c r="BO106" t="s">
        <v>5</v>
      </c>
      <c r="BP106">
        <v>230</v>
      </c>
      <c r="BQ106" t="s">
        <v>325</v>
      </c>
      <c r="BR106" t="s">
        <v>129</v>
      </c>
      <c r="BS106" t="s">
        <v>1461</v>
      </c>
      <c r="BT106">
        <v>1</v>
      </c>
      <c r="BU106" t="s">
        <v>6</v>
      </c>
      <c r="BV106" t="s">
        <v>5</v>
      </c>
      <c r="BW106">
        <v>900</v>
      </c>
      <c r="BX106" t="s">
        <v>74</v>
      </c>
      <c r="BY106" t="s">
        <v>1255</v>
      </c>
      <c r="BZ106" t="s">
        <v>1</v>
      </c>
      <c r="CA106" t="s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600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E106">
        <f>SUM($CB106,CB106:$CC106)-SUM($EC106:EC106)</f>
        <v>0</v>
      </c>
      <c r="DF106">
        <f>SUM($CB106,$CC106:CC106)-SUM($EC106:ED106)</f>
        <v>0</v>
      </c>
      <c r="DG106">
        <f>SUM($CB106,$CC106:CD106)-SUM($EC106:EE106)</f>
        <v>0</v>
      </c>
      <c r="DH106">
        <f>SUM($CB106,$CC106:CE106)-SUM($EC106:EF106)</f>
        <v>0</v>
      </c>
      <c r="DI106">
        <f>SUM($CB106,$CC106:CF106)-SUM($EC106:EG106)</f>
        <v>0</v>
      </c>
      <c r="DJ106">
        <f>SUM($CB106,$CC106:CG106)-SUM($EC106:EH106)</f>
        <v>0</v>
      </c>
      <c r="DK106">
        <f>SUM($CB106,$CC106:CH106)-SUM($EC106:EI106)</f>
        <v>0</v>
      </c>
      <c r="DL106">
        <f>SUM($CB106,$CC106:CI106)-SUM($EC106:EJ106)</f>
        <v>0</v>
      </c>
      <c r="DM106">
        <f>SUM($CB106,$CC106:CJ106)-SUM($EC106:EK106)</f>
        <v>570</v>
      </c>
      <c r="DN106">
        <f>SUM($CB106,$CC106:CK106)-SUM($EC106:EL106)</f>
        <v>450</v>
      </c>
      <c r="DO106">
        <f>SUM($CB106,$CC106:CL106)-SUM($EC106:EM106)</f>
        <v>270</v>
      </c>
      <c r="DP106">
        <f>SUM($CB106,$CC106:CM106)-SUM($EC106:EN106)</f>
        <v>120</v>
      </c>
      <c r="DQ106">
        <f>SUM($CB106,$CC106:CN106)-SUM($EC106:EO106)</f>
        <v>0</v>
      </c>
      <c r="DR106">
        <f>SUM($CB106,$CC106:CO106)-SUM($EC106:EP106)</f>
        <v>0</v>
      </c>
      <c r="DS106">
        <f>SUM($CB106,$CC106:CP106)-SUM($EC106:EQ106)</f>
        <v>0</v>
      </c>
      <c r="DT106">
        <f>SUM($CB106,$CC106:CQ106)-SUM($EC106:ER106)</f>
        <v>0</v>
      </c>
      <c r="DU106">
        <f>SUM($CB106,$CC106:CR106)-SUM($EC106:ES106)</f>
        <v>0</v>
      </c>
      <c r="DV106">
        <f>SUM($CB106,$CC106:CS106)-SUM($EC106:ET106)</f>
        <v>0</v>
      </c>
      <c r="DW106">
        <f>SUM($CB106,$CC106:CT106)-SUM($EC106:EU106)</f>
        <v>0</v>
      </c>
      <c r="DX106">
        <f>SUM($CB106,$CC106:CU106)-SUM($EC106:EV106)</f>
        <v>0</v>
      </c>
      <c r="DY106">
        <f>SUM($CB106,$CC106:CV106)-SUM($EC106:EW106)</f>
        <v>0</v>
      </c>
      <c r="DZ106">
        <f>SUM($CB106,$CC106:CW106)-SUM($EC106:EX106)</f>
        <v>0</v>
      </c>
      <c r="EA106">
        <f>SUM($CB106,$CC106:CX106)-SUM($EC106:EY106)</f>
        <v>0</v>
      </c>
      <c r="EB106">
        <f>SUM($CB106,$CC106:CY106)-SUM($EC106:EZ106)</f>
        <v>0</v>
      </c>
      <c r="EC106" cm="1">
        <f t="array" ref="EC106">SUMPRODUCT($K106:$AJ106,TRANSPOSE(EC$4:EC$29))</f>
        <v>0</v>
      </c>
      <c r="ED106" cm="1">
        <f t="array" ref="ED106">SUMPRODUCT($K106:$AJ106,TRANSPOSE(ED$4:ED$29))</f>
        <v>0</v>
      </c>
      <c r="EE106" cm="1">
        <f t="array" ref="EE106">SUMPRODUCT($K106:$AJ106,TRANSPOSE(EE$4:EE$29))</f>
        <v>0</v>
      </c>
      <c r="EF106" cm="1">
        <f t="array" ref="EF106">SUMPRODUCT($K106:$AJ106,TRANSPOSE(EF$4:EF$29))</f>
        <v>0</v>
      </c>
      <c r="EG106" cm="1">
        <f t="array" ref="EG106">SUMPRODUCT($K106:$AJ106,TRANSPOSE(EG$4:EG$29))</f>
        <v>0</v>
      </c>
      <c r="EH106" cm="1">
        <f t="array" ref="EH106">SUMPRODUCT($K106:$AJ106,TRANSPOSE(EH$4:EH$29))</f>
        <v>0</v>
      </c>
      <c r="EI106" cm="1">
        <f t="array" ref="EI106">SUMPRODUCT($K106:$AJ106,TRANSPOSE(EI$4:EI$29))</f>
        <v>0</v>
      </c>
      <c r="EJ106" cm="1">
        <f t="array" ref="EJ106">SUMPRODUCT($K106:$AJ106,TRANSPOSE(EJ$4:EJ$29))</f>
        <v>0</v>
      </c>
      <c r="EK106" cm="1">
        <f t="array" ref="EK106">SUMPRODUCT($K106:$AJ106,TRANSPOSE(EK$4:EK$29))</f>
        <v>30</v>
      </c>
      <c r="EL106" cm="1">
        <f t="array" ref="EL106">SUMPRODUCT($K106:$AJ106,TRANSPOSE(EL$4:EL$29))</f>
        <v>120</v>
      </c>
      <c r="EM106" cm="1">
        <f t="array" ref="EM106">SUMPRODUCT($K106:$AJ106,TRANSPOSE(EM$4:EM$29))</f>
        <v>180</v>
      </c>
      <c r="EN106" cm="1">
        <f t="array" ref="EN106">SUMPRODUCT($K106:$AJ106,TRANSPOSE(EN$4:EN$29))</f>
        <v>150</v>
      </c>
      <c r="EO106" cm="1">
        <f t="array" ref="EO106">SUMPRODUCT($K106:$AJ106,TRANSPOSE(EO$4:EO$29))</f>
        <v>120</v>
      </c>
      <c r="EP106" cm="1">
        <f t="array" ref="EP106">SUMPRODUCT($K106:$AJ106,TRANSPOSE(EP$4:EP$29))</f>
        <v>0</v>
      </c>
      <c r="EQ106" cm="1">
        <f t="array" ref="EQ106">SUMPRODUCT($K106:$AJ106,TRANSPOSE(EQ$4:EQ$29))</f>
        <v>0</v>
      </c>
      <c r="ER106" cm="1">
        <f t="array" ref="ER106">SUMPRODUCT($K106:$AJ106,TRANSPOSE(ER$4:ER$29))</f>
        <v>0</v>
      </c>
      <c r="ES106" cm="1">
        <f t="array" ref="ES106">SUMPRODUCT($K106:$AJ106,TRANSPOSE(ES$4:ES$29))</f>
        <v>0</v>
      </c>
      <c r="ET106" cm="1">
        <f t="array" ref="ET106">SUMPRODUCT($K106:$AJ106,TRANSPOSE(ET$4:ET$29))</f>
        <v>0</v>
      </c>
      <c r="EU106" cm="1">
        <f t="array" ref="EU106">SUMPRODUCT($K106:$AJ106,TRANSPOSE(EU$4:EU$29))</f>
        <v>0</v>
      </c>
      <c r="EV106" cm="1">
        <f t="array" ref="EV106">SUMPRODUCT($K106:$AJ106,TRANSPOSE(EV$4:EV$29))</f>
        <v>0</v>
      </c>
      <c r="EW106" cm="1">
        <f t="array" ref="EW106">SUMPRODUCT($K106:$AJ106,TRANSPOSE(EW$4:EW$29))</f>
        <v>0</v>
      </c>
      <c r="EX106" cm="1">
        <f t="array" ref="EX106">SUMPRODUCT($K106:$AJ106,TRANSPOSE(EX$4:EX$29))</f>
        <v>0</v>
      </c>
      <c r="EY106" cm="1">
        <f t="array" ref="EY106">SUMPRODUCT($K106:$AJ106,TRANSPOSE(EY$4:EY$29))</f>
        <v>0</v>
      </c>
      <c r="EZ106" cm="1">
        <f t="array" ref="EZ106">SUMPRODUCT($K106:$AJ106,TRANSPOSE(EZ$4:EZ$29))</f>
        <v>0</v>
      </c>
      <c r="FA106">
        <f t="shared" si="36"/>
        <v>0</v>
      </c>
      <c r="FB106" t="b">
        <f t="shared" si="37"/>
        <v>0</v>
      </c>
    </row>
    <row r="107" spans="1:158" hidden="1" x14ac:dyDescent="0.2">
      <c r="A107">
        <v>91</v>
      </c>
      <c r="B107" s="7" t="s">
        <v>1460</v>
      </c>
      <c r="C107">
        <v>-1</v>
      </c>
      <c r="D107">
        <v>416545850</v>
      </c>
      <c r="E107" t="s">
        <v>1459</v>
      </c>
      <c r="G107" t="s">
        <v>6</v>
      </c>
      <c r="H107" s="1">
        <v>1</v>
      </c>
      <c r="I107" s="1">
        <v>1</v>
      </c>
      <c r="J107" s="1">
        <f>VLOOKUP(B107,'[4]AVL F03 05.05.26_לעבוד'!$B$27:$M$694,12,)</f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f t="shared" si="33"/>
        <v>315</v>
      </c>
      <c r="AL107" s="1">
        <f t="shared" si="34"/>
        <v>315</v>
      </c>
      <c r="AP107" s="1" t="s">
        <v>85</v>
      </c>
      <c r="AQ107" s="1" t="str">
        <f>VLOOKUP($B107,'[2]AVL F03 05.05.26_לעבוד'!$B$29:$H$721,6,)</f>
        <v xml:space="preserve"> </v>
      </c>
      <c r="AR107" s="1" t="s">
        <v>78</v>
      </c>
      <c r="AS107" s="10" t="s">
        <v>14</v>
      </c>
      <c r="AT107">
        <f t="shared" si="35"/>
        <v>1.92</v>
      </c>
      <c r="AU107" t="str">
        <f>VLOOKUP(B107,'[3]AVL F03 05.05.26_לעבוד'!$B$27:$B$694,1,)</f>
        <v>1096M790-001</v>
      </c>
      <c r="AW107" t="s">
        <v>1785</v>
      </c>
      <c r="AX107">
        <v>1</v>
      </c>
      <c r="AY107">
        <v>1.92</v>
      </c>
      <c r="AZ107" t="s">
        <v>0</v>
      </c>
      <c r="BA107">
        <v>1</v>
      </c>
      <c r="BB107" t="s">
        <v>13</v>
      </c>
      <c r="BC107">
        <v>312</v>
      </c>
      <c r="BD107">
        <v>60</v>
      </c>
      <c r="BE107" t="s">
        <v>294</v>
      </c>
      <c r="BF107">
        <v>0</v>
      </c>
      <c r="BG107">
        <v>1.92</v>
      </c>
      <c r="BH107">
        <v>20</v>
      </c>
      <c r="BI107" t="s">
        <v>514</v>
      </c>
      <c r="BJ107" t="s">
        <v>52</v>
      </c>
      <c r="BK107" t="s">
        <v>5</v>
      </c>
      <c r="BL107" t="s">
        <v>5</v>
      </c>
      <c r="BM107" t="s">
        <v>9</v>
      </c>
      <c r="BN107">
        <v>1.92</v>
      </c>
      <c r="BO107" t="s">
        <v>5</v>
      </c>
      <c r="BP107">
        <v>900</v>
      </c>
      <c r="BQ107" t="s">
        <v>325</v>
      </c>
      <c r="BR107" t="s">
        <v>8</v>
      </c>
      <c r="BS107" t="s">
        <v>1458</v>
      </c>
      <c r="BT107">
        <v>1</v>
      </c>
      <c r="BU107" t="s">
        <v>6</v>
      </c>
      <c r="BV107" t="s">
        <v>5</v>
      </c>
      <c r="BW107" t="s">
        <v>30</v>
      </c>
      <c r="BX107" t="s">
        <v>74</v>
      </c>
      <c r="BY107">
        <v>1</v>
      </c>
      <c r="BZ107" t="s">
        <v>373</v>
      </c>
      <c r="CA107" t="s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200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E107">
        <f>SUM($CB107,CB107:$CC107)-SUM($EC107:EC107)</f>
        <v>0</v>
      </c>
      <c r="DF107">
        <f>SUM($CB107,$CC107:CC107)-SUM($EC107:ED107)</f>
        <v>0</v>
      </c>
      <c r="DG107">
        <f>SUM($CB107,$CC107:CD107)-SUM($EC107:EE107)</f>
        <v>0</v>
      </c>
      <c r="DH107">
        <f>SUM($CB107,$CC107:CE107)-SUM($EC107:EF107)</f>
        <v>0</v>
      </c>
      <c r="DI107">
        <f>SUM($CB107,$CC107:CF107)-SUM($EC107:EG107)</f>
        <v>0</v>
      </c>
      <c r="DJ107">
        <f>SUM($CB107,$CC107:CG107)-SUM($EC107:EH107)</f>
        <v>0</v>
      </c>
      <c r="DK107">
        <f>SUM($CB107,$CC107:CH107)-SUM($EC107:EI107)</f>
        <v>0</v>
      </c>
      <c r="DL107">
        <f>SUM($CB107,$CC107:CI107)-SUM($EC107:EJ107)</f>
        <v>0</v>
      </c>
      <c r="DM107">
        <f>SUM($CB107,$CC107:CJ107)-SUM($EC107:EK107)</f>
        <v>180</v>
      </c>
      <c r="DN107">
        <f>SUM($CB107,$CC107:CK107)-SUM($EC107:EL107)</f>
        <v>90</v>
      </c>
      <c r="DO107">
        <f>SUM($CB107,$CC107:CL107)-SUM($EC107:EM107)</f>
        <v>0</v>
      </c>
      <c r="DP107">
        <f>SUM($CB107,$CC107:CM107)-SUM($EC107:EN107)</f>
        <v>0</v>
      </c>
      <c r="DQ107">
        <f>SUM($CB107,$CC107:CN107)-SUM($EC107:EO107)</f>
        <v>0</v>
      </c>
      <c r="DR107">
        <f>SUM($CB107,$CC107:CO107)-SUM($EC107:EP107)</f>
        <v>0</v>
      </c>
      <c r="DS107">
        <f>SUM($CB107,$CC107:CP107)-SUM($EC107:EQ107)</f>
        <v>0</v>
      </c>
      <c r="DT107">
        <f>SUM($CB107,$CC107:CQ107)-SUM($EC107:ER107)</f>
        <v>0</v>
      </c>
      <c r="DU107">
        <f>SUM($CB107,$CC107:CR107)-SUM($EC107:ES107)</f>
        <v>0</v>
      </c>
      <c r="DV107">
        <f>SUM($CB107,$CC107:CS107)-SUM($EC107:ET107)</f>
        <v>0</v>
      </c>
      <c r="DW107">
        <f>SUM($CB107,$CC107:CT107)-SUM($EC107:EU107)</f>
        <v>0</v>
      </c>
      <c r="DX107">
        <f>SUM($CB107,$CC107:CU107)-SUM($EC107:EV107)</f>
        <v>0</v>
      </c>
      <c r="DY107">
        <f>SUM($CB107,$CC107:CV107)-SUM($EC107:EW107)</f>
        <v>0</v>
      </c>
      <c r="DZ107">
        <f>SUM($CB107,$CC107:CW107)-SUM($EC107:EX107)</f>
        <v>0</v>
      </c>
      <c r="EA107">
        <f>SUM($CB107,$CC107:CX107)-SUM($EC107:EY107)</f>
        <v>0</v>
      </c>
      <c r="EB107">
        <f>SUM($CB107,$CC107:CY107)-SUM($EC107:EZ107)</f>
        <v>0</v>
      </c>
      <c r="EC107" cm="1">
        <f t="array" ref="EC107">SUMPRODUCT($K107:$AJ107,TRANSPOSE(EC$4:EC$29))</f>
        <v>0</v>
      </c>
      <c r="ED107" cm="1">
        <f t="array" ref="ED107">SUMPRODUCT($K107:$AJ107,TRANSPOSE(ED$4:ED$29))</f>
        <v>0</v>
      </c>
      <c r="EE107" cm="1">
        <f t="array" ref="EE107">SUMPRODUCT($K107:$AJ107,TRANSPOSE(EE$4:EE$29))</f>
        <v>0</v>
      </c>
      <c r="EF107" cm="1">
        <f t="array" ref="EF107">SUMPRODUCT($K107:$AJ107,TRANSPOSE(EF$4:EF$29))</f>
        <v>0</v>
      </c>
      <c r="EG107" cm="1">
        <f t="array" ref="EG107">SUMPRODUCT($K107:$AJ107,TRANSPOSE(EG$4:EG$29))</f>
        <v>0</v>
      </c>
      <c r="EH107" cm="1">
        <f t="array" ref="EH107">SUMPRODUCT($K107:$AJ107,TRANSPOSE(EH$4:EH$29))</f>
        <v>0</v>
      </c>
      <c r="EI107" cm="1">
        <f t="array" ref="EI107">SUMPRODUCT($K107:$AJ107,TRANSPOSE(EI$4:EI$29))</f>
        <v>0</v>
      </c>
      <c r="EJ107" cm="1">
        <f t="array" ref="EJ107">SUMPRODUCT($K107:$AJ107,TRANSPOSE(EJ$4:EJ$29))</f>
        <v>0</v>
      </c>
      <c r="EK107" cm="1">
        <f t="array" ref="EK107">SUMPRODUCT($K107:$AJ107,TRANSPOSE(EK$4:EK$29))</f>
        <v>20</v>
      </c>
      <c r="EL107" cm="1">
        <f t="array" ref="EL107">SUMPRODUCT($K107:$AJ107,TRANSPOSE(EL$4:EL$29))</f>
        <v>90</v>
      </c>
      <c r="EM107" cm="1">
        <f t="array" ref="EM107">SUMPRODUCT($K107:$AJ107,TRANSPOSE(EM$4:EM$29))</f>
        <v>90</v>
      </c>
      <c r="EN107" cm="1">
        <f t="array" ref="EN107">SUMPRODUCT($K107:$AJ107,TRANSPOSE(EN$4:EN$29))</f>
        <v>0</v>
      </c>
      <c r="EO107" cm="1">
        <f t="array" ref="EO107">SUMPRODUCT($K107:$AJ107,TRANSPOSE(EO$4:EO$29))</f>
        <v>0</v>
      </c>
      <c r="EP107" cm="1">
        <f t="array" ref="EP107">SUMPRODUCT($K107:$AJ107,TRANSPOSE(EP$4:EP$29))</f>
        <v>0</v>
      </c>
      <c r="EQ107" cm="1">
        <f t="array" ref="EQ107">SUMPRODUCT($K107:$AJ107,TRANSPOSE(EQ$4:EQ$29))</f>
        <v>0</v>
      </c>
      <c r="ER107" cm="1">
        <f t="array" ref="ER107">SUMPRODUCT($K107:$AJ107,TRANSPOSE(ER$4:ER$29))</f>
        <v>0</v>
      </c>
      <c r="ES107" cm="1">
        <f t="array" ref="ES107">SUMPRODUCT($K107:$AJ107,TRANSPOSE(ES$4:ES$29))</f>
        <v>0</v>
      </c>
      <c r="ET107" cm="1">
        <f t="array" ref="ET107">SUMPRODUCT($K107:$AJ107,TRANSPOSE(ET$4:ET$29))</f>
        <v>0</v>
      </c>
      <c r="EU107" cm="1">
        <f t="array" ref="EU107">SUMPRODUCT($K107:$AJ107,TRANSPOSE(EU$4:EU$29))</f>
        <v>0</v>
      </c>
      <c r="EV107" cm="1">
        <f t="array" ref="EV107">SUMPRODUCT($K107:$AJ107,TRANSPOSE(EV$4:EV$29))</f>
        <v>0</v>
      </c>
      <c r="EW107" cm="1">
        <f t="array" ref="EW107">SUMPRODUCT($K107:$AJ107,TRANSPOSE(EW$4:EW$29))</f>
        <v>0</v>
      </c>
      <c r="EX107" cm="1">
        <f t="array" ref="EX107">SUMPRODUCT($K107:$AJ107,TRANSPOSE(EX$4:EX$29))</f>
        <v>0</v>
      </c>
      <c r="EY107" cm="1">
        <f t="array" ref="EY107">SUMPRODUCT($K107:$AJ107,TRANSPOSE(EY$4:EY$29))</f>
        <v>0</v>
      </c>
      <c r="EZ107" cm="1">
        <f t="array" ref="EZ107">SUMPRODUCT($K107:$AJ107,TRANSPOSE(EZ$4:EZ$29))</f>
        <v>0</v>
      </c>
      <c r="FA107">
        <f t="shared" si="36"/>
        <v>0</v>
      </c>
      <c r="FB107" t="b">
        <f t="shared" si="37"/>
        <v>0</v>
      </c>
    </row>
    <row r="108" spans="1:158" hidden="1" x14ac:dyDescent="0.2">
      <c r="A108">
        <v>92</v>
      </c>
      <c r="B108" s="7" t="s">
        <v>1457</v>
      </c>
      <c r="C108" t="s">
        <v>1207</v>
      </c>
      <c r="D108">
        <v>400072192</v>
      </c>
      <c r="E108" t="s">
        <v>1456</v>
      </c>
      <c r="G108" t="s">
        <v>6</v>
      </c>
      <c r="H108" s="1">
        <v>1</v>
      </c>
      <c r="I108" s="1">
        <v>1</v>
      </c>
      <c r="J108" s="1">
        <f>VLOOKUP(B108,'[4]AVL F03 05.05.26_לעבוד'!$B$27:$M$694,12,)</f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f t="shared" si="33"/>
        <v>315</v>
      </c>
      <c r="AL108" s="1">
        <f t="shared" si="34"/>
        <v>315</v>
      </c>
      <c r="AP108" s="1" t="s">
        <v>85</v>
      </c>
      <c r="AQ108" s="1">
        <f>VLOOKUP($B108,'[2]AVL F03 05.05.26_לעבוד'!$B$29:$H$721,6,)</f>
        <v>0</v>
      </c>
      <c r="AR108" s="1" t="s">
        <v>78</v>
      </c>
      <c r="AS108" s="1" t="s">
        <v>14</v>
      </c>
      <c r="AT108">
        <f t="shared" si="35"/>
        <v>13.66</v>
      </c>
      <c r="AU108" t="str">
        <f>VLOOKUP(B108,'[3]AVL F03 05.05.26_לעבוד'!$B$27:$B$694,1,)</f>
        <v>1096U730-001</v>
      </c>
      <c r="AW108" t="s">
        <v>1785</v>
      </c>
      <c r="AX108">
        <v>1</v>
      </c>
      <c r="AY108">
        <v>13.66</v>
      </c>
      <c r="AZ108" t="s">
        <v>0</v>
      </c>
      <c r="BA108">
        <v>1</v>
      </c>
      <c r="BB108" t="s">
        <v>13</v>
      </c>
      <c r="BC108">
        <v>312</v>
      </c>
      <c r="BD108">
        <v>59</v>
      </c>
      <c r="BE108" t="s">
        <v>1455</v>
      </c>
      <c r="BF108">
        <v>0</v>
      </c>
      <c r="BG108">
        <v>13.66</v>
      </c>
      <c r="BH108">
        <v>20</v>
      </c>
      <c r="BI108" t="s">
        <v>514</v>
      </c>
      <c r="BJ108" t="s">
        <v>52</v>
      </c>
      <c r="BK108" t="s">
        <v>5</v>
      </c>
      <c r="BL108" t="s">
        <v>5</v>
      </c>
      <c r="BM108" t="s">
        <v>22</v>
      </c>
      <c r="BN108">
        <v>13.66</v>
      </c>
      <c r="BO108" t="s">
        <v>5</v>
      </c>
      <c r="BP108">
        <v>292</v>
      </c>
      <c r="BQ108" t="s">
        <v>325</v>
      </c>
      <c r="BR108" t="s">
        <v>8</v>
      </c>
      <c r="BS108" t="s">
        <v>1452</v>
      </c>
      <c r="BT108">
        <v>1</v>
      </c>
      <c r="BU108" t="s">
        <v>6</v>
      </c>
      <c r="BV108" t="s">
        <v>5</v>
      </c>
      <c r="BW108" t="s">
        <v>50</v>
      </c>
      <c r="BX108" t="s">
        <v>74</v>
      </c>
      <c r="BY108">
        <v>1</v>
      </c>
      <c r="BZ108" t="s">
        <v>373</v>
      </c>
      <c r="CA108" t="s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200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E108">
        <f>SUM($CB108,CB108:$CC108)-SUM($EC108:EC108)</f>
        <v>0</v>
      </c>
      <c r="DF108">
        <f>SUM($CB108,$CC108:CC108)-SUM($EC108:ED108)</f>
        <v>0</v>
      </c>
      <c r="DG108">
        <f>SUM($CB108,$CC108:CD108)-SUM($EC108:EE108)</f>
        <v>0</v>
      </c>
      <c r="DH108">
        <f>SUM($CB108,$CC108:CE108)-SUM($EC108:EF108)</f>
        <v>0</v>
      </c>
      <c r="DI108">
        <f>SUM($CB108,$CC108:CF108)-SUM($EC108:EG108)</f>
        <v>0</v>
      </c>
      <c r="DJ108">
        <f>SUM($CB108,$CC108:CG108)-SUM($EC108:EH108)</f>
        <v>0</v>
      </c>
      <c r="DK108">
        <f>SUM($CB108,$CC108:CH108)-SUM($EC108:EI108)</f>
        <v>0</v>
      </c>
      <c r="DL108">
        <f>SUM($CB108,$CC108:CI108)-SUM($EC108:EJ108)</f>
        <v>200</v>
      </c>
      <c r="DM108">
        <f>SUM($CB108,$CC108:CJ108)-SUM($EC108:EK108)</f>
        <v>180</v>
      </c>
      <c r="DN108">
        <f>SUM($CB108,$CC108:CK108)-SUM($EC108:EL108)</f>
        <v>90</v>
      </c>
      <c r="DO108">
        <f>SUM($CB108,$CC108:CL108)-SUM($EC108:EM108)</f>
        <v>0</v>
      </c>
      <c r="DP108">
        <f>SUM($CB108,$CC108:CM108)-SUM($EC108:EN108)</f>
        <v>0</v>
      </c>
      <c r="DQ108">
        <f>SUM($CB108,$CC108:CN108)-SUM($EC108:EO108)</f>
        <v>0</v>
      </c>
      <c r="DR108">
        <f>SUM($CB108,$CC108:CO108)-SUM($EC108:EP108)</f>
        <v>0</v>
      </c>
      <c r="DS108">
        <f>SUM($CB108,$CC108:CP108)-SUM($EC108:EQ108)</f>
        <v>0</v>
      </c>
      <c r="DT108">
        <f>SUM($CB108,$CC108:CQ108)-SUM($EC108:ER108)</f>
        <v>0</v>
      </c>
      <c r="DU108">
        <f>SUM($CB108,$CC108:CR108)-SUM($EC108:ES108)</f>
        <v>0</v>
      </c>
      <c r="DV108">
        <f>SUM($CB108,$CC108:CS108)-SUM($EC108:ET108)</f>
        <v>0</v>
      </c>
      <c r="DW108">
        <f>SUM($CB108,$CC108:CT108)-SUM($EC108:EU108)</f>
        <v>0</v>
      </c>
      <c r="DX108">
        <f>SUM($CB108,$CC108:CU108)-SUM($EC108:EV108)</f>
        <v>0</v>
      </c>
      <c r="DY108">
        <f>SUM($CB108,$CC108:CV108)-SUM($EC108:EW108)</f>
        <v>0</v>
      </c>
      <c r="DZ108">
        <f>SUM($CB108,$CC108:CW108)-SUM($EC108:EX108)</f>
        <v>0</v>
      </c>
      <c r="EA108">
        <f>SUM($CB108,$CC108:CX108)-SUM($EC108:EY108)</f>
        <v>0</v>
      </c>
      <c r="EB108">
        <f>SUM($CB108,$CC108:CY108)-SUM($EC108:EZ108)</f>
        <v>0</v>
      </c>
      <c r="EC108" cm="1">
        <f t="array" ref="EC108">SUMPRODUCT($K108:$AJ108,TRANSPOSE(EC$4:EC$29))</f>
        <v>0</v>
      </c>
      <c r="ED108" cm="1">
        <f t="array" ref="ED108">SUMPRODUCT($K108:$AJ108,TRANSPOSE(ED$4:ED$29))</f>
        <v>0</v>
      </c>
      <c r="EE108" cm="1">
        <f t="array" ref="EE108">SUMPRODUCT($K108:$AJ108,TRANSPOSE(EE$4:EE$29))</f>
        <v>0</v>
      </c>
      <c r="EF108" cm="1">
        <f t="array" ref="EF108">SUMPRODUCT($K108:$AJ108,TRANSPOSE(EF$4:EF$29))</f>
        <v>0</v>
      </c>
      <c r="EG108" cm="1">
        <f t="array" ref="EG108">SUMPRODUCT($K108:$AJ108,TRANSPOSE(EG$4:EG$29))</f>
        <v>0</v>
      </c>
      <c r="EH108" cm="1">
        <f t="array" ref="EH108">SUMPRODUCT($K108:$AJ108,TRANSPOSE(EH$4:EH$29))</f>
        <v>0</v>
      </c>
      <c r="EI108" cm="1">
        <f t="array" ref="EI108">SUMPRODUCT($K108:$AJ108,TRANSPOSE(EI$4:EI$29))</f>
        <v>0</v>
      </c>
      <c r="EJ108" cm="1">
        <f t="array" ref="EJ108">SUMPRODUCT($K108:$AJ108,TRANSPOSE(EJ$4:EJ$29))</f>
        <v>0</v>
      </c>
      <c r="EK108" cm="1">
        <f t="array" ref="EK108">SUMPRODUCT($K108:$AJ108,TRANSPOSE(EK$4:EK$29))</f>
        <v>20</v>
      </c>
      <c r="EL108" cm="1">
        <f t="array" ref="EL108">SUMPRODUCT($K108:$AJ108,TRANSPOSE(EL$4:EL$29))</f>
        <v>90</v>
      </c>
      <c r="EM108" cm="1">
        <f t="array" ref="EM108">SUMPRODUCT($K108:$AJ108,TRANSPOSE(EM$4:EM$29))</f>
        <v>90</v>
      </c>
      <c r="EN108" cm="1">
        <f t="array" ref="EN108">SUMPRODUCT($K108:$AJ108,TRANSPOSE(EN$4:EN$29))</f>
        <v>0</v>
      </c>
      <c r="EO108" cm="1">
        <f t="array" ref="EO108">SUMPRODUCT($K108:$AJ108,TRANSPOSE(EO$4:EO$29))</f>
        <v>0</v>
      </c>
      <c r="EP108" cm="1">
        <f t="array" ref="EP108">SUMPRODUCT($K108:$AJ108,TRANSPOSE(EP$4:EP$29))</f>
        <v>0</v>
      </c>
      <c r="EQ108" cm="1">
        <f t="array" ref="EQ108">SUMPRODUCT($K108:$AJ108,TRANSPOSE(EQ$4:EQ$29))</f>
        <v>0</v>
      </c>
      <c r="ER108" cm="1">
        <f t="array" ref="ER108">SUMPRODUCT($K108:$AJ108,TRANSPOSE(ER$4:ER$29))</f>
        <v>0</v>
      </c>
      <c r="ES108" cm="1">
        <f t="array" ref="ES108">SUMPRODUCT($K108:$AJ108,TRANSPOSE(ES$4:ES$29))</f>
        <v>0</v>
      </c>
      <c r="ET108" cm="1">
        <f t="array" ref="ET108">SUMPRODUCT($K108:$AJ108,TRANSPOSE(ET$4:ET$29))</f>
        <v>0</v>
      </c>
      <c r="EU108" cm="1">
        <f t="array" ref="EU108">SUMPRODUCT($K108:$AJ108,TRANSPOSE(EU$4:EU$29))</f>
        <v>0</v>
      </c>
      <c r="EV108" cm="1">
        <f t="array" ref="EV108">SUMPRODUCT($K108:$AJ108,TRANSPOSE(EV$4:EV$29))</f>
        <v>0</v>
      </c>
      <c r="EW108" cm="1">
        <f t="array" ref="EW108">SUMPRODUCT($K108:$AJ108,TRANSPOSE(EW$4:EW$29))</f>
        <v>0</v>
      </c>
      <c r="EX108" cm="1">
        <f t="array" ref="EX108">SUMPRODUCT($K108:$AJ108,TRANSPOSE(EX$4:EX$29))</f>
        <v>0</v>
      </c>
      <c r="EY108" cm="1">
        <f t="array" ref="EY108">SUMPRODUCT($K108:$AJ108,TRANSPOSE(EY$4:EY$29))</f>
        <v>0</v>
      </c>
      <c r="EZ108" cm="1">
        <f t="array" ref="EZ108">SUMPRODUCT($K108:$AJ108,TRANSPOSE(EZ$4:EZ$29))</f>
        <v>0</v>
      </c>
      <c r="FA108">
        <f t="shared" si="36"/>
        <v>0</v>
      </c>
      <c r="FB108" t="b">
        <f t="shared" si="37"/>
        <v>0</v>
      </c>
    </row>
    <row r="109" spans="1:158" hidden="1" x14ac:dyDescent="0.2">
      <c r="A109">
        <v>95</v>
      </c>
      <c r="B109" s="7" t="s">
        <v>1454</v>
      </c>
      <c r="C109" t="s">
        <v>1162</v>
      </c>
      <c r="D109">
        <v>423765393</v>
      </c>
      <c r="E109" t="s">
        <v>1453</v>
      </c>
      <c r="G109" t="s">
        <v>6</v>
      </c>
      <c r="H109" s="1">
        <v>1</v>
      </c>
      <c r="I109" s="1">
        <v>32</v>
      </c>
      <c r="J109" s="1">
        <f>VLOOKUP(B109,'[4]AVL F03 05.05.26_לעבוד'!$B$27:$M$694,12,)</f>
        <v>32</v>
      </c>
      <c r="K109" s="1">
        <v>0</v>
      </c>
      <c r="L109" s="1">
        <v>0</v>
      </c>
      <c r="M109" s="1">
        <v>0</v>
      </c>
      <c r="N109" s="1">
        <v>0</v>
      </c>
      <c r="O109" s="1">
        <v>32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f t="shared" si="33"/>
        <v>10080</v>
      </c>
      <c r="AL109" s="1">
        <f t="shared" si="34"/>
        <v>10080</v>
      </c>
      <c r="AP109" s="1" t="s">
        <v>85</v>
      </c>
      <c r="AQ109" s="1">
        <f>VLOOKUP($B109,'[2]AVL F03 05.05.26_לעבוד'!$B$29:$H$721,6,)</f>
        <v>0</v>
      </c>
      <c r="AR109" s="1" t="s">
        <v>78</v>
      </c>
      <c r="AS109" s="1" t="s">
        <v>14</v>
      </c>
      <c r="AT109">
        <f t="shared" si="35"/>
        <v>240</v>
      </c>
      <c r="AU109" t="str">
        <f>VLOOKUP(B109,'[3]AVL F03 05.05.26_לעבוד'!$B$27:$B$694,1,)</f>
        <v>1097A328-002</v>
      </c>
      <c r="AW109" t="s">
        <v>1785</v>
      </c>
      <c r="AX109">
        <v>1</v>
      </c>
      <c r="AY109">
        <v>7.5</v>
      </c>
      <c r="AZ109" t="s">
        <v>0</v>
      </c>
      <c r="BA109">
        <v>1</v>
      </c>
      <c r="BB109" t="s">
        <v>13</v>
      </c>
      <c r="BC109">
        <v>312</v>
      </c>
      <c r="BD109">
        <v>187</v>
      </c>
      <c r="BE109" t="s">
        <v>1173</v>
      </c>
      <c r="BF109">
        <v>0</v>
      </c>
      <c r="BG109">
        <v>7.5</v>
      </c>
      <c r="BH109">
        <v>50</v>
      </c>
      <c r="BI109" t="s">
        <v>514</v>
      </c>
      <c r="BJ109" t="s">
        <v>52</v>
      </c>
      <c r="BK109" t="s">
        <v>5</v>
      </c>
      <c r="BL109" t="s">
        <v>5</v>
      </c>
      <c r="BM109" t="s">
        <v>9</v>
      </c>
      <c r="BN109">
        <v>7.5</v>
      </c>
      <c r="BO109" t="s">
        <v>5</v>
      </c>
      <c r="BP109">
        <v>230</v>
      </c>
      <c r="BQ109" t="s">
        <v>325</v>
      </c>
      <c r="BR109" t="s">
        <v>8</v>
      </c>
      <c r="BS109" t="s">
        <v>1452</v>
      </c>
      <c r="BT109">
        <v>1</v>
      </c>
      <c r="BU109" t="s">
        <v>6</v>
      </c>
      <c r="BV109" t="s">
        <v>5</v>
      </c>
      <c r="BW109" t="s">
        <v>50</v>
      </c>
      <c r="BX109" t="s">
        <v>74</v>
      </c>
      <c r="BY109">
        <v>1</v>
      </c>
      <c r="BZ109" t="s">
        <v>373</v>
      </c>
      <c r="CA109" t="s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6400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E109">
        <f>SUM($CB109,CB109:$CC109)-SUM($EC109:EC109)</f>
        <v>0</v>
      </c>
      <c r="DF109">
        <f>SUM($CB109,$CC109:CC109)-SUM($EC109:ED109)</f>
        <v>0</v>
      </c>
      <c r="DG109">
        <f>SUM($CB109,$CC109:CD109)-SUM($EC109:EE109)</f>
        <v>0</v>
      </c>
      <c r="DH109">
        <f>SUM($CB109,$CC109:CE109)-SUM($EC109:EF109)</f>
        <v>0</v>
      </c>
      <c r="DI109">
        <f>SUM($CB109,$CC109:CF109)-SUM($EC109:EG109)</f>
        <v>0</v>
      </c>
      <c r="DJ109">
        <f>SUM($CB109,$CC109:CG109)-SUM($EC109:EH109)</f>
        <v>0</v>
      </c>
      <c r="DK109">
        <f>SUM($CB109,$CC109:CH109)-SUM($EC109:EI109)</f>
        <v>0</v>
      </c>
      <c r="DL109">
        <f>SUM($CB109,$CC109:CI109)-SUM($EC109:EJ109)</f>
        <v>0</v>
      </c>
      <c r="DM109">
        <f>SUM($CB109,$CC109:CJ109)-SUM($EC109:EK109)</f>
        <v>5600</v>
      </c>
      <c r="DN109">
        <f>SUM($CB109,$CC109:CK109)-SUM($EC109:EL109)</f>
        <v>4704</v>
      </c>
      <c r="DO109">
        <f>SUM($CB109,$CC109:CL109)-SUM($EC109:EM109)</f>
        <v>2304</v>
      </c>
      <c r="DP109">
        <f>SUM($CB109,$CC109:CM109)-SUM($EC109:EN109)</f>
        <v>0</v>
      </c>
      <c r="DQ109">
        <f>SUM($CB109,$CC109:CN109)-SUM($EC109:EO109)</f>
        <v>0</v>
      </c>
      <c r="DR109">
        <f>SUM($CB109,$CC109:CO109)-SUM($EC109:EP109)</f>
        <v>0</v>
      </c>
      <c r="DS109">
        <f>SUM($CB109,$CC109:CP109)-SUM($EC109:EQ109)</f>
        <v>0</v>
      </c>
      <c r="DT109">
        <f>SUM($CB109,$CC109:CQ109)-SUM($EC109:ER109)</f>
        <v>0</v>
      </c>
      <c r="DU109">
        <f>SUM($CB109,$CC109:CR109)-SUM($EC109:ES109)</f>
        <v>0</v>
      </c>
      <c r="DV109">
        <f>SUM($CB109,$CC109:CS109)-SUM($EC109:ET109)</f>
        <v>0</v>
      </c>
      <c r="DW109">
        <f>SUM($CB109,$CC109:CT109)-SUM($EC109:EU109)</f>
        <v>0</v>
      </c>
      <c r="DX109">
        <f>SUM($CB109,$CC109:CU109)-SUM($EC109:EV109)</f>
        <v>0</v>
      </c>
      <c r="DY109">
        <f>SUM($CB109,$CC109:CV109)-SUM($EC109:EW109)</f>
        <v>0</v>
      </c>
      <c r="DZ109">
        <f>SUM($CB109,$CC109:CW109)-SUM($EC109:EX109)</f>
        <v>0</v>
      </c>
      <c r="EA109">
        <f>SUM($CB109,$CC109:CX109)-SUM($EC109:EY109)</f>
        <v>0</v>
      </c>
      <c r="EB109">
        <f>SUM($CB109,$CC109:CY109)-SUM($EC109:EZ109)</f>
        <v>0</v>
      </c>
      <c r="EC109" cm="1">
        <f t="array" ref="EC109">SUMPRODUCT($K109:$AJ109,TRANSPOSE(EC$4:EC$29))</f>
        <v>0</v>
      </c>
      <c r="ED109" cm="1">
        <f t="array" ref="ED109">SUMPRODUCT($K109:$AJ109,TRANSPOSE(ED$4:ED$29))</f>
        <v>0</v>
      </c>
      <c r="EE109" cm="1">
        <f t="array" ref="EE109">SUMPRODUCT($K109:$AJ109,TRANSPOSE(EE$4:EE$29))</f>
        <v>0</v>
      </c>
      <c r="EF109" cm="1">
        <f t="array" ref="EF109">SUMPRODUCT($K109:$AJ109,TRANSPOSE(EF$4:EF$29))</f>
        <v>0</v>
      </c>
      <c r="EG109" cm="1">
        <f t="array" ref="EG109">SUMPRODUCT($K109:$AJ109,TRANSPOSE(EG$4:EG$29))</f>
        <v>0</v>
      </c>
      <c r="EH109" cm="1">
        <f t="array" ref="EH109">SUMPRODUCT($K109:$AJ109,TRANSPOSE(EH$4:EH$29))</f>
        <v>0</v>
      </c>
      <c r="EI109" cm="1">
        <f t="array" ref="EI109">SUMPRODUCT($K109:$AJ109,TRANSPOSE(EI$4:EI$29))</f>
        <v>0</v>
      </c>
      <c r="EJ109" cm="1">
        <f t="array" ref="EJ109">SUMPRODUCT($K109:$AJ109,TRANSPOSE(EJ$4:EJ$29))</f>
        <v>0</v>
      </c>
      <c r="EK109" cm="1">
        <f t="array" ref="EK109">SUMPRODUCT($K109:$AJ109,TRANSPOSE(EK$4:EK$29))</f>
        <v>800</v>
      </c>
      <c r="EL109" cm="1">
        <f t="array" ref="EL109">SUMPRODUCT($K109:$AJ109,TRANSPOSE(EL$4:EL$29))</f>
        <v>896</v>
      </c>
      <c r="EM109" cm="1">
        <f t="array" ref="EM109">SUMPRODUCT($K109:$AJ109,TRANSPOSE(EM$4:EM$29))</f>
        <v>2400</v>
      </c>
      <c r="EN109" cm="1">
        <f t="array" ref="EN109">SUMPRODUCT($K109:$AJ109,TRANSPOSE(EN$4:EN$29))</f>
        <v>2304</v>
      </c>
      <c r="EO109" cm="1">
        <f t="array" ref="EO109">SUMPRODUCT($K109:$AJ109,TRANSPOSE(EO$4:EO$29))</f>
        <v>0</v>
      </c>
      <c r="EP109" cm="1">
        <f t="array" ref="EP109">SUMPRODUCT($K109:$AJ109,TRANSPOSE(EP$4:EP$29))</f>
        <v>0</v>
      </c>
      <c r="EQ109" cm="1">
        <f t="array" ref="EQ109">SUMPRODUCT($K109:$AJ109,TRANSPOSE(EQ$4:EQ$29))</f>
        <v>0</v>
      </c>
      <c r="ER109" cm="1">
        <f t="array" ref="ER109">SUMPRODUCT($K109:$AJ109,TRANSPOSE(ER$4:ER$29))</f>
        <v>0</v>
      </c>
      <c r="ES109" cm="1">
        <f t="array" ref="ES109">SUMPRODUCT($K109:$AJ109,TRANSPOSE(ES$4:ES$29))</f>
        <v>0</v>
      </c>
      <c r="ET109" cm="1">
        <f t="array" ref="ET109">SUMPRODUCT($K109:$AJ109,TRANSPOSE(ET$4:ET$29))</f>
        <v>0</v>
      </c>
      <c r="EU109" cm="1">
        <f t="array" ref="EU109">SUMPRODUCT($K109:$AJ109,TRANSPOSE(EU$4:EU$29))</f>
        <v>0</v>
      </c>
      <c r="EV109" cm="1">
        <f t="array" ref="EV109">SUMPRODUCT($K109:$AJ109,TRANSPOSE(EV$4:EV$29))</f>
        <v>0</v>
      </c>
      <c r="EW109" cm="1">
        <f t="array" ref="EW109">SUMPRODUCT($K109:$AJ109,TRANSPOSE(EW$4:EW$29))</f>
        <v>0</v>
      </c>
      <c r="EX109" cm="1">
        <f t="array" ref="EX109">SUMPRODUCT($K109:$AJ109,TRANSPOSE(EX$4:EX$29))</f>
        <v>0</v>
      </c>
      <c r="EY109" cm="1">
        <f t="array" ref="EY109">SUMPRODUCT($K109:$AJ109,TRANSPOSE(EY$4:EY$29))</f>
        <v>0</v>
      </c>
      <c r="EZ109" cm="1">
        <f t="array" ref="EZ109">SUMPRODUCT($K109:$AJ109,TRANSPOSE(EZ$4:EZ$29))</f>
        <v>0</v>
      </c>
      <c r="FA109">
        <f t="shared" si="36"/>
        <v>0</v>
      </c>
      <c r="FB109" t="b">
        <f t="shared" si="37"/>
        <v>0</v>
      </c>
    </row>
    <row r="110" spans="1:158" hidden="1" x14ac:dyDescent="0.2">
      <c r="A110">
        <v>96</v>
      </c>
      <c r="B110" s="7" t="s">
        <v>1451</v>
      </c>
      <c r="C110" t="s">
        <v>1207</v>
      </c>
      <c r="D110">
        <v>418558898</v>
      </c>
      <c r="E110" t="s">
        <v>1450</v>
      </c>
      <c r="G110" t="s">
        <v>6</v>
      </c>
      <c r="H110" s="1">
        <v>1</v>
      </c>
      <c r="I110" s="1">
        <v>65</v>
      </c>
      <c r="J110" s="1">
        <f>VLOOKUP(B110,'[4]AVL F03 05.05.26_לעבוד'!$B$27:$M$694,12,)</f>
        <v>65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64</v>
      </c>
      <c r="S110" s="1">
        <v>0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f t="shared" si="33"/>
        <v>20475</v>
      </c>
      <c r="AL110" s="1">
        <f t="shared" si="34"/>
        <v>20475</v>
      </c>
      <c r="AP110" s="1" t="s">
        <v>85</v>
      </c>
      <c r="AQ110" s="1">
        <f>VLOOKUP($B110,'[2]AVL F03 05.05.26_לעבוד'!$B$29:$H$721,6,)</f>
        <v>0</v>
      </c>
      <c r="AR110" s="1" t="s">
        <v>68</v>
      </c>
      <c r="AS110" s="1" t="s">
        <v>14</v>
      </c>
      <c r="AT110">
        <f t="shared" si="35"/>
        <v>0</v>
      </c>
      <c r="AU110" t="str">
        <f>VLOOKUP(B110,'[3]AVL F03 05.05.26_לעבוד'!$B$27:$B$694,1,)</f>
        <v>1097A531-001</v>
      </c>
      <c r="AW110" t="s">
        <v>1785</v>
      </c>
      <c r="AX110" t="s">
        <v>1448</v>
      </c>
      <c r="AY110">
        <v>0</v>
      </c>
      <c r="AZ110" t="s">
        <v>0</v>
      </c>
      <c r="BA110">
        <v>1</v>
      </c>
      <c r="BB110" t="s">
        <v>13</v>
      </c>
      <c r="BC110">
        <v>312</v>
      </c>
      <c r="BD110">
        <v>233</v>
      </c>
      <c r="BE110" t="s">
        <v>294</v>
      </c>
      <c r="BF110">
        <v>0</v>
      </c>
      <c r="BG110">
        <v>0</v>
      </c>
      <c r="BH110">
        <v>20</v>
      </c>
      <c r="BI110" t="s">
        <v>514</v>
      </c>
      <c r="BJ110" t="s">
        <v>52</v>
      </c>
      <c r="BK110" t="s">
        <v>5</v>
      </c>
      <c r="BL110" t="s">
        <v>5</v>
      </c>
      <c r="BM110" t="s">
        <v>22</v>
      </c>
      <c r="BN110">
        <v>0</v>
      </c>
      <c r="BO110" t="s">
        <v>5</v>
      </c>
      <c r="BP110">
        <v>244</v>
      </c>
      <c r="BQ110" t="s">
        <v>325</v>
      </c>
      <c r="BR110" t="s">
        <v>8</v>
      </c>
      <c r="BS110" t="s">
        <v>1449</v>
      </c>
      <c r="BT110">
        <v>1</v>
      </c>
      <c r="BU110" t="s">
        <v>6</v>
      </c>
      <c r="BV110" t="s">
        <v>5</v>
      </c>
      <c r="BW110" t="s">
        <v>30</v>
      </c>
      <c r="BX110" t="s">
        <v>74</v>
      </c>
      <c r="BY110" t="s">
        <v>1448</v>
      </c>
      <c r="BZ110" t="s">
        <v>1</v>
      </c>
      <c r="CA110" t="s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13000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E110">
        <f>SUM($CB110,CB110:$CC110)-SUM($EC110:EC110)</f>
        <v>0</v>
      </c>
      <c r="DF110">
        <f>SUM($CB110,$CC110:CC110)-SUM($EC110:ED110)</f>
        <v>0</v>
      </c>
      <c r="DG110">
        <f>SUM($CB110,$CC110:CD110)-SUM($EC110:EE110)</f>
        <v>0</v>
      </c>
      <c r="DH110">
        <f>SUM($CB110,$CC110:CE110)-SUM($EC110:EF110)</f>
        <v>0</v>
      </c>
      <c r="DI110">
        <f>SUM($CB110,$CC110:CF110)-SUM($EC110:EG110)</f>
        <v>0</v>
      </c>
      <c r="DJ110">
        <f>SUM($CB110,$CC110:CG110)-SUM($EC110:EH110)</f>
        <v>0</v>
      </c>
      <c r="DK110">
        <f>SUM($CB110,$CC110:CH110)-SUM($EC110:EI110)</f>
        <v>0</v>
      </c>
      <c r="DL110">
        <f>SUM($CB110,$CC110:CI110)-SUM($EC110:EJ110)</f>
        <v>0</v>
      </c>
      <c r="DM110">
        <f>SUM($CB110,$CC110:CJ110)-SUM($EC110:EK110)</f>
        <v>-3220</v>
      </c>
      <c r="DN110">
        <f>SUM($CB110,$CC110:CK110)-SUM($EC110:EL110)</f>
        <v>6490</v>
      </c>
      <c r="DO110">
        <f>SUM($CB110,$CC110:CL110)-SUM($EC110:EM110)</f>
        <v>3200</v>
      </c>
      <c r="DP110">
        <f>SUM($CB110,$CC110:CM110)-SUM($EC110:EN110)</f>
        <v>0</v>
      </c>
      <c r="DQ110">
        <f>SUM($CB110,$CC110:CN110)-SUM($EC110:EO110)</f>
        <v>0</v>
      </c>
      <c r="DR110">
        <f>SUM($CB110,$CC110:CO110)-SUM($EC110:EP110)</f>
        <v>0</v>
      </c>
      <c r="DS110">
        <f>SUM($CB110,$CC110:CP110)-SUM($EC110:EQ110)</f>
        <v>0</v>
      </c>
      <c r="DT110">
        <f>SUM($CB110,$CC110:CQ110)-SUM($EC110:ER110)</f>
        <v>0</v>
      </c>
      <c r="DU110">
        <f>SUM($CB110,$CC110:CR110)-SUM($EC110:ES110)</f>
        <v>0</v>
      </c>
      <c r="DV110">
        <f>SUM($CB110,$CC110:CS110)-SUM($EC110:ET110)</f>
        <v>0</v>
      </c>
      <c r="DW110">
        <f>SUM($CB110,$CC110:CT110)-SUM($EC110:EU110)</f>
        <v>0</v>
      </c>
      <c r="DX110">
        <f>SUM($CB110,$CC110:CU110)-SUM($EC110:EV110)</f>
        <v>0</v>
      </c>
      <c r="DY110">
        <f>SUM($CB110,$CC110:CV110)-SUM($EC110:EW110)</f>
        <v>0</v>
      </c>
      <c r="DZ110">
        <f>SUM($CB110,$CC110:CW110)-SUM($EC110:EX110)</f>
        <v>0</v>
      </c>
      <c r="EA110">
        <f>SUM($CB110,$CC110:CX110)-SUM($EC110:EY110)</f>
        <v>0</v>
      </c>
      <c r="EB110">
        <f>SUM($CB110,$CC110:CY110)-SUM($EC110:EZ110)</f>
        <v>0</v>
      </c>
      <c r="EC110" cm="1">
        <f t="array" ref="EC110">SUMPRODUCT($K110:$AJ110,TRANSPOSE(EC$4:EC$29))</f>
        <v>0</v>
      </c>
      <c r="ED110" cm="1">
        <f t="array" ref="ED110">SUMPRODUCT($K110:$AJ110,TRANSPOSE(ED$4:ED$29))</f>
        <v>0</v>
      </c>
      <c r="EE110" cm="1">
        <f t="array" ref="EE110">SUMPRODUCT($K110:$AJ110,TRANSPOSE(EE$4:EE$29))</f>
        <v>0</v>
      </c>
      <c r="EF110" cm="1">
        <f t="array" ref="EF110">SUMPRODUCT($K110:$AJ110,TRANSPOSE(EF$4:EF$29))</f>
        <v>0</v>
      </c>
      <c r="EG110" cm="1">
        <f t="array" ref="EG110">SUMPRODUCT($K110:$AJ110,TRANSPOSE(EG$4:EG$29))</f>
        <v>0</v>
      </c>
      <c r="EH110" cm="1">
        <f t="array" ref="EH110">SUMPRODUCT($K110:$AJ110,TRANSPOSE(EH$4:EH$29))</f>
        <v>0</v>
      </c>
      <c r="EI110" cm="1">
        <f t="array" ref="EI110">SUMPRODUCT($K110:$AJ110,TRANSPOSE(EI$4:EI$29))</f>
        <v>0</v>
      </c>
      <c r="EJ110" cm="1">
        <f t="array" ref="EJ110">SUMPRODUCT($K110:$AJ110,TRANSPOSE(EJ$4:EJ$29))</f>
        <v>0</v>
      </c>
      <c r="EK110" cm="1">
        <f t="array" ref="EK110">SUMPRODUCT($K110:$AJ110,TRANSPOSE(EK$4:EK$29))</f>
        <v>3220</v>
      </c>
      <c r="EL110" cm="1">
        <f t="array" ref="EL110">SUMPRODUCT($K110:$AJ110,TRANSPOSE(EL$4:EL$29))</f>
        <v>3290</v>
      </c>
      <c r="EM110" cm="1">
        <f t="array" ref="EM110">SUMPRODUCT($K110:$AJ110,TRANSPOSE(EM$4:EM$29))</f>
        <v>3290</v>
      </c>
      <c r="EN110" cm="1">
        <f t="array" ref="EN110">SUMPRODUCT($K110:$AJ110,TRANSPOSE(EN$4:EN$29))</f>
        <v>3200</v>
      </c>
      <c r="EO110" cm="1">
        <f t="array" ref="EO110">SUMPRODUCT($K110:$AJ110,TRANSPOSE(EO$4:EO$29))</f>
        <v>0</v>
      </c>
      <c r="EP110" cm="1">
        <f t="array" ref="EP110">SUMPRODUCT($K110:$AJ110,TRANSPOSE(EP$4:EP$29))</f>
        <v>0</v>
      </c>
      <c r="EQ110" cm="1">
        <f t="array" ref="EQ110">SUMPRODUCT($K110:$AJ110,TRANSPOSE(EQ$4:EQ$29))</f>
        <v>0</v>
      </c>
      <c r="ER110" cm="1">
        <f t="array" ref="ER110">SUMPRODUCT($K110:$AJ110,TRANSPOSE(ER$4:ER$29))</f>
        <v>0</v>
      </c>
      <c r="ES110" cm="1">
        <f t="array" ref="ES110">SUMPRODUCT($K110:$AJ110,TRANSPOSE(ES$4:ES$29))</f>
        <v>0</v>
      </c>
      <c r="ET110" cm="1">
        <f t="array" ref="ET110">SUMPRODUCT($K110:$AJ110,TRANSPOSE(ET$4:ET$29))</f>
        <v>0</v>
      </c>
      <c r="EU110" cm="1">
        <f t="array" ref="EU110">SUMPRODUCT($K110:$AJ110,TRANSPOSE(EU$4:EU$29))</f>
        <v>0</v>
      </c>
      <c r="EV110" cm="1">
        <f t="array" ref="EV110">SUMPRODUCT($K110:$AJ110,TRANSPOSE(EV$4:EV$29))</f>
        <v>0</v>
      </c>
      <c r="EW110" cm="1">
        <f t="array" ref="EW110">SUMPRODUCT($K110:$AJ110,TRANSPOSE(EW$4:EW$29))</f>
        <v>0</v>
      </c>
      <c r="EX110" cm="1">
        <f t="array" ref="EX110">SUMPRODUCT($K110:$AJ110,TRANSPOSE(EX$4:EX$29))</f>
        <v>0</v>
      </c>
      <c r="EY110" cm="1">
        <f t="array" ref="EY110">SUMPRODUCT($K110:$AJ110,TRANSPOSE(EY$4:EY$29))</f>
        <v>0</v>
      </c>
      <c r="EZ110" cm="1">
        <f t="array" ref="EZ110">SUMPRODUCT($K110:$AJ110,TRANSPOSE(EZ$4:EZ$29))</f>
        <v>0</v>
      </c>
      <c r="FA110">
        <f t="shared" si="36"/>
        <v>0</v>
      </c>
      <c r="FB110" t="b">
        <f t="shared" si="37"/>
        <v>1</v>
      </c>
    </row>
    <row r="111" spans="1:158" hidden="1" x14ac:dyDescent="0.2">
      <c r="A111">
        <v>102</v>
      </c>
      <c r="B111" s="7" t="s">
        <v>1447</v>
      </c>
      <c r="C111">
        <v>-1</v>
      </c>
      <c r="D111">
        <v>415447543</v>
      </c>
      <c r="E111" t="s">
        <v>1446</v>
      </c>
      <c r="G111" t="s">
        <v>6</v>
      </c>
      <c r="H111" s="1">
        <v>1</v>
      </c>
      <c r="I111" s="1">
        <v>1</v>
      </c>
      <c r="J111" s="1">
        <f>VLOOKUP(B111,'[4]AVL F03 05.05.26_לעבוד'!$B$27:$M$694,12,)</f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f t="shared" si="33"/>
        <v>315</v>
      </c>
      <c r="AL111" s="1">
        <f t="shared" si="34"/>
        <v>315</v>
      </c>
      <c r="AP111" s="1" t="s">
        <v>85</v>
      </c>
      <c r="AQ111" s="1" t="str">
        <f>VLOOKUP($B111,'[2]AVL F03 05.05.26_לעבוד'!$B$29:$H$721,6,)</f>
        <v xml:space="preserve">תינתן עזרה מאלתא </v>
      </c>
      <c r="AR111" s="1" t="s">
        <v>25</v>
      </c>
      <c r="AS111" s="1" t="s">
        <v>14</v>
      </c>
      <c r="AT111">
        <f t="shared" si="35"/>
        <v>14.58</v>
      </c>
      <c r="AU111" t="str">
        <f>VLOOKUP(B111,'[3]AVL F03 05.05.26_לעבוד'!$B$27:$B$694,1,)</f>
        <v>1097L001-002</v>
      </c>
      <c r="AW111" t="s">
        <v>1788</v>
      </c>
      <c r="AX111" t="s">
        <v>1444</v>
      </c>
      <c r="AY111">
        <v>14.58</v>
      </c>
      <c r="AZ111" t="s">
        <v>0</v>
      </c>
      <c r="BA111">
        <v>1</v>
      </c>
      <c r="BB111" t="s">
        <v>13</v>
      </c>
      <c r="BC111">
        <v>357</v>
      </c>
      <c r="BD111">
        <v>91</v>
      </c>
      <c r="BE111" t="s">
        <v>294</v>
      </c>
      <c r="BF111">
        <v>0</v>
      </c>
      <c r="BG111">
        <v>14.58</v>
      </c>
      <c r="BH111">
        <v>20</v>
      </c>
      <c r="BI111" t="s">
        <v>514</v>
      </c>
      <c r="BJ111" t="s">
        <v>52</v>
      </c>
      <c r="BK111" t="s">
        <v>5</v>
      </c>
      <c r="BL111" t="s">
        <v>5</v>
      </c>
      <c r="BM111" t="s">
        <v>9</v>
      </c>
      <c r="BN111">
        <v>14.58</v>
      </c>
      <c r="BO111" t="s">
        <v>5</v>
      </c>
      <c r="BP111">
        <v>230</v>
      </c>
      <c r="BQ111" t="s">
        <v>325</v>
      </c>
      <c r="BR111" t="s">
        <v>8</v>
      </c>
      <c r="BS111" t="s">
        <v>1445</v>
      </c>
      <c r="BT111">
        <v>1</v>
      </c>
      <c r="BU111" t="s">
        <v>6</v>
      </c>
      <c r="BV111" t="s">
        <v>5</v>
      </c>
      <c r="BW111" t="s">
        <v>50</v>
      </c>
      <c r="BX111" t="s">
        <v>74</v>
      </c>
      <c r="BY111" t="s">
        <v>1444</v>
      </c>
      <c r="BZ111" t="s">
        <v>1</v>
      </c>
      <c r="CA111" t="s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20</v>
      </c>
      <c r="CK111">
        <v>210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E111">
        <f>SUM($CB111,CB111:$CC111)-SUM($EC111:EC111)</f>
        <v>0</v>
      </c>
      <c r="DF111">
        <f>SUM($CB111,$CC111:CC111)-SUM($EC111:ED111)</f>
        <v>0</v>
      </c>
      <c r="DG111">
        <f>SUM($CB111,$CC111:CD111)-SUM($EC111:EE111)</f>
        <v>0</v>
      </c>
      <c r="DH111">
        <f>SUM($CB111,$CC111:CE111)-SUM($EC111:EF111)</f>
        <v>0</v>
      </c>
      <c r="DI111">
        <f>SUM($CB111,$CC111:CF111)-SUM($EC111:EG111)</f>
        <v>0</v>
      </c>
      <c r="DJ111">
        <f>SUM($CB111,$CC111:CG111)-SUM($EC111:EH111)</f>
        <v>0</v>
      </c>
      <c r="DK111">
        <f>SUM($CB111,$CC111:CH111)-SUM($EC111:EI111)</f>
        <v>0</v>
      </c>
      <c r="DL111">
        <f>SUM($CB111,$CC111:CI111)-SUM($EC111:EJ111)</f>
        <v>0</v>
      </c>
      <c r="DM111">
        <f>SUM($CB111,$CC111:CJ111)-SUM($EC111:EK111)</f>
        <v>0</v>
      </c>
      <c r="DN111">
        <f>SUM($CB111,$CC111:CK111)-SUM($EC111:EL111)</f>
        <v>120</v>
      </c>
      <c r="DO111">
        <f>SUM($CB111,$CC111:CL111)-SUM($EC111:EM111)</f>
        <v>30</v>
      </c>
      <c r="DP111">
        <f>SUM($CB111,$CC111:CM111)-SUM($EC111:EN111)</f>
        <v>30</v>
      </c>
      <c r="DQ111">
        <f>SUM($CB111,$CC111:CN111)-SUM($EC111:EO111)</f>
        <v>30</v>
      </c>
      <c r="DR111">
        <f>SUM($CB111,$CC111:CO111)-SUM($EC111:EP111)</f>
        <v>30</v>
      </c>
      <c r="DS111">
        <f>SUM($CB111,$CC111:CP111)-SUM($EC111:EQ111)</f>
        <v>30</v>
      </c>
      <c r="DT111">
        <f>SUM($CB111,$CC111:CQ111)-SUM($EC111:ER111)</f>
        <v>30</v>
      </c>
      <c r="DU111">
        <f>SUM($CB111,$CC111:CR111)-SUM($EC111:ES111)</f>
        <v>30</v>
      </c>
      <c r="DV111">
        <f>SUM($CB111,$CC111:CS111)-SUM($EC111:ET111)</f>
        <v>30</v>
      </c>
      <c r="DW111">
        <f>SUM($CB111,$CC111:CT111)-SUM($EC111:EU111)</f>
        <v>30</v>
      </c>
      <c r="DX111">
        <f>SUM($CB111,$CC111:CU111)-SUM($EC111:EV111)</f>
        <v>30</v>
      </c>
      <c r="DY111">
        <f>SUM($CB111,$CC111:CV111)-SUM($EC111:EW111)</f>
        <v>30</v>
      </c>
      <c r="DZ111">
        <f>SUM($CB111,$CC111:CW111)-SUM($EC111:EX111)</f>
        <v>30</v>
      </c>
      <c r="EA111">
        <f>SUM($CB111,$CC111:CX111)-SUM($EC111:EY111)</f>
        <v>30</v>
      </c>
      <c r="EB111">
        <f>SUM($CB111,$CC111:CY111)-SUM($EC111:EZ111)</f>
        <v>30</v>
      </c>
      <c r="EC111" cm="1">
        <f t="array" ref="EC111">SUMPRODUCT($K111:$AJ111,TRANSPOSE(EC$4:EC$29))</f>
        <v>0</v>
      </c>
      <c r="ED111" cm="1">
        <f t="array" ref="ED111">SUMPRODUCT($K111:$AJ111,TRANSPOSE(ED$4:ED$29))</f>
        <v>0</v>
      </c>
      <c r="EE111" cm="1">
        <f t="array" ref="EE111">SUMPRODUCT($K111:$AJ111,TRANSPOSE(EE$4:EE$29))</f>
        <v>0</v>
      </c>
      <c r="EF111" cm="1">
        <f t="array" ref="EF111">SUMPRODUCT($K111:$AJ111,TRANSPOSE(EF$4:EF$29))</f>
        <v>0</v>
      </c>
      <c r="EG111" cm="1">
        <f t="array" ref="EG111">SUMPRODUCT($K111:$AJ111,TRANSPOSE(EG$4:EG$29))</f>
        <v>0</v>
      </c>
      <c r="EH111" cm="1">
        <f t="array" ref="EH111">SUMPRODUCT($K111:$AJ111,TRANSPOSE(EH$4:EH$29))</f>
        <v>0</v>
      </c>
      <c r="EI111" cm="1">
        <f t="array" ref="EI111">SUMPRODUCT($K111:$AJ111,TRANSPOSE(EI$4:EI$29))</f>
        <v>0</v>
      </c>
      <c r="EJ111" cm="1">
        <f t="array" ref="EJ111">SUMPRODUCT($K111:$AJ111,TRANSPOSE(EJ$4:EJ$29))</f>
        <v>0</v>
      </c>
      <c r="EK111" cm="1">
        <f t="array" ref="EK111">SUMPRODUCT($K111:$AJ111,TRANSPOSE(EK$4:EK$29))</f>
        <v>20</v>
      </c>
      <c r="EL111" cm="1">
        <f t="array" ref="EL111">SUMPRODUCT($K111:$AJ111,TRANSPOSE(EL$4:EL$29))</f>
        <v>90</v>
      </c>
      <c r="EM111" cm="1">
        <f t="array" ref="EM111">SUMPRODUCT($K111:$AJ111,TRANSPOSE(EM$4:EM$29))</f>
        <v>90</v>
      </c>
      <c r="EN111" cm="1">
        <f t="array" ref="EN111">SUMPRODUCT($K111:$AJ111,TRANSPOSE(EN$4:EN$29))</f>
        <v>0</v>
      </c>
      <c r="EO111" cm="1">
        <f t="array" ref="EO111">SUMPRODUCT($K111:$AJ111,TRANSPOSE(EO$4:EO$29))</f>
        <v>0</v>
      </c>
      <c r="EP111" cm="1">
        <f t="array" ref="EP111">SUMPRODUCT($K111:$AJ111,TRANSPOSE(EP$4:EP$29))</f>
        <v>0</v>
      </c>
      <c r="EQ111" cm="1">
        <f t="array" ref="EQ111">SUMPRODUCT($K111:$AJ111,TRANSPOSE(EQ$4:EQ$29))</f>
        <v>0</v>
      </c>
      <c r="ER111" cm="1">
        <f t="array" ref="ER111">SUMPRODUCT($K111:$AJ111,TRANSPOSE(ER$4:ER$29))</f>
        <v>0</v>
      </c>
      <c r="ES111" cm="1">
        <f t="array" ref="ES111">SUMPRODUCT($K111:$AJ111,TRANSPOSE(ES$4:ES$29))</f>
        <v>0</v>
      </c>
      <c r="ET111" cm="1">
        <f t="array" ref="ET111">SUMPRODUCT($K111:$AJ111,TRANSPOSE(ET$4:ET$29))</f>
        <v>0</v>
      </c>
      <c r="EU111" cm="1">
        <f t="array" ref="EU111">SUMPRODUCT($K111:$AJ111,TRANSPOSE(EU$4:EU$29))</f>
        <v>0</v>
      </c>
      <c r="EV111" cm="1">
        <f t="array" ref="EV111">SUMPRODUCT($K111:$AJ111,TRANSPOSE(EV$4:EV$29))</f>
        <v>0</v>
      </c>
      <c r="EW111" cm="1">
        <f t="array" ref="EW111">SUMPRODUCT($K111:$AJ111,TRANSPOSE(EW$4:EW$29))</f>
        <v>0</v>
      </c>
      <c r="EX111" cm="1">
        <f t="array" ref="EX111">SUMPRODUCT($K111:$AJ111,TRANSPOSE(EX$4:EX$29))</f>
        <v>0</v>
      </c>
      <c r="EY111" cm="1">
        <f t="array" ref="EY111">SUMPRODUCT($K111:$AJ111,TRANSPOSE(EY$4:EY$29))</f>
        <v>0</v>
      </c>
      <c r="EZ111" cm="1">
        <f t="array" ref="EZ111">SUMPRODUCT($K111:$AJ111,TRANSPOSE(EZ$4:EZ$29))</f>
        <v>0</v>
      </c>
      <c r="FA111">
        <f t="shared" si="36"/>
        <v>0</v>
      </c>
      <c r="FB111" t="b">
        <f t="shared" si="37"/>
        <v>0</v>
      </c>
    </row>
    <row r="112" spans="1:158" hidden="1" x14ac:dyDescent="0.2">
      <c r="A112">
        <v>108</v>
      </c>
      <c r="B112" s="7" t="s">
        <v>1443</v>
      </c>
      <c r="C112" t="s">
        <v>17</v>
      </c>
      <c r="D112">
        <v>407733804</v>
      </c>
      <c r="E112" t="s">
        <v>1442</v>
      </c>
      <c r="G112" t="s">
        <v>6</v>
      </c>
      <c r="H112" s="1">
        <v>1</v>
      </c>
      <c r="I112" s="1">
        <v>1</v>
      </c>
      <c r="J112" s="1">
        <f>VLOOKUP(B112,'[4]AVL F03 05.05.26_לעבוד'!$B$27:$M$694,12,)</f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f t="shared" si="33"/>
        <v>315</v>
      </c>
      <c r="AL112" s="1">
        <f t="shared" si="34"/>
        <v>315</v>
      </c>
      <c r="AP112" s="1" t="s">
        <v>85</v>
      </c>
      <c r="AQ112" s="1">
        <f>VLOOKUP($B112,'[2]AVL F03 05.05.26_לעבוד'!$B$29:$H$721,6,)</f>
        <v>0</v>
      </c>
      <c r="AR112" s="1" t="s">
        <v>25</v>
      </c>
      <c r="AS112" s="1" t="s">
        <v>93</v>
      </c>
      <c r="AT112">
        <f t="shared" si="35"/>
        <v>70.25</v>
      </c>
      <c r="AU112" t="str">
        <f>VLOOKUP(B112,'[3]AVL F03 05.05.26_לעבוד'!$B$27:$B$694,1,)</f>
        <v>1110-2885-6200</v>
      </c>
      <c r="AW112" t="s">
        <v>1719</v>
      </c>
      <c r="AX112">
        <v>1</v>
      </c>
      <c r="AY112">
        <v>70.25</v>
      </c>
      <c r="AZ112" t="s">
        <v>0</v>
      </c>
      <c r="BA112">
        <v>1</v>
      </c>
      <c r="BB112" t="s">
        <v>13</v>
      </c>
      <c r="BC112">
        <v>317</v>
      </c>
      <c r="BD112">
        <v>174</v>
      </c>
      <c r="BE112" t="s">
        <v>92</v>
      </c>
      <c r="BF112">
        <v>0</v>
      </c>
      <c r="BG112">
        <v>70.25</v>
      </c>
      <c r="BH112">
        <v>20</v>
      </c>
      <c r="BI112" t="s">
        <v>11</v>
      </c>
      <c r="BJ112" t="s">
        <v>453</v>
      </c>
      <c r="BK112" t="s">
        <v>5</v>
      </c>
      <c r="BL112" t="s">
        <v>5</v>
      </c>
      <c r="BM112" t="s">
        <v>9</v>
      </c>
      <c r="BN112">
        <v>70.25</v>
      </c>
      <c r="BO112" t="s">
        <v>5</v>
      </c>
      <c r="BP112">
        <v>1</v>
      </c>
      <c r="BQ112" t="s">
        <v>5</v>
      </c>
      <c r="BR112" t="s">
        <v>8</v>
      </c>
      <c r="BS112" t="s">
        <v>452</v>
      </c>
      <c r="BT112">
        <v>1</v>
      </c>
      <c r="BU112" t="s">
        <v>6</v>
      </c>
      <c r="BV112" t="s">
        <v>5</v>
      </c>
      <c r="BW112" t="s">
        <v>4</v>
      </c>
      <c r="BX112" t="s">
        <v>3</v>
      </c>
      <c r="BY112">
        <v>1</v>
      </c>
      <c r="BZ112" t="s">
        <v>29</v>
      </c>
      <c r="CA112" t="s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500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E112">
        <f>SUM($CB112,CB112:$CC112)-SUM($EC112:EC112)</f>
        <v>0</v>
      </c>
      <c r="DF112">
        <f>SUM($CB112,$CC112:CC112)-SUM($EC112:ED112)</f>
        <v>0</v>
      </c>
      <c r="DG112">
        <f>SUM($CB112,$CC112:CD112)-SUM($EC112:EE112)</f>
        <v>0</v>
      </c>
      <c r="DH112">
        <f>SUM($CB112,$CC112:CE112)-SUM($EC112:EF112)</f>
        <v>0</v>
      </c>
      <c r="DI112">
        <f>SUM($CB112,$CC112:CF112)-SUM($EC112:EG112)</f>
        <v>0</v>
      </c>
      <c r="DJ112">
        <f>SUM($CB112,$CC112:CG112)-SUM($EC112:EH112)</f>
        <v>0</v>
      </c>
      <c r="DK112">
        <f>SUM($CB112,$CC112:CH112)-SUM($EC112:EI112)</f>
        <v>0</v>
      </c>
      <c r="DL112">
        <f>SUM($CB112,$CC112:CI112)-SUM($EC112:EJ112)</f>
        <v>0</v>
      </c>
      <c r="DM112">
        <f>SUM($CB112,$CC112:CJ112)-SUM($EC112:EK112)</f>
        <v>495</v>
      </c>
      <c r="DN112">
        <f>SUM($CB112,$CC112:CK112)-SUM($EC112:EL112)</f>
        <v>485</v>
      </c>
      <c r="DO112">
        <f>SUM($CB112,$CC112:CL112)-SUM($EC112:EM112)</f>
        <v>445</v>
      </c>
      <c r="DP112">
        <f>SUM($CB112,$CC112:CM112)-SUM($EC112:EN112)</f>
        <v>390</v>
      </c>
      <c r="DQ112">
        <f>SUM($CB112,$CC112:CN112)-SUM($EC112:EO112)</f>
        <v>335</v>
      </c>
      <c r="DR112">
        <f>SUM($CB112,$CC112:CO112)-SUM($EC112:EP112)</f>
        <v>300</v>
      </c>
      <c r="DS112">
        <f>SUM($CB112,$CC112:CP112)-SUM($EC112:EQ112)</f>
        <v>300</v>
      </c>
      <c r="DT112">
        <f>SUM($CB112,$CC112:CQ112)-SUM($EC112:ER112)</f>
        <v>300</v>
      </c>
      <c r="DU112">
        <f>SUM($CB112,$CC112:CR112)-SUM($EC112:ES112)</f>
        <v>300</v>
      </c>
      <c r="DV112">
        <f>SUM($CB112,$CC112:CS112)-SUM($EC112:ET112)</f>
        <v>300</v>
      </c>
      <c r="DW112">
        <f>SUM($CB112,$CC112:CT112)-SUM($EC112:EU112)</f>
        <v>300</v>
      </c>
      <c r="DX112">
        <f>SUM($CB112,$CC112:CU112)-SUM($EC112:EV112)</f>
        <v>300</v>
      </c>
      <c r="DY112">
        <f>SUM($CB112,$CC112:CV112)-SUM($EC112:EW112)</f>
        <v>300</v>
      </c>
      <c r="DZ112">
        <f>SUM($CB112,$CC112:CW112)-SUM($EC112:EX112)</f>
        <v>300</v>
      </c>
      <c r="EA112">
        <f>SUM($CB112,$CC112:CX112)-SUM($EC112:EY112)</f>
        <v>300</v>
      </c>
      <c r="EB112">
        <f>SUM($CB112,$CC112:CY112)-SUM($EC112:EZ112)</f>
        <v>300</v>
      </c>
      <c r="EC112" cm="1">
        <f t="array" ref="EC112">SUMPRODUCT($K112:$AJ112,TRANSPOSE(EC$4:EC$29))</f>
        <v>0</v>
      </c>
      <c r="ED112" cm="1">
        <f t="array" ref="ED112">SUMPRODUCT($K112:$AJ112,TRANSPOSE(ED$4:ED$29))</f>
        <v>0</v>
      </c>
      <c r="EE112" cm="1">
        <f t="array" ref="EE112">SUMPRODUCT($K112:$AJ112,TRANSPOSE(EE$4:EE$29))</f>
        <v>0</v>
      </c>
      <c r="EF112" cm="1">
        <f t="array" ref="EF112">SUMPRODUCT($K112:$AJ112,TRANSPOSE(EF$4:EF$29))</f>
        <v>0</v>
      </c>
      <c r="EG112" cm="1">
        <f t="array" ref="EG112">SUMPRODUCT($K112:$AJ112,TRANSPOSE(EG$4:EG$29))</f>
        <v>0</v>
      </c>
      <c r="EH112" cm="1">
        <f t="array" ref="EH112">SUMPRODUCT($K112:$AJ112,TRANSPOSE(EH$4:EH$29))</f>
        <v>0</v>
      </c>
      <c r="EI112" cm="1">
        <f t="array" ref="EI112">SUMPRODUCT($K112:$AJ112,TRANSPOSE(EI$4:EI$29))</f>
        <v>0</v>
      </c>
      <c r="EJ112" cm="1">
        <f t="array" ref="EJ112">SUMPRODUCT($K112:$AJ112,TRANSPOSE(EJ$4:EJ$29))</f>
        <v>0</v>
      </c>
      <c r="EK112" cm="1">
        <f t="array" ref="EK112">SUMPRODUCT($K112:$AJ112,TRANSPOSE(EK$4:EK$29))</f>
        <v>5</v>
      </c>
      <c r="EL112" cm="1">
        <f t="array" ref="EL112">SUMPRODUCT($K112:$AJ112,TRANSPOSE(EL$4:EL$29))</f>
        <v>10</v>
      </c>
      <c r="EM112" cm="1">
        <f t="array" ref="EM112">SUMPRODUCT($K112:$AJ112,TRANSPOSE(EM$4:EM$29))</f>
        <v>40</v>
      </c>
      <c r="EN112" cm="1">
        <f t="array" ref="EN112">SUMPRODUCT($K112:$AJ112,TRANSPOSE(EN$4:EN$29))</f>
        <v>55</v>
      </c>
      <c r="EO112" cm="1">
        <f t="array" ref="EO112">SUMPRODUCT($K112:$AJ112,TRANSPOSE(EO$4:EO$29))</f>
        <v>55</v>
      </c>
      <c r="EP112" cm="1">
        <f t="array" ref="EP112">SUMPRODUCT($K112:$AJ112,TRANSPOSE(EP$4:EP$29))</f>
        <v>35</v>
      </c>
      <c r="EQ112" cm="1">
        <f t="array" ref="EQ112">SUMPRODUCT($K112:$AJ112,TRANSPOSE(EQ$4:EQ$29))</f>
        <v>0</v>
      </c>
      <c r="ER112" cm="1">
        <f t="array" ref="ER112">SUMPRODUCT($K112:$AJ112,TRANSPOSE(ER$4:ER$29))</f>
        <v>0</v>
      </c>
      <c r="ES112" cm="1">
        <f t="array" ref="ES112">SUMPRODUCT($K112:$AJ112,TRANSPOSE(ES$4:ES$29))</f>
        <v>0</v>
      </c>
      <c r="ET112" cm="1">
        <f t="array" ref="ET112">SUMPRODUCT($K112:$AJ112,TRANSPOSE(ET$4:ET$29))</f>
        <v>0</v>
      </c>
      <c r="EU112" cm="1">
        <f t="array" ref="EU112">SUMPRODUCT($K112:$AJ112,TRANSPOSE(EU$4:EU$29))</f>
        <v>0</v>
      </c>
      <c r="EV112" cm="1">
        <f t="array" ref="EV112">SUMPRODUCT($K112:$AJ112,TRANSPOSE(EV$4:EV$29))</f>
        <v>0</v>
      </c>
      <c r="EW112" cm="1">
        <f t="array" ref="EW112">SUMPRODUCT($K112:$AJ112,TRANSPOSE(EW$4:EW$29))</f>
        <v>0</v>
      </c>
      <c r="EX112" cm="1">
        <f t="array" ref="EX112">SUMPRODUCT($K112:$AJ112,TRANSPOSE(EX$4:EX$29))</f>
        <v>0</v>
      </c>
      <c r="EY112" cm="1">
        <f t="array" ref="EY112">SUMPRODUCT($K112:$AJ112,TRANSPOSE(EY$4:EY$29))</f>
        <v>0</v>
      </c>
      <c r="EZ112" cm="1">
        <f t="array" ref="EZ112">SUMPRODUCT($K112:$AJ112,TRANSPOSE(EZ$4:EZ$29))</f>
        <v>0</v>
      </c>
      <c r="FA112">
        <f t="shared" si="36"/>
        <v>0</v>
      </c>
      <c r="FB112" t="b">
        <f t="shared" si="37"/>
        <v>0</v>
      </c>
    </row>
    <row r="113" spans="1:158" hidden="1" x14ac:dyDescent="0.2">
      <c r="A113">
        <v>109</v>
      </c>
      <c r="B113" s="7" t="s">
        <v>1441</v>
      </c>
      <c r="C113" t="s">
        <v>17</v>
      </c>
      <c r="D113">
        <v>406559377</v>
      </c>
      <c r="E113" t="s">
        <v>1440</v>
      </c>
      <c r="G113" t="s">
        <v>6</v>
      </c>
      <c r="H113" s="1">
        <v>1</v>
      </c>
      <c r="I113" s="1">
        <v>322</v>
      </c>
      <c r="J113" s="1">
        <f>VLOOKUP(B113,'[4]AVL F03 05.05.26_לעבוד'!$B$27:$M$694,12,)</f>
        <v>322</v>
      </c>
      <c r="K113" s="1">
        <v>0</v>
      </c>
      <c r="L113" s="1">
        <v>0</v>
      </c>
      <c r="M113" s="1">
        <v>64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f t="shared" si="33"/>
        <v>20160</v>
      </c>
      <c r="AL113" s="1">
        <f t="shared" si="34"/>
        <v>25600</v>
      </c>
      <c r="AQ113" s="1">
        <f>VLOOKUP($B113,'[2]AVL F03 05.05.26_לעבוד'!$B$29:$H$721,6,)</f>
        <v>0</v>
      </c>
      <c r="AR113" s="1" t="s">
        <v>25</v>
      </c>
      <c r="AS113" s="1" t="s">
        <v>93</v>
      </c>
      <c r="AT113">
        <f t="shared" si="35"/>
        <v>1958.4</v>
      </c>
      <c r="AU113" t="str">
        <f>VLOOKUP(B113,'[3]AVL F03 05.05.26_לעבוד'!$B$27:$B$694,1,)</f>
        <v>145-AA1J/118</v>
      </c>
      <c r="AW113" t="s">
        <v>1720</v>
      </c>
      <c r="AX113">
        <v>1</v>
      </c>
      <c r="AY113">
        <v>30.6</v>
      </c>
      <c r="AZ113" t="s">
        <v>0</v>
      </c>
      <c r="BA113">
        <v>1</v>
      </c>
      <c r="BB113" t="s">
        <v>13</v>
      </c>
      <c r="BC113">
        <v>317</v>
      </c>
      <c r="BD113">
        <v>102</v>
      </c>
      <c r="BE113" t="s">
        <v>92</v>
      </c>
      <c r="BF113">
        <v>0</v>
      </c>
      <c r="BG113">
        <v>30.6</v>
      </c>
      <c r="BH113">
        <v>20</v>
      </c>
      <c r="BI113" t="s">
        <v>11</v>
      </c>
      <c r="BJ113" t="s">
        <v>453</v>
      </c>
      <c r="BK113" t="s">
        <v>5</v>
      </c>
      <c r="BL113" t="s">
        <v>5</v>
      </c>
      <c r="BM113" t="s">
        <v>9</v>
      </c>
      <c r="BN113">
        <v>30.6</v>
      </c>
      <c r="BO113" t="s">
        <v>5</v>
      </c>
      <c r="BP113">
        <v>1</v>
      </c>
      <c r="BQ113" t="s">
        <v>5</v>
      </c>
      <c r="BR113" t="s">
        <v>8</v>
      </c>
      <c r="BS113" t="s">
        <v>452</v>
      </c>
      <c r="BT113">
        <v>12800</v>
      </c>
      <c r="BU113" t="s">
        <v>6</v>
      </c>
      <c r="BV113" t="s">
        <v>5</v>
      </c>
      <c r="BW113" t="s">
        <v>4</v>
      </c>
      <c r="BX113" t="s">
        <v>3</v>
      </c>
      <c r="BY113">
        <v>1</v>
      </c>
      <c r="BZ113" t="s">
        <v>1335</v>
      </c>
      <c r="CA113" t="s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12850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E113">
        <f>SUM($CB113,CB113:$CC113)-SUM($EC113:EC113)</f>
        <v>0</v>
      </c>
      <c r="DF113">
        <f>SUM($CB113,$CC113:CC113)-SUM($EC113:ED113)</f>
        <v>0</v>
      </c>
      <c r="DG113">
        <f>SUM($CB113,$CC113:CD113)-SUM($EC113:EE113)</f>
        <v>0</v>
      </c>
      <c r="DH113">
        <f>SUM($CB113,$CC113:CE113)-SUM($EC113:EF113)</f>
        <v>0</v>
      </c>
      <c r="DI113">
        <f>SUM($CB113,$CC113:CF113)-SUM($EC113:EG113)</f>
        <v>0</v>
      </c>
      <c r="DJ113">
        <f>SUM($CB113,$CC113:CG113)-SUM($EC113:EH113)</f>
        <v>0</v>
      </c>
      <c r="DK113">
        <f>SUM($CB113,$CC113:CH113)-SUM($EC113:EI113)</f>
        <v>0</v>
      </c>
      <c r="DL113">
        <f>SUM($CB113,$CC113:CI113)-SUM($EC113:EJ113)</f>
        <v>0</v>
      </c>
      <c r="DM113">
        <f>SUM($CB113,$CC113:CJ113)-SUM($EC113:EK113)</f>
        <v>12210</v>
      </c>
      <c r="DN113">
        <f>SUM($CB113,$CC113:CK113)-SUM($EC113:EL113)</f>
        <v>9650</v>
      </c>
      <c r="DO113">
        <f>SUM($CB113,$CC113:CL113)-SUM($EC113:EM113)</f>
        <v>5810</v>
      </c>
      <c r="DP113">
        <f>SUM($CB113,$CC113:CM113)-SUM($EC113:EN113)</f>
        <v>2610</v>
      </c>
      <c r="DQ113">
        <f>SUM($CB113,$CC113:CN113)-SUM($EC113:EO113)</f>
        <v>50</v>
      </c>
      <c r="DR113">
        <f>SUM($CB113,$CC113:CO113)-SUM($EC113:EP113)</f>
        <v>50</v>
      </c>
      <c r="DS113">
        <f>SUM($CB113,$CC113:CP113)-SUM($EC113:EQ113)</f>
        <v>50</v>
      </c>
      <c r="DT113">
        <f>SUM($CB113,$CC113:CQ113)-SUM($EC113:ER113)</f>
        <v>50</v>
      </c>
      <c r="DU113">
        <f>SUM($CB113,$CC113:CR113)-SUM($EC113:ES113)</f>
        <v>50</v>
      </c>
      <c r="DV113">
        <f>SUM($CB113,$CC113:CS113)-SUM($EC113:ET113)</f>
        <v>50</v>
      </c>
      <c r="DW113">
        <f>SUM($CB113,$CC113:CT113)-SUM($EC113:EU113)</f>
        <v>50</v>
      </c>
      <c r="DX113">
        <f>SUM($CB113,$CC113:CU113)-SUM($EC113:EV113)</f>
        <v>50</v>
      </c>
      <c r="DY113">
        <f>SUM($CB113,$CC113:CV113)-SUM($EC113:EW113)</f>
        <v>50</v>
      </c>
      <c r="DZ113">
        <f>SUM($CB113,$CC113:CW113)-SUM($EC113:EX113)</f>
        <v>50</v>
      </c>
      <c r="EA113">
        <f>SUM($CB113,$CC113:CX113)-SUM($EC113:EY113)</f>
        <v>50</v>
      </c>
      <c r="EB113">
        <f>SUM($CB113,$CC113:CY113)-SUM($EC113:EZ113)</f>
        <v>50</v>
      </c>
      <c r="EC113" cm="1">
        <f t="array" ref="EC113">SUMPRODUCT($K113:$AJ113,TRANSPOSE(EC$4:EC$29))</f>
        <v>0</v>
      </c>
      <c r="ED113" cm="1">
        <f t="array" ref="ED113">SUMPRODUCT($K113:$AJ113,TRANSPOSE(ED$4:ED$29))</f>
        <v>0</v>
      </c>
      <c r="EE113" cm="1">
        <f t="array" ref="EE113">SUMPRODUCT($K113:$AJ113,TRANSPOSE(EE$4:EE$29))</f>
        <v>0</v>
      </c>
      <c r="EF113" cm="1">
        <f t="array" ref="EF113">SUMPRODUCT($K113:$AJ113,TRANSPOSE(EF$4:EF$29))</f>
        <v>0</v>
      </c>
      <c r="EG113" cm="1">
        <f t="array" ref="EG113">SUMPRODUCT($K113:$AJ113,TRANSPOSE(EG$4:EG$29))</f>
        <v>0</v>
      </c>
      <c r="EH113" cm="1">
        <f t="array" ref="EH113">SUMPRODUCT($K113:$AJ113,TRANSPOSE(EH$4:EH$29))</f>
        <v>0</v>
      </c>
      <c r="EI113" cm="1">
        <f t="array" ref="EI113">SUMPRODUCT($K113:$AJ113,TRANSPOSE(EI$4:EI$29))</f>
        <v>0</v>
      </c>
      <c r="EJ113" cm="1">
        <f t="array" ref="EJ113">SUMPRODUCT($K113:$AJ113,TRANSPOSE(EJ$4:EJ$29))</f>
        <v>0</v>
      </c>
      <c r="EK113" cm="1">
        <f t="array" ref="EK113">SUMPRODUCT($K113:$AJ113,TRANSPOSE(EK$4:EK$29))</f>
        <v>640</v>
      </c>
      <c r="EL113" cm="1">
        <f t="array" ref="EL113">SUMPRODUCT($K113:$AJ113,TRANSPOSE(EL$4:EL$29))</f>
        <v>2560</v>
      </c>
      <c r="EM113" cm="1">
        <f t="array" ref="EM113">SUMPRODUCT($K113:$AJ113,TRANSPOSE(EM$4:EM$29))</f>
        <v>3840</v>
      </c>
      <c r="EN113" cm="1">
        <f t="array" ref="EN113">SUMPRODUCT($K113:$AJ113,TRANSPOSE(EN$4:EN$29))</f>
        <v>3200</v>
      </c>
      <c r="EO113" cm="1">
        <f t="array" ref="EO113">SUMPRODUCT($K113:$AJ113,TRANSPOSE(EO$4:EO$29))</f>
        <v>2560</v>
      </c>
      <c r="EP113" cm="1">
        <f t="array" ref="EP113">SUMPRODUCT($K113:$AJ113,TRANSPOSE(EP$4:EP$29))</f>
        <v>0</v>
      </c>
      <c r="EQ113" cm="1">
        <f t="array" ref="EQ113">SUMPRODUCT($K113:$AJ113,TRANSPOSE(EQ$4:EQ$29))</f>
        <v>0</v>
      </c>
      <c r="ER113" cm="1">
        <f t="array" ref="ER113">SUMPRODUCT($K113:$AJ113,TRANSPOSE(ER$4:ER$29))</f>
        <v>0</v>
      </c>
      <c r="ES113" cm="1">
        <f t="array" ref="ES113">SUMPRODUCT($K113:$AJ113,TRANSPOSE(ES$4:ES$29))</f>
        <v>0</v>
      </c>
      <c r="ET113" cm="1">
        <f t="array" ref="ET113">SUMPRODUCT($K113:$AJ113,TRANSPOSE(ET$4:ET$29))</f>
        <v>0</v>
      </c>
      <c r="EU113" cm="1">
        <f t="array" ref="EU113">SUMPRODUCT($K113:$AJ113,TRANSPOSE(EU$4:EU$29))</f>
        <v>0</v>
      </c>
      <c r="EV113" cm="1">
        <f t="array" ref="EV113">SUMPRODUCT($K113:$AJ113,TRANSPOSE(EV$4:EV$29))</f>
        <v>0</v>
      </c>
      <c r="EW113" cm="1">
        <f t="array" ref="EW113">SUMPRODUCT($K113:$AJ113,TRANSPOSE(EW$4:EW$29))</f>
        <v>0</v>
      </c>
      <c r="EX113" cm="1">
        <f t="array" ref="EX113">SUMPRODUCT($K113:$AJ113,TRANSPOSE(EX$4:EX$29))</f>
        <v>0</v>
      </c>
      <c r="EY113" cm="1">
        <f t="array" ref="EY113">SUMPRODUCT($K113:$AJ113,TRANSPOSE(EY$4:EY$29))</f>
        <v>0</v>
      </c>
      <c r="EZ113" cm="1">
        <f t="array" ref="EZ113">SUMPRODUCT($K113:$AJ113,TRANSPOSE(EZ$4:EZ$29))</f>
        <v>0</v>
      </c>
      <c r="FA113">
        <f t="shared" si="36"/>
        <v>0</v>
      </c>
      <c r="FB113" t="b">
        <f t="shared" si="37"/>
        <v>0</v>
      </c>
    </row>
    <row r="114" spans="1:158" hidden="1" x14ac:dyDescent="0.2">
      <c r="A114">
        <v>110</v>
      </c>
      <c r="B114" s="7" t="s">
        <v>1439</v>
      </c>
      <c r="C114" t="s">
        <v>17</v>
      </c>
      <c r="D114">
        <v>423330697</v>
      </c>
      <c r="E114" t="s">
        <v>1438</v>
      </c>
      <c r="G114" t="s">
        <v>6</v>
      </c>
      <c r="H114" s="1">
        <v>1</v>
      </c>
      <c r="I114" s="1">
        <v>10</v>
      </c>
      <c r="J114" s="1">
        <f>VLOOKUP(B114,'[4]AVL F03 05.05.26_לעבוד'!$B$27:$M$694,12,)</f>
        <v>10</v>
      </c>
      <c r="K114" s="1">
        <v>10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f t="shared" si="33"/>
        <v>3150</v>
      </c>
      <c r="AL114" s="1">
        <f t="shared" si="34"/>
        <v>3500</v>
      </c>
      <c r="AQ114" s="1">
        <f>VLOOKUP($B114,'[2]AVL F03 05.05.26_לעבוד'!$B$29:$H$721,6,)</f>
        <v>0</v>
      </c>
      <c r="AR114" s="1" t="s">
        <v>25</v>
      </c>
      <c r="AS114" s="1" t="s">
        <v>93</v>
      </c>
      <c r="AT114">
        <f t="shared" si="35"/>
        <v>489.6</v>
      </c>
      <c r="AU114" t="str">
        <f>VLOOKUP(B114,'[3]AVL F03 05.05.26_לעבוד'!$B$27:$B$694,1,)</f>
        <v>145-AA1R/111</v>
      </c>
      <c r="AW114" t="s">
        <v>1720</v>
      </c>
      <c r="AX114">
        <v>1</v>
      </c>
      <c r="AY114">
        <v>48.96</v>
      </c>
      <c r="AZ114" t="s">
        <v>0</v>
      </c>
      <c r="BA114">
        <v>1</v>
      </c>
      <c r="BB114" t="s">
        <v>13</v>
      </c>
      <c r="BC114">
        <v>317</v>
      </c>
      <c r="BD114">
        <v>140</v>
      </c>
      <c r="BE114" t="s">
        <v>92</v>
      </c>
      <c r="BF114">
        <v>0</v>
      </c>
      <c r="BG114">
        <v>48.96</v>
      </c>
      <c r="BH114">
        <v>20</v>
      </c>
      <c r="BI114" t="s">
        <v>11</v>
      </c>
      <c r="BJ114" t="s">
        <v>453</v>
      </c>
      <c r="BK114" t="s">
        <v>5</v>
      </c>
      <c r="BL114" t="s">
        <v>5</v>
      </c>
      <c r="BM114" t="s">
        <v>9</v>
      </c>
      <c r="BN114">
        <v>48.96</v>
      </c>
      <c r="BO114" t="s">
        <v>5</v>
      </c>
      <c r="BP114">
        <v>1</v>
      </c>
      <c r="BQ114" t="s">
        <v>5</v>
      </c>
      <c r="BR114" t="s">
        <v>8</v>
      </c>
      <c r="BS114" t="s">
        <v>452</v>
      </c>
      <c r="BT114">
        <v>500</v>
      </c>
      <c r="BU114" t="s">
        <v>6</v>
      </c>
      <c r="BV114" t="s">
        <v>5</v>
      </c>
      <c r="BW114" t="s">
        <v>4</v>
      </c>
      <c r="BX114" t="s">
        <v>3</v>
      </c>
      <c r="BY114">
        <v>1</v>
      </c>
      <c r="BZ114" t="s">
        <v>1335</v>
      </c>
      <c r="CA114" t="s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2500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E114">
        <f>SUM($CB114,CB114:$CC114)-SUM($EC114:EC114)</f>
        <v>0</v>
      </c>
      <c r="DF114">
        <f>SUM($CB114,$CC114:CC114)-SUM($EC114:ED114)</f>
        <v>0</v>
      </c>
      <c r="DG114">
        <f>SUM($CB114,$CC114:CD114)-SUM($EC114:EE114)</f>
        <v>0</v>
      </c>
      <c r="DH114">
        <f>SUM($CB114,$CC114:CE114)-SUM($EC114:EF114)</f>
        <v>0</v>
      </c>
      <c r="DI114">
        <f>SUM($CB114,$CC114:CF114)-SUM($EC114:EG114)</f>
        <v>0</v>
      </c>
      <c r="DJ114">
        <f>SUM($CB114,$CC114:CG114)-SUM($EC114:EH114)</f>
        <v>0</v>
      </c>
      <c r="DK114">
        <f>SUM($CB114,$CC114:CH114)-SUM($EC114:EI114)</f>
        <v>0</v>
      </c>
      <c r="DL114">
        <f>SUM($CB114,$CC114:CI114)-SUM($EC114:EJ114)</f>
        <v>0</v>
      </c>
      <c r="DM114">
        <f>SUM($CB114,$CC114:CJ114)-SUM($EC114:EK114)</f>
        <v>2500</v>
      </c>
      <c r="DN114">
        <f>SUM($CB114,$CC114:CK114)-SUM($EC114:EL114)</f>
        <v>2400</v>
      </c>
      <c r="DO114">
        <f>SUM($CB114,$CC114:CL114)-SUM($EC114:EM114)</f>
        <v>2000</v>
      </c>
      <c r="DP114">
        <f>SUM($CB114,$CC114:CM114)-SUM($EC114:EN114)</f>
        <v>1500</v>
      </c>
      <c r="DQ114">
        <f>SUM($CB114,$CC114:CN114)-SUM($EC114:EO114)</f>
        <v>1000</v>
      </c>
      <c r="DR114">
        <f>SUM($CB114,$CC114:CO114)-SUM($EC114:EP114)</f>
        <v>500</v>
      </c>
      <c r="DS114">
        <f>SUM($CB114,$CC114:CP114)-SUM($EC114:EQ114)</f>
        <v>500</v>
      </c>
      <c r="DT114">
        <f>SUM($CB114,$CC114:CQ114)-SUM($EC114:ER114)</f>
        <v>500</v>
      </c>
      <c r="DU114">
        <f>SUM($CB114,$CC114:CR114)-SUM($EC114:ES114)</f>
        <v>500</v>
      </c>
      <c r="DV114">
        <f>SUM($CB114,$CC114:CS114)-SUM($EC114:ET114)</f>
        <v>500</v>
      </c>
      <c r="DW114">
        <f>SUM($CB114,$CC114:CT114)-SUM($EC114:EU114)</f>
        <v>500</v>
      </c>
      <c r="DX114">
        <f>SUM($CB114,$CC114:CU114)-SUM($EC114:EV114)</f>
        <v>500</v>
      </c>
      <c r="DY114">
        <f>SUM($CB114,$CC114:CV114)-SUM($EC114:EW114)</f>
        <v>500</v>
      </c>
      <c r="DZ114">
        <f>SUM($CB114,$CC114:CW114)-SUM($EC114:EX114)</f>
        <v>500</v>
      </c>
      <c r="EA114">
        <f>SUM($CB114,$CC114:CX114)-SUM($EC114:EY114)</f>
        <v>500</v>
      </c>
      <c r="EB114">
        <f>SUM($CB114,$CC114:CY114)-SUM($EC114:EZ114)</f>
        <v>500</v>
      </c>
      <c r="EC114" cm="1">
        <f t="array" ref="EC114">SUMPRODUCT($K114:$AJ114,TRANSPOSE(EC$4:EC$29))</f>
        <v>0</v>
      </c>
      <c r="ED114" cm="1">
        <f t="array" ref="ED114">SUMPRODUCT($K114:$AJ114,TRANSPOSE(ED$4:ED$29))</f>
        <v>0</v>
      </c>
      <c r="EE114" cm="1">
        <f t="array" ref="EE114">SUMPRODUCT($K114:$AJ114,TRANSPOSE(EE$4:EE$29))</f>
        <v>0</v>
      </c>
      <c r="EF114" cm="1">
        <f t="array" ref="EF114">SUMPRODUCT($K114:$AJ114,TRANSPOSE(EF$4:EF$29))</f>
        <v>0</v>
      </c>
      <c r="EG114" cm="1">
        <f t="array" ref="EG114">SUMPRODUCT($K114:$AJ114,TRANSPOSE(EG$4:EG$29))</f>
        <v>0</v>
      </c>
      <c r="EH114" cm="1">
        <f t="array" ref="EH114">SUMPRODUCT($K114:$AJ114,TRANSPOSE(EH$4:EH$29))</f>
        <v>0</v>
      </c>
      <c r="EI114" cm="1">
        <f t="array" ref="EI114">SUMPRODUCT($K114:$AJ114,TRANSPOSE(EI$4:EI$29))</f>
        <v>0</v>
      </c>
      <c r="EJ114" cm="1">
        <f t="array" ref="EJ114">SUMPRODUCT($K114:$AJ114,TRANSPOSE(EJ$4:EJ$29))</f>
        <v>0</v>
      </c>
      <c r="EK114" cm="1">
        <f t="array" ref="EK114">SUMPRODUCT($K114:$AJ114,TRANSPOSE(EK$4:EK$29))</f>
        <v>0</v>
      </c>
      <c r="EL114" cm="1">
        <f t="array" ref="EL114">SUMPRODUCT($K114:$AJ114,TRANSPOSE(EL$4:EL$29))</f>
        <v>100</v>
      </c>
      <c r="EM114" cm="1">
        <f t="array" ref="EM114">SUMPRODUCT($K114:$AJ114,TRANSPOSE(EM$4:EM$29))</f>
        <v>400</v>
      </c>
      <c r="EN114" cm="1">
        <f t="array" ref="EN114">SUMPRODUCT($K114:$AJ114,TRANSPOSE(EN$4:EN$29))</f>
        <v>500</v>
      </c>
      <c r="EO114" cm="1">
        <f t="array" ref="EO114">SUMPRODUCT($K114:$AJ114,TRANSPOSE(EO$4:EO$29))</f>
        <v>500</v>
      </c>
      <c r="EP114" cm="1">
        <f t="array" ref="EP114">SUMPRODUCT($K114:$AJ114,TRANSPOSE(EP$4:EP$29))</f>
        <v>500</v>
      </c>
      <c r="EQ114" cm="1">
        <f t="array" ref="EQ114">SUMPRODUCT($K114:$AJ114,TRANSPOSE(EQ$4:EQ$29))</f>
        <v>0</v>
      </c>
      <c r="ER114" cm="1">
        <f t="array" ref="ER114">SUMPRODUCT($K114:$AJ114,TRANSPOSE(ER$4:ER$29))</f>
        <v>0</v>
      </c>
      <c r="ES114" cm="1">
        <f t="array" ref="ES114">SUMPRODUCT($K114:$AJ114,TRANSPOSE(ES$4:ES$29))</f>
        <v>0</v>
      </c>
      <c r="ET114" cm="1">
        <f t="array" ref="ET114">SUMPRODUCT($K114:$AJ114,TRANSPOSE(ET$4:ET$29))</f>
        <v>0</v>
      </c>
      <c r="EU114" cm="1">
        <f t="array" ref="EU114">SUMPRODUCT($K114:$AJ114,TRANSPOSE(EU$4:EU$29))</f>
        <v>0</v>
      </c>
      <c r="EV114" cm="1">
        <f t="array" ref="EV114">SUMPRODUCT($K114:$AJ114,TRANSPOSE(EV$4:EV$29))</f>
        <v>0</v>
      </c>
      <c r="EW114" cm="1">
        <f t="array" ref="EW114">SUMPRODUCT($K114:$AJ114,TRANSPOSE(EW$4:EW$29))</f>
        <v>0</v>
      </c>
      <c r="EX114" cm="1">
        <f t="array" ref="EX114">SUMPRODUCT($K114:$AJ114,TRANSPOSE(EX$4:EX$29))</f>
        <v>0</v>
      </c>
      <c r="EY114" cm="1">
        <f t="array" ref="EY114">SUMPRODUCT($K114:$AJ114,TRANSPOSE(EY$4:EY$29))</f>
        <v>0</v>
      </c>
      <c r="EZ114" cm="1">
        <f t="array" ref="EZ114">SUMPRODUCT($K114:$AJ114,TRANSPOSE(EZ$4:EZ$29))</f>
        <v>0</v>
      </c>
      <c r="FA114">
        <f t="shared" si="36"/>
        <v>0</v>
      </c>
      <c r="FB114" t="b">
        <f t="shared" si="37"/>
        <v>0</v>
      </c>
    </row>
    <row r="115" spans="1:158" hidden="1" x14ac:dyDescent="0.2">
      <c r="A115">
        <v>113</v>
      </c>
      <c r="B115" s="7" t="s">
        <v>1437</v>
      </c>
      <c r="C115" t="s">
        <v>36</v>
      </c>
      <c r="D115">
        <v>400921478</v>
      </c>
      <c r="E115" t="s">
        <v>1436</v>
      </c>
      <c r="G115" t="s">
        <v>6</v>
      </c>
      <c r="H115" s="1">
        <v>2</v>
      </c>
      <c r="I115" s="1">
        <v>5</v>
      </c>
      <c r="J115" s="1">
        <f>VLOOKUP(B115,'[4]AVL F03 05.05.26_לעבוד'!$B$27:$M$694,12,)</f>
        <v>5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4</v>
      </c>
      <c r="AI115" s="1">
        <v>0</v>
      </c>
      <c r="AJ115" s="1">
        <v>0</v>
      </c>
      <c r="AK115" s="1">
        <f t="shared" si="33"/>
        <v>1575</v>
      </c>
      <c r="AL115" s="1">
        <f t="shared" si="34"/>
        <v>2000</v>
      </c>
      <c r="AM115" s="1">
        <f>AK115*AY115</f>
        <v>27137.25</v>
      </c>
      <c r="AN115" s="1">
        <f>AL115*AY115</f>
        <v>34460</v>
      </c>
      <c r="AO115" s="1">
        <f>AN115-AM115</f>
        <v>7322.75</v>
      </c>
      <c r="AP115" s="1" t="s">
        <v>107</v>
      </c>
      <c r="AQ115" s="1">
        <f>VLOOKUP($B115,'[2]AVL F03 05.05.26_לעבוד'!$B$29:$H$721,6,)</f>
        <v>0</v>
      </c>
      <c r="AR115" s="1" t="s">
        <v>25</v>
      </c>
      <c r="AS115" s="1" t="s">
        <v>14</v>
      </c>
      <c r="AT115">
        <f t="shared" si="35"/>
        <v>86.15</v>
      </c>
      <c r="AU115" t="str">
        <f>VLOOKUP(B115,'[3]AVL F03 05.05.26_לעבוד'!$B$27:$B$694,1,)</f>
        <v>1857657-2</v>
      </c>
      <c r="AW115" t="s">
        <v>1709</v>
      </c>
      <c r="AX115" t="s">
        <v>99</v>
      </c>
      <c r="AY115">
        <v>17.23</v>
      </c>
      <c r="AZ115" t="s">
        <v>0</v>
      </c>
      <c r="BA115">
        <v>2</v>
      </c>
      <c r="BB115" t="s">
        <v>13</v>
      </c>
      <c r="BC115">
        <v>98</v>
      </c>
      <c r="BD115">
        <v>141</v>
      </c>
      <c r="BE115" t="s">
        <v>12</v>
      </c>
      <c r="BF115">
        <v>0</v>
      </c>
      <c r="BG115">
        <v>17.23</v>
      </c>
      <c r="BH115">
        <v>20</v>
      </c>
      <c r="BI115" t="s">
        <v>11</v>
      </c>
      <c r="BJ115" t="s">
        <v>117</v>
      </c>
      <c r="BK115" t="s">
        <v>5</v>
      </c>
      <c r="BL115" t="s">
        <v>5</v>
      </c>
      <c r="BM115" t="s">
        <v>38</v>
      </c>
      <c r="BN115">
        <v>17.23</v>
      </c>
      <c r="BO115" t="s">
        <v>5</v>
      </c>
      <c r="BP115">
        <v>1</v>
      </c>
      <c r="BQ115" t="s">
        <v>5</v>
      </c>
      <c r="BR115" t="s">
        <v>8</v>
      </c>
      <c r="BS115" t="s">
        <v>90</v>
      </c>
      <c r="BT115">
        <v>1000</v>
      </c>
      <c r="BU115" t="s">
        <v>6</v>
      </c>
      <c r="BV115" t="s">
        <v>5</v>
      </c>
      <c r="BW115" t="s">
        <v>4</v>
      </c>
      <c r="BX115" t="s">
        <v>3</v>
      </c>
      <c r="BY115" t="s">
        <v>99</v>
      </c>
      <c r="BZ115" t="s">
        <v>1</v>
      </c>
      <c r="CA115" t="s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1200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E115">
        <f>SUM($CB115,CB115:$CC115)-SUM($EC115:EC115)</f>
        <v>0</v>
      </c>
      <c r="DF115">
        <f>SUM($CB115,$CC115:CC115)-SUM($EC115:ED115)</f>
        <v>0</v>
      </c>
      <c r="DG115">
        <f>SUM($CB115,$CC115:CD115)-SUM($EC115:EE115)</f>
        <v>0</v>
      </c>
      <c r="DH115">
        <f>SUM($CB115,$CC115:CE115)-SUM($EC115:EF115)</f>
        <v>0</v>
      </c>
      <c r="DI115">
        <f>SUM($CB115,$CC115:CF115)-SUM($EC115:EG115)</f>
        <v>0</v>
      </c>
      <c r="DJ115">
        <f>SUM($CB115,$CC115:CG115)-SUM($EC115:EH115)</f>
        <v>0</v>
      </c>
      <c r="DK115">
        <f>SUM($CB115,$CC115:CH115)-SUM($EC115:EI115)</f>
        <v>0</v>
      </c>
      <c r="DL115">
        <f>SUM($CB115,$CC115:CI115)-SUM($EC115:EJ115)</f>
        <v>0</v>
      </c>
      <c r="DM115">
        <f>SUM($CB115,$CC115:CJ115)-SUM($EC115:EK115)</f>
        <v>950</v>
      </c>
      <c r="DN115">
        <f>SUM($CB115,$CC115:CK115)-SUM($EC115:EL115)</f>
        <v>700</v>
      </c>
      <c r="DO115">
        <f>SUM($CB115,$CC115:CL115)-SUM($EC115:EM115)</f>
        <v>450</v>
      </c>
      <c r="DP115">
        <f>SUM($CB115,$CC115:CM115)-SUM($EC115:EN115)</f>
        <v>200</v>
      </c>
      <c r="DQ115">
        <f>SUM($CB115,$CC115:CN115)-SUM($EC115:EO115)</f>
        <v>200</v>
      </c>
      <c r="DR115">
        <f>SUM($CB115,$CC115:CO115)-SUM($EC115:EP115)</f>
        <v>200</v>
      </c>
      <c r="DS115">
        <f>SUM($CB115,$CC115:CP115)-SUM($EC115:EQ115)</f>
        <v>200</v>
      </c>
      <c r="DT115">
        <f>SUM($CB115,$CC115:CQ115)-SUM($EC115:ER115)</f>
        <v>200</v>
      </c>
      <c r="DU115">
        <f>SUM($CB115,$CC115:CR115)-SUM($EC115:ES115)</f>
        <v>200</v>
      </c>
      <c r="DV115">
        <f>SUM($CB115,$CC115:CS115)-SUM($EC115:ET115)</f>
        <v>200</v>
      </c>
      <c r="DW115">
        <f>SUM($CB115,$CC115:CT115)-SUM($EC115:EU115)</f>
        <v>200</v>
      </c>
      <c r="DX115">
        <f>SUM($CB115,$CC115:CU115)-SUM($EC115:EV115)</f>
        <v>200</v>
      </c>
      <c r="DY115">
        <f>SUM($CB115,$CC115:CV115)-SUM($EC115:EW115)</f>
        <v>200</v>
      </c>
      <c r="DZ115">
        <f>SUM($CB115,$CC115:CW115)-SUM($EC115:EX115)</f>
        <v>200</v>
      </c>
      <c r="EA115">
        <f>SUM($CB115,$CC115:CX115)-SUM($EC115:EY115)</f>
        <v>200</v>
      </c>
      <c r="EB115">
        <f>SUM($CB115,$CC115:CY115)-SUM($EC115:EZ115)</f>
        <v>200</v>
      </c>
      <c r="EC115" cm="1">
        <f t="array" ref="EC115">SUMPRODUCT($K115:$AJ115,TRANSPOSE(EC$4:EC$29))</f>
        <v>0</v>
      </c>
      <c r="ED115" cm="1">
        <f t="array" ref="ED115">SUMPRODUCT($K115:$AJ115,TRANSPOSE(ED$4:ED$29))</f>
        <v>0</v>
      </c>
      <c r="EE115" cm="1">
        <f t="array" ref="EE115">SUMPRODUCT($K115:$AJ115,TRANSPOSE(EE$4:EE$29))</f>
        <v>0</v>
      </c>
      <c r="EF115" cm="1">
        <f t="array" ref="EF115">SUMPRODUCT($K115:$AJ115,TRANSPOSE(EF$4:EF$29))</f>
        <v>0</v>
      </c>
      <c r="EG115" cm="1">
        <f t="array" ref="EG115">SUMPRODUCT($K115:$AJ115,TRANSPOSE(EG$4:EG$29))</f>
        <v>0</v>
      </c>
      <c r="EH115" cm="1">
        <f t="array" ref="EH115">SUMPRODUCT($K115:$AJ115,TRANSPOSE(EH$4:EH$29))</f>
        <v>0</v>
      </c>
      <c r="EI115" cm="1">
        <f t="array" ref="EI115">SUMPRODUCT($K115:$AJ115,TRANSPOSE(EI$4:EI$29))</f>
        <v>0</v>
      </c>
      <c r="EJ115" cm="1">
        <f t="array" ref="EJ115">SUMPRODUCT($K115:$AJ115,TRANSPOSE(EJ$4:EJ$29))</f>
        <v>0</v>
      </c>
      <c r="EK115" cm="1">
        <f t="array" ref="EK115">SUMPRODUCT($K115:$AJ115,TRANSPOSE(EK$4:EK$29))</f>
        <v>250</v>
      </c>
      <c r="EL115" cm="1">
        <f t="array" ref="EL115">SUMPRODUCT($K115:$AJ115,TRANSPOSE(EL$4:EL$29))</f>
        <v>250</v>
      </c>
      <c r="EM115" cm="1">
        <f t="array" ref="EM115">SUMPRODUCT($K115:$AJ115,TRANSPOSE(EM$4:EM$29))</f>
        <v>250</v>
      </c>
      <c r="EN115" cm="1">
        <f t="array" ref="EN115">SUMPRODUCT($K115:$AJ115,TRANSPOSE(EN$4:EN$29))</f>
        <v>250</v>
      </c>
      <c r="EO115" cm="1">
        <f t="array" ref="EO115">SUMPRODUCT($K115:$AJ115,TRANSPOSE(EO$4:EO$29))</f>
        <v>0</v>
      </c>
      <c r="EP115" cm="1">
        <f t="array" ref="EP115">SUMPRODUCT($K115:$AJ115,TRANSPOSE(EP$4:EP$29))</f>
        <v>0</v>
      </c>
      <c r="EQ115" cm="1">
        <f t="array" ref="EQ115">SUMPRODUCT($K115:$AJ115,TRANSPOSE(EQ$4:EQ$29))</f>
        <v>0</v>
      </c>
      <c r="ER115" cm="1">
        <f t="array" ref="ER115">SUMPRODUCT($K115:$AJ115,TRANSPOSE(ER$4:ER$29))</f>
        <v>0</v>
      </c>
      <c r="ES115" cm="1">
        <f t="array" ref="ES115">SUMPRODUCT($K115:$AJ115,TRANSPOSE(ES$4:ES$29))</f>
        <v>0</v>
      </c>
      <c r="ET115" cm="1">
        <f t="array" ref="ET115">SUMPRODUCT($K115:$AJ115,TRANSPOSE(ET$4:ET$29))</f>
        <v>0</v>
      </c>
      <c r="EU115" cm="1">
        <f t="array" ref="EU115">SUMPRODUCT($K115:$AJ115,TRANSPOSE(EU$4:EU$29))</f>
        <v>0</v>
      </c>
      <c r="EV115" cm="1">
        <f t="array" ref="EV115">SUMPRODUCT($K115:$AJ115,TRANSPOSE(EV$4:EV$29))</f>
        <v>0</v>
      </c>
      <c r="EW115" cm="1">
        <f t="array" ref="EW115">SUMPRODUCT($K115:$AJ115,TRANSPOSE(EW$4:EW$29))</f>
        <v>0</v>
      </c>
      <c r="EX115" cm="1">
        <f t="array" ref="EX115">SUMPRODUCT($K115:$AJ115,TRANSPOSE(EX$4:EX$29))</f>
        <v>0</v>
      </c>
      <c r="EY115" cm="1">
        <f t="array" ref="EY115">SUMPRODUCT($K115:$AJ115,TRANSPOSE(EY$4:EY$29))</f>
        <v>0</v>
      </c>
      <c r="EZ115" cm="1">
        <f t="array" ref="EZ115">SUMPRODUCT($K115:$AJ115,TRANSPOSE(EZ$4:EZ$29))</f>
        <v>0</v>
      </c>
      <c r="FA115">
        <f t="shared" si="36"/>
        <v>0</v>
      </c>
      <c r="FB115" t="b">
        <f t="shared" si="37"/>
        <v>0</v>
      </c>
    </row>
    <row r="116" spans="1:158" hidden="1" x14ac:dyDescent="0.2">
      <c r="A116">
        <v>114</v>
      </c>
      <c r="B116" s="7" t="s">
        <v>1435</v>
      </c>
      <c r="C116" t="s">
        <v>17</v>
      </c>
      <c r="D116">
        <v>404391176</v>
      </c>
      <c r="E116" t="s">
        <v>1434</v>
      </c>
      <c r="G116" t="s">
        <v>6</v>
      </c>
      <c r="H116" s="1">
        <v>2</v>
      </c>
      <c r="I116" s="1">
        <v>7</v>
      </c>
      <c r="J116" s="1">
        <f>VLOOKUP(B116,'[4]AVL F03 05.05.26_לעבוד'!$B$27:$M$694,12,)</f>
        <v>7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7</v>
      </c>
      <c r="AG116" s="1">
        <v>0</v>
      </c>
      <c r="AH116" s="1">
        <v>0</v>
      </c>
      <c r="AI116" s="1">
        <v>0</v>
      </c>
      <c r="AJ116" s="1">
        <v>0</v>
      </c>
      <c r="AK116" s="1">
        <f t="shared" si="33"/>
        <v>2205</v>
      </c>
      <c r="AL116" s="1">
        <f t="shared" si="34"/>
        <v>2300</v>
      </c>
      <c r="AM116" s="1">
        <f>AK116*AY116</f>
        <v>115101</v>
      </c>
      <c r="AN116" s="1">
        <f>AL116*AY116</f>
        <v>120060</v>
      </c>
      <c r="AO116" s="1">
        <f>AN116-AM116</f>
        <v>4959</v>
      </c>
      <c r="AP116" s="1" t="s">
        <v>107</v>
      </c>
      <c r="AQ116" s="1">
        <f>VLOOKUP($B116,'[2]AVL F03 05.05.26_לעבוד'!$B$29:$H$721,6,)</f>
        <v>0</v>
      </c>
      <c r="AR116" s="1" t="s">
        <v>25</v>
      </c>
      <c r="AS116" s="10" t="s">
        <v>14</v>
      </c>
      <c r="AT116">
        <f t="shared" si="35"/>
        <v>365.40000000000003</v>
      </c>
      <c r="AU116" t="str">
        <f>VLOOKUP(B116,'[3]AVL F03 05.05.26_לעבוד'!$B$27:$B$694,1,)</f>
        <v>18K118-K17L5</v>
      </c>
      <c r="AW116" t="s">
        <v>1721</v>
      </c>
      <c r="AX116" t="s">
        <v>1410</v>
      </c>
      <c r="AY116">
        <v>52.2</v>
      </c>
      <c r="AZ116" t="s">
        <v>0</v>
      </c>
      <c r="BA116">
        <v>2</v>
      </c>
      <c r="BB116" t="s">
        <v>13</v>
      </c>
      <c r="BC116">
        <v>98</v>
      </c>
      <c r="BD116">
        <v>43</v>
      </c>
      <c r="BE116" t="s">
        <v>92</v>
      </c>
      <c r="BF116">
        <v>0</v>
      </c>
      <c r="BG116">
        <v>52.2</v>
      </c>
      <c r="BH116">
        <v>20</v>
      </c>
      <c r="BI116" t="s">
        <v>11</v>
      </c>
      <c r="BJ116" t="s">
        <v>453</v>
      </c>
      <c r="BK116" t="s">
        <v>5</v>
      </c>
      <c r="BL116" t="s">
        <v>5</v>
      </c>
      <c r="BM116" t="s">
        <v>22</v>
      </c>
      <c r="BN116">
        <v>52.2</v>
      </c>
      <c r="BO116" t="s">
        <v>5</v>
      </c>
      <c r="BP116">
        <v>1</v>
      </c>
      <c r="BQ116" t="s">
        <v>5</v>
      </c>
      <c r="BR116" t="s">
        <v>8</v>
      </c>
      <c r="BS116" t="s">
        <v>452</v>
      </c>
      <c r="BT116">
        <v>100</v>
      </c>
      <c r="BU116" t="s">
        <v>6</v>
      </c>
      <c r="BV116" t="s">
        <v>5</v>
      </c>
      <c r="BW116" t="s">
        <v>4</v>
      </c>
      <c r="BX116" t="s">
        <v>3</v>
      </c>
      <c r="BY116" t="s">
        <v>1410</v>
      </c>
      <c r="BZ116" t="s">
        <v>1</v>
      </c>
      <c r="CA116" t="s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1500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E116">
        <f>SUM($CB116,CB116:$CC116)-SUM($EC116:EC116)</f>
        <v>0</v>
      </c>
      <c r="DF116">
        <f>SUM($CB116,$CC116:CC116)-SUM($EC116:ED116)</f>
        <v>0</v>
      </c>
      <c r="DG116">
        <f>SUM($CB116,$CC116:CD116)-SUM($EC116:EE116)</f>
        <v>0</v>
      </c>
      <c r="DH116">
        <f>SUM($CB116,$CC116:CE116)-SUM($EC116:EF116)</f>
        <v>0</v>
      </c>
      <c r="DI116">
        <f>SUM($CB116,$CC116:CF116)-SUM($EC116:EG116)</f>
        <v>0</v>
      </c>
      <c r="DJ116">
        <f>SUM($CB116,$CC116:CG116)-SUM($EC116:EH116)</f>
        <v>0</v>
      </c>
      <c r="DK116">
        <f>SUM($CB116,$CC116:CH116)-SUM($EC116:EI116)</f>
        <v>0</v>
      </c>
      <c r="DL116">
        <f>SUM($CB116,$CC116:CI116)-SUM($EC116:EJ116)</f>
        <v>0</v>
      </c>
      <c r="DM116">
        <f>SUM($CB116,$CC116:CJ116)-SUM($EC116:EK116)</f>
        <v>1360</v>
      </c>
      <c r="DN116">
        <f>SUM($CB116,$CC116:CK116)-SUM($EC116:EL116)</f>
        <v>730</v>
      </c>
      <c r="DO116">
        <f>SUM($CB116,$CC116:CL116)-SUM($EC116:EM116)</f>
        <v>100</v>
      </c>
      <c r="DP116">
        <f>SUM($CB116,$CC116:CM116)-SUM($EC116:EN116)</f>
        <v>100</v>
      </c>
      <c r="DQ116">
        <f>SUM($CB116,$CC116:CN116)-SUM($EC116:EO116)</f>
        <v>100</v>
      </c>
      <c r="DR116">
        <f>SUM($CB116,$CC116:CO116)-SUM($EC116:EP116)</f>
        <v>100</v>
      </c>
      <c r="DS116">
        <f>SUM($CB116,$CC116:CP116)-SUM($EC116:EQ116)</f>
        <v>100</v>
      </c>
      <c r="DT116">
        <f>SUM($CB116,$CC116:CQ116)-SUM($EC116:ER116)</f>
        <v>100</v>
      </c>
      <c r="DU116">
        <f>SUM($CB116,$CC116:CR116)-SUM($EC116:ES116)</f>
        <v>100</v>
      </c>
      <c r="DV116">
        <f>SUM($CB116,$CC116:CS116)-SUM($EC116:ET116)</f>
        <v>100</v>
      </c>
      <c r="DW116">
        <f>SUM($CB116,$CC116:CT116)-SUM($EC116:EU116)</f>
        <v>100</v>
      </c>
      <c r="DX116">
        <f>SUM($CB116,$CC116:CU116)-SUM($EC116:EV116)</f>
        <v>100</v>
      </c>
      <c r="DY116">
        <f>SUM($CB116,$CC116:CV116)-SUM($EC116:EW116)</f>
        <v>100</v>
      </c>
      <c r="DZ116">
        <f>SUM($CB116,$CC116:CW116)-SUM($EC116:EX116)</f>
        <v>100</v>
      </c>
      <c r="EA116">
        <f>SUM($CB116,$CC116:CX116)-SUM($EC116:EY116)</f>
        <v>100</v>
      </c>
      <c r="EB116">
        <f>SUM($CB116,$CC116:CY116)-SUM($EC116:EZ116)</f>
        <v>100</v>
      </c>
      <c r="EC116" cm="1">
        <f t="array" ref="EC116">SUMPRODUCT($K116:$AJ116,TRANSPOSE(EC$4:EC$29))</f>
        <v>0</v>
      </c>
      <c r="ED116" cm="1">
        <f t="array" ref="ED116">SUMPRODUCT($K116:$AJ116,TRANSPOSE(ED$4:ED$29))</f>
        <v>0</v>
      </c>
      <c r="EE116" cm="1">
        <f t="array" ref="EE116">SUMPRODUCT($K116:$AJ116,TRANSPOSE(EE$4:EE$29))</f>
        <v>0</v>
      </c>
      <c r="EF116" cm="1">
        <f t="array" ref="EF116">SUMPRODUCT($K116:$AJ116,TRANSPOSE(EF$4:EF$29))</f>
        <v>0</v>
      </c>
      <c r="EG116" cm="1">
        <f t="array" ref="EG116">SUMPRODUCT($K116:$AJ116,TRANSPOSE(EG$4:EG$29))</f>
        <v>0</v>
      </c>
      <c r="EH116" cm="1">
        <f t="array" ref="EH116">SUMPRODUCT($K116:$AJ116,TRANSPOSE(EH$4:EH$29))</f>
        <v>0</v>
      </c>
      <c r="EI116" cm="1">
        <f t="array" ref="EI116">SUMPRODUCT($K116:$AJ116,TRANSPOSE(EI$4:EI$29))</f>
        <v>0</v>
      </c>
      <c r="EJ116" cm="1">
        <f t="array" ref="EJ116">SUMPRODUCT($K116:$AJ116,TRANSPOSE(EJ$4:EJ$29))</f>
        <v>0</v>
      </c>
      <c r="EK116" cm="1">
        <f t="array" ref="EK116">SUMPRODUCT($K116:$AJ116,TRANSPOSE(EK$4:EK$29))</f>
        <v>140</v>
      </c>
      <c r="EL116" cm="1">
        <f t="array" ref="EL116">SUMPRODUCT($K116:$AJ116,TRANSPOSE(EL$4:EL$29))</f>
        <v>630</v>
      </c>
      <c r="EM116" cm="1">
        <f t="array" ref="EM116">SUMPRODUCT($K116:$AJ116,TRANSPOSE(EM$4:EM$29))</f>
        <v>630</v>
      </c>
      <c r="EN116" cm="1">
        <f t="array" ref="EN116">SUMPRODUCT($K116:$AJ116,TRANSPOSE(EN$4:EN$29))</f>
        <v>0</v>
      </c>
      <c r="EO116" cm="1">
        <f t="array" ref="EO116">SUMPRODUCT($K116:$AJ116,TRANSPOSE(EO$4:EO$29))</f>
        <v>0</v>
      </c>
      <c r="EP116" cm="1">
        <f t="array" ref="EP116">SUMPRODUCT($K116:$AJ116,TRANSPOSE(EP$4:EP$29))</f>
        <v>0</v>
      </c>
      <c r="EQ116" cm="1">
        <f t="array" ref="EQ116">SUMPRODUCT($K116:$AJ116,TRANSPOSE(EQ$4:EQ$29))</f>
        <v>0</v>
      </c>
      <c r="ER116" cm="1">
        <f t="array" ref="ER116">SUMPRODUCT($K116:$AJ116,TRANSPOSE(ER$4:ER$29))</f>
        <v>0</v>
      </c>
      <c r="ES116" cm="1">
        <f t="array" ref="ES116">SUMPRODUCT($K116:$AJ116,TRANSPOSE(ES$4:ES$29))</f>
        <v>0</v>
      </c>
      <c r="ET116" cm="1">
        <f t="array" ref="ET116">SUMPRODUCT($K116:$AJ116,TRANSPOSE(ET$4:ET$29))</f>
        <v>0</v>
      </c>
      <c r="EU116" cm="1">
        <f t="array" ref="EU116">SUMPRODUCT($K116:$AJ116,TRANSPOSE(EU$4:EU$29))</f>
        <v>0</v>
      </c>
      <c r="EV116" cm="1">
        <f t="array" ref="EV116">SUMPRODUCT($K116:$AJ116,TRANSPOSE(EV$4:EV$29))</f>
        <v>0</v>
      </c>
      <c r="EW116" cm="1">
        <f t="array" ref="EW116">SUMPRODUCT($K116:$AJ116,TRANSPOSE(EW$4:EW$29))</f>
        <v>0</v>
      </c>
      <c r="EX116" cm="1">
        <f t="array" ref="EX116">SUMPRODUCT($K116:$AJ116,TRANSPOSE(EX$4:EX$29))</f>
        <v>0</v>
      </c>
      <c r="EY116" cm="1">
        <f t="array" ref="EY116">SUMPRODUCT($K116:$AJ116,TRANSPOSE(EY$4:EY$29))</f>
        <v>0</v>
      </c>
      <c r="EZ116" cm="1">
        <f t="array" ref="EZ116">SUMPRODUCT($K116:$AJ116,TRANSPOSE(EZ$4:EZ$29))</f>
        <v>0</v>
      </c>
      <c r="FA116">
        <f t="shared" si="36"/>
        <v>0</v>
      </c>
      <c r="FB116" t="b">
        <f t="shared" si="37"/>
        <v>0</v>
      </c>
    </row>
    <row r="117" spans="1:158" hidden="1" x14ac:dyDescent="0.2">
      <c r="A117">
        <v>115</v>
      </c>
      <c r="B117" s="7" t="s">
        <v>1433</v>
      </c>
      <c r="C117" t="s">
        <v>17</v>
      </c>
      <c r="D117">
        <v>404184123</v>
      </c>
      <c r="E117" t="s">
        <v>1432</v>
      </c>
      <c r="G117" t="s">
        <v>6</v>
      </c>
      <c r="H117" s="1">
        <v>2</v>
      </c>
      <c r="I117" s="1">
        <v>7</v>
      </c>
      <c r="J117" s="1">
        <f>VLOOKUP(B117,'[4]AVL F03 05.05.26_לעבוד'!$B$27:$M$694,12,)</f>
        <v>7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7</v>
      </c>
      <c r="AG117" s="1">
        <v>0</v>
      </c>
      <c r="AH117" s="1">
        <v>0</v>
      </c>
      <c r="AI117" s="1">
        <v>0</v>
      </c>
      <c r="AJ117" s="1">
        <v>0</v>
      </c>
      <c r="AK117" s="1">
        <f t="shared" si="33"/>
        <v>2205</v>
      </c>
      <c r="AL117" s="1">
        <f t="shared" si="34"/>
        <v>2300</v>
      </c>
      <c r="AM117" s="1">
        <f>AK117*AY117</f>
        <v>41321.699999999997</v>
      </c>
      <c r="AN117" s="1">
        <f>AL117*AY117</f>
        <v>43102</v>
      </c>
      <c r="AO117" s="1">
        <f>AN117-AM117</f>
        <v>1780.3000000000029</v>
      </c>
      <c r="AP117" s="1" t="s">
        <v>107</v>
      </c>
      <c r="AQ117" s="1" t="str">
        <f>VLOOKUP($B117,'[2]AVL F03 05.05.26_לעבוד'!$B$29:$H$721,6,)</f>
        <v xml:space="preserve"> </v>
      </c>
      <c r="AR117" s="1" t="s">
        <v>25</v>
      </c>
      <c r="AS117" s="1" t="s">
        <v>14</v>
      </c>
      <c r="AT117">
        <f t="shared" si="35"/>
        <v>131.17999999999998</v>
      </c>
      <c r="AU117" t="str">
        <f>VLOOKUP(B117,'[3]AVL F03 05.05.26_לעבוד'!$B$27:$B$694,1,)</f>
        <v>18S10T-40ML5</v>
      </c>
      <c r="AW117" t="s">
        <v>1721</v>
      </c>
      <c r="AX117" t="s">
        <v>1410</v>
      </c>
      <c r="AY117">
        <v>18.739999999999998</v>
      </c>
      <c r="AZ117" t="s">
        <v>0</v>
      </c>
      <c r="BA117">
        <v>2</v>
      </c>
      <c r="BB117" t="s">
        <v>13</v>
      </c>
      <c r="BC117">
        <v>98</v>
      </c>
      <c r="BD117">
        <v>125</v>
      </c>
      <c r="BE117" t="s">
        <v>92</v>
      </c>
      <c r="BF117">
        <v>0</v>
      </c>
      <c r="BG117">
        <v>18.739999999999998</v>
      </c>
      <c r="BH117">
        <v>20</v>
      </c>
      <c r="BI117" t="s">
        <v>11</v>
      </c>
      <c r="BJ117" t="s">
        <v>453</v>
      </c>
      <c r="BK117" t="s">
        <v>5</v>
      </c>
      <c r="BL117" t="s">
        <v>5</v>
      </c>
      <c r="BM117" t="s">
        <v>22</v>
      </c>
      <c r="BN117">
        <v>18.739999999999998</v>
      </c>
      <c r="BO117" t="s">
        <v>5</v>
      </c>
      <c r="BP117">
        <v>1</v>
      </c>
      <c r="BQ117" t="s">
        <v>5</v>
      </c>
      <c r="BR117" t="s">
        <v>8</v>
      </c>
      <c r="BS117" t="s">
        <v>452</v>
      </c>
      <c r="BT117">
        <v>100</v>
      </c>
      <c r="BU117" t="s">
        <v>6</v>
      </c>
      <c r="BV117" t="s">
        <v>5</v>
      </c>
      <c r="BW117" t="s">
        <v>4</v>
      </c>
      <c r="BX117" t="s">
        <v>3</v>
      </c>
      <c r="BY117" t="s">
        <v>1410</v>
      </c>
      <c r="BZ117" t="s">
        <v>1</v>
      </c>
      <c r="CA117" t="s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1500</v>
      </c>
      <c r="CK117">
        <v>0</v>
      </c>
      <c r="CL117">
        <v>0</v>
      </c>
      <c r="CM117">
        <v>0</v>
      </c>
      <c r="CN117" t="s">
        <v>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E117">
        <f>SUM($CB117,CB117:$CC117)-SUM($EC117:EC117)</f>
        <v>0</v>
      </c>
      <c r="DF117">
        <f>SUM($CB117,$CC117:CC117)-SUM($EC117:ED117)</f>
        <v>0</v>
      </c>
      <c r="DG117">
        <f>SUM($CB117,$CC117:CD117)-SUM($EC117:EE117)</f>
        <v>0</v>
      </c>
      <c r="DH117">
        <f>SUM($CB117,$CC117:CE117)-SUM($EC117:EF117)</f>
        <v>0</v>
      </c>
      <c r="DI117">
        <f>SUM($CB117,$CC117:CF117)-SUM($EC117:EG117)</f>
        <v>0</v>
      </c>
      <c r="DJ117">
        <f>SUM($CB117,$CC117:CG117)-SUM($EC117:EH117)</f>
        <v>0</v>
      </c>
      <c r="DK117">
        <f>SUM($CB117,$CC117:CH117)-SUM($EC117:EI117)</f>
        <v>0</v>
      </c>
      <c r="DL117">
        <f>SUM($CB117,$CC117:CI117)-SUM($EC117:EJ117)</f>
        <v>0</v>
      </c>
      <c r="DM117">
        <f>SUM($CB117,$CC117:CJ117)-SUM($EC117:EK117)</f>
        <v>1360</v>
      </c>
      <c r="DN117">
        <f>SUM($CB117,$CC117:CK117)-SUM($EC117:EL117)</f>
        <v>730</v>
      </c>
      <c r="DO117">
        <f>SUM($CB117,$CC117:CL117)-SUM($EC117:EM117)</f>
        <v>100</v>
      </c>
      <c r="DP117">
        <f>SUM($CB117,$CC117:CM117)-SUM($EC117:EN117)</f>
        <v>100</v>
      </c>
      <c r="DQ117">
        <f>SUM($CB117,$CC117:CN117)-SUM($EC117:EO117)</f>
        <v>100</v>
      </c>
      <c r="DR117">
        <f>SUM($CB117,$CC117:CO117)-SUM($EC117:EP117)</f>
        <v>100</v>
      </c>
      <c r="DS117">
        <f>SUM($CB117,$CC117:CP117)-SUM($EC117:EQ117)</f>
        <v>100</v>
      </c>
      <c r="DT117">
        <f>SUM($CB117,$CC117:CQ117)-SUM($EC117:ER117)</f>
        <v>100</v>
      </c>
      <c r="DU117">
        <f>SUM($CB117,$CC117:CR117)-SUM($EC117:ES117)</f>
        <v>100</v>
      </c>
      <c r="DV117">
        <f>SUM($CB117,$CC117:CS117)-SUM($EC117:ET117)</f>
        <v>100</v>
      </c>
      <c r="DW117">
        <f>SUM($CB117,$CC117:CT117)-SUM($EC117:EU117)</f>
        <v>100</v>
      </c>
      <c r="DX117">
        <f>SUM($CB117,$CC117:CU117)-SUM($EC117:EV117)</f>
        <v>100</v>
      </c>
      <c r="DY117">
        <f>SUM($CB117,$CC117:CV117)-SUM($EC117:EW117)</f>
        <v>100</v>
      </c>
      <c r="DZ117">
        <f>SUM($CB117,$CC117:CW117)-SUM($EC117:EX117)</f>
        <v>100</v>
      </c>
      <c r="EA117">
        <f>SUM($CB117,$CC117:CX117)-SUM($EC117:EY117)</f>
        <v>100</v>
      </c>
      <c r="EB117">
        <f>SUM($CB117,$CC117:CY117)-SUM($EC117:EZ117)</f>
        <v>100</v>
      </c>
      <c r="EC117" cm="1">
        <f t="array" ref="EC117">SUMPRODUCT($K117:$AJ117,TRANSPOSE(EC$4:EC$29))</f>
        <v>0</v>
      </c>
      <c r="ED117" cm="1">
        <f t="array" ref="ED117">SUMPRODUCT($K117:$AJ117,TRANSPOSE(ED$4:ED$29))</f>
        <v>0</v>
      </c>
      <c r="EE117" cm="1">
        <f t="array" ref="EE117">SUMPRODUCT($K117:$AJ117,TRANSPOSE(EE$4:EE$29))</f>
        <v>0</v>
      </c>
      <c r="EF117" cm="1">
        <f t="array" ref="EF117">SUMPRODUCT($K117:$AJ117,TRANSPOSE(EF$4:EF$29))</f>
        <v>0</v>
      </c>
      <c r="EG117" cm="1">
        <f t="array" ref="EG117">SUMPRODUCT($K117:$AJ117,TRANSPOSE(EG$4:EG$29))</f>
        <v>0</v>
      </c>
      <c r="EH117" cm="1">
        <f t="array" ref="EH117">SUMPRODUCT($K117:$AJ117,TRANSPOSE(EH$4:EH$29))</f>
        <v>0</v>
      </c>
      <c r="EI117" cm="1">
        <f t="array" ref="EI117">SUMPRODUCT($K117:$AJ117,TRANSPOSE(EI$4:EI$29))</f>
        <v>0</v>
      </c>
      <c r="EJ117" cm="1">
        <f t="array" ref="EJ117">SUMPRODUCT($K117:$AJ117,TRANSPOSE(EJ$4:EJ$29))</f>
        <v>0</v>
      </c>
      <c r="EK117" cm="1">
        <f t="array" ref="EK117">SUMPRODUCT($K117:$AJ117,TRANSPOSE(EK$4:EK$29))</f>
        <v>140</v>
      </c>
      <c r="EL117" cm="1">
        <f t="array" ref="EL117">SUMPRODUCT($K117:$AJ117,TRANSPOSE(EL$4:EL$29))</f>
        <v>630</v>
      </c>
      <c r="EM117" cm="1">
        <f t="array" ref="EM117">SUMPRODUCT($K117:$AJ117,TRANSPOSE(EM$4:EM$29))</f>
        <v>630</v>
      </c>
      <c r="EN117" cm="1">
        <f t="array" ref="EN117">SUMPRODUCT($K117:$AJ117,TRANSPOSE(EN$4:EN$29))</f>
        <v>0</v>
      </c>
      <c r="EO117" cm="1">
        <f t="array" ref="EO117">SUMPRODUCT($K117:$AJ117,TRANSPOSE(EO$4:EO$29))</f>
        <v>0</v>
      </c>
      <c r="EP117" cm="1">
        <f t="array" ref="EP117">SUMPRODUCT($K117:$AJ117,TRANSPOSE(EP$4:EP$29))</f>
        <v>0</v>
      </c>
      <c r="EQ117" cm="1">
        <f t="array" ref="EQ117">SUMPRODUCT($K117:$AJ117,TRANSPOSE(EQ$4:EQ$29))</f>
        <v>0</v>
      </c>
      <c r="ER117" cm="1">
        <f t="array" ref="ER117">SUMPRODUCT($K117:$AJ117,TRANSPOSE(ER$4:ER$29))</f>
        <v>0</v>
      </c>
      <c r="ES117" cm="1">
        <f t="array" ref="ES117">SUMPRODUCT($K117:$AJ117,TRANSPOSE(ES$4:ES$29))</f>
        <v>0</v>
      </c>
      <c r="ET117" cm="1">
        <f t="array" ref="ET117">SUMPRODUCT($K117:$AJ117,TRANSPOSE(ET$4:ET$29))</f>
        <v>0</v>
      </c>
      <c r="EU117" cm="1">
        <f t="array" ref="EU117">SUMPRODUCT($K117:$AJ117,TRANSPOSE(EU$4:EU$29))</f>
        <v>0</v>
      </c>
      <c r="EV117" cm="1">
        <f t="array" ref="EV117">SUMPRODUCT($K117:$AJ117,TRANSPOSE(EV$4:EV$29))</f>
        <v>0</v>
      </c>
      <c r="EW117" cm="1">
        <f t="array" ref="EW117">SUMPRODUCT($K117:$AJ117,TRANSPOSE(EW$4:EW$29))</f>
        <v>0</v>
      </c>
      <c r="EX117" cm="1">
        <f t="array" ref="EX117">SUMPRODUCT($K117:$AJ117,TRANSPOSE(EX$4:EX$29))</f>
        <v>0</v>
      </c>
      <c r="EY117" cm="1">
        <f t="array" ref="EY117">SUMPRODUCT($K117:$AJ117,TRANSPOSE(EY$4:EY$29))</f>
        <v>0</v>
      </c>
      <c r="EZ117" cm="1">
        <f t="array" ref="EZ117">SUMPRODUCT($K117:$AJ117,TRANSPOSE(EZ$4:EZ$29))</f>
        <v>0</v>
      </c>
      <c r="FA117">
        <f t="shared" si="36"/>
        <v>0</v>
      </c>
      <c r="FB117" t="b">
        <f t="shared" si="37"/>
        <v>0</v>
      </c>
    </row>
    <row r="118" spans="1:158" hidden="1" x14ac:dyDescent="0.2">
      <c r="A118">
        <v>116</v>
      </c>
      <c r="B118" s="7" t="s">
        <v>1431</v>
      </c>
      <c r="C118" t="s">
        <v>17</v>
      </c>
      <c r="D118">
        <v>423020747</v>
      </c>
      <c r="E118" t="s">
        <v>1430</v>
      </c>
      <c r="G118" t="s">
        <v>6</v>
      </c>
      <c r="H118" s="1">
        <v>1</v>
      </c>
      <c r="I118" s="1">
        <v>7</v>
      </c>
      <c r="J118" s="1">
        <f>VLOOKUP(B118,'[4]AVL F03 05.05.26_לעבוד'!$B$27:$M$694,12,)</f>
        <v>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7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f t="shared" si="33"/>
        <v>2205</v>
      </c>
      <c r="AL118" s="1">
        <f t="shared" si="34"/>
        <v>3000</v>
      </c>
      <c r="AQ118" s="1" t="str">
        <f>VLOOKUP($B118,'[2]AVL F03 05.05.26_לעבוד'!$B$29:$H$721,6,)</f>
        <v>נדרשת עזרה אלתא</v>
      </c>
      <c r="AR118" s="1" t="s">
        <v>15</v>
      </c>
      <c r="AS118" s="1" t="s">
        <v>14</v>
      </c>
      <c r="AT118">
        <f t="shared" si="35"/>
        <v>32.69</v>
      </c>
      <c r="AU118" t="str">
        <f>VLOOKUP(B118,'[3]AVL F03 05.05.26_לעבוד'!$B$27:$B$694,1,)</f>
        <v>18S141-40ML5</v>
      </c>
      <c r="AW118" t="s">
        <v>1788</v>
      </c>
      <c r="AX118" t="s">
        <v>1410</v>
      </c>
      <c r="AY118">
        <v>4.67</v>
      </c>
      <c r="AZ118" t="s">
        <v>0</v>
      </c>
      <c r="BA118">
        <v>1</v>
      </c>
      <c r="BB118" t="s">
        <v>13</v>
      </c>
      <c r="BC118">
        <v>322</v>
      </c>
      <c r="BD118">
        <v>49</v>
      </c>
      <c r="BE118" t="s">
        <v>92</v>
      </c>
      <c r="BF118">
        <v>0</v>
      </c>
      <c r="BG118">
        <v>4.67</v>
      </c>
      <c r="BH118">
        <v>20</v>
      </c>
      <c r="BI118" t="s">
        <v>11</v>
      </c>
      <c r="BJ118" t="s">
        <v>453</v>
      </c>
      <c r="BK118" t="s">
        <v>5</v>
      </c>
      <c r="BL118">
        <v>1</v>
      </c>
      <c r="BM118" t="s">
        <v>22</v>
      </c>
      <c r="BN118">
        <v>4.67</v>
      </c>
      <c r="BO118" t="s">
        <v>5</v>
      </c>
      <c r="BP118">
        <v>1</v>
      </c>
      <c r="BQ118" t="s">
        <v>5</v>
      </c>
      <c r="BR118" t="s">
        <v>8</v>
      </c>
      <c r="BS118" t="s">
        <v>452</v>
      </c>
      <c r="BT118">
        <v>1500</v>
      </c>
      <c r="BU118" t="s">
        <v>6</v>
      </c>
      <c r="BV118" t="s">
        <v>31</v>
      </c>
      <c r="BW118" t="s">
        <v>4</v>
      </c>
      <c r="BX118" t="s">
        <v>3</v>
      </c>
      <c r="BY118" t="s">
        <v>1410</v>
      </c>
      <c r="BZ118" t="s">
        <v>1</v>
      </c>
      <c r="CA118" t="s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350</v>
      </c>
      <c r="CK118">
        <v>1600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E118">
        <f>SUM($CB118,CB118:$CC118)-SUM($EC118:EC118)</f>
        <v>0</v>
      </c>
      <c r="DF118">
        <f>SUM($CB118,$CC118:CC118)-SUM($EC118:ED118)</f>
        <v>0</v>
      </c>
      <c r="DG118">
        <f>SUM($CB118,$CC118:CD118)-SUM($EC118:EE118)</f>
        <v>0</v>
      </c>
      <c r="DH118">
        <f>SUM($CB118,$CC118:CE118)-SUM($EC118:EF118)</f>
        <v>0</v>
      </c>
      <c r="DI118">
        <f>SUM($CB118,$CC118:CF118)-SUM($EC118:EG118)</f>
        <v>0</v>
      </c>
      <c r="DJ118">
        <f>SUM($CB118,$CC118:CG118)-SUM($EC118:EH118)</f>
        <v>0</v>
      </c>
      <c r="DK118">
        <f>SUM($CB118,$CC118:CH118)-SUM($EC118:EI118)</f>
        <v>0</v>
      </c>
      <c r="DL118">
        <f>SUM($CB118,$CC118:CI118)-SUM($EC118:EJ118)</f>
        <v>0</v>
      </c>
      <c r="DM118">
        <f>SUM($CB118,$CC118:CJ118)-SUM($EC118:EK118)</f>
        <v>0</v>
      </c>
      <c r="DN118">
        <f>SUM($CB118,$CC118:CK118)-SUM($EC118:EL118)</f>
        <v>1250</v>
      </c>
      <c r="DO118">
        <f>SUM($CB118,$CC118:CL118)-SUM($EC118:EM118)</f>
        <v>900</v>
      </c>
      <c r="DP118">
        <f>SUM($CB118,$CC118:CM118)-SUM($EC118:EN118)</f>
        <v>550</v>
      </c>
      <c r="DQ118">
        <f>SUM($CB118,$CC118:CN118)-SUM($EC118:EO118)</f>
        <v>550</v>
      </c>
      <c r="DR118">
        <f>SUM($CB118,$CC118:CO118)-SUM($EC118:EP118)</f>
        <v>550</v>
      </c>
      <c r="DS118">
        <f>SUM($CB118,$CC118:CP118)-SUM($EC118:EQ118)</f>
        <v>550</v>
      </c>
      <c r="DT118">
        <f>SUM($CB118,$CC118:CQ118)-SUM($EC118:ER118)</f>
        <v>550</v>
      </c>
      <c r="DU118">
        <f>SUM($CB118,$CC118:CR118)-SUM($EC118:ES118)</f>
        <v>550</v>
      </c>
      <c r="DV118">
        <f>SUM($CB118,$CC118:CS118)-SUM($EC118:ET118)</f>
        <v>550</v>
      </c>
      <c r="DW118">
        <f>SUM($CB118,$CC118:CT118)-SUM($EC118:EU118)</f>
        <v>550</v>
      </c>
      <c r="DX118">
        <f>SUM($CB118,$CC118:CU118)-SUM($EC118:EV118)</f>
        <v>550</v>
      </c>
      <c r="DY118">
        <f>SUM($CB118,$CC118:CV118)-SUM($EC118:EW118)</f>
        <v>550</v>
      </c>
      <c r="DZ118">
        <f>SUM($CB118,$CC118:CW118)-SUM($EC118:EX118)</f>
        <v>550</v>
      </c>
      <c r="EA118">
        <f>SUM($CB118,$CC118:CX118)-SUM($EC118:EY118)</f>
        <v>550</v>
      </c>
      <c r="EB118">
        <f>SUM($CB118,$CC118:CY118)-SUM($EC118:EZ118)</f>
        <v>550</v>
      </c>
      <c r="EC118" cm="1">
        <f t="array" ref="EC118">SUMPRODUCT($K118:$AJ118,TRANSPOSE(EC$4:EC$29))</f>
        <v>0</v>
      </c>
      <c r="ED118" cm="1">
        <f t="array" ref="ED118">SUMPRODUCT($K118:$AJ118,TRANSPOSE(ED$4:ED$29))</f>
        <v>0</v>
      </c>
      <c r="EE118" cm="1">
        <f t="array" ref="EE118">SUMPRODUCT($K118:$AJ118,TRANSPOSE(EE$4:EE$29))</f>
        <v>0</v>
      </c>
      <c r="EF118" cm="1">
        <f t="array" ref="EF118">SUMPRODUCT($K118:$AJ118,TRANSPOSE(EF$4:EF$29))</f>
        <v>0</v>
      </c>
      <c r="EG118" cm="1">
        <f t="array" ref="EG118">SUMPRODUCT($K118:$AJ118,TRANSPOSE(EG$4:EG$29))</f>
        <v>0</v>
      </c>
      <c r="EH118" cm="1">
        <f t="array" ref="EH118">SUMPRODUCT($K118:$AJ118,TRANSPOSE(EH$4:EH$29))</f>
        <v>0</v>
      </c>
      <c r="EI118" cm="1">
        <f t="array" ref="EI118">SUMPRODUCT($K118:$AJ118,TRANSPOSE(EI$4:EI$29))</f>
        <v>0</v>
      </c>
      <c r="EJ118" cm="1">
        <f t="array" ref="EJ118">SUMPRODUCT($K118:$AJ118,TRANSPOSE(EJ$4:EJ$29))</f>
        <v>0</v>
      </c>
      <c r="EK118" cm="1">
        <f t="array" ref="EK118">SUMPRODUCT($K118:$AJ118,TRANSPOSE(EK$4:EK$29))</f>
        <v>350</v>
      </c>
      <c r="EL118" cm="1">
        <f t="array" ref="EL118">SUMPRODUCT($K118:$AJ118,TRANSPOSE(EL$4:EL$29))</f>
        <v>350</v>
      </c>
      <c r="EM118" cm="1">
        <f t="array" ref="EM118">SUMPRODUCT($K118:$AJ118,TRANSPOSE(EM$4:EM$29))</f>
        <v>350</v>
      </c>
      <c r="EN118" cm="1">
        <f t="array" ref="EN118">SUMPRODUCT($K118:$AJ118,TRANSPOSE(EN$4:EN$29))</f>
        <v>350</v>
      </c>
      <c r="EO118" cm="1">
        <f t="array" ref="EO118">SUMPRODUCT($K118:$AJ118,TRANSPOSE(EO$4:EO$29))</f>
        <v>0</v>
      </c>
      <c r="EP118" cm="1">
        <f t="array" ref="EP118">SUMPRODUCT($K118:$AJ118,TRANSPOSE(EP$4:EP$29))</f>
        <v>0</v>
      </c>
      <c r="EQ118" cm="1">
        <f t="array" ref="EQ118">SUMPRODUCT($K118:$AJ118,TRANSPOSE(EQ$4:EQ$29))</f>
        <v>0</v>
      </c>
      <c r="ER118" cm="1">
        <f t="array" ref="ER118">SUMPRODUCT($K118:$AJ118,TRANSPOSE(ER$4:ER$29))</f>
        <v>0</v>
      </c>
      <c r="ES118" cm="1">
        <f t="array" ref="ES118">SUMPRODUCT($K118:$AJ118,TRANSPOSE(ES$4:ES$29))</f>
        <v>0</v>
      </c>
      <c r="ET118" cm="1">
        <f t="array" ref="ET118">SUMPRODUCT($K118:$AJ118,TRANSPOSE(ET$4:ET$29))</f>
        <v>0</v>
      </c>
      <c r="EU118" cm="1">
        <f t="array" ref="EU118">SUMPRODUCT($K118:$AJ118,TRANSPOSE(EU$4:EU$29))</f>
        <v>0</v>
      </c>
      <c r="EV118" cm="1">
        <f t="array" ref="EV118">SUMPRODUCT($K118:$AJ118,TRANSPOSE(EV$4:EV$29))</f>
        <v>0</v>
      </c>
      <c r="EW118" cm="1">
        <f t="array" ref="EW118">SUMPRODUCT($K118:$AJ118,TRANSPOSE(EW$4:EW$29))</f>
        <v>0</v>
      </c>
      <c r="EX118" cm="1">
        <f t="array" ref="EX118">SUMPRODUCT($K118:$AJ118,TRANSPOSE(EX$4:EX$29))</f>
        <v>0</v>
      </c>
      <c r="EY118" cm="1">
        <f t="array" ref="EY118">SUMPRODUCT($K118:$AJ118,TRANSPOSE(EY$4:EY$29))</f>
        <v>0</v>
      </c>
      <c r="EZ118" cm="1">
        <f t="array" ref="EZ118">SUMPRODUCT($K118:$AJ118,TRANSPOSE(EZ$4:EZ$29))</f>
        <v>0</v>
      </c>
      <c r="FA118">
        <f t="shared" si="36"/>
        <v>0</v>
      </c>
      <c r="FB118" t="b">
        <f t="shared" si="37"/>
        <v>0</v>
      </c>
    </row>
    <row r="119" spans="1:158" hidden="1" x14ac:dyDescent="0.2">
      <c r="A119">
        <v>117</v>
      </c>
      <c r="B119" s="7" t="s">
        <v>1429</v>
      </c>
      <c r="C119" t="s">
        <v>17</v>
      </c>
      <c r="D119">
        <v>401012408</v>
      </c>
      <c r="E119" t="s">
        <v>1428</v>
      </c>
      <c r="G119" t="s">
        <v>6</v>
      </c>
      <c r="H119" s="1">
        <v>1</v>
      </c>
      <c r="I119" s="1">
        <v>2</v>
      </c>
      <c r="J119" s="1">
        <f>VLOOKUP(B119,'[4]AVL F03 05.05.26_לעבוד'!$B$27:$M$694,12,)</f>
        <v>2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f t="shared" si="33"/>
        <v>630</v>
      </c>
      <c r="AL119" s="1">
        <f t="shared" si="34"/>
        <v>800</v>
      </c>
      <c r="AQ119" s="1">
        <f>VLOOKUP($B119,'[2]AVL F03 05.05.26_לעבוד'!$B$29:$H$721,6,)</f>
        <v>0</v>
      </c>
      <c r="AR119" s="1" t="s">
        <v>151</v>
      </c>
      <c r="AS119" s="1" t="s">
        <v>14</v>
      </c>
      <c r="AT119">
        <f t="shared" si="35"/>
        <v>41.2</v>
      </c>
      <c r="AU119" t="str">
        <f>VLOOKUP(B119,'[3]AVL F03 05.05.26_לעבוד'!$B$27:$B$694,1,)</f>
        <v>1982257-5</v>
      </c>
      <c r="AW119" t="s">
        <v>1722</v>
      </c>
      <c r="AX119">
        <v>1</v>
      </c>
      <c r="AY119">
        <v>20.6</v>
      </c>
      <c r="AZ119" t="s">
        <v>0</v>
      </c>
      <c r="BA119">
        <v>1</v>
      </c>
      <c r="BB119" t="s">
        <v>13</v>
      </c>
      <c r="BC119">
        <v>357</v>
      </c>
      <c r="BD119">
        <v>132</v>
      </c>
      <c r="BE119" t="s">
        <v>12</v>
      </c>
      <c r="BF119">
        <v>0</v>
      </c>
      <c r="BG119">
        <v>20.6</v>
      </c>
      <c r="BH119">
        <v>20</v>
      </c>
      <c r="BI119" t="s">
        <v>11</v>
      </c>
      <c r="BJ119" t="s">
        <v>10</v>
      </c>
      <c r="BK119" t="s">
        <v>5</v>
      </c>
      <c r="BL119" t="s">
        <v>5</v>
      </c>
      <c r="BM119" t="s">
        <v>9</v>
      </c>
      <c r="BN119">
        <v>20.6</v>
      </c>
      <c r="BO119" t="s">
        <v>5</v>
      </c>
      <c r="BP119">
        <v>1</v>
      </c>
      <c r="BQ119" t="s">
        <v>5</v>
      </c>
      <c r="BR119" t="s">
        <v>8</v>
      </c>
      <c r="BS119" t="s">
        <v>7</v>
      </c>
      <c r="BT119">
        <v>400</v>
      </c>
      <c r="BU119" t="s">
        <v>6</v>
      </c>
      <c r="BV119" t="s">
        <v>5</v>
      </c>
      <c r="BW119" t="s">
        <v>4</v>
      </c>
      <c r="BX119" t="s">
        <v>3</v>
      </c>
      <c r="BY119">
        <v>1</v>
      </c>
      <c r="BZ119" t="s">
        <v>29</v>
      </c>
      <c r="CA119" t="s">
        <v>0</v>
      </c>
      <c r="CB119">
        <v>72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3384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E119">
        <f>SUM($CB119,CB119:$CC119)-SUM($EC119:EC119)</f>
        <v>144</v>
      </c>
      <c r="DF119">
        <f>SUM($CB119,$CC119:CC119)-SUM($EC119:ED119)</f>
        <v>72</v>
      </c>
      <c r="DG119">
        <f>SUM($CB119,$CC119:CD119)-SUM($EC119:EE119)</f>
        <v>72</v>
      </c>
      <c r="DH119">
        <f>SUM($CB119,$CC119:CE119)-SUM($EC119:EF119)</f>
        <v>72</v>
      </c>
      <c r="DI119">
        <f>SUM($CB119,$CC119:CF119)-SUM($EC119:EG119)</f>
        <v>72</v>
      </c>
      <c r="DJ119">
        <f>SUM($CB119,$CC119:CG119)-SUM($EC119:EH119)</f>
        <v>72</v>
      </c>
      <c r="DK119">
        <f>SUM($CB119,$CC119:CH119)-SUM($EC119:EI119)</f>
        <v>72</v>
      </c>
      <c r="DL119">
        <f>SUM($CB119,$CC119:CI119)-SUM($EC119:EJ119)</f>
        <v>72</v>
      </c>
      <c r="DM119">
        <f>SUM($CB119,$CC119:CJ119)-SUM($EC119:EK119)</f>
        <v>3416</v>
      </c>
      <c r="DN119">
        <f>SUM($CB119,$CC119:CK119)-SUM($EC119:EL119)</f>
        <v>3246</v>
      </c>
      <c r="DO119">
        <f>SUM($CB119,$CC119:CL119)-SUM($EC119:EM119)</f>
        <v>3146</v>
      </c>
      <c r="DP119">
        <f>SUM($CB119,$CC119:CM119)-SUM($EC119:EN119)</f>
        <v>3056</v>
      </c>
      <c r="DQ119">
        <f>SUM($CB119,$CC119:CN119)-SUM($EC119:EO119)</f>
        <v>3056</v>
      </c>
      <c r="DR119">
        <f>SUM($CB119,$CC119:CO119)-SUM($EC119:EP119)</f>
        <v>3056</v>
      </c>
      <c r="DS119">
        <f>SUM($CB119,$CC119:CP119)-SUM($EC119:EQ119)</f>
        <v>3056</v>
      </c>
      <c r="DT119">
        <f>SUM($CB119,$CC119:CQ119)-SUM($EC119:ER119)</f>
        <v>3056</v>
      </c>
      <c r="DU119">
        <f>SUM($CB119,$CC119:CR119)-SUM($EC119:ES119)</f>
        <v>3056</v>
      </c>
      <c r="DV119">
        <f>SUM($CB119,$CC119:CS119)-SUM($EC119:ET119)</f>
        <v>3056</v>
      </c>
      <c r="DW119">
        <f>SUM($CB119,$CC119:CT119)-SUM($EC119:EU119)</f>
        <v>3056</v>
      </c>
      <c r="DX119">
        <f>SUM($CB119,$CC119:CU119)-SUM($EC119:EV119)</f>
        <v>3056</v>
      </c>
      <c r="DY119">
        <f>SUM($CB119,$CC119:CV119)-SUM($EC119:EW119)</f>
        <v>3056</v>
      </c>
      <c r="DZ119">
        <f>SUM($CB119,$CC119:CW119)-SUM($EC119:EX119)</f>
        <v>3056</v>
      </c>
      <c r="EA119">
        <f>SUM($CB119,$CC119:CX119)-SUM($EC119:EY119)</f>
        <v>3056</v>
      </c>
      <c r="EB119">
        <f>SUM($CB119,$CC119:CY119)-SUM($EC119:EZ119)</f>
        <v>3056</v>
      </c>
      <c r="EC119" cm="1">
        <f t="array" ref="EC119">SUMPRODUCT($K119:$AJ119,TRANSPOSE(EC$4:EC$29))</f>
        <v>0</v>
      </c>
      <c r="ED119" cm="1">
        <f t="array" ref="ED119">SUMPRODUCT($K119:$AJ119,TRANSPOSE(ED$4:ED$29))</f>
        <v>0</v>
      </c>
      <c r="EE119" cm="1">
        <f t="array" ref="EE119">SUMPRODUCT($K119:$AJ119,TRANSPOSE(EE$4:EE$29))</f>
        <v>0</v>
      </c>
      <c r="EF119" cm="1">
        <f t="array" ref="EF119">SUMPRODUCT($K119:$AJ119,TRANSPOSE(EF$4:EF$29))</f>
        <v>0</v>
      </c>
      <c r="EG119" cm="1">
        <f t="array" ref="EG119">SUMPRODUCT($K119:$AJ119,TRANSPOSE(EG$4:EG$29))</f>
        <v>0</v>
      </c>
      <c r="EH119" cm="1">
        <f t="array" ref="EH119">SUMPRODUCT($K119:$AJ119,TRANSPOSE(EH$4:EH$29))</f>
        <v>0</v>
      </c>
      <c r="EI119" cm="1">
        <f t="array" ref="EI119">SUMPRODUCT($K119:$AJ119,TRANSPOSE(EI$4:EI$29))</f>
        <v>0</v>
      </c>
      <c r="EJ119" cm="1">
        <f t="array" ref="EJ119">SUMPRODUCT($K119:$AJ119,TRANSPOSE(EJ$4:EJ$29))</f>
        <v>0</v>
      </c>
      <c r="EK119" cm="1">
        <f t="array" ref="EK119">SUMPRODUCT($K119:$AJ119,TRANSPOSE(EK$4:EK$29))</f>
        <v>40</v>
      </c>
      <c r="EL119" cm="1">
        <f t="array" ref="EL119">SUMPRODUCT($K119:$AJ119,TRANSPOSE(EL$4:EL$29))</f>
        <v>170</v>
      </c>
      <c r="EM119" cm="1">
        <f t="array" ref="EM119">SUMPRODUCT($K119:$AJ119,TRANSPOSE(EM$4:EM$29))</f>
        <v>100</v>
      </c>
      <c r="EN119" cm="1">
        <f t="array" ref="EN119">SUMPRODUCT($K119:$AJ119,TRANSPOSE(EN$4:EN$29))</f>
        <v>90</v>
      </c>
      <c r="EO119" cm="1">
        <f t="array" ref="EO119">SUMPRODUCT($K119:$AJ119,TRANSPOSE(EO$4:EO$29))</f>
        <v>0</v>
      </c>
      <c r="EP119" cm="1">
        <f t="array" ref="EP119">SUMPRODUCT($K119:$AJ119,TRANSPOSE(EP$4:EP$29))</f>
        <v>0</v>
      </c>
      <c r="EQ119" cm="1">
        <f t="array" ref="EQ119">SUMPRODUCT($K119:$AJ119,TRANSPOSE(EQ$4:EQ$29))</f>
        <v>0</v>
      </c>
      <c r="ER119" cm="1">
        <f t="array" ref="ER119">SUMPRODUCT($K119:$AJ119,TRANSPOSE(ER$4:ER$29))</f>
        <v>0</v>
      </c>
      <c r="ES119" cm="1">
        <f t="array" ref="ES119">SUMPRODUCT($K119:$AJ119,TRANSPOSE(ES$4:ES$29))</f>
        <v>0</v>
      </c>
      <c r="ET119" cm="1">
        <f t="array" ref="ET119">SUMPRODUCT($K119:$AJ119,TRANSPOSE(ET$4:ET$29))</f>
        <v>0</v>
      </c>
      <c r="EU119" cm="1">
        <f t="array" ref="EU119">SUMPRODUCT($K119:$AJ119,TRANSPOSE(EU$4:EU$29))</f>
        <v>0</v>
      </c>
      <c r="EV119" cm="1">
        <f t="array" ref="EV119">SUMPRODUCT($K119:$AJ119,TRANSPOSE(EV$4:EV$29))</f>
        <v>0</v>
      </c>
      <c r="EW119" cm="1">
        <f t="array" ref="EW119">SUMPRODUCT($K119:$AJ119,TRANSPOSE(EW$4:EW$29))</f>
        <v>0</v>
      </c>
      <c r="EX119" cm="1">
        <f t="array" ref="EX119">SUMPRODUCT($K119:$AJ119,TRANSPOSE(EX$4:EX$29))</f>
        <v>0</v>
      </c>
      <c r="EY119" cm="1">
        <f t="array" ref="EY119">SUMPRODUCT($K119:$AJ119,TRANSPOSE(EY$4:EY$29))</f>
        <v>0</v>
      </c>
      <c r="EZ119" cm="1">
        <f t="array" ref="EZ119">SUMPRODUCT($K119:$AJ119,TRANSPOSE(EZ$4:EZ$29))</f>
        <v>0</v>
      </c>
      <c r="FA119">
        <f t="shared" si="36"/>
        <v>0</v>
      </c>
      <c r="FB119" t="b">
        <f t="shared" si="37"/>
        <v>0</v>
      </c>
    </row>
    <row r="120" spans="1:158" hidden="1" x14ac:dyDescent="0.2">
      <c r="A120">
        <v>118</v>
      </c>
      <c r="B120" s="7" t="s">
        <v>1427</v>
      </c>
      <c r="C120" t="s">
        <v>17</v>
      </c>
      <c r="D120">
        <v>401012429</v>
      </c>
      <c r="E120" t="s">
        <v>1426</v>
      </c>
      <c r="G120" t="s">
        <v>6</v>
      </c>
      <c r="H120" s="1">
        <v>1</v>
      </c>
      <c r="I120" s="1">
        <v>2</v>
      </c>
      <c r="J120" s="1">
        <f>VLOOKUP(B120,'[4]AVL F03 05.05.26_לעבוד'!$B$27:$M$694,12,)</f>
        <v>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</v>
      </c>
      <c r="AI120" s="1">
        <v>0</v>
      </c>
      <c r="AJ120" s="1">
        <v>0</v>
      </c>
      <c r="AK120" s="1">
        <f t="shared" si="33"/>
        <v>630</v>
      </c>
      <c r="AL120" s="1">
        <f t="shared" si="34"/>
        <v>740</v>
      </c>
      <c r="AQ120" s="1">
        <f>VLOOKUP($B120,'[2]AVL F03 05.05.26_לעבוד'!$B$29:$H$721,6,)</f>
        <v>0</v>
      </c>
      <c r="AR120" s="1" t="s">
        <v>25</v>
      </c>
      <c r="AS120" s="1" t="s">
        <v>14</v>
      </c>
      <c r="AT120">
        <f t="shared" si="35"/>
        <v>150</v>
      </c>
      <c r="AU120" t="str">
        <f>VLOOKUP(B120,'[3]AVL F03 05.05.26_לעבוד'!$B$27:$B$694,1,)</f>
        <v>1982260-5</v>
      </c>
      <c r="AW120" t="s">
        <v>1705</v>
      </c>
      <c r="AX120">
        <v>1</v>
      </c>
      <c r="AY120">
        <v>75</v>
      </c>
      <c r="AZ120" t="s">
        <v>0</v>
      </c>
      <c r="BA120">
        <v>1</v>
      </c>
      <c r="BB120" t="s">
        <v>13</v>
      </c>
      <c r="BC120">
        <v>356</v>
      </c>
      <c r="BD120">
        <v>21</v>
      </c>
      <c r="BE120" t="s">
        <v>53</v>
      </c>
      <c r="BF120">
        <v>0</v>
      </c>
      <c r="BG120">
        <v>75</v>
      </c>
      <c r="BH120">
        <v>20</v>
      </c>
      <c r="BI120" t="s">
        <v>11</v>
      </c>
      <c r="BJ120" t="s">
        <v>10</v>
      </c>
      <c r="BK120" t="s">
        <v>5</v>
      </c>
      <c r="BL120" t="s">
        <v>5</v>
      </c>
      <c r="BM120" t="s">
        <v>9</v>
      </c>
      <c r="BN120">
        <v>75</v>
      </c>
      <c r="BO120" t="s">
        <v>5</v>
      </c>
      <c r="BP120">
        <v>1</v>
      </c>
      <c r="BQ120" t="s">
        <v>5</v>
      </c>
      <c r="BR120" t="s">
        <v>8</v>
      </c>
      <c r="BS120" t="s">
        <v>7</v>
      </c>
      <c r="BT120">
        <v>370</v>
      </c>
      <c r="BU120" t="s">
        <v>6</v>
      </c>
      <c r="BV120" t="s">
        <v>5</v>
      </c>
      <c r="BW120" t="s">
        <v>4</v>
      </c>
      <c r="BX120" t="s">
        <v>3</v>
      </c>
      <c r="BY120">
        <v>1</v>
      </c>
      <c r="BZ120" t="s">
        <v>29</v>
      </c>
      <c r="CA120" t="s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450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E120">
        <f>SUM($CB120,CB120:$CC120)-SUM($EC120:EC120)</f>
        <v>0</v>
      </c>
      <c r="DF120">
        <f>SUM($CB120,$CC120:CC120)-SUM($EC120:ED120)</f>
        <v>0</v>
      </c>
      <c r="DG120">
        <f>SUM($CB120,$CC120:CD120)-SUM($EC120:EE120)</f>
        <v>0</v>
      </c>
      <c r="DH120">
        <f>SUM($CB120,$CC120:CE120)-SUM($EC120:EF120)</f>
        <v>0</v>
      </c>
      <c r="DI120">
        <f>SUM($CB120,$CC120:CF120)-SUM($EC120:EG120)</f>
        <v>0</v>
      </c>
      <c r="DJ120">
        <f>SUM($CB120,$CC120:CG120)-SUM($EC120:EH120)</f>
        <v>0</v>
      </c>
      <c r="DK120">
        <f>SUM($CB120,$CC120:CH120)-SUM($EC120:EI120)</f>
        <v>0</v>
      </c>
      <c r="DL120">
        <f>SUM($CB120,$CC120:CI120)-SUM($EC120:EJ120)</f>
        <v>0</v>
      </c>
      <c r="DM120">
        <f>SUM($CB120,$CC120:CJ120)-SUM($EC120:EK120)</f>
        <v>350</v>
      </c>
      <c r="DN120">
        <f>SUM($CB120,$CC120:CK120)-SUM($EC120:EL120)</f>
        <v>250</v>
      </c>
      <c r="DO120">
        <f>SUM($CB120,$CC120:CL120)-SUM($EC120:EM120)</f>
        <v>150</v>
      </c>
      <c r="DP120">
        <f>SUM($CB120,$CC120:CM120)-SUM($EC120:EN120)</f>
        <v>50</v>
      </c>
      <c r="DQ120">
        <f>SUM($CB120,$CC120:CN120)-SUM($EC120:EO120)</f>
        <v>50</v>
      </c>
      <c r="DR120">
        <f>SUM($CB120,$CC120:CO120)-SUM($EC120:EP120)</f>
        <v>50</v>
      </c>
      <c r="DS120">
        <f>SUM($CB120,$CC120:CP120)-SUM($EC120:EQ120)</f>
        <v>50</v>
      </c>
      <c r="DT120">
        <f>SUM($CB120,$CC120:CQ120)-SUM($EC120:ER120)</f>
        <v>50</v>
      </c>
      <c r="DU120">
        <f>SUM($CB120,$CC120:CR120)-SUM($EC120:ES120)</f>
        <v>50</v>
      </c>
      <c r="DV120">
        <f>SUM($CB120,$CC120:CS120)-SUM($EC120:ET120)</f>
        <v>50</v>
      </c>
      <c r="DW120">
        <f>SUM($CB120,$CC120:CT120)-SUM($EC120:EU120)</f>
        <v>50</v>
      </c>
      <c r="DX120">
        <f>SUM($CB120,$CC120:CU120)-SUM($EC120:EV120)</f>
        <v>50</v>
      </c>
      <c r="DY120">
        <f>SUM($CB120,$CC120:CV120)-SUM($EC120:EW120)</f>
        <v>50</v>
      </c>
      <c r="DZ120">
        <f>SUM($CB120,$CC120:CW120)-SUM($EC120:EX120)</f>
        <v>50</v>
      </c>
      <c r="EA120">
        <f>SUM($CB120,$CC120:CX120)-SUM($EC120:EY120)</f>
        <v>50</v>
      </c>
      <c r="EB120">
        <f>SUM($CB120,$CC120:CY120)-SUM($EC120:EZ120)</f>
        <v>50</v>
      </c>
      <c r="EC120" cm="1">
        <f t="array" ref="EC120">SUMPRODUCT($K120:$AJ120,TRANSPOSE(EC$4:EC$29))</f>
        <v>0</v>
      </c>
      <c r="ED120" cm="1">
        <f t="array" ref="ED120">SUMPRODUCT($K120:$AJ120,TRANSPOSE(ED$4:ED$29))</f>
        <v>0</v>
      </c>
      <c r="EE120" cm="1">
        <f t="array" ref="EE120">SUMPRODUCT($K120:$AJ120,TRANSPOSE(EE$4:EE$29))</f>
        <v>0</v>
      </c>
      <c r="EF120" cm="1">
        <f t="array" ref="EF120">SUMPRODUCT($K120:$AJ120,TRANSPOSE(EF$4:EF$29))</f>
        <v>0</v>
      </c>
      <c r="EG120" cm="1">
        <f t="array" ref="EG120">SUMPRODUCT($K120:$AJ120,TRANSPOSE(EG$4:EG$29))</f>
        <v>0</v>
      </c>
      <c r="EH120" cm="1">
        <f t="array" ref="EH120">SUMPRODUCT($K120:$AJ120,TRANSPOSE(EH$4:EH$29))</f>
        <v>0</v>
      </c>
      <c r="EI120" cm="1">
        <f t="array" ref="EI120">SUMPRODUCT($K120:$AJ120,TRANSPOSE(EI$4:EI$29))</f>
        <v>0</v>
      </c>
      <c r="EJ120" cm="1">
        <f t="array" ref="EJ120">SUMPRODUCT($K120:$AJ120,TRANSPOSE(EJ$4:EJ$29))</f>
        <v>0</v>
      </c>
      <c r="EK120" cm="1">
        <f t="array" ref="EK120">SUMPRODUCT($K120:$AJ120,TRANSPOSE(EK$4:EK$29))</f>
        <v>100</v>
      </c>
      <c r="EL120" cm="1">
        <f t="array" ref="EL120">SUMPRODUCT($K120:$AJ120,TRANSPOSE(EL$4:EL$29))</f>
        <v>100</v>
      </c>
      <c r="EM120" cm="1">
        <f t="array" ref="EM120">SUMPRODUCT($K120:$AJ120,TRANSPOSE(EM$4:EM$29))</f>
        <v>100</v>
      </c>
      <c r="EN120" cm="1">
        <f t="array" ref="EN120">SUMPRODUCT($K120:$AJ120,TRANSPOSE(EN$4:EN$29))</f>
        <v>100</v>
      </c>
      <c r="EO120" cm="1">
        <f t="array" ref="EO120">SUMPRODUCT($K120:$AJ120,TRANSPOSE(EO$4:EO$29))</f>
        <v>0</v>
      </c>
      <c r="EP120" cm="1">
        <f t="array" ref="EP120">SUMPRODUCT($K120:$AJ120,TRANSPOSE(EP$4:EP$29))</f>
        <v>0</v>
      </c>
      <c r="EQ120" cm="1">
        <f t="array" ref="EQ120">SUMPRODUCT($K120:$AJ120,TRANSPOSE(EQ$4:EQ$29))</f>
        <v>0</v>
      </c>
      <c r="ER120" cm="1">
        <f t="array" ref="ER120">SUMPRODUCT($K120:$AJ120,TRANSPOSE(ER$4:ER$29))</f>
        <v>0</v>
      </c>
      <c r="ES120" cm="1">
        <f t="array" ref="ES120">SUMPRODUCT($K120:$AJ120,TRANSPOSE(ES$4:ES$29))</f>
        <v>0</v>
      </c>
      <c r="ET120" cm="1">
        <f t="array" ref="ET120">SUMPRODUCT($K120:$AJ120,TRANSPOSE(ET$4:ET$29))</f>
        <v>0</v>
      </c>
      <c r="EU120" cm="1">
        <f t="array" ref="EU120">SUMPRODUCT($K120:$AJ120,TRANSPOSE(EU$4:EU$29))</f>
        <v>0</v>
      </c>
      <c r="EV120" cm="1">
        <f t="array" ref="EV120">SUMPRODUCT($K120:$AJ120,TRANSPOSE(EV$4:EV$29))</f>
        <v>0</v>
      </c>
      <c r="EW120" cm="1">
        <f t="array" ref="EW120">SUMPRODUCT($K120:$AJ120,TRANSPOSE(EW$4:EW$29))</f>
        <v>0</v>
      </c>
      <c r="EX120" cm="1">
        <f t="array" ref="EX120">SUMPRODUCT($K120:$AJ120,TRANSPOSE(EX$4:EX$29))</f>
        <v>0</v>
      </c>
      <c r="EY120" cm="1">
        <f t="array" ref="EY120">SUMPRODUCT($K120:$AJ120,TRANSPOSE(EY$4:EY$29))</f>
        <v>0</v>
      </c>
      <c r="EZ120" cm="1">
        <f t="array" ref="EZ120">SUMPRODUCT($K120:$AJ120,TRANSPOSE(EZ$4:EZ$29))</f>
        <v>0</v>
      </c>
      <c r="FA120">
        <f t="shared" si="36"/>
        <v>0</v>
      </c>
      <c r="FB120" t="b">
        <f t="shared" si="37"/>
        <v>0</v>
      </c>
    </row>
    <row r="121" spans="1:158" hidden="1" x14ac:dyDescent="0.2">
      <c r="A121">
        <v>119</v>
      </c>
      <c r="B121" s="7" t="s">
        <v>1425</v>
      </c>
      <c r="C121" t="s">
        <v>17</v>
      </c>
      <c r="D121">
        <v>400542420</v>
      </c>
      <c r="E121" t="s">
        <v>1424</v>
      </c>
      <c r="F121">
        <v>400072364</v>
      </c>
      <c r="G121" t="s">
        <v>6</v>
      </c>
      <c r="H121" s="1">
        <v>2</v>
      </c>
      <c r="I121" s="1">
        <v>14</v>
      </c>
      <c r="J121" s="1">
        <f>VLOOKUP(B121,'[4]AVL F03 05.05.26_לעבוד'!$B$27:$M$694,12,)</f>
        <v>14</v>
      </c>
      <c r="K121" s="1">
        <v>0</v>
      </c>
      <c r="L121" s="1">
        <v>4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f t="shared" si="33"/>
        <v>4410</v>
      </c>
      <c r="AL121" s="1">
        <f t="shared" si="34"/>
        <v>4600</v>
      </c>
      <c r="AM121" s="1">
        <f>AK121*AY121</f>
        <v>11951.1</v>
      </c>
      <c r="AN121" s="1">
        <f>AL121*AY121</f>
        <v>12466</v>
      </c>
      <c r="AO121" s="1">
        <f>AN121-AM121</f>
        <v>514.89999999999964</v>
      </c>
      <c r="AP121" s="1" t="s">
        <v>26</v>
      </c>
      <c r="AQ121" s="1">
        <f>VLOOKUP($B121,'[2]AVL F03 05.05.26_לעבוד'!$B$29:$H$721,6,)</f>
        <v>0</v>
      </c>
      <c r="AR121" s="1" t="s">
        <v>25</v>
      </c>
      <c r="AS121" s="1" t="s">
        <v>93</v>
      </c>
      <c r="AT121">
        <f t="shared" si="35"/>
        <v>37.94</v>
      </c>
      <c r="AU121" t="str">
        <f>VLOOKUP(B121,'[3]AVL F03 05.05.26_לעבוד'!$B$27:$B$694,1,)</f>
        <v>19K101-K00L5</v>
      </c>
      <c r="AW121" t="s">
        <v>1721</v>
      </c>
      <c r="AX121" t="s">
        <v>1410</v>
      </c>
      <c r="AY121">
        <v>2.71</v>
      </c>
      <c r="AZ121" t="s">
        <v>0</v>
      </c>
      <c r="BA121">
        <v>2</v>
      </c>
      <c r="BB121" t="s">
        <v>13</v>
      </c>
      <c r="BC121">
        <v>98</v>
      </c>
      <c r="BD121">
        <v>52</v>
      </c>
      <c r="BE121" t="s">
        <v>92</v>
      </c>
      <c r="BF121">
        <v>0</v>
      </c>
      <c r="BG121">
        <v>2.71</v>
      </c>
      <c r="BH121">
        <v>20</v>
      </c>
      <c r="BI121" t="s">
        <v>11</v>
      </c>
      <c r="BJ121" t="s">
        <v>453</v>
      </c>
      <c r="BK121" t="s">
        <v>5</v>
      </c>
      <c r="BL121" t="s">
        <v>5</v>
      </c>
      <c r="BM121" t="s">
        <v>22</v>
      </c>
      <c r="BN121">
        <v>2.71</v>
      </c>
      <c r="BO121" t="s">
        <v>5</v>
      </c>
      <c r="BP121">
        <v>1</v>
      </c>
      <c r="BQ121" t="s">
        <v>5</v>
      </c>
      <c r="BR121" t="s">
        <v>8</v>
      </c>
      <c r="BS121" t="s">
        <v>452</v>
      </c>
      <c r="BT121">
        <v>200</v>
      </c>
      <c r="BU121" t="s">
        <v>6</v>
      </c>
      <c r="BV121" t="s">
        <v>5</v>
      </c>
      <c r="BW121" t="s">
        <v>4</v>
      </c>
      <c r="BX121" t="s">
        <v>3</v>
      </c>
      <c r="BY121" t="s">
        <v>1410</v>
      </c>
      <c r="BZ121" t="s">
        <v>1</v>
      </c>
      <c r="CA121" t="s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200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E121">
        <f>SUM($CB121,CB121:$CC121)-SUM($EC121:EC121)</f>
        <v>0</v>
      </c>
      <c r="DF121">
        <f>SUM($CB121,$CC121:CC121)-SUM($EC121:ED121)</f>
        <v>0</v>
      </c>
      <c r="DG121">
        <f>SUM($CB121,$CC121:CD121)-SUM($EC121:EE121)</f>
        <v>0</v>
      </c>
      <c r="DH121">
        <f>SUM($CB121,$CC121:CE121)-SUM($EC121:EF121)</f>
        <v>0</v>
      </c>
      <c r="DI121">
        <f>SUM($CB121,$CC121:CF121)-SUM($EC121:EG121)</f>
        <v>0</v>
      </c>
      <c r="DJ121">
        <f>SUM($CB121,$CC121:CG121)-SUM($EC121:EH121)</f>
        <v>0</v>
      </c>
      <c r="DK121">
        <f>SUM($CB121,$CC121:CH121)-SUM($EC121:EI121)</f>
        <v>0</v>
      </c>
      <c r="DL121">
        <f>SUM($CB121,$CC121:CI121)-SUM($EC121:EJ121)</f>
        <v>0</v>
      </c>
      <c r="DM121">
        <f>SUM($CB121,$CC121:CJ121)-SUM($EC121:EK121)</f>
        <v>-320</v>
      </c>
      <c r="DN121">
        <f>SUM($CB121,$CC121:CK121)-SUM($EC121:EL121)</f>
        <v>-860</v>
      </c>
      <c r="DO121">
        <f>SUM($CB121,$CC121:CL121)-SUM($EC121:EM121)</f>
        <v>-1520</v>
      </c>
      <c r="DP121">
        <f>SUM($CB121,$CC121:CM121)-SUM($EC121:EN121)</f>
        <v>-2240</v>
      </c>
      <c r="DQ121">
        <f>SUM($CB121,$CC121:CN121)-SUM($EC121:EO121)</f>
        <v>-2460</v>
      </c>
      <c r="DR121">
        <f>SUM($CB121,$CC121:CO121)-SUM($EC121:EP121)</f>
        <v>-2600</v>
      </c>
      <c r="DS121">
        <f>SUM($CB121,$CC121:CP121)-SUM($EC121:EQ121)</f>
        <v>-2600</v>
      </c>
      <c r="DT121">
        <f>SUM($CB121,$CC121:CQ121)-SUM($EC121:ER121)</f>
        <v>-2600</v>
      </c>
      <c r="DU121">
        <f>SUM($CB121,$CC121:CR121)-SUM($EC121:ES121)</f>
        <v>-2600</v>
      </c>
      <c r="DV121">
        <f>SUM($CB121,$CC121:CS121)-SUM($EC121:ET121)</f>
        <v>-2600</v>
      </c>
      <c r="DW121">
        <f>SUM($CB121,$CC121:CT121)-SUM($EC121:EU121)</f>
        <v>-2600</v>
      </c>
      <c r="DX121">
        <f>SUM($CB121,$CC121:CU121)-SUM($EC121:EV121)</f>
        <v>-2600</v>
      </c>
      <c r="DY121">
        <f>SUM($CB121,$CC121:CV121)-SUM($EC121:EW121)</f>
        <v>-2600</v>
      </c>
      <c r="DZ121">
        <f>SUM($CB121,$CC121:CW121)-SUM($EC121:EX121)</f>
        <v>-2600</v>
      </c>
      <c r="EA121">
        <f>SUM($CB121,$CC121:CX121)-SUM($EC121:EY121)</f>
        <v>-2600</v>
      </c>
      <c r="EB121">
        <f>SUM($CB121,$CC121:CY121)-SUM($EC121:EZ121)</f>
        <v>-2600</v>
      </c>
      <c r="EC121" cm="1">
        <f t="array" ref="EC121">SUMPRODUCT($K121:$AJ121,TRANSPOSE(EC$4:EC$29))</f>
        <v>0</v>
      </c>
      <c r="ED121" cm="1">
        <f t="array" ref="ED121">SUMPRODUCT($K121:$AJ121,TRANSPOSE(ED$4:ED$29))</f>
        <v>0</v>
      </c>
      <c r="EE121" cm="1">
        <f t="array" ref="EE121">SUMPRODUCT($K121:$AJ121,TRANSPOSE(EE$4:EE$29))</f>
        <v>0</v>
      </c>
      <c r="EF121" cm="1">
        <f t="array" ref="EF121">SUMPRODUCT($K121:$AJ121,TRANSPOSE(EF$4:EF$29))</f>
        <v>0</v>
      </c>
      <c r="EG121" cm="1">
        <f t="array" ref="EG121">SUMPRODUCT($K121:$AJ121,TRANSPOSE(EG$4:EG$29))</f>
        <v>0</v>
      </c>
      <c r="EH121" cm="1">
        <f t="array" ref="EH121">SUMPRODUCT($K121:$AJ121,TRANSPOSE(EH$4:EH$29))</f>
        <v>0</v>
      </c>
      <c r="EI121" cm="1">
        <f t="array" ref="EI121">SUMPRODUCT($K121:$AJ121,TRANSPOSE(EI$4:EI$29))</f>
        <v>0</v>
      </c>
      <c r="EJ121" cm="1">
        <f t="array" ref="EJ121">SUMPRODUCT($K121:$AJ121,TRANSPOSE(EJ$4:EJ$29))</f>
        <v>0</v>
      </c>
      <c r="EK121" cm="1">
        <f t="array" ref="EK121">SUMPRODUCT($K121:$AJ121,TRANSPOSE(EK$4:EK$29))</f>
        <v>520</v>
      </c>
      <c r="EL121" cm="1">
        <f t="array" ref="EL121">SUMPRODUCT($K121:$AJ121,TRANSPOSE(EL$4:EL$29))</f>
        <v>540</v>
      </c>
      <c r="EM121" cm="1">
        <f t="array" ref="EM121">SUMPRODUCT($K121:$AJ121,TRANSPOSE(EM$4:EM$29))</f>
        <v>660</v>
      </c>
      <c r="EN121" cm="1">
        <f t="array" ref="EN121">SUMPRODUCT($K121:$AJ121,TRANSPOSE(EN$4:EN$29))</f>
        <v>720</v>
      </c>
      <c r="EO121" cm="1">
        <f t="array" ref="EO121">SUMPRODUCT($K121:$AJ121,TRANSPOSE(EO$4:EO$29))</f>
        <v>220</v>
      </c>
      <c r="EP121" cm="1">
        <f t="array" ref="EP121">SUMPRODUCT($K121:$AJ121,TRANSPOSE(EP$4:EP$29))</f>
        <v>140</v>
      </c>
      <c r="EQ121" cm="1">
        <f t="array" ref="EQ121">SUMPRODUCT($K121:$AJ121,TRANSPOSE(EQ$4:EQ$29))</f>
        <v>0</v>
      </c>
      <c r="ER121" cm="1">
        <f t="array" ref="ER121">SUMPRODUCT($K121:$AJ121,TRANSPOSE(ER$4:ER$29))</f>
        <v>0</v>
      </c>
      <c r="ES121" cm="1">
        <f t="array" ref="ES121">SUMPRODUCT($K121:$AJ121,TRANSPOSE(ES$4:ES$29))</f>
        <v>0</v>
      </c>
      <c r="ET121" cm="1">
        <f t="array" ref="ET121">SUMPRODUCT($K121:$AJ121,TRANSPOSE(ET$4:ET$29))</f>
        <v>0</v>
      </c>
      <c r="EU121" cm="1">
        <f t="array" ref="EU121">SUMPRODUCT($K121:$AJ121,TRANSPOSE(EU$4:EU$29))</f>
        <v>0</v>
      </c>
      <c r="EV121" cm="1">
        <f t="array" ref="EV121">SUMPRODUCT($K121:$AJ121,TRANSPOSE(EV$4:EV$29))</f>
        <v>0</v>
      </c>
      <c r="EW121" cm="1">
        <f t="array" ref="EW121">SUMPRODUCT($K121:$AJ121,TRANSPOSE(EW$4:EW$29))</f>
        <v>0</v>
      </c>
      <c r="EX121" cm="1">
        <f t="array" ref="EX121">SUMPRODUCT($K121:$AJ121,TRANSPOSE(EX$4:EX$29))</f>
        <v>0</v>
      </c>
      <c r="EY121" cm="1">
        <f t="array" ref="EY121">SUMPRODUCT($K121:$AJ121,TRANSPOSE(EY$4:EY$29))</f>
        <v>0</v>
      </c>
      <c r="EZ121" cm="1">
        <f t="array" ref="EZ121">SUMPRODUCT($K121:$AJ121,TRANSPOSE(EZ$4:EZ$29))</f>
        <v>0</v>
      </c>
      <c r="FA121">
        <f t="shared" si="36"/>
        <v>0</v>
      </c>
      <c r="FB121" t="b">
        <f t="shared" si="37"/>
        <v>1</v>
      </c>
    </row>
    <row r="122" spans="1:158" hidden="1" x14ac:dyDescent="0.2">
      <c r="A122">
        <v>120</v>
      </c>
      <c r="B122" s="7" t="s">
        <v>1423</v>
      </c>
      <c r="C122" t="s">
        <v>17</v>
      </c>
      <c r="D122">
        <v>416023050</v>
      </c>
      <c r="E122" t="s">
        <v>1422</v>
      </c>
      <c r="G122" t="s">
        <v>6</v>
      </c>
      <c r="H122" s="1">
        <v>2</v>
      </c>
      <c r="I122" s="1">
        <v>16</v>
      </c>
      <c r="J122" s="1">
        <f>VLOOKUP(B122,'[4]AVL F03 05.05.26_לעבוד'!$B$27:$M$694,12,)</f>
        <v>16</v>
      </c>
      <c r="K122" s="1">
        <v>0</v>
      </c>
      <c r="L122" s="1">
        <v>0</v>
      </c>
      <c r="M122" s="1">
        <v>16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f t="shared" si="33"/>
        <v>5040</v>
      </c>
      <c r="AL122" s="1">
        <f t="shared" si="34"/>
        <v>5100</v>
      </c>
      <c r="AM122" s="1">
        <f>AK122*AY122</f>
        <v>28677.599999999999</v>
      </c>
      <c r="AN122" s="1">
        <f>AL122*AY122</f>
        <v>29018.999999999996</v>
      </c>
      <c r="AO122" s="1">
        <f>AN122-AM122</f>
        <v>341.39999999999782</v>
      </c>
      <c r="AP122" s="1" t="s">
        <v>26</v>
      </c>
      <c r="AQ122" s="1">
        <f>VLOOKUP($B122,'[2]AVL F03 05.05.26_לעבוד'!$B$29:$H$721,6,)</f>
        <v>0</v>
      </c>
      <c r="AR122" s="1" t="s">
        <v>25</v>
      </c>
      <c r="AS122" s="1" t="s">
        <v>93</v>
      </c>
      <c r="AT122">
        <f t="shared" si="35"/>
        <v>91.039999999999992</v>
      </c>
      <c r="AU122" t="str">
        <f>VLOOKUP(B122,'[3]AVL F03 05.05.26_לעבוד'!$B$27:$B$694,1,)</f>
        <v>19K119-K25D3</v>
      </c>
      <c r="AW122" t="s">
        <v>1721</v>
      </c>
      <c r="AX122" t="s">
        <v>1410</v>
      </c>
      <c r="AY122">
        <v>5.6899999999999995</v>
      </c>
      <c r="AZ122" t="s">
        <v>0</v>
      </c>
      <c r="BA122">
        <v>2</v>
      </c>
      <c r="BB122" t="s">
        <v>13</v>
      </c>
      <c r="BC122">
        <v>98</v>
      </c>
      <c r="BD122">
        <v>74</v>
      </c>
      <c r="BE122" t="s">
        <v>92</v>
      </c>
      <c r="BF122">
        <v>0</v>
      </c>
      <c r="BG122">
        <v>5.6899999999999995</v>
      </c>
      <c r="BH122">
        <v>20</v>
      </c>
      <c r="BI122" t="s">
        <v>11</v>
      </c>
      <c r="BJ122" t="s">
        <v>453</v>
      </c>
      <c r="BK122" t="s">
        <v>5</v>
      </c>
      <c r="BL122" t="s">
        <v>5</v>
      </c>
      <c r="BM122" t="s">
        <v>22</v>
      </c>
      <c r="BN122">
        <v>5.6899999999999995</v>
      </c>
      <c r="BO122" t="s">
        <v>5</v>
      </c>
      <c r="BP122">
        <v>1</v>
      </c>
      <c r="BQ122" t="s">
        <v>5</v>
      </c>
      <c r="BR122" t="s">
        <v>8</v>
      </c>
      <c r="BS122" t="s">
        <v>452</v>
      </c>
      <c r="BT122">
        <v>100</v>
      </c>
      <c r="BU122" t="s">
        <v>6</v>
      </c>
      <c r="BV122" t="s">
        <v>5</v>
      </c>
      <c r="BW122" t="s">
        <v>4</v>
      </c>
      <c r="BX122" t="s">
        <v>3</v>
      </c>
      <c r="BY122" t="s">
        <v>1410</v>
      </c>
      <c r="BZ122" t="s">
        <v>1</v>
      </c>
      <c r="CA122" t="s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100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E122">
        <f>SUM($CB122,CB122:$CC122)-SUM($EC122:EC122)</f>
        <v>0</v>
      </c>
      <c r="DF122">
        <f>SUM($CB122,$CC122:CC122)-SUM($EC122:ED122)</f>
        <v>0</v>
      </c>
      <c r="DG122">
        <f>SUM($CB122,$CC122:CD122)-SUM($EC122:EE122)</f>
        <v>0</v>
      </c>
      <c r="DH122">
        <f>SUM($CB122,$CC122:CE122)-SUM($EC122:EF122)</f>
        <v>0</v>
      </c>
      <c r="DI122">
        <f>SUM($CB122,$CC122:CF122)-SUM($EC122:EG122)</f>
        <v>0</v>
      </c>
      <c r="DJ122">
        <f>SUM($CB122,$CC122:CG122)-SUM($EC122:EH122)</f>
        <v>0</v>
      </c>
      <c r="DK122">
        <f>SUM($CB122,$CC122:CH122)-SUM($EC122:EI122)</f>
        <v>0</v>
      </c>
      <c r="DL122">
        <f>SUM($CB122,$CC122:CI122)-SUM($EC122:EJ122)</f>
        <v>0</v>
      </c>
      <c r="DM122">
        <f>SUM($CB122,$CC122:CJ122)-SUM($EC122:EK122)</f>
        <v>-60</v>
      </c>
      <c r="DN122">
        <f>SUM($CB122,$CC122:CK122)-SUM($EC122:EL122)</f>
        <v>-700</v>
      </c>
      <c r="DO122">
        <f>SUM($CB122,$CC122:CL122)-SUM($EC122:EM122)</f>
        <v>-1660</v>
      </c>
      <c r="DP122">
        <f>SUM($CB122,$CC122:CM122)-SUM($EC122:EN122)</f>
        <v>-2460</v>
      </c>
      <c r="DQ122">
        <f>SUM($CB122,$CC122:CN122)-SUM($EC122:EO122)</f>
        <v>-3100</v>
      </c>
      <c r="DR122">
        <f>SUM($CB122,$CC122:CO122)-SUM($EC122:EP122)</f>
        <v>-3100</v>
      </c>
      <c r="DS122">
        <f>SUM($CB122,$CC122:CP122)-SUM($EC122:EQ122)</f>
        <v>-3100</v>
      </c>
      <c r="DT122">
        <f>SUM($CB122,$CC122:CQ122)-SUM($EC122:ER122)</f>
        <v>-3100</v>
      </c>
      <c r="DU122">
        <f>SUM($CB122,$CC122:CR122)-SUM($EC122:ES122)</f>
        <v>-3100</v>
      </c>
      <c r="DV122">
        <f>SUM($CB122,$CC122:CS122)-SUM($EC122:ET122)</f>
        <v>-3100</v>
      </c>
      <c r="DW122">
        <f>SUM($CB122,$CC122:CT122)-SUM($EC122:EU122)</f>
        <v>-3100</v>
      </c>
      <c r="DX122">
        <f>SUM($CB122,$CC122:CU122)-SUM($EC122:EV122)</f>
        <v>-3100</v>
      </c>
      <c r="DY122">
        <f>SUM($CB122,$CC122:CV122)-SUM($EC122:EW122)</f>
        <v>-3100</v>
      </c>
      <c r="DZ122">
        <f>SUM($CB122,$CC122:CW122)-SUM($EC122:EX122)</f>
        <v>-3100</v>
      </c>
      <c r="EA122">
        <f>SUM($CB122,$CC122:CX122)-SUM($EC122:EY122)</f>
        <v>-3100</v>
      </c>
      <c r="EB122">
        <f>SUM($CB122,$CC122:CY122)-SUM($EC122:EZ122)</f>
        <v>-3100</v>
      </c>
      <c r="EC122" cm="1">
        <f t="array" ref="EC122">SUMPRODUCT($K122:$AJ122,TRANSPOSE(EC$4:EC$29))</f>
        <v>0</v>
      </c>
      <c r="ED122" cm="1">
        <f t="array" ref="ED122">SUMPRODUCT($K122:$AJ122,TRANSPOSE(ED$4:ED$29))</f>
        <v>0</v>
      </c>
      <c r="EE122" cm="1">
        <f t="array" ref="EE122">SUMPRODUCT($K122:$AJ122,TRANSPOSE(EE$4:EE$29))</f>
        <v>0</v>
      </c>
      <c r="EF122" cm="1">
        <f t="array" ref="EF122">SUMPRODUCT($K122:$AJ122,TRANSPOSE(EF$4:EF$29))</f>
        <v>0</v>
      </c>
      <c r="EG122" cm="1">
        <f t="array" ref="EG122">SUMPRODUCT($K122:$AJ122,TRANSPOSE(EG$4:EG$29))</f>
        <v>0</v>
      </c>
      <c r="EH122" cm="1">
        <f t="array" ref="EH122">SUMPRODUCT($K122:$AJ122,TRANSPOSE(EH$4:EH$29))</f>
        <v>0</v>
      </c>
      <c r="EI122" cm="1">
        <f t="array" ref="EI122">SUMPRODUCT($K122:$AJ122,TRANSPOSE(EI$4:EI$29))</f>
        <v>0</v>
      </c>
      <c r="EJ122" cm="1">
        <f t="array" ref="EJ122">SUMPRODUCT($K122:$AJ122,TRANSPOSE(EJ$4:EJ$29))</f>
        <v>0</v>
      </c>
      <c r="EK122" cm="1">
        <f t="array" ref="EK122">SUMPRODUCT($K122:$AJ122,TRANSPOSE(EK$4:EK$29))</f>
        <v>160</v>
      </c>
      <c r="EL122" cm="1">
        <f t="array" ref="EL122">SUMPRODUCT($K122:$AJ122,TRANSPOSE(EL$4:EL$29))</f>
        <v>640</v>
      </c>
      <c r="EM122" cm="1">
        <f t="array" ref="EM122">SUMPRODUCT($K122:$AJ122,TRANSPOSE(EM$4:EM$29))</f>
        <v>960</v>
      </c>
      <c r="EN122" cm="1">
        <f t="array" ref="EN122">SUMPRODUCT($K122:$AJ122,TRANSPOSE(EN$4:EN$29))</f>
        <v>800</v>
      </c>
      <c r="EO122" cm="1">
        <f t="array" ref="EO122">SUMPRODUCT($K122:$AJ122,TRANSPOSE(EO$4:EO$29))</f>
        <v>640</v>
      </c>
      <c r="EP122" cm="1">
        <f t="array" ref="EP122">SUMPRODUCT($K122:$AJ122,TRANSPOSE(EP$4:EP$29))</f>
        <v>0</v>
      </c>
      <c r="EQ122" cm="1">
        <f t="array" ref="EQ122">SUMPRODUCT($K122:$AJ122,TRANSPOSE(EQ$4:EQ$29))</f>
        <v>0</v>
      </c>
      <c r="ER122" cm="1">
        <f t="array" ref="ER122">SUMPRODUCT($K122:$AJ122,TRANSPOSE(ER$4:ER$29))</f>
        <v>0</v>
      </c>
      <c r="ES122" cm="1">
        <f t="array" ref="ES122">SUMPRODUCT($K122:$AJ122,TRANSPOSE(ES$4:ES$29))</f>
        <v>0</v>
      </c>
      <c r="ET122" cm="1">
        <f t="array" ref="ET122">SUMPRODUCT($K122:$AJ122,TRANSPOSE(ET$4:ET$29))</f>
        <v>0</v>
      </c>
      <c r="EU122" cm="1">
        <f t="array" ref="EU122">SUMPRODUCT($K122:$AJ122,TRANSPOSE(EU$4:EU$29))</f>
        <v>0</v>
      </c>
      <c r="EV122" cm="1">
        <f t="array" ref="EV122">SUMPRODUCT($K122:$AJ122,TRANSPOSE(EV$4:EV$29))</f>
        <v>0</v>
      </c>
      <c r="EW122" cm="1">
        <f t="array" ref="EW122">SUMPRODUCT($K122:$AJ122,TRANSPOSE(EW$4:EW$29))</f>
        <v>0</v>
      </c>
      <c r="EX122" cm="1">
        <f t="array" ref="EX122">SUMPRODUCT($K122:$AJ122,TRANSPOSE(EX$4:EX$29))</f>
        <v>0</v>
      </c>
      <c r="EY122" cm="1">
        <f t="array" ref="EY122">SUMPRODUCT($K122:$AJ122,TRANSPOSE(EY$4:EY$29))</f>
        <v>0</v>
      </c>
      <c r="EZ122" cm="1">
        <f t="array" ref="EZ122">SUMPRODUCT($K122:$AJ122,TRANSPOSE(EZ$4:EZ$29))</f>
        <v>0</v>
      </c>
      <c r="FA122">
        <f t="shared" si="36"/>
        <v>0</v>
      </c>
      <c r="FB122" t="b">
        <f t="shared" si="37"/>
        <v>1</v>
      </c>
    </row>
    <row r="123" spans="1:158" hidden="1" x14ac:dyDescent="0.2">
      <c r="A123">
        <v>123</v>
      </c>
      <c r="B123" s="7" t="s">
        <v>1420</v>
      </c>
      <c r="C123" t="s">
        <v>17</v>
      </c>
      <c r="D123">
        <v>404492188</v>
      </c>
      <c r="E123" t="s">
        <v>1419</v>
      </c>
      <c r="G123" t="s">
        <v>6</v>
      </c>
      <c r="H123" s="1">
        <v>2</v>
      </c>
      <c r="I123" s="1">
        <v>20</v>
      </c>
      <c r="J123" s="1">
        <f>VLOOKUP(B123,'[4]AVL F03 05.05.26_לעבוד'!$B$27:$M$694,12,)</f>
        <v>20</v>
      </c>
      <c r="K123" s="1">
        <v>0</v>
      </c>
      <c r="L123" s="1">
        <v>0</v>
      </c>
      <c r="M123" s="1">
        <v>0</v>
      </c>
      <c r="N123" s="1">
        <v>10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10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f t="shared" si="33"/>
        <v>6300</v>
      </c>
      <c r="AL123" s="1">
        <f t="shared" si="34"/>
        <v>6300</v>
      </c>
      <c r="AM123" s="1">
        <f>AK123*AY123</f>
        <v>38556</v>
      </c>
      <c r="AN123" s="1">
        <f>AL123*AY123</f>
        <v>38556</v>
      </c>
      <c r="AO123" s="1">
        <f>AN123-AM123</f>
        <v>0</v>
      </c>
      <c r="AP123" s="1" t="s">
        <v>26</v>
      </c>
      <c r="AQ123" s="1">
        <f>VLOOKUP($B123,'[2]AVL F03 05.05.26_לעבוד'!$B$29:$H$721,6,)</f>
        <v>0</v>
      </c>
      <c r="AR123" s="1" t="s">
        <v>25</v>
      </c>
      <c r="AS123" s="1" t="s">
        <v>14</v>
      </c>
      <c r="AT123">
        <f t="shared" si="35"/>
        <v>122.4</v>
      </c>
      <c r="AU123" t="str">
        <f>VLOOKUP(B123,'[3]AVL F03 05.05.26_לעבוד'!$B$27:$B$694,1,)</f>
        <v>19S14J-400L5</v>
      </c>
      <c r="AW123" t="s">
        <v>1721</v>
      </c>
      <c r="AX123" t="s">
        <v>1410</v>
      </c>
      <c r="AY123">
        <v>6.12</v>
      </c>
      <c r="AZ123" t="s">
        <v>0</v>
      </c>
      <c r="BA123">
        <v>2</v>
      </c>
      <c r="BB123" t="s">
        <v>13</v>
      </c>
      <c r="BC123">
        <v>98</v>
      </c>
      <c r="BD123">
        <v>48</v>
      </c>
      <c r="BE123" t="s">
        <v>92</v>
      </c>
      <c r="BF123">
        <v>0</v>
      </c>
      <c r="BG123">
        <v>6.12</v>
      </c>
      <c r="BH123">
        <v>20</v>
      </c>
      <c r="BI123" t="s">
        <v>11</v>
      </c>
      <c r="BJ123" t="s">
        <v>453</v>
      </c>
      <c r="BK123" t="s">
        <v>5</v>
      </c>
      <c r="BL123" t="s">
        <v>5</v>
      </c>
      <c r="BM123" t="s">
        <v>22</v>
      </c>
      <c r="BN123">
        <v>6.12</v>
      </c>
      <c r="BO123" t="s">
        <v>5</v>
      </c>
      <c r="BP123">
        <v>1</v>
      </c>
      <c r="BQ123" t="s">
        <v>5</v>
      </c>
      <c r="BR123" t="s">
        <v>8</v>
      </c>
      <c r="BS123" t="s">
        <v>452</v>
      </c>
      <c r="BT123">
        <v>100</v>
      </c>
      <c r="BU123" t="s">
        <v>6</v>
      </c>
      <c r="BV123" t="s">
        <v>5</v>
      </c>
      <c r="BW123" t="s">
        <v>4</v>
      </c>
      <c r="BX123" t="s">
        <v>3</v>
      </c>
      <c r="BY123" t="s">
        <v>1410</v>
      </c>
      <c r="BZ123" t="s">
        <v>1</v>
      </c>
      <c r="CA123" t="s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100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E123">
        <f>SUM($CB123,CB123:$CC123)-SUM($EC123:EC123)</f>
        <v>0</v>
      </c>
      <c r="DF123">
        <f>SUM($CB123,$CC123:CC123)-SUM($EC123:ED123)</f>
        <v>0</v>
      </c>
      <c r="DG123">
        <f>SUM($CB123,$CC123:CD123)-SUM($EC123:EE123)</f>
        <v>0</v>
      </c>
      <c r="DH123">
        <f>SUM($CB123,$CC123:CE123)-SUM($EC123:EF123)</f>
        <v>0</v>
      </c>
      <c r="DI123">
        <f>SUM($CB123,$CC123:CF123)-SUM($EC123:EG123)</f>
        <v>0</v>
      </c>
      <c r="DJ123">
        <f>SUM($CB123,$CC123:CG123)-SUM($EC123:EH123)</f>
        <v>0</v>
      </c>
      <c r="DK123">
        <f>SUM($CB123,$CC123:CH123)-SUM($EC123:EI123)</f>
        <v>0</v>
      </c>
      <c r="DL123">
        <f>SUM($CB123,$CC123:CI123)-SUM($EC123:EJ123)</f>
        <v>0</v>
      </c>
      <c r="DM123">
        <f>SUM($CB123,$CC123:CJ123)-SUM($EC123:EK123)</f>
        <v>-600</v>
      </c>
      <c r="DN123">
        <f>SUM($CB123,$CC123:CK123)-SUM($EC123:EL123)</f>
        <v>-2000</v>
      </c>
      <c r="DO123">
        <f>SUM($CB123,$CC123:CL123)-SUM($EC123:EM123)</f>
        <v>-2500</v>
      </c>
      <c r="DP123">
        <f>SUM($CB123,$CC123:CM123)-SUM($EC123:EN123)</f>
        <v>-3900</v>
      </c>
      <c r="DQ123">
        <f>SUM($CB123,$CC123:CN123)-SUM($EC123:EO123)</f>
        <v>-3900</v>
      </c>
      <c r="DR123">
        <f>SUM($CB123,$CC123:CO123)-SUM($EC123:EP123)</f>
        <v>-3900</v>
      </c>
      <c r="DS123">
        <f>SUM($CB123,$CC123:CP123)-SUM($EC123:EQ123)</f>
        <v>-3900</v>
      </c>
      <c r="DT123">
        <f>SUM($CB123,$CC123:CQ123)-SUM($EC123:ER123)</f>
        <v>-3900</v>
      </c>
      <c r="DU123">
        <f>SUM($CB123,$CC123:CR123)-SUM($EC123:ES123)</f>
        <v>-3900</v>
      </c>
      <c r="DV123">
        <f>SUM($CB123,$CC123:CS123)-SUM($EC123:ET123)</f>
        <v>-3900</v>
      </c>
      <c r="DW123">
        <f>SUM($CB123,$CC123:CT123)-SUM($EC123:EU123)</f>
        <v>-3900</v>
      </c>
      <c r="DX123">
        <f>SUM($CB123,$CC123:CU123)-SUM($EC123:EV123)</f>
        <v>-3900</v>
      </c>
      <c r="DY123">
        <f>SUM($CB123,$CC123:CV123)-SUM($EC123:EW123)</f>
        <v>-3900</v>
      </c>
      <c r="DZ123">
        <f>SUM($CB123,$CC123:CW123)-SUM($EC123:EX123)</f>
        <v>-3900</v>
      </c>
      <c r="EA123">
        <f>SUM($CB123,$CC123:CX123)-SUM($EC123:EY123)</f>
        <v>-3900</v>
      </c>
      <c r="EB123">
        <f>SUM($CB123,$CC123:CY123)-SUM($EC123:EZ123)</f>
        <v>-3900</v>
      </c>
      <c r="EC123" cm="1">
        <f t="array" ref="EC123">SUMPRODUCT($K123:$AJ123,TRANSPOSE(EC$4:EC$29))</f>
        <v>0</v>
      </c>
      <c r="ED123" cm="1">
        <f t="array" ref="ED123">SUMPRODUCT($K123:$AJ123,TRANSPOSE(ED$4:ED$29))</f>
        <v>0</v>
      </c>
      <c r="EE123" cm="1">
        <f t="array" ref="EE123">SUMPRODUCT($K123:$AJ123,TRANSPOSE(EE$4:EE$29))</f>
        <v>0</v>
      </c>
      <c r="EF123" cm="1">
        <f t="array" ref="EF123">SUMPRODUCT($K123:$AJ123,TRANSPOSE(EF$4:EF$29))</f>
        <v>0</v>
      </c>
      <c r="EG123" cm="1">
        <f t="array" ref="EG123">SUMPRODUCT($K123:$AJ123,TRANSPOSE(EG$4:EG$29))</f>
        <v>0</v>
      </c>
      <c r="EH123" cm="1">
        <f t="array" ref="EH123">SUMPRODUCT($K123:$AJ123,TRANSPOSE(EH$4:EH$29))</f>
        <v>0</v>
      </c>
      <c r="EI123" cm="1">
        <f t="array" ref="EI123">SUMPRODUCT($K123:$AJ123,TRANSPOSE(EI$4:EI$29))</f>
        <v>0</v>
      </c>
      <c r="EJ123" cm="1">
        <f t="array" ref="EJ123">SUMPRODUCT($K123:$AJ123,TRANSPOSE(EJ$4:EJ$29))</f>
        <v>0</v>
      </c>
      <c r="EK123" cm="1">
        <f t="array" ref="EK123">SUMPRODUCT($K123:$AJ123,TRANSPOSE(EK$4:EK$29))</f>
        <v>700</v>
      </c>
      <c r="EL123" cm="1">
        <f t="array" ref="EL123">SUMPRODUCT($K123:$AJ123,TRANSPOSE(EL$4:EL$29))</f>
        <v>1400</v>
      </c>
      <c r="EM123" cm="1">
        <f t="array" ref="EM123">SUMPRODUCT($K123:$AJ123,TRANSPOSE(EM$4:EM$29))</f>
        <v>500</v>
      </c>
      <c r="EN123" cm="1">
        <f t="array" ref="EN123">SUMPRODUCT($K123:$AJ123,TRANSPOSE(EN$4:EN$29))</f>
        <v>1400</v>
      </c>
      <c r="EO123" cm="1">
        <f t="array" ref="EO123">SUMPRODUCT($K123:$AJ123,TRANSPOSE(EO$4:EO$29))</f>
        <v>0</v>
      </c>
      <c r="EP123" cm="1">
        <f t="array" ref="EP123">SUMPRODUCT($K123:$AJ123,TRANSPOSE(EP$4:EP$29))</f>
        <v>0</v>
      </c>
      <c r="EQ123" cm="1">
        <f t="array" ref="EQ123">SUMPRODUCT($K123:$AJ123,TRANSPOSE(EQ$4:EQ$29))</f>
        <v>0</v>
      </c>
      <c r="ER123" cm="1">
        <f t="array" ref="ER123">SUMPRODUCT($K123:$AJ123,TRANSPOSE(ER$4:ER$29))</f>
        <v>0</v>
      </c>
      <c r="ES123" cm="1">
        <f t="array" ref="ES123">SUMPRODUCT($K123:$AJ123,TRANSPOSE(ES$4:ES$29))</f>
        <v>0</v>
      </c>
      <c r="ET123" cm="1">
        <f t="array" ref="ET123">SUMPRODUCT($K123:$AJ123,TRANSPOSE(ET$4:ET$29))</f>
        <v>0</v>
      </c>
      <c r="EU123" cm="1">
        <f t="array" ref="EU123">SUMPRODUCT($K123:$AJ123,TRANSPOSE(EU$4:EU$29))</f>
        <v>0</v>
      </c>
      <c r="EV123" cm="1">
        <f t="array" ref="EV123">SUMPRODUCT($K123:$AJ123,TRANSPOSE(EV$4:EV$29))</f>
        <v>0</v>
      </c>
      <c r="EW123" cm="1">
        <f t="array" ref="EW123">SUMPRODUCT($K123:$AJ123,TRANSPOSE(EW$4:EW$29))</f>
        <v>0</v>
      </c>
      <c r="EX123" cm="1">
        <f t="array" ref="EX123">SUMPRODUCT($K123:$AJ123,TRANSPOSE(EX$4:EX$29))</f>
        <v>0</v>
      </c>
      <c r="EY123" cm="1">
        <f t="array" ref="EY123">SUMPRODUCT($K123:$AJ123,TRANSPOSE(EY$4:EY$29))</f>
        <v>0</v>
      </c>
      <c r="EZ123" cm="1">
        <f t="array" ref="EZ123">SUMPRODUCT($K123:$AJ123,TRANSPOSE(EZ$4:EZ$29))</f>
        <v>0</v>
      </c>
      <c r="FA123">
        <f t="shared" si="36"/>
        <v>0</v>
      </c>
      <c r="FB123" t="b">
        <f t="shared" si="37"/>
        <v>1</v>
      </c>
    </row>
    <row r="124" spans="1:158" hidden="1" x14ac:dyDescent="0.2">
      <c r="A124">
        <v>124</v>
      </c>
      <c r="B124" s="7" t="s">
        <v>1418</v>
      </c>
      <c r="C124" t="s">
        <v>17</v>
      </c>
      <c r="D124">
        <v>411760384</v>
      </c>
      <c r="E124" t="s">
        <v>1417</v>
      </c>
      <c r="F124">
        <v>415712321</v>
      </c>
      <c r="G124" t="s">
        <v>6</v>
      </c>
      <c r="H124" s="1">
        <v>2</v>
      </c>
      <c r="I124" s="1">
        <v>358</v>
      </c>
      <c r="J124" s="1">
        <f>VLOOKUP(B124,'[4]AVL F03 05.05.26_לעבוד'!$B$27:$M$694,12,)</f>
        <v>358</v>
      </c>
      <c r="K124" s="1">
        <v>0</v>
      </c>
      <c r="L124" s="1">
        <v>0</v>
      </c>
      <c r="M124" s="1">
        <v>0</v>
      </c>
      <c r="N124" s="1">
        <v>18</v>
      </c>
      <c r="O124" s="1">
        <v>16</v>
      </c>
      <c r="P124" s="1">
        <v>0</v>
      </c>
      <c r="Q124" s="1">
        <v>0</v>
      </c>
      <c r="R124" s="1">
        <v>320</v>
      </c>
      <c r="S124" s="1">
        <v>0</v>
      </c>
      <c r="T124" s="1">
        <v>0</v>
      </c>
      <c r="U124" s="1">
        <v>4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f t="shared" si="33"/>
        <v>112770</v>
      </c>
      <c r="AL124" s="1">
        <f t="shared" si="34"/>
        <v>113000</v>
      </c>
      <c r="AM124" s="1">
        <f>AK124*AY124</f>
        <v>249221.69999999998</v>
      </c>
      <c r="AN124" s="1">
        <f>AL124*AY124</f>
        <v>249730</v>
      </c>
      <c r="AO124" s="1">
        <f>AN124-AM124</f>
        <v>508.30000000001746</v>
      </c>
      <c r="AP124" s="1" t="s">
        <v>26</v>
      </c>
      <c r="AQ124" s="1" t="str">
        <f>VLOOKUP($B124,'[2]AVL F03 05.05.26_לעבוד'!$B$29:$H$721,6,)</f>
        <v>נדרשת עזרה אלתא</v>
      </c>
      <c r="AR124" s="1" t="s">
        <v>15</v>
      </c>
      <c r="AS124" s="1" t="s">
        <v>14</v>
      </c>
      <c r="AT124">
        <f t="shared" si="35"/>
        <v>791.18</v>
      </c>
      <c r="AU124" t="str">
        <f>VLOOKUP(B124,'[3]AVL F03 05.05.26_לעבוד'!$B$27:$B$694,1,)</f>
        <v>19S14T-40ML5</v>
      </c>
      <c r="AW124" t="s">
        <v>1788</v>
      </c>
      <c r="AX124" t="s">
        <v>1410</v>
      </c>
      <c r="AY124">
        <v>2.21</v>
      </c>
      <c r="AZ124" t="s">
        <v>0</v>
      </c>
      <c r="BA124">
        <v>2</v>
      </c>
      <c r="BB124" t="s">
        <v>13</v>
      </c>
      <c r="BC124">
        <v>99</v>
      </c>
      <c r="BD124">
        <v>54</v>
      </c>
      <c r="BE124" t="s">
        <v>92</v>
      </c>
      <c r="BF124">
        <v>0</v>
      </c>
      <c r="BG124">
        <v>2.21</v>
      </c>
      <c r="BH124">
        <v>20</v>
      </c>
      <c r="BI124" t="s">
        <v>11</v>
      </c>
      <c r="BJ124" t="s">
        <v>453</v>
      </c>
      <c r="BK124" t="s">
        <v>5</v>
      </c>
      <c r="BL124">
        <v>1</v>
      </c>
      <c r="BM124" t="s">
        <v>22</v>
      </c>
      <c r="BN124">
        <v>2.21</v>
      </c>
      <c r="BO124" t="s">
        <v>5</v>
      </c>
      <c r="BP124">
        <v>1</v>
      </c>
      <c r="BQ124" t="s">
        <v>325</v>
      </c>
      <c r="BR124" t="s">
        <v>8</v>
      </c>
      <c r="BS124" t="s">
        <v>452</v>
      </c>
      <c r="BT124">
        <v>500</v>
      </c>
      <c r="BU124" t="s">
        <v>6</v>
      </c>
      <c r="BV124" t="s">
        <v>31</v>
      </c>
      <c r="BW124" t="s">
        <v>4</v>
      </c>
      <c r="BX124" t="s">
        <v>3</v>
      </c>
      <c r="BY124" t="s">
        <v>1410</v>
      </c>
      <c r="BZ124" t="s">
        <v>1</v>
      </c>
      <c r="CA124" t="s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16840</v>
      </c>
      <c r="CK124">
        <v>72000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E124">
        <f>SUM($CB124,CB124:$CC124)-SUM($EC124:EC124)</f>
        <v>0</v>
      </c>
      <c r="DF124">
        <f>SUM($CB124,$CC124:CC124)-SUM($EC124:ED124)</f>
        <v>0</v>
      </c>
      <c r="DG124">
        <f>SUM($CB124,$CC124:CD124)-SUM($EC124:EE124)</f>
        <v>0</v>
      </c>
      <c r="DH124">
        <f>SUM($CB124,$CC124:CE124)-SUM($EC124:EF124)</f>
        <v>0</v>
      </c>
      <c r="DI124">
        <f>SUM($CB124,$CC124:CF124)-SUM($EC124:EG124)</f>
        <v>0</v>
      </c>
      <c r="DJ124">
        <f>SUM($CB124,$CC124:CG124)-SUM($EC124:EH124)</f>
        <v>0</v>
      </c>
      <c r="DK124">
        <f>SUM($CB124,$CC124:CH124)-SUM($EC124:EI124)</f>
        <v>0</v>
      </c>
      <c r="DL124">
        <f>SUM($CB124,$CC124:CI124)-SUM($EC124:EJ124)</f>
        <v>0</v>
      </c>
      <c r="DM124">
        <f>SUM($CB124,$CC124:CJ124)-SUM($EC124:EK124)</f>
        <v>0</v>
      </c>
      <c r="DN124">
        <f>SUM($CB124,$CC124:CK124)-SUM($EC124:EL124)</f>
        <v>53572</v>
      </c>
      <c r="DO124">
        <f>SUM($CB124,$CC124:CL124)-SUM($EC124:EM124)</f>
        <v>36012</v>
      </c>
      <c r="DP124">
        <f>SUM($CB124,$CC124:CM124)-SUM($EC124:EN124)</f>
        <v>17240</v>
      </c>
      <c r="DQ124">
        <f>SUM($CB124,$CC124:CN124)-SUM($EC124:EO124)</f>
        <v>17240</v>
      </c>
      <c r="DR124">
        <f>SUM($CB124,$CC124:CO124)-SUM($EC124:EP124)</f>
        <v>17240</v>
      </c>
      <c r="DS124">
        <f>SUM($CB124,$CC124:CP124)-SUM($EC124:EQ124)</f>
        <v>17240</v>
      </c>
      <c r="DT124">
        <f>SUM($CB124,$CC124:CQ124)-SUM($EC124:ER124)</f>
        <v>17240</v>
      </c>
      <c r="DU124">
        <f>SUM($CB124,$CC124:CR124)-SUM($EC124:ES124)</f>
        <v>17240</v>
      </c>
      <c r="DV124">
        <f>SUM($CB124,$CC124:CS124)-SUM($EC124:ET124)</f>
        <v>17240</v>
      </c>
      <c r="DW124">
        <f>SUM($CB124,$CC124:CT124)-SUM($EC124:EU124)</f>
        <v>17240</v>
      </c>
      <c r="DX124">
        <f>SUM($CB124,$CC124:CU124)-SUM($EC124:EV124)</f>
        <v>17240</v>
      </c>
      <c r="DY124">
        <f>SUM($CB124,$CC124:CV124)-SUM($EC124:EW124)</f>
        <v>17240</v>
      </c>
      <c r="DZ124">
        <f>SUM($CB124,$CC124:CW124)-SUM($EC124:EX124)</f>
        <v>17240</v>
      </c>
      <c r="EA124">
        <f>SUM($CB124,$CC124:CX124)-SUM($EC124:EY124)</f>
        <v>17240</v>
      </c>
      <c r="EB124">
        <f>SUM($CB124,$CC124:CY124)-SUM($EC124:EZ124)</f>
        <v>17240</v>
      </c>
      <c r="EC124" cm="1">
        <f t="array" ref="EC124">SUMPRODUCT($K124:$AJ124,TRANSPOSE(EC$4:EC$29))</f>
        <v>0</v>
      </c>
      <c r="ED124" cm="1">
        <f t="array" ref="ED124">SUMPRODUCT($K124:$AJ124,TRANSPOSE(ED$4:ED$29))</f>
        <v>0</v>
      </c>
      <c r="EE124" cm="1">
        <f t="array" ref="EE124">SUMPRODUCT($K124:$AJ124,TRANSPOSE(EE$4:EE$29))</f>
        <v>0</v>
      </c>
      <c r="EF124" cm="1">
        <f t="array" ref="EF124">SUMPRODUCT($K124:$AJ124,TRANSPOSE(EF$4:EF$29))</f>
        <v>0</v>
      </c>
      <c r="EG124" cm="1">
        <f t="array" ref="EG124">SUMPRODUCT($K124:$AJ124,TRANSPOSE(EG$4:EG$29))</f>
        <v>0</v>
      </c>
      <c r="EH124" cm="1">
        <f t="array" ref="EH124">SUMPRODUCT($K124:$AJ124,TRANSPOSE(EH$4:EH$29))</f>
        <v>0</v>
      </c>
      <c r="EI124" cm="1">
        <f t="array" ref="EI124">SUMPRODUCT($K124:$AJ124,TRANSPOSE(EI$4:EI$29))</f>
        <v>0</v>
      </c>
      <c r="EJ124" cm="1">
        <f t="array" ref="EJ124">SUMPRODUCT($K124:$AJ124,TRANSPOSE(EJ$4:EJ$29))</f>
        <v>0</v>
      </c>
      <c r="EK124" cm="1">
        <f t="array" ref="EK124">SUMPRODUCT($K124:$AJ124,TRANSPOSE(EK$4:EK$29))</f>
        <v>16840</v>
      </c>
      <c r="EL124" cm="1">
        <f t="array" ref="EL124">SUMPRODUCT($K124:$AJ124,TRANSPOSE(EL$4:EL$29))</f>
        <v>18428</v>
      </c>
      <c r="EM124" cm="1">
        <f t="array" ref="EM124">SUMPRODUCT($K124:$AJ124,TRANSPOSE(EM$4:EM$29))</f>
        <v>17560</v>
      </c>
      <c r="EN124" cm="1">
        <f t="array" ref="EN124">SUMPRODUCT($K124:$AJ124,TRANSPOSE(EN$4:EN$29))</f>
        <v>18772</v>
      </c>
      <c r="EO124" cm="1">
        <f t="array" ref="EO124">SUMPRODUCT($K124:$AJ124,TRANSPOSE(EO$4:EO$29))</f>
        <v>0</v>
      </c>
      <c r="EP124" cm="1">
        <f t="array" ref="EP124">SUMPRODUCT($K124:$AJ124,TRANSPOSE(EP$4:EP$29))</f>
        <v>0</v>
      </c>
      <c r="EQ124" cm="1">
        <f t="array" ref="EQ124">SUMPRODUCT($K124:$AJ124,TRANSPOSE(EQ$4:EQ$29))</f>
        <v>0</v>
      </c>
      <c r="ER124" cm="1">
        <f t="array" ref="ER124">SUMPRODUCT($K124:$AJ124,TRANSPOSE(ER$4:ER$29))</f>
        <v>0</v>
      </c>
      <c r="ES124" cm="1">
        <f t="array" ref="ES124">SUMPRODUCT($K124:$AJ124,TRANSPOSE(ES$4:ES$29))</f>
        <v>0</v>
      </c>
      <c r="ET124" cm="1">
        <f t="array" ref="ET124">SUMPRODUCT($K124:$AJ124,TRANSPOSE(ET$4:ET$29))</f>
        <v>0</v>
      </c>
      <c r="EU124" cm="1">
        <f t="array" ref="EU124">SUMPRODUCT($K124:$AJ124,TRANSPOSE(EU$4:EU$29))</f>
        <v>0</v>
      </c>
      <c r="EV124" cm="1">
        <f t="array" ref="EV124">SUMPRODUCT($K124:$AJ124,TRANSPOSE(EV$4:EV$29))</f>
        <v>0</v>
      </c>
      <c r="EW124" cm="1">
        <f t="array" ref="EW124">SUMPRODUCT($K124:$AJ124,TRANSPOSE(EW$4:EW$29))</f>
        <v>0</v>
      </c>
      <c r="EX124" cm="1">
        <f t="array" ref="EX124">SUMPRODUCT($K124:$AJ124,TRANSPOSE(EX$4:EX$29))</f>
        <v>0</v>
      </c>
      <c r="EY124" cm="1">
        <f t="array" ref="EY124">SUMPRODUCT($K124:$AJ124,TRANSPOSE(EY$4:EY$29))</f>
        <v>0</v>
      </c>
      <c r="EZ124" cm="1">
        <f t="array" ref="EZ124">SUMPRODUCT($K124:$AJ124,TRANSPOSE(EZ$4:EZ$29))</f>
        <v>0</v>
      </c>
      <c r="FA124">
        <f t="shared" si="36"/>
        <v>0</v>
      </c>
      <c r="FB124" t="b">
        <f t="shared" si="37"/>
        <v>0</v>
      </c>
    </row>
    <row r="125" spans="1:158" hidden="1" x14ac:dyDescent="0.2">
      <c r="A125">
        <v>125</v>
      </c>
      <c r="B125" s="7" t="s">
        <v>1416</v>
      </c>
      <c r="C125" t="s">
        <v>17</v>
      </c>
      <c r="D125">
        <v>404492219</v>
      </c>
      <c r="E125" t="s">
        <v>1414</v>
      </c>
      <c r="G125" t="s">
        <v>6</v>
      </c>
      <c r="H125" s="1">
        <v>2</v>
      </c>
      <c r="I125" s="1">
        <v>64</v>
      </c>
      <c r="J125" s="1">
        <f>VLOOKUP(B125,'[4]AVL F03 05.05.26_לעבוד'!$B$27:$M$694,12,)</f>
        <v>64</v>
      </c>
      <c r="K125" s="1">
        <v>0</v>
      </c>
      <c r="L125" s="1">
        <v>0</v>
      </c>
      <c r="M125" s="1">
        <v>0</v>
      </c>
      <c r="N125" s="1">
        <v>0</v>
      </c>
      <c r="O125" s="1">
        <v>64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f t="shared" si="33"/>
        <v>20160</v>
      </c>
      <c r="AL125" s="1">
        <f t="shared" si="34"/>
        <v>20200</v>
      </c>
      <c r="AM125" s="1">
        <f>AK125*AY125</f>
        <v>67737.599999999991</v>
      </c>
      <c r="AN125" s="1">
        <f>AL125*AY125</f>
        <v>67872</v>
      </c>
      <c r="AO125" s="1">
        <f>AN125-AM125</f>
        <v>134.40000000000873</v>
      </c>
      <c r="AP125" s="1" t="s">
        <v>26</v>
      </c>
      <c r="AQ125" s="1">
        <f>VLOOKUP($B125,'[2]AVL F03 05.05.26_לעבוד'!$B$29:$H$721,6,)</f>
        <v>0</v>
      </c>
      <c r="AR125" s="1" t="s">
        <v>25</v>
      </c>
      <c r="AS125" s="1" t="s">
        <v>14</v>
      </c>
      <c r="AT125">
        <f t="shared" si="35"/>
        <v>215.04</v>
      </c>
      <c r="AU125" t="str">
        <f>VLOOKUP(B125,'[3]AVL F03 05.05.26_לעבוד'!$B$27:$B$694,1,)</f>
        <v>19S16D-400L5</v>
      </c>
      <c r="AW125" t="s">
        <v>1721</v>
      </c>
      <c r="AX125" t="s">
        <v>1410</v>
      </c>
      <c r="AY125">
        <v>3.36</v>
      </c>
      <c r="AZ125" t="s">
        <v>0</v>
      </c>
      <c r="BA125">
        <v>2</v>
      </c>
      <c r="BB125" t="s">
        <v>13</v>
      </c>
      <c r="BC125">
        <v>98</v>
      </c>
      <c r="BD125">
        <v>61</v>
      </c>
      <c r="BE125" t="s">
        <v>92</v>
      </c>
      <c r="BF125">
        <v>0</v>
      </c>
      <c r="BG125">
        <v>3.36</v>
      </c>
      <c r="BH125">
        <v>20</v>
      </c>
      <c r="BI125" t="s">
        <v>11</v>
      </c>
      <c r="BJ125" t="s">
        <v>453</v>
      </c>
      <c r="BK125" t="s">
        <v>5</v>
      </c>
      <c r="BL125" t="s">
        <v>5</v>
      </c>
      <c r="BM125" t="s">
        <v>22</v>
      </c>
      <c r="BN125">
        <v>3.36</v>
      </c>
      <c r="BO125" t="s">
        <v>5</v>
      </c>
      <c r="BP125">
        <v>1</v>
      </c>
      <c r="BQ125" t="s">
        <v>5</v>
      </c>
      <c r="BR125" t="s">
        <v>8</v>
      </c>
      <c r="BS125" t="s">
        <v>452</v>
      </c>
      <c r="BT125">
        <v>100</v>
      </c>
      <c r="BU125" t="s">
        <v>6</v>
      </c>
      <c r="BV125" t="s">
        <v>5</v>
      </c>
      <c r="BW125" t="s">
        <v>4</v>
      </c>
      <c r="BX125" t="s">
        <v>3</v>
      </c>
      <c r="BY125" t="s">
        <v>1410</v>
      </c>
      <c r="BZ125" t="s">
        <v>1</v>
      </c>
      <c r="CA125" t="s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13000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E125">
        <f>SUM($CB125,CB125:$CC125)-SUM($EC125:EC125)</f>
        <v>0</v>
      </c>
      <c r="DF125">
        <f>SUM($CB125,$CC125:CC125)-SUM($EC125:ED125)</f>
        <v>0</v>
      </c>
      <c r="DG125">
        <f>SUM($CB125,$CC125:CD125)-SUM($EC125:EE125)</f>
        <v>0</v>
      </c>
      <c r="DH125">
        <f>SUM($CB125,$CC125:CE125)-SUM($EC125:EF125)</f>
        <v>0</v>
      </c>
      <c r="DI125">
        <f>SUM($CB125,$CC125:CF125)-SUM($EC125:EG125)</f>
        <v>0</v>
      </c>
      <c r="DJ125">
        <f>SUM($CB125,$CC125:CG125)-SUM($EC125:EH125)</f>
        <v>0</v>
      </c>
      <c r="DK125">
        <f>SUM($CB125,$CC125:CH125)-SUM($EC125:EI125)</f>
        <v>0</v>
      </c>
      <c r="DL125">
        <f>SUM($CB125,$CC125:CI125)-SUM($EC125:EJ125)</f>
        <v>0</v>
      </c>
      <c r="DM125">
        <f>SUM($CB125,$CC125:CJ125)-SUM($EC125:EK125)</f>
        <v>11400</v>
      </c>
      <c r="DN125">
        <f>SUM($CB125,$CC125:CK125)-SUM($EC125:EL125)</f>
        <v>9608</v>
      </c>
      <c r="DO125">
        <f>SUM($CB125,$CC125:CL125)-SUM($EC125:EM125)</f>
        <v>4808</v>
      </c>
      <c r="DP125">
        <f>SUM($CB125,$CC125:CM125)-SUM($EC125:EN125)</f>
        <v>200</v>
      </c>
      <c r="DQ125">
        <f>SUM($CB125,$CC125:CN125)-SUM($EC125:EO125)</f>
        <v>200</v>
      </c>
      <c r="DR125">
        <f>SUM($CB125,$CC125:CO125)-SUM($EC125:EP125)</f>
        <v>200</v>
      </c>
      <c r="DS125">
        <f>SUM($CB125,$CC125:CP125)-SUM($EC125:EQ125)</f>
        <v>200</v>
      </c>
      <c r="DT125">
        <f>SUM($CB125,$CC125:CQ125)-SUM($EC125:ER125)</f>
        <v>200</v>
      </c>
      <c r="DU125">
        <f>SUM($CB125,$CC125:CR125)-SUM($EC125:ES125)</f>
        <v>200</v>
      </c>
      <c r="DV125">
        <f>SUM($CB125,$CC125:CS125)-SUM($EC125:ET125)</f>
        <v>200</v>
      </c>
      <c r="DW125">
        <f>SUM($CB125,$CC125:CT125)-SUM($EC125:EU125)</f>
        <v>200</v>
      </c>
      <c r="DX125">
        <f>SUM($CB125,$CC125:CU125)-SUM($EC125:EV125)</f>
        <v>200</v>
      </c>
      <c r="DY125">
        <f>SUM($CB125,$CC125:CV125)-SUM($EC125:EW125)</f>
        <v>200</v>
      </c>
      <c r="DZ125">
        <f>SUM($CB125,$CC125:CW125)-SUM($EC125:EX125)</f>
        <v>200</v>
      </c>
      <c r="EA125">
        <f>SUM($CB125,$CC125:CX125)-SUM($EC125:EY125)</f>
        <v>200</v>
      </c>
      <c r="EB125">
        <f>SUM($CB125,$CC125:CY125)-SUM($EC125:EZ125)</f>
        <v>200</v>
      </c>
      <c r="EC125" cm="1">
        <f t="array" ref="EC125">SUMPRODUCT($K125:$AJ125,TRANSPOSE(EC$4:EC$29))</f>
        <v>0</v>
      </c>
      <c r="ED125" cm="1">
        <f t="array" ref="ED125">SUMPRODUCT($K125:$AJ125,TRANSPOSE(ED$4:ED$29))</f>
        <v>0</v>
      </c>
      <c r="EE125" cm="1">
        <f t="array" ref="EE125">SUMPRODUCT($K125:$AJ125,TRANSPOSE(EE$4:EE$29))</f>
        <v>0</v>
      </c>
      <c r="EF125" cm="1">
        <f t="array" ref="EF125">SUMPRODUCT($K125:$AJ125,TRANSPOSE(EF$4:EF$29))</f>
        <v>0</v>
      </c>
      <c r="EG125" cm="1">
        <f t="array" ref="EG125">SUMPRODUCT($K125:$AJ125,TRANSPOSE(EG$4:EG$29))</f>
        <v>0</v>
      </c>
      <c r="EH125" cm="1">
        <f t="array" ref="EH125">SUMPRODUCT($K125:$AJ125,TRANSPOSE(EH$4:EH$29))</f>
        <v>0</v>
      </c>
      <c r="EI125" cm="1">
        <f t="array" ref="EI125">SUMPRODUCT($K125:$AJ125,TRANSPOSE(EI$4:EI$29))</f>
        <v>0</v>
      </c>
      <c r="EJ125" cm="1">
        <f t="array" ref="EJ125">SUMPRODUCT($K125:$AJ125,TRANSPOSE(EJ$4:EJ$29))</f>
        <v>0</v>
      </c>
      <c r="EK125" cm="1">
        <f t="array" ref="EK125">SUMPRODUCT($K125:$AJ125,TRANSPOSE(EK$4:EK$29))</f>
        <v>1600</v>
      </c>
      <c r="EL125" cm="1">
        <f t="array" ref="EL125">SUMPRODUCT($K125:$AJ125,TRANSPOSE(EL$4:EL$29))</f>
        <v>1792</v>
      </c>
      <c r="EM125" cm="1">
        <f t="array" ref="EM125">SUMPRODUCT($K125:$AJ125,TRANSPOSE(EM$4:EM$29))</f>
        <v>4800</v>
      </c>
      <c r="EN125" cm="1">
        <f t="array" ref="EN125">SUMPRODUCT($K125:$AJ125,TRANSPOSE(EN$4:EN$29))</f>
        <v>4608</v>
      </c>
      <c r="EO125" cm="1">
        <f t="array" ref="EO125">SUMPRODUCT($K125:$AJ125,TRANSPOSE(EO$4:EO$29))</f>
        <v>0</v>
      </c>
      <c r="EP125" cm="1">
        <f t="array" ref="EP125">SUMPRODUCT($K125:$AJ125,TRANSPOSE(EP$4:EP$29))</f>
        <v>0</v>
      </c>
      <c r="EQ125" cm="1">
        <f t="array" ref="EQ125">SUMPRODUCT($K125:$AJ125,TRANSPOSE(EQ$4:EQ$29))</f>
        <v>0</v>
      </c>
      <c r="ER125" cm="1">
        <f t="array" ref="ER125">SUMPRODUCT($K125:$AJ125,TRANSPOSE(ER$4:ER$29))</f>
        <v>0</v>
      </c>
      <c r="ES125" cm="1">
        <f t="array" ref="ES125">SUMPRODUCT($K125:$AJ125,TRANSPOSE(ES$4:ES$29))</f>
        <v>0</v>
      </c>
      <c r="ET125" cm="1">
        <f t="array" ref="ET125">SUMPRODUCT($K125:$AJ125,TRANSPOSE(ET$4:ET$29))</f>
        <v>0</v>
      </c>
      <c r="EU125" cm="1">
        <f t="array" ref="EU125">SUMPRODUCT($K125:$AJ125,TRANSPOSE(EU$4:EU$29))</f>
        <v>0</v>
      </c>
      <c r="EV125" cm="1">
        <f t="array" ref="EV125">SUMPRODUCT($K125:$AJ125,TRANSPOSE(EV$4:EV$29))</f>
        <v>0</v>
      </c>
      <c r="EW125" cm="1">
        <f t="array" ref="EW125">SUMPRODUCT($K125:$AJ125,TRANSPOSE(EW$4:EW$29))</f>
        <v>0</v>
      </c>
      <c r="EX125" cm="1">
        <f t="array" ref="EX125">SUMPRODUCT($K125:$AJ125,TRANSPOSE(EX$4:EX$29))</f>
        <v>0</v>
      </c>
      <c r="EY125" cm="1">
        <f t="array" ref="EY125">SUMPRODUCT($K125:$AJ125,TRANSPOSE(EY$4:EY$29))</f>
        <v>0</v>
      </c>
      <c r="EZ125" cm="1">
        <f t="array" ref="EZ125">SUMPRODUCT($K125:$AJ125,TRANSPOSE(EZ$4:EZ$29))</f>
        <v>0</v>
      </c>
      <c r="FA125">
        <f t="shared" si="36"/>
        <v>0</v>
      </c>
      <c r="FB125" t="b">
        <f t="shared" si="37"/>
        <v>0</v>
      </c>
    </row>
    <row r="126" spans="1:158" hidden="1" x14ac:dyDescent="0.2">
      <c r="A126">
        <v>126</v>
      </c>
      <c r="B126" s="7" t="s">
        <v>1415</v>
      </c>
      <c r="C126" t="s">
        <v>17</v>
      </c>
      <c r="D126">
        <v>408324721</v>
      </c>
      <c r="E126" t="s">
        <v>1414</v>
      </c>
      <c r="G126" t="s">
        <v>6</v>
      </c>
      <c r="H126" s="1">
        <v>1</v>
      </c>
      <c r="I126" s="1">
        <v>16</v>
      </c>
      <c r="J126" s="1">
        <f>VLOOKUP(B126,'[4]AVL F03 05.05.26_לעבוד'!$B$27:$M$694,12,)</f>
        <v>16</v>
      </c>
      <c r="K126" s="1">
        <v>0</v>
      </c>
      <c r="L126" s="1">
        <v>0</v>
      </c>
      <c r="M126" s="1">
        <v>0</v>
      </c>
      <c r="N126" s="1">
        <v>16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f t="shared" si="33"/>
        <v>5040</v>
      </c>
      <c r="AL126" s="1">
        <f t="shared" si="34"/>
        <v>5100</v>
      </c>
      <c r="AQ126" s="1">
        <f>VLOOKUP($B126,'[2]AVL F03 05.05.26_לעבוד'!$B$29:$H$721,6,)</f>
        <v>0</v>
      </c>
      <c r="AR126" s="1" t="s">
        <v>25</v>
      </c>
      <c r="AS126" s="1" t="s">
        <v>14</v>
      </c>
      <c r="AT126">
        <f t="shared" si="35"/>
        <v>112.48</v>
      </c>
      <c r="AU126" t="str">
        <f>VLOOKUP(B126,'[3]AVL F03 05.05.26_לעבוד'!$B$27:$B$694,1,)</f>
        <v>19S16G-400L5</v>
      </c>
      <c r="AW126" t="s">
        <v>1721</v>
      </c>
      <c r="AX126" t="s">
        <v>1410</v>
      </c>
      <c r="AY126">
        <v>7.03</v>
      </c>
      <c r="AZ126" t="s">
        <v>0</v>
      </c>
      <c r="BA126">
        <v>1</v>
      </c>
      <c r="BB126" t="s">
        <v>13</v>
      </c>
      <c r="BC126">
        <v>322</v>
      </c>
      <c r="BD126">
        <v>62</v>
      </c>
      <c r="BE126" t="s">
        <v>92</v>
      </c>
      <c r="BF126">
        <v>0</v>
      </c>
      <c r="BG126">
        <v>7.03</v>
      </c>
      <c r="BH126">
        <v>20</v>
      </c>
      <c r="BI126" t="s">
        <v>11</v>
      </c>
      <c r="BJ126" t="s">
        <v>453</v>
      </c>
      <c r="BK126" t="s">
        <v>5</v>
      </c>
      <c r="BL126" t="s">
        <v>5</v>
      </c>
      <c r="BM126" t="s">
        <v>9</v>
      </c>
      <c r="BN126">
        <v>7.03</v>
      </c>
      <c r="BO126" t="s">
        <v>5</v>
      </c>
      <c r="BP126">
        <v>1</v>
      </c>
      <c r="BQ126" t="s">
        <v>5</v>
      </c>
      <c r="BR126" t="s">
        <v>8</v>
      </c>
      <c r="BS126" t="s">
        <v>452</v>
      </c>
      <c r="BT126">
        <v>100</v>
      </c>
      <c r="BU126" t="s">
        <v>6</v>
      </c>
      <c r="BV126" t="s">
        <v>5</v>
      </c>
      <c r="BW126" t="s">
        <v>4</v>
      </c>
      <c r="BX126" t="s">
        <v>3</v>
      </c>
      <c r="BY126" t="s">
        <v>1410</v>
      </c>
      <c r="BZ126" t="s">
        <v>1</v>
      </c>
      <c r="CA126" t="s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100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E126">
        <f>SUM($CB126,CB126:$CC126)-SUM($EC126:EC126)</f>
        <v>0</v>
      </c>
      <c r="DF126">
        <f>SUM($CB126,$CC126:CC126)-SUM($EC126:ED126)</f>
        <v>0</v>
      </c>
      <c r="DG126">
        <f>SUM($CB126,$CC126:CD126)-SUM($EC126:EE126)</f>
        <v>0</v>
      </c>
      <c r="DH126">
        <f>SUM($CB126,$CC126:CE126)-SUM($EC126:EF126)</f>
        <v>0</v>
      </c>
      <c r="DI126">
        <f>SUM($CB126,$CC126:CF126)-SUM($EC126:EG126)</f>
        <v>0</v>
      </c>
      <c r="DJ126">
        <f>SUM($CB126,$CC126:CG126)-SUM($EC126:EH126)</f>
        <v>0</v>
      </c>
      <c r="DK126">
        <f>SUM($CB126,$CC126:CH126)-SUM($EC126:EI126)</f>
        <v>0</v>
      </c>
      <c r="DL126">
        <f>SUM($CB126,$CC126:CI126)-SUM($EC126:EJ126)</f>
        <v>0</v>
      </c>
      <c r="DM126">
        <f>SUM($CB126,$CC126:CJ126)-SUM($EC126:EK126)</f>
        <v>-220</v>
      </c>
      <c r="DN126">
        <f>SUM($CB126,$CC126:CK126)-SUM($EC126:EL126)</f>
        <v>-1660</v>
      </c>
      <c r="DO126">
        <f>SUM($CB126,$CC126:CL126)-SUM($EC126:EM126)</f>
        <v>-1660</v>
      </c>
      <c r="DP126">
        <f>SUM($CB126,$CC126:CM126)-SUM($EC126:EN126)</f>
        <v>-3100</v>
      </c>
      <c r="DQ126">
        <f>SUM($CB126,$CC126:CN126)-SUM($EC126:EO126)</f>
        <v>-3100</v>
      </c>
      <c r="DR126">
        <f>SUM($CB126,$CC126:CO126)-SUM($EC126:EP126)</f>
        <v>-3100</v>
      </c>
      <c r="DS126">
        <f>SUM($CB126,$CC126:CP126)-SUM($EC126:EQ126)</f>
        <v>-3100</v>
      </c>
      <c r="DT126">
        <f>SUM($CB126,$CC126:CQ126)-SUM($EC126:ER126)</f>
        <v>-3100</v>
      </c>
      <c r="DU126">
        <f>SUM($CB126,$CC126:CR126)-SUM($EC126:ES126)</f>
        <v>-3100</v>
      </c>
      <c r="DV126">
        <f>SUM($CB126,$CC126:CS126)-SUM($EC126:ET126)</f>
        <v>-3100</v>
      </c>
      <c r="DW126">
        <f>SUM($CB126,$CC126:CT126)-SUM($EC126:EU126)</f>
        <v>-3100</v>
      </c>
      <c r="DX126">
        <f>SUM($CB126,$CC126:CU126)-SUM($EC126:EV126)</f>
        <v>-3100</v>
      </c>
      <c r="DY126">
        <f>SUM($CB126,$CC126:CV126)-SUM($EC126:EW126)</f>
        <v>-3100</v>
      </c>
      <c r="DZ126">
        <f>SUM($CB126,$CC126:CW126)-SUM($EC126:EX126)</f>
        <v>-3100</v>
      </c>
      <c r="EA126">
        <f>SUM($CB126,$CC126:CX126)-SUM($EC126:EY126)</f>
        <v>-3100</v>
      </c>
      <c r="EB126">
        <f>SUM($CB126,$CC126:CY126)-SUM($EC126:EZ126)</f>
        <v>-3100</v>
      </c>
      <c r="EC126" cm="1">
        <f t="array" ref="EC126">SUMPRODUCT($K126:$AJ126,TRANSPOSE(EC$4:EC$29))</f>
        <v>0</v>
      </c>
      <c r="ED126" cm="1">
        <f t="array" ref="ED126">SUMPRODUCT($K126:$AJ126,TRANSPOSE(ED$4:ED$29))</f>
        <v>0</v>
      </c>
      <c r="EE126" cm="1">
        <f t="array" ref="EE126">SUMPRODUCT($K126:$AJ126,TRANSPOSE(EE$4:EE$29))</f>
        <v>0</v>
      </c>
      <c r="EF126" cm="1">
        <f t="array" ref="EF126">SUMPRODUCT($K126:$AJ126,TRANSPOSE(EF$4:EF$29))</f>
        <v>0</v>
      </c>
      <c r="EG126" cm="1">
        <f t="array" ref="EG126">SUMPRODUCT($K126:$AJ126,TRANSPOSE(EG$4:EG$29))</f>
        <v>0</v>
      </c>
      <c r="EH126" cm="1">
        <f t="array" ref="EH126">SUMPRODUCT($K126:$AJ126,TRANSPOSE(EH$4:EH$29))</f>
        <v>0</v>
      </c>
      <c r="EI126" cm="1">
        <f t="array" ref="EI126">SUMPRODUCT($K126:$AJ126,TRANSPOSE(EI$4:EI$29))</f>
        <v>0</v>
      </c>
      <c r="EJ126" cm="1">
        <f t="array" ref="EJ126">SUMPRODUCT($K126:$AJ126,TRANSPOSE(EJ$4:EJ$29))</f>
        <v>0</v>
      </c>
      <c r="EK126" cm="1">
        <f t="array" ref="EK126">SUMPRODUCT($K126:$AJ126,TRANSPOSE(EK$4:EK$29))</f>
        <v>320</v>
      </c>
      <c r="EL126" cm="1">
        <f t="array" ref="EL126">SUMPRODUCT($K126:$AJ126,TRANSPOSE(EL$4:EL$29))</f>
        <v>1440</v>
      </c>
      <c r="EM126" cm="1">
        <f t="array" ref="EM126">SUMPRODUCT($K126:$AJ126,TRANSPOSE(EM$4:EM$29))</f>
        <v>0</v>
      </c>
      <c r="EN126" cm="1">
        <f t="array" ref="EN126">SUMPRODUCT($K126:$AJ126,TRANSPOSE(EN$4:EN$29))</f>
        <v>1440</v>
      </c>
      <c r="EO126" cm="1">
        <f t="array" ref="EO126">SUMPRODUCT($K126:$AJ126,TRANSPOSE(EO$4:EO$29))</f>
        <v>0</v>
      </c>
      <c r="EP126" cm="1">
        <f t="array" ref="EP126">SUMPRODUCT($K126:$AJ126,TRANSPOSE(EP$4:EP$29))</f>
        <v>0</v>
      </c>
      <c r="EQ126" cm="1">
        <f t="array" ref="EQ126">SUMPRODUCT($K126:$AJ126,TRANSPOSE(EQ$4:EQ$29))</f>
        <v>0</v>
      </c>
      <c r="ER126" cm="1">
        <f t="array" ref="ER126">SUMPRODUCT($K126:$AJ126,TRANSPOSE(ER$4:ER$29))</f>
        <v>0</v>
      </c>
      <c r="ES126" cm="1">
        <f t="array" ref="ES126">SUMPRODUCT($K126:$AJ126,TRANSPOSE(ES$4:ES$29))</f>
        <v>0</v>
      </c>
      <c r="ET126" cm="1">
        <f t="array" ref="ET126">SUMPRODUCT($K126:$AJ126,TRANSPOSE(ET$4:ET$29))</f>
        <v>0</v>
      </c>
      <c r="EU126" cm="1">
        <f t="array" ref="EU126">SUMPRODUCT($K126:$AJ126,TRANSPOSE(EU$4:EU$29))</f>
        <v>0</v>
      </c>
      <c r="EV126" cm="1">
        <f t="array" ref="EV126">SUMPRODUCT($K126:$AJ126,TRANSPOSE(EV$4:EV$29))</f>
        <v>0</v>
      </c>
      <c r="EW126" cm="1">
        <f t="array" ref="EW126">SUMPRODUCT($K126:$AJ126,TRANSPOSE(EW$4:EW$29))</f>
        <v>0</v>
      </c>
      <c r="EX126" cm="1">
        <f t="array" ref="EX126">SUMPRODUCT($K126:$AJ126,TRANSPOSE(EX$4:EX$29))</f>
        <v>0</v>
      </c>
      <c r="EY126" cm="1">
        <f t="array" ref="EY126">SUMPRODUCT($K126:$AJ126,TRANSPOSE(EY$4:EY$29))</f>
        <v>0</v>
      </c>
      <c r="EZ126" cm="1">
        <f t="array" ref="EZ126">SUMPRODUCT($K126:$AJ126,TRANSPOSE(EZ$4:EZ$29))</f>
        <v>0</v>
      </c>
      <c r="FA126">
        <f t="shared" si="36"/>
        <v>0</v>
      </c>
      <c r="FB126" t="b">
        <f t="shared" si="37"/>
        <v>1</v>
      </c>
    </row>
    <row r="127" spans="1:158" hidden="1" x14ac:dyDescent="0.2">
      <c r="A127">
        <v>127</v>
      </c>
      <c r="B127" s="7" t="s">
        <v>1412</v>
      </c>
      <c r="C127" t="s">
        <v>17</v>
      </c>
      <c r="D127">
        <v>409035775</v>
      </c>
      <c r="E127" t="s">
        <v>1411</v>
      </c>
      <c r="G127" t="s">
        <v>6</v>
      </c>
      <c r="H127" s="1">
        <v>1</v>
      </c>
      <c r="I127" s="1">
        <v>10</v>
      </c>
      <c r="J127" s="1">
        <f>VLOOKUP(B127,'[4]AVL F03 05.05.26_לעבוד'!$B$27:$M$694,12,)</f>
        <v>10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f t="shared" si="33"/>
        <v>3150</v>
      </c>
      <c r="AL127" s="1">
        <f t="shared" si="34"/>
        <v>3200</v>
      </c>
      <c r="AQ127" s="1">
        <f>VLOOKUP($B127,'[2]AVL F03 05.05.26_לעבוד'!$B$29:$H$721,6,)</f>
        <v>0</v>
      </c>
      <c r="AR127" s="1" t="s">
        <v>25</v>
      </c>
      <c r="AS127" s="1" t="s">
        <v>93</v>
      </c>
      <c r="AT127">
        <f t="shared" si="35"/>
        <v>212.5</v>
      </c>
      <c r="AU127" t="str">
        <f>VLOOKUP(B127,'[3]AVL F03 05.05.26_לעבוד'!$B$27:$B$694,1,)</f>
        <v>19S241-S01L5</v>
      </c>
      <c r="AW127" t="s">
        <v>1721</v>
      </c>
      <c r="AX127" t="s">
        <v>1410</v>
      </c>
      <c r="AY127">
        <v>21.25</v>
      </c>
      <c r="AZ127" t="s">
        <v>0</v>
      </c>
      <c r="BA127">
        <v>1</v>
      </c>
      <c r="BB127" t="s">
        <v>13</v>
      </c>
      <c r="BC127">
        <v>322</v>
      </c>
      <c r="BD127">
        <v>90</v>
      </c>
      <c r="BE127" t="s">
        <v>92</v>
      </c>
      <c r="BF127">
        <v>0</v>
      </c>
      <c r="BG127">
        <v>21.25</v>
      </c>
      <c r="BH127">
        <v>20</v>
      </c>
      <c r="BI127" t="s">
        <v>11</v>
      </c>
      <c r="BJ127" t="s">
        <v>453</v>
      </c>
      <c r="BK127" t="s">
        <v>5</v>
      </c>
      <c r="BL127" t="s">
        <v>5</v>
      </c>
      <c r="BM127" t="s">
        <v>9</v>
      </c>
      <c r="BN127">
        <v>21.25</v>
      </c>
      <c r="BO127" t="s">
        <v>5</v>
      </c>
      <c r="BP127">
        <v>1</v>
      </c>
      <c r="BQ127" t="s">
        <v>5</v>
      </c>
      <c r="BR127" t="s">
        <v>8</v>
      </c>
      <c r="BS127" t="s">
        <v>452</v>
      </c>
      <c r="BT127">
        <v>100</v>
      </c>
      <c r="BU127" t="s">
        <v>6</v>
      </c>
      <c r="BV127" t="s">
        <v>5</v>
      </c>
      <c r="BW127" t="s">
        <v>4</v>
      </c>
      <c r="BX127" t="s">
        <v>3</v>
      </c>
      <c r="BY127" t="s">
        <v>1410</v>
      </c>
      <c r="BZ127" t="s">
        <v>1</v>
      </c>
      <c r="CA127" t="s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2100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E127">
        <f>SUM($CB127,CB127:$CC127)-SUM($EC127:EC127)</f>
        <v>0</v>
      </c>
      <c r="DF127">
        <f>SUM($CB127,$CC127:CC127)-SUM($EC127:ED127)</f>
        <v>0</v>
      </c>
      <c r="DG127">
        <f>SUM($CB127,$CC127:CD127)-SUM($EC127:EE127)</f>
        <v>0</v>
      </c>
      <c r="DH127">
        <f>SUM($CB127,$CC127:CE127)-SUM($EC127:EF127)</f>
        <v>0</v>
      </c>
      <c r="DI127">
        <f>SUM($CB127,$CC127:CF127)-SUM($EC127:EG127)</f>
        <v>0</v>
      </c>
      <c r="DJ127">
        <f>SUM($CB127,$CC127:CG127)-SUM($EC127:EH127)</f>
        <v>0</v>
      </c>
      <c r="DK127">
        <f>SUM($CB127,$CC127:CH127)-SUM($EC127:EI127)</f>
        <v>0</v>
      </c>
      <c r="DL127">
        <f>SUM($CB127,$CC127:CI127)-SUM($EC127:EJ127)</f>
        <v>0</v>
      </c>
      <c r="DM127">
        <f>SUM($CB127,$CC127:CJ127)-SUM($EC127:EK127)</f>
        <v>1600</v>
      </c>
      <c r="DN127">
        <f>SUM($CB127,$CC127:CK127)-SUM($EC127:EL127)</f>
        <v>1100</v>
      </c>
      <c r="DO127">
        <f>SUM($CB127,$CC127:CL127)-SUM($EC127:EM127)</f>
        <v>600</v>
      </c>
      <c r="DP127">
        <f>SUM($CB127,$CC127:CM127)-SUM($EC127:EN127)</f>
        <v>100</v>
      </c>
      <c r="DQ127">
        <f>SUM($CB127,$CC127:CN127)-SUM($EC127:EO127)</f>
        <v>100</v>
      </c>
      <c r="DR127">
        <f>SUM($CB127,$CC127:CO127)-SUM($EC127:EP127)</f>
        <v>100</v>
      </c>
      <c r="DS127">
        <f>SUM($CB127,$CC127:CP127)-SUM($EC127:EQ127)</f>
        <v>100</v>
      </c>
      <c r="DT127">
        <f>SUM($CB127,$CC127:CQ127)-SUM($EC127:ER127)</f>
        <v>100</v>
      </c>
      <c r="DU127">
        <f>SUM($CB127,$CC127:CR127)-SUM($EC127:ES127)</f>
        <v>100</v>
      </c>
      <c r="DV127">
        <f>SUM($CB127,$CC127:CS127)-SUM($EC127:ET127)</f>
        <v>100</v>
      </c>
      <c r="DW127">
        <f>SUM($CB127,$CC127:CT127)-SUM($EC127:EU127)</f>
        <v>100</v>
      </c>
      <c r="DX127">
        <f>SUM($CB127,$CC127:CU127)-SUM($EC127:EV127)</f>
        <v>100</v>
      </c>
      <c r="DY127">
        <f>SUM($CB127,$CC127:CV127)-SUM($EC127:EW127)</f>
        <v>100</v>
      </c>
      <c r="DZ127">
        <f>SUM($CB127,$CC127:CW127)-SUM($EC127:EX127)</f>
        <v>100</v>
      </c>
      <c r="EA127">
        <f>SUM($CB127,$CC127:CX127)-SUM($EC127:EY127)</f>
        <v>100</v>
      </c>
      <c r="EB127">
        <f>SUM($CB127,$CC127:CY127)-SUM($EC127:EZ127)</f>
        <v>100</v>
      </c>
      <c r="EC127" cm="1">
        <f t="array" ref="EC127">SUMPRODUCT($K127:$AJ127,TRANSPOSE(EC$4:EC$29))</f>
        <v>0</v>
      </c>
      <c r="ED127" cm="1">
        <f t="array" ref="ED127">SUMPRODUCT($K127:$AJ127,TRANSPOSE(ED$4:ED$29))</f>
        <v>0</v>
      </c>
      <c r="EE127" cm="1">
        <f t="array" ref="EE127">SUMPRODUCT($K127:$AJ127,TRANSPOSE(EE$4:EE$29))</f>
        <v>0</v>
      </c>
      <c r="EF127" cm="1">
        <f t="array" ref="EF127">SUMPRODUCT($K127:$AJ127,TRANSPOSE(EF$4:EF$29))</f>
        <v>0</v>
      </c>
      <c r="EG127" cm="1">
        <f t="array" ref="EG127">SUMPRODUCT($K127:$AJ127,TRANSPOSE(EG$4:EG$29))</f>
        <v>0</v>
      </c>
      <c r="EH127" cm="1">
        <f t="array" ref="EH127">SUMPRODUCT($K127:$AJ127,TRANSPOSE(EH$4:EH$29))</f>
        <v>0</v>
      </c>
      <c r="EI127" cm="1">
        <f t="array" ref="EI127">SUMPRODUCT($K127:$AJ127,TRANSPOSE(EI$4:EI$29))</f>
        <v>0</v>
      </c>
      <c r="EJ127" cm="1">
        <f t="array" ref="EJ127">SUMPRODUCT($K127:$AJ127,TRANSPOSE(EJ$4:EJ$29))</f>
        <v>0</v>
      </c>
      <c r="EK127" cm="1">
        <f t="array" ref="EK127">SUMPRODUCT($K127:$AJ127,TRANSPOSE(EK$4:EK$29))</f>
        <v>500</v>
      </c>
      <c r="EL127" cm="1">
        <f t="array" ref="EL127">SUMPRODUCT($K127:$AJ127,TRANSPOSE(EL$4:EL$29))</f>
        <v>500</v>
      </c>
      <c r="EM127" cm="1">
        <f t="array" ref="EM127">SUMPRODUCT($K127:$AJ127,TRANSPOSE(EM$4:EM$29))</f>
        <v>500</v>
      </c>
      <c r="EN127" cm="1">
        <f t="array" ref="EN127">SUMPRODUCT($K127:$AJ127,TRANSPOSE(EN$4:EN$29))</f>
        <v>500</v>
      </c>
      <c r="EO127" cm="1">
        <f t="array" ref="EO127">SUMPRODUCT($K127:$AJ127,TRANSPOSE(EO$4:EO$29))</f>
        <v>0</v>
      </c>
      <c r="EP127" cm="1">
        <f t="array" ref="EP127">SUMPRODUCT($K127:$AJ127,TRANSPOSE(EP$4:EP$29))</f>
        <v>0</v>
      </c>
      <c r="EQ127" cm="1">
        <f t="array" ref="EQ127">SUMPRODUCT($K127:$AJ127,TRANSPOSE(EQ$4:EQ$29))</f>
        <v>0</v>
      </c>
      <c r="ER127" cm="1">
        <f t="array" ref="ER127">SUMPRODUCT($K127:$AJ127,TRANSPOSE(ER$4:ER$29))</f>
        <v>0</v>
      </c>
      <c r="ES127" cm="1">
        <f t="array" ref="ES127">SUMPRODUCT($K127:$AJ127,TRANSPOSE(ES$4:ES$29))</f>
        <v>0</v>
      </c>
      <c r="ET127" cm="1">
        <f t="array" ref="ET127">SUMPRODUCT($K127:$AJ127,TRANSPOSE(ET$4:ET$29))</f>
        <v>0</v>
      </c>
      <c r="EU127" cm="1">
        <f t="array" ref="EU127">SUMPRODUCT($K127:$AJ127,TRANSPOSE(EU$4:EU$29))</f>
        <v>0</v>
      </c>
      <c r="EV127" cm="1">
        <f t="array" ref="EV127">SUMPRODUCT($K127:$AJ127,TRANSPOSE(EV$4:EV$29))</f>
        <v>0</v>
      </c>
      <c r="EW127" cm="1">
        <f t="array" ref="EW127">SUMPRODUCT($K127:$AJ127,TRANSPOSE(EW$4:EW$29))</f>
        <v>0</v>
      </c>
      <c r="EX127" cm="1">
        <f t="array" ref="EX127">SUMPRODUCT($K127:$AJ127,TRANSPOSE(EX$4:EX$29))</f>
        <v>0</v>
      </c>
      <c r="EY127" cm="1">
        <f t="array" ref="EY127">SUMPRODUCT($K127:$AJ127,TRANSPOSE(EY$4:EY$29))</f>
        <v>0</v>
      </c>
      <c r="EZ127" cm="1">
        <f t="array" ref="EZ127">SUMPRODUCT($K127:$AJ127,TRANSPOSE(EZ$4:EZ$29))</f>
        <v>0</v>
      </c>
      <c r="FA127">
        <f t="shared" si="36"/>
        <v>0</v>
      </c>
      <c r="FB127" t="b">
        <f t="shared" si="37"/>
        <v>0</v>
      </c>
    </row>
    <row r="128" spans="1:158" hidden="1" x14ac:dyDescent="0.2">
      <c r="A128">
        <v>129</v>
      </c>
      <c r="B128" s="7" t="s">
        <v>1409</v>
      </c>
      <c r="C128" t="s">
        <v>17</v>
      </c>
      <c r="D128" t="s">
        <v>1408</v>
      </c>
      <c r="E128" t="s">
        <v>1407</v>
      </c>
      <c r="G128" t="s">
        <v>1406</v>
      </c>
      <c r="H128" s="1">
        <v>2</v>
      </c>
      <c r="I128" s="1">
        <v>9</v>
      </c>
      <c r="J128" s="1">
        <f>VLOOKUP(B128,'[4]AVL F03 05.05.26_לעבוד'!$B$27:$M$694,12,)</f>
        <v>9</v>
      </c>
      <c r="K128" s="1">
        <v>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f t="shared" si="33"/>
        <v>1575</v>
      </c>
      <c r="AL128" s="1">
        <f t="shared" si="34"/>
        <v>2000</v>
      </c>
      <c r="AM128" s="1">
        <f>AK128*AY128</f>
        <v>2913.75</v>
      </c>
      <c r="AN128" s="1">
        <f>AL128*AY128</f>
        <v>3700</v>
      </c>
      <c r="AO128" s="1">
        <f>AN128-AM128</f>
        <v>786.25</v>
      </c>
      <c r="AP128" s="1" t="s">
        <v>26</v>
      </c>
      <c r="AQ128" s="1">
        <f>VLOOKUP($B128,'[2]AVL F03 05.05.26_לעבוד'!$B$29:$H$721,6,)</f>
        <v>0</v>
      </c>
      <c r="AR128" s="1" t="s">
        <v>25</v>
      </c>
      <c r="AS128" s="1" t="s">
        <v>93</v>
      </c>
      <c r="AT128">
        <f t="shared" si="35"/>
        <v>9.25</v>
      </c>
      <c r="AU128" t="str">
        <f>VLOOKUP(B128,'[3]AVL F03 05.05.26_לעבוד'!$B$27:$B$694,1,)</f>
        <v>20-41111</v>
      </c>
      <c r="AW128" t="s">
        <v>1709</v>
      </c>
      <c r="AX128">
        <v>1</v>
      </c>
      <c r="AY128">
        <v>1.85</v>
      </c>
      <c r="AZ128" t="s">
        <v>0</v>
      </c>
      <c r="BA128">
        <v>2</v>
      </c>
      <c r="BB128" t="s">
        <v>13</v>
      </c>
      <c r="BC128">
        <v>97</v>
      </c>
      <c r="BD128">
        <v>154</v>
      </c>
      <c r="BE128" t="s">
        <v>131</v>
      </c>
      <c r="BF128">
        <v>0</v>
      </c>
      <c r="BG128">
        <v>1.85</v>
      </c>
      <c r="BH128">
        <v>20</v>
      </c>
      <c r="BI128" t="s">
        <v>11</v>
      </c>
      <c r="BJ128" t="s">
        <v>130</v>
      </c>
      <c r="BK128" t="s">
        <v>5</v>
      </c>
      <c r="BL128" t="s">
        <v>5</v>
      </c>
      <c r="BM128" t="s">
        <v>22</v>
      </c>
      <c r="BN128">
        <v>1.85</v>
      </c>
      <c r="BO128" t="s">
        <v>5</v>
      </c>
      <c r="BP128">
        <v>1</v>
      </c>
      <c r="BQ128" t="s">
        <v>5</v>
      </c>
      <c r="BR128" t="s">
        <v>8</v>
      </c>
      <c r="BS128" t="s">
        <v>286</v>
      </c>
      <c r="BT128">
        <v>1000</v>
      </c>
      <c r="BU128" t="s">
        <v>1406</v>
      </c>
      <c r="BV128" t="s">
        <v>5</v>
      </c>
      <c r="BW128" t="s">
        <v>121</v>
      </c>
      <c r="BX128" t="s">
        <v>3</v>
      </c>
      <c r="BY128">
        <v>1</v>
      </c>
      <c r="BZ128" t="s">
        <v>29</v>
      </c>
      <c r="CA128" t="s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1000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E128">
        <f>SUM($CB128,CB128:$CC128)-SUM($EC128:EC128)</f>
        <v>0</v>
      </c>
      <c r="DF128">
        <f>SUM($CB128,$CC128:CC128)-SUM($EC128:ED128)</f>
        <v>0</v>
      </c>
      <c r="DG128">
        <f>SUM($CB128,$CC128:CD128)-SUM($EC128:EE128)</f>
        <v>0</v>
      </c>
      <c r="DH128">
        <f>SUM($CB128,$CC128:CE128)-SUM($EC128:EF128)</f>
        <v>0</v>
      </c>
      <c r="DI128">
        <f>SUM($CB128,$CC128:CF128)-SUM($EC128:EG128)</f>
        <v>0</v>
      </c>
      <c r="DJ128">
        <f>SUM($CB128,$CC128:CG128)-SUM($EC128:EH128)</f>
        <v>0</v>
      </c>
      <c r="DK128">
        <f>SUM($CB128,$CC128:CH128)-SUM($EC128:EI128)</f>
        <v>0</v>
      </c>
      <c r="DL128">
        <f>SUM($CB128,$CC128:CI128)-SUM($EC128:EJ128)</f>
        <v>0</v>
      </c>
      <c r="DM128">
        <f>SUM($CB128,$CC128:CJ128)-SUM($EC128:EK128)</f>
        <v>1000</v>
      </c>
      <c r="DN128">
        <f>SUM($CB128,$CC128:CK128)-SUM($EC128:EL128)</f>
        <v>950</v>
      </c>
      <c r="DO128">
        <f>SUM($CB128,$CC128:CL128)-SUM($EC128:EM128)</f>
        <v>750</v>
      </c>
      <c r="DP128">
        <f>SUM($CB128,$CC128:CM128)-SUM($EC128:EN128)</f>
        <v>500</v>
      </c>
      <c r="DQ128">
        <f>SUM($CB128,$CC128:CN128)-SUM($EC128:EO128)</f>
        <v>250</v>
      </c>
      <c r="DR128">
        <f>SUM($CB128,$CC128:CO128)-SUM($EC128:EP128)</f>
        <v>0</v>
      </c>
      <c r="DS128">
        <f>SUM($CB128,$CC128:CP128)-SUM($EC128:EQ128)</f>
        <v>0</v>
      </c>
      <c r="DT128">
        <f>SUM($CB128,$CC128:CQ128)-SUM($EC128:ER128)</f>
        <v>0</v>
      </c>
      <c r="DU128">
        <f>SUM($CB128,$CC128:CR128)-SUM($EC128:ES128)</f>
        <v>0</v>
      </c>
      <c r="DV128">
        <f>SUM($CB128,$CC128:CS128)-SUM($EC128:ET128)</f>
        <v>0</v>
      </c>
      <c r="DW128">
        <f>SUM($CB128,$CC128:CT128)-SUM($EC128:EU128)</f>
        <v>0</v>
      </c>
      <c r="DX128">
        <f>SUM($CB128,$CC128:CU128)-SUM($EC128:EV128)</f>
        <v>0</v>
      </c>
      <c r="DY128">
        <f>SUM($CB128,$CC128:CV128)-SUM($EC128:EW128)</f>
        <v>0</v>
      </c>
      <c r="DZ128">
        <f>SUM($CB128,$CC128:CW128)-SUM($EC128:EX128)</f>
        <v>0</v>
      </c>
      <c r="EA128">
        <f>SUM($CB128,$CC128:CX128)-SUM($EC128:EY128)</f>
        <v>0</v>
      </c>
      <c r="EB128">
        <f>SUM($CB128,$CC128:CY128)-SUM($EC128:EZ128)</f>
        <v>0</v>
      </c>
      <c r="EC128" cm="1">
        <f t="array" ref="EC128">SUMPRODUCT($K128:$AJ128,TRANSPOSE(EC$4:EC$29))</f>
        <v>0</v>
      </c>
      <c r="ED128" cm="1">
        <f t="array" ref="ED128">SUMPRODUCT($K128:$AJ128,TRANSPOSE(ED$4:ED$29))</f>
        <v>0</v>
      </c>
      <c r="EE128" cm="1">
        <f t="array" ref="EE128">SUMPRODUCT($K128:$AJ128,TRANSPOSE(EE$4:EE$29))</f>
        <v>0</v>
      </c>
      <c r="EF128" cm="1">
        <f t="array" ref="EF128">SUMPRODUCT($K128:$AJ128,TRANSPOSE(EF$4:EF$29))</f>
        <v>0</v>
      </c>
      <c r="EG128" cm="1">
        <f t="array" ref="EG128">SUMPRODUCT($K128:$AJ128,TRANSPOSE(EG$4:EG$29))</f>
        <v>0</v>
      </c>
      <c r="EH128" cm="1">
        <f t="array" ref="EH128">SUMPRODUCT($K128:$AJ128,TRANSPOSE(EH$4:EH$29))</f>
        <v>0</v>
      </c>
      <c r="EI128" cm="1">
        <f t="array" ref="EI128">SUMPRODUCT($K128:$AJ128,TRANSPOSE(EI$4:EI$29))</f>
        <v>0</v>
      </c>
      <c r="EJ128" cm="1">
        <f t="array" ref="EJ128">SUMPRODUCT($K128:$AJ128,TRANSPOSE(EJ$4:EJ$29))</f>
        <v>0</v>
      </c>
      <c r="EK128" cm="1">
        <f t="array" ref="EK128">SUMPRODUCT($K128:$AJ128,TRANSPOSE(EK$4:EK$29))</f>
        <v>0</v>
      </c>
      <c r="EL128" cm="1">
        <f t="array" ref="EL128">SUMPRODUCT($K128:$AJ128,TRANSPOSE(EL$4:EL$29))</f>
        <v>50</v>
      </c>
      <c r="EM128" cm="1">
        <f t="array" ref="EM128">SUMPRODUCT($K128:$AJ128,TRANSPOSE(EM$4:EM$29))</f>
        <v>200</v>
      </c>
      <c r="EN128" cm="1">
        <f t="array" ref="EN128">SUMPRODUCT($K128:$AJ128,TRANSPOSE(EN$4:EN$29))</f>
        <v>250</v>
      </c>
      <c r="EO128" cm="1">
        <f t="array" ref="EO128">SUMPRODUCT($K128:$AJ128,TRANSPOSE(EO$4:EO$29))</f>
        <v>250</v>
      </c>
      <c r="EP128" cm="1">
        <f t="array" ref="EP128">SUMPRODUCT($K128:$AJ128,TRANSPOSE(EP$4:EP$29))</f>
        <v>250</v>
      </c>
      <c r="EQ128" cm="1">
        <f t="array" ref="EQ128">SUMPRODUCT($K128:$AJ128,TRANSPOSE(EQ$4:EQ$29))</f>
        <v>0</v>
      </c>
      <c r="ER128" cm="1">
        <f t="array" ref="ER128">SUMPRODUCT($K128:$AJ128,TRANSPOSE(ER$4:ER$29))</f>
        <v>0</v>
      </c>
      <c r="ES128" cm="1">
        <f t="array" ref="ES128">SUMPRODUCT($K128:$AJ128,TRANSPOSE(ES$4:ES$29))</f>
        <v>0</v>
      </c>
      <c r="ET128" cm="1">
        <f t="array" ref="ET128">SUMPRODUCT($K128:$AJ128,TRANSPOSE(ET$4:ET$29))</f>
        <v>0</v>
      </c>
      <c r="EU128" cm="1">
        <f t="array" ref="EU128">SUMPRODUCT($K128:$AJ128,TRANSPOSE(EU$4:EU$29))</f>
        <v>0</v>
      </c>
      <c r="EV128" cm="1">
        <f t="array" ref="EV128">SUMPRODUCT($K128:$AJ128,TRANSPOSE(EV$4:EV$29))</f>
        <v>0</v>
      </c>
      <c r="EW128" cm="1">
        <f t="array" ref="EW128">SUMPRODUCT($K128:$AJ128,TRANSPOSE(EW$4:EW$29))</f>
        <v>0</v>
      </c>
      <c r="EX128" cm="1">
        <f t="array" ref="EX128">SUMPRODUCT($K128:$AJ128,TRANSPOSE(EX$4:EX$29))</f>
        <v>0</v>
      </c>
      <c r="EY128" cm="1">
        <f t="array" ref="EY128">SUMPRODUCT($K128:$AJ128,TRANSPOSE(EY$4:EY$29))</f>
        <v>0</v>
      </c>
      <c r="EZ128" cm="1">
        <f t="array" ref="EZ128">SUMPRODUCT($K128:$AJ128,TRANSPOSE(EZ$4:EZ$29))</f>
        <v>0</v>
      </c>
      <c r="FA128">
        <f t="shared" si="36"/>
        <v>0</v>
      </c>
      <c r="FB128" t="b">
        <f t="shared" si="37"/>
        <v>0</v>
      </c>
    </row>
    <row r="129" spans="1:158" hidden="1" x14ac:dyDescent="0.2">
      <c r="A129">
        <v>131</v>
      </c>
      <c r="B129" s="7" t="s">
        <v>1405</v>
      </c>
      <c r="C129" t="s">
        <v>1167</v>
      </c>
      <c r="D129" t="s">
        <v>1404</v>
      </c>
      <c r="E129" t="s">
        <v>1403</v>
      </c>
      <c r="G129" t="s">
        <v>6</v>
      </c>
      <c r="H129" s="1">
        <v>2</v>
      </c>
      <c r="I129" s="1">
        <v>4</v>
      </c>
      <c r="J129" s="1">
        <f>VLOOKUP(B129,'[4]AVL F03 05.05.26_לעבוד'!$B$27:$M$694,12,)</f>
        <v>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4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f t="shared" si="33"/>
        <v>1260</v>
      </c>
      <c r="AL129" s="1">
        <f t="shared" si="34"/>
        <v>1260</v>
      </c>
      <c r="AM129" s="1">
        <f>AK129*AY129</f>
        <v>1197</v>
      </c>
      <c r="AN129" s="1">
        <f>AL129*AY129</f>
        <v>1197</v>
      </c>
      <c r="AO129" s="1">
        <f>AN129-AM129</f>
        <v>0</v>
      </c>
      <c r="AP129" s="1" t="s">
        <v>85</v>
      </c>
      <c r="AQ129" s="1">
        <f>VLOOKUP($B129,'[2]AVL F03 05.05.26_לעבוד'!$B$29:$H$721,6,)</f>
        <v>0</v>
      </c>
      <c r="AR129" s="1" t="s">
        <v>25</v>
      </c>
      <c r="AS129" s="1" t="s">
        <v>93</v>
      </c>
      <c r="AT129">
        <f t="shared" si="35"/>
        <v>3.8</v>
      </c>
      <c r="AU129" t="str">
        <f>VLOOKUP(B129,'[3]AVL F03 05.05.26_לעבוד'!$B$27:$B$694,1,)</f>
        <v>2015D989-001</v>
      </c>
      <c r="AW129" t="s">
        <v>1707</v>
      </c>
      <c r="AX129" t="s">
        <v>1265</v>
      </c>
      <c r="AY129">
        <v>0.95</v>
      </c>
      <c r="AZ129" t="s">
        <v>0</v>
      </c>
      <c r="BA129">
        <v>2</v>
      </c>
      <c r="BB129" t="s">
        <v>13</v>
      </c>
      <c r="BC129">
        <v>104</v>
      </c>
      <c r="BD129">
        <v>188</v>
      </c>
      <c r="BE129" t="s">
        <v>1402</v>
      </c>
      <c r="BF129">
        <v>0</v>
      </c>
      <c r="BG129">
        <v>0.95</v>
      </c>
      <c r="BH129">
        <v>20</v>
      </c>
      <c r="BI129" t="s">
        <v>514</v>
      </c>
      <c r="BJ129" t="s">
        <v>1204</v>
      </c>
      <c r="BK129" t="s">
        <v>5</v>
      </c>
      <c r="BL129" t="s">
        <v>5</v>
      </c>
      <c r="BM129" t="s">
        <v>84</v>
      </c>
      <c r="BN129">
        <v>0.95</v>
      </c>
      <c r="BO129" t="s">
        <v>5</v>
      </c>
      <c r="BP129">
        <v>877</v>
      </c>
      <c r="BQ129" t="s">
        <v>325</v>
      </c>
      <c r="BR129" t="s">
        <v>8</v>
      </c>
      <c r="BS129" t="s">
        <v>1203</v>
      </c>
      <c r="BT129">
        <v>1</v>
      </c>
      <c r="BU129" t="s">
        <v>6</v>
      </c>
      <c r="BV129" t="s">
        <v>5</v>
      </c>
      <c r="BW129">
        <v>900</v>
      </c>
      <c r="BX129" t="s">
        <v>1202</v>
      </c>
      <c r="BY129" t="s">
        <v>1265</v>
      </c>
      <c r="BZ129" t="s">
        <v>1</v>
      </c>
      <c r="CA129" t="s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400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E129">
        <f>SUM($CB129,CB129:$CC129)-SUM($EC129:EC129)</f>
        <v>0</v>
      </c>
      <c r="DF129">
        <f>SUM($CB129,$CC129:CC129)-SUM($EC129:ED129)</f>
        <v>0</v>
      </c>
      <c r="DG129">
        <f>SUM($CB129,$CC129:CD129)-SUM($EC129:EE129)</f>
        <v>0</v>
      </c>
      <c r="DH129">
        <f>SUM($CB129,$CC129:CE129)-SUM($EC129:EF129)</f>
        <v>0</v>
      </c>
      <c r="DI129">
        <f>SUM($CB129,$CC129:CF129)-SUM($EC129:EG129)</f>
        <v>0</v>
      </c>
      <c r="DJ129">
        <f>SUM($CB129,$CC129:CG129)-SUM($EC129:EH129)</f>
        <v>0</v>
      </c>
      <c r="DK129">
        <f>SUM($CB129,$CC129:CH129)-SUM($EC129:EI129)</f>
        <v>0</v>
      </c>
      <c r="DL129">
        <f>SUM($CB129,$CC129:CI129)-SUM($EC129:EJ129)</f>
        <v>0</v>
      </c>
      <c r="DM129">
        <f>SUM($CB129,$CC129:CJ129)-SUM($EC129:EK129)</f>
        <v>-200</v>
      </c>
      <c r="DN129">
        <f>SUM($CB129,$CC129:CK129)-SUM($EC129:EL129)</f>
        <v>0</v>
      </c>
      <c r="DO129">
        <f>SUM($CB129,$CC129:CL129)-SUM($EC129:EM129)</f>
        <v>-200</v>
      </c>
      <c r="DP129">
        <f>SUM($CB129,$CC129:CM129)-SUM($EC129:EN129)</f>
        <v>-400</v>
      </c>
      <c r="DQ129">
        <f>SUM($CB129,$CC129:CN129)-SUM($EC129:EO129)</f>
        <v>-400</v>
      </c>
      <c r="DR129">
        <f>SUM($CB129,$CC129:CO129)-SUM($EC129:EP129)</f>
        <v>-400</v>
      </c>
      <c r="DS129">
        <f>SUM($CB129,$CC129:CP129)-SUM($EC129:EQ129)</f>
        <v>-400</v>
      </c>
      <c r="DT129">
        <f>SUM($CB129,$CC129:CQ129)-SUM($EC129:ER129)</f>
        <v>-400</v>
      </c>
      <c r="DU129">
        <f>SUM($CB129,$CC129:CR129)-SUM($EC129:ES129)</f>
        <v>-400</v>
      </c>
      <c r="DV129">
        <f>SUM($CB129,$CC129:CS129)-SUM($EC129:ET129)</f>
        <v>-400</v>
      </c>
      <c r="DW129">
        <f>SUM($CB129,$CC129:CT129)-SUM($EC129:EU129)</f>
        <v>-400</v>
      </c>
      <c r="DX129">
        <f>SUM($CB129,$CC129:CU129)-SUM($EC129:EV129)</f>
        <v>-400</v>
      </c>
      <c r="DY129">
        <f>SUM($CB129,$CC129:CV129)-SUM($EC129:EW129)</f>
        <v>-400</v>
      </c>
      <c r="DZ129">
        <f>SUM($CB129,$CC129:CW129)-SUM($EC129:EX129)</f>
        <v>-400</v>
      </c>
      <c r="EA129">
        <f>SUM($CB129,$CC129:CX129)-SUM($EC129:EY129)</f>
        <v>-400</v>
      </c>
      <c r="EB129">
        <f>SUM($CB129,$CC129:CY129)-SUM($EC129:EZ129)</f>
        <v>-400</v>
      </c>
      <c r="EC129" cm="1">
        <f t="array" ref="EC129">SUMPRODUCT($K129:$AJ129,TRANSPOSE(EC$4:EC$29))</f>
        <v>0</v>
      </c>
      <c r="ED129" cm="1">
        <f t="array" ref="ED129">SUMPRODUCT($K129:$AJ129,TRANSPOSE(ED$4:ED$29))</f>
        <v>0</v>
      </c>
      <c r="EE129" cm="1">
        <f t="array" ref="EE129">SUMPRODUCT($K129:$AJ129,TRANSPOSE(EE$4:EE$29))</f>
        <v>0</v>
      </c>
      <c r="EF129" cm="1">
        <f t="array" ref="EF129">SUMPRODUCT($K129:$AJ129,TRANSPOSE(EF$4:EF$29))</f>
        <v>0</v>
      </c>
      <c r="EG129" cm="1">
        <f t="array" ref="EG129">SUMPRODUCT($K129:$AJ129,TRANSPOSE(EG$4:EG$29))</f>
        <v>0</v>
      </c>
      <c r="EH129" cm="1">
        <f t="array" ref="EH129">SUMPRODUCT($K129:$AJ129,TRANSPOSE(EH$4:EH$29))</f>
        <v>0</v>
      </c>
      <c r="EI129" cm="1">
        <f t="array" ref="EI129">SUMPRODUCT($K129:$AJ129,TRANSPOSE(EI$4:EI$29))</f>
        <v>0</v>
      </c>
      <c r="EJ129" cm="1">
        <f t="array" ref="EJ129">SUMPRODUCT($K129:$AJ129,TRANSPOSE(EJ$4:EJ$29))</f>
        <v>0</v>
      </c>
      <c r="EK129" cm="1">
        <f t="array" ref="EK129">SUMPRODUCT($K129:$AJ129,TRANSPOSE(EK$4:EK$29))</f>
        <v>200</v>
      </c>
      <c r="EL129" cm="1">
        <f t="array" ref="EL129">SUMPRODUCT($K129:$AJ129,TRANSPOSE(EL$4:EL$29))</f>
        <v>200</v>
      </c>
      <c r="EM129" cm="1">
        <f t="array" ref="EM129">SUMPRODUCT($K129:$AJ129,TRANSPOSE(EM$4:EM$29))</f>
        <v>200</v>
      </c>
      <c r="EN129" cm="1">
        <f t="array" ref="EN129">SUMPRODUCT($K129:$AJ129,TRANSPOSE(EN$4:EN$29))</f>
        <v>200</v>
      </c>
      <c r="EO129" cm="1">
        <f t="array" ref="EO129">SUMPRODUCT($K129:$AJ129,TRANSPOSE(EO$4:EO$29))</f>
        <v>0</v>
      </c>
      <c r="EP129" cm="1">
        <f t="array" ref="EP129">SUMPRODUCT($K129:$AJ129,TRANSPOSE(EP$4:EP$29))</f>
        <v>0</v>
      </c>
      <c r="EQ129" cm="1">
        <f t="array" ref="EQ129">SUMPRODUCT($K129:$AJ129,TRANSPOSE(EQ$4:EQ$29))</f>
        <v>0</v>
      </c>
      <c r="ER129" cm="1">
        <f t="array" ref="ER129">SUMPRODUCT($K129:$AJ129,TRANSPOSE(ER$4:ER$29))</f>
        <v>0</v>
      </c>
      <c r="ES129" cm="1">
        <f t="array" ref="ES129">SUMPRODUCT($K129:$AJ129,TRANSPOSE(ES$4:ES$29))</f>
        <v>0</v>
      </c>
      <c r="ET129" cm="1">
        <f t="array" ref="ET129">SUMPRODUCT($K129:$AJ129,TRANSPOSE(ET$4:ET$29))</f>
        <v>0</v>
      </c>
      <c r="EU129" cm="1">
        <f t="array" ref="EU129">SUMPRODUCT($K129:$AJ129,TRANSPOSE(EU$4:EU$29))</f>
        <v>0</v>
      </c>
      <c r="EV129" cm="1">
        <f t="array" ref="EV129">SUMPRODUCT($K129:$AJ129,TRANSPOSE(EV$4:EV$29))</f>
        <v>0</v>
      </c>
      <c r="EW129" cm="1">
        <f t="array" ref="EW129">SUMPRODUCT($K129:$AJ129,TRANSPOSE(EW$4:EW$29))</f>
        <v>0</v>
      </c>
      <c r="EX129" cm="1">
        <f t="array" ref="EX129">SUMPRODUCT($K129:$AJ129,TRANSPOSE(EX$4:EX$29))</f>
        <v>0</v>
      </c>
      <c r="EY129" cm="1">
        <f t="array" ref="EY129">SUMPRODUCT($K129:$AJ129,TRANSPOSE(EY$4:EY$29))</f>
        <v>0</v>
      </c>
      <c r="EZ129" cm="1">
        <f t="array" ref="EZ129">SUMPRODUCT($K129:$AJ129,TRANSPOSE(EZ$4:EZ$29))</f>
        <v>0</v>
      </c>
      <c r="FA129">
        <f t="shared" si="36"/>
        <v>0</v>
      </c>
      <c r="FB129" t="b">
        <f t="shared" si="37"/>
        <v>1</v>
      </c>
    </row>
    <row r="130" spans="1:158" hidden="1" x14ac:dyDescent="0.2">
      <c r="A130">
        <v>133</v>
      </c>
      <c r="B130" s="7" t="s">
        <v>1401</v>
      </c>
      <c r="C130" t="s">
        <v>17</v>
      </c>
      <c r="D130">
        <v>400921493</v>
      </c>
      <c r="E130" t="s">
        <v>1400</v>
      </c>
      <c r="G130" t="s">
        <v>6</v>
      </c>
      <c r="H130" s="1">
        <v>2</v>
      </c>
      <c r="I130" s="1">
        <v>5</v>
      </c>
      <c r="J130" s="1">
        <f>VLOOKUP(B130,'[4]AVL F03 05.05.26_לעבוד'!$B$27:$M$694,12,)</f>
        <v>5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4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f t="shared" si="33"/>
        <v>1575</v>
      </c>
      <c r="AL130" s="1">
        <f t="shared" si="34"/>
        <v>1620</v>
      </c>
      <c r="AM130" s="1">
        <f>AK130*AY130</f>
        <v>13104</v>
      </c>
      <c r="AN130" s="1">
        <f>AL130*AY130</f>
        <v>13478.4</v>
      </c>
      <c r="AO130" s="1">
        <f>AN130-AM130</f>
        <v>374.39999999999964</v>
      </c>
      <c r="AP130" s="1" t="s">
        <v>26</v>
      </c>
      <c r="AQ130" s="1">
        <f>VLOOKUP($B130,'[2]AVL F03 05.05.26_לעבוד'!$B$29:$H$721,6,)</f>
        <v>0</v>
      </c>
      <c r="AR130" s="1" t="s">
        <v>25</v>
      </c>
      <c r="AS130" s="1" t="s">
        <v>14</v>
      </c>
      <c r="AT130">
        <f t="shared" si="35"/>
        <v>41.6</v>
      </c>
      <c r="AU130" t="str">
        <f>VLOOKUP(B130,'[3]AVL F03 05.05.26_לעבוד'!$B$27:$B$694,1,)</f>
        <v>2042088-1</v>
      </c>
      <c r="AW130" t="s">
        <v>1705</v>
      </c>
      <c r="AX130">
        <v>1</v>
      </c>
      <c r="AY130">
        <v>8.32</v>
      </c>
      <c r="AZ130" t="s">
        <v>0</v>
      </c>
      <c r="BA130">
        <v>2</v>
      </c>
      <c r="BB130" t="s">
        <v>13</v>
      </c>
      <c r="BC130">
        <v>98</v>
      </c>
      <c r="BD130">
        <v>73</v>
      </c>
      <c r="BE130" t="s">
        <v>12</v>
      </c>
      <c r="BF130">
        <v>0</v>
      </c>
      <c r="BG130">
        <v>8.32</v>
      </c>
      <c r="BH130">
        <v>20</v>
      </c>
      <c r="BI130" t="s">
        <v>11</v>
      </c>
      <c r="BJ130" t="s">
        <v>117</v>
      </c>
      <c r="BK130" t="s">
        <v>5</v>
      </c>
      <c r="BL130" t="s">
        <v>5</v>
      </c>
      <c r="BM130" t="s">
        <v>84</v>
      </c>
      <c r="BN130">
        <v>8.32</v>
      </c>
      <c r="BO130" t="s">
        <v>5</v>
      </c>
      <c r="BP130">
        <v>1</v>
      </c>
      <c r="BQ130" t="s">
        <v>5</v>
      </c>
      <c r="BR130" t="s">
        <v>8</v>
      </c>
      <c r="BS130" t="s">
        <v>116</v>
      </c>
      <c r="BT130">
        <v>90</v>
      </c>
      <c r="BU130" t="s">
        <v>6</v>
      </c>
      <c r="BV130" t="s">
        <v>5</v>
      </c>
      <c r="BW130" t="s">
        <v>4</v>
      </c>
      <c r="BX130" t="s">
        <v>3</v>
      </c>
      <c r="BY130">
        <v>1</v>
      </c>
      <c r="BZ130" t="s">
        <v>1399</v>
      </c>
      <c r="CA130" t="s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1080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E130">
        <f>SUM($CB130,CB130:$CC130)-SUM($EC130:EC130)</f>
        <v>0</v>
      </c>
      <c r="DF130">
        <f>SUM($CB130,$CC130:CC130)-SUM($EC130:ED130)</f>
        <v>0</v>
      </c>
      <c r="DG130">
        <f>SUM($CB130,$CC130:CD130)-SUM($EC130:EE130)</f>
        <v>0</v>
      </c>
      <c r="DH130">
        <f>SUM($CB130,$CC130:CE130)-SUM($EC130:EF130)</f>
        <v>0</v>
      </c>
      <c r="DI130">
        <f>SUM($CB130,$CC130:CF130)-SUM($EC130:EG130)</f>
        <v>0</v>
      </c>
      <c r="DJ130">
        <f>SUM($CB130,$CC130:CG130)-SUM($EC130:EH130)</f>
        <v>0</v>
      </c>
      <c r="DK130">
        <f>SUM($CB130,$CC130:CH130)-SUM($EC130:EI130)</f>
        <v>0</v>
      </c>
      <c r="DL130">
        <f>SUM($CB130,$CC130:CI130)-SUM($EC130:EJ130)</f>
        <v>0</v>
      </c>
      <c r="DM130">
        <f>SUM($CB130,$CC130:CJ130)-SUM($EC130:EK130)</f>
        <v>980</v>
      </c>
      <c r="DN130">
        <f>SUM($CB130,$CC130:CK130)-SUM($EC130:EL130)</f>
        <v>570</v>
      </c>
      <c r="DO130">
        <f>SUM($CB130,$CC130:CL130)-SUM($EC130:EM130)</f>
        <v>170</v>
      </c>
      <c r="DP130">
        <f>SUM($CB130,$CC130:CM130)-SUM($EC130:EN130)</f>
        <v>80</v>
      </c>
      <c r="DQ130">
        <f>SUM($CB130,$CC130:CN130)-SUM($EC130:EO130)</f>
        <v>80</v>
      </c>
      <c r="DR130">
        <f>SUM($CB130,$CC130:CO130)-SUM($EC130:EP130)</f>
        <v>80</v>
      </c>
      <c r="DS130">
        <f>SUM($CB130,$CC130:CP130)-SUM($EC130:EQ130)</f>
        <v>80</v>
      </c>
      <c r="DT130">
        <f>SUM($CB130,$CC130:CQ130)-SUM($EC130:ER130)</f>
        <v>80</v>
      </c>
      <c r="DU130">
        <f>SUM($CB130,$CC130:CR130)-SUM($EC130:ES130)</f>
        <v>80</v>
      </c>
      <c r="DV130">
        <f>SUM($CB130,$CC130:CS130)-SUM($EC130:ET130)</f>
        <v>80</v>
      </c>
      <c r="DW130">
        <f>SUM($CB130,$CC130:CT130)-SUM($EC130:EU130)</f>
        <v>80</v>
      </c>
      <c r="DX130">
        <f>SUM($CB130,$CC130:CU130)-SUM($EC130:EV130)</f>
        <v>80</v>
      </c>
      <c r="DY130">
        <f>SUM($CB130,$CC130:CV130)-SUM($EC130:EW130)</f>
        <v>80</v>
      </c>
      <c r="DZ130">
        <f>SUM($CB130,$CC130:CW130)-SUM($EC130:EX130)</f>
        <v>80</v>
      </c>
      <c r="EA130">
        <f>SUM($CB130,$CC130:CX130)-SUM($EC130:EY130)</f>
        <v>80</v>
      </c>
      <c r="EB130">
        <f>SUM($CB130,$CC130:CY130)-SUM($EC130:EZ130)</f>
        <v>80</v>
      </c>
      <c r="EC130" cm="1">
        <f t="array" ref="EC130">SUMPRODUCT($K130:$AJ130,TRANSPOSE(EC$4:EC$29))</f>
        <v>0</v>
      </c>
      <c r="ED130" cm="1">
        <f t="array" ref="ED130">SUMPRODUCT($K130:$AJ130,TRANSPOSE(ED$4:ED$29))</f>
        <v>0</v>
      </c>
      <c r="EE130" cm="1">
        <f t="array" ref="EE130">SUMPRODUCT($K130:$AJ130,TRANSPOSE(EE$4:EE$29))</f>
        <v>0</v>
      </c>
      <c r="EF130" cm="1">
        <f t="array" ref="EF130">SUMPRODUCT($K130:$AJ130,TRANSPOSE(EF$4:EF$29))</f>
        <v>0</v>
      </c>
      <c r="EG130" cm="1">
        <f t="array" ref="EG130">SUMPRODUCT($K130:$AJ130,TRANSPOSE(EG$4:EG$29))</f>
        <v>0</v>
      </c>
      <c r="EH130" cm="1">
        <f t="array" ref="EH130">SUMPRODUCT($K130:$AJ130,TRANSPOSE(EH$4:EH$29))</f>
        <v>0</v>
      </c>
      <c r="EI130" cm="1">
        <f t="array" ref="EI130">SUMPRODUCT($K130:$AJ130,TRANSPOSE(EI$4:EI$29))</f>
        <v>0</v>
      </c>
      <c r="EJ130" cm="1">
        <f t="array" ref="EJ130">SUMPRODUCT($K130:$AJ130,TRANSPOSE(EJ$4:EJ$29))</f>
        <v>0</v>
      </c>
      <c r="EK130" cm="1">
        <f t="array" ref="EK130">SUMPRODUCT($K130:$AJ130,TRANSPOSE(EK$4:EK$29))</f>
        <v>100</v>
      </c>
      <c r="EL130" cm="1">
        <f t="array" ref="EL130">SUMPRODUCT($K130:$AJ130,TRANSPOSE(EL$4:EL$29))</f>
        <v>410</v>
      </c>
      <c r="EM130" cm="1">
        <f t="array" ref="EM130">SUMPRODUCT($K130:$AJ130,TRANSPOSE(EM$4:EM$29))</f>
        <v>400</v>
      </c>
      <c r="EN130" cm="1">
        <f t="array" ref="EN130">SUMPRODUCT($K130:$AJ130,TRANSPOSE(EN$4:EN$29))</f>
        <v>90</v>
      </c>
      <c r="EO130" cm="1">
        <f t="array" ref="EO130">SUMPRODUCT($K130:$AJ130,TRANSPOSE(EO$4:EO$29))</f>
        <v>0</v>
      </c>
      <c r="EP130" cm="1">
        <f t="array" ref="EP130">SUMPRODUCT($K130:$AJ130,TRANSPOSE(EP$4:EP$29))</f>
        <v>0</v>
      </c>
      <c r="EQ130" cm="1">
        <f t="array" ref="EQ130">SUMPRODUCT($K130:$AJ130,TRANSPOSE(EQ$4:EQ$29))</f>
        <v>0</v>
      </c>
      <c r="ER130" cm="1">
        <f t="array" ref="ER130">SUMPRODUCT($K130:$AJ130,TRANSPOSE(ER$4:ER$29))</f>
        <v>0</v>
      </c>
      <c r="ES130" cm="1">
        <f t="array" ref="ES130">SUMPRODUCT($K130:$AJ130,TRANSPOSE(ES$4:ES$29))</f>
        <v>0</v>
      </c>
      <c r="ET130" cm="1">
        <f t="array" ref="ET130">SUMPRODUCT($K130:$AJ130,TRANSPOSE(ET$4:ET$29))</f>
        <v>0</v>
      </c>
      <c r="EU130" cm="1">
        <f t="array" ref="EU130">SUMPRODUCT($K130:$AJ130,TRANSPOSE(EU$4:EU$29))</f>
        <v>0</v>
      </c>
      <c r="EV130" cm="1">
        <f t="array" ref="EV130">SUMPRODUCT($K130:$AJ130,TRANSPOSE(EV$4:EV$29))</f>
        <v>0</v>
      </c>
      <c r="EW130" cm="1">
        <f t="array" ref="EW130">SUMPRODUCT($K130:$AJ130,TRANSPOSE(EW$4:EW$29))</f>
        <v>0</v>
      </c>
      <c r="EX130" cm="1">
        <f t="array" ref="EX130">SUMPRODUCT($K130:$AJ130,TRANSPOSE(EX$4:EX$29))</f>
        <v>0</v>
      </c>
      <c r="EY130" cm="1">
        <f t="array" ref="EY130">SUMPRODUCT($K130:$AJ130,TRANSPOSE(EY$4:EY$29))</f>
        <v>0</v>
      </c>
      <c r="EZ130" cm="1">
        <f t="array" ref="EZ130">SUMPRODUCT($K130:$AJ130,TRANSPOSE(EZ$4:EZ$29))</f>
        <v>0</v>
      </c>
      <c r="FA130">
        <f t="shared" si="36"/>
        <v>0</v>
      </c>
      <c r="FB130" t="b">
        <f t="shared" si="37"/>
        <v>0</v>
      </c>
    </row>
    <row r="131" spans="1:158" hidden="1" x14ac:dyDescent="0.2">
      <c r="A131">
        <v>134</v>
      </c>
      <c r="B131" s="7" t="s">
        <v>1398</v>
      </c>
      <c r="C131" t="s">
        <v>1207</v>
      </c>
      <c r="D131">
        <v>400378204</v>
      </c>
      <c r="E131" t="s">
        <v>1397</v>
      </c>
      <c r="G131" t="s">
        <v>6</v>
      </c>
      <c r="H131" s="1">
        <v>1</v>
      </c>
      <c r="I131" s="1">
        <v>1</v>
      </c>
      <c r="J131" s="1">
        <f>VLOOKUP(B131,'[4]AVL F03 05.05.26_לעבוד'!$B$27:$M$694,12,)</f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f t="shared" si="33"/>
        <v>315</v>
      </c>
      <c r="AL131" s="1">
        <f t="shared" si="34"/>
        <v>315</v>
      </c>
      <c r="AP131" s="1" t="s">
        <v>85</v>
      </c>
      <c r="AQ131" s="1">
        <f>VLOOKUP($B131,'[2]AVL F03 05.05.26_לעבוד'!$B$29:$H$721,6,)</f>
        <v>0</v>
      </c>
      <c r="AR131" s="1" t="s">
        <v>25</v>
      </c>
      <c r="AS131" s="1" t="s">
        <v>93</v>
      </c>
      <c r="AT131">
        <f t="shared" si="35"/>
        <v>350</v>
      </c>
      <c r="AU131" t="str">
        <f>VLOOKUP(B131,'[3]AVL F03 05.05.26_לעבוד'!$B$27:$B$694,1,)</f>
        <v>2201E366-001</v>
      </c>
      <c r="AW131" t="s">
        <v>1710</v>
      </c>
      <c r="AX131" t="s">
        <v>1268</v>
      </c>
      <c r="AY131">
        <v>350</v>
      </c>
      <c r="AZ131" t="s">
        <v>0</v>
      </c>
      <c r="BA131">
        <v>1</v>
      </c>
      <c r="BB131" t="s">
        <v>13</v>
      </c>
      <c r="BC131">
        <v>322</v>
      </c>
      <c r="BD131">
        <v>50</v>
      </c>
      <c r="BE131" t="s">
        <v>1173</v>
      </c>
      <c r="BF131">
        <v>0</v>
      </c>
      <c r="BG131">
        <v>350</v>
      </c>
      <c r="BH131">
        <v>20</v>
      </c>
      <c r="BI131" t="s">
        <v>514</v>
      </c>
      <c r="BJ131" t="s">
        <v>1204</v>
      </c>
      <c r="BK131" t="s">
        <v>5</v>
      </c>
      <c r="BL131" t="s">
        <v>5</v>
      </c>
      <c r="BM131" t="s">
        <v>75</v>
      </c>
      <c r="BN131">
        <v>350</v>
      </c>
      <c r="BO131" t="s">
        <v>5</v>
      </c>
      <c r="BP131">
        <v>860</v>
      </c>
      <c r="BQ131" t="s">
        <v>325</v>
      </c>
      <c r="BR131" t="s">
        <v>129</v>
      </c>
      <c r="BS131" t="s">
        <v>1203</v>
      </c>
      <c r="BT131">
        <v>1</v>
      </c>
      <c r="BU131" t="s">
        <v>6</v>
      </c>
      <c r="BV131" t="s">
        <v>5</v>
      </c>
      <c r="BW131">
        <v>900</v>
      </c>
      <c r="BX131" t="s">
        <v>1202</v>
      </c>
      <c r="BY131" t="s">
        <v>1268</v>
      </c>
      <c r="BZ131" t="s">
        <v>1</v>
      </c>
      <c r="CA131" t="s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100</v>
      </c>
      <c r="CL131">
        <v>0</v>
      </c>
      <c r="CM131">
        <v>0</v>
      </c>
      <c r="CN131">
        <v>0</v>
      </c>
      <c r="CO131">
        <v>100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E131">
        <f>SUM($CB131,CB131:$CC131)-SUM($EC131:EC131)</f>
        <v>0</v>
      </c>
      <c r="DF131">
        <f>SUM($CB131,$CC131:CC131)-SUM($EC131:ED131)</f>
        <v>0</v>
      </c>
      <c r="DG131">
        <f>SUM($CB131,$CC131:CD131)-SUM($EC131:EE131)</f>
        <v>0</v>
      </c>
      <c r="DH131">
        <f>SUM($CB131,$CC131:CE131)-SUM($EC131:EF131)</f>
        <v>0</v>
      </c>
      <c r="DI131">
        <f>SUM($CB131,$CC131:CF131)-SUM($EC131:EG131)</f>
        <v>0</v>
      </c>
      <c r="DJ131">
        <f>SUM($CB131,$CC131:CG131)-SUM($EC131:EH131)</f>
        <v>0</v>
      </c>
      <c r="DK131">
        <f>SUM($CB131,$CC131:CH131)-SUM($EC131:EI131)</f>
        <v>0</v>
      </c>
      <c r="DL131">
        <f>SUM($CB131,$CC131:CI131)-SUM($EC131:EJ131)</f>
        <v>0</v>
      </c>
      <c r="DM131">
        <f>SUM($CB131,$CC131:CJ131)-SUM($EC131:EK131)</f>
        <v>0</v>
      </c>
      <c r="DN131">
        <f>SUM($CB131,$CC131:CK131)-SUM($EC131:EL131)</f>
        <v>80</v>
      </c>
      <c r="DO131">
        <f>SUM($CB131,$CC131:CL131)-SUM($EC131:EM131)</f>
        <v>0</v>
      </c>
      <c r="DP131">
        <f>SUM($CB131,$CC131:CM131)-SUM($EC131:EN131)</f>
        <v>-100</v>
      </c>
      <c r="DQ131">
        <f>SUM($CB131,$CC131:CN131)-SUM($EC131:EO131)</f>
        <v>-100</v>
      </c>
      <c r="DR131">
        <f>SUM($CB131,$CC131:CO131)-SUM($EC131:EP131)</f>
        <v>0</v>
      </c>
      <c r="DS131">
        <f>SUM($CB131,$CC131:CP131)-SUM($EC131:EQ131)</f>
        <v>0</v>
      </c>
      <c r="DT131">
        <f>SUM($CB131,$CC131:CQ131)-SUM($EC131:ER131)</f>
        <v>0</v>
      </c>
      <c r="DU131">
        <f>SUM($CB131,$CC131:CR131)-SUM($EC131:ES131)</f>
        <v>0</v>
      </c>
      <c r="DV131">
        <f>SUM($CB131,$CC131:CS131)-SUM($EC131:ET131)</f>
        <v>0</v>
      </c>
      <c r="DW131">
        <f>SUM($CB131,$CC131:CT131)-SUM($EC131:EU131)</f>
        <v>0</v>
      </c>
      <c r="DX131">
        <f>SUM($CB131,$CC131:CU131)-SUM($EC131:EV131)</f>
        <v>0</v>
      </c>
      <c r="DY131">
        <f>SUM($CB131,$CC131:CV131)-SUM($EC131:EW131)</f>
        <v>0</v>
      </c>
      <c r="DZ131">
        <f>SUM($CB131,$CC131:CW131)-SUM($EC131:EX131)</f>
        <v>0</v>
      </c>
      <c r="EA131">
        <f>SUM($CB131,$CC131:CX131)-SUM($EC131:EY131)</f>
        <v>0</v>
      </c>
      <c r="EB131">
        <f>SUM($CB131,$CC131:CY131)-SUM($EC131:EZ131)</f>
        <v>0</v>
      </c>
      <c r="EC131" cm="1">
        <f t="array" ref="EC131">SUMPRODUCT($K131:$AJ131,TRANSPOSE(EC$4:EC$29))</f>
        <v>0</v>
      </c>
      <c r="ED131" cm="1">
        <f t="array" ref="ED131">SUMPRODUCT($K131:$AJ131,TRANSPOSE(ED$4:ED$29))</f>
        <v>0</v>
      </c>
      <c r="EE131" cm="1">
        <f t="array" ref="EE131">SUMPRODUCT($K131:$AJ131,TRANSPOSE(EE$4:EE$29))</f>
        <v>0</v>
      </c>
      <c r="EF131" cm="1">
        <f t="array" ref="EF131">SUMPRODUCT($K131:$AJ131,TRANSPOSE(EF$4:EF$29))</f>
        <v>0</v>
      </c>
      <c r="EG131" cm="1">
        <f t="array" ref="EG131">SUMPRODUCT($K131:$AJ131,TRANSPOSE(EG$4:EG$29))</f>
        <v>0</v>
      </c>
      <c r="EH131" cm="1">
        <f t="array" ref="EH131">SUMPRODUCT($K131:$AJ131,TRANSPOSE(EH$4:EH$29))</f>
        <v>0</v>
      </c>
      <c r="EI131" cm="1">
        <f t="array" ref="EI131">SUMPRODUCT($K131:$AJ131,TRANSPOSE(EI$4:EI$29))</f>
        <v>0</v>
      </c>
      <c r="EJ131" cm="1">
        <f t="array" ref="EJ131">SUMPRODUCT($K131:$AJ131,TRANSPOSE(EJ$4:EJ$29))</f>
        <v>0</v>
      </c>
      <c r="EK131" cm="1">
        <f t="array" ref="EK131">SUMPRODUCT($K131:$AJ131,TRANSPOSE(EK$4:EK$29))</f>
        <v>0</v>
      </c>
      <c r="EL131" cm="1">
        <f t="array" ref="EL131">SUMPRODUCT($K131:$AJ131,TRANSPOSE(EL$4:EL$29))</f>
        <v>20</v>
      </c>
      <c r="EM131" cm="1">
        <f t="array" ref="EM131">SUMPRODUCT($K131:$AJ131,TRANSPOSE(EM$4:EM$29))</f>
        <v>80</v>
      </c>
      <c r="EN131" cm="1">
        <f t="array" ref="EN131">SUMPRODUCT($K131:$AJ131,TRANSPOSE(EN$4:EN$29))</f>
        <v>100</v>
      </c>
      <c r="EO131" cm="1">
        <f t="array" ref="EO131">SUMPRODUCT($K131:$AJ131,TRANSPOSE(EO$4:EO$29))</f>
        <v>0</v>
      </c>
      <c r="EP131" cm="1">
        <f t="array" ref="EP131">SUMPRODUCT($K131:$AJ131,TRANSPOSE(EP$4:EP$29))</f>
        <v>0</v>
      </c>
      <c r="EQ131" cm="1">
        <f t="array" ref="EQ131">SUMPRODUCT($K131:$AJ131,TRANSPOSE(EQ$4:EQ$29))</f>
        <v>0</v>
      </c>
      <c r="ER131" cm="1">
        <f t="array" ref="ER131">SUMPRODUCT($K131:$AJ131,TRANSPOSE(ER$4:ER$29))</f>
        <v>0</v>
      </c>
      <c r="ES131" cm="1">
        <f t="array" ref="ES131">SUMPRODUCT($K131:$AJ131,TRANSPOSE(ES$4:ES$29))</f>
        <v>0</v>
      </c>
      <c r="ET131" cm="1">
        <f t="array" ref="ET131">SUMPRODUCT($K131:$AJ131,TRANSPOSE(ET$4:ET$29))</f>
        <v>0</v>
      </c>
      <c r="EU131" cm="1">
        <f t="array" ref="EU131">SUMPRODUCT($K131:$AJ131,TRANSPOSE(EU$4:EU$29))</f>
        <v>0</v>
      </c>
      <c r="EV131" cm="1">
        <f t="array" ref="EV131">SUMPRODUCT($K131:$AJ131,TRANSPOSE(EV$4:EV$29))</f>
        <v>0</v>
      </c>
      <c r="EW131" cm="1">
        <f t="array" ref="EW131">SUMPRODUCT($K131:$AJ131,TRANSPOSE(EW$4:EW$29))</f>
        <v>0</v>
      </c>
      <c r="EX131" cm="1">
        <f t="array" ref="EX131">SUMPRODUCT($K131:$AJ131,TRANSPOSE(EX$4:EX$29))</f>
        <v>0</v>
      </c>
      <c r="EY131" cm="1">
        <f t="array" ref="EY131">SUMPRODUCT($K131:$AJ131,TRANSPOSE(EY$4:EY$29))</f>
        <v>0</v>
      </c>
      <c r="EZ131" cm="1">
        <f t="array" ref="EZ131">SUMPRODUCT($K131:$AJ131,TRANSPOSE(EZ$4:EZ$29))</f>
        <v>0</v>
      </c>
      <c r="FA131">
        <f t="shared" si="36"/>
        <v>0</v>
      </c>
      <c r="FB131" t="b">
        <f t="shared" si="37"/>
        <v>0</v>
      </c>
    </row>
    <row r="132" spans="1:158" hidden="1" x14ac:dyDescent="0.2">
      <c r="A132">
        <v>135</v>
      </c>
      <c r="B132" s="7" t="s">
        <v>1396</v>
      </c>
      <c r="C132" t="s">
        <v>1167</v>
      </c>
      <c r="D132">
        <v>400378211</v>
      </c>
      <c r="E132" t="s">
        <v>1395</v>
      </c>
      <c r="G132" t="s">
        <v>6</v>
      </c>
      <c r="H132" s="1">
        <v>1</v>
      </c>
      <c r="I132" s="1">
        <v>2</v>
      </c>
      <c r="J132" s="1">
        <f>VLOOKUP(B132,'[4]AVL F03 05.05.26_לעבוד'!$B$27:$M$694,12,)</f>
        <v>2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2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f t="shared" si="33"/>
        <v>630</v>
      </c>
      <c r="AL132" s="1">
        <f t="shared" si="34"/>
        <v>630</v>
      </c>
      <c r="AP132" s="1" t="s">
        <v>85</v>
      </c>
      <c r="AQ132" s="1">
        <f>VLOOKUP($B132,'[2]AVL F03 05.05.26_לעבוד'!$B$29:$H$721,6,)</f>
        <v>0</v>
      </c>
      <c r="AR132" s="1" t="s">
        <v>25</v>
      </c>
      <c r="AS132" s="1" t="s">
        <v>93</v>
      </c>
      <c r="AT132">
        <f t="shared" si="35"/>
        <v>136</v>
      </c>
      <c r="AU132" t="str">
        <f>VLOOKUP(B132,'[3]AVL F03 05.05.26_לעבוד'!$B$27:$B$694,1,)</f>
        <v>2201E369-001</v>
      </c>
      <c r="AW132" t="s">
        <v>1707</v>
      </c>
      <c r="AX132" t="s">
        <v>1394</v>
      </c>
      <c r="AY132">
        <v>68</v>
      </c>
      <c r="AZ132" t="s">
        <v>0</v>
      </c>
      <c r="BA132">
        <v>1</v>
      </c>
      <c r="BB132" t="s">
        <v>13</v>
      </c>
      <c r="BC132">
        <v>857</v>
      </c>
      <c r="BD132">
        <v>102</v>
      </c>
      <c r="BE132" t="s">
        <v>1173</v>
      </c>
      <c r="BF132">
        <v>0</v>
      </c>
      <c r="BG132">
        <v>68</v>
      </c>
      <c r="BH132">
        <v>20</v>
      </c>
      <c r="BI132" t="s">
        <v>514</v>
      </c>
      <c r="BJ132" t="s">
        <v>1204</v>
      </c>
      <c r="BK132" t="s">
        <v>5</v>
      </c>
      <c r="BL132" t="s">
        <v>5</v>
      </c>
      <c r="BM132" t="s">
        <v>75</v>
      </c>
      <c r="BN132">
        <v>68</v>
      </c>
      <c r="BO132" t="s">
        <v>5</v>
      </c>
      <c r="BP132">
        <v>861</v>
      </c>
      <c r="BQ132" t="s">
        <v>325</v>
      </c>
      <c r="BR132" t="s">
        <v>8</v>
      </c>
      <c r="BS132" t="s">
        <v>1203</v>
      </c>
      <c r="BT132">
        <v>1</v>
      </c>
      <c r="BU132" t="s">
        <v>6</v>
      </c>
      <c r="BV132" t="s">
        <v>5</v>
      </c>
      <c r="BW132">
        <v>900</v>
      </c>
      <c r="BX132" t="s">
        <v>1202</v>
      </c>
      <c r="BY132" t="s">
        <v>1394</v>
      </c>
      <c r="BZ132" t="s">
        <v>1</v>
      </c>
      <c r="CA132" t="s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200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E132">
        <f>SUM($CB132,CB132:$CC132)-SUM($EC132:EC132)</f>
        <v>0</v>
      </c>
      <c r="DF132">
        <f>SUM($CB132,$CC132:CC132)-SUM($EC132:ED132)</f>
        <v>0</v>
      </c>
      <c r="DG132">
        <f>SUM($CB132,$CC132:CD132)-SUM($EC132:EE132)</f>
        <v>0</v>
      </c>
      <c r="DH132">
        <f>SUM($CB132,$CC132:CE132)-SUM($EC132:EF132)</f>
        <v>0</v>
      </c>
      <c r="DI132">
        <f>SUM($CB132,$CC132:CF132)-SUM($EC132:EG132)</f>
        <v>0</v>
      </c>
      <c r="DJ132">
        <f>SUM($CB132,$CC132:CG132)-SUM($EC132:EH132)</f>
        <v>0</v>
      </c>
      <c r="DK132">
        <f>SUM($CB132,$CC132:CH132)-SUM($EC132:EI132)</f>
        <v>0</v>
      </c>
      <c r="DL132">
        <f>SUM($CB132,$CC132:CI132)-SUM($EC132:EJ132)</f>
        <v>0</v>
      </c>
      <c r="DM132">
        <f>SUM($CB132,$CC132:CJ132)-SUM($EC132:EK132)</f>
        <v>-100</v>
      </c>
      <c r="DN132">
        <f>SUM($CB132,$CC132:CK132)-SUM($EC132:EL132)</f>
        <v>0</v>
      </c>
      <c r="DO132">
        <f>SUM($CB132,$CC132:CL132)-SUM($EC132:EM132)</f>
        <v>-100</v>
      </c>
      <c r="DP132">
        <f>SUM($CB132,$CC132:CM132)-SUM($EC132:EN132)</f>
        <v>-200</v>
      </c>
      <c r="DQ132">
        <f>SUM($CB132,$CC132:CN132)-SUM($EC132:EO132)</f>
        <v>-200</v>
      </c>
      <c r="DR132">
        <f>SUM($CB132,$CC132:CO132)-SUM($EC132:EP132)</f>
        <v>-200</v>
      </c>
      <c r="DS132">
        <f>SUM($CB132,$CC132:CP132)-SUM($EC132:EQ132)</f>
        <v>-200</v>
      </c>
      <c r="DT132">
        <f>SUM($CB132,$CC132:CQ132)-SUM($EC132:ER132)</f>
        <v>-200</v>
      </c>
      <c r="DU132">
        <f>SUM($CB132,$CC132:CR132)-SUM($EC132:ES132)</f>
        <v>-200</v>
      </c>
      <c r="DV132">
        <f>SUM($CB132,$CC132:CS132)-SUM($EC132:ET132)</f>
        <v>-200</v>
      </c>
      <c r="DW132">
        <f>SUM($CB132,$CC132:CT132)-SUM($EC132:EU132)</f>
        <v>-200</v>
      </c>
      <c r="DX132">
        <f>SUM($CB132,$CC132:CU132)-SUM($EC132:EV132)</f>
        <v>-200</v>
      </c>
      <c r="DY132">
        <f>SUM($CB132,$CC132:CV132)-SUM($EC132:EW132)</f>
        <v>-200</v>
      </c>
      <c r="DZ132">
        <f>SUM($CB132,$CC132:CW132)-SUM($EC132:EX132)</f>
        <v>-200</v>
      </c>
      <c r="EA132">
        <f>SUM($CB132,$CC132:CX132)-SUM($EC132:EY132)</f>
        <v>-200</v>
      </c>
      <c r="EB132">
        <f>SUM($CB132,$CC132:CY132)-SUM($EC132:EZ132)</f>
        <v>-200</v>
      </c>
      <c r="EC132" cm="1">
        <f t="array" ref="EC132">SUMPRODUCT($K132:$AJ132,TRANSPOSE(EC$4:EC$29))</f>
        <v>0</v>
      </c>
      <c r="ED132" cm="1">
        <f t="array" ref="ED132">SUMPRODUCT($K132:$AJ132,TRANSPOSE(ED$4:ED$29))</f>
        <v>0</v>
      </c>
      <c r="EE132" cm="1">
        <f t="array" ref="EE132">SUMPRODUCT($K132:$AJ132,TRANSPOSE(EE$4:EE$29))</f>
        <v>0</v>
      </c>
      <c r="EF132" cm="1">
        <f t="array" ref="EF132">SUMPRODUCT($K132:$AJ132,TRANSPOSE(EF$4:EF$29))</f>
        <v>0</v>
      </c>
      <c r="EG132" cm="1">
        <f t="array" ref="EG132">SUMPRODUCT($K132:$AJ132,TRANSPOSE(EG$4:EG$29))</f>
        <v>0</v>
      </c>
      <c r="EH132" cm="1">
        <f t="array" ref="EH132">SUMPRODUCT($K132:$AJ132,TRANSPOSE(EH$4:EH$29))</f>
        <v>0</v>
      </c>
      <c r="EI132" cm="1">
        <f t="array" ref="EI132">SUMPRODUCT($K132:$AJ132,TRANSPOSE(EI$4:EI$29))</f>
        <v>0</v>
      </c>
      <c r="EJ132" cm="1">
        <f t="array" ref="EJ132">SUMPRODUCT($K132:$AJ132,TRANSPOSE(EJ$4:EJ$29))</f>
        <v>0</v>
      </c>
      <c r="EK132" cm="1">
        <f t="array" ref="EK132">SUMPRODUCT($K132:$AJ132,TRANSPOSE(EK$4:EK$29))</f>
        <v>100</v>
      </c>
      <c r="EL132" cm="1">
        <f t="array" ref="EL132">SUMPRODUCT($K132:$AJ132,TRANSPOSE(EL$4:EL$29))</f>
        <v>100</v>
      </c>
      <c r="EM132" cm="1">
        <f t="array" ref="EM132">SUMPRODUCT($K132:$AJ132,TRANSPOSE(EM$4:EM$29))</f>
        <v>100</v>
      </c>
      <c r="EN132" cm="1">
        <f t="array" ref="EN132">SUMPRODUCT($K132:$AJ132,TRANSPOSE(EN$4:EN$29))</f>
        <v>100</v>
      </c>
      <c r="EO132" cm="1">
        <f t="array" ref="EO132">SUMPRODUCT($K132:$AJ132,TRANSPOSE(EO$4:EO$29))</f>
        <v>0</v>
      </c>
      <c r="EP132" cm="1">
        <f t="array" ref="EP132">SUMPRODUCT($K132:$AJ132,TRANSPOSE(EP$4:EP$29))</f>
        <v>0</v>
      </c>
      <c r="EQ132" cm="1">
        <f t="array" ref="EQ132">SUMPRODUCT($K132:$AJ132,TRANSPOSE(EQ$4:EQ$29))</f>
        <v>0</v>
      </c>
      <c r="ER132" cm="1">
        <f t="array" ref="ER132">SUMPRODUCT($K132:$AJ132,TRANSPOSE(ER$4:ER$29))</f>
        <v>0</v>
      </c>
      <c r="ES132" cm="1">
        <f t="array" ref="ES132">SUMPRODUCT($K132:$AJ132,TRANSPOSE(ES$4:ES$29))</f>
        <v>0</v>
      </c>
      <c r="ET132" cm="1">
        <f t="array" ref="ET132">SUMPRODUCT($K132:$AJ132,TRANSPOSE(ET$4:ET$29))</f>
        <v>0</v>
      </c>
      <c r="EU132" cm="1">
        <f t="array" ref="EU132">SUMPRODUCT($K132:$AJ132,TRANSPOSE(EU$4:EU$29))</f>
        <v>0</v>
      </c>
      <c r="EV132" cm="1">
        <f t="array" ref="EV132">SUMPRODUCT($K132:$AJ132,TRANSPOSE(EV$4:EV$29))</f>
        <v>0</v>
      </c>
      <c r="EW132" cm="1">
        <f t="array" ref="EW132">SUMPRODUCT($K132:$AJ132,TRANSPOSE(EW$4:EW$29))</f>
        <v>0</v>
      </c>
      <c r="EX132" cm="1">
        <f t="array" ref="EX132">SUMPRODUCT($K132:$AJ132,TRANSPOSE(EX$4:EX$29))</f>
        <v>0</v>
      </c>
      <c r="EY132" cm="1">
        <f t="array" ref="EY132">SUMPRODUCT($K132:$AJ132,TRANSPOSE(EY$4:EY$29))</f>
        <v>0</v>
      </c>
      <c r="EZ132" cm="1">
        <f t="array" ref="EZ132">SUMPRODUCT($K132:$AJ132,TRANSPOSE(EZ$4:EZ$29))</f>
        <v>0</v>
      </c>
      <c r="FA132">
        <f t="shared" si="36"/>
        <v>0</v>
      </c>
      <c r="FB132" t="b">
        <f t="shared" si="37"/>
        <v>1</v>
      </c>
    </row>
    <row r="133" spans="1:158" hidden="1" x14ac:dyDescent="0.2">
      <c r="A133">
        <v>136</v>
      </c>
      <c r="B133" s="7" t="s">
        <v>1393</v>
      </c>
      <c r="C133" t="s">
        <v>1392</v>
      </c>
      <c r="D133">
        <v>400378213</v>
      </c>
      <c r="E133" t="s">
        <v>1391</v>
      </c>
      <c r="G133" t="s">
        <v>6</v>
      </c>
      <c r="H133" s="1">
        <v>1</v>
      </c>
      <c r="I133" s="1">
        <v>1</v>
      </c>
      <c r="J133" s="1">
        <f>VLOOKUP(B133,'[4]AVL F03 05.05.26_לעבוד'!$B$27:$M$694,12,)</f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f t="shared" si="33"/>
        <v>315</v>
      </c>
      <c r="AL133" s="1">
        <f t="shared" si="34"/>
        <v>315</v>
      </c>
      <c r="AP133" s="1" t="s">
        <v>85</v>
      </c>
      <c r="AQ133" s="1">
        <f>VLOOKUP($B133,'[2]AVL F03 05.05.26_לעבוד'!$B$29:$H$721,6,)</f>
        <v>0</v>
      </c>
      <c r="AR133" s="1" t="s">
        <v>1195</v>
      </c>
      <c r="AS133" s="1" t="s">
        <v>1195</v>
      </c>
      <c r="AT133">
        <f t="shared" si="35"/>
        <v>0</v>
      </c>
      <c r="AU133" t="str">
        <f>VLOOKUP(B133,'[3]AVL F03 05.05.26_לעבוד'!$B$27:$B$694,1,)</f>
        <v>2201E370-001</v>
      </c>
      <c r="AW133" t="s">
        <v>1775</v>
      </c>
      <c r="AX133">
        <v>1</v>
      </c>
      <c r="AY133">
        <v>0</v>
      </c>
      <c r="AZ133" t="s">
        <v>0</v>
      </c>
      <c r="BA133">
        <v>1</v>
      </c>
      <c r="BB133" t="s">
        <v>13</v>
      </c>
      <c r="BC133">
        <v>336</v>
      </c>
      <c r="BD133">
        <v>37</v>
      </c>
      <c r="BE133" t="s">
        <v>1361</v>
      </c>
      <c r="BF133">
        <v>0</v>
      </c>
      <c r="BG133">
        <v>0</v>
      </c>
      <c r="BH133">
        <v>20</v>
      </c>
      <c r="BI133" t="s">
        <v>514</v>
      </c>
      <c r="BJ133" t="s">
        <v>1253</v>
      </c>
      <c r="BK133" t="s">
        <v>5</v>
      </c>
      <c r="BL133" t="s">
        <v>5</v>
      </c>
      <c r="BM133" t="s">
        <v>9</v>
      </c>
      <c r="BN133">
        <v>0</v>
      </c>
      <c r="BO133" t="s">
        <v>5</v>
      </c>
      <c r="BP133">
        <v>235</v>
      </c>
      <c r="BQ133" t="s">
        <v>1193</v>
      </c>
      <c r="BR133" t="s">
        <v>129</v>
      </c>
      <c r="BS133" t="s">
        <v>1360</v>
      </c>
      <c r="BT133">
        <v>1</v>
      </c>
      <c r="BU133" t="s">
        <v>6</v>
      </c>
      <c r="BV133" t="s">
        <v>5</v>
      </c>
      <c r="BW133" t="s">
        <v>1249</v>
      </c>
      <c r="BX133" t="s">
        <v>1170</v>
      </c>
      <c r="BY133">
        <v>1</v>
      </c>
      <c r="BZ133">
        <v>0</v>
      </c>
      <c r="CA133" t="s">
        <v>0</v>
      </c>
      <c r="CB133">
        <v>9999999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E133">
        <f>SUM($CB133,CB133:$CC133)-SUM($EC133:EC133)</f>
        <v>19999998</v>
      </c>
      <c r="DF133">
        <f>SUM($CB133,$CC133:CC133)-SUM($EC133:ED133)</f>
        <v>9999999</v>
      </c>
      <c r="DG133">
        <f>SUM($CB133,$CC133:CD133)-SUM($EC133:EE133)</f>
        <v>9999999</v>
      </c>
      <c r="DH133">
        <f>SUM($CB133,$CC133:CE133)-SUM($EC133:EF133)</f>
        <v>9999999</v>
      </c>
      <c r="DI133">
        <f>SUM($CB133,$CC133:CF133)-SUM($EC133:EG133)</f>
        <v>9999999</v>
      </c>
      <c r="DJ133">
        <f>SUM($CB133,$CC133:CG133)-SUM($EC133:EH133)</f>
        <v>9999999</v>
      </c>
      <c r="DK133">
        <f>SUM($CB133,$CC133:CH133)-SUM($EC133:EI133)</f>
        <v>9999999</v>
      </c>
      <c r="DL133">
        <f>SUM($CB133,$CC133:CI133)-SUM($EC133:EJ133)</f>
        <v>9999999</v>
      </c>
      <c r="DM133">
        <f>SUM($CB133,$CC133:CJ133)-SUM($EC133:EK133)</f>
        <v>9999989</v>
      </c>
      <c r="DN133">
        <f>SUM($CB133,$CC133:CK133)-SUM($EC133:EL133)</f>
        <v>9999969</v>
      </c>
      <c r="DO133">
        <f>SUM($CB133,$CC133:CL133)-SUM($EC133:EM133)</f>
        <v>9999939</v>
      </c>
      <c r="DP133">
        <f>SUM($CB133,$CC133:CM133)-SUM($EC133:EN133)</f>
        <v>9999899</v>
      </c>
      <c r="DQ133">
        <f>SUM($CB133,$CC133:CN133)-SUM($EC133:EO133)</f>
        <v>9999849</v>
      </c>
      <c r="DR133">
        <f>SUM($CB133,$CC133:CO133)-SUM($EC133:EP133)</f>
        <v>9999799</v>
      </c>
      <c r="DS133">
        <f>SUM($CB133,$CC133:CP133)-SUM($EC133:EQ133)</f>
        <v>9999799</v>
      </c>
      <c r="DT133">
        <f>SUM($CB133,$CC133:CQ133)-SUM($EC133:ER133)</f>
        <v>9999799</v>
      </c>
      <c r="DU133">
        <f>SUM($CB133,$CC133:CR133)-SUM($EC133:ES133)</f>
        <v>9999799</v>
      </c>
      <c r="DV133">
        <f>SUM($CB133,$CC133:CS133)-SUM($EC133:ET133)</f>
        <v>9999799</v>
      </c>
      <c r="DW133">
        <f>SUM($CB133,$CC133:CT133)-SUM($EC133:EU133)</f>
        <v>9999799</v>
      </c>
      <c r="DX133">
        <f>SUM($CB133,$CC133:CU133)-SUM($EC133:EV133)</f>
        <v>9999799</v>
      </c>
      <c r="DY133">
        <f>SUM($CB133,$CC133:CV133)-SUM($EC133:EW133)</f>
        <v>9999799</v>
      </c>
      <c r="DZ133">
        <f>SUM($CB133,$CC133:CW133)-SUM($EC133:EX133)</f>
        <v>9999799</v>
      </c>
      <c r="EA133">
        <f>SUM($CB133,$CC133:CX133)-SUM($EC133:EY133)</f>
        <v>9999799</v>
      </c>
      <c r="EB133">
        <f>SUM($CB133,$CC133:CY133)-SUM($EC133:EZ133)</f>
        <v>9999799</v>
      </c>
      <c r="EC133" cm="1">
        <f t="array" ref="EC133">SUMPRODUCT($K133:$AJ133,TRANSPOSE(EC$4:EC$29))</f>
        <v>0</v>
      </c>
      <c r="ED133" cm="1">
        <f t="array" ref="ED133">SUMPRODUCT($K133:$AJ133,TRANSPOSE(ED$4:ED$29))</f>
        <v>0</v>
      </c>
      <c r="EE133" cm="1">
        <f t="array" ref="EE133">SUMPRODUCT($K133:$AJ133,TRANSPOSE(EE$4:EE$29))</f>
        <v>0</v>
      </c>
      <c r="EF133" cm="1">
        <f t="array" ref="EF133">SUMPRODUCT($K133:$AJ133,TRANSPOSE(EF$4:EF$29))</f>
        <v>0</v>
      </c>
      <c r="EG133" cm="1">
        <f t="array" ref="EG133">SUMPRODUCT($K133:$AJ133,TRANSPOSE(EG$4:EG$29))</f>
        <v>0</v>
      </c>
      <c r="EH133" cm="1">
        <f t="array" ref="EH133">SUMPRODUCT($K133:$AJ133,TRANSPOSE(EH$4:EH$29))</f>
        <v>0</v>
      </c>
      <c r="EI133" cm="1">
        <f t="array" ref="EI133">SUMPRODUCT($K133:$AJ133,TRANSPOSE(EI$4:EI$29))</f>
        <v>0</v>
      </c>
      <c r="EJ133" cm="1">
        <f t="array" ref="EJ133">SUMPRODUCT($K133:$AJ133,TRANSPOSE(EJ$4:EJ$29))</f>
        <v>0</v>
      </c>
      <c r="EK133" cm="1">
        <f t="array" ref="EK133">SUMPRODUCT($K133:$AJ133,TRANSPOSE(EK$4:EK$29))</f>
        <v>10</v>
      </c>
      <c r="EL133" cm="1">
        <f t="array" ref="EL133">SUMPRODUCT($K133:$AJ133,TRANSPOSE(EL$4:EL$29))</f>
        <v>20</v>
      </c>
      <c r="EM133" cm="1">
        <f t="array" ref="EM133">SUMPRODUCT($K133:$AJ133,TRANSPOSE(EM$4:EM$29))</f>
        <v>30</v>
      </c>
      <c r="EN133" cm="1">
        <f t="array" ref="EN133">SUMPRODUCT($K133:$AJ133,TRANSPOSE(EN$4:EN$29))</f>
        <v>40</v>
      </c>
      <c r="EO133" cm="1">
        <f t="array" ref="EO133">SUMPRODUCT($K133:$AJ133,TRANSPOSE(EO$4:EO$29))</f>
        <v>50</v>
      </c>
      <c r="EP133" cm="1">
        <f t="array" ref="EP133">SUMPRODUCT($K133:$AJ133,TRANSPOSE(EP$4:EP$29))</f>
        <v>50</v>
      </c>
      <c r="EQ133" cm="1">
        <f t="array" ref="EQ133">SUMPRODUCT($K133:$AJ133,TRANSPOSE(EQ$4:EQ$29))</f>
        <v>0</v>
      </c>
      <c r="ER133" cm="1">
        <f t="array" ref="ER133">SUMPRODUCT($K133:$AJ133,TRANSPOSE(ER$4:ER$29))</f>
        <v>0</v>
      </c>
      <c r="ES133" cm="1">
        <f t="array" ref="ES133">SUMPRODUCT($K133:$AJ133,TRANSPOSE(ES$4:ES$29))</f>
        <v>0</v>
      </c>
      <c r="ET133" cm="1">
        <f t="array" ref="ET133">SUMPRODUCT($K133:$AJ133,TRANSPOSE(ET$4:ET$29))</f>
        <v>0</v>
      </c>
      <c r="EU133" cm="1">
        <f t="array" ref="EU133">SUMPRODUCT($K133:$AJ133,TRANSPOSE(EU$4:EU$29))</f>
        <v>0</v>
      </c>
      <c r="EV133" cm="1">
        <f t="array" ref="EV133">SUMPRODUCT($K133:$AJ133,TRANSPOSE(EV$4:EV$29))</f>
        <v>0</v>
      </c>
      <c r="EW133" cm="1">
        <f t="array" ref="EW133">SUMPRODUCT($K133:$AJ133,TRANSPOSE(EW$4:EW$29))</f>
        <v>0</v>
      </c>
      <c r="EX133" cm="1">
        <f t="array" ref="EX133">SUMPRODUCT($K133:$AJ133,TRANSPOSE(EX$4:EX$29))</f>
        <v>0</v>
      </c>
      <c r="EY133" cm="1">
        <f t="array" ref="EY133">SUMPRODUCT($K133:$AJ133,TRANSPOSE(EY$4:EY$29))</f>
        <v>0</v>
      </c>
      <c r="EZ133" cm="1">
        <f t="array" ref="EZ133">SUMPRODUCT($K133:$AJ133,TRANSPOSE(EZ$4:EZ$29))</f>
        <v>0</v>
      </c>
      <c r="FA133">
        <f t="shared" si="36"/>
        <v>0</v>
      </c>
      <c r="FB133" t="b">
        <f t="shared" si="37"/>
        <v>0</v>
      </c>
    </row>
    <row r="134" spans="1:158" hidden="1" x14ac:dyDescent="0.2">
      <c r="A134">
        <v>137</v>
      </c>
      <c r="B134" s="7" t="s">
        <v>1390</v>
      </c>
      <c r="C134" t="s">
        <v>1167</v>
      </c>
      <c r="D134">
        <v>402088626</v>
      </c>
      <c r="E134" t="s">
        <v>1389</v>
      </c>
      <c r="G134" t="s">
        <v>6</v>
      </c>
      <c r="H134" s="1">
        <v>1</v>
      </c>
      <c r="I134" s="1">
        <v>1</v>
      </c>
      <c r="J134" s="1">
        <f>VLOOKUP(B134,'[4]AVL F03 05.05.26_לעבוד'!$B$27:$M$694,12,)</f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f t="shared" si="33"/>
        <v>315</v>
      </c>
      <c r="AL134" s="1">
        <f t="shared" si="34"/>
        <v>315</v>
      </c>
      <c r="AP134" s="1" t="s">
        <v>85</v>
      </c>
      <c r="AQ134" s="1">
        <f>VLOOKUP($B134,'[2]AVL F03 05.05.26_לעבוד'!$B$29:$H$721,6,)</f>
        <v>0</v>
      </c>
      <c r="AR134" s="1" t="s">
        <v>25</v>
      </c>
      <c r="AS134" s="1" t="s">
        <v>93</v>
      </c>
      <c r="AT134">
        <f t="shared" si="35"/>
        <v>22</v>
      </c>
      <c r="AU134" t="str">
        <f>VLOOKUP(B134,'[3]AVL F03 05.05.26_לעבוד'!$B$27:$B$694,1,)</f>
        <v>2201E374-001</v>
      </c>
      <c r="AW134" t="s">
        <v>1713</v>
      </c>
      <c r="AX134" t="s">
        <v>1255</v>
      </c>
      <c r="AY134">
        <v>22</v>
      </c>
      <c r="AZ134" t="s">
        <v>77</v>
      </c>
      <c r="BA134">
        <v>1</v>
      </c>
      <c r="BB134" t="s">
        <v>13</v>
      </c>
      <c r="BC134">
        <v>322</v>
      </c>
      <c r="BD134">
        <v>83</v>
      </c>
      <c r="BE134" t="s">
        <v>1173</v>
      </c>
      <c r="BF134">
        <v>0</v>
      </c>
      <c r="BG134">
        <v>22</v>
      </c>
      <c r="BH134">
        <v>20</v>
      </c>
      <c r="BI134" t="s">
        <v>514</v>
      </c>
      <c r="BJ134" t="s">
        <v>1204</v>
      </c>
      <c r="BK134" t="s">
        <v>5</v>
      </c>
      <c r="BL134" t="s">
        <v>5</v>
      </c>
      <c r="BM134" t="s">
        <v>75</v>
      </c>
      <c r="BN134">
        <v>22</v>
      </c>
      <c r="BO134" t="s">
        <v>5</v>
      </c>
      <c r="BP134">
        <v>861</v>
      </c>
      <c r="BQ134" t="s">
        <v>325</v>
      </c>
      <c r="BR134" t="s">
        <v>8</v>
      </c>
      <c r="BS134" t="s">
        <v>1203</v>
      </c>
      <c r="BT134">
        <v>1</v>
      </c>
      <c r="BU134" t="s">
        <v>6</v>
      </c>
      <c r="BV134" t="s">
        <v>5</v>
      </c>
      <c r="BW134">
        <v>232</v>
      </c>
      <c r="BX134" t="s">
        <v>1202</v>
      </c>
      <c r="BY134" t="s">
        <v>1255</v>
      </c>
      <c r="BZ134" t="s">
        <v>1</v>
      </c>
      <c r="CA134" t="s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200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E134">
        <f>SUM($CB134,CB134:$CC134)-SUM($EC134:EC134)</f>
        <v>0</v>
      </c>
      <c r="DF134">
        <f>SUM($CB134,$CC134:CC134)-SUM($EC134:ED134)</f>
        <v>0</v>
      </c>
      <c r="DG134">
        <f>SUM($CB134,$CC134:CD134)-SUM($EC134:EE134)</f>
        <v>0</v>
      </c>
      <c r="DH134">
        <f>SUM($CB134,$CC134:CE134)-SUM($EC134:EF134)</f>
        <v>0</v>
      </c>
      <c r="DI134">
        <f>SUM($CB134,$CC134:CF134)-SUM($EC134:EG134)</f>
        <v>0</v>
      </c>
      <c r="DJ134">
        <f>SUM($CB134,$CC134:CG134)-SUM($EC134:EH134)</f>
        <v>0</v>
      </c>
      <c r="DK134">
        <f>SUM($CB134,$CC134:CH134)-SUM($EC134:EI134)</f>
        <v>0</v>
      </c>
      <c r="DL134">
        <f>SUM($CB134,$CC134:CI134)-SUM($EC134:EJ134)</f>
        <v>0</v>
      </c>
      <c r="DM134">
        <f>SUM($CB134,$CC134:CJ134)-SUM($EC134:EK134)</f>
        <v>150</v>
      </c>
      <c r="DN134">
        <f>SUM($CB134,$CC134:CK134)-SUM($EC134:EL134)</f>
        <v>100</v>
      </c>
      <c r="DO134">
        <f>SUM($CB134,$CC134:CL134)-SUM($EC134:EM134)</f>
        <v>50</v>
      </c>
      <c r="DP134">
        <f>SUM($CB134,$CC134:CM134)-SUM($EC134:EN134)</f>
        <v>0</v>
      </c>
      <c r="DQ134">
        <f>SUM($CB134,$CC134:CN134)-SUM($EC134:EO134)</f>
        <v>0</v>
      </c>
      <c r="DR134">
        <f>SUM($CB134,$CC134:CO134)-SUM($EC134:EP134)</f>
        <v>0</v>
      </c>
      <c r="DS134">
        <f>SUM($CB134,$CC134:CP134)-SUM($EC134:EQ134)</f>
        <v>0</v>
      </c>
      <c r="DT134">
        <f>SUM($CB134,$CC134:CQ134)-SUM($EC134:ER134)</f>
        <v>0</v>
      </c>
      <c r="DU134">
        <f>SUM($CB134,$CC134:CR134)-SUM($EC134:ES134)</f>
        <v>0</v>
      </c>
      <c r="DV134">
        <f>SUM($CB134,$CC134:CS134)-SUM($EC134:ET134)</f>
        <v>0</v>
      </c>
      <c r="DW134">
        <f>SUM($CB134,$CC134:CT134)-SUM($EC134:EU134)</f>
        <v>0</v>
      </c>
      <c r="DX134">
        <f>SUM($CB134,$CC134:CU134)-SUM($EC134:EV134)</f>
        <v>0</v>
      </c>
      <c r="DY134">
        <f>SUM($CB134,$CC134:CV134)-SUM($EC134:EW134)</f>
        <v>0</v>
      </c>
      <c r="DZ134">
        <f>SUM($CB134,$CC134:CW134)-SUM($EC134:EX134)</f>
        <v>0</v>
      </c>
      <c r="EA134">
        <f>SUM($CB134,$CC134:CX134)-SUM($EC134:EY134)</f>
        <v>0</v>
      </c>
      <c r="EB134">
        <f>SUM($CB134,$CC134:CY134)-SUM($EC134:EZ134)</f>
        <v>0</v>
      </c>
      <c r="EC134" cm="1">
        <f t="array" ref="EC134">SUMPRODUCT($K134:$AJ134,TRANSPOSE(EC$4:EC$29))</f>
        <v>0</v>
      </c>
      <c r="ED134" cm="1">
        <f t="array" ref="ED134">SUMPRODUCT($K134:$AJ134,TRANSPOSE(ED$4:ED$29))</f>
        <v>0</v>
      </c>
      <c r="EE134" cm="1">
        <f t="array" ref="EE134">SUMPRODUCT($K134:$AJ134,TRANSPOSE(EE$4:EE$29))</f>
        <v>0</v>
      </c>
      <c r="EF134" cm="1">
        <f t="array" ref="EF134">SUMPRODUCT($K134:$AJ134,TRANSPOSE(EF$4:EF$29))</f>
        <v>0</v>
      </c>
      <c r="EG134" cm="1">
        <f t="array" ref="EG134">SUMPRODUCT($K134:$AJ134,TRANSPOSE(EG$4:EG$29))</f>
        <v>0</v>
      </c>
      <c r="EH134" cm="1">
        <f t="array" ref="EH134">SUMPRODUCT($K134:$AJ134,TRANSPOSE(EH$4:EH$29))</f>
        <v>0</v>
      </c>
      <c r="EI134" cm="1">
        <f t="array" ref="EI134">SUMPRODUCT($K134:$AJ134,TRANSPOSE(EI$4:EI$29))</f>
        <v>0</v>
      </c>
      <c r="EJ134" cm="1">
        <f t="array" ref="EJ134">SUMPRODUCT($K134:$AJ134,TRANSPOSE(EJ$4:EJ$29))</f>
        <v>0</v>
      </c>
      <c r="EK134" cm="1">
        <f t="array" ref="EK134">SUMPRODUCT($K134:$AJ134,TRANSPOSE(EK$4:EK$29))</f>
        <v>50</v>
      </c>
      <c r="EL134" cm="1">
        <f t="array" ref="EL134">SUMPRODUCT($K134:$AJ134,TRANSPOSE(EL$4:EL$29))</f>
        <v>50</v>
      </c>
      <c r="EM134" cm="1">
        <f t="array" ref="EM134">SUMPRODUCT($K134:$AJ134,TRANSPOSE(EM$4:EM$29))</f>
        <v>50</v>
      </c>
      <c r="EN134" cm="1">
        <f t="array" ref="EN134">SUMPRODUCT($K134:$AJ134,TRANSPOSE(EN$4:EN$29))</f>
        <v>50</v>
      </c>
      <c r="EO134" cm="1">
        <f t="array" ref="EO134">SUMPRODUCT($K134:$AJ134,TRANSPOSE(EO$4:EO$29))</f>
        <v>0</v>
      </c>
      <c r="EP134" cm="1">
        <f t="array" ref="EP134">SUMPRODUCT($K134:$AJ134,TRANSPOSE(EP$4:EP$29))</f>
        <v>0</v>
      </c>
      <c r="EQ134" cm="1">
        <f t="array" ref="EQ134">SUMPRODUCT($K134:$AJ134,TRANSPOSE(EQ$4:EQ$29))</f>
        <v>0</v>
      </c>
      <c r="ER134" cm="1">
        <f t="array" ref="ER134">SUMPRODUCT($K134:$AJ134,TRANSPOSE(ER$4:ER$29))</f>
        <v>0</v>
      </c>
      <c r="ES134" cm="1">
        <f t="array" ref="ES134">SUMPRODUCT($K134:$AJ134,TRANSPOSE(ES$4:ES$29))</f>
        <v>0</v>
      </c>
      <c r="ET134" cm="1">
        <f t="array" ref="ET134">SUMPRODUCT($K134:$AJ134,TRANSPOSE(ET$4:ET$29))</f>
        <v>0</v>
      </c>
      <c r="EU134" cm="1">
        <f t="array" ref="EU134">SUMPRODUCT($K134:$AJ134,TRANSPOSE(EU$4:EU$29))</f>
        <v>0</v>
      </c>
      <c r="EV134" cm="1">
        <f t="array" ref="EV134">SUMPRODUCT($K134:$AJ134,TRANSPOSE(EV$4:EV$29))</f>
        <v>0</v>
      </c>
      <c r="EW134" cm="1">
        <f t="array" ref="EW134">SUMPRODUCT($K134:$AJ134,TRANSPOSE(EW$4:EW$29))</f>
        <v>0</v>
      </c>
      <c r="EX134" cm="1">
        <f t="array" ref="EX134">SUMPRODUCT($K134:$AJ134,TRANSPOSE(EX$4:EX$29))</f>
        <v>0</v>
      </c>
      <c r="EY134" cm="1">
        <f t="array" ref="EY134">SUMPRODUCT($K134:$AJ134,TRANSPOSE(EY$4:EY$29))</f>
        <v>0</v>
      </c>
      <c r="EZ134" cm="1">
        <f t="array" ref="EZ134">SUMPRODUCT($K134:$AJ134,TRANSPOSE(EZ$4:EZ$29))</f>
        <v>0</v>
      </c>
      <c r="FA134">
        <f t="shared" si="36"/>
        <v>0</v>
      </c>
      <c r="FB134" t="b">
        <f t="shared" si="37"/>
        <v>0</v>
      </c>
    </row>
    <row r="135" spans="1:158" hidden="1" x14ac:dyDescent="0.2">
      <c r="A135">
        <v>138</v>
      </c>
      <c r="B135" s="7" t="s">
        <v>1388</v>
      </c>
      <c r="C135" t="s">
        <v>1167</v>
      </c>
      <c r="D135">
        <v>400378197</v>
      </c>
      <c r="E135" t="s">
        <v>1387</v>
      </c>
      <c r="G135" t="s">
        <v>6</v>
      </c>
      <c r="H135" s="1">
        <v>1</v>
      </c>
      <c r="I135" s="1">
        <v>1</v>
      </c>
      <c r="J135" s="1">
        <f>VLOOKUP(B135,'[4]AVL F03 05.05.26_לעבוד'!$B$27:$M$694,12,)</f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f t="shared" si="33"/>
        <v>315</v>
      </c>
      <c r="AL135" s="1">
        <f t="shared" si="34"/>
        <v>315</v>
      </c>
      <c r="AP135" s="1" t="s">
        <v>85</v>
      </c>
      <c r="AQ135" s="1">
        <f>VLOOKUP($B135,'[2]AVL F03 05.05.26_לעבוד'!$B$29:$H$721,6,)</f>
        <v>0</v>
      </c>
      <c r="AR135" s="1" t="s">
        <v>25</v>
      </c>
      <c r="AS135" s="1" t="s">
        <v>93</v>
      </c>
      <c r="AT135">
        <f t="shared" si="35"/>
        <v>45</v>
      </c>
      <c r="AU135" t="str">
        <f>VLOOKUP(B135,'[3]AVL F03 05.05.26_לעבוד'!$B$27:$B$694,1,)</f>
        <v>2201E375-001</v>
      </c>
      <c r="AW135" t="s">
        <v>1723</v>
      </c>
      <c r="AX135" t="s">
        <v>1268</v>
      </c>
      <c r="AY135">
        <v>45</v>
      </c>
      <c r="AZ135" t="s">
        <v>0</v>
      </c>
      <c r="BA135">
        <v>1</v>
      </c>
      <c r="BB135" t="s">
        <v>13</v>
      </c>
      <c r="BC135">
        <v>857</v>
      </c>
      <c r="BD135">
        <v>141</v>
      </c>
      <c r="BE135" t="s">
        <v>1173</v>
      </c>
      <c r="BF135">
        <v>0</v>
      </c>
      <c r="BG135">
        <v>45</v>
      </c>
      <c r="BH135">
        <v>20</v>
      </c>
      <c r="BI135" t="s">
        <v>514</v>
      </c>
      <c r="BJ135" t="s">
        <v>1204</v>
      </c>
      <c r="BK135" t="s">
        <v>5</v>
      </c>
      <c r="BL135" t="s">
        <v>5</v>
      </c>
      <c r="BM135" t="s">
        <v>38</v>
      </c>
      <c r="BN135">
        <v>45</v>
      </c>
      <c r="BO135" t="s">
        <v>5</v>
      </c>
      <c r="BP135">
        <v>244</v>
      </c>
      <c r="BQ135" t="s">
        <v>325</v>
      </c>
      <c r="BR135" t="s">
        <v>8</v>
      </c>
      <c r="BS135" t="s">
        <v>1203</v>
      </c>
      <c r="BT135">
        <v>1</v>
      </c>
      <c r="BU135" t="s">
        <v>6</v>
      </c>
      <c r="BV135" t="s">
        <v>5</v>
      </c>
      <c r="BW135">
        <v>900</v>
      </c>
      <c r="BX135" t="s">
        <v>1202</v>
      </c>
      <c r="BY135" t="s">
        <v>1268</v>
      </c>
      <c r="BZ135" t="s">
        <v>1</v>
      </c>
      <c r="CA135" t="s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200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E135">
        <f>SUM($CB135,CB135:$CC135)-SUM($EC135:EC135)</f>
        <v>0</v>
      </c>
      <c r="DF135">
        <f>SUM($CB135,$CC135:CC135)-SUM($EC135:ED135)</f>
        <v>0</v>
      </c>
      <c r="DG135">
        <f>SUM($CB135,$CC135:CD135)-SUM($EC135:EE135)</f>
        <v>0</v>
      </c>
      <c r="DH135">
        <f>SUM($CB135,$CC135:CE135)-SUM($EC135:EF135)</f>
        <v>0</v>
      </c>
      <c r="DI135">
        <f>SUM($CB135,$CC135:CF135)-SUM($EC135:EG135)</f>
        <v>0</v>
      </c>
      <c r="DJ135">
        <f>SUM($CB135,$CC135:CG135)-SUM($EC135:EH135)</f>
        <v>0</v>
      </c>
      <c r="DK135">
        <f>SUM($CB135,$CC135:CH135)-SUM($EC135:EI135)</f>
        <v>0</v>
      </c>
      <c r="DL135">
        <f>SUM($CB135,$CC135:CI135)-SUM($EC135:EJ135)</f>
        <v>0</v>
      </c>
      <c r="DM135">
        <f>SUM($CB135,$CC135:CJ135)-SUM($EC135:EK135)</f>
        <v>150</v>
      </c>
      <c r="DN135">
        <f>SUM($CB135,$CC135:CK135)-SUM($EC135:EL135)</f>
        <v>100</v>
      </c>
      <c r="DO135">
        <f>SUM($CB135,$CC135:CL135)-SUM($EC135:EM135)</f>
        <v>50</v>
      </c>
      <c r="DP135">
        <f>SUM($CB135,$CC135:CM135)-SUM($EC135:EN135)</f>
        <v>0</v>
      </c>
      <c r="DQ135">
        <f>SUM($CB135,$CC135:CN135)-SUM($EC135:EO135)</f>
        <v>0</v>
      </c>
      <c r="DR135">
        <f>SUM($CB135,$CC135:CO135)-SUM($EC135:EP135)</f>
        <v>0</v>
      </c>
      <c r="DS135">
        <f>SUM($CB135,$CC135:CP135)-SUM($EC135:EQ135)</f>
        <v>0</v>
      </c>
      <c r="DT135">
        <f>SUM($CB135,$CC135:CQ135)-SUM($EC135:ER135)</f>
        <v>0</v>
      </c>
      <c r="DU135">
        <f>SUM($CB135,$CC135:CR135)-SUM($EC135:ES135)</f>
        <v>0</v>
      </c>
      <c r="DV135">
        <f>SUM($CB135,$CC135:CS135)-SUM($EC135:ET135)</f>
        <v>0</v>
      </c>
      <c r="DW135">
        <f>SUM($CB135,$CC135:CT135)-SUM($EC135:EU135)</f>
        <v>0</v>
      </c>
      <c r="DX135">
        <f>SUM($CB135,$CC135:CU135)-SUM($EC135:EV135)</f>
        <v>0</v>
      </c>
      <c r="DY135">
        <f>SUM($CB135,$CC135:CV135)-SUM($EC135:EW135)</f>
        <v>0</v>
      </c>
      <c r="DZ135">
        <f>SUM($CB135,$CC135:CW135)-SUM($EC135:EX135)</f>
        <v>0</v>
      </c>
      <c r="EA135">
        <f>SUM($CB135,$CC135:CX135)-SUM($EC135:EY135)</f>
        <v>0</v>
      </c>
      <c r="EB135">
        <f>SUM($CB135,$CC135:CY135)-SUM($EC135:EZ135)</f>
        <v>0</v>
      </c>
      <c r="EC135" cm="1">
        <f t="array" ref="EC135">SUMPRODUCT($K135:$AJ135,TRANSPOSE(EC$4:EC$29))</f>
        <v>0</v>
      </c>
      <c r="ED135" cm="1">
        <f t="array" ref="ED135">SUMPRODUCT($K135:$AJ135,TRANSPOSE(ED$4:ED$29))</f>
        <v>0</v>
      </c>
      <c r="EE135" cm="1">
        <f t="array" ref="EE135">SUMPRODUCT($K135:$AJ135,TRANSPOSE(EE$4:EE$29))</f>
        <v>0</v>
      </c>
      <c r="EF135" cm="1">
        <f t="array" ref="EF135">SUMPRODUCT($K135:$AJ135,TRANSPOSE(EF$4:EF$29))</f>
        <v>0</v>
      </c>
      <c r="EG135" cm="1">
        <f t="array" ref="EG135">SUMPRODUCT($K135:$AJ135,TRANSPOSE(EG$4:EG$29))</f>
        <v>0</v>
      </c>
      <c r="EH135" cm="1">
        <f t="array" ref="EH135">SUMPRODUCT($K135:$AJ135,TRANSPOSE(EH$4:EH$29))</f>
        <v>0</v>
      </c>
      <c r="EI135" cm="1">
        <f t="array" ref="EI135">SUMPRODUCT($K135:$AJ135,TRANSPOSE(EI$4:EI$29))</f>
        <v>0</v>
      </c>
      <c r="EJ135" cm="1">
        <f t="array" ref="EJ135">SUMPRODUCT($K135:$AJ135,TRANSPOSE(EJ$4:EJ$29))</f>
        <v>0</v>
      </c>
      <c r="EK135" cm="1">
        <f t="array" ref="EK135">SUMPRODUCT($K135:$AJ135,TRANSPOSE(EK$4:EK$29))</f>
        <v>50</v>
      </c>
      <c r="EL135" cm="1">
        <f t="array" ref="EL135">SUMPRODUCT($K135:$AJ135,TRANSPOSE(EL$4:EL$29))</f>
        <v>50</v>
      </c>
      <c r="EM135" cm="1">
        <f t="array" ref="EM135">SUMPRODUCT($K135:$AJ135,TRANSPOSE(EM$4:EM$29))</f>
        <v>50</v>
      </c>
      <c r="EN135" cm="1">
        <f t="array" ref="EN135">SUMPRODUCT($K135:$AJ135,TRANSPOSE(EN$4:EN$29))</f>
        <v>50</v>
      </c>
      <c r="EO135" cm="1">
        <f t="array" ref="EO135">SUMPRODUCT($K135:$AJ135,TRANSPOSE(EO$4:EO$29))</f>
        <v>0</v>
      </c>
      <c r="EP135" cm="1">
        <f t="array" ref="EP135">SUMPRODUCT($K135:$AJ135,TRANSPOSE(EP$4:EP$29))</f>
        <v>0</v>
      </c>
      <c r="EQ135" cm="1">
        <f t="array" ref="EQ135">SUMPRODUCT($K135:$AJ135,TRANSPOSE(EQ$4:EQ$29))</f>
        <v>0</v>
      </c>
      <c r="ER135" cm="1">
        <f t="array" ref="ER135">SUMPRODUCT($K135:$AJ135,TRANSPOSE(ER$4:ER$29))</f>
        <v>0</v>
      </c>
      <c r="ES135" cm="1">
        <f t="array" ref="ES135">SUMPRODUCT($K135:$AJ135,TRANSPOSE(ES$4:ES$29))</f>
        <v>0</v>
      </c>
      <c r="ET135" cm="1">
        <f t="array" ref="ET135">SUMPRODUCT($K135:$AJ135,TRANSPOSE(ET$4:ET$29))</f>
        <v>0</v>
      </c>
      <c r="EU135" cm="1">
        <f t="array" ref="EU135">SUMPRODUCT($K135:$AJ135,TRANSPOSE(EU$4:EU$29))</f>
        <v>0</v>
      </c>
      <c r="EV135" cm="1">
        <f t="array" ref="EV135">SUMPRODUCT($K135:$AJ135,TRANSPOSE(EV$4:EV$29))</f>
        <v>0</v>
      </c>
      <c r="EW135" cm="1">
        <f t="array" ref="EW135">SUMPRODUCT($K135:$AJ135,TRANSPOSE(EW$4:EW$29))</f>
        <v>0</v>
      </c>
      <c r="EX135" cm="1">
        <f t="array" ref="EX135">SUMPRODUCT($K135:$AJ135,TRANSPOSE(EX$4:EX$29))</f>
        <v>0</v>
      </c>
      <c r="EY135" cm="1">
        <f t="array" ref="EY135">SUMPRODUCT($K135:$AJ135,TRANSPOSE(EY$4:EY$29))</f>
        <v>0</v>
      </c>
      <c r="EZ135" cm="1">
        <f t="array" ref="EZ135">SUMPRODUCT($K135:$AJ135,TRANSPOSE(EZ$4:EZ$29))</f>
        <v>0</v>
      </c>
      <c r="FA135">
        <f t="shared" si="36"/>
        <v>0</v>
      </c>
      <c r="FB135" t="b">
        <f t="shared" si="37"/>
        <v>0</v>
      </c>
    </row>
    <row r="136" spans="1:158" hidden="1" x14ac:dyDescent="0.2">
      <c r="A136">
        <v>139</v>
      </c>
      <c r="B136" s="7" t="s">
        <v>1386</v>
      </c>
      <c r="C136" t="s">
        <v>1167</v>
      </c>
      <c r="D136">
        <v>400378205</v>
      </c>
      <c r="E136" t="s">
        <v>1385</v>
      </c>
      <c r="G136" t="s">
        <v>6</v>
      </c>
      <c r="H136" s="1">
        <v>1</v>
      </c>
      <c r="I136" s="1">
        <v>4</v>
      </c>
      <c r="J136" s="1">
        <f>VLOOKUP(B136,'[4]AVL F03 05.05.26_לעבוד'!$B$27:$M$694,12,)</f>
        <v>4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4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f t="shared" si="33"/>
        <v>1260</v>
      </c>
      <c r="AL136" s="1">
        <f t="shared" si="34"/>
        <v>1260</v>
      </c>
      <c r="AP136" s="1" t="s">
        <v>85</v>
      </c>
      <c r="AQ136" s="1">
        <f>VLOOKUP($B136,'[2]AVL F03 05.05.26_לעבוד'!$B$29:$H$721,6,)</f>
        <v>0</v>
      </c>
      <c r="AR136" s="1" t="s">
        <v>25</v>
      </c>
      <c r="AS136" s="1" t="s">
        <v>93</v>
      </c>
      <c r="AT136">
        <f t="shared" si="35"/>
        <v>51.2</v>
      </c>
      <c r="AU136" t="str">
        <f>VLOOKUP(B136,'[3]AVL F03 05.05.26_לעבוד'!$B$27:$B$694,1,)</f>
        <v>2201E377-001</v>
      </c>
      <c r="AW136" t="s">
        <v>1707</v>
      </c>
      <c r="AX136" t="s">
        <v>1177</v>
      </c>
      <c r="AY136">
        <v>12.8</v>
      </c>
      <c r="AZ136" t="s">
        <v>0</v>
      </c>
      <c r="BA136">
        <v>1</v>
      </c>
      <c r="BB136" t="s">
        <v>13</v>
      </c>
      <c r="BC136">
        <v>322</v>
      </c>
      <c r="BD136">
        <v>50</v>
      </c>
      <c r="BE136" t="s">
        <v>1173</v>
      </c>
      <c r="BF136">
        <v>0</v>
      </c>
      <c r="BG136">
        <v>12.8</v>
      </c>
      <c r="BH136">
        <v>20</v>
      </c>
      <c r="BI136" t="s">
        <v>514</v>
      </c>
      <c r="BJ136" t="s">
        <v>1204</v>
      </c>
      <c r="BK136" t="s">
        <v>5</v>
      </c>
      <c r="BL136" t="s">
        <v>5</v>
      </c>
      <c r="BM136" t="s">
        <v>75</v>
      </c>
      <c r="BN136">
        <v>12.8</v>
      </c>
      <c r="BO136" t="s">
        <v>5</v>
      </c>
      <c r="BP136">
        <v>860</v>
      </c>
      <c r="BQ136" t="s">
        <v>325</v>
      </c>
      <c r="BR136" t="s">
        <v>129</v>
      </c>
      <c r="BS136" t="s">
        <v>1203</v>
      </c>
      <c r="BT136">
        <v>1</v>
      </c>
      <c r="BU136" t="s">
        <v>6</v>
      </c>
      <c r="BV136" t="s">
        <v>5</v>
      </c>
      <c r="BW136">
        <v>900</v>
      </c>
      <c r="BX136" t="s">
        <v>1202</v>
      </c>
      <c r="BY136" t="s">
        <v>1177</v>
      </c>
      <c r="BZ136" t="s">
        <v>1</v>
      </c>
      <c r="CA136" t="s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400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E136">
        <f>SUM($CB136,CB136:$CC136)-SUM($EC136:EC136)</f>
        <v>0</v>
      </c>
      <c r="DF136">
        <f>SUM($CB136,$CC136:CC136)-SUM($EC136:ED136)</f>
        <v>0</v>
      </c>
      <c r="DG136">
        <f>SUM($CB136,$CC136:CD136)-SUM($EC136:EE136)</f>
        <v>0</v>
      </c>
      <c r="DH136">
        <f>SUM($CB136,$CC136:CE136)-SUM($EC136:EF136)</f>
        <v>0</v>
      </c>
      <c r="DI136">
        <f>SUM($CB136,$CC136:CF136)-SUM($EC136:EG136)</f>
        <v>0</v>
      </c>
      <c r="DJ136">
        <f>SUM($CB136,$CC136:CG136)-SUM($EC136:EH136)</f>
        <v>0</v>
      </c>
      <c r="DK136">
        <f>SUM($CB136,$CC136:CH136)-SUM($EC136:EI136)</f>
        <v>0</v>
      </c>
      <c r="DL136">
        <f>SUM($CB136,$CC136:CI136)-SUM($EC136:EJ136)</f>
        <v>0</v>
      </c>
      <c r="DM136">
        <f>SUM($CB136,$CC136:CJ136)-SUM($EC136:EK136)</f>
        <v>-200</v>
      </c>
      <c r="DN136">
        <f>SUM($CB136,$CC136:CK136)-SUM($EC136:EL136)</f>
        <v>0</v>
      </c>
      <c r="DO136">
        <f>SUM($CB136,$CC136:CL136)-SUM($EC136:EM136)</f>
        <v>-200</v>
      </c>
      <c r="DP136">
        <f>SUM($CB136,$CC136:CM136)-SUM($EC136:EN136)</f>
        <v>-400</v>
      </c>
      <c r="DQ136">
        <f>SUM($CB136,$CC136:CN136)-SUM($EC136:EO136)</f>
        <v>-400</v>
      </c>
      <c r="DR136">
        <f>SUM($CB136,$CC136:CO136)-SUM($EC136:EP136)</f>
        <v>-400</v>
      </c>
      <c r="DS136">
        <f>SUM($CB136,$CC136:CP136)-SUM($EC136:EQ136)</f>
        <v>-400</v>
      </c>
      <c r="DT136">
        <f>SUM($CB136,$CC136:CQ136)-SUM($EC136:ER136)</f>
        <v>-400</v>
      </c>
      <c r="DU136">
        <f>SUM($CB136,$CC136:CR136)-SUM($EC136:ES136)</f>
        <v>-400</v>
      </c>
      <c r="DV136">
        <f>SUM($CB136,$CC136:CS136)-SUM($EC136:ET136)</f>
        <v>-400</v>
      </c>
      <c r="DW136">
        <f>SUM($CB136,$CC136:CT136)-SUM($EC136:EU136)</f>
        <v>-400</v>
      </c>
      <c r="DX136">
        <f>SUM($CB136,$CC136:CU136)-SUM($EC136:EV136)</f>
        <v>-400</v>
      </c>
      <c r="DY136">
        <f>SUM($CB136,$CC136:CV136)-SUM($EC136:EW136)</f>
        <v>-400</v>
      </c>
      <c r="DZ136">
        <f>SUM($CB136,$CC136:CW136)-SUM($EC136:EX136)</f>
        <v>-400</v>
      </c>
      <c r="EA136">
        <f>SUM($CB136,$CC136:CX136)-SUM($EC136:EY136)</f>
        <v>-400</v>
      </c>
      <c r="EB136">
        <f>SUM($CB136,$CC136:CY136)-SUM($EC136:EZ136)</f>
        <v>-400</v>
      </c>
      <c r="EC136" cm="1">
        <f t="array" ref="EC136">SUMPRODUCT($K136:$AJ136,TRANSPOSE(EC$4:EC$29))</f>
        <v>0</v>
      </c>
      <c r="ED136" cm="1">
        <f t="array" ref="ED136">SUMPRODUCT($K136:$AJ136,TRANSPOSE(ED$4:ED$29))</f>
        <v>0</v>
      </c>
      <c r="EE136" cm="1">
        <f t="array" ref="EE136">SUMPRODUCT($K136:$AJ136,TRANSPOSE(EE$4:EE$29))</f>
        <v>0</v>
      </c>
      <c r="EF136" cm="1">
        <f t="array" ref="EF136">SUMPRODUCT($K136:$AJ136,TRANSPOSE(EF$4:EF$29))</f>
        <v>0</v>
      </c>
      <c r="EG136" cm="1">
        <f t="array" ref="EG136">SUMPRODUCT($K136:$AJ136,TRANSPOSE(EG$4:EG$29))</f>
        <v>0</v>
      </c>
      <c r="EH136" cm="1">
        <f t="array" ref="EH136">SUMPRODUCT($K136:$AJ136,TRANSPOSE(EH$4:EH$29))</f>
        <v>0</v>
      </c>
      <c r="EI136" cm="1">
        <f t="array" ref="EI136">SUMPRODUCT($K136:$AJ136,TRANSPOSE(EI$4:EI$29))</f>
        <v>0</v>
      </c>
      <c r="EJ136" cm="1">
        <f t="array" ref="EJ136">SUMPRODUCT($K136:$AJ136,TRANSPOSE(EJ$4:EJ$29))</f>
        <v>0</v>
      </c>
      <c r="EK136" cm="1">
        <f t="array" ref="EK136">SUMPRODUCT($K136:$AJ136,TRANSPOSE(EK$4:EK$29))</f>
        <v>200</v>
      </c>
      <c r="EL136" cm="1">
        <f t="array" ref="EL136">SUMPRODUCT($K136:$AJ136,TRANSPOSE(EL$4:EL$29))</f>
        <v>200</v>
      </c>
      <c r="EM136" cm="1">
        <f t="array" ref="EM136">SUMPRODUCT($K136:$AJ136,TRANSPOSE(EM$4:EM$29))</f>
        <v>200</v>
      </c>
      <c r="EN136" cm="1">
        <f t="array" ref="EN136">SUMPRODUCT($K136:$AJ136,TRANSPOSE(EN$4:EN$29))</f>
        <v>200</v>
      </c>
      <c r="EO136" cm="1">
        <f t="array" ref="EO136">SUMPRODUCT($K136:$AJ136,TRANSPOSE(EO$4:EO$29))</f>
        <v>0</v>
      </c>
      <c r="EP136" cm="1">
        <f t="array" ref="EP136">SUMPRODUCT($K136:$AJ136,TRANSPOSE(EP$4:EP$29))</f>
        <v>0</v>
      </c>
      <c r="EQ136" cm="1">
        <f t="array" ref="EQ136">SUMPRODUCT($K136:$AJ136,TRANSPOSE(EQ$4:EQ$29))</f>
        <v>0</v>
      </c>
      <c r="ER136" cm="1">
        <f t="array" ref="ER136">SUMPRODUCT($K136:$AJ136,TRANSPOSE(ER$4:ER$29))</f>
        <v>0</v>
      </c>
      <c r="ES136" cm="1">
        <f t="array" ref="ES136">SUMPRODUCT($K136:$AJ136,TRANSPOSE(ES$4:ES$29))</f>
        <v>0</v>
      </c>
      <c r="ET136" cm="1">
        <f t="array" ref="ET136">SUMPRODUCT($K136:$AJ136,TRANSPOSE(ET$4:ET$29))</f>
        <v>0</v>
      </c>
      <c r="EU136" cm="1">
        <f t="array" ref="EU136">SUMPRODUCT($K136:$AJ136,TRANSPOSE(EU$4:EU$29))</f>
        <v>0</v>
      </c>
      <c r="EV136" cm="1">
        <f t="array" ref="EV136">SUMPRODUCT($K136:$AJ136,TRANSPOSE(EV$4:EV$29))</f>
        <v>0</v>
      </c>
      <c r="EW136" cm="1">
        <f t="array" ref="EW136">SUMPRODUCT($K136:$AJ136,TRANSPOSE(EW$4:EW$29))</f>
        <v>0</v>
      </c>
      <c r="EX136" cm="1">
        <f t="array" ref="EX136">SUMPRODUCT($K136:$AJ136,TRANSPOSE(EX$4:EX$29))</f>
        <v>0</v>
      </c>
      <c r="EY136" cm="1">
        <f t="array" ref="EY136">SUMPRODUCT($K136:$AJ136,TRANSPOSE(EY$4:EY$29))</f>
        <v>0</v>
      </c>
      <c r="EZ136" cm="1">
        <f t="array" ref="EZ136">SUMPRODUCT($K136:$AJ136,TRANSPOSE(EZ$4:EZ$29))</f>
        <v>0</v>
      </c>
      <c r="FA136">
        <f t="shared" si="36"/>
        <v>0</v>
      </c>
      <c r="FB136" t="b">
        <f t="shared" si="37"/>
        <v>1</v>
      </c>
    </row>
    <row r="137" spans="1:158" hidden="1" x14ac:dyDescent="0.2">
      <c r="A137">
        <v>140</v>
      </c>
      <c r="B137" s="7" t="s">
        <v>1384</v>
      </c>
      <c r="C137" t="s">
        <v>1167</v>
      </c>
      <c r="D137">
        <v>425940303</v>
      </c>
      <c r="E137" t="s">
        <v>1383</v>
      </c>
      <c r="G137" t="s">
        <v>6</v>
      </c>
      <c r="H137" s="1">
        <v>1</v>
      </c>
      <c r="I137" s="1">
        <v>2</v>
      </c>
      <c r="J137" s="1">
        <f>VLOOKUP(B137,'[4]AVL F03 05.05.26_לעבוד'!$B$27:$M$694,12,)</f>
        <v>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2</v>
      </c>
      <c r="AH137" s="1">
        <v>0</v>
      </c>
      <c r="AI137" s="1">
        <v>0</v>
      </c>
      <c r="AJ137" s="1">
        <v>0</v>
      </c>
      <c r="AK137" s="1">
        <f t="shared" si="33"/>
        <v>630</v>
      </c>
      <c r="AL137" s="1">
        <f t="shared" si="34"/>
        <v>800</v>
      </c>
      <c r="AQ137" s="1">
        <f>VLOOKUP($B137,'[2]AVL F03 05.05.26_לעבוד'!$B$29:$H$721,6,)</f>
        <v>0</v>
      </c>
      <c r="AR137" s="1" t="s">
        <v>25</v>
      </c>
      <c r="AS137" s="1" t="s">
        <v>93</v>
      </c>
      <c r="AT137">
        <f t="shared" si="35"/>
        <v>16.8</v>
      </c>
      <c r="AU137" t="str">
        <f>VLOOKUP(B137,'[3]AVL F03 05.05.26_לעבוד'!$B$27:$B$694,1,)</f>
        <v>2201E381-001</v>
      </c>
      <c r="AW137" t="s">
        <v>1724</v>
      </c>
      <c r="AX137" t="s">
        <v>1287</v>
      </c>
      <c r="AY137">
        <v>8.4</v>
      </c>
      <c r="AZ137" t="s">
        <v>77</v>
      </c>
      <c r="BA137">
        <v>1</v>
      </c>
      <c r="BB137" t="s">
        <v>13</v>
      </c>
      <c r="BC137">
        <v>317</v>
      </c>
      <c r="BD137">
        <v>50</v>
      </c>
      <c r="BE137" t="s">
        <v>1173</v>
      </c>
      <c r="BF137">
        <v>0</v>
      </c>
      <c r="BG137">
        <v>8.4</v>
      </c>
      <c r="BH137">
        <v>20</v>
      </c>
      <c r="BI137" t="s">
        <v>514</v>
      </c>
      <c r="BJ137" t="s">
        <v>1204</v>
      </c>
      <c r="BK137" t="s">
        <v>5</v>
      </c>
      <c r="BL137" t="s">
        <v>5</v>
      </c>
      <c r="BM137" t="s">
        <v>75</v>
      </c>
      <c r="BN137">
        <v>8.4</v>
      </c>
      <c r="BO137" t="s">
        <v>5</v>
      </c>
      <c r="BP137">
        <v>860</v>
      </c>
      <c r="BQ137" t="s">
        <v>325</v>
      </c>
      <c r="BR137" t="s">
        <v>129</v>
      </c>
      <c r="BS137" t="s">
        <v>1203</v>
      </c>
      <c r="BT137">
        <v>400</v>
      </c>
      <c r="BU137" t="s">
        <v>6</v>
      </c>
      <c r="BV137" t="s">
        <v>5</v>
      </c>
      <c r="BW137">
        <v>900</v>
      </c>
      <c r="BX137" t="s">
        <v>1202</v>
      </c>
      <c r="BY137" t="s">
        <v>1287</v>
      </c>
      <c r="BZ137" t="s">
        <v>1</v>
      </c>
      <c r="CA137" t="s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400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E137">
        <f>SUM($CB137,CB137:$CC137)-SUM($EC137:EC137)</f>
        <v>0</v>
      </c>
      <c r="DF137">
        <f>SUM($CB137,$CC137:CC137)-SUM($EC137:ED137)</f>
        <v>0</v>
      </c>
      <c r="DG137">
        <f>SUM($CB137,$CC137:CD137)-SUM($EC137:EE137)</f>
        <v>0</v>
      </c>
      <c r="DH137">
        <f>SUM($CB137,$CC137:CE137)-SUM($EC137:EF137)</f>
        <v>0</v>
      </c>
      <c r="DI137">
        <f>SUM($CB137,$CC137:CF137)-SUM($EC137:EG137)</f>
        <v>0</v>
      </c>
      <c r="DJ137">
        <f>SUM($CB137,$CC137:CG137)-SUM($EC137:EH137)</f>
        <v>0</v>
      </c>
      <c r="DK137">
        <f>SUM($CB137,$CC137:CH137)-SUM($EC137:EI137)</f>
        <v>0</v>
      </c>
      <c r="DL137">
        <f>SUM($CB137,$CC137:CI137)-SUM($EC137:EJ137)</f>
        <v>0</v>
      </c>
      <c r="DM137">
        <f>SUM($CB137,$CC137:CJ137)-SUM($EC137:EK137)</f>
        <v>360</v>
      </c>
      <c r="DN137">
        <f>SUM($CB137,$CC137:CK137)-SUM($EC137:EL137)</f>
        <v>280</v>
      </c>
      <c r="DO137">
        <f>SUM($CB137,$CC137:CL137)-SUM($EC137:EM137)</f>
        <v>160</v>
      </c>
      <c r="DP137">
        <f>SUM($CB137,$CC137:CM137)-SUM($EC137:EN137)</f>
        <v>0</v>
      </c>
      <c r="DQ137">
        <f>SUM($CB137,$CC137:CN137)-SUM($EC137:EO137)</f>
        <v>0</v>
      </c>
      <c r="DR137">
        <f>SUM($CB137,$CC137:CO137)-SUM($EC137:EP137)</f>
        <v>0</v>
      </c>
      <c r="DS137">
        <f>SUM($CB137,$CC137:CP137)-SUM($EC137:EQ137)</f>
        <v>0</v>
      </c>
      <c r="DT137">
        <f>SUM($CB137,$CC137:CQ137)-SUM($EC137:ER137)</f>
        <v>0</v>
      </c>
      <c r="DU137">
        <f>SUM($CB137,$CC137:CR137)-SUM($EC137:ES137)</f>
        <v>0</v>
      </c>
      <c r="DV137">
        <f>SUM($CB137,$CC137:CS137)-SUM($EC137:ET137)</f>
        <v>0</v>
      </c>
      <c r="DW137">
        <f>SUM($CB137,$CC137:CT137)-SUM($EC137:EU137)</f>
        <v>0</v>
      </c>
      <c r="DX137">
        <f>SUM($CB137,$CC137:CU137)-SUM($EC137:EV137)</f>
        <v>0</v>
      </c>
      <c r="DY137">
        <f>SUM($CB137,$CC137:CV137)-SUM($EC137:EW137)</f>
        <v>0</v>
      </c>
      <c r="DZ137">
        <f>SUM($CB137,$CC137:CW137)-SUM($EC137:EX137)</f>
        <v>0</v>
      </c>
      <c r="EA137">
        <f>SUM($CB137,$CC137:CX137)-SUM($EC137:EY137)</f>
        <v>0</v>
      </c>
      <c r="EB137">
        <f>SUM($CB137,$CC137:CY137)-SUM($EC137:EZ137)</f>
        <v>0</v>
      </c>
      <c r="EC137" cm="1">
        <f t="array" ref="EC137">SUMPRODUCT($K137:$AJ137,TRANSPOSE(EC$4:EC$29))</f>
        <v>0</v>
      </c>
      <c r="ED137" cm="1">
        <f t="array" ref="ED137">SUMPRODUCT($K137:$AJ137,TRANSPOSE(ED$4:ED$29))</f>
        <v>0</v>
      </c>
      <c r="EE137" cm="1">
        <f t="array" ref="EE137">SUMPRODUCT($K137:$AJ137,TRANSPOSE(EE$4:EE$29))</f>
        <v>0</v>
      </c>
      <c r="EF137" cm="1">
        <f t="array" ref="EF137">SUMPRODUCT($K137:$AJ137,TRANSPOSE(EF$4:EF$29))</f>
        <v>0</v>
      </c>
      <c r="EG137" cm="1">
        <f t="array" ref="EG137">SUMPRODUCT($K137:$AJ137,TRANSPOSE(EG$4:EG$29))</f>
        <v>0</v>
      </c>
      <c r="EH137" cm="1">
        <f t="array" ref="EH137">SUMPRODUCT($K137:$AJ137,TRANSPOSE(EH$4:EH$29))</f>
        <v>0</v>
      </c>
      <c r="EI137" cm="1">
        <f t="array" ref="EI137">SUMPRODUCT($K137:$AJ137,TRANSPOSE(EI$4:EI$29))</f>
        <v>0</v>
      </c>
      <c r="EJ137" cm="1">
        <f t="array" ref="EJ137">SUMPRODUCT($K137:$AJ137,TRANSPOSE(EJ$4:EJ$29))</f>
        <v>0</v>
      </c>
      <c r="EK137" cm="1">
        <f t="array" ref="EK137">SUMPRODUCT($K137:$AJ137,TRANSPOSE(EK$4:EK$29))</f>
        <v>40</v>
      </c>
      <c r="EL137" cm="1">
        <f t="array" ref="EL137">SUMPRODUCT($K137:$AJ137,TRANSPOSE(EL$4:EL$29))</f>
        <v>80</v>
      </c>
      <c r="EM137" cm="1">
        <f t="array" ref="EM137">SUMPRODUCT($K137:$AJ137,TRANSPOSE(EM$4:EM$29))</f>
        <v>120</v>
      </c>
      <c r="EN137" cm="1">
        <f t="array" ref="EN137">SUMPRODUCT($K137:$AJ137,TRANSPOSE(EN$4:EN$29))</f>
        <v>160</v>
      </c>
      <c r="EO137" cm="1">
        <f t="array" ref="EO137">SUMPRODUCT($K137:$AJ137,TRANSPOSE(EO$4:EO$29))</f>
        <v>0</v>
      </c>
      <c r="EP137" cm="1">
        <f t="array" ref="EP137">SUMPRODUCT($K137:$AJ137,TRANSPOSE(EP$4:EP$29))</f>
        <v>0</v>
      </c>
      <c r="EQ137" cm="1">
        <f t="array" ref="EQ137">SUMPRODUCT($K137:$AJ137,TRANSPOSE(EQ$4:EQ$29))</f>
        <v>0</v>
      </c>
      <c r="ER137" cm="1">
        <f t="array" ref="ER137">SUMPRODUCT($K137:$AJ137,TRANSPOSE(ER$4:ER$29))</f>
        <v>0</v>
      </c>
      <c r="ES137" cm="1">
        <f t="array" ref="ES137">SUMPRODUCT($K137:$AJ137,TRANSPOSE(ES$4:ES$29))</f>
        <v>0</v>
      </c>
      <c r="ET137" cm="1">
        <f t="array" ref="ET137">SUMPRODUCT($K137:$AJ137,TRANSPOSE(ET$4:ET$29))</f>
        <v>0</v>
      </c>
      <c r="EU137" cm="1">
        <f t="array" ref="EU137">SUMPRODUCT($K137:$AJ137,TRANSPOSE(EU$4:EU$29))</f>
        <v>0</v>
      </c>
      <c r="EV137" cm="1">
        <f t="array" ref="EV137">SUMPRODUCT($K137:$AJ137,TRANSPOSE(EV$4:EV$29))</f>
        <v>0</v>
      </c>
      <c r="EW137" cm="1">
        <f t="array" ref="EW137">SUMPRODUCT($K137:$AJ137,TRANSPOSE(EW$4:EW$29))</f>
        <v>0</v>
      </c>
      <c r="EX137" cm="1">
        <f t="array" ref="EX137">SUMPRODUCT($K137:$AJ137,TRANSPOSE(EX$4:EX$29))</f>
        <v>0</v>
      </c>
      <c r="EY137" cm="1">
        <f t="array" ref="EY137">SUMPRODUCT($K137:$AJ137,TRANSPOSE(EY$4:EY$29))</f>
        <v>0</v>
      </c>
      <c r="EZ137" cm="1">
        <f t="array" ref="EZ137">SUMPRODUCT($K137:$AJ137,TRANSPOSE(EZ$4:EZ$29))</f>
        <v>0</v>
      </c>
      <c r="FA137">
        <f t="shared" si="36"/>
        <v>0</v>
      </c>
      <c r="FB137" t="b">
        <f t="shared" si="37"/>
        <v>0</v>
      </c>
    </row>
    <row r="138" spans="1:158" hidden="1" x14ac:dyDescent="0.2">
      <c r="A138">
        <v>141</v>
      </c>
      <c r="B138" s="7" t="s">
        <v>1382</v>
      </c>
      <c r="C138" t="s">
        <v>1167</v>
      </c>
      <c r="D138">
        <v>402088627</v>
      </c>
      <c r="E138" t="s">
        <v>1381</v>
      </c>
      <c r="G138" t="s">
        <v>6</v>
      </c>
      <c r="H138" s="1">
        <v>1</v>
      </c>
      <c r="I138" s="1">
        <v>1</v>
      </c>
      <c r="J138" s="1">
        <f>VLOOKUP(B138,'[4]AVL F03 05.05.26_לעבוד'!$B$27:$M$694,12,)</f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1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f t="shared" si="33"/>
        <v>315</v>
      </c>
      <c r="AL138" s="1">
        <f t="shared" si="34"/>
        <v>315</v>
      </c>
      <c r="AP138" s="1" t="s">
        <v>85</v>
      </c>
      <c r="AQ138" s="1">
        <f>VLOOKUP($B138,'[2]AVL F03 05.05.26_לעבוד'!$B$29:$H$721,6,)</f>
        <v>0</v>
      </c>
      <c r="AR138" s="1" t="s">
        <v>25</v>
      </c>
      <c r="AS138" s="1" t="s">
        <v>93</v>
      </c>
      <c r="AT138">
        <f t="shared" si="35"/>
        <v>6.8</v>
      </c>
      <c r="AU138" t="str">
        <f>VLOOKUP(B138,'[3]AVL F03 05.05.26_לעבוד'!$B$27:$B$694,1,)</f>
        <v>2201E389-001</v>
      </c>
      <c r="AW138" t="s">
        <v>1712</v>
      </c>
      <c r="AX138" t="s">
        <v>1255</v>
      </c>
      <c r="AY138">
        <v>6.8</v>
      </c>
      <c r="AZ138" t="s">
        <v>77</v>
      </c>
      <c r="BA138">
        <v>1</v>
      </c>
      <c r="BB138" t="s">
        <v>13</v>
      </c>
      <c r="BC138">
        <v>322</v>
      </c>
      <c r="BD138">
        <v>115</v>
      </c>
      <c r="BE138" t="s">
        <v>1173</v>
      </c>
      <c r="BF138">
        <v>0</v>
      </c>
      <c r="BG138">
        <v>6.8</v>
      </c>
      <c r="BH138">
        <v>20</v>
      </c>
      <c r="BI138" t="s">
        <v>514</v>
      </c>
      <c r="BJ138" t="s">
        <v>1204</v>
      </c>
      <c r="BK138" t="s">
        <v>5</v>
      </c>
      <c r="BL138" t="s">
        <v>5</v>
      </c>
      <c r="BM138" t="s">
        <v>75</v>
      </c>
      <c r="BN138">
        <v>6.8</v>
      </c>
      <c r="BO138" t="s">
        <v>5</v>
      </c>
      <c r="BP138">
        <v>861</v>
      </c>
      <c r="BQ138" t="s">
        <v>325</v>
      </c>
      <c r="BR138" t="s">
        <v>8</v>
      </c>
      <c r="BS138" t="s">
        <v>1203</v>
      </c>
      <c r="BT138">
        <v>1</v>
      </c>
      <c r="BU138" t="s">
        <v>6</v>
      </c>
      <c r="BV138" t="s">
        <v>5</v>
      </c>
      <c r="BW138">
        <v>232</v>
      </c>
      <c r="BX138" t="s">
        <v>1202</v>
      </c>
      <c r="BY138" t="s">
        <v>1255</v>
      </c>
      <c r="BZ138" t="s">
        <v>1</v>
      </c>
      <c r="CA138" t="s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205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E138">
        <f>SUM($CB138,CB138:$CC138)-SUM($EC138:EC138)</f>
        <v>0</v>
      </c>
      <c r="DF138">
        <f>SUM($CB138,$CC138:CC138)-SUM($EC138:ED138)</f>
        <v>0</v>
      </c>
      <c r="DG138">
        <f>SUM($CB138,$CC138:CD138)-SUM($EC138:EE138)</f>
        <v>0</v>
      </c>
      <c r="DH138">
        <f>SUM($CB138,$CC138:CE138)-SUM($EC138:EF138)</f>
        <v>0</v>
      </c>
      <c r="DI138">
        <f>SUM($CB138,$CC138:CF138)-SUM($EC138:EG138)</f>
        <v>0</v>
      </c>
      <c r="DJ138">
        <f>SUM($CB138,$CC138:CG138)-SUM($EC138:EH138)</f>
        <v>0</v>
      </c>
      <c r="DK138">
        <f>SUM($CB138,$CC138:CH138)-SUM($EC138:EI138)</f>
        <v>0</v>
      </c>
      <c r="DL138">
        <f>SUM($CB138,$CC138:CI138)-SUM($EC138:EJ138)</f>
        <v>0</v>
      </c>
      <c r="DM138">
        <f>SUM($CB138,$CC138:CJ138)-SUM($EC138:EK138)</f>
        <v>155</v>
      </c>
      <c r="DN138">
        <f>SUM($CB138,$CC138:CK138)-SUM($EC138:EL138)</f>
        <v>105</v>
      </c>
      <c r="DO138">
        <f>SUM($CB138,$CC138:CL138)-SUM($EC138:EM138)</f>
        <v>55</v>
      </c>
      <c r="DP138">
        <f>SUM($CB138,$CC138:CM138)-SUM($EC138:EN138)</f>
        <v>5</v>
      </c>
      <c r="DQ138">
        <f>SUM($CB138,$CC138:CN138)-SUM($EC138:EO138)</f>
        <v>5</v>
      </c>
      <c r="DR138">
        <f>SUM($CB138,$CC138:CO138)-SUM($EC138:EP138)</f>
        <v>5</v>
      </c>
      <c r="DS138">
        <f>SUM($CB138,$CC138:CP138)-SUM($EC138:EQ138)</f>
        <v>5</v>
      </c>
      <c r="DT138">
        <f>SUM($CB138,$CC138:CQ138)-SUM($EC138:ER138)</f>
        <v>5</v>
      </c>
      <c r="DU138">
        <f>SUM($CB138,$CC138:CR138)-SUM($EC138:ES138)</f>
        <v>5</v>
      </c>
      <c r="DV138">
        <f>SUM($CB138,$CC138:CS138)-SUM($EC138:ET138)</f>
        <v>5</v>
      </c>
      <c r="DW138">
        <f>SUM($CB138,$CC138:CT138)-SUM($EC138:EU138)</f>
        <v>5</v>
      </c>
      <c r="DX138">
        <f>SUM($CB138,$CC138:CU138)-SUM($EC138:EV138)</f>
        <v>5</v>
      </c>
      <c r="DY138">
        <f>SUM($CB138,$CC138:CV138)-SUM($EC138:EW138)</f>
        <v>5</v>
      </c>
      <c r="DZ138">
        <f>SUM($CB138,$CC138:CW138)-SUM($EC138:EX138)</f>
        <v>5</v>
      </c>
      <c r="EA138">
        <f>SUM($CB138,$CC138:CX138)-SUM($EC138:EY138)</f>
        <v>5</v>
      </c>
      <c r="EB138">
        <f>SUM($CB138,$CC138:CY138)-SUM($EC138:EZ138)</f>
        <v>5</v>
      </c>
      <c r="EC138" cm="1">
        <f t="array" ref="EC138">SUMPRODUCT($K138:$AJ138,TRANSPOSE(EC$4:EC$29))</f>
        <v>0</v>
      </c>
      <c r="ED138" cm="1">
        <f t="array" ref="ED138">SUMPRODUCT($K138:$AJ138,TRANSPOSE(ED$4:ED$29))</f>
        <v>0</v>
      </c>
      <c r="EE138" cm="1">
        <f t="array" ref="EE138">SUMPRODUCT($K138:$AJ138,TRANSPOSE(EE$4:EE$29))</f>
        <v>0</v>
      </c>
      <c r="EF138" cm="1">
        <f t="array" ref="EF138">SUMPRODUCT($K138:$AJ138,TRANSPOSE(EF$4:EF$29))</f>
        <v>0</v>
      </c>
      <c r="EG138" cm="1">
        <f t="array" ref="EG138">SUMPRODUCT($K138:$AJ138,TRANSPOSE(EG$4:EG$29))</f>
        <v>0</v>
      </c>
      <c r="EH138" cm="1">
        <f t="array" ref="EH138">SUMPRODUCT($K138:$AJ138,TRANSPOSE(EH$4:EH$29))</f>
        <v>0</v>
      </c>
      <c r="EI138" cm="1">
        <f t="array" ref="EI138">SUMPRODUCT($K138:$AJ138,TRANSPOSE(EI$4:EI$29))</f>
        <v>0</v>
      </c>
      <c r="EJ138" cm="1">
        <f t="array" ref="EJ138">SUMPRODUCT($K138:$AJ138,TRANSPOSE(EJ$4:EJ$29))</f>
        <v>0</v>
      </c>
      <c r="EK138" cm="1">
        <f t="array" ref="EK138">SUMPRODUCT($K138:$AJ138,TRANSPOSE(EK$4:EK$29))</f>
        <v>50</v>
      </c>
      <c r="EL138" cm="1">
        <f t="array" ref="EL138">SUMPRODUCT($K138:$AJ138,TRANSPOSE(EL$4:EL$29))</f>
        <v>50</v>
      </c>
      <c r="EM138" cm="1">
        <f t="array" ref="EM138">SUMPRODUCT($K138:$AJ138,TRANSPOSE(EM$4:EM$29))</f>
        <v>50</v>
      </c>
      <c r="EN138" cm="1">
        <f t="array" ref="EN138">SUMPRODUCT($K138:$AJ138,TRANSPOSE(EN$4:EN$29))</f>
        <v>50</v>
      </c>
      <c r="EO138" cm="1">
        <f t="array" ref="EO138">SUMPRODUCT($K138:$AJ138,TRANSPOSE(EO$4:EO$29))</f>
        <v>0</v>
      </c>
      <c r="EP138" cm="1">
        <f t="array" ref="EP138">SUMPRODUCT($K138:$AJ138,TRANSPOSE(EP$4:EP$29))</f>
        <v>0</v>
      </c>
      <c r="EQ138" cm="1">
        <f t="array" ref="EQ138">SUMPRODUCT($K138:$AJ138,TRANSPOSE(EQ$4:EQ$29))</f>
        <v>0</v>
      </c>
      <c r="ER138" cm="1">
        <f t="array" ref="ER138">SUMPRODUCT($K138:$AJ138,TRANSPOSE(ER$4:ER$29))</f>
        <v>0</v>
      </c>
      <c r="ES138" cm="1">
        <f t="array" ref="ES138">SUMPRODUCT($K138:$AJ138,TRANSPOSE(ES$4:ES$29))</f>
        <v>0</v>
      </c>
      <c r="ET138" cm="1">
        <f t="array" ref="ET138">SUMPRODUCT($K138:$AJ138,TRANSPOSE(ET$4:ET$29))</f>
        <v>0</v>
      </c>
      <c r="EU138" cm="1">
        <f t="array" ref="EU138">SUMPRODUCT($K138:$AJ138,TRANSPOSE(EU$4:EU$29))</f>
        <v>0</v>
      </c>
      <c r="EV138" cm="1">
        <f t="array" ref="EV138">SUMPRODUCT($K138:$AJ138,TRANSPOSE(EV$4:EV$29))</f>
        <v>0</v>
      </c>
      <c r="EW138" cm="1">
        <f t="array" ref="EW138">SUMPRODUCT($K138:$AJ138,TRANSPOSE(EW$4:EW$29))</f>
        <v>0</v>
      </c>
      <c r="EX138" cm="1">
        <f t="array" ref="EX138">SUMPRODUCT($K138:$AJ138,TRANSPOSE(EX$4:EX$29))</f>
        <v>0</v>
      </c>
      <c r="EY138" cm="1">
        <f t="array" ref="EY138">SUMPRODUCT($K138:$AJ138,TRANSPOSE(EY$4:EY$29))</f>
        <v>0</v>
      </c>
      <c r="EZ138" cm="1">
        <f t="array" ref="EZ138">SUMPRODUCT($K138:$AJ138,TRANSPOSE(EZ$4:EZ$29))</f>
        <v>0</v>
      </c>
      <c r="FA138">
        <f t="shared" si="36"/>
        <v>0</v>
      </c>
      <c r="FB138" t="b">
        <f t="shared" si="37"/>
        <v>0</v>
      </c>
    </row>
    <row r="139" spans="1:158" hidden="1" x14ac:dyDescent="0.2">
      <c r="A139">
        <v>142</v>
      </c>
      <c r="B139" s="7" t="s">
        <v>1380</v>
      </c>
      <c r="C139" t="s">
        <v>1167</v>
      </c>
      <c r="D139">
        <v>407338217</v>
      </c>
      <c r="E139" t="s">
        <v>1379</v>
      </c>
      <c r="G139" t="s">
        <v>6</v>
      </c>
      <c r="H139" s="1">
        <v>1</v>
      </c>
      <c r="I139" s="1">
        <v>1</v>
      </c>
      <c r="J139" s="1">
        <f>VLOOKUP(B139,'[4]AVL F03 05.05.26_לעבוד'!$B$27:$M$694,12,)</f>
        <v>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f t="shared" si="33"/>
        <v>315</v>
      </c>
      <c r="AL139" s="1">
        <f t="shared" si="34"/>
        <v>315</v>
      </c>
      <c r="AP139" s="1" t="s">
        <v>85</v>
      </c>
      <c r="AQ139" s="1">
        <f>VLOOKUP($B139,'[2]AVL F03 05.05.26_לעבוד'!$B$29:$H$721,6,)</f>
        <v>0</v>
      </c>
      <c r="AR139" s="1" t="s">
        <v>78</v>
      </c>
      <c r="AS139" s="1" t="s">
        <v>14</v>
      </c>
      <c r="AT139">
        <f t="shared" si="35"/>
        <v>226.5</v>
      </c>
      <c r="AU139" t="str">
        <f>VLOOKUP(B139,'[3]AVL F03 05.05.26_לעבוד'!$B$27:$B$694,1,)</f>
        <v>2201E402-003</v>
      </c>
      <c r="AW139" t="s">
        <v>1785</v>
      </c>
      <c r="AX139">
        <v>1</v>
      </c>
      <c r="AY139">
        <v>226.5</v>
      </c>
      <c r="AZ139" t="s">
        <v>0</v>
      </c>
      <c r="BA139">
        <v>1</v>
      </c>
      <c r="BB139" t="s">
        <v>13</v>
      </c>
      <c r="BC139">
        <v>200</v>
      </c>
      <c r="BD139">
        <v>284</v>
      </c>
      <c r="BE139" t="s">
        <v>1303</v>
      </c>
      <c r="BF139">
        <v>0</v>
      </c>
      <c r="BG139">
        <v>226.5</v>
      </c>
      <c r="BH139">
        <v>20</v>
      </c>
      <c r="BI139" t="s">
        <v>514</v>
      </c>
      <c r="BJ139" t="s">
        <v>1302</v>
      </c>
      <c r="BK139" t="s">
        <v>5</v>
      </c>
      <c r="BL139" t="s">
        <v>5</v>
      </c>
      <c r="BM139" t="s">
        <v>9</v>
      </c>
      <c r="BN139">
        <v>226.5</v>
      </c>
      <c r="BO139" t="s">
        <v>5</v>
      </c>
      <c r="BP139">
        <v>236</v>
      </c>
      <c r="BQ139" t="s">
        <v>325</v>
      </c>
      <c r="BR139" t="s">
        <v>8</v>
      </c>
      <c r="BS139" t="s">
        <v>1301</v>
      </c>
      <c r="BT139">
        <v>1</v>
      </c>
      <c r="BU139" t="s">
        <v>6</v>
      </c>
      <c r="BV139" t="s">
        <v>5</v>
      </c>
      <c r="BW139" t="s">
        <v>1300</v>
      </c>
      <c r="BX139" t="s">
        <v>1299</v>
      </c>
      <c r="BY139">
        <v>1</v>
      </c>
      <c r="BZ139" t="s">
        <v>1335</v>
      </c>
      <c r="CA139" t="s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100</v>
      </c>
      <c r="CJ139">
        <v>0</v>
      </c>
      <c r="CK139">
        <v>100</v>
      </c>
      <c r="CL139" t="s">
        <v>5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E139">
        <f>SUM($CB139,CB139:$CC139)-SUM($EC139:EC139)</f>
        <v>0</v>
      </c>
      <c r="DF139">
        <f>SUM($CB139,$CC139:CC139)-SUM($EC139:ED139)</f>
        <v>0</v>
      </c>
      <c r="DG139">
        <f>SUM($CB139,$CC139:CD139)-SUM($EC139:EE139)</f>
        <v>0</v>
      </c>
      <c r="DH139">
        <f>SUM($CB139,$CC139:CE139)-SUM($EC139:EF139)</f>
        <v>0</v>
      </c>
      <c r="DI139">
        <f>SUM($CB139,$CC139:CF139)-SUM($EC139:EG139)</f>
        <v>0</v>
      </c>
      <c r="DJ139">
        <f>SUM($CB139,$CC139:CG139)-SUM($EC139:EH139)</f>
        <v>0</v>
      </c>
      <c r="DK139">
        <f>SUM($CB139,$CC139:CH139)-SUM($EC139:EI139)</f>
        <v>0</v>
      </c>
      <c r="DL139">
        <f>SUM($CB139,$CC139:CI139)-SUM($EC139:EJ139)</f>
        <v>100</v>
      </c>
      <c r="DM139">
        <f>SUM($CB139,$CC139:CJ139)-SUM($EC139:EK139)</f>
        <v>50</v>
      </c>
      <c r="DN139">
        <f>SUM($CB139,$CC139:CK139)-SUM($EC139:EL139)</f>
        <v>100</v>
      </c>
      <c r="DO139">
        <f>SUM($CB139,$CC139:CL139)-SUM($EC139:EM139)</f>
        <v>50</v>
      </c>
      <c r="DP139">
        <f>SUM($CB139,$CC139:CM139)-SUM($EC139:EN139)</f>
        <v>0</v>
      </c>
      <c r="DQ139">
        <f>SUM($CB139,$CC139:CN139)-SUM($EC139:EO139)</f>
        <v>0</v>
      </c>
      <c r="DR139">
        <f>SUM($CB139,$CC139:CO139)-SUM($EC139:EP139)</f>
        <v>0</v>
      </c>
      <c r="DS139">
        <f>SUM($CB139,$CC139:CP139)-SUM($EC139:EQ139)</f>
        <v>0</v>
      </c>
      <c r="DT139">
        <f>SUM($CB139,$CC139:CQ139)-SUM($EC139:ER139)</f>
        <v>0</v>
      </c>
      <c r="DU139">
        <f>SUM($CB139,$CC139:CR139)-SUM($EC139:ES139)</f>
        <v>0</v>
      </c>
      <c r="DV139">
        <f>SUM($CB139,$CC139:CS139)-SUM($EC139:ET139)</f>
        <v>0</v>
      </c>
      <c r="DW139">
        <f>SUM($CB139,$CC139:CT139)-SUM($EC139:EU139)</f>
        <v>0</v>
      </c>
      <c r="DX139">
        <f>SUM($CB139,$CC139:CU139)-SUM($EC139:EV139)</f>
        <v>0</v>
      </c>
      <c r="DY139">
        <f>SUM($CB139,$CC139:CV139)-SUM($EC139:EW139)</f>
        <v>0</v>
      </c>
      <c r="DZ139">
        <f>SUM($CB139,$CC139:CW139)-SUM($EC139:EX139)</f>
        <v>0</v>
      </c>
      <c r="EA139">
        <f>SUM($CB139,$CC139:CX139)-SUM($EC139:EY139)</f>
        <v>0</v>
      </c>
      <c r="EB139">
        <f>SUM($CB139,$CC139:CY139)-SUM($EC139:EZ139)</f>
        <v>0</v>
      </c>
      <c r="EC139" cm="1">
        <f t="array" ref="EC139">SUMPRODUCT($K139:$AJ139,TRANSPOSE(EC$4:EC$29))</f>
        <v>0</v>
      </c>
      <c r="ED139" cm="1">
        <f t="array" ref="ED139">SUMPRODUCT($K139:$AJ139,TRANSPOSE(ED$4:ED$29))</f>
        <v>0</v>
      </c>
      <c r="EE139" cm="1">
        <f t="array" ref="EE139">SUMPRODUCT($K139:$AJ139,TRANSPOSE(EE$4:EE$29))</f>
        <v>0</v>
      </c>
      <c r="EF139" cm="1">
        <f t="array" ref="EF139">SUMPRODUCT($K139:$AJ139,TRANSPOSE(EF$4:EF$29))</f>
        <v>0</v>
      </c>
      <c r="EG139" cm="1">
        <f t="array" ref="EG139">SUMPRODUCT($K139:$AJ139,TRANSPOSE(EG$4:EG$29))</f>
        <v>0</v>
      </c>
      <c r="EH139" cm="1">
        <f t="array" ref="EH139">SUMPRODUCT($K139:$AJ139,TRANSPOSE(EH$4:EH$29))</f>
        <v>0</v>
      </c>
      <c r="EI139" cm="1">
        <f t="array" ref="EI139">SUMPRODUCT($K139:$AJ139,TRANSPOSE(EI$4:EI$29))</f>
        <v>0</v>
      </c>
      <c r="EJ139" cm="1">
        <f t="array" ref="EJ139">SUMPRODUCT($K139:$AJ139,TRANSPOSE(EJ$4:EJ$29))</f>
        <v>0</v>
      </c>
      <c r="EK139" cm="1">
        <f t="array" ref="EK139">SUMPRODUCT($K139:$AJ139,TRANSPOSE(EK$4:EK$29))</f>
        <v>50</v>
      </c>
      <c r="EL139" cm="1">
        <f t="array" ref="EL139">SUMPRODUCT($K139:$AJ139,TRANSPOSE(EL$4:EL$29))</f>
        <v>50</v>
      </c>
      <c r="EM139" cm="1">
        <f t="array" ref="EM139">SUMPRODUCT($K139:$AJ139,TRANSPOSE(EM$4:EM$29))</f>
        <v>50</v>
      </c>
      <c r="EN139" cm="1">
        <f t="array" ref="EN139">SUMPRODUCT($K139:$AJ139,TRANSPOSE(EN$4:EN$29))</f>
        <v>50</v>
      </c>
      <c r="EO139" cm="1">
        <f t="array" ref="EO139">SUMPRODUCT($K139:$AJ139,TRANSPOSE(EO$4:EO$29))</f>
        <v>0</v>
      </c>
      <c r="EP139" cm="1">
        <f t="array" ref="EP139">SUMPRODUCT($K139:$AJ139,TRANSPOSE(EP$4:EP$29))</f>
        <v>0</v>
      </c>
      <c r="EQ139" cm="1">
        <f t="array" ref="EQ139">SUMPRODUCT($K139:$AJ139,TRANSPOSE(EQ$4:EQ$29))</f>
        <v>0</v>
      </c>
      <c r="ER139" cm="1">
        <f t="array" ref="ER139">SUMPRODUCT($K139:$AJ139,TRANSPOSE(ER$4:ER$29))</f>
        <v>0</v>
      </c>
      <c r="ES139" cm="1">
        <f t="array" ref="ES139">SUMPRODUCT($K139:$AJ139,TRANSPOSE(ES$4:ES$29))</f>
        <v>0</v>
      </c>
      <c r="ET139" cm="1">
        <f t="array" ref="ET139">SUMPRODUCT($K139:$AJ139,TRANSPOSE(ET$4:ET$29))</f>
        <v>0</v>
      </c>
      <c r="EU139" cm="1">
        <f t="array" ref="EU139">SUMPRODUCT($K139:$AJ139,TRANSPOSE(EU$4:EU$29))</f>
        <v>0</v>
      </c>
      <c r="EV139" cm="1">
        <f t="array" ref="EV139">SUMPRODUCT($K139:$AJ139,TRANSPOSE(EV$4:EV$29))</f>
        <v>0</v>
      </c>
      <c r="EW139" cm="1">
        <f t="array" ref="EW139">SUMPRODUCT($K139:$AJ139,TRANSPOSE(EW$4:EW$29))</f>
        <v>0</v>
      </c>
      <c r="EX139" cm="1">
        <f t="array" ref="EX139">SUMPRODUCT($K139:$AJ139,TRANSPOSE(EX$4:EX$29))</f>
        <v>0</v>
      </c>
      <c r="EY139" cm="1">
        <f t="array" ref="EY139">SUMPRODUCT($K139:$AJ139,TRANSPOSE(EY$4:EY$29))</f>
        <v>0</v>
      </c>
      <c r="EZ139" cm="1">
        <f t="array" ref="EZ139">SUMPRODUCT($K139:$AJ139,TRANSPOSE(EZ$4:EZ$29))</f>
        <v>0</v>
      </c>
      <c r="FA139">
        <f t="shared" si="36"/>
        <v>0</v>
      </c>
      <c r="FB139" t="b">
        <f t="shared" si="37"/>
        <v>0</v>
      </c>
    </row>
    <row r="140" spans="1:158" hidden="1" x14ac:dyDescent="0.2">
      <c r="A140">
        <v>143</v>
      </c>
      <c r="B140" s="7" t="s">
        <v>1378</v>
      </c>
      <c r="C140" t="s">
        <v>1167</v>
      </c>
      <c r="D140">
        <v>414014103</v>
      </c>
      <c r="E140" t="s">
        <v>1377</v>
      </c>
      <c r="G140" t="s">
        <v>6</v>
      </c>
      <c r="H140" s="1">
        <v>1</v>
      </c>
      <c r="I140" s="1">
        <v>1</v>
      </c>
      <c r="J140" s="1">
        <f>VLOOKUP(B140,'[4]AVL F03 05.05.26_לעבוד'!$B$27:$M$694,12,)</f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f t="shared" si="33"/>
        <v>315</v>
      </c>
      <c r="AL140" s="1">
        <f t="shared" si="34"/>
        <v>315</v>
      </c>
      <c r="AP140" s="1" t="s">
        <v>85</v>
      </c>
      <c r="AQ140" s="1">
        <f>VLOOKUP($B140,'[2]AVL F03 05.05.26_לעבוד'!$B$29:$H$721,6,)</f>
        <v>0</v>
      </c>
      <c r="AR140" s="1" t="s">
        <v>1195</v>
      </c>
      <c r="AS140" s="1" t="s">
        <v>1195</v>
      </c>
      <c r="AT140">
        <f t="shared" si="35"/>
        <v>0</v>
      </c>
      <c r="AU140" t="str">
        <f>VLOOKUP(B140,'[3]AVL F03 05.05.26_לעבוד'!$B$27:$B$694,1,)</f>
        <v>2201E410-005</v>
      </c>
      <c r="AW140" t="s">
        <v>1775</v>
      </c>
      <c r="AX140">
        <v>1</v>
      </c>
      <c r="AY140">
        <v>0</v>
      </c>
      <c r="AZ140" t="s">
        <v>0</v>
      </c>
      <c r="BA140">
        <v>1</v>
      </c>
      <c r="BB140" t="s">
        <v>13</v>
      </c>
      <c r="BC140">
        <v>346</v>
      </c>
      <c r="BD140">
        <v>15</v>
      </c>
      <c r="BE140" t="s">
        <v>1366</v>
      </c>
      <c r="BF140">
        <v>0</v>
      </c>
      <c r="BG140">
        <v>0</v>
      </c>
      <c r="BH140">
        <v>20</v>
      </c>
      <c r="BI140" t="s">
        <v>514</v>
      </c>
      <c r="BJ140" t="s">
        <v>1253</v>
      </c>
      <c r="BK140" t="s">
        <v>5</v>
      </c>
      <c r="BL140" t="s">
        <v>5</v>
      </c>
      <c r="BM140" t="s">
        <v>38</v>
      </c>
      <c r="BN140">
        <v>0</v>
      </c>
      <c r="BO140" t="s">
        <v>5</v>
      </c>
      <c r="BP140">
        <v>236</v>
      </c>
      <c r="BQ140" t="s">
        <v>1193</v>
      </c>
      <c r="BR140" t="s">
        <v>129</v>
      </c>
      <c r="BS140" t="s">
        <v>1376</v>
      </c>
      <c r="BT140">
        <v>1</v>
      </c>
      <c r="BU140" t="s">
        <v>6</v>
      </c>
      <c r="BV140" t="s">
        <v>5</v>
      </c>
      <c r="BW140" t="s">
        <v>1249</v>
      </c>
      <c r="BX140" t="s">
        <v>74</v>
      </c>
      <c r="BY140">
        <v>1</v>
      </c>
      <c r="BZ140">
        <v>0</v>
      </c>
      <c r="CA140" t="s">
        <v>0</v>
      </c>
      <c r="CB140">
        <v>9999999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E140">
        <f>SUM($CB140,CB140:$CC140)-SUM($EC140:EC140)</f>
        <v>19999998</v>
      </c>
      <c r="DF140">
        <f>SUM($CB140,$CC140:CC140)-SUM($EC140:ED140)</f>
        <v>9999999</v>
      </c>
      <c r="DG140">
        <f>SUM($CB140,$CC140:CD140)-SUM($EC140:EE140)</f>
        <v>9999999</v>
      </c>
      <c r="DH140">
        <f>SUM($CB140,$CC140:CE140)-SUM($EC140:EF140)</f>
        <v>9999999</v>
      </c>
      <c r="DI140">
        <f>SUM($CB140,$CC140:CF140)-SUM($EC140:EG140)</f>
        <v>9999999</v>
      </c>
      <c r="DJ140">
        <f>SUM($CB140,$CC140:CG140)-SUM($EC140:EH140)</f>
        <v>9999999</v>
      </c>
      <c r="DK140">
        <f>SUM($CB140,$CC140:CH140)-SUM($EC140:EI140)</f>
        <v>9999999</v>
      </c>
      <c r="DL140">
        <f>SUM($CB140,$CC140:CI140)-SUM($EC140:EJ140)</f>
        <v>9999999</v>
      </c>
      <c r="DM140">
        <f>SUM($CB140,$CC140:CJ140)-SUM($EC140:EK140)</f>
        <v>9999949</v>
      </c>
      <c r="DN140">
        <f>SUM($CB140,$CC140:CK140)-SUM($EC140:EL140)</f>
        <v>9999899</v>
      </c>
      <c r="DO140">
        <f>SUM($CB140,$CC140:CL140)-SUM($EC140:EM140)</f>
        <v>9999849</v>
      </c>
      <c r="DP140">
        <f>SUM($CB140,$CC140:CM140)-SUM($EC140:EN140)</f>
        <v>9999799</v>
      </c>
      <c r="DQ140">
        <f>SUM($CB140,$CC140:CN140)-SUM($EC140:EO140)</f>
        <v>9999799</v>
      </c>
      <c r="DR140">
        <f>SUM($CB140,$CC140:CO140)-SUM($EC140:EP140)</f>
        <v>9999799</v>
      </c>
      <c r="DS140">
        <f>SUM($CB140,$CC140:CP140)-SUM($EC140:EQ140)</f>
        <v>9999799</v>
      </c>
      <c r="DT140">
        <f>SUM($CB140,$CC140:CQ140)-SUM($EC140:ER140)</f>
        <v>9999799</v>
      </c>
      <c r="DU140">
        <f>SUM($CB140,$CC140:CR140)-SUM($EC140:ES140)</f>
        <v>9999799</v>
      </c>
      <c r="DV140">
        <f>SUM($CB140,$CC140:CS140)-SUM($EC140:ET140)</f>
        <v>9999799</v>
      </c>
      <c r="DW140">
        <f>SUM($CB140,$CC140:CT140)-SUM($EC140:EU140)</f>
        <v>9999799</v>
      </c>
      <c r="DX140">
        <f>SUM($CB140,$CC140:CU140)-SUM($EC140:EV140)</f>
        <v>9999799</v>
      </c>
      <c r="DY140">
        <f>SUM($CB140,$CC140:CV140)-SUM($EC140:EW140)</f>
        <v>9999799</v>
      </c>
      <c r="DZ140">
        <f>SUM($CB140,$CC140:CW140)-SUM($EC140:EX140)</f>
        <v>9999799</v>
      </c>
      <c r="EA140">
        <f>SUM($CB140,$CC140:CX140)-SUM($EC140:EY140)</f>
        <v>9999799</v>
      </c>
      <c r="EB140">
        <f>SUM($CB140,$CC140:CY140)-SUM($EC140:EZ140)</f>
        <v>9999799</v>
      </c>
      <c r="EC140" cm="1">
        <f t="array" ref="EC140">SUMPRODUCT($K140:$AJ140,TRANSPOSE(EC$4:EC$29))</f>
        <v>0</v>
      </c>
      <c r="ED140" cm="1">
        <f t="array" ref="ED140">SUMPRODUCT($K140:$AJ140,TRANSPOSE(ED$4:ED$29))</f>
        <v>0</v>
      </c>
      <c r="EE140" cm="1">
        <f t="array" ref="EE140">SUMPRODUCT($K140:$AJ140,TRANSPOSE(EE$4:EE$29))</f>
        <v>0</v>
      </c>
      <c r="EF140" cm="1">
        <f t="array" ref="EF140">SUMPRODUCT($K140:$AJ140,TRANSPOSE(EF$4:EF$29))</f>
        <v>0</v>
      </c>
      <c r="EG140" cm="1">
        <f t="array" ref="EG140">SUMPRODUCT($K140:$AJ140,TRANSPOSE(EG$4:EG$29))</f>
        <v>0</v>
      </c>
      <c r="EH140" cm="1">
        <f t="array" ref="EH140">SUMPRODUCT($K140:$AJ140,TRANSPOSE(EH$4:EH$29))</f>
        <v>0</v>
      </c>
      <c r="EI140" cm="1">
        <f t="array" ref="EI140">SUMPRODUCT($K140:$AJ140,TRANSPOSE(EI$4:EI$29))</f>
        <v>0</v>
      </c>
      <c r="EJ140" cm="1">
        <f t="array" ref="EJ140">SUMPRODUCT($K140:$AJ140,TRANSPOSE(EJ$4:EJ$29))</f>
        <v>0</v>
      </c>
      <c r="EK140" cm="1">
        <f t="array" ref="EK140">SUMPRODUCT($K140:$AJ140,TRANSPOSE(EK$4:EK$29))</f>
        <v>50</v>
      </c>
      <c r="EL140" cm="1">
        <f t="array" ref="EL140">SUMPRODUCT($K140:$AJ140,TRANSPOSE(EL$4:EL$29))</f>
        <v>50</v>
      </c>
      <c r="EM140" cm="1">
        <f t="array" ref="EM140">SUMPRODUCT($K140:$AJ140,TRANSPOSE(EM$4:EM$29))</f>
        <v>50</v>
      </c>
      <c r="EN140" cm="1">
        <f t="array" ref="EN140">SUMPRODUCT($K140:$AJ140,TRANSPOSE(EN$4:EN$29))</f>
        <v>50</v>
      </c>
      <c r="EO140" cm="1">
        <f t="array" ref="EO140">SUMPRODUCT($K140:$AJ140,TRANSPOSE(EO$4:EO$29))</f>
        <v>0</v>
      </c>
      <c r="EP140" cm="1">
        <f t="array" ref="EP140">SUMPRODUCT($K140:$AJ140,TRANSPOSE(EP$4:EP$29))</f>
        <v>0</v>
      </c>
      <c r="EQ140" cm="1">
        <f t="array" ref="EQ140">SUMPRODUCT($K140:$AJ140,TRANSPOSE(EQ$4:EQ$29))</f>
        <v>0</v>
      </c>
      <c r="ER140" cm="1">
        <f t="array" ref="ER140">SUMPRODUCT($K140:$AJ140,TRANSPOSE(ER$4:ER$29))</f>
        <v>0</v>
      </c>
      <c r="ES140" cm="1">
        <f t="array" ref="ES140">SUMPRODUCT($K140:$AJ140,TRANSPOSE(ES$4:ES$29))</f>
        <v>0</v>
      </c>
      <c r="ET140" cm="1">
        <f t="array" ref="ET140">SUMPRODUCT($K140:$AJ140,TRANSPOSE(ET$4:ET$29))</f>
        <v>0</v>
      </c>
      <c r="EU140" cm="1">
        <f t="array" ref="EU140">SUMPRODUCT($K140:$AJ140,TRANSPOSE(EU$4:EU$29))</f>
        <v>0</v>
      </c>
      <c r="EV140" cm="1">
        <f t="array" ref="EV140">SUMPRODUCT($K140:$AJ140,TRANSPOSE(EV$4:EV$29))</f>
        <v>0</v>
      </c>
      <c r="EW140" cm="1">
        <f t="array" ref="EW140">SUMPRODUCT($K140:$AJ140,TRANSPOSE(EW$4:EW$29))</f>
        <v>0</v>
      </c>
      <c r="EX140" cm="1">
        <f t="array" ref="EX140">SUMPRODUCT($K140:$AJ140,TRANSPOSE(EX$4:EX$29))</f>
        <v>0</v>
      </c>
      <c r="EY140" cm="1">
        <f t="array" ref="EY140">SUMPRODUCT($K140:$AJ140,TRANSPOSE(EY$4:EY$29))</f>
        <v>0</v>
      </c>
      <c r="EZ140" cm="1">
        <f t="array" ref="EZ140">SUMPRODUCT($K140:$AJ140,TRANSPOSE(EZ$4:EZ$29))</f>
        <v>0</v>
      </c>
      <c r="FA140">
        <f t="shared" si="36"/>
        <v>0</v>
      </c>
      <c r="FB140" t="b">
        <f t="shared" si="37"/>
        <v>0</v>
      </c>
    </row>
    <row r="141" spans="1:158" hidden="1" x14ac:dyDescent="0.2">
      <c r="A141">
        <v>144</v>
      </c>
      <c r="B141" s="7" t="s">
        <v>1375</v>
      </c>
      <c r="C141" t="s">
        <v>1167</v>
      </c>
      <c r="D141">
        <v>405738892</v>
      </c>
      <c r="E141" t="s">
        <v>1374</v>
      </c>
      <c r="G141" t="s">
        <v>6</v>
      </c>
      <c r="H141" s="1">
        <v>1</v>
      </c>
      <c r="I141" s="1">
        <v>1</v>
      </c>
      <c r="J141" s="1">
        <f>VLOOKUP(B141,'[4]AVL F03 05.05.26_לעבוד'!$B$27:$M$694,12,)</f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f t="shared" si="33"/>
        <v>315</v>
      </c>
      <c r="AL141" s="1">
        <f t="shared" si="34"/>
        <v>324</v>
      </c>
      <c r="AQ141" s="1">
        <f>VLOOKUP($B141,'[2]AVL F03 05.05.26_לעבוד'!$B$29:$H$721,6,)</f>
        <v>0</v>
      </c>
      <c r="AR141" s="1" t="s">
        <v>78</v>
      </c>
      <c r="AS141" s="1" t="s">
        <v>14</v>
      </c>
      <c r="AT141">
        <f t="shared" si="35"/>
        <v>22.6</v>
      </c>
      <c r="AU141" t="str">
        <f>VLOOKUP(B141,'[3]AVL F03 05.05.26_לעבוד'!$B$27:$B$694,1,)</f>
        <v>2201E412-002</v>
      </c>
      <c r="AW141" t="s">
        <v>1785</v>
      </c>
      <c r="AX141">
        <v>1</v>
      </c>
      <c r="AY141">
        <v>22.6</v>
      </c>
      <c r="AZ141" t="s">
        <v>0</v>
      </c>
      <c r="BA141">
        <v>1</v>
      </c>
      <c r="BB141" t="s">
        <v>13</v>
      </c>
      <c r="BC141">
        <v>200</v>
      </c>
      <c r="BD141">
        <v>76</v>
      </c>
      <c r="BE141" t="s">
        <v>1303</v>
      </c>
      <c r="BF141">
        <v>0</v>
      </c>
      <c r="BG141">
        <v>22.6</v>
      </c>
      <c r="BH141">
        <v>20</v>
      </c>
      <c r="BI141" t="s">
        <v>514</v>
      </c>
      <c r="BJ141" t="s">
        <v>1302</v>
      </c>
      <c r="BK141" t="s">
        <v>5</v>
      </c>
      <c r="BL141" t="s">
        <v>5</v>
      </c>
      <c r="BM141" t="s">
        <v>9</v>
      </c>
      <c r="BN141">
        <v>22.6</v>
      </c>
      <c r="BO141" t="s">
        <v>5</v>
      </c>
      <c r="BP141">
        <v>236</v>
      </c>
      <c r="BQ141" t="s">
        <v>325</v>
      </c>
      <c r="BR141" t="s">
        <v>8</v>
      </c>
      <c r="BS141" t="s">
        <v>1301</v>
      </c>
      <c r="BT141">
        <v>12</v>
      </c>
      <c r="BU141" t="s">
        <v>6</v>
      </c>
      <c r="BV141" t="s">
        <v>1373</v>
      </c>
      <c r="BW141" t="s">
        <v>1300</v>
      </c>
      <c r="BX141" t="s">
        <v>1299</v>
      </c>
      <c r="BY141">
        <v>1</v>
      </c>
      <c r="BZ141" t="s">
        <v>1335</v>
      </c>
      <c r="CA141" t="s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200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E141">
        <f>SUM($CB141,CB141:$CC141)-SUM($EC141:EC141)</f>
        <v>0</v>
      </c>
      <c r="DF141">
        <f>SUM($CB141,$CC141:CC141)-SUM($EC141:ED141)</f>
        <v>0</v>
      </c>
      <c r="DG141">
        <f>SUM($CB141,$CC141:CD141)-SUM($EC141:EE141)</f>
        <v>0</v>
      </c>
      <c r="DH141">
        <f>SUM($CB141,$CC141:CE141)-SUM($EC141:EF141)</f>
        <v>0</v>
      </c>
      <c r="DI141">
        <f>SUM($CB141,$CC141:CF141)-SUM($EC141:EG141)</f>
        <v>0</v>
      </c>
      <c r="DJ141">
        <f>SUM($CB141,$CC141:CG141)-SUM($EC141:EH141)</f>
        <v>0</v>
      </c>
      <c r="DK141">
        <f>SUM($CB141,$CC141:CH141)-SUM($EC141:EI141)</f>
        <v>0</v>
      </c>
      <c r="DL141">
        <f>SUM($CB141,$CC141:CI141)-SUM($EC141:EJ141)</f>
        <v>0</v>
      </c>
      <c r="DM141">
        <f>SUM($CB141,$CC141:CJ141)-SUM($EC141:EK141)</f>
        <v>150</v>
      </c>
      <c r="DN141">
        <f>SUM($CB141,$CC141:CK141)-SUM($EC141:EL141)</f>
        <v>90</v>
      </c>
      <c r="DO141">
        <f>SUM($CB141,$CC141:CL141)-SUM($EC141:EM141)</f>
        <v>0</v>
      </c>
      <c r="DP141">
        <f>SUM($CB141,$CC141:CM141)-SUM($EC141:EN141)</f>
        <v>0</v>
      </c>
      <c r="DQ141">
        <f>SUM($CB141,$CC141:CN141)-SUM($EC141:EO141)</f>
        <v>0</v>
      </c>
      <c r="DR141">
        <f>SUM($CB141,$CC141:CO141)-SUM($EC141:EP141)</f>
        <v>0</v>
      </c>
      <c r="DS141">
        <f>SUM($CB141,$CC141:CP141)-SUM($EC141:EQ141)</f>
        <v>0</v>
      </c>
      <c r="DT141">
        <f>SUM($CB141,$CC141:CQ141)-SUM($EC141:ER141)</f>
        <v>0</v>
      </c>
      <c r="DU141">
        <f>SUM($CB141,$CC141:CR141)-SUM($EC141:ES141)</f>
        <v>0</v>
      </c>
      <c r="DV141">
        <f>SUM($CB141,$CC141:CS141)-SUM($EC141:ET141)</f>
        <v>0</v>
      </c>
      <c r="DW141">
        <f>SUM($CB141,$CC141:CT141)-SUM($EC141:EU141)</f>
        <v>0</v>
      </c>
      <c r="DX141">
        <f>SUM($CB141,$CC141:CU141)-SUM($EC141:EV141)</f>
        <v>0</v>
      </c>
      <c r="DY141">
        <f>SUM($CB141,$CC141:CV141)-SUM($EC141:EW141)</f>
        <v>0</v>
      </c>
      <c r="DZ141">
        <f>SUM($CB141,$CC141:CW141)-SUM($EC141:EX141)</f>
        <v>0</v>
      </c>
      <c r="EA141">
        <f>SUM($CB141,$CC141:CX141)-SUM($EC141:EY141)</f>
        <v>0</v>
      </c>
      <c r="EB141">
        <f>SUM($CB141,$CC141:CY141)-SUM($EC141:EZ141)</f>
        <v>0</v>
      </c>
      <c r="EC141" cm="1">
        <f t="array" ref="EC141">SUMPRODUCT($K141:$AJ141,TRANSPOSE(EC$4:EC$29))</f>
        <v>0</v>
      </c>
      <c r="ED141" cm="1">
        <f t="array" ref="ED141">SUMPRODUCT($K141:$AJ141,TRANSPOSE(ED$4:ED$29))</f>
        <v>0</v>
      </c>
      <c r="EE141" cm="1">
        <f t="array" ref="EE141">SUMPRODUCT($K141:$AJ141,TRANSPOSE(EE$4:EE$29))</f>
        <v>0</v>
      </c>
      <c r="EF141" cm="1">
        <f t="array" ref="EF141">SUMPRODUCT($K141:$AJ141,TRANSPOSE(EF$4:EF$29))</f>
        <v>0</v>
      </c>
      <c r="EG141" cm="1">
        <f t="array" ref="EG141">SUMPRODUCT($K141:$AJ141,TRANSPOSE(EG$4:EG$29))</f>
        <v>0</v>
      </c>
      <c r="EH141" cm="1">
        <f t="array" ref="EH141">SUMPRODUCT($K141:$AJ141,TRANSPOSE(EH$4:EH$29))</f>
        <v>0</v>
      </c>
      <c r="EI141" cm="1">
        <f t="array" ref="EI141">SUMPRODUCT($K141:$AJ141,TRANSPOSE(EI$4:EI$29))</f>
        <v>0</v>
      </c>
      <c r="EJ141" cm="1">
        <f t="array" ref="EJ141">SUMPRODUCT($K141:$AJ141,TRANSPOSE(EJ$4:EJ$29))</f>
        <v>0</v>
      </c>
      <c r="EK141" cm="1">
        <f t="array" ref="EK141">SUMPRODUCT($K141:$AJ141,TRANSPOSE(EK$4:EK$29))</f>
        <v>50</v>
      </c>
      <c r="EL141" cm="1">
        <f t="array" ref="EL141">SUMPRODUCT($K141:$AJ141,TRANSPOSE(EL$4:EL$29))</f>
        <v>60</v>
      </c>
      <c r="EM141" cm="1">
        <f t="array" ref="EM141">SUMPRODUCT($K141:$AJ141,TRANSPOSE(EM$4:EM$29))</f>
        <v>90</v>
      </c>
      <c r="EN141" cm="1">
        <f t="array" ref="EN141">SUMPRODUCT($K141:$AJ141,TRANSPOSE(EN$4:EN$29))</f>
        <v>0</v>
      </c>
      <c r="EO141" cm="1">
        <f t="array" ref="EO141">SUMPRODUCT($K141:$AJ141,TRANSPOSE(EO$4:EO$29))</f>
        <v>0</v>
      </c>
      <c r="EP141" cm="1">
        <f t="array" ref="EP141">SUMPRODUCT($K141:$AJ141,TRANSPOSE(EP$4:EP$29))</f>
        <v>0</v>
      </c>
      <c r="EQ141" cm="1">
        <f t="array" ref="EQ141">SUMPRODUCT($K141:$AJ141,TRANSPOSE(EQ$4:EQ$29))</f>
        <v>0</v>
      </c>
      <c r="ER141" cm="1">
        <f t="array" ref="ER141">SUMPRODUCT($K141:$AJ141,TRANSPOSE(ER$4:ER$29))</f>
        <v>0</v>
      </c>
      <c r="ES141" cm="1">
        <f t="array" ref="ES141">SUMPRODUCT($K141:$AJ141,TRANSPOSE(ES$4:ES$29))</f>
        <v>0</v>
      </c>
      <c r="ET141" cm="1">
        <f t="array" ref="ET141">SUMPRODUCT($K141:$AJ141,TRANSPOSE(ET$4:ET$29))</f>
        <v>0</v>
      </c>
      <c r="EU141" cm="1">
        <f t="array" ref="EU141">SUMPRODUCT($K141:$AJ141,TRANSPOSE(EU$4:EU$29))</f>
        <v>0</v>
      </c>
      <c r="EV141" cm="1">
        <f t="array" ref="EV141">SUMPRODUCT($K141:$AJ141,TRANSPOSE(EV$4:EV$29))</f>
        <v>0</v>
      </c>
      <c r="EW141" cm="1">
        <f t="array" ref="EW141">SUMPRODUCT($K141:$AJ141,TRANSPOSE(EW$4:EW$29))</f>
        <v>0</v>
      </c>
      <c r="EX141" cm="1">
        <f t="array" ref="EX141">SUMPRODUCT($K141:$AJ141,TRANSPOSE(EX$4:EX$29))</f>
        <v>0</v>
      </c>
      <c r="EY141" cm="1">
        <f t="array" ref="EY141">SUMPRODUCT($K141:$AJ141,TRANSPOSE(EY$4:EY$29))</f>
        <v>0</v>
      </c>
      <c r="EZ141" cm="1">
        <f t="array" ref="EZ141">SUMPRODUCT($K141:$AJ141,TRANSPOSE(EZ$4:EZ$29))</f>
        <v>0</v>
      </c>
      <c r="FA141">
        <f t="shared" si="36"/>
        <v>0</v>
      </c>
      <c r="FB141" t="b">
        <f t="shared" si="37"/>
        <v>0</v>
      </c>
    </row>
    <row r="142" spans="1:158" hidden="1" x14ac:dyDescent="0.2">
      <c r="A142">
        <v>145</v>
      </c>
      <c r="B142" s="7" t="s">
        <v>1372</v>
      </c>
      <c r="C142" t="s">
        <v>1167</v>
      </c>
      <c r="D142">
        <v>402548253</v>
      </c>
      <c r="E142" t="s">
        <v>1371</v>
      </c>
      <c r="G142" t="s">
        <v>6</v>
      </c>
      <c r="H142" s="1">
        <v>1</v>
      </c>
      <c r="I142" s="1">
        <v>1</v>
      </c>
      <c r="J142" s="1">
        <f>VLOOKUP(B142,'[4]AVL F03 05.05.26_לעבוד'!$B$27:$M$694,12,)</f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f t="shared" si="33"/>
        <v>315</v>
      </c>
      <c r="AL142" s="1">
        <f t="shared" si="34"/>
        <v>320</v>
      </c>
      <c r="AQ142" s="1" t="str">
        <f>VLOOKUP($B142,'[2]AVL F03 05.05.26_לעבוד'!$B$29:$H$721,6,)</f>
        <v xml:space="preserve"> נדרש לקבל עד ה -15/08/26פריט SMT</v>
      </c>
      <c r="AR142" s="1" t="s">
        <v>68</v>
      </c>
      <c r="AS142" s="1" t="s">
        <v>14</v>
      </c>
      <c r="AT142">
        <f t="shared" si="35"/>
        <v>0</v>
      </c>
      <c r="AU142" t="str">
        <f>VLOOKUP(B142,'[3]AVL F03 05.05.26_לעבוד'!$B$27:$B$694,1,)</f>
        <v>2201E414-001</v>
      </c>
      <c r="AW142" t="s">
        <v>1785</v>
      </c>
      <c r="AX142" t="s">
        <v>99</v>
      </c>
      <c r="AY142">
        <v>0</v>
      </c>
      <c r="AZ142" t="s">
        <v>0</v>
      </c>
      <c r="BA142">
        <v>1</v>
      </c>
      <c r="BB142" t="s">
        <v>13</v>
      </c>
      <c r="BC142">
        <v>356</v>
      </c>
      <c r="BD142">
        <v>60</v>
      </c>
      <c r="BE142" t="s">
        <v>45</v>
      </c>
      <c r="BF142">
        <v>0</v>
      </c>
      <c r="BG142">
        <v>0</v>
      </c>
      <c r="BH142">
        <v>20</v>
      </c>
      <c r="BI142" t="s">
        <v>514</v>
      </c>
      <c r="BJ142" t="s">
        <v>44</v>
      </c>
      <c r="BK142" t="s">
        <v>5</v>
      </c>
      <c r="BL142" t="s">
        <v>5</v>
      </c>
      <c r="BM142" t="s">
        <v>9</v>
      </c>
      <c r="BN142">
        <v>0</v>
      </c>
      <c r="BO142" t="s">
        <v>5</v>
      </c>
      <c r="BP142">
        <v>860</v>
      </c>
      <c r="BQ142" t="s">
        <v>325</v>
      </c>
      <c r="BR142" t="s">
        <v>8</v>
      </c>
      <c r="BS142" t="s">
        <v>1370</v>
      </c>
      <c r="BT142">
        <v>10</v>
      </c>
      <c r="BU142" t="s">
        <v>6</v>
      </c>
      <c r="BV142" t="s">
        <v>5</v>
      </c>
      <c r="BW142" t="s">
        <v>42</v>
      </c>
      <c r="BX142" t="s">
        <v>347</v>
      </c>
      <c r="BY142" t="s">
        <v>99</v>
      </c>
      <c r="BZ142" t="s">
        <v>1</v>
      </c>
      <c r="CA142" t="s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50</v>
      </c>
      <c r="CK142">
        <v>0</v>
      </c>
      <c r="CL142">
        <v>200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E142">
        <f>SUM($CB142,CB142:$CC142)-SUM($EC142:EC142)</f>
        <v>0</v>
      </c>
      <c r="DF142">
        <f>SUM($CB142,$CC142:CC142)-SUM($EC142:ED142)</f>
        <v>0</v>
      </c>
      <c r="DG142">
        <f>SUM($CB142,$CC142:CD142)-SUM($EC142:EE142)</f>
        <v>0</v>
      </c>
      <c r="DH142">
        <f>SUM($CB142,$CC142:CE142)-SUM($EC142:EF142)</f>
        <v>0</v>
      </c>
      <c r="DI142">
        <f>SUM($CB142,$CC142:CF142)-SUM($EC142:EG142)</f>
        <v>0</v>
      </c>
      <c r="DJ142">
        <f>SUM($CB142,$CC142:CG142)-SUM($EC142:EH142)</f>
        <v>0</v>
      </c>
      <c r="DK142">
        <f>SUM($CB142,$CC142:CH142)-SUM($EC142:EI142)</f>
        <v>0</v>
      </c>
      <c r="DL142">
        <f>SUM($CB142,$CC142:CI142)-SUM($EC142:EJ142)</f>
        <v>0</v>
      </c>
      <c r="DM142">
        <f>SUM($CB142,$CC142:CJ142)-SUM($EC142:EK142)</f>
        <v>0</v>
      </c>
      <c r="DN142">
        <f>SUM($CB142,$CC142:CK142)-SUM($EC142:EL142)</f>
        <v>-50</v>
      </c>
      <c r="DO142">
        <f>SUM($CB142,$CC142:CL142)-SUM($EC142:EM142)</f>
        <v>100</v>
      </c>
      <c r="DP142">
        <f>SUM($CB142,$CC142:CM142)-SUM($EC142:EN142)</f>
        <v>50</v>
      </c>
      <c r="DQ142">
        <f>SUM($CB142,$CC142:CN142)-SUM($EC142:EO142)</f>
        <v>50</v>
      </c>
      <c r="DR142">
        <f>SUM($CB142,$CC142:CO142)-SUM($EC142:EP142)</f>
        <v>50</v>
      </c>
      <c r="DS142">
        <f>SUM($CB142,$CC142:CP142)-SUM($EC142:EQ142)</f>
        <v>50</v>
      </c>
      <c r="DT142">
        <f>SUM($CB142,$CC142:CQ142)-SUM($EC142:ER142)</f>
        <v>50</v>
      </c>
      <c r="DU142">
        <f>SUM($CB142,$CC142:CR142)-SUM($EC142:ES142)</f>
        <v>50</v>
      </c>
      <c r="DV142">
        <f>SUM($CB142,$CC142:CS142)-SUM($EC142:ET142)</f>
        <v>50</v>
      </c>
      <c r="DW142">
        <f>SUM($CB142,$CC142:CT142)-SUM($EC142:EU142)</f>
        <v>50</v>
      </c>
      <c r="DX142">
        <f>SUM($CB142,$CC142:CU142)-SUM($EC142:EV142)</f>
        <v>50</v>
      </c>
      <c r="DY142">
        <f>SUM($CB142,$CC142:CV142)-SUM($EC142:EW142)</f>
        <v>50</v>
      </c>
      <c r="DZ142">
        <f>SUM($CB142,$CC142:CW142)-SUM($EC142:EX142)</f>
        <v>50</v>
      </c>
      <c r="EA142">
        <f>SUM($CB142,$CC142:CX142)-SUM($EC142:EY142)</f>
        <v>50</v>
      </c>
      <c r="EB142">
        <f>SUM($CB142,$CC142:CY142)-SUM($EC142:EZ142)</f>
        <v>50</v>
      </c>
      <c r="EC142" cm="1">
        <f t="array" ref="EC142">SUMPRODUCT($K142:$AJ142,TRANSPOSE(EC$4:EC$29))</f>
        <v>0</v>
      </c>
      <c r="ED142" cm="1">
        <f t="array" ref="ED142">SUMPRODUCT($K142:$AJ142,TRANSPOSE(ED$4:ED$29))</f>
        <v>0</v>
      </c>
      <c r="EE142" cm="1">
        <f t="array" ref="EE142">SUMPRODUCT($K142:$AJ142,TRANSPOSE(EE$4:EE$29))</f>
        <v>0</v>
      </c>
      <c r="EF142" cm="1">
        <f t="array" ref="EF142">SUMPRODUCT($K142:$AJ142,TRANSPOSE(EF$4:EF$29))</f>
        <v>0</v>
      </c>
      <c r="EG142" cm="1">
        <f t="array" ref="EG142">SUMPRODUCT($K142:$AJ142,TRANSPOSE(EG$4:EG$29))</f>
        <v>0</v>
      </c>
      <c r="EH142" cm="1">
        <f t="array" ref="EH142">SUMPRODUCT($K142:$AJ142,TRANSPOSE(EH$4:EH$29))</f>
        <v>0</v>
      </c>
      <c r="EI142" cm="1">
        <f t="array" ref="EI142">SUMPRODUCT($K142:$AJ142,TRANSPOSE(EI$4:EI$29))</f>
        <v>0</v>
      </c>
      <c r="EJ142" cm="1">
        <f t="array" ref="EJ142">SUMPRODUCT($K142:$AJ142,TRANSPOSE(EJ$4:EJ$29))</f>
        <v>0</v>
      </c>
      <c r="EK142" cm="1">
        <f t="array" ref="EK142">SUMPRODUCT($K142:$AJ142,TRANSPOSE(EK$4:EK$29))</f>
        <v>50</v>
      </c>
      <c r="EL142" cm="1">
        <f t="array" ref="EL142">SUMPRODUCT($K142:$AJ142,TRANSPOSE(EL$4:EL$29))</f>
        <v>50</v>
      </c>
      <c r="EM142" cm="1">
        <f t="array" ref="EM142">SUMPRODUCT($K142:$AJ142,TRANSPOSE(EM$4:EM$29))</f>
        <v>50</v>
      </c>
      <c r="EN142" cm="1">
        <f t="array" ref="EN142">SUMPRODUCT($K142:$AJ142,TRANSPOSE(EN$4:EN$29))</f>
        <v>50</v>
      </c>
      <c r="EO142" cm="1">
        <f t="array" ref="EO142">SUMPRODUCT($K142:$AJ142,TRANSPOSE(EO$4:EO$29))</f>
        <v>0</v>
      </c>
      <c r="EP142" cm="1">
        <f t="array" ref="EP142">SUMPRODUCT($K142:$AJ142,TRANSPOSE(EP$4:EP$29))</f>
        <v>0</v>
      </c>
      <c r="EQ142" cm="1">
        <f t="array" ref="EQ142">SUMPRODUCT($K142:$AJ142,TRANSPOSE(EQ$4:EQ$29))</f>
        <v>0</v>
      </c>
      <c r="ER142" cm="1">
        <f t="array" ref="ER142">SUMPRODUCT($K142:$AJ142,TRANSPOSE(ER$4:ER$29))</f>
        <v>0</v>
      </c>
      <c r="ES142" cm="1">
        <f t="array" ref="ES142">SUMPRODUCT($K142:$AJ142,TRANSPOSE(ES$4:ES$29))</f>
        <v>0</v>
      </c>
      <c r="ET142" cm="1">
        <f t="array" ref="ET142">SUMPRODUCT($K142:$AJ142,TRANSPOSE(ET$4:ET$29))</f>
        <v>0</v>
      </c>
      <c r="EU142" cm="1">
        <f t="array" ref="EU142">SUMPRODUCT($K142:$AJ142,TRANSPOSE(EU$4:EU$29))</f>
        <v>0</v>
      </c>
      <c r="EV142" cm="1">
        <f t="array" ref="EV142">SUMPRODUCT($K142:$AJ142,TRANSPOSE(EV$4:EV$29))</f>
        <v>0</v>
      </c>
      <c r="EW142" cm="1">
        <f t="array" ref="EW142">SUMPRODUCT($K142:$AJ142,TRANSPOSE(EW$4:EW$29))</f>
        <v>0</v>
      </c>
      <c r="EX142" cm="1">
        <f t="array" ref="EX142">SUMPRODUCT($K142:$AJ142,TRANSPOSE(EX$4:EX$29))</f>
        <v>0</v>
      </c>
      <c r="EY142" cm="1">
        <f t="array" ref="EY142">SUMPRODUCT($K142:$AJ142,TRANSPOSE(EY$4:EY$29))</f>
        <v>0</v>
      </c>
      <c r="EZ142" cm="1">
        <f t="array" ref="EZ142">SUMPRODUCT($K142:$AJ142,TRANSPOSE(EZ$4:EZ$29))</f>
        <v>0</v>
      </c>
      <c r="FA142">
        <f t="shared" si="36"/>
        <v>0</v>
      </c>
      <c r="FB142" t="b">
        <f t="shared" si="37"/>
        <v>1</v>
      </c>
    </row>
    <row r="143" spans="1:158" hidden="1" x14ac:dyDescent="0.2">
      <c r="A143">
        <v>146</v>
      </c>
      <c r="B143" s="7" t="s">
        <v>1369</v>
      </c>
      <c r="C143" t="s">
        <v>1167</v>
      </c>
      <c r="D143">
        <v>407198039</v>
      </c>
      <c r="E143" t="s">
        <v>1368</v>
      </c>
      <c r="G143" t="s">
        <v>6</v>
      </c>
      <c r="H143" s="1">
        <v>1</v>
      </c>
      <c r="I143" s="1">
        <v>1</v>
      </c>
      <c r="J143" s="1">
        <f>VLOOKUP(B143,'[4]AVL F03 05.05.26_לעבוד'!$B$27:$M$694,12,)</f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f t="shared" si="33"/>
        <v>315</v>
      </c>
      <c r="AL143" s="1">
        <f t="shared" si="34"/>
        <v>315</v>
      </c>
      <c r="AP143" s="1" t="s">
        <v>85</v>
      </c>
      <c r="AQ143" s="1">
        <f>VLOOKUP($B143,'[2]AVL F03 05.05.26_לעבוד'!$B$29:$H$721,6,)</f>
        <v>0</v>
      </c>
      <c r="AR143" s="1" t="s">
        <v>78</v>
      </c>
      <c r="AS143" s="1" t="s">
        <v>93</v>
      </c>
      <c r="AT143">
        <f t="shared" si="35"/>
        <v>12</v>
      </c>
      <c r="AU143" t="str">
        <f>VLOOKUP(B143,'[3]AVL F03 05.05.26_לעבוד'!$B$27:$B$694,1,)</f>
        <v>2201E427-001</v>
      </c>
      <c r="AW143" t="s">
        <v>1785</v>
      </c>
      <c r="AX143" t="s">
        <v>1255</v>
      </c>
      <c r="AY143">
        <v>12</v>
      </c>
      <c r="AZ143" t="s">
        <v>0</v>
      </c>
      <c r="BA143">
        <v>1</v>
      </c>
      <c r="BB143" t="s">
        <v>13</v>
      </c>
      <c r="BC143">
        <v>322</v>
      </c>
      <c r="BD143">
        <v>79</v>
      </c>
      <c r="BE143" t="s">
        <v>1173</v>
      </c>
      <c r="BF143">
        <v>0</v>
      </c>
      <c r="BG143">
        <v>12</v>
      </c>
      <c r="BH143">
        <v>20</v>
      </c>
      <c r="BI143" t="s">
        <v>514</v>
      </c>
      <c r="BJ143" t="s">
        <v>1204</v>
      </c>
      <c r="BK143" t="s">
        <v>5</v>
      </c>
      <c r="BL143" t="s">
        <v>5</v>
      </c>
      <c r="BM143" t="s">
        <v>38</v>
      </c>
      <c r="BN143">
        <v>12</v>
      </c>
      <c r="BO143" t="s">
        <v>5</v>
      </c>
      <c r="BP143">
        <v>860</v>
      </c>
      <c r="BQ143" t="s">
        <v>325</v>
      </c>
      <c r="BR143" t="s">
        <v>8</v>
      </c>
      <c r="BS143" t="s">
        <v>1203</v>
      </c>
      <c r="BT143">
        <v>1</v>
      </c>
      <c r="BU143" t="s">
        <v>6</v>
      </c>
      <c r="BV143" t="s">
        <v>5</v>
      </c>
      <c r="BW143">
        <v>900</v>
      </c>
      <c r="BX143" t="s">
        <v>1202</v>
      </c>
      <c r="BY143" t="s">
        <v>1255</v>
      </c>
      <c r="BZ143" t="s">
        <v>1</v>
      </c>
      <c r="CA143" t="s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200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E143">
        <f>SUM($CB143,CB143:$CC143)-SUM($EC143:EC143)</f>
        <v>0</v>
      </c>
      <c r="DF143">
        <f>SUM($CB143,$CC143:CC143)-SUM($EC143:ED143)</f>
        <v>0</v>
      </c>
      <c r="DG143">
        <f>SUM($CB143,$CC143:CD143)-SUM($EC143:EE143)</f>
        <v>0</v>
      </c>
      <c r="DH143">
        <f>SUM($CB143,$CC143:CE143)-SUM($EC143:EF143)</f>
        <v>0</v>
      </c>
      <c r="DI143">
        <f>SUM($CB143,$CC143:CF143)-SUM($EC143:EG143)</f>
        <v>0</v>
      </c>
      <c r="DJ143">
        <f>SUM($CB143,$CC143:CG143)-SUM($EC143:EH143)</f>
        <v>0</v>
      </c>
      <c r="DK143">
        <f>SUM($CB143,$CC143:CH143)-SUM($EC143:EI143)</f>
        <v>0</v>
      </c>
      <c r="DL143">
        <f>SUM($CB143,$CC143:CI143)-SUM($EC143:EJ143)</f>
        <v>0</v>
      </c>
      <c r="DM143">
        <f>SUM($CB143,$CC143:CJ143)-SUM($EC143:EK143)</f>
        <v>190</v>
      </c>
      <c r="DN143">
        <f>SUM($CB143,$CC143:CK143)-SUM($EC143:EL143)</f>
        <v>150</v>
      </c>
      <c r="DO143">
        <f>SUM($CB143,$CC143:CL143)-SUM($EC143:EM143)</f>
        <v>90</v>
      </c>
      <c r="DP143">
        <f>SUM($CB143,$CC143:CM143)-SUM($EC143:EN143)</f>
        <v>40</v>
      </c>
      <c r="DQ143">
        <f>SUM($CB143,$CC143:CN143)-SUM($EC143:EO143)</f>
        <v>0</v>
      </c>
      <c r="DR143">
        <f>SUM($CB143,$CC143:CO143)-SUM($EC143:EP143)</f>
        <v>-50</v>
      </c>
      <c r="DS143">
        <f>SUM($CB143,$CC143:CP143)-SUM($EC143:EQ143)</f>
        <v>-50</v>
      </c>
      <c r="DT143">
        <f>SUM($CB143,$CC143:CQ143)-SUM($EC143:ER143)</f>
        <v>-50</v>
      </c>
      <c r="DU143">
        <f>SUM($CB143,$CC143:CR143)-SUM($EC143:ES143)</f>
        <v>-50</v>
      </c>
      <c r="DV143">
        <f>SUM($CB143,$CC143:CS143)-SUM($EC143:ET143)</f>
        <v>-50</v>
      </c>
      <c r="DW143">
        <f>SUM($CB143,$CC143:CT143)-SUM($EC143:EU143)</f>
        <v>-50</v>
      </c>
      <c r="DX143">
        <f>SUM($CB143,$CC143:CU143)-SUM($EC143:EV143)</f>
        <v>-50</v>
      </c>
      <c r="DY143">
        <f>SUM($CB143,$CC143:CV143)-SUM($EC143:EW143)</f>
        <v>-50</v>
      </c>
      <c r="DZ143">
        <f>SUM($CB143,$CC143:CW143)-SUM($EC143:EX143)</f>
        <v>-50</v>
      </c>
      <c r="EA143">
        <f>SUM($CB143,$CC143:CX143)-SUM($EC143:EY143)</f>
        <v>-50</v>
      </c>
      <c r="EB143">
        <f>SUM($CB143,$CC143:CY143)-SUM($EC143:EZ143)</f>
        <v>-50</v>
      </c>
      <c r="EC143" cm="1">
        <f t="array" ref="EC143">SUMPRODUCT($K143:$AJ143,TRANSPOSE(EC$4:EC$29))</f>
        <v>0</v>
      </c>
      <c r="ED143" cm="1">
        <f t="array" ref="ED143">SUMPRODUCT($K143:$AJ143,TRANSPOSE(ED$4:ED$29))</f>
        <v>0</v>
      </c>
      <c r="EE143" cm="1">
        <f t="array" ref="EE143">SUMPRODUCT($K143:$AJ143,TRANSPOSE(EE$4:EE$29))</f>
        <v>0</v>
      </c>
      <c r="EF143" cm="1">
        <f t="array" ref="EF143">SUMPRODUCT($K143:$AJ143,TRANSPOSE(EF$4:EF$29))</f>
        <v>0</v>
      </c>
      <c r="EG143" cm="1">
        <f t="array" ref="EG143">SUMPRODUCT($K143:$AJ143,TRANSPOSE(EG$4:EG$29))</f>
        <v>0</v>
      </c>
      <c r="EH143" cm="1">
        <f t="array" ref="EH143">SUMPRODUCT($K143:$AJ143,TRANSPOSE(EH$4:EH$29))</f>
        <v>0</v>
      </c>
      <c r="EI143" cm="1">
        <f t="array" ref="EI143">SUMPRODUCT($K143:$AJ143,TRANSPOSE(EI$4:EI$29))</f>
        <v>0</v>
      </c>
      <c r="EJ143" cm="1">
        <f t="array" ref="EJ143">SUMPRODUCT($K143:$AJ143,TRANSPOSE(EJ$4:EJ$29))</f>
        <v>0</v>
      </c>
      <c r="EK143" cm="1">
        <f t="array" ref="EK143">SUMPRODUCT($K143:$AJ143,TRANSPOSE(EK$4:EK$29))</f>
        <v>10</v>
      </c>
      <c r="EL143" cm="1">
        <f t="array" ref="EL143">SUMPRODUCT($K143:$AJ143,TRANSPOSE(EL$4:EL$29))</f>
        <v>40</v>
      </c>
      <c r="EM143" cm="1">
        <f t="array" ref="EM143">SUMPRODUCT($K143:$AJ143,TRANSPOSE(EM$4:EM$29))</f>
        <v>60</v>
      </c>
      <c r="EN143" cm="1">
        <f t="array" ref="EN143">SUMPRODUCT($K143:$AJ143,TRANSPOSE(EN$4:EN$29))</f>
        <v>50</v>
      </c>
      <c r="EO143" cm="1">
        <f t="array" ref="EO143">SUMPRODUCT($K143:$AJ143,TRANSPOSE(EO$4:EO$29))</f>
        <v>40</v>
      </c>
      <c r="EP143" cm="1">
        <f t="array" ref="EP143">SUMPRODUCT($K143:$AJ143,TRANSPOSE(EP$4:EP$29))</f>
        <v>50</v>
      </c>
      <c r="EQ143" cm="1">
        <f t="array" ref="EQ143">SUMPRODUCT($K143:$AJ143,TRANSPOSE(EQ$4:EQ$29))</f>
        <v>0</v>
      </c>
      <c r="ER143" cm="1">
        <f t="array" ref="ER143">SUMPRODUCT($K143:$AJ143,TRANSPOSE(ER$4:ER$29))</f>
        <v>0</v>
      </c>
      <c r="ES143" cm="1">
        <f t="array" ref="ES143">SUMPRODUCT($K143:$AJ143,TRANSPOSE(ES$4:ES$29))</f>
        <v>0</v>
      </c>
      <c r="ET143" cm="1">
        <f t="array" ref="ET143">SUMPRODUCT($K143:$AJ143,TRANSPOSE(ET$4:ET$29))</f>
        <v>0</v>
      </c>
      <c r="EU143" cm="1">
        <f t="array" ref="EU143">SUMPRODUCT($K143:$AJ143,TRANSPOSE(EU$4:EU$29))</f>
        <v>0</v>
      </c>
      <c r="EV143" cm="1">
        <f t="array" ref="EV143">SUMPRODUCT($K143:$AJ143,TRANSPOSE(EV$4:EV$29))</f>
        <v>0</v>
      </c>
      <c r="EW143" cm="1">
        <f t="array" ref="EW143">SUMPRODUCT($K143:$AJ143,TRANSPOSE(EW$4:EW$29))</f>
        <v>0</v>
      </c>
      <c r="EX143" cm="1">
        <f t="array" ref="EX143">SUMPRODUCT($K143:$AJ143,TRANSPOSE(EX$4:EX$29))</f>
        <v>0</v>
      </c>
      <c r="EY143" cm="1">
        <f t="array" ref="EY143">SUMPRODUCT($K143:$AJ143,TRANSPOSE(EY$4:EY$29))</f>
        <v>0</v>
      </c>
      <c r="EZ143" cm="1">
        <f t="array" ref="EZ143">SUMPRODUCT($K143:$AJ143,TRANSPOSE(EZ$4:EZ$29))</f>
        <v>0</v>
      </c>
      <c r="FA143">
        <f t="shared" si="36"/>
        <v>50</v>
      </c>
      <c r="FB143" t="b">
        <f t="shared" si="37"/>
        <v>0</v>
      </c>
    </row>
    <row r="144" spans="1:158" hidden="1" x14ac:dyDescent="0.2">
      <c r="A144">
        <v>147</v>
      </c>
      <c r="B144" s="8" t="s">
        <v>1129</v>
      </c>
      <c r="C144" t="s">
        <v>1167</v>
      </c>
      <c r="D144">
        <v>418803876</v>
      </c>
      <c r="E144" t="s">
        <v>1367</v>
      </c>
      <c r="G144" t="s">
        <v>6</v>
      </c>
      <c r="H144" s="1">
        <v>1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f t="shared" si="33"/>
        <v>315</v>
      </c>
      <c r="AL144" s="1">
        <f t="shared" si="34"/>
        <v>315</v>
      </c>
      <c r="AP144" s="1" t="s">
        <v>85</v>
      </c>
      <c r="AQ144" s="1">
        <f>VLOOKUP($B144,'[2]AVL F03 05.05.26_לעבוד'!$B$29:$H$721,6,)</f>
        <v>0</v>
      </c>
      <c r="AR144" s="1" t="s">
        <v>1195</v>
      </c>
      <c r="AS144" s="1" t="s">
        <v>1195</v>
      </c>
      <c r="AT144">
        <f t="shared" si="35"/>
        <v>0</v>
      </c>
      <c r="AU144" t="e">
        <f>VLOOKUP(B144,'[3]AVL F03 05.05.26_לעבוד'!$B$27:$B$694,1,)</f>
        <v>#N/A</v>
      </c>
      <c r="AV144" t="s">
        <v>1196</v>
      </c>
      <c r="AW144" t="s">
        <v>1775</v>
      </c>
      <c r="AX144">
        <v>1</v>
      </c>
      <c r="AY144">
        <v>0</v>
      </c>
      <c r="AZ144" t="s">
        <v>0</v>
      </c>
      <c r="BA144">
        <v>1</v>
      </c>
      <c r="BB144" t="s">
        <v>13</v>
      </c>
      <c r="BC144">
        <v>300</v>
      </c>
      <c r="BD144">
        <v>15</v>
      </c>
      <c r="BE144" t="s">
        <v>1366</v>
      </c>
      <c r="BF144">
        <v>0</v>
      </c>
      <c r="BG144">
        <v>0</v>
      </c>
      <c r="BH144">
        <v>20</v>
      </c>
      <c r="BI144" t="s">
        <v>514</v>
      </c>
      <c r="BJ144" t="s">
        <v>1253</v>
      </c>
      <c r="BK144" t="s">
        <v>5</v>
      </c>
      <c r="BL144" t="s">
        <v>5</v>
      </c>
      <c r="BM144" t="s">
        <v>38</v>
      </c>
      <c r="BN144">
        <v>0</v>
      </c>
      <c r="BO144" t="s">
        <v>5</v>
      </c>
      <c r="BP144">
        <v>236</v>
      </c>
      <c r="BQ144" t="s">
        <v>1193</v>
      </c>
      <c r="BR144" t="s">
        <v>129</v>
      </c>
      <c r="BS144" t="s">
        <v>1365</v>
      </c>
      <c r="BT144">
        <v>1</v>
      </c>
      <c r="BU144" t="s">
        <v>6</v>
      </c>
      <c r="BV144" t="s">
        <v>5</v>
      </c>
      <c r="BW144" t="s">
        <v>1249</v>
      </c>
      <c r="BX144" t="s">
        <v>74</v>
      </c>
      <c r="BY144">
        <v>1</v>
      </c>
      <c r="BZ144">
        <v>0</v>
      </c>
      <c r="CA144" t="s">
        <v>0</v>
      </c>
      <c r="CB144">
        <v>9999999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E144">
        <f>SUM($CB144,CB144:$CC144)-SUM($EC144:EC144)</f>
        <v>19999998</v>
      </c>
      <c r="DF144">
        <f>SUM($CB144,$CC144:CC144)-SUM($EC144:ED144)</f>
        <v>9999999</v>
      </c>
      <c r="DG144">
        <f>SUM($CB144,$CC144:CD144)-SUM($EC144:EE144)</f>
        <v>9999999</v>
      </c>
      <c r="DH144">
        <f>SUM($CB144,$CC144:CE144)-SUM($EC144:EF144)</f>
        <v>9999999</v>
      </c>
      <c r="DI144">
        <f>SUM($CB144,$CC144:CF144)-SUM($EC144:EG144)</f>
        <v>9999999</v>
      </c>
      <c r="DJ144">
        <f>SUM($CB144,$CC144:CG144)-SUM($EC144:EH144)</f>
        <v>9999999</v>
      </c>
      <c r="DK144">
        <f>SUM($CB144,$CC144:CH144)-SUM($EC144:EI144)</f>
        <v>9999999</v>
      </c>
      <c r="DL144">
        <f>SUM($CB144,$CC144:CI144)-SUM($EC144:EJ144)</f>
        <v>9999999</v>
      </c>
      <c r="DM144">
        <f>SUM($CB144,$CC144:CJ144)-SUM($EC144:EK144)</f>
        <v>9999949</v>
      </c>
      <c r="DN144">
        <f>SUM($CB144,$CC144:CK144)-SUM($EC144:EL144)</f>
        <v>9999899</v>
      </c>
      <c r="DO144">
        <f>SUM($CB144,$CC144:CL144)-SUM($EC144:EM144)</f>
        <v>9999849</v>
      </c>
      <c r="DP144">
        <f>SUM($CB144,$CC144:CM144)-SUM($EC144:EN144)</f>
        <v>9999799</v>
      </c>
      <c r="DQ144">
        <f>SUM($CB144,$CC144:CN144)-SUM($EC144:EO144)</f>
        <v>9999799</v>
      </c>
      <c r="DR144">
        <f>SUM($CB144,$CC144:CO144)-SUM($EC144:EP144)</f>
        <v>9999799</v>
      </c>
      <c r="DS144">
        <f>SUM($CB144,$CC144:CP144)-SUM($EC144:EQ144)</f>
        <v>9999799</v>
      </c>
      <c r="DT144">
        <f>SUM($CB144,$CC144:CQ144)-SUM($EC144:ER144)</f>
        <v>9999799</v>
      </c>
      <c r="DU144">
        <f>SUM($CB144,$CC144:CR144)-SUM($EC144:ES144)</f>
        <v>9999799</v>
      </c>
      <c r="DV144">
        <f>SUM($CB144,$CC144:CS144)-SUM($EC144:ET144)</f>
        <v>9999799</v>
      </c>
      <c r="DW144">
        <f>SUM($CB144,$CC144:CT144)-SUM($EC144:EU144)</f>
        <v>9999799</v>
      </c>
      <c r="DX144">
        <f>SUM($CB144,$CC144:CU144)-SUM($EC144:EV144)</f>
        <v>9999799</v>
      </c>
      <c r="DY144">
        <f>SUM($CB144,$CC144:CV144)-SUM($EC144:EW144)</f>
        <v>9999799</v>
      </c>
      <c r="DZ144">
        <f>SUM($CB144,$CC144:CW144)-SUM($EC144:EX144)</f>
        <v>9999799</v>
      </c>
      <c r="EA144">
        <f>SUM($CB144,$CC144:CX144)-SUM($EC144:EY144)</f>
        <v>9999799</v>
      </c>
      <c r="EB144">
        <f>SUM($CB144,$CC144:CY144)-SUM($EC144:EZ144)</f>
        <v>9999799</v>
      </c>
      <c r="EC144" cm="1">
        <f t="array" ref="EC144">SUMPRODUCT($K144:$AJ144,TRANSPOSE(EC$4:EC$29))</f>
        <v>0</v>
      </c>
      <c r="ED144" cm="1">
        <f t="array" ref="ED144">SUMPRODUCT($K144:$AJ144,TRANSPOSE(ED$4:ED$29))</f>
        <v>0</v>
      </c>
      <c r="EE144" cm="1">
        <f t="array" ref="EE144">SUMPRODUCT($K144:$AJ144,TRANSPOSE(EE$4:EE$29))</f>
        <v>0</v>
      </c>
      <c r="EF144" cm="1">
        <f t="array" ref="EF144">SUMPRODUCT($K144:$AJ144,TRANSPOSE(EF$4:EF$29))</f>
        <v>0</v>
      </c>
      <c r="EG144" cm="1">
        <f t="array" ref="EG144">SUMPRODUCT($K144:$AJ144,TRANSPOSE(EG$4:EG$29))</f>
        <v>0</v>
      </c>
      <c r="EH144" cm="1">
        <f t="array" ref="EH144">SUMPRODUCT($K144:$AJ144,TRANSPOSE(EH$4:EH$29))</f>
        <v>0</v>
      </c>
      <c r="EI144" cm="1">
        <f t="array" ref="EI144">SUMPRODUCT($K144:$AJ144,TRANSPOSE(EI$4:EI$29))</f>
        <v>0</v>
      </c>
      <c r="EJ144" cm="1">
        <f t="array" ref="EJ144">SUMPRODUCT($K144:$AJ144,TRANSPOSE(EJ$4:EJ$29))</f>
        <v>0</v>
      </c>
      <c r="EK144" cm="1">
        <f t="array" ref="EK144">SUMPRODUCT($K144:$AJ144,TRANSPOSE(EK$4:EK$29))</f>
        <v>50</v>
      </c>
      <c r="EL144" cm="1">
        <f t="array" ref="EL144">SUMPRODUCT($K144:$AJ144,TRANSPOSE(EL$4:EL$29))</f>
        <v>50</v>
      </c>
      <c r="EM144" cm="1">
        <f t="array" ref="EM144">SUMPRODUCT($K144:$AJ144,TRANSPOSE(EM$4:EM$29))</f>
        <v>50</v>
      </c>
      <c r="EN144" cm="1">
        <f t="array" ref="EN144">SUMPRODUCT($K144:$AJ144,TRANSPOSE(EN$4:EN$29))</f>
        <v>50</v>
      </c>
      <c r="EO144" cm="1">
        <f t="array" ref="EO144">SUMPRODUCT($K144:$AJ144,TRANSPOSE(EO$4:EO$29))</f>
        <v>0</v>
      </c>
      <c r="EP144" cm="1">
        <f t="array" ref="EP144">SUMPRODUCT($K144:$AJ144,TRANSPOSE(EP$4:EP$29))</f>
        <v>0</v>
      </c>
      <c r="EQ144" cm="1">
        <f t="array" ref="EQ144">SUMPRODUCT($K144:$AJ144,TRANSPOSE(EQ$4:EQ$29))</f>
        <v>0</v>
      </c>
      <c r="ER144" cm="1">
        <f t="array" ref="ER144">SUMPRODUCT($K144:$AJ144,TRANSPOSE(ER$4:ER$29))</f>
        <v>0</v>
      </c>
      <c r="ES144" cm="1">
        <f t="array" ref="ES144">SUMPRODUCT($K144:$AJ144,TRANSPOSE(ES$4:ES$29))</f>
        <v>0</v>
      </c>
      <c r="ET144" cm="1">
        <f t="array" ref="ET144">SUMPRODUCT($K144:$AJ144,TRANSPOSE(ET$4:ET$29))</f>
        <v>0</v>
      </c>
      <c r="EU144" cm="1">
        <f t="array" ref="EU144">SUMPRODUCT($K144:$AJ144,TRANSPOSE(EU$4:EU$29))</f>
        <v>0</v>
      </c>
      <c r="EV144" cm="1">
        <f t="array" ref="EV144">SUMPRODUCT($K144:$AJ144,TRANSPOSE(EV$4:EV$29))</f>
        <v>0</v>
      </c>
      <c r="EW144" cm="1">
        <f t="array" ref="EW144">SUMPRODUCT($K144:$AJ144,TRANSPOSE(EW$4:EW$29))</f>
        <v>0</v>
      </c>
      <c r="EX144" cm="1">
        <f t="array" ref="EX144">SUMPRODUCT($K144:$AJ144,TRANSPOSE(EX$4:EX$29))</f>
        <v>0</v>
      </c>
      <c r="EY144" cm="1">
        <f t="array" ref="EY144">SUMPRODUCT($K144:$AJ144,TRANSPOSE(EY$4:EY$29))</f>
        <v>0</v>
      </c>
      <c r="EZ144" cm="1">
        <f t="array" ref="EZ144">SUMPRODUCT($K144:$AJ144,TRANSPOSE(EZ$4:EZ$29))</f>
        <v>0</v>
      </c>
      <c r="FA144">
        <f t="shared" si="36"/>
        <v>0</v>
      </c>
      <c r="FB144" t="b">
        <f t="shared" si="37"/>
        <v>0</v>
      </c>
    </row>
    <row r="145" spans="1:158" hidden="1" x14ac:dyDescent="0.2">
      <c r="A145">
        <v>148</v>
      </c>
      <c r="B145" s="7" t="s">
        <v>1364</v>
      </c>
      <c r="C145" t="s">
        <v>1363</v>
      </c>
      <c r="D145">
        <v>403917251</v>
      </c>
      <c r="E145" t="s">
        <v>1362</v>
      </c>
      <c r="G145" t="s">
        <v>6</v>
      </c>
      <c r="H145" s="1">
        <v>1</v>
      </c>
      <c r="I145" s="1">
        <v>1</v>
      </c>
      <c r="J145" s="1">
        <f>VLOOKUP(B145,'[4]AVL F03 05.05.26_לעבוד'!$B$27:$M$694,12,)</f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f t="shared" si="33"/>
        <v>315</v>
      </c>
      <c r="AL145" s="1">
        <f t="shared" si="34"/>
        <v>315</v>
      </c>
      <c r="AP145" s="1" t="s">
        <v>85</v>
      </c>
      <c r="AQ145" s="1">
        <f>VLOOKUP($B145,'[2]AVL F03 05.05.26_לעבוד'!$B$29:$H$721,6,)</f>
        <v>0</v>
      </c>
      <c r="AR145" s="1" t="s">
        <v>1195</v>
      </c>
      <c r="AS145" s="1" t="s">
        <v>1195</v>
      </c>
      <c r="AT145">
        <f t="shared" si="35"/>
        <v>0</v>
      </c>
      <c r="AU145" t="str">
        <f>VLOOKUP(B145,'[3]AVL F03 05.05.26_לעבוד'!$B$27:$B$694,1,)</f>
        <v>2201E701-002</v>
      </c>
      <c r="AW145" t="s">
        <v>1775</v>
      </c>
      <c r="AX145">
        <v>1</v>
      </c>
      <c r="AY145">
        <v>0</v>
      </c>
      <c r="AZ145" t="s">
        <v>77</v>
      </c>
      <c r="BA145">
        <v>1</v>
      </c>
      <c r="BB145" t="s">
        <v>13</v>
      </c>
      <c r="BC145">
        <v>336</v>
      </c>
      <c r="BD145">
        <v>37</v>
      </c>
      <c r="BE145" t="s">
        <v>1361</v>
      </c>
      <c r="BF145">
        <v>0</v>
      </c>
      <c r="BG145">
        <v>0</v>
      </c>
      <c r="BH145">
        <v>20</v>
      </c>
      <c r="BI145" t="s">
        <v>514</v>
      </c>
      <c r="BJ145" t="s">
        <v>1253</v>
      </c>
      <c r="BK145" t="s">
        <v>5</v>
      </c>
      <c r="BL145" t="s">
        <v>5</v>
      </c>
      <c r="BM145" t="s">
        <v>22</v>
      </c>
      <c r="BN145">
        <v>0</v>
      </c>
      <c r="BO145" t="s">
        <v>5</v>
      </c>
      <c r="BP145">
        <v>236</v>
      </c>
      <c r="BQ145" t="s">
        <v>1193</v>
      </c>
      <c r="BR145" t="s">
        <v>129</v>
      </c>
      <c r="BS145" t="s">
        <v>1360</v>
      </c>
      <c r="BT145">
        <v>1</v>
      </c>
      <c r="BU145" t="s">
        <v>6</v>
      </c>
      <c r="BV145" t="s">
        <v>5</v>
      </c>
      <c r="BW145" t="s">
        <v>1249</v>
      </c>
      <c r="BX145" t="s">
        <v>1170</v>
      </c>
      <c r="BY145">
        <v>1</v>
      </c>
      <c r="BZ145" t="s">
        <v>29</v>
      </c>
      <c r="CA145" t="s">
        <v>0</v>
      </c>
      <c r="CB145">
        <v>9999999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E145">
        <f>SUM($CB145,CB145:$CC145)-SUM($EC145:EC145)</f>
        <v>19999998</v>
      </c>
      <c r="DF145">
        <f>SUM($CB145,$CC145:CC145)-SUM($EC145:ED145)</f>
        <v>9999999</v>
      </c>
      <c r="DG145">
        <f>SUM($CB145,$CC145:CD145)-SUM($EC145:EE145)</f>
        <v>9999999</v>
      </c>
      <c r="DH145">
        <f>SUM($CB145,$CC145:CE145)-SUM($EC145:EF145)</f>
        <v>9999999</v>
      </c>
      <c r="DI145">
        <f>SUM($CB145,$CC145:CF145)-SUM($EC145:EG145)</f>
        <v>9999999</v>
      </c>
      <c r="DJ145">
        <f>SUM($CB145,$CC145:CG145)-SUM($EC145:EH145)</f>
        <v>9999999</v>
      </c>
      <c r="DK145">
        <f>SUM($CB145,$CC145:CH145)-SUM($EC145:EI145)</f>
        <v>9999999</v>
      </c>
      <c r="DL145">
        <f>SUM($CB145,$CC145:CI145)-SUM($EC145:EJ145)</f>
        <v>9999999</v>
      </c>
      <c r="DM145">
        <f>SUM($CB145,$CC145:CJ145)-SUM($EC145:EK145)</f>
        <v>9999979</v>
      </c>
      <c r="DN145">
        <f>SUM($CB145,$CC145:CK145)-SUM($EC145:EL145)</f>
        <v>9999939</v>
      </c>
      <c r="DO145">
        <f>SUM($CB145,$CC145:CL145)-SUM($EC145:EM145)</f>
        <v>9999879</v>
      </c>
      <c r="DP145">
        <f>SUM($CB145,$CC145:CM145)-SUM($EC145:EN145)</f>
        <v>9999799</v>
      </c>
      <c r="DQ145">
        <f>SUM($CB145,$CC145:CN145)-SUM($EC145:EO145)</f>
        <v>9999799</v>
      </c>
      <c r="DR145">
        <f>SUM($CB145,$CC145:CO145)-SUM($EC145:EP145)</f>
        <v>9999799</v>
      </c>
      <c r="DS145">
        <f>SUM($CB145,$CC145:CP145)-SUM($EC145:EQ145)</f>
        <v>9999799</v>
      </c>
      <c r="DT145">
        <f>SUM($CB145,$CC145:CQ145)-SUM($EC145:ER145)</f>
        <v>9999799</v>
      </c>
      <c r="DU145">
        <f>SUM($CB145,$CC145:CR145)-SUM($EC145:ES145)</f>
        <v>9999799</v>
      </c>
      <c r="DV145">
        <f>SUM($CB145,$CC145:CS145)-SUM($EC145:ET145)</f>
        <v>9999799</v>
      </c>
      <c r="DW145">
        <f>SUM($CB145,$CC145:CT145)-SUM($EC145:EU145)</f>
        <v>9999799</v>
      </c>
      <c r="DX145">
        <f>SUM($CB145,$CC145:CU145)-SUM($EC145:EV145)</f>
        <v>9999799</v>
      </c>
      <c r="DY145">
        <f>SUM($CB145,$CC145:CV145)-SUM($EC145:EW145)</f>
        <v>9999799</v>
      </c>
      <c r="DZ145">
        <f>SUM($CB145,$CC145:CW145)-SUM($EC145:EX145)</f>
        <v>9999799</v>
      </c>
      <c r="EA145">
        <f>SUM($CB145,$CC145:CX145)-SUM($EC145:EY145)</f>
        <v>9999799</v>
      </c>
      <c r="EB145">
        <f>SUM($CB145,$CC145:CY145)-SUM($EC145:EZ145)</f>
        <v>9999799</v>
      </c>
      <c r="EC145" cm="1">
        <f t="array" ref="EC145">SUMPRODUCT($K145:$AJ145,TRANSPOSE(EC$4:EC$29))</f>
        <v>0</v>
      </c>
      <c r="ED145" cm="1">
        <f t="array" ref="ED145">SUMPRODUCT($K145:$AJ145,TRANSPOSE(ED$4:ED$29))</f>
        <v>0</v>
      </c>
      <c r="EE145" cm="1">
        <f t="array" ref="EE145">SUMPRODUCT($K145:$AJ145,TRANSPOSE(EE$4:EE$29))</f>
        <v>0</v>
      </c>
      <c r="EF145" cm="1">
        <f t="array" ref="EF145">SUMPRODUCT($K145:$AJ145,TRANSPOSE(EF$4:EF$29))</f>
        <v>0</v>
      </c>
      <c r="EG145" cm="1">
        <f t="array" ref="EG145">SUMPRODUCT($K145:$AJ145,TRANSPOSE(EG$4:EG$29))</f>
        <v>0</v>
      </c>
      <c r="EH145" cm="1">
        <f t="array" ref="EH145">SUMPRODUCT($K145:$AJ145,TRANSPOSE(EH$4:EH$29))</f>
        <v>0</v>
      </c>
      <c r="EI145" cm="1">
        <f t="array" ref="EI145">SUMPRODUCT($K145:$AJ145,TRANSPOSE(EI$4:EI$29))</f>
        <v>0</v>
      </c>
      <c r="EJ145" cm="1">
        <f t="array" ref="EJ145">SUMPRODUCT($K145:$AJ145,TRANSPOSE(EJ$4:EJ$29))</f>
        <v>0</v>
      </c>
      <c r="EK145" cm="1">
        <f t="array" ref="EK145">SUMPRODUCT($K145:$AJ145,TRANSPOSE(EK$4:EK$29))</f>
        <v>20</v>
      </c>
      <c r="EL145" cm="1">
        <f t="array" ref="EL145">SUMPRODUCT($K145:$AJ145,TRANSPOSE(EL$4:EL$29))</f>
        <v>40</v>
      </c>
      <c r="EM145" cm="1">
        <f t="array" ref="EM145">SUMPRODUCT($K145:$AJ145,TRANSPOSE(EM$4:EM$29))</f>
        <v>60</v>
      </c>
      <c r="EN145" cm="1">
        <f t="array" ref="EN145">SUMPRODUCT($K145:$AJ145,TRANSPOSE(EN$4:EN$29))</f>
        <v>80</v>
      </c>
      <c r="EO145" cm="1">
        <f t="array" ref="EO145">SUMPRODUCT($K145:$AJ145,TRANSPOSE(EO$4:EO$29))</f>
        <v>0</v>
      </c>
      <c r="EP145" cm="1">
        <f t="array" ref="EP145">SUMPRODUCT($K145:$AJ145,TRANSPOSE(EP$4:EP$29))</f>
        <v>0</v>
      </c>
      <c r="EQ145" cm="1">
        <f t="array" ref="EQ145">SUMPRODUCT($K145:$AJ145,TRANSPOSE(EQ$4:EQ$29))</f>
        <v>0</v>
      </c>
      <c r="ER145" cm="1">
        <f t="array" ref="ER145">SUMPRODUCT($K145:$AJ145,TRANSPOSE(ER$4:ER$29))</f>
        <v>0</v>
      </c>
      <c r="ES145" cm="1">
        <f t="array" ref="ES145">SUMPRODUCT($K145:$AJ145,TRANSPOSE(ES$4:ES$29))</f>
        <v>0</v>
      </c>
      <c r="ET145" cm="1">
        <f t="array" ref="ET145">SUMPRODUCT($K145:$AJ145,TRANSPOSE(ET$4:ET$29))</f>
        <v>0</v>
      </c>
      <c r="EU145" cm="1">
        <f t="array" ref="EU145">SUMPRODUCT($K145:$AJ145,TRANSPOSE(EU$4:EU$29))</f>
        <v>0</v>
      </c>
      <c r="EV145" cm="1">
        <f t="array" ref="EV145">SUMPRODUCT($K145:$AJ145,TRANSPOSE(EV$4:EV$29))</f>
        <v>0</v>
      </c>
      <c r="EW145" cm="1">
        <f t="array" ref="EW145">SUMPRODUCT($K145:$AJ145,TRANSPOSE(EW$4:EW$29))</f>
        <v>0</v>
      </c>
      <c r="EX145" cm="1">
        <f t="array" ref="EX145">SUMPRODUCT($K145:$AJ145,TRANSPOSE(EX$4:EX$29))</f>
        <v>0</v>
      </c>
      <c r="EY145" cm="1">
        <f t="array" ref="EY145">SUMPRODUCT($K145:$AJ145,TRANSPOSE(EY$4:EY$29))</f>
        <v>0</v>
      </c>
      <c r="EZ145" cm="1">
        <f t="array" ref="EZ145">SUMPRODUCT($K145:$AJ145,TRANSPOSE(EZ$4:EZ$29))</f>
        <v>0</v>
      </c>
      <c r="FA145">
        <f t="shared" si="36"/>
        <v>0</v>
      </c>
      <c r="FB145" t="b">
        <f t="shared" si="37"/>
        <v>0</v>
      </c>
    </row>
    <row r="146" spans="1:158" hidden="1" x14ac:dyDescent="0.2">
      <c r="A146">
        <v>149</v>
      </c>
      <c r="B146" s="7" t="s">
        <v>1359</v>
      </c>
      <c r="C146" t="s">
        <v>1167</v>
      </c>
      <c r="D146">
        <v>403870638</v>
      </c>
      <c r="E146" t="s">
        <v>1358</v>
      </c>
      <c r="G146" t="s">
        <v>6</v>
      </c>
      <c r="H146" s="1">
        <v>1</v>
      </c>
      <c r="I146" s="1">
        <v>1</v>
      </c>
      <c r="J146" s="1">
        <f>VLOOKUP(B146,'[4]AVL F03 05.05.26_לעבוד'!$B$27:$M$694,12,)</f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f t="shared" si="33"/>
        <v>315</v>
      </c>
      <c r="AL146" s="1">
        <f t="shared" si="34"/>
        <v>315</v>
      </c>
      <c r="AP146" s="1" t="s">
        <v>85</v>
      </c>
      <c r="AQ146" s="1">
        <f>VLOOKUP($B146,'[2]AVL F03 05.05.26_לעבוד'!$B$29:$H$721,6,)</f>
        <v>0</v>
      </c>
      <c r="AR146" s="1" t="s">
        <v>78</v>
      </c>
      <c r="AS146" s="1" t="s">
        <v>14</v>
      </c>
      <c r="AT146">
        <f t="shared" si="35"/>
        <v>399</v>
      </c>
      <c r="AU146" t="str">
        <f>VLOOKUP(B146,'[3]AVL F03 05.05.26_לעבוד'!$B$27:$B$694,1,)</f>
        <v>2201E702-002</v>
      </c>
      <c r="AW146" t="s">
        <v>1785</v>
      </c>
      <c r="AX146">
        <v>1</v>
      </c>
      <c r="AY146">
        <v>399</v>
      </c>
      <c r="AZ146" t="s">
        <v>77</v>
      </c>
      <c r="BA146">
        <v>1</v>
      </c>
      <c r="BB146" t="s">
        <v>13</v>
      </c>
      <c r="BC146">
        <v>200</v>
      </c>
      <c r="BD146">
        <v>142</v>
      </c>
      <c r="BE146" t="s">
        <v>1303</v>
      </c>
      <c r="BF146">
        <v>0</v>
      </c>
      <c r="BG146">
        <v>399</v>
      </c>
      <c r="BH146">
        <v>20</v>
      </c>
      <c r="BI146" t="s">
        <v>514</v>
      </c>
      <c r="BJ146" t="s">
        <v>1302</v>
      </c>
      <c r="BK146" t="s">
        <v>5</v>
      </c>
      <c r="BL146" t="s">
        <v>5</v>
      </c>
      <c r="BM146" t="s">
        <v>9</v>
      </c>
      <c r="BN146">
        <v>399</v>
      </c>
      <c r="BO146" t="s">
        <v>5</v>
      </c>
      <c r="BP146">
        <v>244</v>
      </c>
      <c r="BQ146" t="s">
        <v>325</v>
      </c>
      <c r="BR146" t="s">
        <v>8</v>
      </c>
      <c r="BS146" t="s">
        <v>1301</v>
      </c>
      <c r="BT146">
        <v>1</v>
      </c>
      <c r="BU146" t="s">
        <v>6</v>
      </c>
      <c r="BV146" t="s">
        <v>5</v>
      </c>
      <c r="BW146" t="s">
        <v>1300</v>
      </c>
      <c r="BX146" t="s">
        <v>1299</v>
      </c>
      <c r="BY146">
        <v>1</v>
      </c>
      <c r="BZ146" t="s">
        <v>1298</v>
      </c>
      <c r="CA146" t="s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100</v>
      </c>
      <c r="CJ146">
        <v>100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E146">
        <f>SUM($CB146,CB146:$CC146)-SUM($EC146:EC146)</f>
        <v>0</v>
      </c>
      <c r="DF146">
        <f>SUM($CB146,$CC146:CC146)-SUM($EC146:ED146)</f>
        <v>0</v>
      </c>
      <c r="DG146">
        <f>SUM($CB146,$CC146:CD146)-SUM($EC146:EE146)</f>
        <v>0</v>
      </c>
      <c r="DH146">
        <f>SUM($CB146,$CC146:CE146)-SUM($EC146:EF146)</f>
        <v>0</v>
      </c>
      <c r="DI146">
        <f>SUM($CB146,$CC146:CF146)-SUM($EC146:EG146)</f>
        <v>0</v>
      </c>
      <c r="DJ146">
        <f>SUM($CB146,$CC146:CG146)-SUM($EC146:EH146)</f>
        <v>0</v>
      </c>
      <c r="DK146">
        <f>SUM($CB146,$CC146:CH146)-SUM($EC146:EI146)</f>
        <v>0</v>
      </c>
      <c r="DL146">
        <f>SUM($CB146,$CC146:CI146)-SUM($EC146:EJ146)</f>
        <v>100</v>
      </c>
      <c r="DM146">
        <f>SUM($CB146,$CC146:CJ146)-SUM($EC146:EK146)</f>
        <v>150</v>
      </c>
      <c r="DN146">
        <f>SUM($CB146,$CC146:CK146)-SUM($EC146:EL146)</f>
        <v>100</v>
      </c>
      <c r="DO146">
        <f>SUM($CB146,$CC146:CL146)-SUM($EC146:EM146)</f>
        <v>50</v>
      </c>
      <c r="DP146">
        <f>SUM($CB146,$CC146:CM146)-SUM($EC146:EN146)</f>
        <v>0</v>
      </c>
      <c r="DQ146">
        <f>SUM($CB146,$CC146:CN146)-SUM($EC146:EO146)</f>
        <v>0</v>
      </c>
      <c r="DR146">
        <f>SUM($CB146,$CC146:CO146)-SUM($EC146:EP146)</f>
        <v>0</v>
      </c>
      <c r="DS146">
        <f>SUM($CB146,$CC146:CP146)-SUM($EC146:EQ146)</f>
        <v>0</v>
      </c>
      <c r="DT146">
        <f>SUM($CB146,$CC146:CQ146)-SUM($EC146:ER146)</f>
        <v>0</v>
      </c>
      <c r="DU146">
        <f>SUM($CB146,$CC146:CR146)-SUM($EC146:ES146)</f>
        <v>0</v>
      </c>
      <c r="DV146">
        <f>SUM($CB146,$CC146:CS146)-SUM($EC146:ET146)</f>
        <v>0</v>
      </c>
      <c r="DW146">
        <f>SUM($CB146,$CC146:CT146)-SUM($EC146:EU146)</f>
        <v>0</v>
      </c>
      <c r="DX146">
        <f>SUM($CB146,$CC146:CU146)-SUM($EC146:EV146)</f>
        <v>0</v>
      </c>
      <c r="DY146">
        <f>SUM($CB146,$CC146:CV146)-SUM($EC146:EW146)</f>
        <v>0</v>
      </c>
      <c r="DZ146">
        <f>SUM($CB146,$CC146:CW146)-SUM($EC146:EX146)</f>
        <v>0</v>
      </c>
      <c r="EA146">
        <f>SUM($CB146,$CC146:CX146)-SUM($EC146:EY146)</f>
        <v>0</v>
      </c>
      <c r="EB146">
        <f>SUM($CB146,$CC146:CY146)-SUM($EC146:EZ146)</f>
        <v>0</v>
      </c>
      <c r="EC146" cm="1">
        <f t="array" ref="EC146">SUMPRODUCT($K146:$AJ146,TRANSPOSE(EC$4:EC$29))</f>
        <v>0</v>
      </c>
      <c r="ED146" cm="1">
        <f t="array" ref="ED146">SUMPRODUCT($K146:$AJ146,TRANSPOSE(ED$4:ED$29))</f>
        <v>0</v>
      </c>
      <c r="EE146" cm="1">
        <f t="array" ref="EE146">SUMPRODUCT($K146:$AJ146,TRANSPOSE(EE$4:EE$29))</f>
        <v>0</v>
      </c>
      <c r="EF146" cm="1">
        <f t="array" ref="EF146">SUMPRODUCT($K146:$AJ146,TRANSPOSE(EF$4:EF$29))</f>
        <v>0</v>
      </c>
      <c r="EG146" cm="1">
        <f t="array" ref="EG146">SUMPRODUCT($K146:$AJ146,TRANSPOSE(EG$4:EG$29))</f>
        <v>0</v>
      </c>
      <c r="EH146" cm="1">
        <f t="array" ref="EH146">SUMPRODUCT($K146:$AJ146,TRANSPOSE(EH$4:EH$29))</f>
        <v>0</v>
      </c>
      <c r="EI146" cm="1">
        <f t="array" ref="EI146">SUMPRODUCT($K146:$AJ146,TRANSPOSE(EI$4:EI$29))</f>
        <v>0</v>
      </c>
      <c r="EJ146" cm="1">
        <f t="array" ref="EJ146">SUMPRODUCT($K146:$AJ146,TRANSPOSE(EJ$4:EJ$29))</f>
        <v>0</v>
      </c>
      <c r="EK146" cm="1">
        <f t="array" ref="EK146">SUMPRODUCT($K146:$AJ146,TRANSPOSE(EK$4:EK$29))</f>
        <v>50</v>
      </c>
      <c r="EL146" cm="1">
        <f t="array" ref="EL146">SUMPRODUCT($K146:$AJ146,TRANSPOSE(EL$4:EL$29))</f>
        <v>50</v>
      </c>
      <c r="EM146" cm="1">
        <f t="array" ref="EM146">SUMPRODUCT($K146:$AJ146,TRANSPOSE(EM$4:EM$29))</f>
        <v>50</v>
      </c>
      <c r="EN146" cm="1">
        <f t="array" ref="EN146">SUMPRODUCT($K146:$AJ146,TRANSPOSE(EN$4:EN$29))</f>
        <v>50</v>
      </c>
      <c r="EO146" cm="1">
        <f t="array" ref="EO146">SUMPRODUCT($K146:$AJ146,TRANSPOSE(EO$4:EO$29))</f>
        <v>0</v>
      </c>
      <c r="EP146" cm="1">
        <f t="array" ref="EP146">SUMPRODUCT($K146:$AJ146,TRANSPOSE(EP$4:EP$29))</f>
        <v>0</v>
      </c>
      <c r="EQ146" cm="1">
        <f t="array" ref="EQ146">SUMPRODUCT($K146:$AJ146,TRANSPOSE(EQ$4:EQ$29))</f>
        <v>0</v>
      </c>
      <c r="ER146" cm="1">
        <f t="array" ref="ER146">SUMPRODUCT($K146:$AJ146,TRANSPOSE(ER$4:ER$29))</f>
        <v>0</v>
      </c>
      <c r="ES146" cm="1">
        <f t="array" ref="ES146">SUMPRODUCT($K146:$AJ146,TRANSPOSE(ES$4:ES$29))</f>
        <v>0</v>
      </c>
      <c r="ET146" cm="1">
        <f t="array" ref="ET146">SUMPRODUCT($K146:$AJ146,TRANSPOSE(ET$4:ET$29))</f>
        <v>0</v>
      </c>
      <c r="EU146" cm="1">
        <f t="array" ref="EU146">SUMPRODUCT($K146:$AJ146,TRANSPOSE(EU$4:EU$29))</f>
        <v>0</v>
      </c>
      <c r="EV146" cm="1">
        <f t="array" ref="EV146">SUMPRODUCT($K146:$AJ146,TRANSPOSE(EV$4:EV$29))</f>
        <v>0</v>
      </c>
      <c r="EW146" cm="1">
        <f t="array" ref="EW146">SUMPRODUCT($K146:$AJ146,TRANSPOSE(EW$4:EW$29))</f>
        <v>0</v>
      </c>
      <c r="EX146" cm="1">
        <f t="array" ref="EX146">SUMPRODUCT($K146:$AJ146,TRANSPOSE(EX$4:EX$29))</f>
        <v>0</v>
      </c>
      <c r="EY146" cm="1">
        <f t="array" ref="EY146">SUMPRODUCT($K146:$AJ146,TRANSPOSE(EY$4:EY$29))</f>
        <v>0</v>
      </c>
      <c r="EZ146" cm="1">
        <f t="array" ref="EZ146">SUMPRODUCT($K146:$AJ146,TRANSPOSE(EZ$4:EZ$29))</f>
        <v>0</v>
      </c>
      <c r="FA146">
        <f t="shared" si="36"/>
        <v>0</v>
      </c>
      <c r="FB146" t="b">
        <f t="shared" si="37"/>
        <v>0</v>
      </c>
    </row>
    <row r="147" spans="1:158" hidden="1" x14ac:dyDescent="0.2">
      <c r="A147">
        <v>150</v>
      </c>
      <c r="B147" s="7" t="s">
        <v>1357</v>
      </c>
      <c r="C147" t="s">
        <v>17</v>
      </c>
      <c r="D147">
        <v>732602347</v>
      </c>
      <c r="E147" t="s">
        <v>1356</v>
      </c>
      <c r="F147" t="s">
        <v>1355</v>
      </c>
      <c r="G147" t="s">
        <v>263</v>
      </c>
      <c r="H147" s="1">
        <v>2</v>
      </c>
      <c r="I147" s="1" t="s">
        <v>262</v>
      </c>
      <c r="J147" s="1" t="str">
        <f>VLOOKUP(B147,'[4]AVL F03 05.05.26_לעבוד'!$B$27:$M$694,12,)</f>
        <v>A/R</v>
      </c>
      <c r="K147" s="1">
        <v>0.05</v>
      </c>
      <c r="L147" s="1">
        <v>0.05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0.05</v>
      </c>
      <c r="X147" s="1">
        <v>0</v>
      </c>
      <c r="Y147" s="1">
        <v>0.05</v>
      </c>
      <c r="Z147" s="1">
        <v>0.05</v>
      </c>
      <c r="AA147" s="1">
        <v>0.05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f t="shared" si="33"/>
        <v>94.5</v>
      </c>
      <c r="AL147" s="1">
        <f t="shared" si="34"/>
        <v>95</v>
      </c>
      <c r="AM147" s="1">
        <f>AK147*AY147</f>
        <v>1562.085</v>
      </c>
      <c r="AN147" s="1">
        <f>AL147*AY147</f>
        <v>1570.3500000000001</v>
      </c>
      <c r="AO147" s="1">
        <f>AN147-AM147</f>
        <v>8.2650000000001</v>
      </c>
      <c r="AP147" s="1" t="s">
        <v>85</v>
      </c>
      <c r="AQ147" s="1">
        <f>VLOOKUP($B147,'[2]AVL F03 05.05.26_לעבוד'!$B$29:$H$721,6,)</f>
        <v>0</v>
      </c>
      <c r="AR147" s="1" t="s">
        <v>46</v>
      </c>
      <c r="AS147" s="1" t="s">
        <v>93</v>
      </c>
      <c r="AT147">
        <f t="shared" si="35"/>
        <v>4.9590000000000005</v>
      </c>
      <c r="AU147" t="str">
        <f>VLOOKUP(B147,'[3]AVL F03 05.05.26_לעבוד'!$B$27:$B$694,1,)</f>
        <v>242 50CC</v>
      </c>
      <c r="AW147" t="s">
        <v>1725</v>
      </c>
      <c r="AX147" t="s">
        <v>496</v>
      </c>
      <c r="AY147">
        <v>16.53</v>
      </c>
      <c r="AZ147" t="s">
        <v>0</v>
      </c>
      <c r="BA147">
        <v>2</v>
      </c>
      <c r="BB147" t="s">
        <v>132</v>
      </c>
      <c r="BC147">
        <v>91</v>
      </c>
      <c r="BD147">
        <v>27</v>
      </c>
      <c r="BE147" t="s">
        <v>500</v>
      </c>
      <c r="BF147">
        <v>20</v>
      </c>
      <c r="BG147">
        <v>16.53</v>
      </c>
      <c r="BH147">
        <v>22</v>
      </c>
      <c r="BI147" t="s">
        <v>11</v>
      </c>
      <c r="BJ147" t="s">
        <v>499</v>
      </c>
      <c r="BK147" t="s">
        <v>129</v>
      </c>
      <c r="BL147" t="s">
        <v>5</v>
      </c>
      <c r="BM147" t="s">
        <v>128</v>
      </c>
      <c r="BN147">
        <v>16.53</v>
      </c>
      <c r="BO147" t="s">
        <v>5</v>
      </c>
      <c r="BP147">
        <v>1</v>
      </c>
      <c r="BQ147" t="s">
        <v>5</v>
      </c>
      <c r="BR147" t="s">
        <v>8</v>
      </c>
      <c r="BS147" t="s">
        <v>318</v>
      </c>
      <c r="BT147">
        <v>1</v>
      </c>
      <c r="BU147" t="s">
        <v>497</v>
      </c>
      <c r="BV147" t="s">
        <v>5</v>
      </c>
      <c r="BW147">
        <v>732</v>
      </c>
      <c r="BX147" t="s">
        <v>3</v>
      </c>
      <c r="BY147" t="s">
        <v>496</v>
      </c>
      <c r="BZ147" t="s">
        <v>1</v>
      </c>
      <c r="CA147" t="s">
        <v>255</v>
      </c>
      <c r="CB147">
        <v>60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E147">
        <f>SUM($CB147,CB147:$CC147)-SUM($EC147:EC147)</f>
        <v>120</v>
      </c>
      <c r="DF147">
        <f>SUM($CB147,$CC147:CC147)-SUM($EC147:ED147)</f>
        <v>60</v>
      </c>
      <c r="DG147">
        <f>SUM($CB147,$CC147:CD147)-SUM($EC147:EE147)</f>
        <v>60</v>
      </c>
      <c r="DH147">
        <f>SUM($CB147,$CC147:CE147)-SUM($EC147:EF147)</f>
        <v>60</v>
      </c>
      <c r="DI147">
        <f>SUM($CB147,$CC147:CF147)-SUM($EC147:EG147)</f>
        <v>60</v>
      </c>
      <c r="DJ147">
        <f>SUM($CB147,$CC147:CG147)-SUM($EC147:EH147)</f>
        <v>60</v>
      </c>
      <c r="DK147">
        <f>SUM($CB147,$CC147:CH147)-SUM($EC147:EI147)</f>
        <v>60</v>
      </c>
      <c r="DL147">
        <f>SUM($CB147,$CC147:CI147)-SUM($EC147:EJ147)</f>
        <v>60</v>
      </c>
      <c r="DM147">
        <f>SUM($CB147,$CC147:CJ147)-SUM($EC147:EK147)</f>
        <v>56</v>
      </c>
      <c r="DN147">
        <f>SUM($CB147,$CC147:CK147)-SUM($EC147:EL147)</f>
        <v>49</v>
      </c>
      <c r="DO147">
        <f>SUM($CB147,$CC147:CL147)-SUM($EC147:EM147)</f>
        <v>36</v>
      </c>
      <c r="DP147">
        <f>SUM($CB147,$CC147:CM147)-SUM($EC147:EN147)</f>
        <v>21</v>
      </c>
      <c r="DQ147">
        <f>SUM($CB147,$CC147:CN147)-SUM($EC147:EO147)</f>
        <v>8.5</v>
      </c>
      <c r="DR147">
        <f>SUM($CB147,$CC147:CO147)-SUM($EC147:EP147)</f>
        <v>-2.5</v>
      </c>
      <c r="DS147">
        <f>SUM($CB147,$CC147:CP147)-SUM($EC147:EQ147)</f>
        <v>-2.5</v>
      </c>
      <c r="DT147">
        <f>SUM($CB147,$CC147:CQ147)-SUM($EC147:ER147)</f>
        <v>-2.5</v>
      </c>
      <c r="DU147">
        <f>SUM($CB147,$CC147:CR147)-SUM($EC147:ES147)</f>
        <v>-2.5</v>
      </c>
      <c r="DV147">
        <f>SUM($CB147,$CC147:CS147)-SUM($EC147:ET147)</f>
        <v>-2.5</v>
      </c>
      <c r="DW147">
        <f>SUM($CB147,$CC147:CT147)-SUM($EC147:EU147)</f>
        <v>-2.5</v>
      </c>
      <c r="DX147">
        <f>SUM($CB147,$CC147:CU147)-SUM($EC147:EV147)</f>
        <v>-2.5</v>
      </c>
      <c r="DY147">
        <f>SUM($CB147,$CC147:CV147)-SUM($EC147:EW147)</f>
        <v>-2.5</v>
      </c>
      <c r="DZ147">
        <f>SUM($CB147,$CC147:CW147)-SUM($EC147:EX147)</f>
        <v>-2.5</v>
      </c>
      <c r="EA147">
        <f>SUM($CB147,$CC147:CX147)-SUM($EC147:EY147)</f>
        <v>-2.5</v>
      </c>
      <c r="EB147">
        <f>SUM($CB147,$CC147:CY147)-SUM($EC147:EZ147)</f>
        <v>-2.5</v>
      </c>
      <c r="EC147" cm="1">
        <f t="array" ref="EC147">SUMPRODUCT($K147:$AJ147,TRANSPOSE(EC$4:EC$29))</f>
        <v>0</v>
      </c>
      <c r="ED147" cm="1">
        <f t="array" ref="ED147">SUMPRODUCT($K147:$AJ147,TRANSPOSE(ED$4:ED$29))</f>
        <v>0</v>
      </c>
      <c r="EE147" cm="1">
        <f t="array" ref="EE147">SUMPRODUCT($K147:$AJ147,TRANSPOSE(EE$4:EE$29))</f>
        <v>0</v>
      </c>
      <c r="EF147" cm="1">
        <f t="array" ref="EF147">SUMPRODUCT($K147:$AJ147,TRANSPOSE(EF$4:EF$29))</f>
        <v>0</v>
      </c>
      <c r="EG147" cm="1">
        <f t="array" ref="EG147">SUMPRODUCT($K147:$AJ147,TRANSPOSE(EG$4:EG$29))</f>
        <v>0</v>
      </c>
      <c r="EH147" cm="1">
        <f t="array" ref="EH147">SUMPRODUCT($K147:$AJ147,TRANSPOSE(EH$4:EH$29))</f>
        <v>0</v>
      </c>
      <c r="EI147" cm="1">
        <f t="array" ref="EI147">SUMPRODUCT($K147:$AJ147,TRANSPOSE(EI$4:EI$29))</f>
        <v>0</v>
      </c>
      <c r="EJ147" cm="1">
        <f t="array" ref="EJ147">SUMPRODUCT($K147:$AJ147,TRANSPOSE(EJ$4:EJ$29))</f>
        <v>0</v>
      </c>
      <c r="EK147" cm="1">
        <f t="array" ref="EK147">SUMPRODUCT($K147:$AJ147,TRANSPOSE(EK$4:EK$29))</f>
        <v>4</v>
      </c>
      <c r="EL147" cm="1">
        <f t="array" ref="EL147">SUMPRODUCT($K147:$AJ147,TRANSPOSE(EL$4:EL$29))</f>
        <v>7</v>
      </c>
      <c r="EM147" cm="1">
        <f t="array" ref="EM147">SUMPRODUCT($K147:$AJ147,TRANSPOSE(EM$4:EM$29))</f>
        <v>13</v>
      </c>
      <c r="EN147" cm="1">
        <f t="array" ref="EN147">SUMPRODUCT($K147:$AJ147,TRANSPOSE(EN$4:EN$29))</f>
        <v>15</v>
      </c>
      <c r="EO147" cm="1">
        <f t="array" ref="EO147">SUMPRODUCT($K147:$AJ147,TRANSPOSE(EO$4:EO$29))</f>
        <v>12.5</v>
      </c>
      <c r="EP147" cm="1">
        <f t="array" ref="EP147">SUMPRODUCT($K147:$AJ147,TRANSPOSE(EP$4:EP$29))</f>
        <v>11</v>
      </c>
      <c r="EQ147" cm="1">
        <f t="array" ref="EQ147">SUMPRODUCT($K147:$AJ147,TRANSPOSE(EQ$4:EQ$29))</f>
        <v>0</v>
      </c>
      <c r="ER147" cm="1">
        <f t="array" ref="ER147">SUMPRODUCT($K147:$AJ147,TRANSPOSE(ER$4:ER$29))</f>
        <v>0</v>
      </c>
      <c r="ES147" cm="1">
        <f t="array" ref="ES147">SUMPRODUCT($K147:$AJ147,TRANSPOSE(ES$4:ES$29))</f>
        <v>0</v>
      </c>
      <c r="ET147" cm="1">
        <f t="array" ref="ET147">SUMPRODUCT($K147:$AJ147,TRANSPOSE(ET$4:ET$29))</f>
        <v>0</v>
      </c>
      <c r="EU147" cm="1">
        <f t="array" ref="EU147">SUMPRODUCT($K147:$AJ147,TRANSPOSE(EU$4:EU$29))</f>
        <v>0</v>
      </c>
      <c r="EV147" cm="1">
        <f t="array" ref="EV147">SUMPRODUCT($K147:$AJ147,TRANSPOSE(EV$4:EV$29))</f>
        <v>0</v>
      </c>
      <c r="EW147" cm="1">
        <f t="array" ref="EW147">SUMPRODUCT($K147:$AJ147,TRANSPOSE(EW$4:EW$29))</f>
        <v>0</v>
      </c>
      <c r="EX147" cm="1">
        <f t="array" ref="EX147">SUMPRODUCT($K147:$AJ147,TRANSPOSE(EX$4:EX$29))</f>
        <v>0</v>
      </c>
      <c r="EY147" cm="1">
        <f t="array" ref="EY147">SUMPRODUCT($K147:$AJ147,TRANSPOSE(EY$4:EY$29))</f>
        <v>0</v>
      </c>
      <c r="EZ147" cm="1">
        <f t="array" ref="EZ147">SUMPRODUCT($K147:$AJ147,TRANSPOSE(EZ$4:EZ$29))</f>
        <v>0</v>
      </c>
      <c r="FA147">
        <f t="shared" si="36"/>
        <v>2.5</v>
      </c>
      <c r="FB147" t="b">
        <f t="shared" si="37"/>
        <v>0</v>
      </c>
    </row>
    <row r="148" spans="1:158" hidden="1" x14ac:dyDescent="0.2">
      <c r="A148">
        <v>152</v>
      </c>
      <c r="B148" s="7" t="s">
        <v>1354</v>
      </c>
      <c r="C148" t="s">
        <v>17</v>
      </c>
      <c r="D148">
        <v>732602438</v>
      </c>
      <c r="E148" t="s">
        <v>1353</v>
      </c>
      <c r="F148" t="s">
        <v>1352</v>
      </c>
      <c r="G148" t="s">
        <v>263</v>
      </c>
      <c r="H148" s="1">
        <v>2</v>
      </c>
      <c r="I148" s="1" t="s">
        <v>262</v>
      </c>
      <c r="J148" s="1" t="str">
        <f>VLOOKUP(B148,'[4]AVL F03 05.05.26_לעבוד'!$B$27:$M$694,12,)</f>
        <v>A/R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0.05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f t="shared" si="33"/>
        <v>15.75</v>
      </c>
      <c r="AL148" s="1">
        <f t="shared" si="34"/>
        <v>16</v>
      </c>
      <c r="AM148" s="1">
        <f>AK148*AY148</f>
        <v>558.02250000000004</v>
      </c>
      <c r="AN148" s="1">
        <f>AL148*AY148</f>
        <v>566.88</v>
      </c>
      <c r="AO148" s="1">
        <f>AN148-AM148</f>
        <v>8.8574999999999591</v>
      </c>
      <c r="AP148" s="1" t="s">
        <v>85</v>
      </c>
      <c r="AQ148" s="1">
        <f>VLOOKUP($B148,'[2]AVL F03 05.05.26_לעבוד'!$B$29:$H$721,6,)</f>
        <v>0</v>
      </c>
      <c r="AR148" s="1" t="s">
        <v>46</v>
      </c>
      <c r="AS148" s="1" t="s">
        <v>93</v>
      </c>
      <c r="AT148">
        <f t="shared" si="35"/>
        <v>1.7715000000000001</v>
      </c>
      <c r="AU148" t="str">
        <f>VLOOKUP(B148,'[3]AVL F03 05.05.26_לעבוד'!$B$27:$B$694,1,)</f>
        <v>262-50CC</v>
      </c>
      <c r="AW148" t="s">
        <v>1725</v>
      </c>
      <c r="AX148" t="s">
        <v>496</v>
      </c>
      <c r="AY148">
        <v>35.43</v>
      </c>
      <c r="AZ148" t="s">
        <v>0</v>
      </c>
      <c r="BA148">
        <v>2</v>
      </c>
      <c r="BB148" t="s">
        <v>132</v>
      </c>
      <c r="BC148">
        <v>91</v>
      </c>
      <c r="BD148">
        <v>68</v>
      </c>
      <c r="BE148" t="s">
        <v>500</v>
      </c>
      <c r="BF148">
        <v>3</v>
      </c>
      <c r="BG148">
        <v>35.43</v>
      </c>
      <c r="BH148">
        <v>22</v>
      </c>
      <c r="BI148" t="s">
        <v>11</v>
      </c>
      <c r="BJ148" t="s">
        <v>499</v>
      </c>
      <c r="BK148" t="s">
        <v>129</v>
      </c>
      <c r="BL148" t="s">
        <v>5</v>
      </c>
      <c r="BM148" t="s">
        <v>128</v>
      </c>
      <c r="BN148">
        <v>35.43</v>
      </c>
      <c r="BO148" t="s">
        <v>5</v>
      </c>
      <c r="BP148">
        <v>1</v>
      </c>
      <c r="BQ148" t="s">
        <v>5</v>
      </c>
      <c r="BR148" t="s">
        <v>8</v>
      </c>
      <c r="BS148" t="s">
        <v>3</v>
      </c>
      <c r="BT148">
        <v>1</v>
      </c>
      <c r="BU148" t="s">
        <v>6</v>
      </c>
      <c r="BV148" t="s">
        <v>5</v>
      </c>
      <c r="BW148">
        <v>732</v>
      </c>
      <c r="BX148" t="s">
        <v>3</v>
      </c>
      <c r="BY148" t="s">
        <v>496</v>
      </c>
      <c r="BZ148" t="s">
        <v>1</v>
      </c>
      <c r="CA148" t="s">
        <v>255</v>
      </c>
      <c r="CB148">
        <v>10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E148">
        <f>SUM($CB148,CB148:$CC148)-SUM($EC148:EC148)</f>
        <v>20</v>
      </c>
      <c r="DF148">
        <f>SUM($CB148,$CC148:CC148)-SUM($EC148:ED148)</f>
        <v>10</v>
      </c>
      <c r="DG148">
        <f>SUM($CB148,$CC148:CD148)-SUM($EC148:EE148)</f>
        <v>10</v>
      </c>
      <c r="DH148">
        <f>SUM($CB148,$CC148:CE148)-SUM($EC148:EF148)</f>
        <v>10</v>
      </c>
      <c r="DI148">
        <f>SUM($CB148,$CC148:CF148)-SUM($EC148:EG148)</f>
        <v>10</v>
      </c>
      <c r="DJ148">
        <f>SUM($CB148,$CC148:CG148)-SUM($EC148:EH148)</f>
        <v>10</v>
      </c>
      <c r="DK148">
        <f>SUM($CB148,$CC148:CH148)-SUM($EC148:EI148)</f>
        <v>10</v>
      </c>
      <c r="DL148">
        <f>SUM($CB148,$CC148:CI148)-SUM($EC148:EJ148)</f>
        <v>10</v>
      </c>
      <c r="DM148">
        <f>SUM($CB148,$CC148:CJ148)-SUM($EC148:EK148)</f>
        <v>9.75</v>
      </c>
      <c r="DN148">
        <f>SUM($CB148,$CC148:CK148)-SUM($EC148:EL148)</f>
        <v>9.25</v>
      </c>
      <c r="DO148">
        <f>SUM($CB148,$CC148:CL148)-SUM($EC148:EM148)</f>
        <v>7.25</v>
      </c>
      <c r="DP148">
        <f>SUM($CB148,$CC148:CM148)-SUM($EC148:EN148)</f>
        <v>4.5</v>
      </c>
      <c r="DQ148">
        <f>SUM($CB148,$CC148:CN148)-SUM($EC148:EO148)</f>
        <v>1.75</v>
      </c>
      <c r="DR148">
        <f>SUM($CB148,$CC148:CO148)-SUM($EC148:EP148)</f>
        <v>0</v>
      </c>
      <c r="DS148">
        <f>SUM($CB148,$CC148:CP148)-SUM($EC148:EQ148)</f>
        <v>0</v>
      </c>
      <c r="DT148">
        <f>SUM($CB148,$CC148:CQ148)-SUM($EC148:ER148)</f>
        <v>0</v>
      </c>
      <c r="DU148">
        <f>SUM($CB148,$CC148:CR148)-SUM($EC148:ES148)</f>
        <v>0</v>
      </c>
      <c r="DV148">
        <f>SUM($CB148,$CC148:CS148)-SUM($EC148:ET148)</f>
        <v>0</v>
      </c>
      <c r="DW148">
        <f>SUM($CB148,$CC148:CT148)-SUM($EC148:EU148)</f>
        <v>0</v>
      </c>
      <c r="DX148">
        <f>SUM($CB148,$CC148:CU148)-SUM($EC148:EV148)</f>
        <v>0</v>
      </c>
      <c r="DY148">
        <f>SUM($CB148,$CC148:CV148)-SUM($EC148:EW148)</f>
        <v>0</v>
      </c>
      <c r="DZ148">
        <f>SUM($CB148,$CC148:CW148)-SUM($EC148:EX148)</f>
        <v>0</v>
      </c>
      <c r="EA148">
        <f>SUM($CB148,$CC148:CX148)-SUM($EC148:EY148)</f>
        <v>0</v>
      </c>
      <c r="EB148">
        <f>SUM($CB148,$CC148:CY148)-SUM($EC148:EZ148)</f>
        <v>0</v>
      </c>
      <c r="EC148" cm="1">
        <f t="array" ref="EC148">SUMPRODUCT($K148:$AJ148,TRANSPOSE(EC$4:EC$29))</f>
        <v>0</v>
      </c>
      <c r="ED148" cm="1">
        <f t="array" ref="ED148">SUMPRODUCT($K148:$AJ148,TRANSPOSE(ED$4:ED$29))</f>
        <v>0</v>
      </c>
      <c r="EE148" cm="1">
        <f t="array" ref="EE148">SUMPRODUCT($K148:$AJ148,TRANSPOSE(EE$4:EE$29))</f>
        <v>0</v>
      </c>
      <c r="EF148" cm="1">
        <f t="array" ref="EF148">SUMPRODUCT($K148:$AJ148,TRANSPOSE(EF$4:EF$29))</f>
        <v>0</v>
      </c>
      <c r="EG148" cm="1">
        <f t="array" ref="EG148">SUMPRODUCT($K148:$AJ148,TRANSPOSE(EG$4:EG$29))</f>
        <v>0</v>
      </c>
      <c r="EH148" cm="1">
        <f t="array" ref="EH148">SUMPRODUCT($K148:$AJ148,TRANSPOSE(EH$4:EH$29))</f>
        <v>0</v>
      </c>
      <c r="EI148" cm="1">
        <f t="array" ref="EI148">SUMPRODUCT($K148:$AJ148,TRANSPOSE(EI$4:EI$29))</f>
        <v>0</v>
      </c>
      <c r="EJ148" cm="1">
        <f t="array" ref="EJ148">SUMPRODUCT($K148:$AJ148,TRANSPOSE(EJ$4:EJ$29))</f>
        <v>0</v>
      </c>
      <c r="EK148" cm="1">
        <f t="array" ref="EK148">SUMPRODUCT($K148:$AJ148,TRANSPOSE(EK$4:EK$29))</f>
        <v>0.25</v>
      </c>
      <c r="EL148" cm="1">
        <f t="array" ref="EL148">SUMPRODUCT($K148:$AJ148,TRANSPOSE(EL$4:EL$29))</f>
        <v>0.5</v>
      </c>
      <c r="EM148" cm="1">
        <f t="array" ref="EM148">SUMPRODUCT($K148:$AJ148,TRANSPOSE(EM$4:EM$29))</f>
        <v>2</v>
      </c>
      <c r="EN148" cm="1">
        <f t="array" ref="EN148">SUMPRODUCT($K148:$AJ148,TRANSPOSE(EN$4:EN$29))</f>
        <v>2.75</v>
      </c>
      <c r="EO148" cm="1">
        <f t="array" ref="EO148">SUMPRODUCT($K148:$AJ148,TRANSPOSE(EO$4:EO$29))</f>
        <v>2.75</v>
      </c>
      <c r="EP148" cm="1">
        <f t="array" ref="EP148">SUMPRODUCT($K148:$AJ148,TRANSPOSE(EP$4:EP$29))</f>
        <v>1.75</v>
      </c>
      <c r="EQ148" cm="1">
        <f t="array" ref="EQ148">SUMPRODUCT($K148:$AJ148,TRANSPOSE(EQ$4:EQ$29))</f>
        <v>0</v>
      </c>
      <c r="ER148" cm="1">
        <f t="array" ref="ER148">SUMPRODUCT($K148:$AJ148,TRANSPOSE(ER$4:ER$29))</f>
        <v>0</v>
      </c>
      <c r="ES148" cm="1">
        <f t="array" ref="ES148">SUMPRODUCT($K148:$AJ148,TRANSPOSE(ES$4:ES$29))</f>
        <v>0</v>
      </c>
      <c r="ET148" cm="1">
        <f t="array" ref="ET148">SUMPRODUCT($K148:$AJ148,TRANSPOSE(ET$4:ET$29))</f>
        <v>0</v>
      </c>
      <c r="EU148" cm="1">
        <f t="array" ref="EU148">SUMPRODUCT($K148:$AJ148,TRANSPOSE(EU$4:EU$29))</f>
        <v>0</v>
      </c>
      <c r="EV148" cm="1">
        <f t="array" ref="EV148">SUMPRODUCT($K148:$AJ148,TRANSPOSE(EV$4:EV$29))</f>
        <v>0</v>
      </c>
      <c r="EW148" cm="1">
        <f t="array" ref="EW148">SUMPRODUCT($K148:$AJ148,TRANSPOSE(EW$4:EW$29))</f>
        <v>0</v>
      </c>
      <c r="EX148" cm="1">
        <f t="array" ref="EX148">SUMPRODUCT($K148:$AJ148,TRANSPOSE(EX$4:EX$29))</f>
        <v>0</v>
      </c>
      <c r="EY148" cm="1">
        <f t="array" ref="EY148">SUMPRODUCT($K148:$AJ148,TRANSPOSE(EY$4:EY$29))</f>
        <v>0</v>
      </c>
      <c r="EZ148" cm="1">
        <f t="array" ref="EZ148">SUMPRODUCT($K148:$AJ148,TRANSPOSE(EZ$4:EZ$29))</f>
        <v>0</v>
      </c>
      <c r="FA148">
        <f t="shared" si="36"/>
        <v>0</v>
      </c>
      <c r="FB148" t="b">
        <f t="shared" si="37"/>
        <v>0</v>
      </c>
    </row>
    <row r="149" spans="1:158" hidden="1" x14ac:dyDescent="0.2">
      <c r="A149">
        <v>153</v>
      </c>
      <c r="B149" s="7" t="s">
        <v>1351</v>
      </c>
      <c r="C149" t="s">
        <v>17</v>
      </c>
      <c r="D149">
        <v>400985175</v>
      </c>
      <c r="E149" t="s">
        <v>1350</v>
      </c>
      <c r="G149" t="s">
        <v>6</v>
      </c>
      <c r="H149" s="1">
        <v>1</v>
      </c>
      <c r="I149" s="1">
        <v>32</v>
      </c>
      <c r="J149" s="1">
        <f>VLOOKUP(B149,'[4]AVL F03 05.05.26_לעבוד'!$B$27:$M$694,12,)</f>
        <v>32</v>
      </c>
      <c r="K149" s="1">
        <v>0</v>
      </c>
      <c r="L149" s="1">
        <v>0</v>
      </c>
      <c r="M149" s="1">
        <v>0</v>
      </c>
      <c r="N149" s="1">
        <v>0</v>
      </c>
      <c r="O149" s="1">
        <v>32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f t="shared" si="33"/>
        <v>10080</v>
      </c>
      <c r="AL149" s="1">
        <f t="shared" si="34"/>
        <v>12000</v>
      </c>
      <c r="AQ149" s="1">
        <f>VLOOKUP($B149,'[2]AVL F03 05.05.26_לעבוד'!$B$29:$H$721,6,)</f>
        <v>0</v>
      </c>
      <c r="AR149" s="1" t="s">
        <v>25</v>
      </c>
      <c r="AS149" s="1" t="s">
        <v>14</v>
      </c>
      <c r="AT149">
        <f t="shared" si="35"/>
        <v>1.6</v>
      </c>
      <c r="AU149" t="str">
        <f>VLOOKUP(B149,'[3]AVL F03 05.05.26_לעבוד'!$B$27:$B$694,1,)</f>
        <v>2N7002LT1G</v>
      </c>
      <c r="AW149" t="s">
        <v>1722</v>
      </c>
      <c r="AX149" t="s">
        <v>41</v>
      </c>
      <c r="AY149">
        <v>0.05</v>
      </c>
      <c r="AZ149" t="s">
        <v>0</v>
      </c>
      <c r="BA149">
        <v>1</v>
      </c>
      <c r="BB149" t="s">
        <v>13</v>
      </c>
      <c r="BC149">
        <v>317</v>
      </c>
      <c r="BD149">
        <v>45</v>
      </c>
      <c r="BE149" t="s">
        <v>45</v>
      </c>
      <c r="BF149">
        <v>0</v>
      </c>
      <c r="BG149">
        <v>0.5</v>
      </c>
      <c r="BH149">
        <v>20</v>
      </c>
      <c r="BI149" t="s">
        <v>11</v>
      </c>
      <c r="BJ149" t="s">
        <v>213</v>
      </c>
      <c r="BK149" t="s">
        <v>5</v>
      </c>
      <c r="BL149">
        <v>1</v>
      </c>
      <c r="BM149" t="s">
        <v>75</v>
      </c>
      <c r="BN149">
        <v>0.05</v>
      </c>
      <c r="BO149" t="s">
        <v>5</v>
      </c>
      <c r="BP149">
        <v>1</v>
      </c>
      <c r="BQ149" t="s">
        <v>5</v>
      </c>
      <c r="BR149" t="s">
        <v>8</v>
      </c>
      <c r="BS149" t="s">
        <v>212</v>
      </c>
      <c r="BT149">
        <v>3000</v>
      </c>
      <c r="BU149" t="s">
        <v>6</v>
      </c>
      <c r="BV149" t="s">
        <v>31</v>
      </c>
      <c r="BW149" t="s">
        <v>50</v>
      </c>
      <c r="BX149" t="s">
        <v>3</v>
      </c>
      <c r="BY149" t="s">
        <v>41</v>
      </c>
      <c r="BZ149" t="s">
        <v>1</v>
      </c>
      <c r="CA149" t="s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9000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E149">
        <f>SUM($CB149,CB149:$CC149)-SUM($EC149:EC149)</f>
        <v>0</v>
      </c>
      <c r="DF149">
        <f>SUM($CB149,$CC149:CC149)-SUM($EC149:ED149)</f>
        <v>0</v>
      </c>
      <c r="DG149">
        <f>SUM($CB149,$CC149:CD149)-SUM($EC149:EE149)</f>
        <v>0</v>
      </c>
      <c r="DH149">
        <f>SUM($CB149,$CC149:CE149)-SUM($EC149:EF149)</f>
        <v>0</v>
      </c>
      <c r="DI149">
        <f>SUM($CB149,$CC149:CF149)-SUM($EC149:EG149)</f>
        <v>0</v>
      </c>
      <c r="DJ149">
        <f>SUM($CB149,$CC149:CG149)-SUM($EC149:EH149)</f>
        <v>0</v>
      </c>
      <c r="DK149">
        <f>SUM($CB149,$CC149:CH149)-SUM($EC149:EI149)</f>
        <v>0</v>
      </c>
      <c r="DL149">
        <f>SUM($CB149,$CC149:CI149)-SUM($EC149:EJ149)</f>
        <v>0</v>
      </c>
      <c r="DM149">
        <f>SUM($CB149,$CC149:CJ149)-SUM($EC149:EK149)</f>
        <v>8200</v>
      </c>
      <c r="DN149">
        <f>SUM($CB149,$CC149:CK149)-SUM($EC149:EL149)</f>
        <v>7304</v>
      </c>
      <c r="DO149">
        <f>SUM($CB149,$CC149:CL149)-SUM($EC149:EM149)</f>
        <v>4904</v>
      </c>
      <c r="DP149">
        <f>SUM($CB149,$CC149:CM149)-SUM($EC149:EN149)</f>
        <v>2600</v>
      </c>
      <c r="DQ149">
        <f>SUM($CB149,$CC149:CN149)-SUM($EC149:EO149)</f>
        <v>2600</v>
      </c>
      <c r="DR149">
        <f>SUM($CB149,$CC149:CO149)-SUM($EC149:EP149)</f>
        <v>2600</v>
      </c>
      <c r="DS149">
        <f>SUM($CB149,$CC149:CP149)-SUM($EC149:EQ149)</f>
        <v>2600</v>
      </c>
      <c r="DT149">
        <f>SUM($CB149,$CC149:CQ149)-SUM($EC149:ER149)</f>
        <v>2600</v>
      </c>
      <c r="DU149">
        <f>SUM($CB149,$CC149:CR149)-SUM($EC149:ES149)</f>
        <v>2600</v>
      </c>
      <c r="DV149">
        <f>SUM($CB149,$CC149:CS149)-SUM($EC149:ET149)</f>
        <v>2600</v>
      </c>
      <c r="DW149">
        <f>SUM($CB149,$CC149:CT149)-SUM($EC149:EU149)</f>
        <v>2600</v>
      </c>
      <c r="DX149">
        <f>SUM($CB149,$CC149:CU149)-SUM($EC149:EV149)</f>
        <v>2600</v>
      </c>
      <c r="DY149">
        <f>SUM($CB149,$CC149:CV149)-SUM($EC149:EW149)</f>
        <v>2600</v>
      </c>
      <c r="DZ149">
        <f>SUM($CB149,$CC149:CW149)-SUM($EC149:EX149)</f>
        <v>2600</v>
      </c>
      <c r="EA149">
        <f>SUM($CB149,$CC149:CX149)-SUM($EC149:EY149)</f>
        <v>2600</v>
      </c>
      <c r="EB149">
        <f>SUM($CB149,$CC149:CY149)-SUM($EC149:EZ149)</f>
        <v>2600</v>
      </c>
      <c r="EC149" cm="1">
        <f t="array" ref="EC149">SUMPRODUCT($K149:$AJ149,TRANSPOSE(EC$4:EC$29))</f>
        <v>0</v>
      </c>
      <c r="ED149" cm="1">
        <f t="array" ref="ED149">SUMPRODUCT($K149:$AJ149,TRANSPOSE(ED$4:ED$29))</f>
        <v>0</v>
      </c>
      <c r="EE149" cm="1">
        <f t="array" ref="EE149">SUMPRODUCT($K149:$AJ149,TRANSPOSE(EE$4:EE$29))</f>
        <v>0</v>
      </c>
      <c r="EF149" cm="1">
        <f t="array" ref="EF149">SUMPRODUCT($K149:$AJ149,TRANSPOSE(EF$4:EF$29))</f>
        <v>0</v>
      </c>
      <c r="EG149" cm="1">
        <f t="array" ref="EG149">SUMPRODUCT($K149:$AJ149,TRANSPOSE(EG$4:EG$29))</f>
        <v>0</v>
      </c>
      <c r="EH149" cm="1">
        <f t="array" ref="EH149">SUMPRODUCT($K149:$AJ149,TRANSPOSE(EH$4:EH$29))</f>
        <v>0</v>
      </c>
      <c r="EI149" cm="1">
        <f t="array" ref="EI149">SUMPRODUCT($K149:$AJ149,TRANSPOSE(EI$4:EI$29))</f>
        <v>0</v>
      </c>
      <c r="EJ149" cm="1">
        <f t="array" ref="EJ149">SUMPRODUCT($K149:$AJ149,TRANSPOSE(EJ$4:EJ$29))</f>
        <v>0</v>
      </c>
      <c r="EK149" cm="1">
        <f t="array" ref="EK149">SUMPRODUCT($K149:$AJ149,TRANSPOSE(EK$4:EK$29))</f>
        <v>800</v>
      </c>
      <c r="EL149" cm="1">
        <f t="array" ref="EL149">SUMPRODUCT($K149:$AJ149,TRANSPOSE(EL$4:EL$29))</f>
        <v>896</v>
      </c>
      <c r="EM149" cm="1">
        <f t="array" ref="EM149">SUMPRODUCT($K149:$AJ149,TRANSPOSE(EM$4:EM$29))</f>
        <v>2400</v>
      </c>
      <c r="EN149" cm="1">
        <f t="array" ref="EN149">SUMPRODUCT($K149:$AJ149,TRANSPOSE(EN$4:EN$29))</f>
        <v>2304</v>
      </c>
      <c r="EO149" cm="1">
        <f t="array" ref="EO149">SUMPRODUCT($K149:$AJ149,TRANSPOSE(EO$4:EO$29))</f>
        <v>0</v>
      </c>
      <c r="EP149" cm="1">
        <f t="array" ref="EP149">SUMPRODUCT($K149:$AJ149,TRANSPOSE(EP$4:EP$29))</f>
        <v>0</v>
      </c>
      <c r="EQ149" cm="1">
        <f t="array" ref="EQ149">SUMPRODUCT($K149:$AJ149,TRANSPOSE(EQ$4:EQ$29))</f>
        <v>0</v>
      </c>
      <c r="ER149" cm="1">
        <f t="array" ref="ER149">SUMPRODUCT($K149:$AJ149,TRANSPOSE(ER$4:ER$29))</f>
        <v>0</v>
      </c>
      <c r="ES149" cm="1">
        <f t="array" ref="ES149">SUMPRODUCT($K149:$AJ149,TRANSPOSE(ES$4:ES$29))</f>
        <v>0</v>
      </c>
      <c r="ET149" cm="1">
        <f t="array" ref="ET149">SUMPRODUCT($K149:$AJ149,TRANSPOSE(ET$4:ET$29))</f>
        <v>0</v>
      </c>
      <c r="EU149" cm="1">
        <f t="array" ref="EU149">SUMPRODUCT($K149:$AJ149,TRANSPOSE(EU$4:EU$29))</f>
        <v>0</v>
      </c>
      <c r="EV149" cm="1">
        <f t="array" ref="EV149">SUMPRODUCT($K149:$AJ149,TRANSPOSE(EV$4:EV$29))</f>
        <v>0</v>
      </c>
      <c r="EW149" cm="1">
        <f t="array" ref="EW149">SUMPRODUCT($K149:$AJ149,TRANSPOSE(EW$4:EW$29))</f>
        <v>0</v>
      </c>
      <c r="EX149" cm="1">
        <f t="array" ref="EX149">SUMPRODUCT($K149:$AJ149,TRANSPOSE(EX$4:EX$29))</f>
        <v>0</v>
      </c>
      <c r="EY149" cm="1">
        <f t="array" ref="EY149">SUMPRODUCT($K149:$AJ149,TRANSPOSE(EY$4:EY$29))</f>
        <v>0</v>
      </c>
      <c r="EZ149" cm="1">
        <f t="array" ref="EZ149">SUMPRODUCT($K149:$AJ149,TRANSPOSE(EZ$4:EZ$29))</f>
        <v>0</v>
      </c>
      <c r="FA149">
        <f t="shared" si="36"/>
        <v>0</v>
      </c>
      <c r="FB149" t="b">
        <f t="shared" si="37"/>
        <v>0</v>
      </c>
    </row>
    <row r="150" spans="1:158" hidden="1" x14ac:dyDescent="0.2">
      <c r="A150">
        <v>167</v>
      </c>
      <c r="B150" s="7" t="s">
        <v>1349</v>
      </c>
      <c r="C150" t="s">
        <v>17</v>
      </c>
      <c r="D150">
        <v>400607462</v>
      </c>
      <c r="E150" t="s">
        <v>1348</v>
      </c>
      <c r="G150" t="s">
        <v>6</v>
      </c>
      <c r="H150" s="1">
        <v>2</v>
      </c>
      <c r="I150" s="1">
        <v>1</v>
      </c>
      <c r="J150" s="1">
        <f>VLOOKUP(B150,'[4]AVL F03 05.05.26_לעבוד'!$B$27:$M$694,12,)</f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1</v>
      </c>
      <c r="AI150" s="1">
        <v>0</v>
      </c>
      <c r="AJ150" s="1">
        <v>0</v>
      </c>
      <c r="AK150" s="1">
        <f t="shared" si="33"/>
        <v>315</v>
      </c>
      <c r="AL150" s="1">
        <f t="shared" si="34"/>
        <v>324</v>
      </c>
      <c r="AM150" s="1">
        <f>AK150*AY150</f>
        <v>5733</v>
      </c>
      <c r="AN150" s="1">
        <f>AL150*AY150</f>
        <v>5896.8</v>
      </c>
      <c r="AO150" s="1">
        <f>AN150-AM150</f>
        <v>163.80000000000018</v>
      </c>
      <c r="AP150" s="1" t="s">
        <v>26</v>
      </c>
      <c r="AQ150" s="1">
        <f>VLOOKUP($B150,'[2]AVL F03 05.05.26_לעבוד'!$B$29:$H$721,6,)</f>
        <v>0</v>
      </c>
      <c r="AR150" s="1" t="s">
        <v>25</v>
      </c>
      <c r="AS150" s="1" t="s">
        <v>14</v>
      </c>
      <c r="AT150">
        <f t="shared" si="35"/>
        <v>18.2</v>
      </c>
      <c r="AU150" t="str">
        <f>VLOOKUP(B150,'[3]AVL F03 05.05.26_לעבוד'!$B$27:$B$694,1,)</f>
        <v>3-5353652-6</v>
      </c>
      <c r="AW150" t="s">
        <v>1705</v>
      </c>
      <c r="AX150" t="s">
        <v>56</v>
      </c>
      <c r="AY150">
        <v>18.2</v>
      </c>
      <c r="AZ150" t="s">
        <v>0</v>
      </c>
      <c r="BA150">
        <v>2</v>
      </c>
      <c r="BB150" t="s">
        <v>13</v>
      </c>
      <c r="BC150">
        <v>98</v>
      </c>
      <c r="BD150">
        <v>34</v>
      </c>
      <c r="BE150" t="s">
        <v>12</v>
      </c>
      <c r="BF150">
        <v>0</v>
      </c>
      <c r="BG150">
        <v>18.2</v>
      </c>
      <c r="BH150">
        <v>20</v>
      </c>
      <c r="BI150" t="s">
        <v>11</v>
      </c>
      <c r="BJ150" t="s">
        <v>10</v>
      </c>
      <c r="BK150" t="s">
        <v>5</v>
      </c>
      <c r="BL150">
        <v>1</v>
      </c>
      <c r="BM150" t="s">
        <v>22</v>
      </c>
      <c r="BN150">
        <v>18.2</v>
      </c>
      <c r="BO150" t="s">
        <v>1347</v>
      </c>
      <c r="BP150">
        <v>1</v>
      </c>
      <c r="BQ150" t="s">
        <v>5</v>
      </c>
      <c r="BR150" t="s">
        <v>8</v>
      </c>
      <c r="BS150" t="s">
        <v>7</v>
      </c>
      <c r="BT150">
        <v>18</v>
      </c>
      <c r="BU150" t="s">
        <v>6</v>
      </c>
      <c r="BV150" t="s">
        <v>368</v>
      </c>
      <c r="BW150" t="s">
        <v>4</v>
      </c>
      <c r="BX150" t="s">
        <v>3</v>
      </c>
      <c r="BY150" t="s">
        <v>56</v>
      </c>
      <c r="BZ150" t="s">
        <v>1</v>
      </c>
      <c r="CA150" t="s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216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E150">
        <f>SUM($CB150,CB150:$CC150)-SUM($EC150:EC150)</f>
        <v>0</v>
      </c>
      <c r="DF150">
        <f>SUM($CB150,$CC150:CC150)-SUM($EC150:ED150)</f>
        <v>0</v>
      </c>
      <c r="DG150">
        <f>SUM($CB150,$CC150:CD150)-SUM($EC150:EE150)</f>
        <v>0</v>
      </c>
      <c r="DH150">
        <f>SUM($CB150,$CC150:CE150)-SUM($EC150:EF150)</f>
        <v>0</v>
      </c>
      <c r="DI150">
        <f>SUM($CB150,$CC150:CF150)-SUM($EC150:EG150)</f>
        <v>0</v>
      </c>
      <c r="DJ150">
        <f>SUM($CB150,$CC150:CG150)-SUM($EC150:EH150)</f>
        <v>0</v>
      </c>
      <c r="DK150">
        <f>SUM($CB150,$CC150:CH150)-SUM($EC150:EI150)</f>
        <v>0</v>
      </c>
      <c r="DL150">
        <f>SUM($CB150,$CC150:CI150)-SUM($EC150:EJ150)</f>
        <v>0</v>
      </c>
      <c r="DM150">
        <f>SUM($CB150,$CC150:CJ150)-SUM($EC150:EK150)</f>
        <v>166</v>
      </c>
      <c r="DN150">
        <f>SUM($CB150,$CC150:CK150)-SUM($EC150:EL150)</f>
        <v>116</v>
      </c>
      <c r="DO150">
        <f>SUM($CB150,$CC150:CL150)-SUM($EC150:EM150)</f>
        <v>66</v>
      </c>
      <c r="DP150">
        <f>SUM($CB150,$CC150:CM150)-SUM($EC150:EN150)</f>
        <v>16</v>
      </c>
      <c r="DQ150">
        <f>SUM($CB150,$CC150:CN150)-SUM($EC150:EO150)</f>
        <v>16</v>
      </c>
      <c r="DR150">
        <f>SUM($CB150,$CC150:CO150)-SUM($EC150:EP150)</f>
        <v>16</v>
      </c>
      <c r="DS150">
        <f>SUM($CB150,$CC150:CP150)-SUM($EC150:EQ150)</f>
        <v>16</v>
      </c>
      <c r="DT150">
        <f>SUM($CB150,$CC150:CQ150)-SUM($EC150:ER150)</f>
        <v>16</v>
      </c>
      <c r="DU150">
        <f>SUM($CB150,$CC150:CR150)-SUM($EC150:ES150)</f>
        <v>16</v>
      </c>
      <c r="DV150">
        <f>SUM($CB150,$CC150:CS150)-SUM($EC150:ET150)</f>
        <v>16</v>
      </c>
      <c r="DW150">
        <f>SUM($CB150,$CC150:CT150)-SUM($EC150:EU150)</f>
        <v>16</v>
      </c>
      <c r="DX150">
        <f>SUM($CB150,$CC150:CU150)-SUM($EC150:EV150)</f>
        <v>16</v>
      </c>
      <c r="DY150">
        <f>SUM($CB150,$CC150:CV150)-SUM($EC150:EW150)</f>
        <v>16</v>
      </c>
      <c r="DZ150">
        <f>SUM($CB150,$CC150:CW150)-SUM($EC150:EX150)</f>
        <v>16</v>
      </c>
      <c r="EA150">
        <f>SUM($CB150,$CC150:CX150)-SUM($EC150:EY150)</f>
        <v>16</v>
      </c>
      <c r="EB150">
        <f>SUM($CB150,$CC150:CY150)-SUM($EC150:EZ150)</f>
        <v>16</v>
      </c>
      <c r="EC150" cm="1">
        <f t="array" ref="EC150">SUMPRODUCT($K150:$AJ150,TRANSPOSE(EC$4:EC$29))</f>
        <v>0</v>
      </c>
      <c r="ED150" cm="1">
        <f t="array" ref="ED150">SUMPRODUCT($K150:$AJ150,TRANSPOSE(ED$4:ED$29))</f>
        <v>0</v>
      </c>
      <c r="EE150" cm="1">
        <f t="array" ref="EE150">SUMPRODUCT($K150:$AJ150,TRANSPOSE(EE$4:EE$29))</f>
        <v>0</v>
      </c>
      <c r="EF150" cm="1">
        <f t="array" ref="EF150">SUMPRODUCT($K150:$AJ150,TRANSPOSE(EF$4:EF$29))</f>
        <v>0</v>
      </c>
      <c r="EG150" cm="1">
        <f t="array" ref="EG150">SUMPRODUCT($K150:$AJ150,TRANSPOSE(EG$4:EG$29))</f>
        <v>0</v>
      </c>
      <c r="EH150" cm="1">
        <f t="array" ref="EH150">SUMPRODUCT($K150:$AJ150,TRANSPOSE(EH$4:EH$29))</f>
        <v>0</v>
      </c>
      <c r="EI150" cm="1">
        <f t="array" ref="EI150">SUMPRODUCT($K150:$AJ150,TRANSPOSE(EI$4:EI$29))</f>
        <v>0</v>
      </c>
      <c r="EJ150" cm="1">
        <f t="array" ref="EJ150">SUMPRODUCT($K150:$AJ150,TRANSPOSE(EJ$4:EJ$29))</f>
        <v>0</v>
      </c>
      <c r="EK150" cm="1">
        <f t="array" ref="EK150">SUMPRODUCT($K150:$AJ150,TRANSPOSE(EK$4:EK$29))</f>
        <v>50</v>
      </c>
      <c r="EL150" cm="1">
        <f t="array" ref="EL150">SUMPRODUCT($K150:$AJ150,TRANSPOSE(EL$4:EL$29))</f>
        <v>50</v>
      </c>
      <c r="EM150" cm="1">
        <f t="array" ref="EM150">SUMPRODUCT($K150:$AJ150,TRANSPOSE(EM$4:EM$29))</f>
        <v>50</v>
      </c>
      <c r="EN150" cm="1">
        <f t="array" ref="EN150">SUMPRODUCT($K150:$AJ150,TRANSPOSE(EN$4:EN$29))</f>
        <v>50</v>
      </c>
      <c r="EO150" cm="1">
        <f t="array" ref="EO150">SUMPRODUCT($K150:$AJ150,TRANSPOSE(EO$4:EO$29))</f>
        <v>0</v>
      </c>
      <c r="EP150" cm="1">
        <f t="array" ref="EP150">SUMPRODUCT($K150:$AJ150,TRANSPOSE(EP$4:EP$29))</f>
        <v>0</v>
      </c>
      <c r="EQ150" cm="1">
        <f t="array" ref="EQ150">SUMPRODUCT($K150:$AJ150,TRANSPOSE(EQ$4:EQ$29))</f>
        <v>0</v>
      </c>
      <c r="ER150" cm="1">
        <f t="array" ref="ER150">SUMPRODUCT($K150:$AJ150,TRANSPOSE(ER$4:ER$29))</f>
        <v>0</v>
      </c>
      <c r="ES150" cm="1">
        <f t="array" ref="ES150">SUMPRODUCT($K150:$AJ150,TRANSPOSE(ES$4:ES$29))</f>
        <v>0</v>
      </c>
      <c r="ET150" cm="1">
        <f t="array" ref="ET150">SUMPRODUCT($K150:$AJ150,TRANSPOSE(ET$4:ET$29))</f>
        <v>0</v>
      </c>
      <c r="EU150" cm="1">
        <f t="array" ref="EU150">SUMPRODUCT($K150:$AJ150,TRANSPOSE(EU$4:EU$29))</f>
        <v>0</v>
      </c>
      <c r="EV150" cm="1">
        <f t="array" ref="EV150">SUMPRODUCT($K150:$AJ150,TRANSPOSE(EV$4:EV$29))</f>
        <v>0</v>
      </c>
      <c r="EW150" cm="1">
        <f t="array" ref="EW150">SUMPRODUCT($K150:$AJ150,TRANSPOSE(EW$4:EW$29))</f>
        <v>0</v>
      </c>
      <c r="EX150" cm="1">
        <f t="array" ref="EX150">SUMPRODUCT($K150:$AJ150,TRANSPOSE(EX$4:EX$29))</f>
        <v>0</v>
      </c>
      <c r="EY150" cm="1">
        <f t="array" ref="EY150">SUMPRODUCT($K150:$AJ150,TRANSPOSE(EY$4:EY$29))</f>
        <v>0</v>
      </c>
      <c r="EZ150" cm="1">
        <f t="array" ref="EZ150">SUMPRODUCT($K150:$AJ150,TRANSPOSE(EZ$4:EZ$29))</f>
        <v>0</v>
      </c>
      <c r="FA150">
        <f t="shared" si="36"/>
        <v>0</v>
      </c>
      <c r="FB150" t="b">
        <f t="shared" si="37"/>
        <v>0</v>
      </c>
    </row>
    <row r="151" spans="1:158" hidden="1" x14ac:dyDescent="0.2">
      <c r="A151">
        <v>168</v>
      </c>
      <c r="B151" s="7" t="s">
        <v>1346</v>
      </c>
      <c r="C151" t="s">
        <v>17</v>
      </c>
      <c r="D151">
        <v>419961224</v>
      </c>
      <c r="E151" t="s">
        <v>1345</v>
      </c>
      <c r="G151" t="s">
        <v>6</v>
      </c>
      <c r="H151" s="1">
        <v>1</v>
      </c>
      <c r="I151" s="1">
        <v>1</v>
      </c>
      <c r="J151" s="1">
        <f>VLOOKUP(B151,'[4]AVL F03 05.05.26_לעבוד'!$B$27:$M$694,12,)</f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f t="shared" si="33"/>
        <v>315</v>
      </c>
      <c r="AL151" s="1">
        <f t="shared" si="34"/>
        <v>400</v>
      </c>
      <c r="AQ151" s="1">
        <f>VLOOKUP($B151,'[2]AVL F03 05.05.26_לעבוד'!$B$29:$H$721,6,)</f>
        <v>0</v>
      </c>
      <c r="AR151" s="1" t="s">
        <v>25</v>
      </c>
      <c r="AS151" s="1" t="s">
        <v>93</v>
      </c>
      <c r="AT151">
        <f t="shared" si="35"/>
        <v>0.45</v>
      </c>
      <c r="AU151" t="str">
        <f>VLOOKUP(B151,'[3]AVL F03 05.05.26_לעבוד'!$B$27:$B$694,1,)</f>
        <v>3-907EM163-80</v>
      </c>
      <c r="AW151" t="s">
        <v>1726</v>
      </c>
      <c r="AX151">
        <v>1</v>
      </c>
      <c r="AY151">
        <v>0.45</v>
      </c>
      <c r="AZ151" t="s">
        <v>0</v>
      </c>
      <c r="BA151">
        <v>1</v>
      </c>
      <c r="BB151" t="s">
        <v>13</v>
      </c>
      <c r="BC151">
        <v>356</v>
      </c>
      <c r="BD151">
        <v>97</v>
      </c>
      <c r="BE151" t="s">
        <v>123</v>
      </c>
      <c r="BF151">
        <v>0</v>
      </c>
      <c r="BG151">
        <v>0.45</v>
      </c>
      <c r="BH151">
        <v>20</v>
      </c>
      <c r="BI151" t="s">
        <v>11</v>
      </c>
      <c r="BJ151" t="s">
        <v>442</v>
      </c>
      <c r="BK151" t="s">
        <v>5</v>
      </c>
      <c r="BL151" t="s">
        <v>5</v>
      </c>
      <c r="BM151" t="s">
        <v>75</v>
      </c>
      <c r="BN151">
        <v>0.45</v>
      </c>
      <c r="BO151" t="s">
        <v>5</v>
      </c>
      <c r="BP151">
        <v>1</v>
      </c>
      <c r="BQ151" t="s">
        <v>5</v>
      </c>
      <c r="BR151" t="s">
        <v>8</v>
      </c>
      <c r="BS151" t="s">
        <v>441</v>
      </c>
      <c r="BT151">
        <v>200</v>
      </c>
      <c r="BU151" t="s">
        <v>6</v>
      </c>
      <c r="BV151" t="s">
        <v>5</v>
      </c>
      <c r="BW151">
        <v>501</v>
      </c>
      <c r="BX151" t="s">
        <v>3</v>
      </c>
      <c r="BY151">
        <v>1</v>
      </c>
      <c r="BZ151" t="s">
        <v>29</v>
      </c>
      <c r="CA151" t="s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1100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E151">
        <f>SUM($CB151,CB151:$CC151)-SUM($EC151:EC151)</f>
        <v>0</v>
      </c>
      <c r="DF151">
        <f>SUM($CB151,$CC151:CC151)-SUM($EC151:ED151)</f>
        <v>0</v>
      </c>
      <c r="DG151">
        <f>SUM($CB151,$CC151:CD151)-SUM($EC151:EE151)</f>
        <v>0</v>
      </c>
      <c r="DH151">
        <f>SUM($CB151,$CC151:CE151)-SUM($EC151:EF151)</f>
        <v>0</v>
      </c>
      <c r="DI151">
        <f>SUM($CB151,$CC151:CF151)-SUM($EC151:EG151)</f>
        <v>0</v>
      </c>
      <c r="DJ151">
        <f>SUM($CB151,$CC151:CG151)-SUM($EC151:EH151)</f>
        <v>0</v>
      </c>
      <c r="DK151">
        <f>SUM($CB151,$CC151:CH151)-SUM($EC151:EI151)</f>
        <v>0</v>
      </c>
      <c r="DL151">
        <f>SUM($CB151,$CC151:CI151)-SUM($EC151:EJ151)</f>
        <v>0</v>
      </c>
      <c r="DM151">
        <f>SUM($CB151,$CC151:CJ151)-SUM($EC151:EK151)</f>
        <v>1095</v>
      </c>
      <c r="DN151">
        <f>SUM($CB151,$CC151:CK151)-SUM($EC151:EL151)</f>
        <v>1085</v>
      </c>
      <c r="DO151">
        <f>SUM($CB151,$CC151:CL151)-SUM($EC151:EM151)</f>
        <v>1045</v>
      </c>
      <c r="DP151">
        <f>SUM($CB151,$CC151:CM151)-SUM($EC151:EN151)</f>
        <v>990</v>
      </c>
      <c r="DQ151">
        <f>SUM($CB151,$CC151:CN151)-SUM($EC151:EO151)</f>
        <v>935</v>
      </c>
      <c r="DR151">
        <f>SUM($CB151,$CC151:CO151)-SUM($EC151:EP151)</f>
        <v>900</v>
      </c>
      <c r="DS151">
        <f>SUM($CB151,$CC151:CP151)-SUM($EC151:EQ151)</f>
        <v>900</v>
      </c>
      <c r="DT151">
        <f>SUM($CB151,$CC151:CQ151)-SUM($EC151:ER151)</f>
        <v>900</v>
      </c>
      <c r="DU151">
        <f>SUM($CB151,$CC151:CR151)-SUM($EC151:ES151)</f>
        <v>900</v>
      </c>
      <c r="DV151">
        <f>SUM($CB151,$CC151:CS151)-SUM($EC151:ET151)</f>
        <v>900</v>
      </c>
      <c r="DW151">
        <f>SUM($CB151,$CC151:CT151)-SUM($EC151:EU151)</f>
        <v>900</v>
      </c>
      <c r="DX151">
        <f>SUM($CB151,$CC151:CU151)-SUM($EC151:EV151)</f>
        <v>900</v>
      </c>
      <c r="DY151">
        <f>SUM($CB151,$CC151:CV151)-SUM($EC151:EW151)</f>
        <v>900</v>
      </c>
      <c r="DZ151">
        <f>SUM($CB151,$CC151:CW151)-SUM($EC151:EX151)</f>
        <v>900</v>
      </c>
      <c r="EA151">
        <f>SUM($CB151,$CC151:CX151)-SUM($EC151:EY151)</f>
        <v>900</v>
      </c>
      <c r="EB151">
        <f>SUM($CB151,$CC151:CY151)-SUM($EC151:EZ151)</f>
        <v>900</v>
      </c>
      <c r="EC151" cm="1">
        <f t="array" ref="EC151">SUMPRODUCT($K151:$AJ151,TRANSPOSE(EC$4:EC$29))</f>
        <v>0</v>
      </c>
      <c r="ED151" cm="1">
        <f t="array" ref="ED151">SUMPRODUCT($K151:$AJ151,TRANSPOSE(ED$4:ED$29))</f>
        <v>0</v>
      </c>
      <c r="EE151" cm="1">
        <f t="array" ref="EE151">SUMPRODUCT($K151:$AJ151,TRANSPOSE(EE$4:EE$29))</f>
        <v>0</v>
      </c>
      <c r="EF151" cm="1">
        <f t="array" ref="EF151">SUMPRODUCT($K151:$AJ151,TRANSPOSE(EF$4:EF$29))</f>
        <v>0</v>
      </c>
      <c r="EG151" cm="1">
        <f t="array" ref="EG151">SUMPRODUCT($K151:$AJ151,TRANSPOSE(EG$4:EG$29))</f>
        <v>0</v>
      </c>
      <c r="EH151" cm="1">
        <f t="array" ref="EH151">SUMPRODUCT($K151:$AJ151,TRANSPOSE(EH$4:EH$29))</f>
        <v>0</v>
      </c>
      <c r="EI151" cm="1">
        <f t="array" ref="EI151">SUMPRODUCT($K151:$AJ151,TRANSPOSE(EI$4:EI$29))</f>
        <v>0</v>
      </c>
      <c r="EJ151" cm="1">
        <f t="array" ref="EJ151">SUMPRODUCT($K151:$AJ151,TRANSPOSE(EJ$4:EJ$29))</f>
        <v>0</v>
      </c>
      <c r="EK151" cm="1">
        <f t="array" ref="EK151">SUMPRODUCT($K151:$AJ151,TRANSPOSE(EK$4:EK$29))</f>
        <v>5</v>
      </c>
      <c r="EL151" cm="1">
        <f t="array" ref="EL151">SUMPRODUCT($K151:$AJ151,TRANSPOSE(EL$4:EL$29))</f>
        <v>10</v>
      </c>
      <c r="EM151" cm="1">
        <f t="array" ref="EM151">SUMPRODUCT($K151:$AJ151,TRANSPOSE(EM$4:EM$29))</f>
        <v>40</v>
      </c>
      <c r="EN151" cm="1">
        <f t="array" ref="EN151">SUMPRODUCT($K151:$AJ151,TRANSPOSE(EN$4:EN$29))</f>
        <v>55</v>
      </c>
      <c r="EO151" cm="1">
        <f t="array" ref="EO151">SUMPRODUCT($K151:$AJ151,TRANSPOSE(EO$4:EO$29))</f>
        <v>55</v>
      </c>
      <c r="EP151" cm="1">
        <f t="array" ref="EP151">SUMPRODUCT($K151:$AJ151,TRANSPOSE(EP$4:EP$29))</f>
        <v>35</v>
      </c>
      <c r="EQ151" cm="1">
        <f t="array" ref="EQ151">SUMPRODUCT($K151:$AJ151,TRANSPOSE(EQ$4:EQ$29))</f>
        <v>0</v>
      </c>
      <c r="ER151" cm="1">
        <f t="array" ref="ER151">SUMPRODUCT($K151:$AJ151,TRANSPOSE(ER$4:ER$29))</f>
        <v>0</v>
      </c>
      <c r="ES151" cm="1">
        <f t="array" ref="ES151">SUMPRODUCT($K151:$AJ151,TRANSPOSE(ES$4:ES$29))</f>
        <v>0</v>
      </c>
      <c r="ET151" cm="1">
        <f t="array" ref="ET151">SUMPRODUCT($K151:$AJ151,TRANSPOSE(ET$4:ET$29))</f>
        <v>0</v>
      </c>
      <c r="EU151" cm="1">
        <f t="array" ref="EU151">SUMPRODUCT($K151:$AJ151,TRANSPOSE(EU$4:EU$29))</f>
        <v>0</v>
      </c>
      <c r="EV151" cm="1">
        <f t="array" ref="EV151">SUMPRODUCT($K151:$AJ151,TRANSPOSE(EV$4:EV$29))</f>
        <v>0</v>
      </c>
      <c r="EW151" cm="1">
        <f t="array" ref="EW151">SUMPRODUCT($K151:$AJ151,TRANSPOSE(EW$4:EW$29))</f>
        <v>0</v>
      </c>
      <c r="EX151" cm="1">
        <f t="array" ref="EX151">SUMPRODUCT($K151:$AJ151,TRANSPOSE(EX$4:EX$29))</f>
        <v>0</v>
      </c>
      <c r="EY151" cm="1">
        <f t="array" ref="EY151">SUMPRODUCT($K151:$AJ151,TRANSPOSE(EY$4:EY$29))</f>
        <v>0</v>
      </c>
      <c r="EZ151" cm="1">
        <f t="array" ref="EZ151">SUMPRODUCT($K151:$AJ151,TRANSPOSE(EZ$4:EZ$29))</f>
        <v>0</v>
      </c>
      <c r="FA151">
        <f t="shared" si="36"/>
        <v>0</v>
      </c>
      <c r="FB151" t="b">
        <f t="shared" si="37"/>
        <v>0</v>
      </c>
    </row>
    <row r="152" spans="1:158" hidden="1" x14ac:dyDescent="0.2">
      <c r="A152">
        <v>170</v>
      </c>
      <c r="B152" s="7" t="s">
        <v>1344</v>
      </c>
      <c r="C152" t="s">
        <v>36</v>
      </c>
      <c r="D152">
        <v>575284872</v>
      </c>
      <c r="E152" t="s">
        <v>1343</v>
      </c>
      <c r="G152" t="s">
        <v>6</v>
      </c>
      <c r="H152" s="1">
        <v>1</v>
      </c>
      <c r="I152" s="1">
        <v>1</v>
      </c>
      <c r="J152" s="1">
        <f>VLOOKUP(B152,'[4]AVL F03 05.05.26_לעבוד'!$B$27:$M$694,12,)</f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f t="shared" si="33"/>
        <v>315</v>
      </c>
      <c r="AL152" s="1">
        <f t="shared" si="34"/>
        <v>400</v>
      </c>
      <c r="AQ152" s="1">
        <f>VLOOKUP($B152,'[2]AVL F03 05.05.26_לעבוד'!$B$29:$H$721,6,)</f>
        <v>0</v>
      </c>
      <c r="AR152" s="1" t="s">
        <v>46</v>
      </c>
      <c r="AS152" s="1" t="s">
        <v>93</v>
      </c>
      <c r="AT152">
        <f t="shared" si="35"/>
        <v>13.21</v>
      </c>
      <c r="AU152" t="str">
        <f>VLOOKUP(B152,'[3]AVL F03 05.05.26_לעבוד'!$B$27:$B$694,1,)</f>
        <v>30-03-2071-1285</v>
      </c>
      <c r="AW152" t="s">
        <v>1709</v>
      </c>
      <c r="AX152" t="s">
        <v>1340</v>
      </c>
      <c r="AY152">
        <v>13.21</v>
      </c>
      <c r="AZ152" t="s">
        <v>0</v>
      </c>
      <c r="BA152">
        <v>1</v>
      </c>
      <c r="BB152" t="s">
        <v>13</v>
      </c>
      <c r="BC152">
        <v>317</v>
      </c>
      <c r="BD152">
        <v>75</v>
      </c>
      <c r="BE152" t="s">
        <v>131</v>
      </c>
      <c r="BF152">
        <v>0</v>
      </c>
      <c r="BG152">
        <v>13.21</v>
      </c>
      <c r="BH152">
        <v>20</v>
      </c>
      <c r="BI152" t="s">
        <v>11</v>
      </c>
      <c r="BJ152" t="s">
        <v>66</v>
      </c>
      <c r="BK152" t="s">
        <v>5</v>
      </c>
      <c r="BL152" t="s">
        <v>5</v>
      </c>
      <c r="BM152" t="s">
        <v>38</v>
      </c>
      <c r="BN152">
        <v>13.21</v>
      </c>
      <c r="BO152" t="s">
        <v>5</v>
      </c>
      <c r="BP152">
        <v>1</v>
      </c>
      <c r="BQ152" t="s">
        <v>5</v>
      </c>
      <c r="BR152" t="s">
        <v>8</v>
      </c>
      <c r="BS152" t="s">
        <v>441</v>
      </c>
      <c r="BT152">
        <v>200</v>
      </c>
      <c r="BU152" t="s">
        <v>6</v>
      </c>
      <c r="BV152" t="s">
        <v>5</v>
      </c>
      <c r="BW152">
        <v>501</v>
      </c>
      <c r="BX152" t="s">
        <v>3</v>
      </c>
      <c r="BY152" t="s">
        <v>1340</v>
      </c>
      <c r="BZ152" t="s">
        <v>1</v>
      </c>
      <c r="CA152" t="s">
        <v>0</v>
      </c>
      <c r="CB152">
        <v>227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E152">
        <f>SUM($CB152,CB152:$CC152)-SUM($EC152:EC152)</f>
        <v>454</v>
      </c>
      <c r="DF152">
        <f>SUM($CB152,$CC152:CC152)-SUM($EC152:ED152)</f>
        <v>227</v>
      </c>
      <c r="DG152">
        <f>SUM($CB152,$CC152:CD152)-SUM($EC152:EE152)</f>
        <v>227</v>
      </c>
      <c r="DH152">
        <f>SUM($CB152,$CC152:CE152)-SUM($EC152:EF152)</f>
        <v>227</v>
      </c>
      <c r="DI152">
        <f>SUM($CB152,$CC152:CF152)-SUM($EC152:EG152)</f>
        <v>227</v>
      </c>
      <c r="DJ152">
        <f>SUM($CB152,$CC152:CG152)-SUM($EC152:EH152)</f>
        <v>227</v>
      </c>
      <c r="DK152">
        <f>SUM($CB152,$CC152:CH152)-SUM($EC152:EI152)</f>
        <v>227</v>
      </c>
      <c r="DL152">
        <f>SUM($CB152,$CC152:CI152)-SUM($EC152:EJ152)</f>
        <v>227</v>
      </c>
      <c r="DM152">
        <f>SUM($CB152,$CC152:CJ152)-SUM($EC152:EK152)</f>
        <v>222</v>
      </c>
      <c r="DN152">
        <f>SUM($CB152,$CC152:CK152)-SUM($EC152:EL152)</f>
        <v>212</v>
      </c>
      <c r="DO152">
        <f>SUM($CB152,$CC152:CL152)-SUM($EC152:EM152)</f>
        <v>172</v>
      </c>
      <c r="DP152">
        <f>SUM($CB152,$CC152:CM152)-SUM($EC152:EN152)</f>
        <v>117</v>
      </c>
      <c r="DQ152">
        <f>SUM($CB152,$CC152:CN152)-SUM($EC152:EO152)</f>
        <v>62</v>
      </c>
      <c r="DR152">
        <f>SUM($CB152,$CC152:CO152)-SUM($EC152:EP152)</f>
        <v>27</v>
      </c>
      <c r="DS152">
        <f>SUM($CB152,$CC152:CP152)-SUM($EC152:EQ152)</f>
        <v>27</v>
      </c>
      <c r="DT152">
        <f>SUM($CB152,$CC152:CQ152)-SUM($EC152:ER152)</f>
        <v>27</v>
      </c>
      <c r="DU152">
        <f>SUM($CB152,$CC152:CR152)-SUM($EC152:ES152)</f>
        <v>27</v>
      </c>
      <c r="DV152">
        <f>SUM($CB152,$CC152:CS152)-SUM($EC152:ET152)</f>
        <v>27</v>
      </c>
      <c r="DW152">
        <f>SUM($CB152,$CC152:CT152)-SUM($EC152:EU152)</f>
        <v>27</v>
      </c>
      <c r="DX152">
        <f>SUM($CB152,$CC152:CU152)-SUM($EC152:EV152)</f>
        <v>27</v>
      </c>
      <c r="DY152">
        <f>SUM($CB152,$CC152:CV152)-SUM($EC152:EW152)</f>
        <v>27</v>
      </c>
      <c r="DZ152">
        <f>SUM($CB152,$CC152:CW152)-SUM($EC152:EX152)</f>
        <v>27</v>
      </c>
      <c r="EA152">
        <f>SUM($CB152,$CC152:CX152)-SUM($EC152:EY152)</f>
        <v>27</v>
      </c>
      <c r="EB152">
        <f>SUM($CB152,$CC152:CY152)-SUM($EC152:EZ152)</f>
        <v>27</v>
      </c>
      <c r="EC152" cm="1">
        <f t="array" ref="EC152">SUMPRODUCT($K152:$AJ152,TRANSPOSE(EC$4:EC$29))</f>
        <v>0</v>
      </c>
      <c r="ED152" cm="1">
        <f t="array" ref="ED152">SUMPRODUCT($K152:$AJ152,TRANSPOSE(ED$4:ED$29))</f>
        <v>0</v>
      </c>
      <c r="EE152" cm="1">
        <f t="array" ref="EE152">SUMPRODUCT($K152:$AJ152,TRANSPOSE(EE$4:EE$29))</f>
        <v>0</v>
      </c>
      <c r="EF152" cm="1">
        <f t="array" ref="EF152">SUMPRODUCT($K152:$AJ152,TRANSPOSE(EF$4:EF$29))</f>
        <v>0</v>
      </c>
      <c r="EG152" cm="1">
        <f t="array" ref="EG152">SUMPRODUCT($K152:$AJ152,TRANSPOSE(EG$4:EG$29))</f>
        <v>0</v>
      </c>
      <c r="EH152" cm="1">
        <f t="array" ref="EH152">SUMPRODUCT($K152:$AJ152,TRANSPOSE(EH$4:EH$29))</f>
        <v>0</v>
      </c>
      <c r="EI152" cm="1">
        <f t="array" ref="EI152">SUMPRODUCT($K152:$AJ152,TRANSPOSE(EI$4:EI$29))</f>
        <v>0</v>
      </c>
      <c r="EJ152" cm="1">
        <f t="array" ref="EJ152">SUMPRODUCT($K152:$AJ152,TRANSPOSE(EJ$4:EJ$29))</f>
        <v>0</v>
      </c>
      <c r="EK152" cm="1">
        <f t="array" ref="EK152">SUMPRODUCT($K152:$AJ152,TRANSPOSE(EK$4:EK$29))</f>
        <v>5</v>
      </c>
      <c r="EL152" cm="1">
        <f t="array" ref="EL152">SUMPRODUCT($K152:$AJ152,TRANSPOSE(EL$4:EL$29))</f>
        <v>10</v>
      </c>
      <c r="EM152" cm="1">
        <f t="array" ref="EM152">SUMPRODUCT($K152:$AJ152,TRANSPOSE(EM$4:EM$29))</f>
        <v>40</v>
      </c>
      <c r="EN152" cm="1">
        <f t="array" ref="EN152">SUMPRODUCT($K152:$AJ152,TRANSPOSE(EN$4:EN$29))</f>
        <v>55</v>
      </c>
      <c r="EO152" cm="1">
        <f t="array" ref="EO152">SUMPRODUCT($K152:$AJ152,TRANSPOSE(EO$4:EO$29))</f>
        <v>55</v>
      </c>
      <c r="EP152" cm="1">
        <f t="array" ref="EP152">SUMPRODUCT($K152:$AJ152,TRANSPOSE(EP$4:EP$29))</f>
        <v>35</v>
      </c>
      <c r="EQ152" cm="1">
        <f t="array" ref="EQ152">SUMPRODUCT($K152:$AJ152,TRANSPOSE(EQ$4:EQ$29))</f>
        <v>0</v>
      </c>
      <c r="ER152" cm="1">
        <f t="array" ref="ER152">SUMPRODUCT($K152:$AJ152,TRANSPOSE(ER$4:ER$29))</f>
        <v>0</v>
      </c>
      <c r="ES152" cm="1">
        <f t="array" ref="ES152">SUMPRODUCT($K152:$AJ152,TRANSPOSE(ES$4:ES$29))</f>
        <v>0</v>
      </c>
      <c r="ET152" cm="1">
        <f t="array" ref="ET152">SUMPRODUCT($K152:$AJ152,TRANSPOSE(ET$4:ET$29))</f>
        <v>0</v>
      </c>
      <c r="EU152" cm="1">
        <f t="array" ref="EU152">SUMPRODUCT($K152:$AJ152,TRANSPOSE(EU$4:EU$29))</f>
        <v>0</v>
      </c>
      <c r="EV152" cm="1">
        <f t="array" ref="EV152">SUMPRODUCT($K152:$AJ152,TRANSPOSE(EV$4:EV$29))</f>
        <v>0</v>
      </c>
      <c r="EW152" cm="1">
        <f t="array" ref="EW152">SUMPRODUCT($K152:$AJ152,TRANSPOSE(EW$4:EW$29))</f>
        <v>0</v>
      </c>
      <c r="EX152" cm="1">
        <f t="array" ref="EX152">SUMPRODUCT($K152:$AJ152,TRANSPOSE(EX$4:EX$29))</f>
        <v>0</v>
      </c>
      <c r="EY152" cm="1">
        <f t="array" ref="EY152">SUMPRODUCT($K152:$AJ152,TRANSPOSE(EY$4:EY$29))</f>
        <v>0</v>
      </c>
      <c r="EZ152" cm="1">
        <f t="array" ref="EZ152">SUMPRODUCT($K152:$AJ152,TRANSPOSE(EZ$4:EZ$29))</f>
        <v>0</v>
      </c>
      <c r="FA152">
        <f t="shared" si="36"/>
        <v>0</v>
      </c>
      <c r="FB152" t="b">
        <f t="shared" si="37"/>
        <v>0</v>
      </c>
    </row>
    <row r="153" spans="1:158" hidden="1" x14ac:dyDescent="0.2">
      <c r="A153">
        <v>171</v>
      </c>
      <c r="B153" s="7" t="s">
        <v>1342</v>
      </c>
      <c r="C153" t="s">
        <v>36</v>
      </c>
      <c r="D153">
        <v>575281852</v>
      </c>
      <c r="E153" t="s">
        <v>1341</v>
      </c>
      <c r="G153" t="s">
        <v>6</v>
      </c>
      <c r="H153" s="1">
        <v>1</v>
      </c>
      <c r="I153" s="1">
        <v>1</v>
      </c>
      <c r="J153" s="1">
        <f>VLOOKUP(B153,'[4]AVL F03 05.05.26_לעבוד'!$B$27:$M$694,12,)</f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f t="shared" si="33"/>
        <v>315</v>
      </c>
      <c r="AL153" s="1">
        <f t="shared" si="34"/>
        <v>400</v>
      </c>
      <c r="AQ153" s="1">
        <f>VLOOKUP($B153,'[2]AVL F03 05.05.26_לעבוד'!$B$29:$H$721,6,)</f>
        <v>0</v>
      </c>
      <c r="AR153" s="1" t="s">
        <v>25</v>
      </c>
      <c r="AS153" s="1" t="s">
        <v>93</v>
      </c>
      <c r="AT153">
        <f t="shared" si="35"/>
        <v>12.94</v>
      </c>
      <c r="AU153" t="str">
        <f>VLOOKUP(B153,'[3]AVL F03 05.05.26_לעבוד'!$B$27:$B$694,1,)</f>
        <v>30-03-2072-1285</v>
      </c>
      <c r="AW153" t="s">
        <v>1727</v>
      </c>
      <c r="AX153" t="s">
        <v>1340</v>
      </c>
      <c r="AY153">
        <v>12.94</v>
      </c>
      <c r="AZ153" t="s">
        <v>0</v>
      </c>
      <c r="BA153">
        <v>1</v>
      </c>
      <c r="BB153" t="s">
        <v>13</v>
      </c>
      <c r="BC153">
        <v>317</v>
      </c>
      <c r="BD153">
        <v>46</v>
      </c>
      <c r="BE153" t="s">
        <v>67</v>
      </c>
      <c r="BF153">
        <v>0</v>
      </c>
      <c r="BG153">
        <v>12.94</v>
      </c>
      <c r="BH153">
        <v>20</v>
      </c>
      <c r="BI153" t="s">
        <v>11</v>
      </c>
      <c r="BJ153" t="s">
        <v>66</v>
      </c>
      <c r="BK153" t="s">
        <v>5</v>
      </c>
      <c r="BL153" t="s">
        <v>5</v>
      </c>
      <c r="BM153" t="s">
        <v>9</v>
      </c>
      <c r="BN153">
        <v>12.94</v>
      </c>
      <c r="BO153" t="s">
        <v>5</v>
      </c>
      <c r="BP153">
        <v>1</v>
      </c>
      <c r="BQ153" t="s">
        <v>5</v>
      </c>
      <c r="BR153" t="s">
        <v>8</v>
      </c>
      <c r="BS153" t="s">
        <v>65</v>
      </c>
      <c r="BT153">
        <v>200</v>
      </c>
      <c r="BU153" t="s">
        <v>6</v>
      </c>
      <c r="BV153" t="s">
        <v>5</v>
      </c>
      <c r="BW153">
        <v>232</v>
      </c>
      <c r="BX153" t="s">
        <v>3</v>
      </c>
      <c r="BY153" t="s">
        <v>1340</v>
      </c>
      <c r="BZ153" t="s">
        <v>1</v>
      </c>
      <c r="CA153" t="s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200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E153">
        <f>SUM($CB153,CB153:$CC153)-SUM($EC153:EC153)</f>
        <v>0</v>
      </c>
      <c r="DF153">
        <f>SUM($CB153,$CC153:CC153)-SUM($EC153:ED153)</f>
        <v>0</v>
      </c>
      <c r="DG153">
        <f>SUM($CB153,$CC153:CD153)-SUM($EC153:EE153)</f>
        <v>0</v>
      </c>
      <c r="DH153">
        <f>SUM($CB153,$CC153:CE153)-SUM($EC153:EF153)</f>
        <v>0</v>
      </c>
      <c r="DI153">
        <f>SUM($CB153,$CC153:CF153)-SUM($EC153:EG153)</f>
        <v>0</v>
      </c>
      <c r="DJ153">
        <f>SUM($CB153,$CC153:CG153)-SUM($EC153:EH153)</f>
        <v>0</v>
      </c>
      <c r="DK153">
        <f>SUM($CB153,$CC153:CH153)-SUM($EC153:EI153)</f>
        <v>0</v>
      </c>
      <c r="DL153">
        <f>SUM($CB153,$CC153:CI153)-SUM($EC153:EJ153)</f>
        <v>0</v>
      </c>
      <c r="DM153">
        <f>SUM($CB153,$CC153:CJ153)-SUM($EC153:EK153)</f>
        <v>195</v>
      </c>
      <c r="DN153">
        <f>SUM($CB153,$CC153:CK153)-SUM($EC153:EL153)</f>
        <v>185</v>
      </c>
      <c r="DO153">
        <f>SUM($CB153,$CC153:CL153)-SUM($EC153:EM153)</f>
        <v>145</v>
      </c>
      <c r="DP153">
        <f>SUM($CB153,$CC153:CM153)-SUM($EC153:EN153)</f>
        <v>90</v>
      </c>
      <c r="DQ153">
        <f>SUM($CB153,$CC153:CN153)-SUM($EC153:EO153)</f>
        <v>35</v>
      </c>
      <c r="DR153">
        <f>SUM($CB153,$CC153:CO153)-SUM($EC153:EP153)</f>
        <v>0</v>
      </c>
      <c r="DS153">
        <f>SUM($CB153,$CC153:CP153)-SUM($EC153:EQ153)</f>
        <v>0</v>
      </c>
      <c r="DT153">
        <f>SUM($CB153,$CC153:CQ153)-SUM($EC153:ER153)</f>
        <v>0</v>
      </c>
      <c r="DU153">
        <f>SUM($CB153,$CC153:CR153)-SUM($EC153:ES153)</f>
        <v>0</v>
      </c>
      <c r="DV153">
        <f>SUM($CB153,$CC153:CS153)-SUM($EC153:ET153)</f>
        <v>0</v>
      </c>
      <c r="DW153">
        <f>SUM($CB153,$CC153:CT153)-SUM($EC153:EU153)</f>
        <v>0</v>
      </c>
      <c r="DX153">
        <f>SUM($CB153,$CC153:CU153)-SUM($EC153:EV153)</f>
        <v>0</v>
      </c>
      <c r="DY153">
        <f>SUM($CB153,$CC153:CV153)-SUM($EC153:EW153)</f>
        <v>0</v>
      </c>
      <c r="DZ153">
        <f>SUM($CB153,$CC153:CW153)-SUM($EC153:EX153)</f>
        <v>0</v>
      </c>
      <c r="EA153">
        <f>SUM($CB153,$CC153:CX153)-SUM($EC153:EY153)</f>
        <v>0</v>
      </c>
      <c r="EB153">
        <f>SUM($CB153,$CC153:CY153)-SUM($EC153:EZ153)</f>
        <v>0</v>
      </c>
      <c r="EC153" cm="1">
        <f t="array" ref="EC153">SUMPRODUCT($K153:$AJ153,TRANSPOSE(EC$4:EC$29))</f>
        <v>0</v>
      </c>
      <c r="ED153" cm="1">
        <f t="array" ref="ED153">SUMPRODUCT($K153:$AJ153,TRANSPOSE(ED$4:ED$29))</f>
        <v>0</v>
      </c>
      <c r="EE153" cm="1">
        <f t="array" ref="EE153">SUMPRODUCT($K153:$AJ153,TRANSPOSE(EE$4:EE$29))</f>
        <v>0</v>
      </c>
      <c r="EF153" cm="1">
        <f t="array" ref="EF153">SUMPRODUCT($K153:$AJ153,TRANSPOSE(EF$4:EF$29))</f>
        <v>0</v>
      </c>
      <c r="EG153" cm="1">
        <f t="array" ref="EG153">SUMPRODUCT($K153:$AJ153,TRANSPOSE(EG$4:EG$29))</f>
        <v>0</v>
      </c>
      <c r="EH153" cm="1">
        <f t="array" ref="EH153">SUMPRODUCT($K153:$AJ153,TRANSPOSE(EH$4:EH$29))</f>
        <v>0</v>
      </c>
      <c r="EI153" cm="1">
        <f t="array" ref="EI153">SUMPRODUCT($K153:$AJ153,TRANSPOSE(EI$4:EI$29))</f>
        <v>0</v>
      </c>
      <c r="EJ153" cm="1">
        <f t="array" ref="EJ153">SUMPRODUCT($K153:$AJ153,TRANSPOSE(EJ$4:EJ$29))</f>
        <v>0</v>
      </c>
      <c r="EK153" cm="1">
        <f t="array" ref="EK153">SUMPRODUCT($K153:$AJ153,TRANSPOSE(EK$4:EK$29))</f>
        <v>5</v>
      </c>
      <c r="EL153" cm="1">
        <f t="array" ref="EL153">SUMPRODUCT($K153:$AJ153,TRANSPOSE(EL$4:EL$29))</f>
        <v>10</v>
      </c>
      <c r="EM153" cm="1">
        <f t="array" ref="EM153">SUMPRODUCT($K153:$AJ153,TRANSPOSE(EM$4:EM$29))</f>
        <v>40</v>
      </c>
      <c r="EN153" cm="1">
        <f t="array" ref="EN153">SUMPRODUCT($K153:$AJ153,TRANSPOSE(EN$4:EN$29))</f>
        <v>55</v>
      </c>
      <c r="EO153" cm="1">
        <f t="array" ref="EO153">SUMPRODUCT($K153:$AJ153,TRANSPOSE(EO$4:EO$29))</f>
        <v>55</v>
      </c>
      <c r="EP153" cm="1">
        <f t="array" ref="EP153">SUMPRODUCT($K153:$AJ153,TRANSPOSE(EP$4:EP$29))</f>
        <v>35</v>
      </c>
      <c r="EQ153" cm="1">
        <f t="array" ref="EQ153">SUMPRODUCT($K153:$AJ153,TRANSPOSE(EQ$4:EQ$29))</f>
        <v>0</v>
      </c>
      <c r="ER153" cm="1">
        <f t="array" ref="ER153">SUMPRODUCT($K153:$AJ153,TRANSPOSE(ER$4:ER$29))</f>
        <v>0</v>
      </c>
      <c r="ES153" cm="1">
        <f t="array" ref="ES153">SUMPRODUCT($K153:$AJ153,TRANSPOSE(ES$4:ES$29))</f>
        <v>0</v>
      </c>
      <c r="ET153" cm="1">
        <f t="array" ref="ET153">SUMPRODUCT($K153:$AJ153,TRANSPOSE(ET$4:ET$29))</f>
        <v>0</v>
      </c>
      <c r="EU153" cm="1">
        <f t="array" ref="EU153">SUMPRODUCT($K153:$AJ153,TRANSPOSE(EU$4:EU$29))</f>
        <v>0</v>
      </c>
      <c r="EV153" cm="1">
        <f t="array" ref="EV153">SUMPRODUCT($K153:$AJ153,TRANSPOSE(EV$4:EV$29))</f>
        <v>0</v>
      </c>
      <c r="EW153" cm="1">
        <f t="array" ref="EW153">SUMPRODUCT($K153:$AJ153,TRANSPOSE(EW$4:EW$29))</f>
        <v>0</v>
      </c>
      <c r="EX153" cm="1">
        <f t="array" ref="EX153">SUMPRODUCT($K153:$AJ153,TRANSPOSE(EX$4:EX$29))</f>
        <v>0</v>
      </c>
      <c r="EY153" cm="1">
        <f t="array" ref="EY153">SUMPRODUCT($K153:$AJ153,TRANSPOSE(EY$4:EY$29))</f>
        <v>0</v>
      </c>
      <c r="EZ153" cm="1">
        <f t="array" ref="EZ153">SUMPRODUCT($K153:$AJ153,TRANSPOSE(EZ$4:EZ$29))</f>
        <v>0</v>
      </c>
      <c r="FA153">
        <f t="shared" si="36"/>
        <v>0</v>
      </c>
      <c r="FB153" t="b">
        <f t="shared" si="37"/>
        <v>0</v>
      </c>
    </row>
    <row r="154" spans="1:158" hidden="1" x14ac:dyDescent="0.2">
      <c r="A154">
        <v>172</v>
      </c>
      <c r="B154" s="7" t="s">
        <v>1339</v>
      </c>
      <c r="C154" t="s">
        <v>17</v>
      </c>
      <c r="D154">
        <v>411813444</v>
      </c>
      <c r="E154" t="s">
        <v>1338</v>
      </c>
      <c r="F154">
        <v>400563240</v>
      </c>
      <c r="G154" t="s">
        <v>6</v>
      </c>
      <c r="H154" s="1">
        <v>1</v>
      </c>
      <c r="I154" s="1">
        <v>1</v>
      </c>
      <c r="J154" s="1">
        <f>VLOOKUP(B154,'[4]AVL F03 05.05.26_לעבוד'!$B$27:$M$694,12,)</f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f t="shared" si="33"/>
        <v>315</v>
      </c>
      <c r="AL154" s="1">
        <f t="shared" si="34"/>
        <v>500</v>
      </c>
      <c r="AQ154" s="1" t="str">
        <f>VLOOKUP($B154,'[2]AVL F03 05.05.26_לעבוד'!$B$29:$H$721,6,)</f>
        <v>נדרשת עזרה אלתא</v>
      </c>
      <c r="AR154" s="1" t="s">
        <v>15</v>
      </c>
      <c r="AS154" s="1" t="s">
        <v>14</v>
      </c>
      <c r="AT154">
        <f t="shared" si="35"/>
        <v>23.48</v>
      </c>
      <c r="AU154" t="str">
        <f>VLOOKUP(B154,'[3]AVL F03 05.05.26_לעבוד'!$B$27:$B$694,1,)</f>
        <v>3769000G001-001</v>
      </c>
      <c r="AW154" t="s">
        <v>1788</v>
      </c>
      <c r="AX154">
        <v>1</v>
      </c>
      <c r="AY154">
        <v>23.48</v>
      </c>
      <c r="AZ154" t="s">
        <v>0</v>
      </c>
      <c r="BA154">
        <v>1</v>
      </c>
      <c r="BB154" t="s">
        <v>13</v>
      </c>
      <c r="BC154">
        <v>356</v>
      </c>
      <c r="BD154">
        <v>171</v>
      </c>
      <c r="BE154" t="s">
        <v>92</v>
      </c>
      <c r="BF154">
        <v>0</v>
      </c>
      <c r="BG154">
        <v>23.48</v>
      </c>
      <c r="BH154">
        <v>20</v>
      </c>
      <c r="BI154" t="s">
        <v>11</v>
      </c>
      <c r="BJ154" t="s">
        <v>453</v>
      </c>
      <c r="BK154" t="s">
        <v>5</v>
      </c>
      <c r="BL154" t="s">
        <v>5</v>
      </c>
      <c r="BM154" t="s">
        <v>9</v>
      </c>
      <c r="BN154">
        <v>23.48</v>
      </c>
      <c r="BO154" t="s">
        <v>5</v>
      </c>
      <c r="BP154">
        <v>1</v>
      </c>
      <c r="BQ154" t="s">
        <v>5</v>
      </c>
      <c r="BR154" t="s">
        <v>8</v>
      </c>
      <c r="BS154" t="s">
        <v>452</v>
      </c>
      <c r="BT154">
        <v>250</v>
      </c>
      <c r="BU154" t="s">
        <v>6</v>
      </c>
      <c r="BV154" t="s">
        <v>5</v>
      </c>
      <c r="BW154" t="s">
        <v>4</v>
      </c>
      <c r="BX154" t="s">
        <v>3</v>
      </c>
      <c r="BY154">
        <v>1</v>
      </c>
      <c r="BZ154" t="s">
        <v>29</v>
      </c>
      <c r="CA154" t="s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50</v>
      </c>
      <c r="CK154">
        <v>200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E154">
        <f>SUM($CB154,CB154:$CC154)-SUM($EC154:EC154)</f>
        <v>0</v>
      </c>
      <c r="DF154">
        <f>SUM($CB154,$CC154:CC154)-SUM($EC154:ED154)</f>
        <v>0</v>
      </c>
      <c r="DG154">
        <f>SUM($CB154,$CC154:CD154)-SUM($EC154:EE154)</f>
        <v>0</v>
      </c>
      <c r="DH154">
        <f>SUM($CB154,$CC154:CE154)-SUM($EC154:EF154)</f>
        <v>0</v>
      </c>
      <c r="DI154">
        <f>SUM($CB154,$CC154:CF154)-SUM($EC154:EG154)</f>
        <v>0</v>
      </c>
      <c r="DJ154">
        <f>SUM($CB154,$CC154:CG154)-SUM($EC154:EH154)</f>
        <v>0</v>
      </c>
      <c r="DK154">
        <f>SUM($CB154,$CC154:CH154)-SUM($EC154:EI154)</f>
        <v>0</v>
      </c>
      <c r="DL154">
        <f>SUM($CB154,$CC154:CI154)-SUM($EC154:EJ154)</f>
        <v>0</v>
      </c>
      <c r="DM154">
        <f>SUM($CB154,$CC154:CJ154)-SUM($EC154:EK154)</f>
        <v>0</v>
      </c>
      <c r="DN154">
        <f>SUM($CB154,$CC154:CK154)-SUM($EC154:EL154)</f>
        <v>150</v>
      </c>
      <c r="DO154">
        <f>SUM($CB154,$CC154:CL154)-SUM($EC154:EM154)</f>
        <v>100</v>
      </c>
      <c r="DP154">
        <f>SUM($CB154,$CC154:CM154)-SUM($EC154:EN154)</f>
        <v>50</v>
      </c>
      <c r="DQ154">
        <f>SUM($CB154,$CC154:CN154)-SUM($EC154:EO154)</f>
        <v>50</v>
      </c>
      <c r="DR154">
        <f>SUM($CB154,$CC154:CO154)-SUM($EC154:EP154)</f>
        <v>50</v>
      </c>
      <c r="DS154">
        <f>SUM($CB154,$CC154:CP154)-SUM($EC154:EQ154)</f>
        <v>50</v>
      </c>
      <c r="DT154">
        <f>SUM($CB154,$CC154:CQ154)-SUM($EC154:ER154)</f>
        <v>50</v>
      </c>
      <c r="DU154">
        <f>SUM($CB154,$CC154:CR154)-SUM($EC154:ES154)</f>
        <v>50</v>
      </c>
      <c r="DV154">
        <f>SUM($CB154,$CC154:CS154)-SUM($EC154:ET154)</f>
        <v>50</v>
      </c>
      <c r="DW154">
        <f>SUM($CB154,$CC154:CT154)-SUM($EC154:EU154)</f>
        <v>50</v>
      </c>
      <c r="DX154">
        <f>SUM($CB154,$CC154:CU154)-SUM($EC154:EV154)</f>
        <v>50</v>
      </c>
      <c r="DY154">
        <f>SUM($CB154,$CC154:CV154)-SUM($EC154:EW154)</f>
        <v>50</v>
      </c>
      <c r="DZ154">
        <f>SUM($CB154,$CC154:CW154)-SUM($EC154:EX154)</f>
        <v>50</v>
      </c>
      <c r="EA154">
        <f>SUM($CB154,$CC154:CX154)-SUM($EC154:EY154)</f>
        <v>50</v>
      </c>
      <c r="EB154">
        <f>SUM($CB154,$CC154:CY154)-SUM($EC154:EZ154)</f>
        <v>50</v>
      </c>
      <c r="EC154" cm="1">
        <f t="array" ref="EC154">SUMPRODUCT($K154:$AJ154,TRANSPOSE(EC$4:EC$29))</f>
        <v>0</v>
      </c>
      <c r="ED154" cm="1">
        <f t="array" ref="ED154">SUMPRODUCT($K154:$AJ154,TRANSPOSE(ED$4:ED$29))</f>
        <v>0</v>
      </c>
      <c r="EE154" cm="1">
        <f t="array" ref="EE154">SUMPRODUCT($K154:$AJ154,TRANSPOSE(EE$4:EE$29))</f>
        <v>0</v>
      </c>
      <c r="EF154" cm="1">
        <f t="array" ref="EF154">SUMPRODUCT($K154:$AJ154,TRANSPOSE(EF$4:EF$29))</f>
        <v>0</v>
      </c>
      <c r="EG154" cm="1">
        <f t="array" ref="EG154">SUMPRODUCT($K154:$AJ154,TRANSPOSE(EG$4:EG$29))</f>
        <v>0</v>
      </c>
      <c r="EH154" cm="1">
        <f t="array" ref="EH154">SUMPRODUCT($K154:$AJ154,TRANSPOSE(EH$4:EH$29))</f>
        <v>0</v>
      </c>
      <c r="EI154" cm="1">
        <f t="array" ref="EI154">SUMPRODUCT($K154:$AJ154,TRANSPOSE(EI$4:EI$29))</f>
        <v>0</v>
      </c>
      <c r="EJ154" cm="1">
        <f t="array" ref="EJ154">SUMPRODUCT($K154:$AJ154,TRANSPOSE(EJ$4:EJ$29))</f>
        <v>0</v>
      </c>
      <c r="EK154" cm="1">
        <f t="array" ref="EK154">SUMPRODUCT($K154:$AJ154,TRANSPOSE(EK$4:EK$29))</f>
        <v>50</v>
      </c>
      <c r="EL154" cm="1">
        <f t="array" ref="EL154">SUMPRODUCT($K154:$AJ154,TRANSPOSE(EL$4:EL$29))</f>
        <v>50</v>
      </c>
      <c r="EM154" cm="1">
        <f t="array" ref="EM154">SUMPRODUCT($K154:$AJ154,TRANSPOSE(EM$4:EM$29))</f>
        <v>50</v>
      </c>
      <c r="EN154" cm="1">
        <f t="array" ref="EN154">SUMPRODUCT($K154:$AJ154,TRANSPOSE(EN$4:EN$29))</f>
        <v>50</v>
      </c>
      <c r="EO154" cm="1">
        <f t="array" ref="EO154">SUMPRODUCT($K154:$AJ154,TRANSPOSE(EO$4:EO$29))</f>
        <v>0</v>
      </c>
      <c r="EP154" cm="1">
        <f t="array" ref="EP154">SUMPRODUCT($K154:$AJ154,TRANSPOSE(EP$4:EP$29))</f>
        <v>0</v>
      </c>
      <c r="EQ154" cm="1">
        <f t="array" ref="EQ154">SUMPRODUCT($K154:$AJ154,TRANSPOSE(EQ$4:EQ$29))</f>
        <v>0</v>
      </c>
      <c r="ER154" cm="1">
        <f t="array" ref="ER154">SUMPRODUCT($K154:$AJ154,TRANSPOSE(ER$4:ER$29))</f>
        <v>0</v>
      </c>
      <c r="ES154" cm="1">
        <f t="array" ref="ES154">SUMPRODUCT($K154:$AJ154,TRANSPOSE(ES$4:ES$29))</f>
        <v>0</v>
      </c>
      <c r="ET154" cm="1">
        <f t="array" ref="ET154">SUMPRODUCT($K154:$AJ154,TRANSPOSE(ET$4:ET$29))</f>
        <v>0</v>
      </c>
      <c r="EU154" cm="1">
        <f t="array" ref="EU154">SUMPRODUCT($K154:$AJ154,TRANSPOSE(EU$4:EU$29))</f>
        <v>0</v>
      </c>
      <c r="EV154" cm="1">
        <f t="array" ref="EV154">SUMPRODUCT($K154:$AJ154,TRANSPOSE(EV$4:EV$29))</f>
        <v>0</v>
      </c>
      <c r="EW154" cm="1">
        <f t="array" ref="EW154">SUMPRODUCT($K154:$AJ154,TRANSPOSE(EW$4:EW$29))</f>
        <v>0</v>
      </c>
      <c r="EX154" cm="1">
        <f t="array" ref="EX154">SUMPRODUCT($K154:$AJ154,TRANSPOSE(EX$4:EX$29))</f>
        <v>0</v>
      </c>
      <c r="EY154" cm="1">
        <f t="array" ref="EY154">SUMPRODUCT($K154:$AJ154,TRANSPOSE(EY$4:EY$29))</f>
        <v>0</v>
      </c>
      <c r="EZ154" cm="1">
        <f t="array" ref="EZ154">SUMPRODUCT($K154:$AJ154,TRANSPOSE(EZ$4:EZ$29))</f>
        <v>0</v>
      </c>
      <c r="FA154">
        <f t="shared" si="36"/>
        <v>0</v>
      </c>
      <c r="FB154" t="b">
        <f t="shared" si="37"/>
        <v>0</v>
      </c>
    </row>
    <row r="155" spans="1:158" hidden="1" x14ac:dyDescent="0.2">
      <c r="A155">
        <v>173</v>
      </c>
      <c r="B155" s="7" t="s">
        <v>1337</v>
      </c>
      <c r="C155" t="s">
        <v>17</v>
      </c>
      <c r="D155">
        <v>410732664</v>
      </c>
      <c r="E155" t="s">
        <v>1336</v>
      </c>
      <c r="G155" t="s">
        <v>6</v>
      </c>
      <c r="H155" s="1">
        <v>1</v>
      </c>
      <c r="I155" s="1">
        <v>48</v>
      </c>
      <c r="J155" s="1">
        <f>VLOOKUP(B155,'[4]AVL F03 05.05.26_לעבוד'!$B$27:$M$694,12,)</f>
        <v>48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48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f t="shared" si="33"/>
        <v>15120</v>
      </c>
      <c r="AL155" s="1">
        <f t="shared" si="34"/>
        <v>15120</v>
      </c>
      <c r="AP155" s="1" t="s">
        <v>85</v>
      </c>
      <c r="AQ155" s="1">
        <f>VLOOKUP($B155,'[2]AVL F03 05.05.26_לעבוד'!$B$29:$H$721,6,)</f>
        <v>0</v>
      </c>
      <c r="AR155" s="1" t="s">
        <v>25</v>
      </c>
      <c r="AS155" s="1" t="s">
        <v>14</v>
      </c>
      <c r="AT155">
        <f t="shared" si="35"/>
        <v>84.48</v>
      </c>
      <c r="AU155" t="str">
        <f>VLOOKUP(B155,'[3]AVL F03 05.05.26_לעבוד'!$B$27:$B$694,1,)</f>
        <v>3SF162-0008-AX</v>
      </c>
      <c r="AW155" t="s">
        <v>1720</v>
      </c>
      <c r="AX155">
        <v>1</v>
      </c>
      <c r="AY155">
        <v>1.76</v>
      </c>
      <c r="AZ155" t="s">
        <v>0</v>
      </c>
      <c r="BA155">
        <v>1</v>
      </c>
      <c r="BB155" t="s">
        <v>13</v>
      </c>
      <c r="BC155">
        <v>357</v>
      </c>
      <c r="BD155">
        <v>127</v>
      </c>
      <c r="BE155" t="s">
        <v>92</v>
      </c>
      <c r="BF155">
        <v>0</v>
      </c>
      <c r="BG155">
        <v>1.76</v>
      </c>
      <c r="BH155">
        <v>20</v>
      </c>
      <c r="BI155" t="s">
        <v>11</v>
      </c>
      <c r="BJ155" t="s">
        <v>117</v>
      </c>
      <c r="BK155" t="s">
        <v>5</v>
      </c>
      <c r="BL155" t="s">
        <v>5</v>
      </c>
      <c r="BM155" t="s">
        <v>9</v>
      </c>
      <c r="BN155">
        <v>1.76</v>
      </c>
      <c r="BO155" t="s">
        <v>5</v>
      </c>
      <c r="BP155">
        <v>1</v>
      </c>
      <c r="BQ155" t="s">
        <v>5</v>
      </c>
      <c r="BR155" t="s">
        <v>8</v>
      </c>
      <c r="BS155" t="s">
        <v>116</v>
      </c>
      <c r="BT155">
        <v>1</v>
      </c>
      <c r="BU155" t="s">
        <v>6</v>
      </c>
      <c r="BV155" t="s">
        <v>5</v>
      </c>
      <c r="BW155" t="s">
        <v>4</v>
      </c>
      <c r="BX155" t="s">
        <v>3</v>
      </c>
      <c r="BY155">
        <v>1</v>
      </c>
      <c r="BZ155" t="s">
        <v>1335</v>
      </c>
      <c r="CA155" t="s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10000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E155">
        <f>SUM($CB155,CB155:$CC155)-SUM($EC155:EC155)</f>
        <v>0</v>
      </c>
      <c r="DF155">
        <f>SUM($CB155,$CC155:CC155)-SUM($EC155:ED155)</f>
        <v>0</v>
      </c>
      <c r="DG155">
        <f>SUM($CB155,$CC155:CD155)-SUM($EC155:EE155)</f>
        <v>0</v>
      </c>
      <c r="DH155">
        <f>SUM($CB155,$CC155:CE155)-SUM($EC155:EF155)</f>
        <v>0</v>
      </c>
      <c r="DI155">
        <f>SUM($CB155,$CC155:CF155)-SUM($EC155:EG155)</f>
        <v>0</v>
      </c>
      <c r="DJ155">
        <f>SUM($CB155,$CC155:CG155)-SUM($EC155:EH155)</f>
        <v>0</v>
      </c>
      <c r="DK155">
        <f>SUM($CB155,$CC155:CH155)-SUM($EC155:EI155)</f>
        <v>0</v>
      </c>
      <c r="DL155">
        <f>SUM($CB155,$CC155:CI155)-SUM($EC155:EJ155)</f>
        <v>0</v>
      </c>
      <c r="DM155">
        <f>SUM($CB155,$CC155:CJ155)-SUM($EC155:EK155)</f>
        <v>8800</v>
      </c>
      <c r="DN155">
        <f>SUM($CB155,$CC155:CK155)-SUM($EC155:EL155)</f>
        <v>6400</v>
      </c>
      <c r="DO155">
        <f>SUM($CB155,$CC155:CL155)-SUM($EC155:EM155)</f>
        <v>400</v>
      </c>
      <c r="DP155">
        <f>SUM($CB155,$CC155:CM155)-SUM($EC155:EN155)</f>
        <v>400</v>
      </c>
      <c r="DQ155">
        <f>SUM($CB155,$CC155:CN155)-SUM($EC155:EO155)</f>
        <v>400</v>
      </c>
      <c r="DR155">
        <f>SUM($CB155,$CC155:CO155)-SUM($EC155:EP155)</f>
        <v>400</v>
      </c>
      <c r="DS155">
        <f>SUM($CB155,$CC155:CP155)-SUM($EC155:EQ155)</f>
        <v>400</v>
      </c>
      <c r="DT155">
        <f>SUM($CB155,$CC155:CQ155)-SUM($EC155:ER155)</f>
        <v>400</v>
      </c>
      <c r="DU155">
        <f>SUM($CB155,$CC155:CR155)-SUM($EC155:ES155)</f>
        <v>400</v>
      </c>
      <c r="DV155">
        <f>SUM($CB155,$CC155:CS155)-SUM($EC155:ET155)</f>
        <v>400</v>
      </c>
      <c r="DW155">
        <f>SUM($CB155,$CC155:CT155)-SUM($EC155:EU155)</f>
        <v>400</v>
      </c>
      <c r="DX155">
        <f>SUM($CB155,$CC155:CU155)-SUM($EC155:EV155)</f>
        <v>400</v>
      </c>
      <c r="DY155">
        <f>SUM($CB155,$CC155:CV155)-SUM($EC155:EW155)</f>
        <v>400</v>
      </c>
      <c r="DZ155">
        <f>SUM($CB155,$CC155:CW155)-SUM($EC155:EX155)</f>
        <v>400</v>
      </c>
      <c r="EA155">
        <f>SUM($CB155,$CC155:CX155)-SUM($EC155:EY155)</f>
        <v>400</v>
      </c>
      <c r="EB155">
        <f>SUM($CB155,$CC155:CY155)-SUM($EC155:EZ155)</f>
        <v>400</v>
      </c>
      <c r="EC155" cm="1">
        <f t="array" ref="EC155">SUMPRODUCT($K155:$AJ155,TRANSPOSE(EC$4:EC$29))</f>
        <v>0</v>
      </c>
      <c r="ED155" cm="1">
        <f t="array" ref="ED155">SUMPRODUCT($K155:$AJ155,TRANSPOSE(ED$4:ED$29))</f>
        <v>0</v>
      </c>
      <c r="EE155" cm="1">
        <f t="array" ref="EE155">SUMPRODUCT($K155:$AJ155,TRANSPOSE(EE$4:EE$29))</f>
        <v>0</v>
      </c>
      <c r="EF155" cm="1">
        <f t="array" ref="EF155">SUMPRODUCT($K155:$AJ155,TRANSPOSE(EF$4:EF$29))</f>
        <v>0</v>
      </c>
      <c r="EG155" cm="1">
        <f t="array" ref="EG155">SUMPRODUCT($K155:$AJ155,TRANSPOSE(EG$4:EG$29))</f>
        <v>0</v>
      </c>
      <c r="EH155" cm="1">
        <f t="array" ref="EH155">SUMPRODUCT($K155:$AJ155,TRANSPOSE(EH$4:EH$29))</f>
        <v>0</v>
      </c>
      <c r="EI155" cm="1">
        <f t="array" ref="EI155">SUMPRODUCT($K155:$AJ155,TRANSPOSE(EI$4:EI$29))</f>
        <v>0</v>
      </c>
      <c r="EJ155" cm="1">
        <f t="array" ref="EJ155">SUMPRODUCT($K155:$AJ155,TRANSPOSE(EJ$4:EJ$29))</f>
        <v>0</v>
      </c>
      <c r="EK155" cm="1">
        <f t="array" ref="EK155">SUMPRODUCT($K155:$AJ155,TRANSPOSE(EK$4:EK$29))</f>
        <v>1200</v>
      </c>
      <c r="EL155" cm="1">
        <f t="array" ref="EL155">SUMPRODUCT($K155:$AJ155,TRANSPOSE(EL$4:EL$29))</f>
        <v>2400</v>
      </c>
      <c r="EM155" cm="1">
        <f t="array" ref="EM155">SUMPRODUCT($K155:$AJ155,TRANSPOSE(EM$4:EM$29))</f>
        <v>6000</v>
      </c>
      <c r="EN155" cm="1">
        <f t="array" ref="EN155">SUMPRODUCT($K155:$AJ155,TRANSPOSE(EN$4:EN$29))</f>
        <v>0</v>
      </c>
      <c r="EO155" cm="1">
        <f t="array" ref="EO155">SUMPRODUCT($K155:$AJ155,TRANSPOSE(EO$4:EO$29))</f>
        <v>0</v>
      </c>
      <c r="EP155" cm="1">
        <f t="array" ref="EP155">SUMPRODUCT($K155:$AJ155,TRANSPOSE(EP$4:EP$29))</f>
        <v>0</v>
      </c>
      <c r="EQ155" cm="1">
        <f t="array" ref="EQ155">SUMPRODUCT($K155:$AJ155,TRANSPOSE(EQ$4:EQ$29))</f>
        <v>0</v>
      </c>
      <c r="ER155" cm="1">
        <f t="array" ref="ER155">SUMPRODUCT($K155:$AJ155,TRANSPOSE(ER$4:ER$29))</f>
        <v>0</v>
      </c>
      <c r="ES155" cm="1">
        <f t="array" ref="ES155">SUMPRODUCT($K155:$AJ155,TRANSPOSE(ES$4:ES$29))</f>
        <v>0</v>
      </c>
      <c r="ET155" cm="1">
        <f t="array" ref="ET155">SUMPRODUCT($K155:$AJ155,TRANSPOSE(ET$4:ET$29))</f>
        <v>0</v>
      </c>
      <c r="EU155" cm="1">
        <f t="array" ref="EU155">SUMPRODUCT($K155:$AJ155,TRANSPOSE(EU$4:EU$29))</f>
        <v>0</v>
      </c>
      <c r="EV155" cm="1">
        <f t="array" ref="EV155">SUMPRODUCT($K155:$AJ155,TRANSPOSE(EV$4:EV$29))</f>
        <v>0</v>
      </c>
      <c r="EW155" cm="1">
        <f t="array" ref="EW155">SUMPRODUCT($K155:$AJ155,TRANSPOSE(EW$4:EW$29))</f>
        <v>0</v>
      </c>
      <c r="EX155" cm="1">
        <f t="array" ref="EX155">SUMPRODUCT($K155:$AJ155,TRANSPOSE(EX$4:EX$29))</f>
        <v>0</v>
      </c>
      <c r="EY155" cm="1">
        <f t="array" ref="EY155">SUMPRODUCT($K155:$AJ155,TRANSPOSE(EY$4:EY$29))</f>
        <v>0</v>
      </c>
      <c r="EZ155" cm="1">
        <f t="array" ref="EZ155">SUMPRODUCT($K155:$AJ155,TRANSPOSE(EZ$4:EZ$29))</f>
        <v>0</v>
      </c>
      <c r="FA155">
        <f t="shared" si="36"/>
        <v>0</v>
      </c>
      <c r="FB155" t="b">
        <f t="shared" si="37"/>
        <v>0</v>
      </c>
    </row>
    <row r="156" spans="1:158" hidden="1" x14ac:dyDescent="0.2">
      <c r="A156">
        <v>174</v>
      </c>
      <c r="B156" s="7" t="s">
        <v>1334</v>
      </c>
      <c r="C156" t="s">
        <v>17</v>
      </c>
      <c r="D156">
        <v>401534899</v>
      </c>
      <c r="E156" t="s">
        <v>1333</v>
      </c>
      <c r="F156">
        <v>416955770</v>
      </c>
      <c r="G156" t="s">
        <v>6</v>
      </c>
      <c r="H156" s="1">
        <v>2</v>
      </c>
      <c r="I156" s="1">
        <v>1</v>
      </c>
      <c r="J156" s="1">
        <f>VLOOKUP(B156,'[4]AVL F03 05.05.26_לעבוד'!$B$27:$M$694,12,)</f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f t="shared" si="33"/>
        <v>315</v>
      </c>
      <c r="AL156" s="1">
        <f t="shared" si="34"/>
        <v>400</v>
      </c>
      <c r="AM156" s="1">
        <f>AK156*AY156</f>
        <v>1732.5</v>
      </c>
      <c r="AN156" s="1">
        <f>AL156*AY156</f>
        <v>2200</v>
      </c>
      <c r="AO156" s="1">
        <f>AN156-AM156</f>
        <v>467.5</v>
      </c>
      <c r="AP156" s="1" t="s">
        <v>26</v>
      </c>
      <c r="AQ156" s="1">
        <f>VLOOKUP($B156,'[2]AVL F03 05.05.26_לעבוד'!$B$29:$H$721,6,)</f>
        <v>0</v>
      </c>
      <c r="AR156" s="1" t="s">
        <v>25</v>
      </c>
      <c r="AS156" s="1" t="s">
        <v>93</v>
      </c>
      <c r="AT156">
        <f t="shared" si="35"/>
        <v>5.5</v>
      </c>
      <c r="AU156" t="str">
        <f>VLOOKUP(B156,'[3]AVL F03 05.05.26_לעבוד'!$B$27:$B$694,1,)</f>
        <v>4HP5ON-SS</v>
      </c>
      <c r="AW156" t="s">
        <v>1728</v>
      </c>
      <c r="AX156" t="s">
        <v>1330</v>
      </c>
      <c r="AY156">
        <v>5.5</v>
      </c>
      <c r="AZ156" t="s">
        <v>0</v>
      </c>
      <c r="BA156">
        <v>2</v>
      </c>
      <c r="BB156" t="s">
        <v>13</v>
      </c>
      <c r="BC156">
        <v>102</v>
      </c>
      <c r="BD156">
        <v>30</v>
      </c>
      <c r="BE156" t="s">
        <v>123</v>
      </c>
      <c r="BF156">
        <v>0</v>
      </c>
      <c r="BG156">
        <v>5.5</v>
      </c>
      <c r="BH156">
        <v>20</v>
      </c>
      <c r="BI156" t="s">
        <v>11</v>
      </c>
      <c r="BJ156" t="s">
        <v>1332</v>
      </c>
      <c r="BK156" t="s">
        <v>5</v>
      </c>
      <c r="BL156" t="s">
        <v>5</v>
      </c>
      <c r="BM156" t="s">
        <v>22</v>
      </c>
      <c r="BN156">
        <v>5.5</v>
      </c>
      <c r="BO156" t="s">
        <v>5</v>
      </c>
      <c r="BP156">
        <v>1</v>
      </c>
      <c r="BQ156" t="s">
        <v>5</v>
      </c>
      <c r="BR156" t="s">
        <v>8</v>
      </c>
      <c r="BS156" t="s">
        <v>1331</v>
      </c>
      <c r="BT156">
        <v>200</v>
      </c>
      <c r="BU156" t="s">
        <v>6</v>
      </c>
      <c r="BV156" t="s">
        <v>5</v>
      </c>
      <c r="BW156">
        <v>518</v>
      </c>
      <c r="BX156" t="s">
        <v>3</v>
      </c>
      <c r="BY156" t="s">
        <v>1330</v>
      </c>
      <c r="BZ156" t="s">
        <v>1</v>
      </c>
      <c r="CA156" t="s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200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E156">
        <f>SUM($CB156,CB156:$CC156)-SUM($EC156:EC156)</f>
        <v>0</v>
      </c>
      <c r="DF156">
        <f>SUM($CB156,$CC156:CC156)-SUM($EC156:ED156)</f>
        <v>0</v>
      </c>
      <c r="DG156">
        <f>SUM($CB156,$CC156:CD156)-SUM($EC156:EE156)</f>
        <v>0</v>
      </c>
      <c r="DH156">
        <f>SUM($CB156,$CC156:CE156)-SUM($EC156:EF156)</f>
        <v>0</v>
      </c>
      <c r="DI156">
        <f>SUM($CB156,$CC156:CF156)-SUM($EC156:EG156)</f>
        <v>0</v>
      </c>
      <c r="DJ156">
        <f>SUM($CB156,$CC156:CG156)-SUM($EC156:EH156)</f>
        <v>0</v>
      </c>
      <c r="DK156">
        <f>SUM($CB156,$CC156:CH156)-SUM($EC156:EI156)</f>
        <v>0</v>
      </c>
      <c r="DL156">
        <f>SUM($CB156,$CC156:CI156)-SUM($EC156:EJ156)</f>
        <v>0</v>
      </c>
      <c r="DM156">
        <f>SUM($CB156,$CC156:CJ156)-SUM($EC156:EK156)</f>
        <v>195</v>
      </c>
      <c r="DN156">
        <f>SUM($CB156,$CC156:CK156)-SUM($EC156:EL156)</f>
        <v>185</v>
      </c>
      <c r="DO156">
        <f>SUM($CB156,$CC156:CL156)-SUM($EC156:EM156)</f>
        <v>145</v>
      </c>
      <c r="DP156">
        <f>SUM($CB156,$CC156:CM156)-SUM($EC156:EN156)</f>
        <v>90</v>
      </c>
      <c r="DQ156">
        <f>SUM($CB156,$CC156:CN156)-SUM($EC156:EO156)</f>
        <v>35</v>
      </c>
      <c r="DR156">
        <f>SUM($CB156,$CC156:CO156)-SUM($EC156:EP156)</f>
        <v>0</v>
      </c>
      <c r="DS156">
        <f>SUM($CB156,$CC156:CP156)-SUM($EC156:EQ156)</f>
        <v>0</v>
      </c>
      <c r="DT156">
        <f>SUM($CB156,$CC156:CQ156)-SUM($EC156:ER156)</f>
        <v>0</v>
      </c>
      <c r="DU156">
        <f>SUM($CB156,$CC156:CR156)-SUM($EC156:ES156)</f>
        <v>0</v>
      </c>
      <c r="DV156">
        <f>SUM($CB156,$CC156:CS156)-SUM($EC156:ET156)</f>
        <v>0</v>
      </c>
      <c r="DW156">
        <f>SUM($CB156,$CC156:CT156)-SUM($EC156:EU156)</f>
        <v>0</v>
      </c>
      <c r="DX156">
        <f>SUM($CB156,$CC156:CU156)-SUM($EC156:EV156)</f>
        <v>0</v>
      </c>
      <c r="DY156">
        <f>SUM($CB156,$CC156:CV156)-SUM($EC156:EW156)</f>
        <v>0</v>
      </c>
      <c r="DZ156">
        <f>SUM($CB156,$CC156:CW156)-SUM($EC156:EX156)</f>
        <v>0</v>
      </c>
      <c r="EA156">
        <f>SUM($CB156,$CC156:CX156)-SUM($EC156:EY156)</f>
        <v>0</v>
      </c>
      <c r="EB156">
        <f>SUM($CB156,$CC156:CY156)-SUM($EC156:EZ156)</f>
        <v>0</v>
      </c>
      <c r="EC156" cm="1">
        <f t="array" ref="EC156">SUMPRODUCT($K156:$AJ156,TRANSPOSE(EC$4:EC$29))</f>
        <v>0</v>
      </c>
      <c r="ED156" cm="1">
        <f t="array" ref="ED156">SUMPRODUCT($K156:$AJ156,TRANSPOSE(ED$4:ED$29))</f>
        <v>0</v>
      </c>
      <c r="EE156" cm="1">
        <f t="array" ref="EE156">SUMPRODUCT($K156:$AJ156,TRANSPOSE(EE$4:EE$29))</f>
        <v>0</v>
      </c>
      <c r="EF156" cm="1">
        <f t="array" ref="EF156">SUMPRODUCT($K156:$AJ156,TRANSPOSE(EF$4:EF$29))</f>
        <v>0</v>
      </c>
      <c r="EG156" cm="1">
        <f t="array" ref="EG156">SUMPRODUCT($K156:$AJ156,TRANSPOSE(EG$4:EG$29))</f>
        <v>0</v>
      </c>
      <c r="EH156" cm="1">
        <f t="array" ref="EH156">SUMPRODUCT($K156:$AJ156,TRANSPOSE(EH$4:EH$29))</f>
        <v>0</v>
      </c>
      <c r="EI156" cm="1">
        <f t="array" ref="EI156">SUMPRODUCT($K156:$AJ156,TRANSPOSE(EI$4:EI$29))</f>
        <v>0</v>
      </c>
      <c r="EJ156" cm="1">
        <f t="array" ref="EJ156">SUMPRODUCT($K156:$AJ156,TRANSPOSE(EJ$4:EJ$29))</f>
        <v>0</v>
      </c>
      <c r="EK156" cm="1">
        <f t="array" ref="EK156">SUMPRODUCT($K156:$AJ156,TRANSPOSE(EK$4:EK$29))</f>
        <v>5</v>
      </c>
      <c r="EL156" cm="1">
        <f t="array" ref="EL156">SUMPRODUCT($K156:$AJ156,TRANSPOSE(EL$4:EL$29))</f>
        <v>10</v>
      </c>
      <c r="EM156" cm="1">
        <f t="array" ref="EM156">SUMPRODUCT($K156:$AJ156,TRANSPOSE(EM$4:EM$29))</f>
        <v>40</v>
      </c>
      <c r="EN156" cm="1">
        <f t="array" ref="EN156">SUMPRODUCT($K156:$AJ156,TRANSPOSE(EN$4:EN$29))</f>
        <v>55</v>
      </c>
      <c r="EO156" cm="1">
        <f t="array" ref="EO156">SUMPRODUCT($K156:$AJ156,TRANSPOSE(EO$4:EO$29))</f>
        <v>55</v>
      </c>
      <c r="EP156" cm="1">
        <f t="array" ref="EP156">SUMPRODUCT($K156:$AJ156,TRANSPOSE(EP$4:EP$29))</f>
        <v>35</v>
      </c>
      <c r="EQ156" cm="1">
        <f t="array" ref="EQ156">SUMPRODUCT($K156:$AJ156,TRANSPOSE(EQ$4:EQ$29))</f>
        <v>0</v>
      </c>
      <c r="ER156" cm="1">
        <f t="array" ref="ER156">SUMPRODUCT($K156:$AJ156,TRANSPOSE(ER$4:ER$29))</f>
        <v>0</v>
      </c>
      <c r="ES156" cm="1">
        <f t="array" ref="ES156">SUMPRODUCT($K156:$AJ156,TRANSPOSE(ES$4:ES$29))</f>
        <v>0</v>
      </c>
      <c r="ET156" cm="1">
        <f t="array" ref="ET156">SUMPRODUCT($K156:$AJ156,TRANSPOSE(ET$4:ET$29))</f>
        <v>0</v>
      </c>
      <c r="EU156" cm="1">
        <f t="array" ref="EU156">SUMPRODUCT($K156:$AJ156,TRANSPOSE(EU$4:EU$29))</f>
        <v>0</v>
      </c>
      <c r="EV156" cm="1">
        <f t="array" ref="EV156">SUMPRODUCT($K156:$AJ156,TRANSPOSE(EV$4:EV$29))</f>
        <v>0</v>
      </c>
      <c r="EW156" cm="1">
        <f t="array" ref="EW156">SUMPRODUCT($K156:$AJ156,TRANSPOSE(EW$4:EW$29))</f>
        <v>0</v>
      </c>
      <c r="EX156" cm="1">
        <f t="array" ref="EX156">SUMPRODUCT($K156:$AJ156,TRANSPOSE(EX$4:EX$29))</f>
        <v>0</v>
      </c>
      <c r="EY156" cm="1">
        <f t="array" ref="EY156">SUMPRODUCT($K156:$AJ156,TRANSPOSE(EY$4:EY$29))</f>
        <v>0</v>
      </c>
      <c r="EZ156" cm="1">
        <f t="array" ref="EZ156">SUMPRODUCT($K156:$AJ156,TRANSPOSE(EZ$4:EZ$29))</f>
        <v>0</v>
      </c>
      <c r="FA156">
        <f t="shared" si="36"/>
        <v>0</v>
      </c>
      <c r="FB156" t="b">
        <f t="shared" si="37"/>
        <v>0</v>
      </c>
    </row>
    <row r="157" spans="1:158" hidden="1" x14ac:dyDescent="0.2">
      <c r="A157">
        <v>175</v>
      </c>
      <c r="B157" s="7" t="s">
        <v>1329</v>
      </c>
      <c r="C157" t="s">
        <v>1207</v>
      </c>
      <c r="D157">
        <v>421509629</v>
      </c>
      <c r="E157" t="s">
        <v>1328</v>
      </c>
      <c r="G157" t="s">
        <v>6</v>
      </c>
      <c r="H157" s="1">
        <v>1</v>
      </c>
      <c r="I157" s="1">
        <v>2</v>
      </c>
      <c r="J157" s="1">
        <f>VLOOKUP(B157,'[4]AVL F03 05.05.26_לעבוד'!$B$27:$M$694,12,)</f>
        <v>2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2</v>
      </c>
      <c r="AG157" s="1">
        <v>0</v>
      </c>
      <c r="AH157" s="1">
        <v>0</v>
      </c>
      <c r="AI157" s="1">
        <v>0</v>
      </c>
      <c r="AJ157" s="1">
        <v>0</v>
      </c>
      <c r="AK157" s="1">
        <f t="shared" si="33"/>
        <v>630</v>
      </c>
      <c r="AL157" s="1">
        <f t="shared" si="34"/>
        <v>630</v>
      </c>
      <c r="AP157" s="1" t="s">
        <v>85</v>
      </c>
      <c r="AQ157" s="1" t="str">
        <f>VLOOKUP($B157,'[2]AVL F03 05.05.26_לעבוד'!$B$29:$H$721,6,)</f>
        <v>נדרשת עזרה אלתא</v>
      </c>
      <c r="AR157" s="1" t="s">
        <v>15</v>
      </c>
      <c r="AS157" s="1" t="s">
        <v>14</v>
      </c>
      <c r="AT157">
        <f t="shared" si="35"/>
        <v>236</v>
      </c>
      <c r="AU157" t="str">
        <f>VLOOKUP(B157,'[3]AVL F03 05.05.26_לעבוד'!$B$27:$B$694,1,)</f>
        <v>5206F264-001</v>
      </c>
      <c r="AW157" t="s">
        <v>1788</v>
      </c>
      <c r="AX157" t="s">
        <v>1091</v>
      </c>
      <c r="AY157">
        <v>118</v>
      </c>
      <c r="AZ157" t="s">
        <v>0</v>
      </c>
      <c r="BA157">
        <v>1</v>
      </c>
      <c r="BB157" t="s">
        <v>13</v>
      </c>
      <c r="BC157">
        <v>356</v>
      </c>
      <c r="BD157">
        <v>171</v>
      </c>
      <c r="BE157" t="s">
        <v>294</v>
      </c>
      <c r="BF157">
        <v>0</v>
      </c>
      <c r="BG157">
        <v>118</v>
      </c>
      <c r="BH157">
        <v>20</v>
      </c>
      <c r="BI157" t="s">
        <v>514</v>
      </c>
      <c r="BJ157" t="s">
        <v>33</v>
      </c>
      <c r="BK157" t="s">
        <v>5</v>
      </c>
      <c r="BL157" t="s">
        <v>5</v>
      </c>
      <c r="BM157" t="s">
        <v>9</v>
      </c>
      <c r="BN157">
        <v>118</v>
      </c>
      <c r="BO157" t="s">
        <v>5</v>
      </c>
      <c r="BP157">
        <v>230</v>
      </c>
      <c r="BQ157" t="s">
        <v>325</v>
      </c>
      <c r="BR157" t="s">
        <v>8</v>
      </c>
      <c r="BS157" t="s">
        <v>1327</v>
      </c>
      <c r="BT157">
        <v>1</v>
      </c>
      <c r="BU157" t="s">
        <v>6</v>
      </c>
      <c r="BV157" t="s">
        <v>5</v>
      </c>
      <c r="BW157" t="s">
        <v>30</v>
      </c>
      <c r="BX157" t="s">
        <v>74</v>
      </c>
      <c r="BY157" t="s">
        <v>1091</v>
      </c>
      <c r="BZ157" t="s">
        <v>1</v>
      </c>
      <c r="CA157" t="s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60</v>
      </c>
      <c r="CK157">
        <v>0</v>
      </c>
      <c r="CL157">
        <v>400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E157">
        <f>SUM($CB157,CB157:$CC157)-SUM($EC157:EC157)</f>
        <v>0</v>
      </c>
      <c r="DF157">
        <f>SUM($CB157,$CC157:CC157)-SUM($EC157:ED157)</f>
        <v>0</v>
      </c>
      <c r="DG157">
        <f>SUM($CB157,$CC157:CD157)-SUM($EC157:EE157)</f>
        <v>0</v>
      </c>
      <c r="DH157">
        <f>SUM($CB157,$CC157:CE157)-SUM($EC157:EF157)</f>
        <v>0</v>
      </c>
      <c r="DI157">
        <f>SUM($CB157,$CC157:CF157)-SUM($EC157:EG157)</f>
        <v>0</v>
      </c>
      <c r="DJ157">
        <f>SUM($CB157,$CC157:CG157)-SUM($EC157:EH157)</f>
        <v>0</v>
      </c>
      <c r="DK157">
        <f>SUM($CB157,$CC157:CH157)-SUM($EC157:EI157)</f>
        <v>0</v>
      </c>
      <c r="DL157">
        <f>SUM($CB157,$CC157:CI157)-SUM($EC157:EJ157)</f>
        <v>0</v>
      </c>
      <c r="DM157">
        <f>SUM($CB157,$CC157:CJ157)-SUM($EC157:EK157)</f>
        <v>20</v>
      </c>
      <c r="DN157">
        <f>SUM($CB157,$CC157:CK157)-SUM($EC157:EL157)</f>
        <v>-160</v>
      </c>
      <c r="DO157">
        <f>SUM($CB157,$CC157:CL157)-SUM($EC157:EM157)</f>
        <v>60</v>
      </c>
      <c r="DP157">
        <f>SUM($CB157,$CC157:CM157)-SUM($EC157:EN157)</f>
        <v>60</v>
      </c>
      <c r="DQ157">
        <f>SUM($CB157,$CC157:CN157)-SUM($EC157:EO157)</f>
        <v>60</v>
      </c>
      <c r="DR157">
        <f>SUM($CB157,$CC157:CO157)-SUM($EC157:EP157)</f>
        <v>60</v>
      </c>
      <c r="DS157">
        <f>SUM($CB157,$CC157:CP157)-SUM($EC157:EQ157)</f>
        <v>60</v>
      </c>
      <c r="DT157">
        <f>SUM($CB157,$CC157:CQ157)-SUM($EC157:ER157)</f>
        <v>60</v>
      </c>
      <c r="DU157">
        <f>SUM($CB157,$CC157:CR157)-SUM($EC157:ES157)</f>
        <v>60</v>
      </c>
      <c r="DV157">
        <f>SUM($CB157,$CC157:CS157)-SUM($EC157:ET157)</f>
        <v>60</v>
      </c>
      <c r="DW157">
        <f>SUM($CB157,$CC157:CT157)-SUM($EC157:EU157)</f>
        <v>60</v>
      </c>
      <c r="DX157">
        <f>SUM($CB157,$CC157:CU157)-SUM($EC157:EV157)</f>
        <v>60</v>
      </c>
      <c r="DY157">
        <f>SUM($CB157,$CC157:CV157)-SUM($EC157:EW157)</f>
        <v>60</v>
      </c>
      <c r="DZ157">
        <f>SUM($CB157,$CC157:CW157)-SUM($EC157:EX157)</f>
        <v>60</v>
      </c>
      <c r="EA157">
        <f>SUM($CB157,$CC157:CX157)-SUM($EC157:EY157)</f>
        <v>60</v>
      </c>
      <c r="EB157">
        <f>SUM($CB157,$CC157:CY157)-SUM($EC157:EZ157)</f>
        <v>60</v>
      </c>
      <c r="EC157" cm="1">
        <f t="array" ref="EC157">SUMPRODUCT($K157:$AJ157,TRANSPOSE(EC$4:EC$29))</f>
        <v>0</v>
      </c>
      <c r="ED157" cm="1">
        <f t="array" ref="ED157">SUMPRODUCT($K157:$AJ157,TRANSPOSE(ED$4:ED$29))</f>
        <v>0</v>
      </c>
      <c r="EE157" cm="1">
        <f t="array" ref="EE157">SUMPRODUCT($K157:$AJ157,TRANSPOSE(EE$4:EE$29))</f>
        <v>0</v>
      </c>
      <c r="EF157" cm="1">
        <f t="array" ref="EF157">SUMPRODUCT($K157:$AJ157,TRANSPOSE(EF$4:EF$29))</f>
        <v>0</v>
      </c>
      <c r="EG157" cm="1">
        <f t="array" ref="EG157">SUMPRODUCT($K157:$AJ157,TRANSPOSE(EG$4:EG$29))</f>
        <v>0</v>
      </c>
      <c r="EH157" cm="1">
        <f t="array" ref="EH157">SUMPRODUCT($K157:$AJ157,TRANSPOSE(EH$4:EH$29))</f>
        <v>0</v>
      </c>
      <c r="EI157" cm="1">
        <f t="array" ref="EI157">SUMPRODUCT($K157:$AJ157,TRANSPOSE(EI$4:EI$29))</f>
        <v>0</v>
      </c>
      <c r="EJ157" cm="1">
        <f t="array" ref="EJ157">SUMPRODUCT($K157:$AJ157,TRANSPOSE(EJ$4:EJ$29))</f>
        <v>0</v>
      </c>
      <c r="EK157" cm="1">
        <f t="array" ref="EK157">SUMPRODUCT($K157:$AJ157,TRANSPOSE(EK$4:EK$29))</f>
        <v>40</v>
      </c>
      <c r="EL157" cm="1">
        <f t="array" ref="EL157">SUMPRODUCT($K157:$AJ157,TRANSPOSE(EL$4:EL$29))</f>
        <v>180</v>
      </c>
      <c r="EM157" cm="1">
        <f t="array" ref="EM157">SUMPRODUCT($K157:$AJ157,TRANSPOSE(EM$4:EM$29))</f>
        <v>180</v>
      </c>
      <c r="EN157" cm="1">
        <f t="array" ref="EN157">SUMPRODUCT($K157:$AJ157,TRANSPOSE(EN$4:EN$29))</f>
        <v>0</v>
      </c>
      <c r="EO157" cm="1">
        <f t="array" ref="EO157">SUMPRODUCT($K157:$AJ157,TRANSPOSE(EO$4:EO$29))</f>
        <v>0</v>
      </c>
      <c r="EP157" cm="1">
        <f t="array" ref="EP157">SUMPRODUCT($K157:$AJ157,TRANSPOSE(EP$4:EP$29))</f>
        <v>0</v>
      </c>
      <c r="EQ157" cm="1">
        <f t="array" ref="EQ157">SUMPRODUCT($K157:$AJ157,TRANSPOSE(EQ$4:EQ$29))</f>
        <v>0</v>
      </c>
      <c r="ER157" cm="1">
        <f t="array" ref="ER157">SUMPRODUCT($K157:$AJ157,TRANSPOSE(ER$4:ER$29))</f>
        <v>0</v>
      </c>
      <c r="ES157" cm="1">
        <f t="array" ref="ES157">SUMPRODUCT($K157:$AJ157,TRANSPOSE(ES$4:ES$29))</f>
        <v>0</v>
      </c>
      <c r="ET157" cm="1">
        <f t="array" ref="ET157">SUMPRODUCT($K157:$AJ157,TRANSPOSE(ET$4:ET$29))</f>
        <v>0</v>
      </c>
      <c r="EU157" cm="1">
        <f t="array" ref="EU157">SUMPRODUCT($K157:$AJ157,TRANSPOSE(EU$4:EU$29))</f>
        <v>0</v>
      </c>
      <c r="EV157" cm="1">
        <f t="array" ref="EV157">SUMPRODUCT($K157:$AJ157,TRANSPOSE(EV$4:EV$29))</f>
        <v>0</v>
      </c>
      <c r="EW157" cm="1">
        <f t="array" ref="EW157">SUMPRODUCT($K157:$AJ157,TRANSPOSE(EW$4:EW$29))</f>
        <v>0</v>
      </c>
      <c r="EX157" cm="1">
        <f t="array" ref="EX157">SUMPRODUCT($K157:$AJ157,TRANSPOSE(EX$4:EX$29))</f>
        <v>0</v>
      </c>
      <c r="EY157" cm="1">
        <f t="array" ref="EY157">SUMPRODUCT($K157:$AJ157,TRANSPOSE(EY$4:EY$29))</f>
        <v>0</v>
      </c>
      <c r="EZ157" cm="1">
        <f t="array" ref="EZ157">SUMPRODUCT($K157:$AJ157,TRANSPOSE(EZ$4:EZ$29))</f>
        <v>0</v>
      </c>
      <c r="FA157">
        <f t="shared" si="36"/>
        <v>0</v>
      </c>
      <c r="FB157" t="b">
        <f t="shared" si="37"/>
        <v>1</v>
      </c>
    </row>
    <row r="158" spans="1:158" hidden="1" x14ac:dyDescent="0.2">
      <c r="A158">
        <v>176</v>
      </c>
      <c r="B158" s="7" t="s">
        <v>1326</v>
      </c>
      <c r="C158" t="s">
        <v>17</v>
      </c>
      <c r="D158">
        <v>420227731</v>
      </c>
      <c r="E158" t="s">
        <v>1325</v>
      </c>
      <c r="F158">
        <v>420288959</v>
      </c>
      <c r="G158" t="s">
        <v>6</v>
      </c>
      <c r="H158" s="1">
        <v>1</v>
      </c>
      <c r="I158" s="1">
        <v>4</v>
      </c>
      <c r="J158" s="1">
        <f>VLOOKUP(B158,'[4]AVL F03 05.05.26_לעבוד'!$B$27:$M$694,12,)</f>
        <v>4</v>
      </c>
      <c r="K158" s="1">
        <v>0</v>
      </c>
      <c r="L158" s="1">
        <v>0</v>
      </c>
      <c r="M158" s="1">
        <v>0</v>
      </c>
      <c r="N158" s="1">
        <v>0</v>
      </c>
      <c r="O158" s="1">
        <v>4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f t="shared" si="33"/>
        <v>1260</v>
      </c>
      <c r="AL158" s="1">
        <f t="shared" si="34"/>
        <v>1280</v>
      </c>
      <c r="AQ158" s="1" t="str">
        <f>VLOOKUP($B158,'[2]AVL F03 05.05.26_לעבוד'!$B$29:$H$721,6,)</f>
        <v xml:space="preserve"> </v>
      </c>
      <c r="AR158" s="1" t="s">
        <v>25</v>
      </c>
      <c r="AS158" s="1" t="s">
        <v>14</v>
      </c>
      <c r="AT158">
        <f t="shared" si="35"/>
        <v>1578.72</v>
      </c>
      <c r="AU158" t="str">
        <f>VLOOKUP(B158,'[3]AVL F03 05.05.26_לעבוד'!$B$27:$B$694,1,)</f>
        <v>5AGXBA5D4F27I5G</v>
      </c>
      <c r="AW158" t="s">
        <v>1729</v>
      </c>
      <c r="AX158" t="s">
        <v>1322</v>
      </c>
      <c r="AY158">
        <v>394.68</v>
      </c>
      <c r="AZ158" t="s">
        <v>0</v>
      </c>
      <c r="BA158">
        <v>1</v>
      </c>
      <c r="BB158" t="s">
        <v>13</v>
      </c>
      <c r="BC158">
        <v>357</v>
      </c>
      <c r="BD158">
        <v>239</v>
      </c>
      <c r="BE158" t="s">
        <v>53</v>
      </c>
      <c r="BF158">
        <v>0</v>
      </c>
      <c r="BG158">
        <v>394.68</v>
      </c>
      <c r="BH158">
        <v>20</v>
      </c>
      <c r="BI158" t="s">
        <v>11</v>
      </c>
      <c r="BJ158" t="s">
        <v>44</v>
      </c>
      <c r="BK158" t="s">
        <v>5</v>
      </c>
      <c r="BL158">
        <v>1</v>
      </c>
      <c r="BM158" t="s">
        <v>22</v>
      </c>
      <c r="BN158">
        <v>394.68</v>
      </c>
      <c r="BO158" t="s">
        <v>5</v>
      </c>
      <c r="BP158">
        <v>1</v>
      </c>
      <c r="BQ158" t="s">
        <v>5</v>
      </c>
      <c r="BR158" t="s">
        <v>8</v>
      </c>
      <c r="BS158" t="s">
        <v>43</v>
      </c>
      <c r="BT158">
        <v>40</v>
      </c>
      <c r="BU158" t="s">
        <v>6</v>
      </c>
      <c r="BV158" t="s">
        <v>368</v>
      </c>
      <c r="BW158" t="s">
        <v>42</v>
      </c>
      <c r="BX158" t="s">
        <v>3</v>
      </c>
      <c r="BY158" t="s">
        <v>1322</v>
      </c>
      <c r="BZ158" t="s">
        <v>1</v>
      </c>
      <c r="CA158" t="s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840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E158">
        <f>SUM($CB158,CB158:$CC158)-SUM($EC158:EC158)</f>
        <v>0</v>
      </c>
      <c r="DF158">
        <f>SUM($CB158,$CC158:CC158)-SUM($EC158:ED158)</f>
        <v>0</v>
      </c>
      <c r="DG158">
        <f>SUM($CB158,$CC158:CD158)-SUM($EC158:EE158)</f>
        <v>0</v>
      </c>
      <c r="DH158">
        <f>SUM($CB158,$CC158:CE158)-SUM($EC158:EF158)</f>
        <v>0</v>
      </c>
      <c r="DI158">
        <f>SUM($CB158,$CC158:CF158)-SUM($EC158:EG158)</f>
        <v>0</v>
      </c>
      <c r="DJ158">
        <f>SUM($CB158,$CC158:CG158)-SUM($EC158:EH158)</f>
        <v>0</v>
      </c>
      <c r="DK158">
        <f>SUM($CB158,$CC158:CH158)-SUM($EC158:EI158)</f>
        <v>0</v>
      </c>
      <c r="DL158">
        <f>SUM($CB158,$CC158:CI158)-SUM($EC158:EJ158)</f>
        <v>0</v>
      </c>
      <c r="DM158">
        <f>SUM($CB158,$CC158:CJ158)-SUM($EC158:EK158)</f>
        <v>740</v>
      </c>
      <c r="DN158">
        <f>SUM($CB158,$CC158:CK158)-SUM($EC158:EL158)</f>
        <v>628</v>
      </c>
      <c r="DO158">
        <f>SUM($CB158,$CC158:CL158)-SUM($EC158:EM158)</f>
        <v>328</v>
      </c>
      <c r="DP158">
        <f>SUM($CB158,$CC158:CM158)-SUM($EC158:EN158)</f>
        <v>40</v>
      </c>
      <c r="DQ158">
        <f>SUM($CB158,$CC158:CN158)-SUM($EC158:EO158)</f>
        <v>40</v>
      </c>
      <c r="DR158">
        <f>SUM($CB158,$CC158:CO158)-SUM($EC158:EP158)</f>
        <v>40</v>
      </c>
      <c r="DS158">
        <f>SUM($CB158,$CC158:CP158)-SUM($EC158:EQ158)</f>
        <v>40</v>
      </c>
      <c r="DT158">
        <f>SUM($CB158,$CC158:CQ158)-SUM($EC158:ER158)</f>
        <v>40</v>
      </c>
      <c r="DU158">
        <f>SUM($CB158,$CC158:CR158)-SUM($EC158:ES158)</f>
        <v>40</v>
      </c>
      <c r="DV158">
        <f>SUM($CB158,$CC158:CS158)-SUM($EC158:ET158)</f>
        <v>40</v>
      </c>
      <c r="DW158">
        <f>SUM($CB158,$CC158:CT158)-SUM($EC158:EU158)</f>
        <v>40</v>
      </c>
      <c r="DX158">
        <f>SUM($CB158,$CC158:CU158)-SUM($EC158:EV158)</f>
        <v>40</v>
      </c>
      <c r="DY158">
        <f>SUM($CB158,$CC158:CV158)-SUM($EC158:EW158)</f>
        <v>40</v>
      </c>
      <c r="DZ158">
        <f>SUM($CB158,$CC158:CW158)-SUM($EC158:EX158)</f>
        <v>40</v>
      </c>
      <c r="EA158">
        <f>SUM($CB158,$CC158:CX158)-SUM($EC158:EY158)</f>
        <v>40</v>
      </c>
      <c r="EB158">
        <f>SUM($CB158,$CC158:CY158)-SUM($EC158:EZ158)</f>
        <v>40</v>
      </c>
      <c r="EC158" cm="1">
        <f t="array" ref="EC158">SUMPRODUCT($K158:$AJ158,TRANSPOSE(EC$4:EC$29))</f>
        <v>0</v>
      </c>
      <c r="ED158" cm="1">
        <f t="array" ref="ED158">SUMPRODUCT($K158:$AJ158,TRANSPOSE(ED$4:ED$29))</f>
        <v>0</v>
      </c>
      <c r="EE158" cm="1">
        <f t="array" ref="EE158">SUMPRODUCT($K158:$AJ158,TRANSPOSE(EE$4:EE$29))</f>
        <v>0</v>
      </c>
      <c r="EF158" cm="1">
        <f t="array" ref="EF158">SUMPRODUCT($K158:$AJ158,TRANSPOSE(EF$4:EF$29))</f>
        <v>0</v>
      </c>
      <c r="EG158" cm="1">
        <f t="array" ref="EG158">SUMPRODUCT($K158:$AJ158,TRANSPOSE(EG$4:EG$29))</f>
        <v>0</v>
      </c>
      <c r="EH158" cm="1">
        <f t="array" ref="EH158">SUMPRODUCT($K158:$AJ158,TRANSPOSE(EH$4:EH$29))</f>
        <v>0</v>
      </c>
      <c r="EI158" cm="1">
        <f t="array" ref="EI158">SUMPRODUCT($K158:$AJ158,TRANSPOSE(EI$4:EI$29))</f>
        <v>0</v>
      </c>
      <c r="EJ158" cm="1">
        <f t="array" ref="EJ158">SUMPRODUCT($K158:$AJ158,TRANSPOSE(EJ$4:EJ$29))</f>
        <v>0</v>
      </c>
      <c r="EK158" cm="1">
        <f t="array" ref="EK158">SUMPRODUCT($K158:$AJ158,TRANSPOSE(EK$4:EK$29))</f>
        <v>100</v>
      </c>
      <c r="EL158" cm="1">
        <f t="array" ref="EL158">SUMPRODUCT($K158:$AJ158,TRANSPOSE(EL$4:EL$29))</f>
        <v>112</v>
      </c>
      <c r="EM158" cm="1">
        <f t="array" ref="EM158">SUMPRODUCT($K158:$AJ158,TRANSPOSE(EM$4:EM$29))</f>
        <v>300</v>
      </c>
      <c r="EN158" cm="1">
        <f t="array" ref="EN158">SUMPRODUCT($K158:$AJ158,TRANSPOSE(EN$4:EN$29))</f>
        <v>288</v>
      </c>
      <c r="EO158" cm="1">
        <f t="array" ref="EO158">SUMPRODUCT($K158:$AJ158,TRANSPOSE(EO$4:EO$29))</f>
        <v>0</v>
      </c>
      <c r="EP158" cm="1">
        <f t="array" ref="EP158">SUMPRODUCT($K158:$AJ158,TRANSPOSE(EP$4:EP$29))</f>
        <v>0</v>
      </c>
      <c r="EQ158" cm="1">
        <f t="array" ref="EQ158">SUMPRODUCT($K158:$AJ158,TRANSPOSE(EQ$4:EQ$29))</f>
        <v>0</v>
      </c>
      <c r="ER158" cm="1">
        <f t="array" ref="ER158">SUMPRODUCT($K158:$AJ158,TRANSPOSE(ER$4:ER$29))</f>
        <v>0</v>
      </c>
      <c r="ES158" cm="1">
        <f t="array" ref="ES158">SUMPRODUCT($K158:$AJ158,TRANSPOSE(ES$4:ES$29))</f>
        <v>0</v>
      </c>
      <c r="ET158" cm="1">
        <f t="array" ref="ET158">SUMPRODUCT($K158:$AJ158,TRANSPOSE(ET$4:ET$29))</f>
        <v>0</v>
      </c>
      <c r="EU158" cm="1">
        <f t="array" ref="EU158">SUMPRODUCT($K158:$AJ158,TRANSPOSE(EU$4:EU$29))</f>
        <v>0</v>
      </c>
      <c r="EV158" cm="1">
        <f t="array" ref="EV158">SUMPRODUCT($K158:$AJ158,TRANSPOSE(EV$4:EV$29))</f>
        <v>0</v>
      </c>
      <c r="EW158" cm="1">
        <f t="array" ref="EW158">SUMPRODUCT($K158:$AJ158,TRANSPOSE(EW$4:EW$29))</f>
        <v>0</v>
      </c>
      <c r="EX158" cm="1">
        <f t="array" ref="EX158">SUMPRODUCT($K158:$AJ158,TRANSPOSE(EX$4:EX$29))</f>
        <v>0</v>
      </c>
      <c r="EY158" cm="1">
        <f t="array" ref="EY158">SUMPRODUCT($K158:$AJ158,TRANSPOSE(EY$4:EY$29))</f>
        <v>0</v>
      </c>
      <c r="EZ158" cm="1">
        <f t="array" ref="EZ158">SUMPRODUCT($K158:$AJ158,TRANSPOSE(EZ$4:EZ$29))</f>
        <v>0</v>
      </c>
      <c r="FA158">
        <f t="shared" si="36"/>
        <v>0</v>
      </c>
      <c r="FB158" t="b">
        <f t="shared" si="37"/>
        <v>0</v>
      </c>
    </row>
    <row r="159" spans="1:158" hidden="1" x14ac:dyDescent="0.2">
      <c r="A159">
        <v>177</v>
      </c>
      <c r="B159" s="7" t="s">
        <v>1324</v>
      </c>
      <c r="C159" t="s">
        <v>17</v>
      </c>
      <c r="D159">
        <v>422068842</v>
      </c>
      <c r="E159" t="s">
        <v>1323</v>
      </c>
      <c r="G159" t="s">
        <v>6</v>
      </c>
      <c r="H159" s="1">
        <v>1</v>
      </c>
      <c r="I159" s="1">
        <v>1</v>
      </c>
      <c r="J159" s="1">
        <f>VLOOKUP(B159,'[4]AVL F03 05.05.26_לעבוד'!$B$27:$M$694,12,)</f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f t="shared" ref="AK159:AK222" si="38">SUM(K159:AJ159)*300*1.05</f>
        <v>315</v>
      </c>
      <c r="AL159" s="1">
        <f t="shared" ref="AL159:AL222" si="39">CEILING(AK159,BT159)</f>
        <v>336</v>
      </c>
      <c r="AQ159" s="1">
        <f>VLOOKUP($B159,'[2]AVL F03 05.05.26_לעבוד'!$B$29:$H$721,6,)</f>
        <v>0</v>
      </c>
      <c r="AR159" s="1" t="s">
        <v>25</v>
      </c>
      <c r="AS159" s="1" t="s">
        <v>14</v>
      </c>
      <c r="AT159">
        <f t="shared" ref="AT159:AT222" si="40">SUM(K159:AJ159)*AY159</f>
        <v>473.61</v>
      </c>
      <c r="AU159" t="str">
        <f>VLOOKUP(B159,'[3]AVL F03 05.05.26_לעבוד'!$B$27:$B$694,1,)</f>
        <v>5AGXFB1H4F35I3G</v>
      </c>
      <c r="AW159" t="s">
        <v>1729</v>
      </c>
      <c r="AX159" t="s">
        <v>1322</v>
      </c>
      <c r="AY159">
        <v>473.61</v>
      </c>
      <c r="AZ159" t="s">
        <v>0</v>
      </c>
      <c r="BA159">
        <v>1</v>
      </c>
      <c r="BB159" t="s">
        <v>13</v>
      </c>
      <c r="BC159">
        <v>357</v>
      </c>
      <c r="BD159">
        <v>175</v>
      </c>
      <c r="BE159" t="s">
        <v>53</v>
      </c>
      <c r="BF159">
        <v>0</v>
      </c>
      <c r="BG159">
        <v>473.61</v>
      </c>
      <c r="BH159">
        <v>20</v>
      </c>
      <c r="BI159" t="s">
        <v>11</v>
      </c>
      <c r="BJ159" t="s">
        <v>44</v>
      </c>
      <c r="BK159" t="s">
        <v>5</v>
      </c>
      <c r="BL159">
        <v>1</v>
      </c>
      <c r="BM159" t="s">
        <v>22</v>
      </c>
      <c r="BN159">
        <v>473.61</v>
      </c>
      <c r="BO159" t="s">
        <v>5</v>
      </c>
      <c r="BP159">
        <v>1</v>
      </c>
      <c r="BQ159" t="s">
        <v>5</v>
      </c>
      <c r="BR159" t="s">
        <v>8</v>
      </c>
      <c r="BS159" t="s">
        <v>43</v>
      </c>
      <c r="BT159">
        <v>24</v>
      </c>
      <c r="BU159" t="s">
        <v>6</v>
      </c>
      <c r="BV159" t="s">
        <v>368</v>
      </c>
      <c r="BW159" t="s">
        <v>42</v>
      </c>
      <c r="BX159" t="s">
        <v>3</v>
      </c>
      <c r="BY159" t="s">
        <v>1322</v>
      </c>
      <c r="BZ159" t="s">
        <v>1</v>
      </c>
      <c r="CA159" t="s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216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E159">
        <f>SUM($CB159,CB159:$CC159)-SUM($EC159:EC159)</f>
        <v>0</v>
      </c>
      <c r="DF159">
        <f>SUM($CB159,$CC159:CC159)-SUM($EC159:ED159)</f>
        <v>0</v>
      </c>
      <c r="DG159">
        <f>SUM($CB159,$CC159:CD159)-SUM($EC159:EE159)</f>
        <v>0</v>
      </c>
      <c r="DH159">
        <f>SUM($CB159,$CC159:CE159)-SUM($EC159:EF159)</f>
        <v>0</v>
      </c>
      <c r="DI159">
        <f>SUM($CB159,$CC159:CF159)-SUM($EC159:EG159)</f>
        <v>0</v>
      </c>
      <c r="DJ159">
        <f>SUM($CB159,$CC159:CG159)-SUM($EC159:EH159)</f>
        <v>0</v>
      </c>
      <c r="DK159">
        <f>SUM($CB159,$CC159:CH159)-SUM($EC159:EI159)</f>
        <v>0</v>
      </c>
      <c r="DL159">
        <f>SUM($CB159,$CC159:CI159)-SUM($EC159:EJ159)</f>
        <v>0</v>
      </c>
      <c r="DM159">
        <f>SUM($CB159,$CC159:CJ159)-SUM($EC159:EK159)</f>
        <v>166</v>
      </c>
      <c r="DN159">
        <f>SUM($CB159,$CC159:CK159)-SUM($EC159:EL159)</f>
        <v>116</v>
      </c>
      <c r="DO159">
        <f>SUM($CB159,$CC159:CL159)-SUM($EC159:EM159)</f>
        <v>66</v>
      </c>
      <c r="DP159">
        <f>SUM($CB159,$CC159:CM159)-SUM($EC159:EN159)</f>
        <v>16</v>
      </c>
      <c r="DQ159">
        <f>SUM($CB159,$CC159:CN159)-SUM($EC159:EO159)</f>
        <v>16</v>
      </c>
      <c r="DR159">
        <f>SUM($CB159,$CC159:CO159)-SUM($EC159:EP159)</f>
        <v>16</v>
      </c>
      <c r="DS159">
        <f>SUM($CB159,$CC159:CP159)-SUM($EC159:EQ159)</f>
        <v>16</v>
      </c>
      <c r="DT159">
        <f>SUM($CB159,$CC159:CQ159)-SUM($EC159:ER159)</f>
        <v>16</v>
      </c>
      <c r="DU159">
        <f>SUM($CB159,$CC159:CR159)-SUM($EC159:ES159)</f>
        <v>16</v>
      </c>
      <c r="DV159">
        <f>SUM($CB159,$CC159:CS159)-SUM($EC159:ET159)</f>
        <v>16</v>
      </c>
      <c r="DW159">
        <f>SUM($CB159,$CC159:CT159)-SUM($EC159:EU159)</f>
        <v>16</v>
      </c>
      <c r="DX159">
        <f>SUM($CB159,$CC159:CU159)-SUM($EC159:EV159)</f>
        <v>16</v>
      </c>
      <c r="DY159">
        <f>SUM($CB159,$CC159:CV159)-SUM($EC159:EW159)</f>
        <v>16</v>
      </c>
      <c r="DZ159">
        <f>SUM($CB159,$CC159:CW159)-SUM($EC159:EX159)</f>
        <v>16</v>
      </c>
      <c r="EA159">
        <f>SUM($CB159,$CC159:CX159)-SUM($EC159:EY159)</f>
        <v>16</v>
      </c>
      <c r="EB159">
        <f>SUM($CB159,$CC159:CY159)-SUM($EC159:EZ159)</f>
        <v>16</v>
      </c>
      <c r="EC159" cm="1">
        <f t="array" ref="EC159">SUMPRODUCT($K159:$AJ159,TRANSPOSE(EC$4:EC$29))</f>
        <v>0</v>
      </c>
      <c r="ED159" cm="1">
        <f t="array" ref="ED159">SUMPRODUCT($K159:$AJ159,TRANSPOSE(ED$4:ED$29))</f>
        <v>0</v>
      </c>
      <c r="EE159" cm="1">
        <f t="array" ref="EE159">SUMPRODUCT($K159:$AJ159,TRANSPOSE(EE$4:EE$29))</f>
        <v>0</v>
      </c>
      <c r="EF159" cm="1">
        <f t="array" ref="EF159">SUMPRODUCT($K159:$AJ159,TRANSPOSE(EF$4:EF$29))</f>
        <v>0</v>
      </c>
      <c r="EG159" cm="1">
        <f t="array" ref="EG159">SUMPRODUCT($K159:$AJ159,TRANSPOSE(EG$4:EG$29))</f>
        <v>0</v>
      </c>
      <c r="EH159" cm="1">
        <f t="array" ref="EH159">SUMPRODUCT($K159:$AJ159,TRANSPOSE(EH$4:EH$29))</f>
        <v>0</v>
      </c>
      <c r="EI159" cm="1">
        <f t="array" ref="EI159">SUMPRODUCT($K159:$AJ159,TRANSPOSE(EI$4:EI$29))</f>
        <v>0</v>
      </c>
      <c r="EJ159" cm="1">
        <f t="array" ref="EJ159">SUMPRODUCT($K159:$AJ159,TRANSPOSE(EJ$4:EJ$29))</f>
        <v>0</v>
      </c>
      <c r="EK159" cm="1">
        <f t="array" ref="EK159">SUMPRODUCT($K159:$AJ159,TRANSPOSE(EK$4:EK$29))</f>
        <v>50</v>
      </c>
      <c r="EL159" cm="1">
        <f t="array" ref="EL159">SUMPRODUCT($K159:$AJ159,TRANSPOSE(EL$4:EL$29))</f>
        <v>50</v>
      </c>
      <c r="EM159" cm="1">
        <f t="array" ref="EM159">SUMPRODUCT($K159:$AJ159,TRANSPOSE(EM$4:EM$29))</f>
        <v>50</v>
      </c>
      <c r="EN159" cm="1">
        <f t="array" ref="EN159">SUMPRODUCT($K159:$AJ159,TRANSPOSE(EN$4:EN$29))</f>
        <v>50</v>
      </c>
      <c r="EO159" cm="1">
        <f t="array" ref="EO159">SUMPRODUCT($K159:$AJ159,TRANSPOSE(EO$4:EO$29))</f>
        <v>0</v>
      </c>
      <c r="EP159" cm="1">
        <f t="array" ref="EP159">SUMPRODUCT($K159:$AJ159,TRANSPOSE(EP$4:EP$29))</f>
        <v>0</v>
      </c>
      <c r="EQ159" cm="1">
        <f t="array" ref="EQ159">SUMPRODUCT($K159:$AJ159,TRANSPOSE(EQ$4:EQ$29))</f>
        <v>0</v>
      </c>
      <c r="ER159" cm="1">
        <f t="array" ref="ER159">SUMPRODUCT($K159:$AJ159,TRANSPOSE(ER$4:ER$29))</f>
        <v>0</v>
      </c>
      <c r="ES159" cm="1">
        <f t="array" ref="ES159">SUMPRODUCT($K159:$AJ159,TRANSPOSE(ES$4:ES$29))</f>
        <v>0</v>
      </c>
      <c r="ET159" cm="1">
        <f t="array" ref="ET159">SUMPRODUCT($K159:$AJ159,TRANSPOSE(ET$4:ET$29))</f>
        <v>0</v>
      </c>
      <c r="EU159" cm="1">
        <f t="array" ref="EU159">SUMPRODUCT($K159:$AJ159,TRANSPOSE(EU$4:EU$29))</f>
        <v>0</v>
      </c>
      <c r="EV159" cm="1">
        <f t="array" ref="EV159">SUMPRODUCT($K159:$AJ159,TRANSPOSE(EV$4:EV$29))</f>
        <v>0</v>
      </c>
      <c r="EW159" cm="1">
        <f t="array" ref="EW159">SUMPRODUCT($K159:$AJ159,TRANSPOSE(EW$4:EW$29))</f>
        <v>0</v>
      </c>
      <c r="EX159" cm="1">
        <f t="array" ref="EX159">SUMPRODUCT($K159:$AJ159,TRANSPOSE(EX$4:EX$29))</f>
        <v>0</v>
      </c>
      <c r="EY159" cm="1">
        <f t="array" ref="EY159">SUMPRODUCT($K159:$AJ159,TRANSPOSE(EY$4:EY$29))</f>
        <v>0</v>
      </c>
      <c r="EZ159" cm="1">
        <f t="array" ref="EZ159">SUMPRODUCT($K159:$AJ159,TRANSPOSE(EZ$4:EZ$29))</f>
        <v>0</v>
      </c>
      <c r="FA159">
        <f t="shared" ref="FA159:FA222" si="41">SUM(EC159:EZ159)-200*SUM(K159:AJ159)</f>
        <v>0</v>
      </c>
      <c r="FB159" t="b">
        <f t="shared" si="37"/>
        <v>0</v>
      </c>
    </row>
    <row r="160" spans="1:158" hidden="1" x14ac:dyDescent="0.2">
      <c r="A160">
        <v>179</v>
      </c>
      <c r="B160" s="7" t="s">
        <v>1321</v>
      </c>
      <c r="C160" t="s">
        <v>1167</v>
      </c>
      <c r="D160">
        <v>409688409</v>
      </c>
      <c r="E160" t="s">
        <v>1320</v>
      </c>
      <c r="G160" t="s">
        <v>6</v>
      </c>
      <c r="H160" s="1">
        <v>1</v>
      </c>
      <c r="I160" s="1">
        <v>1</v>
      </c>
      <c r="J160" s="1">
        <f>VLOOKUP(B160,'[4]AVL F03 05.05.26_לעבוד'!$B$27:$M$694,12,)</f>
        <v>1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f t="shared" si="38"/>
        <v>315</v>
      </c>
      <c r="AL160" s="1">
        <f t="shared" si="39"/>
        <v>315</v>
      </c>
      <c r="AP160" s="1" t="s">
        <v>85</v>
      </c>
      <c r="AQ160" s="1">
        <f>VLOOKUP($B160,'[2]AVL F03 05.05.26_לעבוד'!$B$29:$H$721,6,)</f>
        <v>0</v>
      </c>
      <c r="AR160" s="1" t="s">
        <v>25</v>
      </c>
      <c r="AS160" s="1" t="s">
        <v>93</v>
      </c>
      <c r="AT160">
        <f t="shared" si="40"/>
        <v>0</v>
      </c>
      <c r="AU160" t="str">
        <f>VLOOKUP(B160,'[3]AVL F03 05.05.26_לעבוד'!$B$27:$B$694,1,)</f>
        <v>6930N012-001</v>
      </c>
      <c r="AW160" t="s">
        <v>1716</v>
      </c>
      <c r="AX160">
        <v>1</v>
      </c>
      <c r="AY160">
        <v>0</v>
      </c>
      <c r="AZ160" t="s">
        <v>0</v>
      </c>
      <c r="BA160">
        <v>1</v>
      </c>
      <c r="BB160" t="s">
        <v>261</v>
      </c>
      <c r="BC160">
        <v>110</v>
      </c>
      <c r="BD160">
        <v>40</v>
      </c>
      <c r="BE160" t="s">
        <v>1188</v>
      </c>
      <c r="BF160">
        <v>0</v>
      </c>
      <c r="BG160">
        <v>0</v>
      </c>
      <c r="BH160">
        <v>20</v>
      </c>
      <c r="BI160" t="s">
        <v>514</v>
      </c>
      <c r="BJ160" t="s">
        <v>1187</v>
      </c>
      <c r="BK160" t="s">
        <v>5</v>
      </c>
      <c r="BL160" t="s">
        <v>5</v>
      </c>
      <c r="BM160" t="s">
        <v>9</v>
      </c>
      <c r="BN160">
        <v>0</v>
      </c>
      <c r="BO160" t="s">
        <v>5</v>
      </c>
      <c r="BP160">
        <v>900</v>
      </c>
      <c r="BQ160" t="s">
        <v>325</v>
      </c>
      <c r="BR160" t="s">
        <v>8</v>
      </c>
      <c r="BS160" t="s">
        <v>1186</v>
      </c>
      <c r="BT160">
        <v>1</v>
      </c>
      <c r="BU160" t="s">
        <v>6</v>
      </c>
      <c r="BV160" t="s">
        <v>5</v>
      </c>
      <c r="BW160">
        <v>957</v>
      </c>
      <c r="BX160" t="s">
        <v>1170</v>
      </c>
      <c r="BY160">
        <v>1</v>
      </c>
      <c r="BZ160">
        <v>0</v>
      </c>
      <c r="CA160" t="s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200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E160">
        <f>SUM($CB160,CB160:$CC160)-SUM($EC160:EC160)</f>
        <v>0</v>
      </c>
      <c r="DF160">
        <f>SUM($CB160,$CC160:CC160)-SUM($EC160:ED160)</f>
        <v>0</v>
      </c>
      <c r="DG160">
        <f>SUM($CB160,$CC160:CD160)-SUM($EC160:EE160)</f>
        <v>0</v>
      </c>
      <c r="DH160">
        <f>SUM($CB160,$CC160:CE160)-SUM($EC160:EF160)</f>
        <v>0</v>
      </c>
      <c r="DI160">
        <f>SUM($CB160,$CC160:CF160)-SUM($EC160:EG160)</f>
        <v>0</v>
      </c>
      <c r="DJ160">
        <f>SUM($CB160,$CC160:CG160)-SUM($EC160:EH160)</f>
        <v>0</v>
      </c>
      <c r="DK160">
        <f>SUM($CB160,$CC160:CH160)-SUM($EC160:EI160)</f>
        <v>0</v>
      </c>
      <c r="DL160">
        <f>SUM($CB160,$CC160:CI160)-SUM($EC160:EJ160)</f>
        <v>0</v>
      </c>
      <c r="DM160">
        <f>SUM($CB160,$CC160:CJ160)-SUM($EC160:EK160)</f>
        <v>200</v>
      </c>
      <c r="DN160">
        <f>SUM($CB160,$CC160:CK160)-SUM($EC160:EL160)</f>
        <v>190</v>
      </c>
      <c r="DO160">
        <f>SUM($CB160,$CC160:CL160)-SUM($EC160:EM160)</f>
        <v>150</v>
      </c>
      <c r="DP160">
        <f>SUM($CB160,$CC160:CM160)-SUM($EC160:EN160)</f>
        <v>100</v>
      </c>
      <c r="DQ160">
        <f>SUM($CB160,$CC160:CN160)-SUM($EC160:EO160)</f>
        <v>50</v>
      </c>
      <c r="DR160">
        <f>SUM($CB160,$CC160:CO160)-SUM($EC160:EP160)</f>
        <v>0</v>
      </c>
      <c r="DS160">
        <f>SUM($CB160,$CC160:CP160)-SUM($EC160:EQ160)</f>
        <v>0</v>
      </c>
      <c r="DT160">
        <f>SUM($CB160,$CC160:CQ160)-SUM($EC160:ER160)</f>
        <v>0</v>
      </c>
      <c r="DU160">
        <f>SUM($CB160,$CC160:CR160)-SUM($EC160:ES160)</f>
        <v>0</v>
      </c>
      <c r="DV160">
        <f>SUM($CB160,$CC160:CS160)-SUM($EC160:ET160)</f>
        <v>0</v>
      </c>
      <c r="DW160">
        <f>SUM($CB160,$CC160:CT160)-SUM($EC160:EU160)</f>
        <v>0</v>
      </c>
      <c r="DX160">
        <f>SUM($CB160,$CC160:CU160)-SUM($EC160:EV160)</f>
        <v>0</v>
      </c>
      <c r="DY160">
        <f>SUM($CB160,$CC160:CV160)-SUM($EC160:EW160)</f>
        <v>0</v>
      </c>
      <c r="DZ160">
        <f>SUM($CB160,$CC160:CW160)-SUM($EC160:EX160)</f>
        <v>0</v>
      </c>
      <c r="EA160">
        <f>SUM($CB160,$CC160:CX160)-SUM($EC160:EY160)</f>
        <v>0</v>
      </c>
      <c r="EB160">
        <f>SUM($CB160,$CC160:CY160)-SUM($EC160:EZ160)</f>
        <v>0</v>
      </c>
      <c r="EC160" cm="1">
        <f t="array" ref="EC160">SUMPRODUCT($K160:$AJ160,TRANSPOSE(EC$4:EC$29))</f>
        <v>0</v>
      </c>
      <c r="ED160" cm="1">
        <f t="array" ref="ED160">SUMPRODUCT($K160:$AJ160,TRANSPOSE(ED$4:ED$29))</f>
        <v>0</v>
      </c>
      <c r="EE160" cm="1">
        <f t="array" ref="EE160">SUMPRODUCT($K160:$AJ160,TRANSPOSE(EE$4:EE$29))</f>
        <v>0</v>
      </c>
      <c r="EF160" cm="1">
        <f t="array" ref="EF160">SUMPRODUCT($K160:$AJ160,TRANSPOSE(EF$4:EF$29))</f>
        <v>0</v>
      </c>
      <c r="EG160" cm="1">
        <f t="array" ref="EG160">SUMPRODUCT($K160:$AJ160,TRANSPOSE(EG$4:EG$29))</f>
        <v>0</v>
      </c>
      <c r="EH160" cm="1">
        <f t="array" ref="EH160">SUMPRODUCT($K160:$AJ160,TRANSPOSE(EH$4:EH$29))</f>
        <v>0</v>
      </c>
      <c r="EI160" cm="1">
        <f t="array" ref="EI160">SUMPRODUCT($K160:$AJ160,TRANSPOSE(EI$4:EI$29))</f>
        <v>0</v>
      </c>
      <c r="EJ160" cm="1">
        <f t="array" ref="EJ160">SUMPRODUCT($K160:$AJ160,TRANSPOSE(EJ$4:EJ$29))</f>
        <v>0</v>
      </c>
      <c r="EK160" cm="1">
        <f t="array" ref="EK160">SUMPRODUCT($K160:$AJ160,TRANSPOSE(EK$4:EK$29))</f>
        <v>0</v>
      </c>
      <c r="EL160" cm="1">
        <f t="array" ref="EL160">SUMPRODUCT($K160:$AJ160,TRANSPOSE(EL$4:EL$29))</f>
        <v>10</v>
      </c>
      <c r="EM160" cm="1">
        <f t="array" ref="EM160">SUMPRODUCT($K160:$AJ160,TRANSPOSE(EM$4:EM$29))</f>
        <v>40</v>
      </c>
      <c r="EN160" cm="1">
        <f t="array" ref="EN160">SUMPRODUCT($K160:$AJ160,TRANSPOSE(EN$4:EN$29))</f>
        <v>50</v>
      </c>
      <c r="EO160" cm="1">
        <f t="array" ref="EO160">SUMPRODUCT($K160:$AJ160,TRANSPOSE(EO$4:EO$29))</f>
        <v>50</v>
      </c>
      <c r="EP160" cm="1">
        <f t="array" ref="EP160">SUMPRODUCT($K160:$AJ160,TRANSPOSE(EP$4:EP$29))</f>
        <v>50</v>
      </c>
      <c r="EQ160" cm="1">
        <f t="array" ref="EQ160">SUMPRODUCT($K160:$AJ160,TRANSPOSE(EQ$4:EQ$29))</f>
        <v>0</v>
      </c>
      <c r="ER160" cm="1">
        <f t="array" ref="ER160">SUMPRODUCT($K160:$AJ160,TRANSPOSE(ER$4:ER$29))</f>
        <v>0</v>
      </c>
      <c r="ES160" cm="1">
        <f t="array" ref="ES160">SUMPRODUCT($K160:$AJ160,TRANSPOSE(ES$4:ES$29))</f>
        <v>0</v>
      </c>
      <c r="ET160" cm="1">
        <f t="array" ref="ET160">SUMPRODUCT($K160:$AJ160,TRANSPOSE(ET$4:ET$29))</f>
        <v>0</v>
      </c>
      <c r="EU160" cm="1">
        <f t="array" ref="EU160">SUMPRODUCT($K160:$AJ160,TRANSPOSE(EU$4:EU$29))</f>
        <v>0</v>
      </c>
      <c r="EV160" cm="1">
        <f t="array" ref="EV160">SUMPRODUCT($K160:$AJ160,TRANSPOSE(EV$4:EV$29))</f>
        <v>0</v>
      </c>
      <c r="EW160" cm="1">
        <f t="array" ref="EW160">SUMPRODUCT($K160:$AJ160,TRANSPOSE(EW$4:EW$29))</f>
        <v>0</v>
      </c>
      <c r="EX160" cm="1">
        <f t="array" ref="EX160">SUMPRODUCT($K160:$AJ160,TRANSPOSE(EX$4:EX$29))</f>
        <v>0</v>
      </c>
      <c r="EY160" cm="1">
        <f t="array" ref="EY160">SUMPRODUCT($K160:$AJ160,TRANSPOSE(EY$4:EY$29))</f>
        <v>0</v>
      </c>
      <c r="EZ160" cm="1">
        <f t="array" ref="EZ160">SUMPRODUCT($K160:$AJ160,TRANSPOSE(EZ$4:EZ$29))</f>
        <v>0</v>
      </c>
      <c r="FA160">
        <f t="shared" si="41"/>
        <v>0</v>
      </c>
      <c r="FB160" t="b">
        <f t="shared" ref="FB160:FB223" si="42">OR(DM160&lt;0,DN160&lt;0)</f>
        <v>0</v>
      </c>
    </row>
    <row r="161" spans="1:158" hidden="1" x14ac:dyDescent="0.2">
      <c r="A161">
        <v>180</v>
      </c>
      <c r="B161" s="7" t="s">
        <v>1319</v>
      </c>
      <c r="C161" t="s">
        <v>1167</v>
      </c>
      <c r="D161">
        <v>409725888</v>
      </c>
      <c r="E161" t="s">
        <v>1318</v>
      </c>
      <c r="G161" t="s">
        <v>6</v>
      </c>
      <c r="H161" s="1">
        <v>1</v>
      </c>
      <c r="I161" s="1">
        <v>1</v>
      </c>
      <c r="J161" s="1">
        <f>VLOOKUP(B161,'[4]AVL F03 05.05.26_לעבוד'!$B$27:$M$694,12,)</f>
        <v>1</v>
      </c>
      <c r="K161" s="1">
        <v>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f t="shared" si="38"/>
        <v>315</v>
      </c>
      <c r="AL161" s="1">
        <f t="shared" si="39"/>
        <v>315</v>
      </c>
      <c r="AP161" s="1" t="s">
        <v>85</v>
      </c>
      <c r="AQ161" s="1">
        <f>VLOOKUP($B161,'[2]AVL F03 05.05.26_לעבוד'!$B$29:$H$721,6,)</f>
        <v>0</v>
      </c>
      <c r="AR161" s="1" t="s">
        <v>25</v>
      </c>
      <c r="AS161" s="1" t="s">
        <v>93</v>
      </c>
      <c r="AT161">
        <f t="shared" si="40"/>
        <v>0</v>
      </c>
      <c r="AU161" t="str">
        <f>VLOOKUP(B161,'[3]AVL F03 05.05.26_לעבוד'!$B$27:$B$694,1,)</f>
        <v>6930N013-001</v>
      </c>
      <c r="AW161" t="s">
        <v>1716</v>
      </c>
      <c r="AX161">
        <v>1</v>
      </c>
      <c r="AY161">
        <v>0</v>
      </c>
      <c r="AZ161" t="s">
        <v>0</v>
      </c>
      <c r="BA161">
        <v>1</v>
      </c>
      <c r="BB161" t="s">
        <v>261</v>
      </c>
      <c r="BC161">
        <v>110</v>
      </c>
      <c r="BD161">
        <v>40</v>
      </c>
      <c r="BE161" t="s">
        <v>1188</v>
      </c>
      <c r="BF161">
        <v>0</v>
      </c>
      <c r="BG161">
        <v>0</v>
      </c>
      <c r="BH161">
        <v>20</v>
      </c>
      <c r="BI161" t="s">
        <v>514</v>
      </c>
      <c r="BJ161" t="s">
        <v>1187</v>
      </c>
      <c r="BK161" t="s">
        <v>5</v>
      </c>
      <c r="BL161" t="s">
        <v>5</v>
      </c>
      <c r="BM161" t="s">
        <v>9</v>
      </c>
      <c r="BN161">
        <v>0</v>
      </c>
      <c r="BO161" t="s">
        <v>5</v>
      </c>
      <c r="BP161">
        <v>900</v>
      </c>
      <c r="BQ161" t="s">
        <v>325</v>
      </c>
      <c r="BR161" t="s">
        <v>8</v>
      </c>
      <c r="BS161" t="s">
        <v>1186</v>
      </c>
      <c r="BT161">
        <v>1</v>
      </c>
      <c r="BU161" t="s">
        <v>6</v>
      </c>
      <c r="BV161" t="s">
        <v>5</v>
      </c>
      <c r="BW161">
        <v>957</v>
      </c>
      <c r="BX161" t="s">
        <v>1170</v>
      </c>
      <c r="BY161">
        <v>1</v>
      </c>
      <c r="BZ161">
        <v>0</v>
      </c>
      <c r="CA161" t="s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200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E161">
        <f>SUM($CB161,CB161:$CC161)-SUM($EC161:EC161)</f>
        <v>0</v>
      </c>
      <c r="DF161">
        <f>SUM($CB161,$CC161:CC161)-SUM($EC161:ED161)</f>
        <v>0</v>
      </c>
      <c r="DG161">
        <f>SUM($CB161,$CC161:CD161)-SUM($EC161:EE161)</f>
        <v>0</v>
      </c>
      <c r="DH161">
        <f>SUM($CB161,$CC161:CE161)-SUM($EC161:EF161)</f>
        <v>0</v>
      </c>
      <c r="DI161">
        <f>SUM($CB161,$CC161:CF161)-SUM($EC161:EG161)</f>
        <v>0</v>
      </c>
      <c r="DJ161">
        <f>SUM($CB161,$CC161:CG161)-SUM($EC161:EH161)</f>
        <v>0</v>
      </c>
      <c r="DK161">
        <f>SUM($CB161,$CC161:CH161)-SUM($EC161:EI161)</f>
        <v>0</v>
      </c>
      <c r="DL161">
        <f>SUM($CB161,$CC161:CI161)-SUM($EC161:EJ161)</f>
        <v>0</v>
      </c>
      <c r="DM161">
        <f>SUM($CB161,$CC161:CJ161)-SUM($EC161:EK161)</f>
        <v>200</v>
      </c>
      <c r="DN161">
        <f>SUM($CB161,$CC161:CK161)-SUM($EC161:EL161)</f>
        <v>190</v>
      </c>
      <c r="DO161">
        <f>SUM($CB161,$CC161:CL161)-SUM($EC161:EM161)</f>
        <v>150</v>
      </c>
      <c r="DP161">
        <f>SUM($CB161,$CC161:CM161)-SUM($EC161:EN161)</f>
        <v>100</v>
      </c>
      <c r="DQ161">
        <f>SUM($CB161,$CC161:CN161)-SUM($EC161:EO161)</f>
        <v>50</v>
      </c>
      <c r="DR161">
        <f>SUM($CB161,$CC161:CO161)-SUM($EC161:EP161)</f>
        <v>0</v>
      </c>
      <c r="DS161">
        <f>SUM($CB161,$CC161:CP161)-SUM($EC161:EQ161)</f>
        <v>0</v>
      </c>
      <c r="DT161">
        <f>SUM($CB161,$CC161:CQ161)-SUM($EC161:ER161)</f>
        <v>0</v>
      </c>
      <c r="DU161">
        <f>SUM($CB161,$CC161:CR161)-SUM($EC161:ES161)</f>
        <v>0</v>
      </c>
      <c r="DV161">
        <f>SUM($CB161,$CC161:CS161)-SUM($EC161:ET161)</f>
        <v>0</v>
      </c>
      <c r="DW161">
        <f>SUM($CB161,$CC161:CT161)-SUM($EC161:EU161)</f>
        <v>0</v>
      </c>
      <c r="DX161">
        <f>SUM($CB161,$CC161:CU161)-SUM($EC161:EV161)</f>
        <v>0</v>
      </c>
      <c r="DY161">
        <f>SUM($CB161,$CC161:CV161)-SUM($EC161:EW161)</f>
        <v>0</v>
      </c>
      <c r="DZ161">
        <f>SUM($CB161,$CC161:CW161)-SUM($EC161:EX161)</f>
        <v>0</v>
      </c>
      <c r="EA161">
        <f>SUM($CB161,$CC161:CX161)-SUM($EC161:EY161)</f>
        <v>0</v>
      </c>
      <c r="EB161">
        <f>SUM($CB161,$CC161:CY161)-SUM($EC161:EZ161)</f>
        <v>0</v>
      </c>
      <c r="EC161" cm="1">
        <f t="array" ref="EC161">SUMPRODUCT($K161:$AJ161,TRANSPOSE(EC$4:EC$29))</f>
        <v>0</v>
      </c>
      <c r="ED161" cm="1">
        <f t="array" ref="ED161">SUMPRODUCT($K161:$AJ161,TRANSPOSE(ED$4:ED$29))</f>
        <v>0</v>
      </c>
      <c r="EE161" cm="1">
        <f t="array" ref="EE161">SUMPRODUCT($K161:$AJ161,TRANSPOSE(EE$4:EE$29))</f>
        <v>0</v>
      </c>
      <c r="EF161" cm="1">
        <f t="array" ref="EF161">SUMPRODUCT($K161:$AJ161,TRANSPOSE(EF$4:EF$29))</f>
        <v>0</v>
      </c>
      <c r="EG161" cm="1">
        <f t="array" ref="EG161">SUMPRODUCT($K161:$AJ161,TRANSPOSE(EG$4:EG$29))</f>
        <v>0</v>
      </c>
      <c r="EH161" cm="1">
        <f t="array" ref="EH161">SUMPRODUCT($K161:$AJ161,TRANSPOSE(EH$4:EH$29))</f>
        <v>0</v>
      </c>
      <c r="EI161" cm="1">
        <f t="array" ref="EI161">SUMPRODUCT($K161:$AJ161,TRANSPOSE(EI$4:EI$29))</f>
        <v>0</v>
      </c>
      <c r="EJ161" cm="1">
        <f t="array" ref="EJ161">SUMPRODUCT($K161:$AJ161,TRANSPOSE(EJ$4:EJ$29))</f>
        <v>0</v>
      </c>
      <c r="EK161" cm="1">
        <f t="array" ref="EK161">SUMPRODUCT($K161:$AJ161,TRANSPOSE(EK$4:EK$29))</f>
        <v>0</v>
      </c>
      <c r="EL161" cm="1">
        <f t="array" ref="EL161">SUMPRODUCT($K161:$AJ161,TRANSPOSE(EL$4:EL$29))</f>
        <v>10</v>
      </c>
      <c r="EM161" cm="1">
        <f t="array" ref="EM161">SUMPRODUCT($K161:$AJ161,TRANSPOSE(EM$4:EM$29))</f>
        <v>40</v>
      </c>
      <c r="EN161" cm="1">
        <f t="array" ref="EN161">SUMPRODUCT($K161:$AJ161,TRANSPOSE(EN$4:EN$29))</f>
        <v>50</v>
      </c>
      <c r="EO161" cm="1">
        <f t="array" ref="EO161">SUMPRODUCT($K161:$AJ161,TRANSPOSE(EO$4:EO$29))</f>
        <v>50</v>
      </c>
      <c r="EP161" cm="1">
        <f t="array" ref="EP161">SUMPRODUCT($K161:$AJ161,TRANSPOSE(EP$4:EP$29))</f>
        <v>50</v>
      </c>
      <c r="EQ161" cm="1">
        <f t="array" ref="EQ161">SUMPRODUCT($K161:$AJ161,TRANSPOSE(EQ$4:EQ$29))</f>
        <v>0</v>
      </c>
      <c r="ER161" cm="1">
        <f t="array" ref="ER161">SUMPRODUCT($K161:$AJ161,TRANSPOSE(ER$4:ER$29))</f>
        <v>0</v>
      </c>
      <c r="ES161" cm="1">
        <f t="array" ref="ES161">SUMPRODUCT($K161:$AJ161,TRANSPOSE(ES$4:ES$29))</f>
        <v>0</v>
      </c>
      <c r="ET161" cm="1">
        <f t="array" ref="ET161">SUMPRODUCT($K161:$AJ161,TRANSPOSE(ET$4:ET$29))</f>
        <v>0</v>
      </c>
      <c r="EU161" cm="1">
        <f t="array" ref="EU161">SUMPRODUCT($K161:$AJ161,TRANSPOSE(EU$4:EU$29))</f>
        <v>0</v>
      </c>
      <c r="EV161" cm="1">
        <f t="array" ref="EV161">SUMPRODUCT($K161:$AJ161,TRANSPOSE(EV$4:EV$29))</f>
        <v>0</v>
      </c>
      <c r="EW161" cm="1">
        <f t="array" ref="EW161">SUMPRODUCT($K161:$AJ161,TRANSPOSE(EW$4:EW$29))</f>
        <v>0</v>
      </c>
      <c r="EX161" cm="1">
        <f t="array" ref="EX161">SUMPRODUCT($K161:$AJ161,TRANSPOSE(EX$4:EX$29))</f>
        <v>0</v>
      </c>
      <c r="EY161" cm="1">
        <f t="array" ref="EY161">SUMPRODUCT($K161:$AJ161,TRANSPOSE(EY$4:EY$29))</f>
        <v>0</v>
      </c>
      <c r="EZ161" cm="1">
        <f t="array" ref="EZ161">SUMPRODUCT($K161:$AJ161,TRANSPOSE(EZ$4:EZ$29))</f>
        <v>0</v>
      </c>
      <c r="FA161">
        <f t="shared" si="41"/>
        <v>0</v>
      </c>
      <c r="FB161" t="b">
        <f t="shared" si="42"/>
        <v>0</v>
      </c>
    </row>
    <row r="162" spans="1:158" hidden="1" x14ac:dyDescent="0.2">
      <c r="A162">
        <v>181</v>
      </c>
      <c r="B162" s="7" t="s">
        <v>1317</v>
      </c>
      <c r="C162" t="s">
        <v>1167</v>
      </c>
      <c r="D162">
        <v>409725887</v>
      </c>
      <c r="E162" t="s">
        <v>1316</v>
      </c>
      <c r="G162" t="s">
        <v>6</v>
      </c>
      <c r="H162" s="1">
        <v>1</v>
      </c>
      <c r="I162" s="1">
        <v>1</v>
      </c>
      <c r="J162" s="1">
        <f>VLOOKUP(B162,'[4]AVL F03 05.05.26_לעבוד'!$B$27:$M$694,12,)</f>
        <v>1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f t="shared" si="38"/>
        <v>315</v>
      </c>
      <c r="AL162" s="1">
        <f t="shared" si="39"/>
        <v>315</v>
      </c>
      <c r="AP162" s="1" t="s">
        <v>85</v>
      </c>
      <c r="AQ162" s="1">
        <f>VLOOKUP($B162,'[2]AVL F03 05.05.26_לעבוד'!$B$29:$H$721,6,)</f>
        <v>0</v>
      </c>
      <c r="AR162" s="1" t="s">
        <v>25</v>
      </c>
      <c r="AS162" s="1" t="s">
        <v>93</v>
      </c>
      <c r="AT162">
        <f t="shared" si="40"/>
        <v>0</v>
      </c>
      <c r="AU162" t="str">
        <f>VLOOKUP(B162,'[3]AVL F03 05.05.26_לעבוד'!$B$27:$B$694,1,)</f>
        <v>6930N014-001</v>
      </c>
      <c r="AW162" t="s">
        <v>1730</v>
      </c>
      <c r="AX162">
        <v>1</v>
      </c>
      <c r="AY162">
        <v>0</v>
      </c>
      <c r="AZ162" t="s">
        <v>0</v>
      </c>
      <c r="BA162">
        <v>1</v>
      </c>
      <c r="BB162" t="s">
        <v>261</v>
      </c>
      <c r="BC162">
        <v>110</v>
      </c>
      <c r="BD162">
        <v>40</v>
      </c>
      <c r="BE162" t="s">
        <v>1188</v>
      </c>
      <c r="BF162">
        <v>0</v>
      </c>
      <c r="BG162">
        <v>0</v>
      </c>
      <c r="BH162">
        <v>20</v>
      </c>
      <c r="BI162" t="s">
        <v>514</v>
      </c>
      <c r="BJ162" t="s">
        <v>1187</v>
      </c>
      <c r="BK162" t="s">
        <v>5</v>
      </c>
      <c r="BL162" t="s">
        <v>5</v>
      </c>
      <c r="BM162" t="s">
        <v>9</v>
      </c>
      <c r="BN162">
        <v>0</v>
      </c>
      <c r="BO162" t="s">
        <v>5</v>
      </c>
      <c r="BP162">
        <v>900</v>
      </c>
      <c r="BQ162" t="s">
        <v>325</v>
      </c>
      <c r="BR162" t="s">
        <v>8</v>
      </c>
      <c r="BS162" t="s">
        <v>1186</v>
      </c>
      <c r="BT162">
        <v>1</v>
      </c>
      <c r="BU162" t="s">
        <v>6</v>
      </c>
      <c r="BV162" t="s">
        <v>5</v>
      </c>
      <c r="BW162">
        <v>957</v>
      </c>
      <c r="BX162" t="s">
        <v>1170</v>
      </c>
      <c r="BY162">
        <v>1</v>
      </c>
      <c r="BZ162">
        <v>0</v>
      </c>
      <c r="CA162" t="s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200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E162">
        <f>SUM($CB162,CB162:$CC162)-SUM($EC162:EC162)</f>
        <v>0</v>
      </c>
      <c r="DF162">
        <f>SUM($CB162,$CC162:CC162)-SUM($EC162:ED162)</f>
        <v>0</v>
      </c>
      <c r="DG162">
        <f>SUM($CB162,$CC162:CD162)-SUM($EC162:EE162)</f>
        <v>0</v>
      </c>
      <c r="DH162">
        <f>SUM($CB162,$CC162:CE162)-SUM($EC162:EF162)</f>
        <v>0</v>
      </c>
      <c r="DI162">
        <f>SUM($CB162,$CC162:CF162)-SUM($EC162:EG162)</f>
        <v>0</v>
      </c>
      <c r="DJ162">
        <f>SUM($CB162,$CC162:CG162)-SUM($EC162:EH162)</f>
        <v>0</v>
      </c>
      <c r="DK162">
        <f>SUM($CB162,$CC162:CH162)-SUM($EC162:EI162)</f>
        <v>0</v>
      </c>
      <c r="DL162">
        <f>SUM($CB162,$CC162:CI162)-SUM($EC162:EJ162)</f>
        <v>0</v>
      </c>
      <c r="DM162">
        <f>SUM($CB162,$CC162:CJ162)-SUM($EC162:EK162)</f>
        <v>200</v>
      </c>
      <c r="DN162">
        <f>SUM($CB162,$CC162:CK162)-SUM($EC162:EL162)</f>
        <v>190</v>
      </c>
      <c r="DO162">
        <f>SUM($CB162,$CC162:CL162)-SUM($EC162:EM162)</f>
        <v>150</v>
      </c>
      <c r="DP162">
        <f>SUM($CB162,$CC162:CM162)-SUM($EC162:EN162)</f>
        <v>100</v>
      </c>
      <c r="DQ162">
        <f>SUM($CB162,$CC162:CN162)-SUM($EC162:EO162)</f>
        <v>50</v>
      </c>
      <c r="DR162">
        <f>SUM($CB162,$CC162:CO162)-SUM($EC162:EP162)</f>
        <v>0</v>
      </c>
      <c r="DS162">
        <f>SUM($CB162,$CC162:CP162)-SUM($EC162:EQ162)</f>
        <v>0</v>
      </c>
      <c r="DT162">
        <f>SUM($CB162,$CC162:CQ162)-SUM($EC162:ER162)</f>
        <v>0</v>
      </c>
      <c r="DU162">
        <f>SUM($CB162,$CC162:CR162)-SUM($EC162:ES162)</f>
        <v>0</v>
      </c>
      <c r="DV162">
        <f>SUM($CB162,$CC162:CS162)-SUM($EC162:ET162)</f>
        <v>0</v>
      </c>
      <c r="DW162">
        <f>SUM($CB162,$CC162:CT162)-SUM($EC162:EU162)</f>
        <v>0</v>
      </c>
      <c r="DX162">
        <f>SUM($CB162,$CC162:CU162)-SUM($EC162:EV162)</f>
        <v>0</v>
      </c>
      <c r="DY162">
        <f>SUM($CB162,$CC162:CV162)-SUM($EC162:EW162)</f>
        <v>0</v>
      </c>
      <c r="DZ162">
        <f>SUM($CB162,$CC162:CW162)-SUM($EC162:EX162)</f>
        <v>0</v>
      </c>
      <c r="EA162">
        <f>SUM($CB162,$CC162:CX162)-SUM($EC162:EY162)</f>
        <v>0</v>
      </c>
      <c r="EB162">
        <f>SUM($CB162,$CC162:CY162)-SUM($EC162:EZ162)</f>
        <v>0</v>
      </c>
      <c r="EC162" cm="1">
        <f t="array" ref="EC162">SUMPRODUCT($K162:$AJ162,TRANSPOSE(EC$4:EC$29))</f>
        <v>0</v>
      </c>
      <c r="ED162" cm="1">
        <f t="array" ref="ED162">SUMPRODUCT($K162:$AJ162,TRANSPOSE(ED$4:ED$29))</f>
        <v>0</v>
      </c>
      <c r="EE162" cm="1">
        <f t="array" ref="EE162">SUMPRODUCT($K162:$AJ162,TRANSPOSE(EE$4:EE$29))</f>
        <v>0</v>
      </c>
      <c r="EF162" cm="1">
        <f t="array" ref="EF162">SUMPRODUCT($K162:$AJ162,TRANSPOSE(EF$4:EF$29))</f>
        <v>0</v>
      </c>
      <c r="EG162" cm="1">
        <f t="array" ref="EG162">SUMPRODUCT($K162:$AJ162,TRANSPOSE(EG$4:EG$29))</f>
        <v>0</v>
      </c>
      <c r="EH162" cm="1">
        <f t="array" ref="EH162">SUMPRODUCT($K162:$AJ162,TRANSPOSE(EH$4:EH$29))</f>
        <v>0</v>
      </c>
      <c r="EI162" cm="1">
        <f t="array" ref="EI162">SUMPRODUCT($K162:$AJ162,TRANSPOSE(EI$4:EI$29))</f>
        <v>0</v>
      </c>
      <c r="EJ162" cm="1">
        <f t="array" ref="EJ162">SUMPRODUCT($K162:$AJ162,TRANSPOSE(EJ$4:EJ$29))</f>
        <v>0</v>
      </c>
      <c r="EK162" cm="1">
        <f t="array" ref="EK162">SUMPRODUCT($K162:$AJ162,TRANSPOSE(EK$4:EK$29))</f>
        <v>0</v>
      </c>
      <c r="EL162" cm="1">
        <f t="array" ref="EL162">SUMPRODUCT($K162:$AJ162,TRANSPOSE(EL$4:EL$29))</f>
        <v>10</v>
      </c>
      <c r="EM162" cm="1">
        <f t="array" ref="EM162">SUMPRODUCT($K162:$AJ162,TRANSPOSE(EM$4:EM$29))</f>
        <v>40</v>
      </c>
      <c r="EN162" cm="1">
        <f t="array" ref="EN162">SUMPRODUCT($K162:$AJ162,TRANSPOSE(EN$4:EN$29))</f>
        <v>50</v>
      </c>
      <c r="EO162" cm="1">
        <f t="array" ref="EO162">SUMPRODUCT($K162:$AJ162,TRANSPOSE(EO$4:EO$29))</f>
        <v>50</v>
      </c>
      <c r="EP162" cm="1">
        <f t="array" ref="EP162">SUMPRODUCT($K162:$AJ162,TRANSPOSE(EP$4:EP$29))</f>
        <v>50</v>
      </c>
      <c r="EQ162" cm="1">
        <f t="array" ref="EQ162">SUMPRODUCT($K162:$AJ162,TRANSPOSE(EQ$4:EQ$29))</f>
        <v>0</v>
      </c>
      <c r="ER162" cm="1">
        <f t="array" ref="ER162">SUMPRODUCT($K162:$AJ162,TRANSPOSE(ER$4:ER$29))</f>
        <v>0</v>
      </c>
      <c r="ES162" cm="1">
        <f t="array" ref="ES162">SUMPRODUCT($K162:$AJ162,TRANSPOSE(ES$4:ES$29))</f>
        <v>0</v>
      </c>
      <c r="ET162" cm="1">
        <f t="array" ref="ET162">SUMPRODUCT($K162:$AJ162,TRANSPOSE(ET$4:ET$29))</f>
        <v>0</v>
      </c>
      <c r="EU162" cm="1">
        <f t="array" ref="EU162">SUMPRODUCT($K162:$AJ162,TRANSPOSE(EU$4:EU$29))</f>
        <v>0</v>
      </c>
      <c r="EV162" cm="1">
        <f t="array" ref="EV162">SUMPRODUCT($K162:$AJ162,TRANSPOSE(EV$4:EV$29))</f>
        <v>0</v>
      </c>
      <c r="EW162" cm="1">
        <f t="array" ref="EW162">SUMPRODUCT($K162:$AJ162,TRANSPOSE(EW$4:EW$29))</f>
        <v>0</v>
      </c>
      <c r="EX162" cm="1">
        <f t="array" ref="EX162">SUMPRODUCT($K162:$AJ162,TRANSPOSE(EX$4:EX$29))</f>
        <v>0</v>
      </c>
      <c r="EY162" cm="1">
        <f t="array" ref="EY162">SUMPRODUCT($K162:$AJ162,TRANSPOSE(EY$4:EY$29))</f>
        <v>0</v>
      </c>
      <c r="EZ162" cm="1">
        <f t="array" ref="EZ162">SUMPRODUCT($K162:$AJ162,TRANSPOSE(EZ$4:EZ$29))</f>
        <v>0</v>
      </c>
      <c r="FA162">
        <f t="shared" si="41"/>
        <v>0</v>
      </c>
      <c r="FB162" t="b">
        <f t="shared" si="42"/>
        <v>0</v>
      </c>
    </row>
    <row r="163" spans="1:158" hidden="1" x14ac:dyDescent="0.2">
      <c r="A163">
        <v>182</v>
      </c>
      <c r="B163" s="7" t="s">
        <v>1315</v>
      </c>
      <c r="C163" t="s">
        <v>1167</v>
      </c>
      <c r="D163">
        <v>409715135</v>
      </c>
      <c r="E163" t="s">
        <v>1314</v>
      </c>
      <c r="G163" t="s">
        <v>6</v>
      </c>
      <c r="H163" s="1">
        <v>1</v>
      </c>
      <c r="I163" s="1">
        <v>1</v>
      </c>
      <c r="J163" s="1">
        <f>VLOOKUP(B163,'[4]AVL F03 05.05.26_לעבוד'!$B$27:$M$694,12,)</f>
        <v>1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f t="shared" si="38"/>
        <v>315</v>
      </c>
      <c r="AL163" s="1">
        <f t="shared" si="39"/>
        <v>315</v>
      </c>
      <c r="AP163" s="1" t="s">
        <v>85</v>
      </c>
      <c r="AQ163" s="1">
        <f>VLOOKUP($B163,'[2]AVL F03 05.05.26_לעבוד'!$B$29:$H$721,6,)</f>
        <v>0</v>
      </c>
      <c r="AR163" s="1" t="s">
        <v>25</v>
      </c>
      <c r="AS163" s="1" t="s">
        <v>93</v>
      </c>
      <c r="AT163">
        <f t="shared" si="40"/>
        <v>0</v>
      </c>
      <c r="AU163" t="str">
        <f>VLOOKUP(B163,'[3]AVL F03 05.05.26_לעבוד'!$B$27:$B$694,1,)</f>
        <v>6930N015-001</v>
      </c>
      <c r="AW163" t="s">
        <v>1716</v>
      </c>
      <c r="AX163">
        <v>1</v>
      </c>
      <c r="AY163">
        <v>0</v>
      </c>
      <c r="AZ163" t="s">
        <v>0</v>
      </c>
      <c r="BA163">
        <v>1</v>
      </c>
      <c r="BB163" t="s">
        <v>261</v>
      </c>
      <c r="BC163">
        <v>110</v>
      </c>
      <c r="BD163">
        <v>40</v>
      </c>
      <c r="BE163" t="s">
        <v>1188</v>
      </c>
      <c r="BF163">
        <v>0</v>
      </c>
      <c r="BG163">
        <v>0</v>
      </c>
      <c r="BH163">
        <v>20</v>
      </c>
      <c r="BI163" t="s">
        <v>514</v>
      </c>
      <c r="BJ163" t="s">
        <v>1187</v>
      </c>
      <c r="BK163" t="s">
        <v>5</v>
      </c>
      <c r="BL163" t="s">
        <v>5</v>
      </c>
      <c r="BM163" t="s">
        <v>9</v>
      </c>
      <c r="BN163">
        <v>0</v>
      </c>
      <c r="BO163" t="s">
        <v>5</v>
      </c>
      <c r="BP163">
        <v>900</v>
      </c>
      <c r="BQ163" t="s">
        <v>325</v>
      </c>
      <c r="BR163" t="s">
        <v>8</v>
      </c>
      <c r="BS163" t="s">
        <v>1186</v>
      </c>
      <c r="BT163">
        <v>1</v>
      </c>
      <c r="BU163" t="s">
        <v>6</v>
      </c>
      <c r="BV163" t="s">
        <v>5</v>
      </c>
      <c r="BW163">
        <v>957</v>
      </c>
      <c r="BX163" t="s">
        <v>1170</v>
      </c>
      <c r="BY163">
        <v>1</v>
      </c>
      <c r="BZ163">
        <v>0</v>
      </c>
      <c r="CA163" t="s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200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E163">
        <f>SUM($CB163,CB163:$CC163)-SUM($EC163:EC163)</f>
        <v>0</v>
      </c>
      <c r="DF163">
        <f>SUM($CB163,$CC163:CC163)-SUM($EC163:ED163)</f>
        <v>0</v>
      </c>
      <c r="DG163">
        <f>SUM($CB163,$CC163:CD163)-SUM($EC163:EE163)</f>
        <v>0</v>
      </c>
      <c r="DH163">
        <f>SUM($CB163,$CC163:CE163)-SUM($EC163:EF163)</f>
        <v>0</v>
      </c>
      <c r="DI163">
        <f>SUM($CB163,$CC163:CF163)-SUM($EC163:EG163)</f>
        <v>0</v>
      </c>
      <c r="DJ163">
        <f>SUM($CB163,$CC163:CG163)-SUM($EC163:EH163)</f>
        <v>0</v>
      </c>
      <c r="DK163">
        <f>SUM($CB163,$CC163:CH163)-SUM($EC163:EI163)</f>
        <v>0</v>
      </c>
      <c r="DL163">
        <f>SUM($CB163,$CC163:CI163)-SUM($EC163:EJ163)</f>
        <v>0</v>
      </c>
      <c r="DM163">
        <f>SUM($CB163,$CC163:CJ163)-SUM($EC163:EK163)</f>
        <v>200</v>
      </c>
      <c r="DN163">
        <f>SUM($CB163,$CC163:CK163)-SUM($EC163:EL163)</f>
        <v>190</v>
      </c>
      <c r="DO163">
        <f>SUM($CB163,$CC163:CL163)-SUM($EC163:EM163)</f>
        <v>150</v>
      </c>
      <c r="DP163">
        <f>SUM($CB163,$CC163:CM163)-SUM($EC163:EN163)</f>
        <v>100</v>
      </c>
      <c r="DQ163">
        <f>SUM($CB163,$CC163:CN163)-SUM($EC163:EO163)</f>
        <v>50</v>
      </c>
      <c r="DR163">
        <f>SUM($CB163,$CC163:CO163)-SUM($EC163:EP163)</f>
        <v>0</v>
      </c>
      <c r="DS163">
        <f>SUM($CB163,$CC163:CP163)-SUM($EC163:EQ163)</f>
        <v>0</v>
      </c>
      <c r="DT163">
        <f>SUM($CB163,$CC163:CQ163)-SUM($EC163:ER163)</f>
        <v>0</v>
      </c>
      <c r="DU163">
        <f>SUM($CB163,$CC163:CR163)-SUM($EC163:ES163)</f>
        <v>0</v>
      </c>
      <c r="DV163">
        <f>SUM($CB163,$CC163:CS163)-SUM($EC163:ET163)</f>
        <v>0</v>
      </c>
      <c r="DW163">
        <f>SUM($CB163,$CC163:CT163)-SUM($EC163:EU163)</f>
        <v>0</v>
      </c>
      <c r="DX163">
        <f>SUM($CB163,$CC163:CU163)-SUM($EC163:EV163)</f>
        <v>0</v>
      </c>
      <c r="DY163">
        <f>SUM($CB163,$CC163:CV163)-SUM($EC163:EW163)</f>
        <v>0</v>
      </c>
      <c r="DZ163">
        <f>SUM($CB163,$CC163:CW163)-SUM($EC163:EX163)</f>
        <v>0</v>
      </c>
      <c r="EA163">
        <f>SUM($CB163,$CC163:CX163)-SUM($EC163:EY163)</f>
        <v>0</v>
      </c>
      <c r="EB163">
        <f>SUM($CB163,$CC163:CY163)-SUM($EC163:EZ163)</f>
        <v>0</v>
      </c>
      <c r="EC163" cm="1">
        <f t="array" ref="EC163">SUMPRODUCT($K163:$AJ163,TRANSPOSE(EC$4:EC$29))</f>
        <v>0</v>
      </c>
      <c r="ED163" cm="1">
        <f t="array" ref="ED163">SUMPRODUCT($K163:$AJ163,TRANSPOSE(ED$4:ED$29))</f>
        <v>0</v>
      </c>
      <c r="EE163" cm="1">
        <f t="array" ref="EE163">SUMPRODUCT($K163:$AJ163,TRANSPOSE(EE$4:EE$29))</f>
        <v>0</v>
      </c>
      <c r="EF163" cm="1">
        <f t="array" ref="EF163">SUMPRODUCT($K163:$AJ163,TRANSPOSE(EF$4:EF$29))</f>
        <v>0</v>
      </c>
      <c r="EG163" cm="1">
        <f t="array" ref="EG163">SUMPRODUCT($K163:$AJ163,TRANSPOSE(EG$4:EG$29))</f>
        <v>0</v>
      </c>
      <c r="EH163" cm="1">
        <f t="array" ref="EH163">SUMPRODUCT($K163:$AJ163,TRANSPOSE(EH$4:EH$29))</f>
        <v>0</v>
      </c>
      <c r="EI163" cm="1">
        <f t="array" ref="EI163">SUMPRODUCT($K163:$AJ163,TRANSPOSE(EI$4:EI$29))</f>
        <v>0</v>
      </c>
      <c r="EJ163" cm="1">
        <f t="array" ref="EJ163">SUMPRODUCT($K163:$AJ163,TRANSPOSE(EJ$4:EJ$29))</f>
        <v>0</v>
      </c>
      <c r="EK163" cm="1">
        <f t="array" ref="EK163">SUMPRODUCT($K163:$AJ163,TRANSPOSE(EK$4:EK$29))</f>
        <v>0</v>
      </c>
      <c r="EL163" cm="1">
        <f t="array" ref="EL163">SUMPRODUCT($K163:$AJ163,TRANSPOSE(EL$4:EL$29))</f>
        <v>10</v>
      </c>
      <c r="EM163" cm="1">
        <f t="array" ref="EM163">SUMPRODUCT($K163:$AJ163,TRANSPOSE(EM$4:EM$29))</f>
        <v>40</v>
      </c>
      <c r="EN163" cm="1">
        <f t="array" ref="EN163">SUMPRODUCT($K163:$AJ163,TRANSPOSE(EN$4:EN$29))</f>
        <v>50</v>
      </c>
      <c r="EO163" cm="1">
        <f t="array" ref="EO163">SUMPRODUCT($K163:$AJ163,TRANSPOSE(EO$4:EO$29))</f>
        <v>50</v>
      </c>
      <c r="EP163" cm="1">
        <f t="array" ref="EP163">SUMPRODUCT($K163:$AJ163,TRANSPOSE(EP$4:EP$29))</f>
        <v>50</v>
      </c>
      <c r="EQ163" cm="1">
        <f t="array" ref="EQ163">SUMPRODUCT($K163:$AJ163,TRANSPOSE(EQ$4:EQ$29))</f>
        <v>0</v>
      </c>
      <c r="ER163" cm="1">
        <f t="array" ref="ER163">SUMPRODUCT($K163:$AJ163,TRANSPOSE(ER$4:ER$29))</f>
        <v>0</v>
      </c>
      <c r="ES163" cm="1">
        <f t="array" ref="ES163">SUMPRODUCT($K163:$AJ163,TRANSPOSE(ES$4:ES$29))</f>
        <v>0</v>
      </c>
      <c r="ET163" cm="1">
        <f t="array" ref="ET163">SUMPRODUCT($K163:$AJ163,TRANSPOSE(ET$4:ET$29))</f>
        <v>0</v>
      </c>
      <c r="EU163" cm="1">
        <f t="array" ref="EU163">SUMPRODUCT($K163:$AJ163,TRANSPOSE(EU$4:EU$29))</f>
        <v>0</v>
      </c>
      <c r="EV163" cm="1">
        <f t="array" ref="EV163">SUMPRODUCT($K163:$AJ163,TRANSPOSE(EV$4:EV$29))</f>
        <v>0</v>
      </c>
      <c r="EW163" cm="1">
        <f t="array" ref="EW163">SUMPRODUCT($K163:$AJ163,TRANSPOSE(EW$4:EW$29))</f>
        <v>0</v>
      </c>
      <c r="EX163" cm="1">
        <f t="array" ref="EX163">SUMPRODUCT($K163:$AJ163,TRANSPOSE(EX$4:EX$29))</f>
        <v>0</v>
      </c>
      <c r="EY163" cm="1">
        <f t="array" ref="EY163">SUMPRODUCT($K163:$AJ163,TRANSPOSE(EY$4:EY$29))</f>
        <v>0</v>
      </c>
      <c r="EZ163" cm="1">
        <f t="array" ref="EZ163">SUMPRODUCT($K163:$AJ163,TRANSPOSE(EZ$4:EZ$29))</f>
        <v>0</v>
      </c>
      <c r="FA163">
        <f t="shared" si="41"/>
        <v>0</v>
      </c>
      <c r="FB163" t="b">
        <f t="shared" si="42"/>
        <v>0</v>
      </c>
    </row>
    <row r="164" spans="1:158" hidden="1" x14ac:dyDescent="0.2">
      <c r="A164">
        <v>183</v>
      </c>
      <c r="B164" s="7" t="s">
        <v>1313</v>
      </c>
      <c r="C164" t="s">
        <v>1167</v>
      </c>
      <c r="D164">
        <v>413461104</v>
      </c>
      <c r="E164" t="s">
        <v>1312</v>
      </c>
      <c r="G164" t="s">
        <v>6</v>
      </c>
      <c r="H164" s="1">
        <v>1</v>
      </c>
      <c r="I164" s="1">
        <v>1</v>
      </c>
      <c r="J164" s="1">
        <f>VLOOKUP(B164,'[4]AVL F03 05.05.26_לעבוד'!$B$27:$M$694,12,)</f>
        <v>1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f t="shared" si="38"/>
        <v>315</v>
      </c>
      <c r="AL164" s="1">
        <f t="shared" si="39"/>
        <v>315</v>
      </c>
      <c r="AP164" s="1" t="s">
        <v>85</v>
      </c>
      <c r="AQ164" s="1">
        <f>VLOOKUP($B164,'[2]AVL F03 05.05.26_לעבוד'!$B$29:$H$721,6,)</f>
        <v>0</v>
      </c>
      <c r="AR164" s="1" t="s">
        <v>25</v>
      </c>
      <c r="AS164" s="1" t="s">
        <v>93</v>
      </c>
      <c r="AT164">
        <f t="shared" si="40"/>
        <v>0</v>
      </c>
      <c r="AU164" t="str">
        <f>VLOOKUP(B164,'[3]AVL F03 05.05.26_לעבוד'!$B$27:$B$694,1,)</f>
        <v>6930N016-001</v>
      </c>
      <c r="AW164" t="s">
        <v>1730</v>
      </c>
      <c r="AX164">
        <v>1</v>
      </c>
      <c r="AY164">
        <v>0</v>
      </c>
      <c r="AZ164" t="s">
        <v>0</v>
      </c>
      <c r="BA164">
        <v>1</v>
      </c>
      <c r="BB164" t="s">
        <v>261</v>
      </c>
      <c r="BC164">
        <v>110</v>
      </c>
      <c r="BD164">
        <v>40</v>
      </c>
      <c r="BE164" t="s">
        <v>1188</v>
      </c>
      <c r="BF164">
        <v>0</v>
      </c>
      <c r="BG164">
        <v>0</v>
      </c>
      <c r="BH164">
        <v>20</v>
      </c>
      <c r="BI164" t="s">
        <v>514</v>
      </c>
      <c r="BJ164" t="s">
        <v>1187</v>
      </c>
      <c r="BK164" t="s">
        <v>5</v>
      </c>
      <c r="BL164" t="s">
        <v>5</v>
      </c>
      <c r="BM164" t="s">
        <v>9</v>
      </c>
      <c r="BN164">
        <v>0</v>
      </c>
      <c r="BO164" t="s">
        <v>5</v>
      </c>
      <c r="BP164">
        <v>900</v>
      </c>
      <c r="BQ164" t="s">
        <v>325</v>
      </c>
      <c r="BR164" t="s">
        <v>8</v>
      </c>
      <c r="BS164" t="s">
        <v>1186</v>
      </c>
      <c r="BT164">
        <v>1</v>
      </c>
      <c r="BU164" t="s">
        <v>6</v>
      </c>
      <c r="BV164" t="s">
        <v>5</v>
      </c>
      <c r="BW164">
        <v>957</v>
      </c>
      <c r="BX164" t="s">
        <v>1170</v>
      </c>
      <c r="BY164">
        <v>1</v>
      </c>
      <c r="BZ164">
        <v>0</v>
      </c>
      <c r="CA164" t="s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200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E164">
        <f>SUM($CB164,CB164:$CC164)-SUM($EC164:EC164)</f>
        <v>0</v>
      </c>
      <c r="DF164">
        <f>SUM($CB164,$CC164:CC164)-SUM($EC164:ED164)</f>
        <v>0</v>
      </c>
      <c r="DG164">
        <f>SUM($CB164,$CC164:CD164)-SUM($EC164:EE164)</f>
        <v>0</v>
      </c>
      <c r="DH164">
        <f>SUM($CB164,$CC164:CE164)-SUM($EC164:EF164)</f>
        <v>0</v>
      </c>
      <c r="DI164">
        <f>SUM($CB164,$CC164:CF164)-SUM($EC164:EG164)</f>
        <v>0</v>
      </c>
      <c r="DJ164">
        <f>SUM($CB164,$CC164:CG164)-SUM($EC164:EH164)</f>
        <v>0</v>
      </c>
      <c r="DK164">
        <f>SUM($CB164,$CC164:CH164)-SUM($EC164:EI164)</f>
        <v>0</v>
      </c>
      <c r="DL164">
        <f>SUM($CB164,$CC164:CI164)-SUM($EC164:EJ164)</f>
        <v>0</v>
      </c>
      <c r="DM164">
        <f>SUM($CB164,$CC164:CJ164)-SUM($EC164:EK164)</f>
        <v>200</v>
      </c>
      <c r="DN164">
        <f>SUM($CB164,$CC164:CK164)-SUM($EC164:EL164)</f>
        <v>190</v>
      </c>
      <c r="DO164">
        <f>SUM($CB164,$CC164:CL164)-SUM($EC164:EM164)</f>
        <v>150</v>
      </c>
      <c r="DP164">
        <f>SUM($CB164,$CC164:CM164)-SUM($EC164:EN164)</f>
        <v>100</v>
      </c>
      <c r="DQ164">
        <f>SUM($CB164,$CC164:CN164)-SUM($EC164:EO164)</f>
        <v>50</v>
      </c>
      <c r="DR164">
        <f>SUM($CB164,$CC164:CO164)-SUM($EC164:EP164)</f>
        <v>0</v>
      </c>
      <c r="DS164">
        <f>SUM($CB164,$CC164:CP164)-SUM($EC164:EQ164)</f>
        <v>0</v>
      </c>
      <c r="DT164">
        <f>SUM($CB164,$CC164:CQ164)-SUM($EC164:ER164)</f>
        <v>0</v>
      </c>
      <c r="DU164">
        <f>SUM($CB164,$CC164:CR164)-SUM($EC164:ES164)</f>
        <v>0</v>
      </c>
      <c r="DV164">
        <f>SUM($CB164,$CC164:CS164)-SUM($EC164:ET164)</f>
        <v>0</v>
      </c>
      <c r="DW164">
        <f>SUM($CB164,$CC164:CT164)-SUM($EC164:EU164)</f>
        <v>0</v>
      </c>
      <c r="DX164">
        <f>SUM($CB164,$CC164:CU164)-SUM($EC164:EV164)</f>
        <v>0</v>
      </c>
      <c r="DY164">
        <f>SUM($CB164,$CC164:CV164)-SUM($EC164:EW164)</f>
        <v>0</v>
      </c>
      <c r="DZ164">
        <f>SUM($CB164,$CC164:CW164)-SUM($EC164:EX164)</f>
        <v>0</v>
      </c>
      <c r="EA164">
        <f>SUM($CB164,$CC164:CX164)-SUM($EC164:EY164)</f>
        <v>0</v>
      </c>
      <c r="EB164">
        <f>SUM($CB164,$CC164:CY164)-SUM($EC164:EZ164)</f>
        <v>0</v>
      </c>
      <c r="EC164" cm="1">
        <f t="array" ref="EC164">SUMPRODUCT($K164:$AJ164,TRANSPOSE(EC$4:EC$29))</f>
        <v>0</v>
      </c>
      <c r="ED164" cm="1">
        <f t="array" ref="ED164">SUMPRODUCT($K164:$AJ164,TRANSPOSE(ED$4:ED$29))</f>
        <v>0</v>
      </c>
      <c r="EE164" cm="1">
        <f t="array" ref="EE164">SUMPRODUCT($K164:$AJ164,TRANSPOSE(EE$4:EE$29))</f>
        <v>0</v>
      </c>
      <c r="EF164" cm="1">
        <f t="array" ref="EF164">SUMPRODUCT($K164:$AJ164,TRANSPOSE(EF$4:EF$29))</f>
        <v>0</v>
      </c>
      <c r="EG164" cm="1">
        <f t="array" ref="EG164">SUMPRODUCT($K164:$AJ164,TRANSPOSE(EG$4:EG$29))</f>
        <v>0</v>
      </c>
      <c r="EH164" cm="1">
        <f t="array" ref="EH164">SUMPRODUCT($K164:$AJ164,TRANSPOSE(EH$4:EH$29))</f>
        <v>0</v>
      </c>
      <c r="EI164" cm="1">
        <f t="array" ref="EI164">SUMPRODUCT($K164:$AJ164,TRANSPOSE(EI$4:EI$29))</f>
        <v>0</v>
      </c>
      <c r="EJ164" cm="1">
        <f t="array" ref="EJ164">SUMPRODUCT($K164:$AJ164,TRANSPOSE(EJ$4:EJ$29))</f>
        <v>0</v>
      </c>
      <c r="EK164" cm="1">
        <f t="array" ref="EK164">SUMPRODUCT($K164:$AJ164,TRANSPOSE(EK$4:EK$29))</f>
        <v>0</v>
      </c>
      <c r="EL164" cm="1">
        <f t="array" ref="EL164">SUMPRODUCT($K164:$AJ164,TRANSPOSE(EL$4:EL$29))</f>
        <v>10</v>
      </c>
      <c r="EM164" cm="1">
        <f t="array" ref="EM164">SUMPRODUCT($K164:$AJ164,TRANSPOSE(EM$4:EM$29))</f>
        <v>40</v>
      </c>
      <c r="EN164" cm="1">
        <f t="array" ref="EN164">SUMPRODUCT($K164:$AJ164,TRANSPOSE(EN$4:EN$29))</f>
        <v>50</v>
      </c>
      <c r="EO164" cm="1">
        <f t="array" ref="EO164">SUMPRODUCT($K164:$AJ164,TRANSPOSE(EO$4:EO$29))</f>
        <v>50</v>
      </c>
      <c r="EP164" cm="1">
        <f t="array" ref="EP164">SUMPRODUCT($K164:$AJ164,TRANSPOSE(EP$4:EP$29))</f>
        <v>50</v>
      </c>
      <c r="EQ164" cm="1">
        <f t="array" ref="EQ164">SUMPRODUCT($K164:$AJ164,TRANSPOSE(EQ$4:EQ$29))</f>
        <v>0</v>
      </c>
      <c r="ER164" cm="1">
        <f t="array" ref="ER164">SUMPRODUCT($K164:$AJ164,TRANSPOSE(ER$4:ER$29))</f>
        <v>0</v>
      </c>
      <c r="ES164" cm="1">
        <f t="array" ref="ES164">SUMPRODUCT($K164:$AJ164,TRANSPOSE(ES$4:ES$29))</f>
        <v>0</v>
      </c>
      <c r="ET164" cm="1">
        <f t="array" ref="ET164">SUMPRODUCT($K164:$AJ164,TRANSPOSE(ET$4:ET$29))</f>
        <v>0</v>
      </c>
      <c r="EU164" cm="1">
        <f t="array" ref="EU164">SUMPRODUCT($K164:$AJ164,TRANSPOSE(EU$4:EU$29))</f>
        <v>0</v>
      </c>
      <c r="EV164" cm="1">
        <f t="array" ref="EV164">SUMPRODUCT($K164:$AJ164,TRANSPOSE(EV$4:EV$29))</f>
        <v>0</v>
      </c>
      <c r="EW164" cm="1">
        <f t="array" ref="EW164">SUMPRODUCT($K164:$AJ164,TRANSPOSE(EW$4:EW$29))</f>
        <v>0</v>
      </c>
      <c r="EX164" cm="1">
        <f t="array" ref="EX164">SUMPRODUCT($K164:$AJ164,TRANSPOSE(EX$4:EX$29))</f>
        <v>0</v>
      </c>
      <c r="EY164" cm="1">
        <f t="array" ref="EY164">SUMPRODUCT($K164:$AJ164,TRANSPOSE(EY$4:EY$29))</f>
        <v>0</v>
      </c>
      <c r="EZ164" cm="1">
        <f t="array" ref="EZ164">SUMPRODUCT($K164:$AJ164,TRANSPOSE(EZ$4:EZ$29))</f>
        <v>0</v>
      </c>
      <c r="FA164">
        <f t="shared" si="41"/>
        <v>0</v>
      </c>
      <c r="FB164" t="b">
        <f t="shared" si="42"/>
        <v>0</v>
      </c>
    </row>
    <row r="165" spans="1:158" hidden="1" x14ac:dyDescent="0.2">
      <c r="A165">
        <v>184</v>
      </c>
      <c r="B165" s="8" t="s">
        <v>1307</v>
      </c>
      <c r="C165" t="s">
        <v>1167</v>
      </c>
      <c r="D165">
        <v>418465712</v>
      </c>
      <c r="E165" t="s">
        <v>1311</v>
      </c>
      <c r="G165" t="s">
        <v>6</v>
      </c>
      <c r="H165" s="1">
        <v>1</v>
      </c>
      <c r="I165" s="1">
        <v>2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2</v>
      </c>
      <c r="AJ165" s="1">
        <v>0</v>
      </c>
      <c r="AK165" s="1">
        <f t="shared" si="38"/>
        <v>630</v>
      </c>
      <c r="AL165" s="1">
        <f t="shared" si="39"/>
        <v>630</v>
      </c>
      <c r="AP165" s="1" t="s">
        <v>85</v>
      </c>
      <c r="AQ165" s="1">
        <f>VLOOKUP($B165,'[2]AVL F03 05.05.26_לעבוד'!$B$29:$H$721,6,)</f>
        <v>0</v>
      </c>
      <c r="AR165" s="1" t="s">
        <v>1781</v>
      </c>
      <c r="AS165" s="1" t="s">
        <v>93</v>
      </c>
      <c r="AT165">
        <f t="shared" si="40"/>
        <v>0</v>
      </c>
      <c r="AU165" t="e">
        <f>VLOOKUP(B165,'[3]AVL F03 05.05.26_לעבוד'!$B$27:$B$694,1,)</f>
        <v>#N/A</v>
      </c>
      <c r="AV165" t="s">
        <v>1310</v>
      </c>
      <c r="AW165" t="s">
        <v>1775</v>
      </c>
      <c r="AX165">
        <v>1</v>
      </c>
      <c r="AY165">
        <v>0</v>
      </c>
      <c r="AZ165" t="s">
        <v>0</v>
      </c>
      <c r="BA165">
        <v>1</v>
      </c>
      <c r="BB165" t="s">
        <v>13</v>
      </c>
      <c r="BC165">
        <v>110</v>
      </c>
      <c r="BD165">
        <v>50</v>
      </c>
      <c r="BE165" t="s">
        <v>1173</v>
      </c>
      <c r="BF165">
        <v>0</v>
      </c>
      <c r="BG165">
        <v>0</v>
      </c>
      <c r="BH165">
        <v>20</v>
      </c>
      <c r="BI165" t="s">
        <v>514</v>
      </c>
      <c r="BJ165" t="s">
        <v>1172</v>
      </c>
      <c r="BK165" t="s">
        <v>5</v>
      </c>
      <c r="BL165" t="s">
        <v>5</v>
      </c>
      <c r="BM165" t="s">
        <v>38</v>
      </c>
      <c r="BN165">
        <v>0</v>
      </c>
      <c r="BO165" t="s">
        <v>5</v>
      </c>
      <c r="BP165">
        <v>860</v>
      </c>
      <c r="BQ165" t="s">
        <v>325</v>
      </c>
      <c r="BR165" t="s">
        <v>129</v>
      </c>
      <c r="BS165" t="s">
        <v>1171</v>
      </c>
      <c r="BT165">
        <v>1</v>
      </c>
      <c r="BU165" t="s">
        <v>6</v>
      </c>
      <c r="BV165" t="s">
        <v>5</v>
      </c>
      <c r="BW165">
        <v>900</v>
      </c>
      <c r="BX165" t="s">
        <v>1170</v>
      </c>
      <c r="BY165">
        <v>1</v>
      </c>
      <c r="BZ165">
        <v>0</v>
      </c>
      <c r="CA165" t="s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E165">
        <f>SUM($CB165,CB165:$CC165)-SUM($EC165:EC165)</f>
        <v>0</v>
      </c>
      <c r="DF165">
        <f>SUM($CB165,$CC165:CC165)-SUM($EC165:ED165)</f>
        <v>0</v>
      </c>
      <c r="DG165">
        <f>SUM($CB165,$CC165:CD165)-SUM($EC165:EE165)</f>
        <v>0</v>
      </c>
      <c r="DH165">
        <f>SUM($CB165,$CC165:CE165)-SUM($EC165:EF165)</f>
        <v>0</v>
      </c>
      <c r="DI165">
        <f>SUM($CB165,$CC165:CF165)-SUM($EC165:EG165)</f>
        <v>0</v>
      </c>
      <c r="DJ165">
        <f>SUM($CB165,$CC165:CG165)-SUM($EC165:EH165)</f>
        <v>0</v>
      </c>
      <c r="DK165">
        <f>SUM($CB165,$CC165:CH165)-SUM($EC165:EI165)</f>
        <v>0</v>
      </c>
      <c r="DL165">
        <f>SUM($CB165,$CC165:CI165)-SUM($EC165:EJ165)</f>
        <v>0</v>
      </c>
      <c r="DM165">
        <f>SUM($CB165,$CC165:CJ165)-SUM($EC165:EK165)</f>
        <v>0</v>
      </c>
      <c r="DN165">
        <f>SUM($CB165,$CC165:CK165)-SUM($EC165:EL165)</f>
        <v>-40</v>
      </c>
      <c r="DO165">
        <f>SUM($CB165,$CC165:CL165)-SUM($EC165:EM165)</f>
        <v>-160</v>
      </c>
      <c r="DP165">
        <f>SUM($CB165,$CC165:CM165)-SUM($EC165:EN165)</f>
        <v>-320</v>
      </c>
      <c r="DQ165">
        <f>SUM($CB165,$CC165:CN165)-SUM($EC165:EO165)</f>
        <v>-400</v>
      </c>
      <c r="DR165">
        <f>SUM($CB165,$CC165:CO165)-SUM($EC165:EP165)</f>
        <v>-400</v>
      </c>
      <c r="DS165">
        <f>SUM($CB165,$CC165:CP165)-SUM($EC165:EQ165)</f>
        <v>-400</v>
      </c>
      <c r="DT165">
        <f>SUM($CB165,$CC165:CQ165)-SUM($EC165:ER165)</f>
        <v>-400</v>
      </c>
      <c r="DU165">
        <f>SUM($CB165,$CC165:CR165)-SUM($EC165:ES165)</f>
        <v>-400</v>
      </c>
      <c r="DV165">
        <f>SUM($CB165,$CC165:CS165)-SUM($EC165:ET165)</f>
        <v>-400</v>
      </c>
      <c r="DW165">
        <f>SUM($CB165,$CC165:CT165)-SUM($EC165:EU165)</f>
        <v>-400</v>
      </c>
      <c r="DX165">
        <f>SUM($CB165,$CC165:CU165)-SUM($EC165:EV165)</f>
        <v>-400</v>
      </c>
      <c r="DY165">
        <f>SUM($CB165,$CC165:CV165)-SUM($EC165:EW165)</f>
        <v>-400</v>
      </c>
      <c r="DZ165">
        <f>SUM($CB165,$CC165:CW165)-SUM($EC165:EX165)</f>
        <v>-400</v>
      </c>
      <c r="EA165">
        <f>SUM($CB165,$CC165:CX165)-SUM($EC165:EY165)</f>
        <v>-400</v>
      </c>
      <c r="EB165">
        <f>SUM($CB165,$CC165:CY165)-SUM($EC165:EZ165)</f>
        <v>-400</v>
      </c>
      <c r="EC165" cm="1">
        <f t="array" ref="EC165">SUMPRODUCT($K165:$AJ165,TRANSPOSE(EC$4:EC$29))</f>
        <v>0</v>
      </c>
      <c r="ED165" cm="1">
        <f t="array" ref="ED165">SUMPRODUCT($K165:$AJ165,TRANSPOSE(ED$4:ED$29))</f>
        <v>0</v>
      </c>
      <c r="EE165" cm="1">
        <f t="array" ref="EE165">SUMPRODUCT($K165:$AJ165,TRANSPOSE(EE$4:EE$29))</f>
        <v>0</v>
      </c>
      <c r="EF165" cm="1">
        <f t="array" ref="EF165">SUMPRODUCT($K165:$AJ165,TRANSPOSE(EF$4:EF$29))</f>
        <v>0</v>
      </c>
      <c r="EG165" cm="1">
        <f t="array" ref="EG165">SUMPRODUCT($K165:$AJ165,TRANSPOSE(EG$4:EG$29))</f>
        <v>0</v>
      </c>
      <c r="EH165" cm="1">
        <f t="array" ref="EH165">SUMPRODUCT($K165:$AJ165,TRANSPOSE(EH$4:EH$29))</f>
        <v>0</v>
      </c>
      <c r="EI165" cm="1">
        <f t="array" ref="EI165">SUMPRODUCT($K165:$AJ165,TRANSPOSE(EI$4:EI$29))</f>
        <v>0</v>
      </c>
      <c r="EJ165" cm="1">
        <f t="array" ref="EJ165">SUMPRODUCT($K165:$AJ165,TRANSPOSE(EJ$4:EJ$29))</f>
        <v>0</v>
      </c>
      <c r="EK165" cm="1">
        <f t="array" ref="EK165">SUMPRODUCT($K165:$AJ165,TRANSPOSE(EK$4:EK$29))</f>
        <v>0</v>
      </c>
      <c r="EL165" cm="1">
        <f t="array" ref="EL165">SUMPRODUCT($K165:$AJ165,TRANSPOSE(EL$4:EL$29))</f>
        <v>40</v>
      </c>
      <c r="EM165" cm="1">
        <f t="array" ref="EM165">SUMPRODUCT($K165:$AJ165,TRANSPOSE(EM$4:EM$29))</f>
        <v>120</v>
      </c>
      <c r="EN165" cm="1">
        <f t="array" ref="EN165">SUMPRODUCT($K165:$AJ165,TRANSPOSE(EN$4:EN$29))</f>
        <v>160</v>
      </c>
      <c r="EO165" cm="1">
        <f t="array" ref="EO165">SUMPRODUCT($K165:$AJ165,TRANSPOSE(EO$4:EO$29))</f>
        <v>80</v>
      </c>
      <c r="EP165" cm="1">
        <f t="array" ref="EP165">SUMPRODUCT($K165:$AJ165,TRANSPOSE(EP$4:EP$29))</f>
        <v>0</v>
      </c>
      <c r="EQ165" cm="1">
        <f t="array" ref="EQ165">SUMPRODUCT($K165:$AJ165,TRANSPOSE(EQ$4:EQ$29))</f>
        <v>0</v>
      </c>
      <c r="ER165" cm="1">
        <f t="array" ref="ER165">SUMPRODUCT($K165:$AJ165,TRANSPOSE(ER$4:ER$29))</f>
        <v>0</v>
      </c>
      <c r="ES165" cm="1">
        <f t="array" ref="ES165">SUMPRODUCT($K165:$AJ165,TRANSPOSE(ES$4:ES$29))</f>
        <v>0</v>
      </c>
      <c r="ET165" cm="1">
        <f t="array" ref="ET165">SUMPRODUCT($K165:$AJ165,TRANSPOSE(ET$4:ET$29))</f>
        <v>0</v>
      </c>
      <c r="EU165" cm="1">
        <f t="array" ref="EU165">SUMPRODUCT($K165:$AJ165,TRANSPOSE(EU$4:EU$29))</f>
        <v>0</v>
      </c>
      <c r="EV165" cm="1">
        <f t="array" ref="EV165">SUMPRODUCT($K165:$AJ165,TRANSPOSE(EV$4:EV$29))</f>
        <v>0</v>
      </c>
      <c r="EW165" cm="1">
        <f t="array" ref="EW165">SUMPRODUCT($K165:$AJ165,TRANSPOSE(EW$4:EW$29))</f>
        <v>0</v>
      </c>
      <c r="EX165" cm="1">
        <f t="array" ref="EX165">SUMPRODUCT($K165:$AJ165,TRANSPOSE(EX$4:EX$29))</f>
        <v>0</v>
      </c>
      <c r="EY165" cm="1">
        <f t="array" ref="EY165">SUMPRODUCT($K165:$AJ165,TRANSPOSE(EY$4:EY$29))</f>
        <v>0</v>
      </c>
      <c r="EZ165" cm="1">
        <f t="array" ref="EZ165">SUMPRODUCT($K165:$AJ165,TRANSPOSE(EZ$4:EZ$29))</f>
        <v>0</v>
      </c>
      <c r="FA165">
        <f t="shared" si="41"/>
        <v>0</v>
      </c>
      <c r="FB165" t="b">
        <f t="shared" si="42"/>
        <v>1</v>
      </c>
    </row>
    <row r="166" spans="1:158" hidden="1" x14ac:dyDescent="0.2">
      <c r="A166">
        <v>185</v>
      </c>
      <c r="B166" s="7" t="s">
        <v>1309</v>
      </c>
      <c r="C166" t="s">
        <v>1167</v>
      </c>
      <c r="D166">
        <v>418465690</v>
      </c>
      <c r="E166" t="s">
        <v>1308</v>
      </c>
      <c r="G166" t="s">
        <v>6</v>
      </c>
      <c r="H166" s="1">
        <v>1</v>
      </c>
      <c r="I166" s="1">
        <v>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2</v>
      </c>
      <c r="AK166" s="1">
        <f t="shared" si="38"/>
        <v>630</v>
      </c>
      <c r="AL166" s="1">
        <f t="shared" si="39"/>
        <v>630</v>
      </c>
      <c r="AP166" s="1" t="s">
        <v>85</v>
      </c>
      <c r="AR166" s="1" t="s">
        <v>1778</v>
      </c>
      <c r="AS166" s="10" t="s">
        <v>93</v>
      </c>
      <c r="AT166">
        <f t="shared" si="40"/>
        <v>0</v>
      </c>
      <c r="AU166" t="e">
        <f>VLOOKUP(B166,'[3]AVL F03 05.05.26_לעבוד'!$B$27:$B$694,1,)</f>
        <v>#N/A</v>
      </c>
      <c r="AV166" t="s">
        <v>145</v>
      </c>
      <c r="AW166" t="s">
        <v>1778</v>
      </c>
      <c r="AX166">
        <v>1</v>
      </c>
      <c r="AY166">
        <v>0</v>
      </c>
      <c r="AZ166" t="s">
        <v>0</v>
      </c>
      <c r="BA166">
        <v>1</v>
      </c>
      <c r="BB166" t="s">
        <v>13</v>
      </c>
      <c r="BC166">
        <v>110</v>
      </c>
      <c r="BD166">
        <v>90</v>
      </c>
      <c r="BE166" t="s">
        <v>1173</v>
      </c>
      <c r="BF166">
        <v>0</v>
      </c>
      <c r="BG166">
        <v>0</v>
      </c>
      <c r="BH166">
        <v>20</v>
      </c>
      <c r="BI166" t="s">
        <v>514</v>
      </c>
      <c r="BJ166" t="s">
        <v>1182</v>
      </c>
      <c r="BK166" t="s">
        <v>5</v>
      </c>
      <c r="BL166" t="s">
        <v>5</v>
      </c>
      <c r="BM166" t="s">
        <v>38</v>
      </c>
      <c r="BN166">
        <v>0</v>
      </c>
      <c r="BO166" t="s">
        <v>5</v>
      </c>
      <c r="BP166">
        <v>900</v>
      </c>
      <c r="BQ166" t="s">
        <v>325</v>
      </c>
      <c r="BR166" t="s">
        <v>8</v>
      </c>
      <c r="BS166" t="s">
        <v>1181</v>
      </c>
      <c r="BT166">
        <v>1</v>
      </c>
      <c r="BU166" t="s">
        <v>6</v>
      </c>
      <c r="BV166" t="s">
        <v>5</v>
      </c>
      <c r="BW166">
        <v>212</v>
      </c>
      <c r="BX166" t="s">
        <v>1170</v>
      </c>
      <c r="BY166">
        <v>1</v>
      </c>
      <c r="BZ166">
        <v>0</v>
      </c>
      <c r="CA166" t="s">
        <v>0</v>
      </c>
      <c r="CB166">
        <v>9999999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E166">
        <f>SUM($CB166,CB166:$CC166)-SUM($EC166:EC166)</f>
        <v>19999998</v>
      </c>
      <c r="DF166">
        <f>SUM($CB166,$CC166:CC166)-SUM($EC166:ED166)</f>
        <v>9999999</v>
      </c>
      <c r="DG166">
        <f>SUM($CB166,$CC166:CD166)-SUM($EC166:EE166)</f>
        <v>9999999</v>
      </c>
      <c r="DH166">
        <f>SUM($CB166,$CC166:CE166)-SUM($EC166:EF166)</f>
        <v>9999999</v>
      </c>
      <c r="DI166">
        <f>SUM($CB166,$CC166:CF166)-SUM($EC166:EG166)</f>
        <v>9999999</v>
      </c>
      <c r="DJ166">
        <f>SUM($CB166,$CC166:CG166)-SUM($EC166:EH166)</f>
        <v>9999999</v>
      </c>
      <c r="DK166">
        <f>SUM($CB166,$CC166:CH166)-SUM($EC166:EI166)</f>
        <v>9999999</v>
      </c>
      <c r="DL166">
        <f>SUM($CB166,$CC166:CI166)-SUM($EC166:EJ166)</f>
        <v>9999999</v>
      </c>
      <c r="DM166">
        <f>SUM($CB166,$CC166:CJ166)-SUM($EC166:EK166)</f>
        <v>9999919</v>
      </c>
      <c r="DN166">
        <f>SUM($CB166,$CC166:CK166)-SUM($EC166:EL166)</f>
        <v>9999839</v>
      </c>
      <c r="DO166">
        <f>SUM($CB166,$CC166:CL166)-SUM($EC166:EM166)</f>
        <v>9999759</v>
      </c>
      <c r="DP166">
        <f>SUM($CB166,$CC166:CM166)-SUM($EC166:EN166)</f>
        <v>9999679</v>
      </c>
      <c r="DQ166">
        <f>SUM($CB166,$CC166:CN166)-SUM($EC166:EO166)</f>
        <v>9999599</v>
      </c>
      <c r="DR166">
        <f>SUM($CB166,$CC166:CO166)-SUM($EC166:EP166)</f>
        <v>9999599</v>
      </c>
      <c r="DS166">
        <f>SUM($CB166,$CC166:CP166)-SUM($EC166:EQ166)</f>
        <v>9999599</v>
      </c>
      <c r="DT166">
        <f>SUM($CB166,$CC166:CQ166)-SUM($EC166:ER166)</f>
        <v>9999599</v>
      </c>
      <c r="DU166">
        <f>SUM($CB166,$CC166:CR166)-SUM($EC166:ES166)</f>
        <v>9999599</v>
      </c>
      <c r="DV166">
        <f>SUM($CB166,$CC166:CS166)-SUM($EC166:ET166)</f>
        <v>9999599</v>
      </c>
      <c r="DW166">
        <f>SUM($CB166,$CC166:CT166)-SUM($EC166:EU166)</f>
        <v>9999599</v>
      </c>
      <c r="DX166">
        <f>SUM($CB166,$CC166:CU166)-SUM($EC166:EV166)</f>
        <v>9999599</v>
      </c>
      <c r="DY166">
        <f>SUM($CB166,$CC166:CV166)-SUM($EC166:EW166)</f>
        <v>9999599</v>
      </c>
      <c r="DZ166">
        <f>SUM($CB166,$CC166:CW166)-SUM($EC166:EX166)</f>
        <v>9999599</v>
      </c>
      <c r="EA166">
        <f>SUM($CB166,$CC166:CX166)-SUM($EC166:EY166)</f>
        <v>9999599</v>
      </c>
      <c r="EB166">
        <f>SUM($CB166,$CC166:CY166)-SUM($EC166:EZ166)</f>
        <v>9999599</v>
      </c>
      <c r="EC166" cm="1">
        <f t="array" ref="EC166">SUMPRODUCT($K166:$AJ166,TRANSPOSE(EC$4:EC$29))</f>
        <v>0</v>
      </c>
      <c r="ED166" cm="1">
        <f t="array" ref="ED166">SUMPRODUCT($K166:$AJ166,TRANSPOSE(ED$4:ED$29))</f>
        <v>0</v>
      </c>
      <c r="EE166" cm="1">
        <f t="array" ref="EE166">SUMPRODUCT($K166:$AJ166,TRANSPOSE(EE$4:EE$29))</f>
        <v>0</v>
      </c>
      <c r="EF166" cm="1">
        <f t="array" ref="EF166">SUMPRODUCT($K166:$AJ166,TRANSPOSE(EF$4:EF$29))</f>
        <v>0</v>
      </c>
      <c r="EG166" cm="1">
        <f t="array" ref="EG166">SUMPRODUCT($K166:$AJ166,TRANSPOSE(EG$4:EG$29))</f>
        <v>0</v>
      </c>
      <c r="EH166" cm="1">
        <f t="array" ref="EH166">SUMPRODUCT($K166:$AJ166,TRANSPOSE(EH$4:EH$29))</f>
        <v>0</v>
      </c>
      <c r="EI166" cm="1">
        <f t="array" ref="EI166">SUMPRODUCT($K166:$AJ166,TRANSPOSE(EI$4:EI$29))</f>
        <v>0</v>
      </c>
      <c r="EJ166" cm="1">
        <f t="array" ref="EJ166">SUMPRODUCT($K166:$AJ166,TRANSPOSE(EJ$4:EJ$29))</f>
        <v>0</v>
      </c>
      <c r="EK166" cm="1">
        <f t="array" ref="EK166">SUMPRODUCT($K166:$AJ166,TRANSPOSE(EK$4:EK$29))</f>
        <v>80</v>
      </c>
      <c r="EL166" cm="1">
        <f t="array" ref="EL166">SUMPRODUCT($K166:$AJ166,TRANSPOSE(EL$4:EL$29))</f>
        <v>80</v>
      </c>
      <c r="EM166" cm="1">
        <f t="array" ref="EM166">SUMPRODUCT($K166:$AJ166,TRANSPOSE(EM$4:EM$29))</f>
        <v>80</v>
      </c>
      <c r="EN166" cm="1">
        <f t="array" ref="EN166">SUMPRODUCT($K166:$AJ166,TRANSPOSE(EN$4:EN$29))</f>
        <v>80</v>
      </c>
      <c r="EO166" cm="1">
        <f t="array" ref="EO166">SUMPRODUCT($K166:$AJ166,TRANSPOSE(EO$4:EO$29))</f>
        <v>80</v>
      </c>
      <c r="EP166" cm="1">
        <f t="array" ref="EP166">SUMPRODUCT($K166:$AJ166,TRANSPOSE(EP$4:EP$29))</f>
        <v>0</v>
      </c>
      <c r="EQ166" cm="1">
        <f t="array" ref="EQ166">SUMPRODUCT($K166:$AJ166,TRANSPOSE(EQ$4:EQ$29))</f>
        <v>0</v>
      </c>
      <c r="ER166" cm="1">
        <f t="array" ref="ER166">SUMPRODUCT($K166:$AJ166,TRANSPOSE(ER$4:ER$29))</f>
        <v>0</v>
      </c>
      <c r="ES166" cm="1">
        <f t="array" ref="ES166">SUMPRODUCT($K166:$AJ166,TRANSPOSE(ES$4:ES$29))</f>
        <v>0</v>
      </c>
      <c r="ET166" cm="1">
        <f t="array" ref="ET166">SUMPRODUCT($K166:$AJ166,TRANSPOSE(ET$4:ET$29))</f>
        <v>0</v>
      </c>
      <c r="EU166" cm="1">
        <f t="array" ref="EU166">SUMPRODUCT($K166:$AJ166,TRANSPOSE(EU$4:EU$29))</f>
        <v>0</v>
      </c>
      <c r="EV166" cm="1">
        <f t="array" ref="EV166">SUMPRODUCT($K166:$AJ166,TRANSPOSE(EV$4:EV$29))</f>
        <v>0</v>
      </c>
      <c r="EW166" cm="1">
        <f t="array" ref="EW166">SUMPRODUCT($K166:$AJ166,TRANSPOSE(EW$4:EW$29))</f>
        <v>0</v>
      </c>
      <c r="EX166" cm="1">
        <f t="array" ref="EX166">SUMPRODUCT($K166:$AJ166,TRANSPOSE(EX$4:EX$29))</f>
        <v>0</v>
      </c>
      <c r="EY166" cm="1">
        <f t="array" ref="EY166">SUMPRODUCT($K166:$AJ166,TRANSPOSE(EY$4:EY$29))</f>
        <v>0</v>
      </c>
      <c r="EZ166" cm="1">
        <f t="array" ref="EZ166">SUMPRODUCT($K166:$AJ166,TRANSPOSE(EZ$4:EZ$29))</f>
        <v>0</v>
      </c>
      <c r="FA166">
        <f t="shared" si="41"/>
        <v>0</v>
      </c>
      <c r="FB166" t="b">
        <f t="shared" si="42"/>
        <v>0</v>
      </c>
    </row>
    <row r="167" spans="1:158" hidden="1" x14ac:dyDescent="0.2">
      <c r="A167">
        <v>186</v>
      </c>
      <c r="B167" s="7" t="s">
        <v>63</v>
      </c>
      <c r="C167">
        <v>-3</v>
      </c>
      <c r="D167">
        <v>407586685</v>
      </c>
      <c r="E167" t="s">
        <v>1306</v>
      </c>
      <c r="G167" t="s">
        <v>6</v>
      </c>
      <c r="H167" s="1">
        <v>1</v>
      </c>
      <c r="I167" s="1">
        <v>1</v>
      </c>
      <c r="J167" s="1">
        <f>VLOOKUP(B167,'[4]AVL F03 05.05.26_לעבוד'!$B$27:$M$694,12,)</f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f t="shared" si="38"/>
        <v>315</v>
      </c>
      <c r="AL167" s="1">
        <f t="shared" si="39"/>
        <v>315</v>
      </c>
      <c r="AP167" s="1" t="s">
        <v>85</v>
      </c>
      <c r="AQ167" s="1">
        <f>VLOOKUP($B167,'[2]AVL F03 05.05.26_לעבוד'!$B$29:$H$721,6,)</f>
        <v>0</v>
      </c>
      <c r="AR167" s="1" t="s">
        <v>1195</v>
      </c>
      <c r="AS167" s="1" t="s">
        <v>1195</v>
      </c>
      <c r="AT167">
        <f t="shared" si="40"/>
        <v>0</v>
      </c>
      <c r="AU167" t="str">
        <f>VLOOKUP(B167,'[3]AVL F03 05.05.26_לעבוד'!$B$27:$B$694,1,)</f>
        <v>6930N141-001</v>
      </c>
      <c r="AW167" t="s">
        <v>1775</v>
      </c>
      <c r="AX167">
        <v>1</v>
      </c>
      <c r="AY167">
        <v>0</v>
      </c>
      <c r="AZ167" t="s">
        <v>0</v>
      </c>
      <c r="BA167">
        <v>1</v>
      </c>
      <c r="BB167" t="s">
        <v>13</v>
      </c>
      <c r="BC167">
        <v>447</v>
      </c>
      <c r="BD167">
        <v>28</v>
      </c>
      <c r="BE167" t="s">
        <v>1188</v>
      </c>
      <c r="BF167">
        <v>0</v>
      </c>
      <c r="BG167">
        <v>0</v>
      </c>
      <c r="BH167">
        <v>20</v>
      </c>
      <c r="BI167" t="s">
        <v>514</v>
      </c>
      <c r="BJ167" t="s">
        <v>1253</v>
      </c>
      <c r="BK167" t="s">
        <v>5</v>
      </c>
      <c r="BL167" t="s">
        <v>5</v>
      </c>
      <c r="BM167" t="s">
        <v>1252</v>
      </c>
      <c r="BN167">
        <v>0</v>
      </c>
      <c r="BO167" t="s">
        <v>5</v>
      </c>
      <c r="BP167">
        <v>850</v>
      </c>
      <c r="BQ167" t="s">
        <v>1193</v>
      </c>
      <c r="BR167" t="s">
        <v>129</v>
      </c>
      <c r="BS167" t="s">
        <v>1250</v>
      </c>
      <c r="BT167">
        <v>1</v>
      </c>
      <c r="BU167" t="s">
        <v>6</v>
      </c>
      <c r="BV167" t="s">
        <v>5</v>
      </c>
      <c r="BW167" t="s">
        <v>1249</v>
      </c>
      <c r="BX167" t="s">
        <v>347</v>
      </c>
      <c r="BY167">
        <v>1</v>
      </c>
      <c r="BZ167">
        <v>0</v>
      </c>
      <c r="CA167" t="s">
        <v>0</v>
      </c>
      <c r="CB167">
        <v>9999999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E167">
        <f>SUM($CB167,CB167:$CC167)-SUM($EC167:EC167)</f>
        <v>19999998</v>
      </c>
      <c r="DF167">
        <f>SUM($CB167,$CC167:CC167)-SUM($EC167:ED167)</f>
        <v>9999999</v>
      </c>
      <c r="DG167">
        <f>SUM($CB167,$CC167:CD167)-SUM($EC167:EE167)</f>
        <v>9999999</v>
      </c>
      <c r="DH167">
        <f>SUM($CB167,$CC167:CE167)-SUM($EC167:EF167)</f>
        <v>9999999</v>
      </c>
      <c r="DI167">
        <f>SUM($CB167,$CC167:CF167)-SUM($EC167:EG167)</f>
        <v>9999999</v>
      </c>
      <c r="DJ167">
        <f>SUM($CB167,$CC167:CG167)-SUM($EC167:EH167)</f>
        <v>9999999</v>
      </c>
      <c r="DK167">
        <f>SUM($CB167,$CC167:CH167)-SUM($EC167:EI167)</f>
        <v>9999999</v>
      </c>
      <c r="DL167">
        <f>SUM($CB167,$CC167:CI167)-SUM($EC167:EJ167)</f>
        <v>9999999</v>
      </c>
      <c r="DM167">
        <f>SUM($CB167,$CC167:CJ167)-SUM($EC167:EK167)</f>
        <v>9999994</v>
      </c>
      <c r="DN167">
        <f>SUM($CB167,$CC167:CK167)-SUM($EC167:EL167)</f>
        <v>9999984</v>
      </c>
      <c r="DO167">
        <f>SUM($CB167,$CC167:CL167)-SUM($EC167:EM167)</f>
        <v>9999944</v>
      </c>
      <c r="DP167">
        <f>SUM($CB167,$CC167:CM167)-SUM($EC167:EN167)</f>
        <v>9999889</v>
      </c>
      <c r="DQ167">
        <f>SUM($CB167,$CC167:CN167)-SUM($EC167:EO167)</f>
        <v>9999834</v>
      </c>
      <c r="DR167">
        <f>SUM($CB167,$CC167:CO167)-SUM($EC167:EP167)</f>
        <v>9999799</v>
      </c>
      <c r="DS167">
        <f>SUM($CB167,$CC167:CP167)-SUM($EC167:EQ167)</f>
        <v>9999799</v>
      </c>
      <c r="DT167">
        <f>SUM($CB167,$CC167:CQ167)-SUM($EC167:ER167)</f>
        <v>9999799</v>
      </c>
      <c r="DU167">
        <f>SUM($CB167,$CC167:CR167)-SUM($EC167:ES167)</f>
        <v>9999799</v>
      </c>
      <c r="DV167">
        <f>SUM($CB167,$CC167:CS167)-SUM($EC167:ET167)</f>
        <v>9999799</v>
      </c>
      <c r="DW167">
        <f>SUM($CB167,$CC167:CT167)-SUM($EC167:EU167)</f>
        <v>9999799</v>
      </c>
      <c r="DX167">
        <f>SUM($CB167,$CC167:CU167)-SUM($EC167:EV167)</f>
        <v>9999799</v>
      </c>
      <c r="DY167">
        <f>SUM($CB167,$CC167:CV167)-SUM($EC167:EW167)</f>
        <v>9999799</v>
      </c>
      <c r="DZ167">
        <f>SUM($CB167,$CC167:CW167)-SUM($EC167:EX167)</f>
        <v>9999799</v>
      </c>
      <c r="EA167">
        <f>SUM($CB167,$CC167:CX167)-SUM($EC167:EY167)</f>
        <v>9999799</v>
      </c>
      <c r="EB167">
        <f>SUM($CB167,$CC167:CY167)-SUM($EC167:EZ167)</f>
        <v>9999799</v>
      </c>
      <c r="EC167" cm="1">
        <f t="array" ref="EC167">SUMPRODUCT($K167:$AJ167,TRANSPOSE(EC$4:EC$29))</f>
        <v>0</v>
      </c>
      <c r="ED167" cm="1">
        <f t="array" ref="ED167">SUMPRODUCT($K167:$AJ167,TRANSPOSE(ED$4:ED$29))</f>
        <v>0</v>
      </c>
      <c r="EE167" cm="1">
        <f t="array" ref="EE167">SUMPRODUCT($K167:$AJ167,TRANSPOSE(EE$4:EE$29))</f>
        <v>0</v>
      </c>
      <c r="EF167" cm="1">
        <f t="array" ref="EF167">SUMPRODUCT($K167:$AJ167,TRANSPOSE(EF$4:EF$29))</f>
        <v>0</v>
      </c>
      <c r="EG167" cm="1">
        <f t="array" ref="EG167">SUMPRODUCT($K167:$AJ167,TRANSPOSE(EG$4:EG$29))</f>
        <v>0</v>
      </c>
      <c r="EH167" cm="1">
        <f t="array" ref="EH167">SUMPRODUCT($K167:$AJ167,TRANSPOSE(EH$4:EH$29))</f>
        <v>0</v>
      </c>
      <c r="EI167" cm="1">
        <f t="array" ref="EI167">SUMPRODUCT($K167:$AJ167,TRANSPOSE(EI$4:EI$29))</f>
        <v>0</v>
      </c>
      <c r="EJ167" cm="1">
        <f t="array" ref="EJ167">SUMPRODUCT($K167:$AJ167,TRANSPOSE(EJ$4:EJ$29))</f>
        <v>0</v>
      </c>
      <c r="EK167" cm="1">
        <f t="array" ref="EK167">SUMPRODUCT($K167:$AJ167,TRANSPOSE(EK$4:EK$29))</f>
        <v>5</v>
      </c>
      <c r="EL167" cm="1">
        <f t="array" ref="EL167">SUMPRODUCT($K167:$AJ167,TRANSPOSE(EL$4:EL$29))</f>
        <v>10</v>
      </c>
      <c r="EM167" cm="1">
        <f t="array" ref="EM167">SUMPRODUCT($K167:$AJ167,TRANSPOSE(EM$4:EM$29))</f>
        <v>40</v>
      </c>
      <c r="EN167" cm="1">
        <f t="array" ref="EN167">SUMPRODUCT($K167:$AJ167,TRANSPOSE(EN$4:EN$29))</f>
        <v>55</v>
      </c>
      <c r="EO167" cm="1">
        <f t="array" ref="EO167">SUMPRODUCT($K167:$AJ167,TRANSPOSE(EO$4:EO$29))</f>
        <v>55</v>
      </c>
      <c r="EP167" cm="1">
        <f t="array" ref="EP167">SUMPRODUCT($K167:$AJ167,TRANSPOSE(EP$4:EP$29))</f>
        <v>35</v>
      </c>
      <c r="EQ167" cm="1">
        <f t="array" ref="EQ167">SUMPRODUCT($K167:$AJ167,TRANSPOSE(EQ$4:EQ$29))</f>
        <v>0</v>
      </c>
      <c r="ER167" cm="1">
        <f t="array" ref="ER167">SUMPRODUCT($K167:$AJ167,TRANSPOSE(ER$4:ER$29))</f>
        <v>0</v>
      </c>
      <c r="ES167" cm="1">
        <f t="array" ref="ES167">SUMPRODUCT($K167:$AJ167,TRANSPOSE(ES$4:ES$29))</f>
        <v>0</v>
      </c>
      <c r="ET167" cm="1">
        <f t="array" ref="ET167">SUMPRODUCT($K167:$AJ167,TRANSPOSE(ET$4:ET$29))</f>
        <v>0</v>
      </c>
      <c r="EU167" cm="1">
        <f t="array" ref="EU167">SUMPRODUCT($K167:$AJ167,TRANSPOSE(EU$4:EU$29))</f>
        <v>0</v>
      </c>
      <c r="EV167" cm="1">
        <f t="array" ref="EV167">SUMPRODUCT($K167:$AJ167,TRANSPOSE(EV$4:EV$29))</f>
        <v>0</v>
      </c>
      <c r="EW167" cm="1">
        <f t="array" ref="EW167">SUMPRODUCT($K167:$AJ167,TRANSPOSE(EW$4:EW$29))</f>
        <v>0</v>
      </c>
      <c r="EX167" cm="1">
        <f t="array" ref="EX167">SUMPRODUCT($K167:$AJ167,TRANSPOSE(EX$4:EX$29))</f>
        <v>0</v>
      </c>
      <c r="EY167" cm="1">
        <f t="array" ref="EY167">SUMPRODUCT($K167:$AJ167,TRANSPOSE(EY$4:EY$29))</f>
        <v>0</v>
      </c>
      <c r="EZ167" cm="1">
        <f t="array" ref="EZ167">SUMPRODUCT($K167:$AJ167,TRANSPOSE(EZ$4:EZ$29))</f>
        <v>0</v>
      </c>
      <c r="FA167">
        <f t="shared" si="41"/>
        <v>0</v>
      </c>
      <c r="FB167" t="b">
        <f t="shared" si="42"/>
        <v>0</v>
      </c>
    </row>
    <row r="168" spans="1:158" hidden="1" x14ac:dyDescent="0.2">
      <c r="A168">
        <v>187</v>
      </c>
      <c r="B168" s="7" t="s">
        <v>1305</v>
      </c>
      <c r="C168" t="s">
        <v>1167</v>
      </c>
      <c r="D168">
        <v>407590969</v>
      </c>
      <c r="E168" t="s">
        <v>1304</v>
      </c>
      <c r="G168" t="s">
        <v>6</v>
      </c>
      <c r="H168" s="1">
        <v>1</v>
      </c>
      <c r="I168" s="1">
        <v>1</v>
      </c>
      <c r="J168" s="1">
        <f>VLOOKUP(B168,'[4]AVL F03 05.05.26_לעבוד'!$B$27:$M$694,12,)</f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f t="shared" si="38"/>
        <v>315</v>
      </c>
      <c r="AL168" s="1">
        <f t="shared" si="39"/>
        <v>315</v>
      </c>
      <c r="AP168" s="1" t="s">
        <v>85</v>
      </c>
      <c r="AQ168" s="1">
        <f>VLOOKUP($B168,'[2]AVL F03 05.05.26_לעבוד'!$B$29:$H$721,6,)</f>
        <v>0</v>
      </c>
      <c r="AR168" s="1" t="s">
        <v>78</v>
      </c>
      <c r="AS168" s="1" t="s">
        <v>14</v>
      </c>
      <c r="AT168">
        <f t="shared" si="40"/>
        <v>895</v>
      </c>
      <c r="AU168" t="str">
        <f>VLOOKUP(B168,'[3]AVL F03 05.05.26_לעבוד'!$B$27:$B$694,1,)</f>
        <v>6930N142-001</v>
      </c>
      <c r="AW168" t="s">
        <v>1785</v>
      </c>
      <c r="AX168">
        <v>1</v>
      </c>
      <c r="AY168">
        <v>895</v>
      </c>
      <c r="AZ168" t="s">
        <v>77</v>
      </c>
      <c r="BA168">
        <v>1</v>
      </c>
      <c r="BB168" t="s">
        <v>13</v>
      </c>
      <c r="BC168">
        <v>200</v>
      </c>
      <c r="BD168">
        <v>135</v>
      </c>
      <c r="BE168" t="s">
        <v>1303</v>
      </c>
      <c r="BF168">
        <v>0</v>
      </c>
      <c r="BG168">
        <v>895</v>
      </c>
      <c r="BH168">
        <v>20</v>
      </c>
      <c r="BI168" t="s">
        <v>514</v>
      </c>
      <c r="BJ168" t="s">
        <v>1302</v>
      </c>
      <c r="BK168" t="s">
        <v>5</v>
      </c>
      <c r="BL168" t="s">
        <v>5</v>
      </c>
      <c r="BM168" t="s">
        <v>9</v>
      </c>
      <c r="BN168">
        <v>895</v>
      </c>
      <c r="BO168" t="s">
        <v>5</v>
      </c>
      <c r="BP168">
        <v>230</v>
      </c>
      <c r="BQ168" t="s">
        <v>325</v>
      </c>
      <c r="BR168" t="s">
        <v>8</v>
      </c>
      <c r="BS168" t="s">
        <v>1301</v>
      </c>
      <c r="BT168">
        <v>1</v>
      </c>
      <c r="BU168" t="s">
        <v>6</v>
      </c>
      <c r="BV168" t="s">
        <v>5</v>
      </c>
      <c r="BW168" t="s">
        <v>1300</v>
      </c>
      <c r="BX168" t="s">
        <v>1299</v>
      </c>
      <c r="BY168">
        <v>1</v>
      </c>
      <c r="BZ168" t="s">
        <v>1298</v>
      </c>
      <c r="CA168" t="s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170</v>
      </c>
      <c r="CJ168">
        <v>30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E168">
        <f>SUM($CB168,CB168:$CC168)-SUM($EC168:EC168)</f>
        <v>0</v>
      </c>
      <c r="DF168">
        <f>SUM($CB168,$CC168:CC168)-SUM($EC168:ED168)</f>
        <v>0</v>
      </c>
      <c r="DG168">
        <f>SUM($CB168,$CC168:CD168)-SUM($EC168:EE168)</f>
        <v>0</v>
      </c>
      <c r="DH168">
        <f>SUM($CB168,$CC168:CE168)-SUM($EC168:EF168)</f>
        <v>0</v>
      </c>
      <c r="DI168">
        <f>SUM($CB168,$CC168:CF168)-SUM($EC168:EG168)</f>
        <v>0</v>
      </c>
      <c r="DJ168">
        <f>SUM($CB168,$CC168:CG168)-SUM($EC168:EH168)</f>
        <v>0</v>
      </c>
      <c r="DK168">
        <f>SUM($CB168,$CC168:CH168)-SUM($EC168:EI168)</f>
        <v>0</v>
      </c>
      <c r="DL168">
        <f>SUM($CB168,$CC168:CI168)-SUM($EC168:EJ168)</f>
        <v>170</v>
      </c>
      <c r="DM168">
        <f>SUM($CB168,$CC168:CJ168)-SUM($EC168:EK168)</f>
        <v>180</v>
      </c>
      <c r="DN168">
        <f>SUM($CB168,$CC168:CK168)-SUM($EC168:EL168)</f>
        <v>100</v>
      </c>
      <c r="DO168">
        <f>SUM($CB168,$CC168:CL168)-SUM($EC168:EM168)</f>
        <v>0</v>
      </c>
      <c r="DP168">
        <f>SUM($CB168,$CC168:CM168)-SUM($EC168:EN168)</f>
        <v>0</v>
      </c>
      <c r="DQ168">
        <f>SUM($CB168,$CC168:CN168)-SUM($EC168:EO168)</f>
        <v>0</v>
      </c>
      <c r="DR168">
        <f>SUM($CB168,$CC168:CO168)-SUM($EC168:EP168)</f>
        <v>0</v>
      </c>
      <c r="DS168">
        <f>SUM($CB168,$CC168:CP168)-SUM($EC168:EQ168)</f>
        <v>0</v>
      </c>
      <c r="DT168">
        <f>SUM($CB168,$CC168:CQ168)-SUM($EC168:ER168)</f>
        <v>0</v>
      </c>
      <c r="DU168">
        <f>SUM($CB168,$CC168:CR168)-SUM($EC168:ES168)</f>
        <v>0</v>
      </c>
      <c r="DV168">
        <f>SUM($CB168,$CC168:CS168)-SUM($EC168:ET168)</f>
        <v>0</v>
      </c>
      <c r="DW168">
        <f>SUM($CB168,$CC168:CT168)-SUM($EC168:EU168)</f>
        <v>0</v>
      </c>
      <c r="DX168">
        <f>SUM($CB168,$CC168:CU168)-SUM($EC168:EV168)</f>
        <v>0</v>
      </c>
      <c r="DY168">
        <f>SUM($CB168,$CC168:CV168)-SUM($EC168:EW168)</f>
        <v>0</v>
      </c>
      <c r="DZ168">
        <f>SUM($CB168,$CC168:CW168)-SUM($EC168:EX168)</f>
        <v>0</v>
      </c>
      <c r="EA168">
        <f>SUM($CB168,$CC168:CX168)-SUM($EC168:EY168)</f>
        <v>0</v>
      </c>
      <c r="EB168">
        <f>SUM($CB168,$CC168:CY168)-SUM($EC168:EZ168)</f>
        <v>0</v>
      </c>
      <c r="EC168" cm="1">
        <f t="array" ref="EC168">SUMPRODUCT($K168:$AJ168,TRANSPOSE(EC$4:EC$29))</f>
        <v>0</v>
      </c>
      <c r="ED168" cm="1">
        <f t="array" ref="ED168">SUMPRODUCT($K168:$AJ168,TRANSPOSE(ED$4:ED$29))</f>
        <v>0</v>
      </c>
      <c r="EE168" cm="1">
        <f t="array" ref="EE168">SUMPRODUCT($K168:$AJ168,TRANSPOSE(EE$4:EE$29))</f>
        <v>0</v>
      </c>
      <c r="EF168" cm="1">
        <f t="array" ref="EF168">SUMPRODUCT($K168:$AJ168,TRANSPOSE(EF$4:EF$29))</f>
        <v>0</v>
      </c>
      <c r="EG168" cm="1">
        <f t="array" ref="EG168">SUMPRODUCT($K168:$AJ168,TRANSPOSE(EG$4:EG$29))</f>
        <v>0</v>
      </c>
      <c r="EH168" cm="1">
        <f t="array" ref="EH168">SUMPRODUCT($K168:$AJ168,TRANSPOSE(EH$4:EH$29))</f>
        <v>0</v>
      </c>
      <c r="EI168" cm="1">
        <f t="array" ref="EI168">SUMPRODUCT($K168:$AJ168,TRANSPOSE(EI$4:EI$29))</f>
        <v>0</v>
      </c>
      <c r="EJ168" cm="1">
        <f t="array" ref="EJ168">SUMPRODUCT($K168:$AJ168,TRANSPOSE(EJ$4:EJ$29))</f>
        <v>0</v>
      </c>
      <c r="EK168" cm="1">
        <f t="array" ref="EK168">SUMPRODUCT($K168:$AJ168,TRANSPOSE(EK$4:EK$29))</f>
        <v>20</v>
      </c>
      <c r="EL168" cm="1">
        <f t="array" ref="EL168">SUMPRODUCT($K168:$AJ168,TRANSPOSE(EL$4:EL$29))</f>
        <v>80</v>
      </c>
      <c r="EM168" cm="1">
        <f t="array" ref="EM168">SUMPRODUCT($K168:$AJ168,TRANSPOSE(EM$4:EM$29))</f>
        <v>100</v>
      </c>
      <c r="EN168" cm="1">
        <f t="array" ref="EN168">SUMPRODUCT($K168:$AJ168,TRANSPOSE(EN$4:EN$29))</f>
        <v>0</v>
      </c>
      <c r="EO168" cm="1">
        <f t="array" ref="EO168">SUMPRODUCT($K168:$AJ168,TRANSPOSE(EO$4:EO$29))</f>
        <v>0</v>
      </c>
      <c r="EP168" cm="1">
        <f t="array" ref="EP168">SUMPRODUCT($K168:$AJ168,TRANSPOSE(EP$4:EP$29))</f>
        <v>0</v>
      </c>
      <c r="EQ168" cm="1">
        <f t="array" ref="EQ168">SUMPRODUCT($K168:$AJ168,TRANSPOSE(EQ$4:EQ$29))</f>
        <v>0</v>
      </c>
      <c r="ER168" cm="1">
        <f t="array" ref="ER168">SUMPRODUCT($K168:$AJ168,TRANSPOSE(ER$4:ER$29))</f>
        <v>0</v>
      </c>
      <c r="ES168" cm="1">
        <f t="array" ref="ES168">SUMPRODUCT($K168:$AJ168,TRANSPOSE(ES$4:ES$29))</f>
        <v>0</v>
      </c>
      <c r="ET168" cm="1">
        <f t="array" ref="ET168">SUMPRODUCT($K168:$AJ168,TRANSPOSE(ET$4:ET$29))</f>
        <v>0</v>
      </c>
      <c r="EU168" cm="1">
        <f t="array" ref="EU168">SUMPRODUCT($K168:$AJ168,TRANSPOSE(EU$4:EU$29))</f>
        <v>0</v>
      </c>
      <c r="EV168" cm="1">
        <f t="array" ref="EV168">SUMPRODUCT($K168:$AJ168,TRANSPOSE(EV$4:EV$29))</f>
        <v>0</v>
      </c>
      <c r="EW168" cm="1">
        <f t="array" ref="EW168">SUMPRODUCT($K168:$AJ168,TRANSPOSE(EW$4:EW$29))</f>
        <v>0</v>
      </c>
      <c r="EX168" cm="1">
        <f t="array" ref="EX168">SUMPRODUCT($K168:$AJ168,TRANSPOSE(EX$4:EX$29))</f>
        <v>0</v>
      </c>
      <c r="EY168" cm="1">
        <f t="array" ref="EY168">SUMPRODUCT($K168:$AJ168,TRANSPOSE(EY$4:EY$29))</f>
        <v>0</v>
      </c>
      <c r="EZ168" cm="1">
        <f t="array" ref="EZ168">SUMPRODUCT($K168:$AJ168,TRANSPOSE(EZ$4:EZ$29))</f>
        <v>0</v>
      </c>
      <c r="FA168">
        <f t="shared" si="41"/>
        <v>0</v>
      </c>
      <c r="FB168" t="b">
        <f t="shared" si="42"/>
        <v>0</v>
      </c>
    </row>
    <row r="169" spans="1:158" hidden="1" x14ac:dyDescent="0.2">
      <c r="A169">
        <v>188</v>
      </c>
      <c r="B169" s="7" t="s">
        <v>1297</v>
      </c>
      <c r="C169" t="s">
        <v>1167</v>
      </c>
      <c r="D169">
        <v>417978176</v>
      </c>
      <c r="E169" t="s">
        <v>1296</v>
      </c>
      <c r="G169" t="s">
        <v>6</v>
      </c>
      <c r="H169" s="1">
        <v>1</v>
      </c>
      <c r="I169" s="1">
        <v>1</v>
      </c>
      <c r="J169" s="1">
        <f>VLOOKUP(B169,'[4]AVL F03 05.05.26_לעבוד'!$B$27:$M$694,12,)</f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0</v>
      </c>
      <c r="AK169" s="1">
        <f t="shared" si="38"/>
        <v>315</v>
      </c>
      <c r="AL169" s="1">
        <f t="shared" si="39"/>
        <v>315</v>
      </c>
      <c r="AP169" s="1" t="s">
        <v>85</v>
      </c>
      <c r="AQ169" s="1">
        <f>VLOOKUP($B169,'[2]AVL F03 05.05.26_לעבוד'!$B$29:$H$721,6,)</f>
        <v>0</v>
      </c>
      <c r="AR169" s="1" t="s">
        <v>25</v>
      </c>
      <c r="AS169" s="10" t="s">
        <v>93</v>
      </c>
      <c r="AT169">
        <f t="shared" si="40"/>
        <v>0</v>
      </c>
      <c r="AU169" t="str">
        <f>VLOOKUP(B169,'[3]AVL F03 05.05.26_לעבוד'!$B$27:$B$694,1,)</f>
        <v>6930N150-002</v>
      </c>
      <c r="AV169" s="9" t="s">
        <v>1295</v>
      </c>
      <c r="AW169" t="s">
        <v>1731</v>
      </c>
      <c r="AX169">
        <v>1</v>
      </c>
      <c r="AY169">
        <v>0</v>
      </c>
      <c r="AZ169" t="s">
        <v>0</v>
      </c>
      <c r="BA169">
        <v>1</v>
      </c>
      <c r="BB169" t="s">
        <v>13</v>
      </c>
      <c r="BC169">
        <v>110</v>
      </c>
      <c r="BD169">
        <v>32</v>
      </c>
      <c r="BE169" t="s">
        <v>1294</v>
      </c>
      <c r="BF169">
        <v>0</v>
      </c>
      <c r="BG169">
        <v>0</v>
      </c>
      <c r="BH169">
        <v>20</v>
      </c>
      <c r="BI169" t="s">
        <v>514</v>
      </c>
      <c r="BJ169" t="s">
        <v>398</v>
      </c>
      <c r="BK169" t="s">
        <v>5</v>
      </c>
      <c r="BL169" t="s">
        <v>5</v>
      </c>
      <c r="BM169" t="s">
        <v>38</v>
      </c>
      <c r="BN169">
        <v>0</v>
      </c>
      <c r="BO169" t="s">
        <v>5</v>
      </c>
      <c r="BP169">
        <v>840</v>
      </c>
      <c r="BQ169" t="s">
        <v>325</v>
      </c>
      <c r="BR169" t="s">
        <v>129</v>
      </c>
      <c r="BS169" t="s">
        <v>1293</v>
      </c>
      <c r="BT169">
        <v>1</v>
      </c>
      <c r="BU169" t="s">
        <v>6</v>
      </c>
      <c r="BV169" t="s">
        <v>5</v>
      </c>
      <c r="BW169">
        <v>981</v>
      </c>
      <c r="BX169" t="s">
        <v>1170</v>
      </c>
      <c r="BY169">
        <v>1</v>
      </c>
      <c r="BZ169">
        <v>0</v>
      </c>
      <c r="CA169" t="s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200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E169">
        <f>SUM($CB169,CB169:$CC169)-SUM($EC169:EC169)</f>
        <v>0</v>
      </c>
      <c r="DF169">
        <f>SUM($CB169,$CC169:CC169)-SUM($EC169:ED169)</f>
        <v>0</v>
      </c>
      <c r="DG169">
        <f>SUM($CB169,$CC169:CD169)-SUM($EC169:EE169)</f>
        <v>0</v>
      </c>
      <c r="DH169">
        <f>SUM($CB169,$CC169:CE169)-SUM($EC169:EF169)</f>
        <v>0</v>
      </c>
      <c r="DI169">
        <f>SUM($CB169,$CC169:CF169)-SUM($EC169:EG169)</f>
        <v>0</v>
      </c>
      <c r="DJ169">
        <f>SUM($CB169,$CC169:CG169)-SUM($EC169:EH169)</f>
        <v>0</v>
      </c>
      <c r="DK169">
        <f>SUM($CB169,$CC169:CH169)-SUM($EC169:EI169)</f>
        <v>0</v>
      </c>
      <c r="DL169">
        <f>SUM($CB169,$CC169:CI169)-SUM($EC169:EJ169)</f>
        <v>0</v>
      </c>
      <c r="DM169">
        <f>SUM($CB169,$CC169:CJ169)-SUM($EC169:EK169)</f>
        <v>0</v>
      </c>
      <c r="DN169">
        <f>SUM($CB169,$CC169:CK169)-SUM($EC169:EL169)</f>
        <v>180</v>
      </c>
      <c r="DO169">
        <f>SUM($CB169,$CC169:CL169)-SUM($EC169:EM169)</f>
        <v>120</v>
      </c>
      <c r="DP169">
        <f>SUM($CB169,$CC169:CM169)-SUM($EC169:EN169)</f>
        <v>40</v>
      </c>
      <c r="DQ169">
        <f>SUM($CB169,$CC169:CN169)-SUM($EC169:EO169)</f>
        <v>0</v>
      </c>
      <c r="DR169">
        <f>SUM($CB169,$CC169:CO169)-SUM($EC169:EP169)</f>
        <v>0</v>
      </c>
      <c r="DS169">
        <f>SUM($CB169,$CC169:CP169)-SUM($EC169:EQ169)</f>
        <v>0</v>
      </c>
      <c r="DT169">
        <f>SUM($CB169,$CC169:CQ169)-SUM($EC169:ER169)</f>
        <v>0</v>
      </c>
      <c r="DU169">
        <f>SUM($CB169,$CC169:CR169)-SUM($EC169:ES169)</f>
        <v>0</v>
      </c>
      <c r="DV169">
        <f>SUM($CB169,$CC169:CS169)-SUM($EC169:ET169)</f>
        <v>0</v>
      </c>
      <c r="DW169">
        <f>SUM($CB169,$CC169:CT169)-SUM($EC169:EU169)</f>
        <v>0</v>
      </c>
      <c r="DX169">
        <f>SUM($CB169,$CC169:CU169)-SUM($EC169:EV169)</f>
        <v>0</v>
      </c>
      <c r="DY169">
        <f>SUM($CB169,$CC169:CV169)-SUM($EC169:EW169)</f>
        <v>0</v>
      </c>
      <c r="DZ169">
        <f>SUM($CB169,$CC169:CW169)-SUM($EC169:EX169)</f>
        <v>0</v>
      </c>
      <c r="EA169">
        <f>SUM($CB169,$CC169:CX169)-SUM($EC169:EY169)</f>
        <v>0</v>
      </c>
      <c r="EB169">
        <f>SUM($CB169,$CC169:CY169)-SUM($EC169:EZ169)</f>
        <v>0</v>
      </c>
      <c r="EC169" cm="1">
        <f t="array" ref="EC169">SUMPRODUCT($K169:$AJ169,TRANSPOSE(EC$4:EC$29))</f>
        <v>0</v>
      </c>
      <c r="ED169" cm="1">
        <f t="array" ref="ED169">SUMPRODUCT($K169:$AJ169,TRANSPOSE(ED$4:ED$29))</f>
        <v>0</v>
      </c>
      <c r="EE169" cm="1">
        <f t="array" ref="EE169">SUMPRODUCT($K169:$AJ169,TRANSPOSE(EE$4:EE$29))</f>
        <v>0</v>
      </c>
      <c r="EF169" cm="1">
        <f t="array" ref="EF169">SUMPRODUCT($K169:$AJ169,TRANSPOSE(EF$4:EF$29))</f>
        <v>0</v>
      </c>
      <c r="EG169" cm="1">
        <f t="array" ref="EG169">SUMPRODUCT($K169:$AJ169,TRANSPOSE(EG$4:EG$29))</f>
        <v>0</v>
      </c>
      <c r="EH169" cm="1">
        <f t="array" ref="EH169">SUMPRODUCT($K169:$AJ169,TRANSPOSE(EH$4:EH$29))</f>
        <v>0</v>
      </c>
      <c r="EI169" cm="1">
        <f t="array" ref="EI169">SUMPRODUCT($K169:$AJ169,TRANSPOSE(EI$4:EI$29))</f>
        <v>0</v>
      </c>
      <c r="EJ169" cm="1">
        <f t="array" ref="EJ169">SUMPRODUCT($K169:$AJ169,TRANSPOSE(EJ$4:EJ$29))</f>
        <v>0</v>
      </c>
      <c r="EK169" cm="1">
        <f t="array" ref="EK169">SUMPRODUCT($K169:$AJ169,TRANSPOSE(EK$4:EK$29))</f>
        <v>0</v>
      </c>
      <c r="EL169" cm="1">
        <f t="array" ref="EL169">SUMPRODUCT($K169:$AJ169,TRANSPOSE(EL$4:EL$29))</f>
        <v>20</v>
      </c>
      <c r="EM169" cm="1">
        <f t="array" ref="EM169">SUMPRODUCT($K169:$AJ169,TRANSPOSE(EM$4:EM$29))</f>
        <v>60</v>
      </c>
      <c r="EN169" cm="1">
        <f t="array" ref="EN169">SUMPRODUCT($K169:$AJ169,TRANSPOSE(EN$4:EN$29))</f>
        <v>80</v>
      </c>
      <c r="EO169" cm="1">
        <f t="array" ref="EO169">SUMPRODUCT($K169:$AJ169,TRANSPOSE(EO$4:EO$29))</f>
        <v>40</v>
      </c>
      <c r="EP169" cm="1">
        <f t="array" ref="EP169">SUMPRODUCT($K169:$AJ169,TRANSPOSE(EP$4:EP$29))</f>
        <v>0</v>
      </c>
      <c r="EQ169" cm="1">
        <f t="array" ref="EQ169">SUMPRODUCT($K169:$AJ169,TRANSPOSE(EQ$4:EQ$29))</f>
        <v>0</v>
      </c>
      <c r="ER169" cm="1">
        <f t="array" ref="ER169">SUMPRODUCT($K169:$AJ169,TRANSPOSE(ER$4:ER$29))</f>
        <v>0</v>
      </c>
      <c r="ES169" cm="1">
        <f t="array" ref="ES169">SUMPRODUCT($K169:$AJ169,TRANSPOSE(ES$4:ES$29))</f>
        <v>0</v>
      </c>
      <c r="ET169" cm="1">
        <f t="array" ref="ET169">SUMPRODUCT($K169:$AJ169,TRANSPOSE(ET$4:ET$29))</f>
        <v>0</v>
      </c>
      <c r="EU169" cm="1">
        <f t="array" ref="EU169">SUMPRODUCT($K169:$AJ169,TRANSPOSE(EU$4:EU$29))</f>
        <v>0</v>
      </c>
      <c r="EV169" cm="1">
        <f t="array" ref="EV169">SUMPRODUCT($K169:$AJ169,TRANSPOSE(EV$4:EV$29))</f>
        <v>0</v>
      </c>
      <c r="EW169" cm="1">
        <f t="array" ref="EW169">SUMPRODUCT($K169:$AJ169,TRANSPOSE(EW$4:EW$29))</f>
        <v>0</v>
      </c>
      <c r="EX169" cm="1">
        <f t="array" ref="EX169">SUMPRODUCT($K169:$AJ169,TRANSPOSE(EX$4:EX$29))</f>
        <v>0</v>
      </c>
      <c r="EY169" cm="1">
        <f t="array" ref="EY169">SUMPRODUCT($K169:$AJ169,TRANSPOSE(EY$4:EY$29))</f>
        <v>0</v>
      </c>
      <c r="EZ169" cm="1">
        <f t="array" ref="EZ169">SUMPRODUCT($K169:$AJ169,TRANSPOSE(EZ$4:EZ$29))</f>
        <v>0</v>
      </c>
      <c r="FA169">
        <f t="shared" si="41"/>
        <v>0</v>
      </c>
      <c r="FB169" t="b">
        <f t="shared" si="42"/>
        <v>0</v>
      </c>
    </row>
    <row r="170" spans="1:158" hidden="1" x14ac:dyDescent="0.2">
      <c r="A170">
        <v>189</v>
      </c>
      <c r="B170" s="7" t="s">
        <v>1292</v>
      </c>
      <c r="C170" t="s">
        <v>1167</v>
      </c>
      <c r="D170">
        <v>411949093</v>
      </c>
      <c r="E170" t="s">
        <v>1291</v>
      </c>
      <c r="G170" t="s">
        <v>6</v>
      </c>
      <c r="H170" s="1">
        <v>1</v>
      </c>
      <c r="I170" s="1">
        <v>1</v>
      </c>
      <c r="J170" s="1">
        <f>VLOOKUP(B170,'[4]AVL F03 05.05.26_לעבוד'!$B$27:$M$694,12,)</f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</v>
      </c>
      <c r="AJ170" s="1">
        <v>0</v>
      </c>
      <c r="AK170" s="1">
        <f t="shared" si="38"/>
        <v>315</v>
      </c>
      <c r="AL170" s="1">
        <f t="shared" si="39"/>
        <v>315</v>
      </c>
      <c r="AP170" s="1" t="s">
        <v>85</v>
      </c>
      <c r="AQ170" s="1">
        <f>VLOOKUP($B170,'[2]AVL F03 05.05.26_לעבוד'!$B$29:$H$721,6,)</f>
        <v>0</v>
      </c>
      <c r="AR170" s="1" t="s">
        <v>46</v>
      </c>
      <c r="AS170" s="1" t="s">
        <v>93</v>
      </c>
      <c r="AT170">
        <f t="shared" si="40"/>
        <v>83</v>
      </c>
      <c r="AU170" t="str">
        <f>VLOOKUP(B170,'[3]AVL F03 05.05.26_לעבוד'!$B$27:$B$694,1,)</f>
        <v>6930N195-001</v>
      </c>
      <c r="AW170" t="s">
        <v>1732</v>
      </c>
      <c r="AX170" t="s">
        <v>1290</v>
      </c>
      <c r="AY170">
        <v>83</v>
      </c>
      <c r="AZ170" t="s">
        <v>0</v>
      </c>
      <c r="BA170">
        <v>1</v>
      </c>
      <c r="BB170" t="s">
        <v>13</v>
      </c>
      <c r="BC170">
        <v>317</v>
      </c>
      <c r="BD170">
        <v>113</v>
      </c>
      <c r="BE170" t="s">
        <v>1173</v>
      </c>
      <c r="BF170">
        <v>0</v>
      </c>
      <c r="BG170">
        <v>83</v>
      </c>
      <c r="BH170">
        <v>20</v>
      </c>
      <c r="BI170" t="s">
        <v>514</v>
      </c>
      <c r="BJ170" t="s">
        <v>1182</v>
      </c>
      <c r="BK170" t="s">
        <v>5</v>
      </c>
      <c r="BL170" t="s">
        <v>5</v>
      </c>
      <c r="BM170" t="s">
        <v>38</v>
      </c>
      <c r="BN170">
        <v>83</v>
      </c>
      <c r="BO170" t="s">
        <v>5</v>
      </c>
      <c r="BP170">
        <v>900</v>
      </c>
      <c r="BQ170" t="s">
        <v>325</v>
      </c>
      <c r="BR170" t="s">
        <v>8</v>
      </c>
      <c r="BS170" t="s">
        <v>1181</v>
      </c>
      <c r="BT170">
        <v>1</v>
      </c>
      <c r="BU170" t="s">
        <v>6</v>
      </c>
      <c r="BV170" t="s">
        <v>5</v>
      </c>
      <c r="BW170">
        <v>225</v>
      </c>
      <c r="BX170" t="s">
        <v>1170</v>
      </c>
      <c r="BY170" t="s">
        <v>1290</v>
      </c>
      <c r="BZ170" t="s">
        <v>1</v>
      </c>
      <c r="CA170" t="s">
        <v>0</v>
      </c>
      <c r="CB170">
        <v>210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E170">
        <f>SUM($CB170,CB170:$CC170)-SUM($EC170:EC170)</f>
        <v>420</v>
      </c>
      <c r="DF170">
        <f>SUM($CB170,$CC170:CC170)-SUM($EC170:ED170)</f>
        <v>210</v>
      </c>
      <c r="DG170">
        <f>SUM($CB170,$CC170:CD170)-SUM($EC170:EE170)</f>
        <v>210</v>
      </c>
      <c r="DH170">
        <f>SUM($CB170,$CC170:CE170)-SUM($EC170:EF170)</f>
        <v>210</v>
      </c>
      <c r="DI170">
        <f>SUM($CB170,$CC170:CF170)-SUM($EC170:EG170)</f>
        <v>210</v>
      </c>
      <c r="DJ170">
        <f>SUM($CB170,$CC170:CG170)-SUM($EC170:EH170)</f>
        <v>210</v>
      </c>
      <c r="DK170">
        <f>SUM($CB170,$CC170:CH170)-SUM($EC170:EI170)</f>
        <v>210</v>
      </c>
      <c r="DL170">
        <f>SUM($CB170,$CC170:CI170)-SUM($EC170:EJ170)</f>
        <v>210</v>
      </c>
      <c r="DM170">
        <f>SUM($CB170,$CC170:CJ170)-SUM($EC170:EK170)</f>
        <v>210</v>
      </c>
      <c r="DN170">
        <f>SUM($CB170,$CC170:CK170)-SUM($EC170:EL170)</f>
        <v>190</v>
      </c>
      <c r="DO170">
        <f>SUM($CB170,$CC170:CL170)-SUM($EC170:EM170)</f>
        <v>130</v>
      </c>
      <c r="DP170">
        <f>SUM($CB170,$CC170:CM170)-SUM($EC170:EN170)</f>
        <v>50</v>
      </c>
      <c r="DQ170">
        <f>SUM($CB170,$CC170:CN170)-SUM($EC170:EO170)</f>
        <v>10</v>
      </c>
      <c r="DR170">
        <f>SUM($CB170,$CC170:CO170)-SUM($EC170:EP170)</f>
        <v>10</v>
      </c>
      <c r="DS170">
        <f>SUM($CB170,$CC170:CP170)-SUM($EC170:EQ170)</f>
        <v>10</v>
      </c>
      <c r="DT170">
        <f>SUM($CB170,$CC170:CQ170)-SUM($EC170:ER170)</f>
        <v>10</v>
      </c>
      <c r="DU170">
        <f>SUM($CB170,$CC170:CR170)-SUM($EC170:ES170)</f>
        <v>10</v>
      </c>
      <c r="DV170">
        <f>SUM($CB170,$CC170:CS170)-SUM($EC170:ET170)</f>
        <v>10</v>
      </c>
      <c r="DW170">
        <f>SUM($CB170,$CC170:CT170)-SUM($EC170:EU170)</f>
        <v>10</v>
      </c>
      <c r="DX170">
        <f>SUM($CB170,$CC170:CU170)-SUM($EC170:EV170)</f>
        <v>10</v>
      </c>
      <c r="DY170">
        <f>SUM($CB170,$CC170:CV170)-SUM($EC170:EW170)</f>
        <v>10</v>
      </c>
      <c r="DZ170">
        <f>SUM($CB170,$CC170:CW170)-SUM($EC170:EX170)</f>
        <v>10</v>
      </c>
      <c r="EA170">
        <f>SUM($CB170,$CC170:CX170)-SUM($EC170:EY170)</f>
        <v>10</v>
      </c>
      <c r="EB170">
        <f>SUM($CB170,$CC170:CY170)-SUM($EC170:EZ170)</f>
        <v>10</v>
      </c>
      <c r="EC170" cm="1">
        <f t="array" ref="EC170">SUMPRODUCT($K170:$AJ170,TRANSPOSE(EC$4:EC$29))</f>
        <v>0</v>
      </c>
      <c r="ED170" cm="1">
        <f t="array" ref="ED170">SUMPRODUCT($K170:$AJ170,TRANSPOSE(ED$4:ED$29))</f>
        <v>0</v>
      </c>
      <c r="EE170" cm="1">
        <f t="array" ref="EE170">SUMPRODUCT($K170:$AJ170,TRANSPOSE(EE$4:EE$29))</f>
        <v>0</v>
      </c>
      <c r="EF170" cm="1">
        <f t="array" ref="EF170">SUMPRODUCT($K170:$AJ170,TRANSPOSE(EF$4:EF$29))</f>
        <v>0</v>
      </c>
      <c r="EG170" cm="1">
        <f t="array" ref="EG170">SUMPRODUCT($K170:$AJ170,TRANSPOSE(EG$4:EG$29))</f>
        <v>0</v>
      </c>
      <c r="EH170" cm="1">
        <f t="array" ref="EH170">SUMPRODUCT($K170:$AJ170,TRANSPOSE(EH$4:EH$29))</f>
        <v>0</v>
      </c>
      <c r="EI170" cm="1">
        <f t="array" ref="EI170">SUMPRODUCT($K170:$AJ170,TRANSPOSE(EI$4:EI$29))</f>
        <v>0</v>
      </c>
      <c r="EJ170" cm="1">
        <f t="array" ref="EJ170">SUMPRODUCT($K170:$AJ170,TRANSPOSE(EJ$4:EJ$29))</f>
        <v>0</v>
      </c>
      <c r="EK170" cm="1">
        <f t="array" ref="EK170">SUMPRODUCT($K170:$AJ170,TRANSPOSE(EK$4:EK$29))</f>
        <v>0</v>
      </c>
      <c r="EL170" cm="1">
        <f t="array" ref="EL170">SUMPRODUCT($K170:$AJ170,TRANSPOSE(EL$4:EL$29))</f>
        <v>20</v>
      </c>
      <c r="EM170" cm="1">
        <f t="array" ref="EM170">SUMPRODUCT($K170:$AJ170,TRANSPOSE(EM$4:EM$29))</f>
        <v>60</v>
      </c>
      <c r="EN170" cm="1">
        <f t="array" ref="EN170">SUMPRODUCT($K170:$AJ170,TRANSPOSE(EN$4:EN$29))</f>
        <v>80</v>
      </c>
      <c r="EO170" cm="1">
        <f t="array" ref="EO170">SUMPRODUCT($K170:$AJ170,TRANSPOSE(EO$4:EO$29))</f>
        <v>40</v>
      </c>
      <c r="EP170" cm="1">
        <f t="array" ref="EP170">SUMPRODUCT($K170:$AJ170,TRANSPOSE(EP$4:EP$29))</f>
        <v>0</v>
      </c>
      <c r="EQ170" cm="1">
        <f t="array" ref="EQ170">SUMPRODUCT($K170:$AJ170,TRANSPOSE(EQ$4:EQ$29))</f>
        <v>0</v>
      </c>
      <c r="ER170" cm="1">
        <f t="array" ref="ER170">SUMPRODUCT($K170:$AJ170,TRANSPOSE(ER$4:ER$29))</f>
        <v>0</v>
      </c>
      <c r="ES170" cm="1">
        <f t="array" ref="ES170">SUMPRODUCT($K170:$AJ170,TRANSPOSE(ES$4:ES$29))</f>
        <v>0</v>
      </c>
      <c r="ET170" cm="1">
        <f t="array" ref="ET170">SUMPRODUCT($K170:$AJ170,TRANSPOSE(ET$4:ET$29))</f>
        <v>0</v>
      </c>
      <c r="EU170" cm="1">
        <f t="array" ref="EU170">SUMPRODUCT($K170:$AJ170,TRANSPOSE(EU$4:EU$29))</f>
        <v>0</v>
      </c>
      <c r="EV170" cm="1">
        <f t="array" ref="EV170">SUMPRODUCT($K170:$AJ170,TRANSPOSE(EV$4:EV$29))</f>
        <v>0</v>
      </c>
      <c r="EW170" cm="1">
        <f t="array" ref="EW170">SUMPRODUCT($K170:$AJ170,TRANSPOSE(EW$4:EW$29))</f>
        <v>0</v>
      </c>
      <c r="EX170" cm="1">
        <f t="array" ref="EX170">SUMPRODUCT($K170:$AJ170,TRANSPOSE(EX$4:EX$29))</f>
        <v>0</v>
      </c>
      <c r="EY170" cm="1">
        <f t="array" ref="EY170">SUMPRODUCT($K170:$AJ170,TRANSPOSE(EY$4:EY$29))</f>
        <v>0</v>
      </c>
      <c r="EZ170" cm="1">
        <f t="array" ref="EZ170">SUMPRODUCT($K170:$AJ170,TRANSPOSE(EZ$4:EZ$29))</f>
        <v>0</v>
      </c>
      <c r="FA170">
        <f t="shared" si="41"/>
        <v>0</v>
      </c>
      <c r="FB170" t="b">
        <f t="shared" si="42"/>
        <v>0</v>
      </c>
    </row>
    <row r="171" spans="1:158" hidden="1" x14ac:dyDescent="0.2">
      <c r="A171">
        <v>190</v>
      </c>
      <c r="B171" s="7" t="s">
        <v>1289</v>
      </c>
      <c r="C171" t="s">
        <v>1167</v>
      </c>
      <c r="D171">
        <v>408697227</v>
      </c>
      <c r="E171" t="s">
        <v>1288</v>
      </c>
      <c r="G171" t="s">
        <v>6</v>
      </c>
      <c r="H171" s="1">
        <v>1</v>
      </c>
      <c r="I171" s="1">
        <v>2</v>
      </c>
      <c r="J171" s="1">
        <f>VLOOKUP(B171,'[4]AVL F03 05.05.26_לעבוד'!$B$27:$M$694,12,)</f>
        <v>2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2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f t="shared" si="38"/>
        <v>630</v>
      </c>
      <c r="AL171" s="1">
        <f t="shared" si="39"/>
        <v>630</v>
      </c>
      <c r="AP171" s="1" t="s">
        <v>85</v>
      </c>
      <c r="AQ171" s="1">
        <f>VLOOKUP($B171,'[2]AVL F03 05.05.26_לעבוד'!$B$29:$H$721,6,)</f>
        <v>0</v>
      </c>
      <c r="AR171" s="1" t="s">
        <v>25</v>
      </c>
      <c r="AS171" s="1" t="s">
        <v>93</v>
      </c>
      <c r="AT171">
        <f t="shared" si="40"/>
        <v>272</v>
      </c>
      <c r="AU171" t="str">
        <f>VLOOKUP(B171,'[3]AVL F03 05.05.26_לעבוד'!$B$27:$B$694,1,)</f>
        <v>6930N202-001</v>
      </c>
      <c r="AW171" t="s">
        <v>1733</v>
      </c>
      <c r="AX171" t="s">
        <v>1287</v>
      </c>
      <c r="AY171">
        <v>136</v>
      </c>
      <c r="AZ171" t="s">
        <v>0</v>
      </c>
      <c r="BA171">
        <v>1</v>
      </c>
      <c r="BB171" t="s">
        <v>13</v>
      </c>
      <c r="BC171">
        <v>857</v>
      </c>
      <c r="BD171">
        <v>81</v>
      </c>
      <c r="BE171" t="s">
        <v>1173</v>
      </c>
      <c r="BF171">
        <v>0</v>
      </c>
      <c r="BG171">
        <v>136</v>
      </c>
      <c r="BH171">
        <v>20</v>
      </c>
      <c r="BI171" t="s">
        <v>514</v>
      </c>
      <c r="BJ171" t="s">
        <v>1204</v>
      </c>
      <c r="BK171" t="s">
        <v>5</v>
      </c>
      <c r="BL171" t="s">
        <v>5</v>
      </c>
      <c r="BM171" t="s">
        <v>38</v>
      </c>
      <c r="BN171">
        <v>136</v>
      </c>
      <c r="BO171" t="s">
        <v>5</v>
      </c>
      <c r="BP171">
        <v>230</v>
      </c>
      <c r="BQ171" t="s">
        <v>325</v>
      </c>
      <c r="BR171" t="s">
        <v>8</v>
      </c>
      <c r="BS171" t="s">
        <v>1203</v>
      </c>
      <c r="BT171">
        <v>1</v>
      </c>
      <c r="BU171" t="s">
        <v>6</v>
      </c>
      <c r="BV171" t="s">
        <v>5</v>
      </c>
      <c r="BW171">
        <v>900</v>
      </c>
      <c r="BX171" t="s">
        <v>1202</v>
      </c>
      <c r="BY171" t="s">
        <v>1287</v>
      </c>
      <c r="BZ171" t="s">
        <v>1</v>
      </c>
      <c r="CA171" t="s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400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E171">
        <f>SUM($CB171,CB171:$CC171)-SUM($EC171:EC171)</f>
        <v>0</v>
      </c>
      <c r="DF171">
        <f>SUM($CB171,$CC171:CC171)-SUM($EC171:ED171)</f>
        <v>0</v>
      </c>
      <c r="DG171">
        <f>SUM($CB171,$CC171:CD171)-SUM($EC171:EE171)</f>
        <v>0</v>
      </c>
      <c r="DH171">
        <f>SUM($CB171,$CC171:CE171)-SUM($EC171:EF171)</f>
        <v>0</v>
      </c>
      <c r="DI171">
        <f>SUM($CB171,$CC171:CF171)-SUM($EC171:EG171)</f>
        <v>0</v>
      </c>
      <c r="DJ171">
        <f>SUM($CB171,$CC171:CG171)-SUM($EC171:EH171)</f>
        <v>0</v>
      </c>
      <c r="DK171">
        <f>SUM($CB171,$CC171:CH171)-SUM($EC171:EI171)</f>
        <v>0</v>
      </c>
      <c r="DL171">
        <f>SUM($CB171,$CC171:CI171)-SUM($EC171:EJ171)</f>
        <v>0</v>
      </c>
      <c r="DM171">
        <f>SUM($CB171,$CC171:CJ171)-SUM($EC171:EK171)</f>
        <v>390</v>
      </c>
      <c r="DN171">
        <f>SUM($CB171,$CC171:CK171)-SUM($EC171:EL171)</f>
        <v>370</v>
      </c>
      <c r="DO171">
        <f>SUM($CB171,$CC171:CL171)-SUM($EC171:EM171)</f>
        <v>290</v>
      </c>
      <c r="DP171">
        <f>SUM($CB171,$CC171:CM171)-SUM($EC171:EN171)</f>
        <v>180</v>
      </c>
      <c r="DQ171">
        <f>SUM($CB171,$CC171:CN171)-SUM($EC171:EO171)</f>
        <v>70</v>
      </c>
      <c r="DR171">
        <f>SUM($CB171,$CC171:CO171)-SUM($EC171:EP171)</f>
        <v>0</v>
      </c>
      <c r="DS171">
        <f>SUM($CB171,$CC171:CP171)-SUM($EC171:EQ171)</f>
        <v>0</v>
      </c>
      <c r="DT171">
        <f>SUM($CB171,$CC171:CQ171)-SUM($EC171:ER171)</f>
        <v>0</v>
      </c>
      <c r="DU171">
        <f>SUM($CB171,$CC171:CR171)-SUM($EC171:ES171)</f>
        <v>0</v>
      </c>
      <c r="DV171">
        <f>SUM($CB171,$CC171:CS171)-SUM($EC171:ET171)</f>
        <v>0</v>
      </c>
      <c r="DW171">
        <f>SUM($CB171,$CC171:CT171)-SUM($EC171:EU171)</f>
        <v>0</v>
      </c>
      <c r="DX171">
        <f>SUM($CB171,$CC171:CU171)-SUM($EC171:EV171)</f>
        <v>0</v>
      </c>
      <c r="DY171">
        <f>SUM($CB171,$CC171:CV171)-SUM($EC171:EW171)</f>
        <v>0</v>
      </c>
      <c r="DZ171">
        <f>SUM($CB171,$CC171:CW171)-SUM($EC171:EX171)</f>
        <v>0</v>
      </c>
      <c r="EA171">
        <f>SUM($CB171,$CC171:CX171)-SUM($EC171:EY171)</f>
        <v>0</v>
      </c>
      <c r="EB171">
        <f>SUM($CB171,$CC171:CY171)-SUM($EC171:EZ171)</f>
        <v>0</v>
      </c>
      <c r="EC171" cm="1">
        <f t="array" ref="EC171">SUMPRODUCT($K171:$AJ171,TRANSPOSE(EC$4:EC$29))</f>
        <v>0</v>
      </c>
      <c r="ED171" cm="1">
        <f t="array" ref="ED171">SUMPRODUCT($K171:$AJ171,TRANSPOSE(ED$4:ED$29))</f>
        <v>0</v>
      </c>
      <c r="EE171" cm="1">
        <f t="array" ref="EE171">SUMPRODUCT($K171:$AJ171,TRANSPOSE(EE$4:EE$29))</f>
        <v>0</v>
      </c>
      <c r="EF171" cm="1">
        <f t="array" ref="EF171">SUMPRODUCT($K171:$AJ171,TRANSPOSE(EF$4:EF$29))</f>
        <v>0</v>
      </c>
      <c r="EG171" cm="1">
        <f t="array" ref="EG171">SUMPRODUCT($K171:$AJ171,TRANSPOSE(EG$4:EG$29))</f>
        <v>0</v>
      </c>
      <c r="EH171" cm="1">
        <f t="array" ref="EH171">SUMPRODUCT($K171:$AJ171,TRANSPOSE(EH$4:EH$29))</f>
        <v>0</v>
      </c>
      <c r="EI171" cm="1">
        <f t="array" ref="EI171">SUMPRODUCT($K171:$AJ171,TRANSPOSE(EI$4:EI$29))</f>
        <v>0</v>
      </c>
      <c r="EJ171" cm="1">
        <f t="array" ref="EJ171">SUMPRODUCT($K171:$AJ171,TRANSPOSE(EJ$4:EJ$29))</f>
        <v>0</v>
      </c>
      <c r="EK171" cm="1">
        <f t="array" ref="EK171">SUMPRODUCT($K171:$AJ171,TRANSPOSE(EK$4:EK$29))</f>
        <v>10</v>
      </c>
      <c r="EL171" cm="1">
        <f t="array" ref="EL171">SUMPRODUCT($K171:$AJ171,TRANSPOSE(EL$4:EL$29))</f>
        <v>20</v>
      </c>
      <c r="EM171" cm="1">
        <f t="array" ref="EM171">SUMPRODUCT($K171:$AJ171,TRANSPOSE(EM$4:EM$29))</f>
        <v>80</v>
      </c>
      <c r="EN171" cm="1">
        <f t="array" ref="EN171">SUMPRODUCT($K171:$AJ171,TRANSPOSE(EN$4:EN$29))</f>
        <v>110</v>
      </c>
      <c r="EO171" cm="1">
        <f t="array" ref="EO171">SUMPRODUCT($K171:$AJ171,TRANSPOSE(EO$4:EO$29))</f>
        <v>110</v>
      </c>
      <c r="EP171" cm="1">
        <f t="array" ref="EP171">SUMPRODUCT($K171:$AJ171,TRANSPOSE(EP$4:EP$29))</f>
        <v>70</v>
      </c>
      <c r="EQ171" cm="1">
        <f t="array" ref="EQ171">SUMPRODUCT($K171:$AJ171,TRANSPOSE(EQ$4:EQ$29))</f>
        <v>0</v>
      </c>
      <c r="ER171" cm="1">
        <f t="array" ref="ER171">SUMPRODUCT($K171:$AJ171,TRANSPOSE(ER$4:ER$29))</f>
        <v>0</v>
      </c>
      <c r="ES171" cm="1">
        <f t="array" ref="ES171">SUMPRODUCT($K171:$AJ171,TRANSPOSE(ES$4:ES$29))</f>
        <v>0</v>
      </c>
      <c r="ET171" cm="1">
        <f t="array" ref="ET171">SUMPRODUCT($K171:$AJ171,TRANSPOSE(ET$4:ET$29))</f>
        <v>0</v>
      </c>
      <c r="EU171" cm="1">
        <f t="array" ref="EU171">SUMPRODUCT($K171:$AJ171,TRANSPOSE(EU$4:EU$29))</f>
        <v>0</v>
      </c>
      <c r="EV171" cm="1">
        <f t="array" ref="EV171">SUMPRODUCT($K171:$AJ171,TRANSPOSE(EV$4:EV$29))</f>
        <v>0</v>
      </c>
      <c r="EW171" cm="1">
        <f t="array" ref="EW171">SUMPRODUCT($K171:$AJ171,TRANSPOSE(EW$4:EW$29))</f>
        <v>0</v>
      </c>
      <c r="EX171" cm="1">
        <f t="array" ref="EX171">SUMPRODUCT($K171:$AJ171,TRANSPOSE(EX$4:EX$29))</f>
        <v>0</v>
      </c>
      <c r="EY171" cm="1">
        <f t="array" ref="EY171">SUMPRODUCT($K171:$AJ171,TRANSPOSE(EY$4:EY$29))</f>
        <v>0</v>
      </c>
      <c r="EZ171" cm="1">
        <f t="array" ref="EZ171">SUMPRODUCT($K171:$AJ171,TRANSPOSE(EZ$4:EZ$29))</f>
        <v>0</v>
      </c>
      <c r="FA171">
        <f t="shared" si="41"/>
        <v>0</v>
      </c>
      <c r="FB171" t="b">
        <f t="shared" si="42"/>
        <v>0</v>
      </c>
    </row>
    <row r="172" spans="1:158" hidden="1" x14ac:dyDescent="0.2">
      <c r="A172">
        <v>191</v>
      </c>
      <c r="B172" s="7" t="s">
        <v>1286</v>
      </c>
      <c r="C172" t="s">
        <v>1167</v>
      </c>
      <c r="D172">
        <v>408697228</v>
      </c>
      <c r="E172" t="s">
        <v>1238</v>
      </c>
      <c r="G172" t="s">
        <v>6</v>
      </c>
      <c r="H172" s="1">
        <v>1</v>
      </c>
      <c r="I172" s="1">
        <v>2</v>
      </c>
      <c r="J172" s="1">
        <f>VLOOKUP(B172,'[4]AVL F03 05.05.26_לעבוד'!$B$27:$M$694,12,)</f>
        <v>2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2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f t="shared" si="38"/>
        <v>630</v>
      </c>
      <c r="AL172" s="1">
        <f t="shared" si="39"/>
        <v>630</v>
      </c>
      <c r="AP172" s="1" t="s">
        <v>85</v>
      </c>
      <c r="AQ172" s="1">
        <f>VLOOKUP($B172,'[2]AVL F03 05.05.26_לעבוד'!$B$29:$H$721,6,)</f>
        <v>0</v>
      </c>
      <c r="AR172" s="1" t="s">
        <v>25</v>
      </c>
      <c r="AS172" s="1" t="s">
        <v>93</v>
      </c>
      <c r="AT172">
        <f t="shared" si="40"/>
        <v>28</v>
      </c>
      <c r="AU172" t="str">
        <f>VLOOKUP(B172,'[3]AVL F03 05.05.26_לעבוד'!$B$27:$B$694,1,)</f>
        <v>6930N203-001</v>
      </c>
      <c r="AW172" t="s">
        <v>1707</v>
      </c>
      <c r="AX172" t="s">
        <v>1265</v>
      </c>
      <c r="AY172">
        <v>14</v>
      </c>
      <c r="AZ172" t="s">
        <v>0</v>
      </c>
      <c r="BA172">
        <v>1</v>
      </c>
      <c r="BB172" t="s">
        <v>13</v>
      </c>
      <c r="BC172">
        <v>317</v>
      </c>
      <c r="BD172">
        <v>50</v>
      </c>
      <c r="BE172" t="s">
        <v>1173</v>
      </c>
      <c r="BF172">
        <v>0</v>
      </c>
      <c r="BG172">
        <v>14</v>
      </c>
      <c r="BH172">
        <v>20</v>
      </c>
      <c r="BI172" t="s">
        <v>514</v>
      </c>
      <c r="BJ172" t="s">
        <v>1204</v>
      </c>
      <c r="BK172" t="s">
        <v>5</v>
      </c>
      <c r="BL172" t="s">
        <v>5</v>
      </c>
      <c r="BM172" t="s">
        <v>38</v>
      </c>
      <c r="BN172">
        <v>14</v>
      </c>
      <c r="BO172" t="s">
        <v>5</v>
      </c>
      <c r="BP172">
        <v>860</v>
      </c>
      <c r="BQ172" t="s">
        <v>325</v>
      </c>
      <c r="BR172" t="s">
        <v>129</v>
      </c>
      <c r="BS172" t="s">
        <v>1203</v>
      </c>
      <c r="BT172">
        <v>1</v>
      </c>
      <c r="BU172" t="s">
        <v>6</v>
      </c>
      <c r="BV172" t="s">
        <v>5</v>
      </c>
      <c r="BW172">
        <v>900</v>
      </c>
      <c r="BX172" t="s">
        <v>1202</v>
      </c>
      <c r="BY172" t="s">
        <v>1265</v>
      </c>
      <c r="BZ172" t="s">
        <v>1</v>
      </c>
      <c r="CA172" t="s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200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E172">
        <f>SUM($CB172,CB172:$CC172)-SUM($EC172:EC172)</f>
        <v>0</v>
      </c>
      <c r="DF172">
        <f>SUM($CB172,$CC172:CC172)-SUM($EC172:ED172)</f>
        <v>0</v>
      </c>
      <c r="DG172">
        <f>SUM($CB172,$CC172:CD172)-SUM($EC172:EE172)</f>
        <v>0</v>
      </c>
      <c r="DH172">
        <f>SUM($CB172,$CC172:CE172)-SUM($EC172:EF172)</f>
        <v>0</v>
      </c>
      <c r="DI172">
        <f>SUM($CB172,$CC172:CF172)-SUM($EC172:EG172)</f>
        <v>0</v>
      </c>
      <c r="DJ172">
        <f>SUM($CB172,$CC172:CG172)-SUM($EC172:EH172)</f>
        <v>0</v>
      </c>
      <c r="DK172">
        <f>SUM($CB172,$CC172:CH172)-SUM($EC172:EI172)</f>
        <v>0</v>
      </c>
      <c r="DL172">
        <f>SUM($CB172,$CC172:CI172)-SUM($EC172:EJ172)</f>
        <v>0</v>
      </c>
      <c r="DM172">
        <f>SUM($CB172,$CC172:CJ172)-SUM($EC172:EK172)</f>
        <v>-10</v>
      </c>
      <c r="DN172">
        <f>SUM($CB172,$CC172:CK172)-SUM($EC172:EL172)</f>
        <v>170</v>
      </c>
      <c r="DO172">
        <f>SUM($CB172,$CC172:CL172)-SUM($EC172:EM172)</f>
        <v>90</v>
      </c>
      <c r="DP172">
        <f>SUM($CB172,$CC172:CM172)-SUM($EC172:EN172)</f>
        <v>-20</v>
      </c>
      <c r="DQ172">
        <f>SUM($CB172,$CC172:CN172)-SUM($EC172:EO172)</f>
        <v>-130</v>
      </c>
      <c r="DR172">
        <f>SUM($CB172,$CC172:CO172)-SUM($EC172:EP172)</f>
        <v>-200</v>
      </c>
      <c r="DS172">
        <f>SUM($CB172,$CC172:CP172)-SUM($EC172:EQ172)</f>
        <v>-200</v>
      </c>
      <c r="DT172">
        <f>SUM($CB172,$CC172:CQ172)-SUM($EC172:ER172)</f>
        <v>-200</v>
      </c>
      <c r="DU172">
        <f>SUM($CB172,$CC172:CR172)-SUM($EC172:ES172)</f>
        <v>-200</v>
      </c>
      <c r="DV172">
        <f>SUM($CB172,$CC172:CS172)-SUM($EC172:ET172)</f>
        <v>-200</v>
      </c>
      <c r="DW172">
        <f>SUM($CB172,$CC172:CT172)-SUM($EC172:EU172)</f>
        <v>-200</v>
      </c>
      <c r="DX172">
        <f>SUM($CB172,$CC172:CU172)-SUM($EC172:EV172)</f>
        <v>-200</v>
      </c>
      <c r="DY172">
        <f>SUM($CB172,$CC172:CV172)-SUM($EC172:EW172)</f>
        <v>-200</v>
      </c>
      <c r="DZ172">
        <f>SUM($CB172,$CC172:CW172)-SUM($EC172:EX172)</f>
        <v>-200</v>
      </c>
      <c r="EA172">
        <f>SUM($CB172,$CC172:CX172)-SUM($EC172:EY172)</f>
        <v>-200</v>
      </c>
      <c r="EB172">
        <f>SUM($CB172,$CC172:CY172)-SUM($EC172:EZ172)</f>
        <v>-200</v>
      </c>
      <c r="EC172" cm="1">
        <f t="array" ref="EC172">SUMPRODUCT($K172:$AJ172,TRANSPOSE(EC$4:EC$29))</f>
        <v>0</v>
      </c>
      <c r="ED172" cm="1">
        <f t="array" ref="ED172">SUMPRODUCT($K172:$AJ172,TRANSPOSE(ED$4:ED$29))</f>
        <v>0</v>
      </c>
      <c r="EE172" cm="1">
        <f t="array" ref="EE172">SUMPRODUCT($K172:$AJ172,TRANSPOSE(EE$4:EE$29))</f>
        <v>0</v>
      </c>
      <c r="EF172" cm="1">
        <f t="array" ref="EF172">SUMPRODUCT($K172:$AJ172,TRANSPOSE(EF$4:EF$29))</f>
        <v>0</v>
      </c>
      <c r="EG172" cm="1">
        <f t="array" ref="EG172">SUMPRODUCT($K172:$AJ172,TRANSPOSE(EG$4:EG$29))</f>
        <v>0</v>
      </c>
      <c r="EH172" cm="1">
        <f t="array" ref="EH172">SUMPRODUCT($K172:$AJ172,TRANSPOSE(EH$4:EH$29))</f>
        <v>0</v>
      </c>
      <c r="EI172" cm="1">
        <f t="array" ref="EI172">SUMPRODUCT($K172:$AJ172,TRANSPOSE(EI$4:EI$29))</f>
        <v>0</v>
      </c>
      <c r="EJ172" cm="1">
        <f t="array" ref="EJ172">SUMPRODUCT($K172:$AJ172,TRANSPOSE(EJ$4:EJ$29))</f>
        <v>0</v>
      </c>
      <c r="EK172" cm="1">
        <f t="array" ref="EK172">SUMPRODUCT($K172:$AJ172,TRANSPOSE(EK$4:EK$29))</f>
        <v>10</v>
      </c>
      <c r="EL172" cm="1">
        <f t="array" ref="EL172">SUMPRODUCT($K172:$AJ172,TRANSPOSE(EL$4:EL$29))</f>
        <v>20</v>
      </c>
      <c r="EM172" cm="1">
        <f t="array" ref="EM172">SUMPRODUCT($K172:$AJ172,TRANSPOSE(EM$4:EM$29))</f>
        <v>80</v>
      </c>
      <c r="EN172" cm="1">
        <f t="array" ref="EN172">SUMPRODUCT($K172:$AJ172,TRANSPOSE(EN$4:EN$29))</f>
        <v>110</v>
      </c>
      <c r="EO172" cm="1">
        <f t="array" ref="EO172">SUMPRODUCT($K172:$AJ172,TRANSPOSE(EO$4:EO$29))</f>
        <v>110</v>
      </c>
      <c r="EP172" cm="1">
        <f t="array" ref="EP172">SUMPRODUCT($K172:$AJ172,TRANSPOSE(EP$4:EP$29))</f>
        <v>70</v>
      </c>
      <c r="EQ172" cm="1">
        <f t="array" ref="EQ172">SUMPRODUCT($K172:$AJ172,TRANSPOSE(EQ$4:EQ$29))</f>
        <v>0</v>
      </c>
      <c r="ER172" cm="1">
        <f t="array" ref="ER172">SUMPRODUCT($K172:$AJ172,TRANSPOSE(ER$4:ER$29))</f>
        <v>0</v>
      </c>
      <c r="ES172" cm="1">
        <f t="array" ref="ES172">SUMPRODUCT($K172:$AJ172,TRANSPOSE(ES$4:ES$29))</f>
        <v>0</v>
      </c>
      <c r="ET172" cm="1">
        <f t="array" ref="ET172">SUMPRODUCT($K172:$AJ172,TRANSPOSE(ET$4:ET$29))</f>
        <v>0</v>
      </c>
      <c r="EU172" cm="1">
        <f t="array" ref="EU172">SUMPRODUCT($K172:$AJ172,TRANSPOSE(EU$4:EU$29))</f>
        <v>0</v>
      </c>
      <c r="EV172" cm="1">
        <f t="array" ref="EV172">SUMPRODUCT($K172:$AJ172,TRANSPOSE(EV$4:EV$29))</f>
        <v>0</v>
      </c>
      <c r="EW172" cm="1">
        <f t="array" ref="EW172">SUMPRODUCT($K172:$AJ172,TRANSPOSE(EW$4:EW$29))</f>
        <v>0</v>
      </c>
      <c r="EX172" cm="1">
        <f t="array" ref="EX172">SUMPRODUCT($K172:$AJ172,TRANSPOSE(EX$4:EX$29))</f>
        <v>0</v>
      </c>
      <c r="EY172" cm="1">
        <f t="array" ref="EY172">SUMPRODUCT($K172:$AJ172,TRANSPOSE(EY$4:EY$29))</f>
        <v>0</v>
      </c>
      <c r="EZ172" cm="1">
        <f t="array" ref="EZ172">SUMPRODUCT($K172:$AJ172,TRANSPOSE(EZ$4:EZ$29))</f>
        <v>0</v>
      </c>
      <c r="FA172">
        <f t="shared" si="41"/>
        <v>0</v>
      </c>
      <c r="FB172" t="b">
        <f t="shared" si="42"/>
        <v>1</v>
      </c>
    </row>
    <row r="173" spans="1:158" hidden="1" x14ac:dyDescent="0.2">
      <c r="A173">
        <v>192</v>
      </c>
      <c r="B173" s="7" t="s">
        <v>1285</v>
      </c>
      <c r="C173" t="s">
        <v>1167</v>
      </c>
      <c r="D173">
        <v>408697225</v>
      </c>
      <c r="E173" t="s">
        <v>1284</v>
      </c>
      <c r="G173" t="s">
        <v>6</v>
      </c>
      <c r="H173" s="1">
        <v>1</v>
      </c>
      <c r="I173" s="1">
        <v>2</v>
      </c>
      <c r="J173" s="1">
        <f>VLOOKUP(B173,'[4]AVL F03 05.05.26_לעבוד'!$B$27:$M$694,12,)</f>
        <v>2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2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f t="shared" si="38"/>
        <v>630</v>
      </c>
      <c r="AL173" s="1">
        <f t="shared" si="39"/>
        <v>630</v>
      </c>
      <c r="AP173" s="1" t="s">
        <v>85</v>
      </c>
      <c r="AQ173" s="1">
        <f>VLOOKUP($B173,'[2]AVL F03 05.05.26_לעבוד'!$B$29:$H$721,6,)</f>
        <v>0</v>
      </c>
      <c r="AR173" s="1" t="s">
        <v>25</v>
      </c>
      <c r="AS173" s="1" t="s">
        <v>93</v>
      </c>
      <c r="AT173">
        <f t="shared" si="40"/>
        <v>158</v>
      </c>
      <c r="AU173" t="str">
        <f>VLOOKUP(B173,'[3]AVL F03 05.05.26_לעבוד'!$B$27:$B$694,1,)</f>
        <v>6930N206-001</v>
      </c>
      <c r="AW173" t="s">
        <v>1734</v>
      </c>
      <c r="AX173" t="s">
        <v>1283</v>
      </c>
      <c r="AY173">
        <v>79</v>
      </c>
      <c r="AZ173" t="s">
        <v>0</v>
      </c>
      <c r="BA173">
        <v>1</v>
      </c>
      <c r="BB173" t="s">
        <v>13</v>
      </c>
      <c r="BC173">
        <v>317</v>
      </c>
      <c r="BD173">
        <v>50</v>
      </c>
      <c r="BE173" t="s">
        <v>1173</v>
      </c>
      <c r="BF173">
        <v>0</v>
      </c>
      <c r="BG173">
        <v>79</v>
      </c>
      <c r="BH173">
        <v>20</v>
      </c>
      <c r="BI173" t="s">
        <v>514</v>
      </c>
      <c r="BJ173" t="s">
        <v>1204</v>
      </c>
      <c r="BK173" t="s">
        <v>5</v>
      </c>
      <c r="BL173" t="s">
        <v>5</v>
      </c>
      <c r="BM173" t="s">
        <v>38</v>
      </c>
      <c r="BN173">
        <v>79</v>
      </c>
      <c r="BO173" t="s">
        <v>5</v>
      </c>
      <c r="BP173">
        <v>860</v>
      </c>
      <c r="BQ173" t="s">
        <v>325</v>
      </c>
      <c r="BR173" t="s">
        <v>129</v>
      </c>
      <c r="BS173" t="s">
        <v>1203</v>
      </c>
      <c r="BT173">
        <v>1</v>
      </c>
      <c r="BU173" t="s">
        <v>6</v>
      </c>
      <c r="BV173" t="s">
        <v>5</v>
      </c>
      <c r="BW173">
        <v>900</v>
      </c>
      <c r="BX173" t="s">
        <v>1202</v>
      </c>
      <c r="BY173" t="s">
        <v>1283</v>
      </c>
      <c r="BZ173" t="s">
        <v>1</v>
      </c>
      <c r="CA173" t="s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100</v>
      </c>
      <c r="CL173">
        <v>0</v>
      </c>
      <c r="CM173">
        <v>0</v>
      </c>
      <c r="CN173">
        <v>0</v>
      </c>
      <c r="CO173">
        <v>100</v>
      </c>
      <c r="CP173">
        <v>0</v>
      </c>
      <c r="CQ173">
        <v>100</v>
      </c>
      <c r="CR173">
        <v>100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E173">
        <f>SUM($CB173,CB173:$CC173)-SUM($EC173:EC173)</f>
        <v>0</v>
      </c>
      <c r="DF173">
        <f>SUM($CB173,$CC173:CC173)-SUM($EC173:ED173)</f>
        <v>0</v>
      </c>
      <c r="DG173">
        <f>SUM($CB173,$CC173:CD173)-SUM($EC173:EE173)</f>
        <v>0</v>
      </c>
      <c r="DH173">
        <f>SUM($CB173,$CC173:CE173)-SUM($EC173:EF173)</f>
        <v>0</v>
      </c>
      <c r="DI173">
        <f>SUM($CB173,$CC173:CF173)-SUM($EC173:EG173)</f>
        <v>0</v>
      </c>
      <c r="DJ173">
        <f>SUM($CB173,$CC173:CG173)-SUM($EC173:EH173)</f>
        <v>0</v>
      </c>
      <c r="DK173">
        <f>SUM($CB173,$CC173:CH173)-SUM($EC173:EI173)</f>
        <v>0</v>
      </c>
      <c r="DL173">
        <f>SUM($CB173,$CC173:CI173)-SUM($EC173:EJ173)</f>
        <v>0</v>
      </c>
      <c r="DM173">
        <f>SUM($CB173,$CC173:CJ173)-SUM($EC173:EK173)</f>
        <v>-10</v>
      </c>
      <c r="DN173">
        <f>SUM($CB173,$CC173:CK173)-SUM($EC173:EL173)</f>
        <v>70</v>
      </c>
      <c r="DO173">
        <f>SUM($CB173,$CC173:CL173)-SUM($EC173:EM173)</f>
        <v>-10</v>
      </c>
      <c r="DP173">
        <f>SUM($CB173,$CC173:CM173)-SUM($EC173:EN173)</f>
        <v>-120</v>
      </c>
      <c r="DQ173">
        <f>SUM($CB173,$CC173:CN173)-SUM($EC173:EO173)</f>
        <v>-230</v>
      </c>
      <c r="DR173">
        <f>SUM($CB173,$CC173:CO173)-SUM($EC173:EP173)</f>
        <v>-200</v>
      </c>
      <c r="DS173">
        <f>SUM($CB173,$CC173:CP173)-SUM($EC173:EQ173)</f>
        <v>-200</v>
      </c>
      <c r="DT173">
        <f>SUM($CB173,$CC173:CQ173)-SUM($EC173:ER173)</f>
        <v>-100</v>
      </c>
      <c r="DU173">
        <f>SUM($CB173,$CC173:CR173)-SUM($EC173:ES173)</f>
        <v>0</v>
      </c>
      <c r="DV173">
        <f>SUM($CB173,$CC173:CS173)-SUM($EC173:ET173)</f>
        <v>0</v>
      </c>
      <c r="DW173">
        <f>SUM($CB173,$CC173:CT173)-SUM($EC173:EU173)</f>
        <v>0</v>
      </c>
      <c r="DX173">
        <f>SUM($CB173,$CC173:CU173)-SUM($EC173:EV173)</f>
        <v>0</v>
      </c>
      <c r="DY173">
        <f>SUM($CB173,$CC173:CV173)-SUM($EC173:EW173)</f>
        <v>0</v>
      </c>
      <c r="DZ173">
        <f>SUM($CB173,$CC173:CW173)-SUM($EC173:EX173)</f>
        <v>0</v>
      </c>
      <c r="EA173">
        <f>SUM($CB173,$CC173:CX173)-SUM($EC173:EY173)</f>
        <v>0</v>
      </c>
      <c r="EB173">
        <f>SUM($CB173,$CC173:CY173)-SUM($EC173:EZ173)</f>
        <v>0</v>
      </c>
      <c r="EC173" cm="1">
        <f t="array" ref="EC173">SUMPRODUCT($K173:$AJ173,TRANSPOSE(EC$4:EC$29))</f>
        <v>0</v>
      </c>
      <c r="ED173" cm="1">
        <f t="array" ref="ED173">SUMPRODUCT($K173:$AJ173,TRANSPOSE(ED$4:ED$29))</f>
        <v>0</v>
      </c>
      <c r="EE173" cm="1">
        <f t="array" ref="EE173">SUMPRODUCT($K173:$AJ173,TRANSPOSE(EE$4:EE$29))</f>
        <v>0</v>
      </c>
      <c r="EF173" cm="1">
        <f t="array" ref="EF173">SUMPRODUCT($K173:$AJ173,TRANSPOSE(EF$4:EF$29))</f>
        <v>0</v>
      </c>
      <c r="EG173" cm="1">
        <f t="array" ref="EG173">SUMPRODUCT($K173:$AJ173,TRANSPOSE(EG$4:EG$29))</f>
        <v>0</v>
      </c>
      <c r="EH173" cm="1">
        <f t="array" ref="EH173">SUMPRODUCT($K173:$AJ173,TRANSPOSE(EH$4:EH$29))</f>
        <v>0</v>
      </c>
      <c r="EI173" cm="1">
        <f t="array" ref="EI173">SUMPRODUCT($K173:$AJ173,TRANSPOSE(EI$4:EI$29))</f>
        <v>0</v>
      </c>
      <c r="EJ173" cm="1">
        <f t="array" ref="EJ173">SUMPRODUCT($K173:$AJ173,TRANSPOSE(EJ$4:EJ$29))</f>
        <v>0</v>
      </c>
      <c r="EK173" cm="1">
        <f t="array" ref="EK173">SUMPRODUCT($K173:$AJ173,TRANSPOSE(EK$4:EK$29))</f>
        <v>10</v>
      </c>
      <c r="EL173" cm="1">
        <f t="array" ref="EL173">SUMPRODUCT($K173:$AJ173,TRANSPOSE(EL$4:EL$29))</f>
        <v>20</v>
      </c>
      <c r="EM173" cm="1">
        <f t="array" ref="EM173">SUMPRODUCT($K173:$AJ173,TRANSPOSE(EM$4:EM$29))</f>
        <v>80</v>
      </c>
      <c r="EN173" cm="1">
        <f t="array" ref="EN173">SUMPRODUCT($K173:$AJ173,TRANSPOSE(EN$4:EN$29))</f>
        <v>110</v>
      </c>
      <c r="EO173" cm="1">
        <f t="array" ref="EO173">SUMPRODUCT($K173:$AJ173,TRANSPOSE(EO$4:EO$29))</f>
        <v>110</v>
      </c>
      <c r="EP173" cm="1">
        <f t="array" ref="EP173">SUMPRODUCT($K173:$AJ173,TRANSPOSE(EP$4:EP$29))</f>
        <v>70</v>
      </c>
      <c r="EQ173" cm="1">
        <f t="array" ref="EQ173">SUMPRODUCT($K173:$AJ173,TRANSPOSE(EQ$4:EQ$29))</f>
        <v>0</v>
      </c>
      <c r="ER173" cm="1">
        <f t="array" ref="ER173">SUMPRODUCT($K173:$AJ173,TRANSPOSE(ER$4:ER$29))</f>
        <v>0</v>
      </c>
      <c r="ES173" cm="1">
        <f t="array" ref="ES173">SUMPRODUCT($K173:$AJ173,TRANSPOSE(ES$4:ES$29))</f>
        <v>0</v>
      </c>
      <c r="ET173" cm="1">
        <f t="array" ref="ET173">SUMPRODUCT($K173:$AJ173,TRANSPOSE(ET$4:ET$29))</f>
        <v>0</v>
      </c>
      <c r="EU173" cm="1">
        <f t="array" ref="EU173">SUMPRODUCT($K173:$AJ173,TRANSPOSE(EU$4:EU$29))</f>
        <v>0</v>
      </c>
      <c r="EV173" cm="1">
        <f t="array" ref="EV173">SUMPRODUCT($K173:$AJ173,TRANSPOSE(EV$4:EV$29))</f>
        <v>0</v>
      </c>
      <c r="EW173" cm="1">
        <f t="array" ref="EW173">SUMPRODUCT($K173:$AJ173,TRANSPOSE(EW$4:EW$29))</f>
        <v>0</v>
      </c>
      <c r="EX173" cm="1">
        <f t="array" ref="EX173">SUMPRODUCT($K173:$AJ173,TRANSPOSE(EX$4:EX$29))</f>
        <v>0</v>
      </c>
      <c r="EY173" cm="1">
        <f t="array" ref="EY173">SUMPRODUCT($K173:$AJ173,TRANSPOSE(EY$4:EY$29))</f>
        <v>0</v>
      </c>
      <c r="EZ173" cm="1">
        <f t="array" ref="EZ173">SUMPRODUCT($K173:$AJ173,TRANSPOSE(EZ$4:EZ$29))</f>
        <v>0</v>
      </c>
      <c r="FA173">
        <f t="shared" si="41"/>
        <v>0</v>
      </c>
      <c r="FB173" t="b">
        <f t="shared" si="42"/>
        <v>1</v>
      </c>
    </row>
    <row r="174" spans="1:158" hidden="1" x14ac:dyDescent="0.2">
      <c r="A174">
        <v>193</v>
      </c>
      <c r="B174" s="7" t="s">
        <v>1282</v>
      </c>
      <c r="C174" t="s">
        <v>1167</v>
      </c>
      <c r="D174">
        <v>408697229</v>
      </c>
      <c r="E174" t="s">
        <v>1281</v>
      </c>
      <c r="G174" t="s">
        <v>6</v>
      </c>
      <c r="H174" s="1">
        <v>1</v>
      </c>
      <c r="I174" s="1">
        <v>2</v>
      </c>
      <c r="J174" s="1">
        <f>VLOOKUP(B174,'[4]AVL F03 05.05.26_לעבוד'!$B$27:$M$694,12,)</f>
        <v>2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f t="shared" si="38"/>
        <v>630</v>
      </c>
      <c r="AL174" s="1">
        <f t="shared" si="39"/>
        <v>630</v>
      </c>
      <c r="AP174" s="1" t="s">
        <v>85</v>
      </c>
      <c r="AQ174" s="1">
        <f>VLOOKUP($B174,'[2]AVL F03 05.05.26_לעבוד'!$B$29:$H$721,6,)</f>
        <v>0</v>
      </c>
      <c r="AR174" s="1" t="s">
        <v>25</v>
      </c>
      <c r="AS174" s="1" t="s">
        <v>278</v>
      </c>
      <c r="AT174">
        <f t="shared" si="40"/>
        <v>64</v>
      </c>
      <c r="AU174" t="str">
        <f>VLOOKUP(B174,'[3]AVL F03 05.05.26_לעבוד'!$B$27:$B$694,1,)</f>
        <v>6930N207-001</v>
      </c>
      <c r="AW174" t="s">
        <v>1713</v>
      </c>
      <c r="AX174" t="s">
        <v>1229</v>
      </c>
      <c r="AY174">
        <v>32</v>
      </c>
      <c r="AZ174" t="s">
        <v>0</v>
      </c>
      <c r="BA174">
        <v>1</v>
      </c>
      <c r="BB174" t="s">
        <v>13</v>
      </c>
      <c r="BC174">
        <v>317</v>
      </c>
      <c r="BD174">
        <v>91</v>
      </c>
      <c r="BE174" t="s">
        <v>1280</v>
      </c>
      <c r="BF174">
        <v>0</v>
      </c>
      <c r="BG174">
        <v>32</v>
      </c>
      <c r="BH174">
        <v>20</v>
      </c>
      <c r="BI174" t="s">
        <v>514</v>
      </c>
      <c r="BJ174" t="s">
        <v>1204</v>
      </c>
      <c r="BK174" t="s">
        <v>5</v>
      </c>
      <c r="BL174" t="s">
        <v>5</v>
      </c>
      <c r="BM174" t="s">
        <v>38</v>
      </c>
      <c r="BN174">
        <v>32</v>
      </c>
      <c r="BO174" t="s">
        <v>5</v>
      </c>
      <c r="BP174">
        <v>900</v>
      </c>
      <c r="BQ174" t="s">
        <v>325</v>
      </c>
      <c r="BR174" t="s">
        <v>8</v>
      </c>
      <c r="BS174" t="s">
        <v>1181</v>
      </c>
      <c r="BT174">
        <v>1</v>
      </c>
      <c r="BU174" t="s">
        <v>6</v>
      </c>
      <c r="BV174" t="s">
        <v>5</v>
      </c>
      <c r="BW174">
        <v>232</v>
      </c>
      <c r="BX174" t="s">
        <v>1170</v>
      </c>
      <c r="BY174" t="s">
        <v>1229</v>
      </c>
      <c r="BZ174" t="s">
        <v>1</v>
      </c>
      <c r="CA174" t="s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400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E174">
        <f>SUM($CB174,CB174:$CC174)-SUM($EC174:EC174)</f>
        <v>0</v>
      </c>
      <c r="DF174">
        <f>SUM($CB174,$CC174:CC174)-SUM($EC174:ED174)</f>
        <v>0</v>
      </c>
      <c r="DG174">
        <f>SUM($CB174,$CC174:CD174)-SUM($EC174:EE174)</f>
        <v>0</v>
      </c>
      <c r="DH174">
        <f>SUM($CB174,$CC174:CE174)-SUM($EC174:EF174)</f>
        <v>0</v>
      </c>
      <c r="DI174">
        <f>SUM($CB174,$CC174:CF174)-SUM($EC174:EG174)</f>
        <v>0</v>
      </c>
      <c r="DJ174">
        <f>SUM($CB174,$CC174:CG174)-SUM($EC174:EH174)</f>
        <v>0</v>
      </c>
      <c r="DK174">
        <f>SUM($CB174,$CC174:CH174)-SUM($EC174:EI174)</f>
        <v>0</v>
      </c>
      <c r="DL174">
        <f>SUM($CB174,$CC174:CI174)-SUM($EC174:EJ174)</f>
        <v>0</v>
      </c>
      <c r="DM174">
        <f>SUM($CB174,$CC174:CJ174)-SUM($EC174:EK174)</f>
        <v>400</v>
      </c>
      <c r="DN174">
        <f>SUM($CB174,$CC174:CK174)-SUM($EC174:EL174)</f>
        <v>380</v>
      </c>
      <c r="DO174">
        <f>SUM($CB174,$CC174:CL174)-SUM($EC174:EM174)</f>
        <v>300</v>
      </c>
      <c r="DP174">
        <f>SUM($CB174,$CC174:CM174)-SUM($EC174:EN174)</f>
        <v>200</v>
      </c>
      <c r="DQ174">
        <f>SUM($CB174,$CC174:CN174)-SUM($EC174:EO174)</f>
        <v>100</v>
      </c>
      <c r="DR174">
        <f>SUM($CB174,$CC174:CO174)-SUM($EC174:EP174)</f>
        <v>0</v>
      </c>
      <c r="DS174">
        <f>SUM($CB174,$CC174:CP174)-SUM($EC174:EQ174)</f>
        <v>0</v>
      </c>
      <c r="DT174">
        <f>SUM($CB174,$CC174:CQ174)-SUM($EC174:ER174)</f>
        <v>0</v>
      </c>
      <c r="DU174">
        <f>SUM($CB174,$CC174:CR174)-SUM($EC174:ES174)</f>
        <v>0</v>
      </c>
      <c r="DV174">
        <f>SUM($CB174,$CC174:CS174)-SUM($EC174:ET174)</f>
        <v>0</v>
      </c>
      <c r="DW174">
        <f>SUM($CB174,$CC174:CT174)-SUM($EC174:EU174)</f>
        <v>0</v>
      </c>
      <c r="DX174">
        <f>SUM($CB174,$CC174:CU174)-SUM($EC174:EV174)</f>
        <v>0</v>
      </c>
      <c r="DY174">
        <f>SUM($CB174,$CC174:CV174)-SUM($EC174:EW174)</f>
        <v>0</v>
      </c>
      <c r="DZ174">
        <f>SUM($CB174,$CC174:CW174)-SUM($EC174:EX174)</f>
        <v>0</v>
      </c>
      <c r="EA174">
        <f>SUM($CB174,$CC174:CX174)-SUM($EC174:EY174)</f>
        <v>0</v>
      </c>
      <c r="EB174">
        <f>SUM($CB174,$CC174:CY174)-SUM($EC174:EZ174)</f>
        <v>0</v>
      </c>
      <c r="EC174" cm="1">
        <f t="array" ref="EC174">SUMPRODUCT($K174:$AJ174,TRANSPOSE(EC$4:EC$29))</f>
        <v>0</v>
      </c>
      <c r="ED174" cm="1">
        <f t="array" ref="ED174">SUMPRODUCT($K174:$AJ174,TRANSPOSE(ED$4:ED$29))</f>
        <v>0</v>
      </c>
      <c r="EE174" cm="1">
        <f t="array" ref="EE174">SUMPRODUCT($K174:$AJ174,TRANSPOSE(EE$4:EE$29))</f>
        <v>0</v>
      </c>
      <c r="EF174" cm="1">
        <f t="array" ref="EF174">SUMPRODUCT($K174:$AJ174,TRANSPOSE(EF$4:EF$29))</f>
        <v>0</v>
      </c>
      <c r="EG174" cm="1">
        <f t="array" ref="EG174">SUMPRODUCT($K174:$AJ174,TRANSPOSE(EG$4:EG$29))</f>
        <v>0</v>
      </c>
      <c r="EH174" cm="1">
        <f t="array" ref="EH174">SUMPRODUCT($K174:$AJ174,TRANSPOSE(EH$4:EH$29))</f>
        <v>0</v>
      </c>
      <c r="EI174" cm="1">
        <f t="array" ref="EI174">SUMPRODUCT($K174:$AJ174,TRANSPOSE(EI$4:EI$29))</f>
        <v>0</v>
      </c>
      <c r="EJ174" cm="1">
        <f t="array" ref="EJ174">SUMPRODUCT($K174:$AJ174,TRANSPOSE(EJ$4:EJ$29))</f>
        <v>0</v>
      </c>
      <c r="EK174" cm="1">
        <f t="array" ref="EK174">SUMPRODUCT($K174:$AJ174,TRANSPOSE(EK$4:EK$29))</f>
        <v>0</v>
      </c>
      <c r="EL174" cm="1">
        <f t="array" ref="EL174">SUMPRODUCT($K174:$AJ174,TRANSPOSE(EL$4:EL$29))</f>
        <v>20</v>
      </c>
      <c r="EM174" cm="1">
        <f t="array" ref="EM174">SUMPRODUCT($K174:$AJ174,TRANSPOSE(EM$4:EM$29))</f>
        <v>80</v>
      </c>
      <c r="EN174" cm="1">
        <f t="array" ref="EN174">SUMPRODUCT($K174:$AJ174,TRANSPOSE(EN$4:EN$29))</f>
        <v>100</v>
      </c>
      <c r="EO174" cm="1">
        <f t="array" ref="EO174">SUMPRODUCT($K174:$AJ174,TRANSPOSE(EO$4:EO$29))</f>
        <v>100</v>
      </c>
      <c r="EP174" cm="1">
        <f t="array" ref="EP174">SUMPRODUCT($K174:$AJ174,TRANSPOSE(EP$4:EP$29))</f>
        <v>100</v>
      </c>
      <c r="EQ174" cm="1">
        <f t="array" ref="EQ174">SUMPRODUCT($K174:$AJ174,TRANSPOSE(EQ$4:EQ$29))</f>
        <v>0</v>
      </c>
      <c r="ER174" cm="1">
        <f t="array" ref="ER174">SUMPRODUCT($K174:$AJ174,TRANSPOSE(ER$4:ER$29))</f>
        <v>0</v>
      </c>
      <c r="ES174" cm="1">
        <f t="array" ref="ES174">SUMPRODUCT($K174:$AJ174,TRANSPOSE(ES$4:ES$29))</f>
        <v>0</v>
      </c>
      <c r="ET174" cm="1">
        <f t="array" ref="ET174">SUMPRODUCT($K174:$AJ174,TRANSPOSE(ET$4:ET$29))</f>
        <v>0</v>
      </c>
      <c r="EU174" cm="1">
        <f t="array" ref="EU174">SUMPRODUCT($K174:$AJ174,TRANSPOSE(EU$4:EU$29))</f>
        <v>0</v>
      </c>
      <c r="EV174" cm="1">
        <f t="array" ref="EV174">SUMPRODUCT($K174:$AJ174,TRANSPOSE(EV$4:EV$29))</f>
        <v>0</v>
      </c>
      <c r="EW174" cm="1">
        <f t="array" ref="EW174">SUMPRODUCT($K174:$AJ174,TRANSPOSE(EW$4:EW$29))</f>
        <v>0</v>
      </c>
      <c r="EX174" cm="1">
        <f t="array" ref="EX174">SUMPRODUCT($K174:$AJ174,TRANSPOSE(EX$4:EX$29))</f>
        <v>0</v>
      </c>
      <c r="EY174" cm="1">
        <f t="array" ref="EY174">SUMPRODUCT($K174:$AJ174,TRANSPOSE(EY$4:EY$29))</f>
        <v>0</v>
      </c>
      <c r="EZ174" cm="1">
        <f t="array" ref="EZ174">SUMPRODUCT($K174:$AJ174,TRANSPOSE(EZ$4:EZ$29))</f>
        <v>0</v>
      </c>
      <c r="FA174">
        <f t="shared" si="41"/>
        <v>0</v>
      </c>
      <c r="FB174" t="b">
        <f t="shared" si="42"/>
        <v>0</v>
      </c>
    </row>
    <row r="175" spans="1:158" hidden="1" x14ac:dyDescent="0.2">
      <c r="A175">
        <v>194</v>
      </c>
      <c r="B175" s="7" t="s">
        <v>1279</v>
      </c>
      <c r="C175" t="s">
        <v>1207</v>
      </c>
      <c r="D175">
        <v>408697226</v>
      </c>
      <c r="E175" t="s">
        <v>1278</v>
      </c>
      <c r="G175" t="s">
        <v>6</v>
      </c>
      <c r="H175" s="1">
        <v>1</v>
      </c>
      <c r="I175" s="1">
        <v>1</v>
      </c>
      <c r="J175" s="1">
        <f>VLOOKUP(B175,'[4]AVL F03 05.05.26_לעבוד'!$B$27:$M$694,12,)</f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1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f t="shared" si="38"/>
        <v>315</v>
      </c>
      <c r="AL175" s="1">
        <f t="shared" si="39"/>
        <v>315</v>
      </c>
      <c r="AP175" s="1" t="s">
        <v>85</v>
      </c>
      <c r="AQ175" s="1">
        <f>VLOOKUP($B175,'[2]AVL F03 05.05.26_לעבוד'!$B$29:$H$721,6,)</f>
        <v>0</v>
      </c>
      <c r="AR175" s="1" t="s">
        <v>78</v>
      </c>
      <c r="AS175" s="1" t="s">
        <v>93</v>
      </c>
      <c r="AT175">
        <f t="shared" si="40"/>
        <v>0</v>
      </c>
      <c r="AU175" t="str">
        <f>VLOOKUP(B175,'[3]AVL F03 05.05.26_לעבוד'!$B$27:$B$694,1,)</f>
        <v>6930N216-001</v>
      </c>
      <c r="AW175" t="s">
        <v>1785</v>
      </c>
      <c r="AX175">
        <v>1</v>
      </c>
      <c r="AY175">
        <v>0</v>
      </c>
      <c r="AZ175" t="s">
        <v>0</v>
      </c>
      <c r="BA175">
        <v>1</v>
      </c>
      <c r="BB175" t="s">
        <v>13</v>
      </c>
      <c r="BC175">
        <v>110</v>
      </c>
      <c r="BD175">
        <v>25</v>
      </c>
      <c r="BE175" t="s">
        <v>1173</v>
      </c>
      <c r="BF175">
        <v>0</v>
      </c>
      <c r="BG175">
        <v>0</v>
      </c>
      <c r="BH175">
        <v>20</v>
      </c>
      <c r="BI175" t="s">
        <v>514</v>
      </c>
      <c r="BJ175" t="s">
        <v>1204</v>
      </c>
      <c r="BK175" t="s">
        <v>5</v>
      </c>
      <c r="BL175" t="s">
        <v>5</v>
      </c>
      <c r="BM175" t="s">
        <v>38</v>
      </c>
      <c r="BN175">
        <v>0</v>
      </c>
      <c r="BO175" t="s">
        <v>5</v>
      </c>
      <c r="BP175">
        <v>840</v>
      </c>
      <c r="BQ175" t="s">
        <v>325</v>
      </c>
      <c r="BR175" t="s">
        <v>129</v>
      </c>
      <c r="BS175" t="s">
        <v>1277</v>
      </c>
      <c r="BT175">
        <v>1</v>
      </c>
      <c r="BU175" t="s">
        <v>6</v>
      </c>
      <c r="BV175" t="s">
        <v>5</v>
      </c>
      <c r="BW175">
        <v>986</v>
      </c>
      <c r="BX175" t="s">
        <v>1170</v>
      </c>
      <c r="BY175">
        <v>1</v>
      </c>
      <c r="BZ175">
        <v>0</v>
      </c>
      <c r="CA175" t="s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50</v>
      </c>
      <c r="CJ175">
        <v>50</v>
      </c>
      <c r="CK175">
        <v>50</v>
      </c>
      <c r="CL175">
        <v>50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E175">
        <f>SUM($CB175,CB175:$CC175)-SUM($EC175:EC175)</f>
        <v>0</v>
      </c>
      <c r="DF175">
        <f>SUM($CB175,$CC175:CC175)-SUM($EC175:ED175)</f>
        <v>0</v>
      </c>
      <c r="DG175">
        <f>SUM($CB175,$CC175:CD175)-SUM($EC175:EE175)</f>
        <v>0</v>
      </c>
      <c r="DH175">
        <f>SUM($CB175,$CC175:CE175)-SUM($EC175:EF175)</f>
        <v>0</v>
      </c>
      <c r="DI175">
        <f>SUM($CB175,$CC175:CF175)-SUM($EC175:EG175)</f>
        <v>0</v>
      </c>
      <c r="DJ175">
        <f>SUM($CB175,$CC175:CG175)-SUM($EC175:EH175)</f>
        <v>0</v>
      </c>
      <c r="DK175">
        <f>SUM($CB175,$CC175:CH175)-SUM($EC175:EI175)</f>
        <v>0</v>
      </c>
      <c r="DL175">
        <f>SUM($CB175,$CC175:CI175)-SUM($EC175:EJ175)</f>
        <v>50</v>
      </c>
      <c r="DM175">
        <f>SUM($CB175,$CC175:CJ175)-SUM($EC175:EK175)</f>
        <v>90</v>
      </c>
      <c r="DN175">
        <f>SUM($CB175,$CC175:CK175)-SUM($EC175:EL175)</f>
        <v>100</v>
      </c>
      <c r="DO175">
        <f>SUM($CB175,$CC175:CL175)-SUM($EC175:EM175)</f>
        <v>90</v>
      </c>
      <c r="DP175">
        <f>SUM($CB175,$CC175:CM175)-SUM($EC175:EN175)</f>
        <v>40</v>
      </c>
      <c r="DQ175">
        <f>SUM($CB175,$CC175:CN175)-SUM($EC175:EO175)</f>
        <v>0</v>
      </c>
      <c r="DR175">
        <f>SUM($CB175,$CC175:CO175)-SUM($EC175:EP175)</f>
        <v>-50</v>
      </c>
      <c r="DS175">
        <f>SUM($CB175,$CC175:CP175)-SUM($EC175:EQ175)</f>
        <v>-50</v>
      </c>
      <c r="DT175">
        <f>SUM($CB175,$CC175:CQ175)-SUM($EC175:ER175)</f>
        <v>-50</v>
      </c>
      <c r="DU175">
        <f>SUM($CB175,$CC175:CR175)-SUM($EC175:ES175)</f>
        <v>-50</v>
      </c>
      <c r="DV175">
        <f>SUM($CB175,$CC175:CS175)-SUM($EC175:ET175)</f>
        <v>-50</v>
      </c>
      <c r="DW175">
        <f>SUM($CB175,$CC175:CT175)-SUM($EC175:EU175)</f>
        <v>-50</v>
      </c>
      <c r="DX175">
        <f>SUM($CB175,$CC175:CU175)-SUM($EC175:EV175)</f>
        <v>-50</v>
      </c>
      <c r="DY175">
        <f>SUM($CB175,$CC175:CV175)-SUM($EC175:EW175)</f>
        <v>-50</v>
      </c>
      <c r="DZ175">
        <f>SUM($CB175,$CC175:CW175)-SUM($EC175:EX175)</f>
        <v>-50</v>
      </c>
      <c r="EA175">
        <f>SUM($CB175,$CC175:CX175)-SUM($EC175:EY175)</f>
        <v>-50</v>
      </c>
      <c r="EB175">
        <f>SUM($CB175,$CC175:CY175)-SUM($EC175:EZ175)</f>
        <v>-50</v>
      </c>
      <c r="EC175" cm="1">
        <f t="array" ref="EC175">SUMPRODUCT($K175:$AJ175,TRANSPOSE(EC$4:EC$29))</f>
        <v>0</v>
      </c>
      <c r="ED175" cm="1">
        <f t="array" ref="ED175">SUMPRODUCT($K175:$AJ175,TRANSPOSE(ED$4:ED$29))</f>
        <v>0</v>
      </c>
      <c r="EE175" cm="1">
        <f t="array" ref="EE175">SUMPRODUCT($K175:$AJ175,TRANSPOSE(EE$4:EE$29))</f>
        <v>0</v>
      </c>
      <c r="EF175" cm="1">
        <f t="array" ref="EF175">SUMPRODUCT($K175:$AJ175,TRANSPOSE(EF$4:EF$29))</f>
        <v>0</v>
      </c>
      <c r="EG175" cm="1">
        <f t="array" ref="EG175">SUMPRODUCT($K175:$AJ175,TRANSPOSE(EG$4:EG$29))</f>
        <v>0</v>
      </c>
      <c r="EH175" cm="1">
        <f t="array" ref="EH175">SUMPRODUCT($K175:$AJ175,TRANSPOSE(EH$4:EH$29))</f>
        <v>0</v>
      </c>
      <c r="EI175" cm="1">
        <f t="array" ref="EI175">SUMPRODUCT($K175:$AJ175,TRANSPOSE(EI$4:EI$29))</f>
        <v>0</v>
      </c>
      <c r="EJ175" cm="1">
        <f t="array" ref="EJ175">SUMPRODUCT($K175:$AJ175,TRANSPOSE(EJ$4:EJ$29))</f>
        <v>0</v>
      </c>
      <c r="EK175" cm="1">
        <f t="array" ref="EK175">SUMPRODUCT($K175:$AJ175,TRANSPOSE(EK$4:EK$29))</f>
        <v>10</v>
      </c>
      <c r="EL175" cm="1">
        <f t="array" ref="EL175">SUMPRODUCT($K175:$AJ175,TRANSPOSE(EL$4:EL$29))</f>
        <v>40</v>
      </c>
      <c r="EM175" cm="1">
        <f t="array" ref="EM175">SUMPRODUCT($K175:$AJ175,TRANSPOSE(EM$4:EM$29))</f>
        <v>60</v>
      </c>
      <c r="EN175" cm="1">
        <f t="array" ref="EN175">SUMPRODUCT($K175:$AJ175,TRANSPOSE(EN$4:EN$29))</f>
        <v>50</v>
      </c>
      <c r="EO175" cm="1">
        <f t="array" ref="EO175">SUMPRODUCT($K175:$AJ175,TRANSPOSE(EO$4:EO$29))</f>
        <v>40</v>
      </c>
      <c r="EP175" cm="1">
        <f t="array" ref="EP175">SUMPRODUCT($K175:$AJ175,TRANSPOSE(EP$4:EP$29))</f>
        <v>50</v>
      </c>
      <c r="EQ175" cm="1">
        <f t="array" ref="EQ175">SUMPRODUCT($K175:$AJ175,TRANSPOSE(EQ$4:EQ$29))</f>
        <v>0</v>
      </c>
      <c r="ER175" cm="1">
        <f t="array" ref="ER175">SUMPRODUCT($K175:$AJ175,TRANSPOSE(ER$4:ER$29))</f>
        <v>0</v>
      </c>
      <c r="ES175" cm="1">
        <f t="array" ref="ES175">SUMPRODUCT($K175:$AJ175,TRANSPOSE(ES$4:ES$29))</f>
        <v>0</v>
      </c>
      <c r="ET175" cm="1">
        <f t="array" ref="ET175">SUMPRODUCT($K175:$AJ175,TRANSPOSE(ET$4:ET$29))</f>
        <v>0</v>
      </c>
      <c r="EU175" cm="1">
        <f t="array" ref="EU175">SUMPRODUCT($K175:$AJ175,TRANSPOSE(EU$4:EU$29))</f>
        <v>0</v>
      </c>
      <c r="EV175" cm="1">
        <f t="array" ref="EV175">SUMPRODUCT($K175:$AJ175,TRANSPOSE(EV$4:EV$29))</f>
        <v>0</v>
      </c>
      <c r="EW175" cm="1">
        <f t="array" ref="EW175">SUMPRODUCT($K175:$AJ175,TRANSPOSE(EW$4:EW$29))</f>
        <v>0</v>
      </c>
      <c r="EX175" cm="1">
        <f t="array" ref="EX175">SUMPRODUCT($K175:$AJ175,TRANSPOSE(EX$4:EX$29))</f>
        <v>0</v>
      </c>
      <c r="EY175" cm="1">
        <f t="array" ref="EY175">SUMPRODUCT($K175:$AJ175,TRANSPOSE(EY$4:EY$29))</f>
        <v>0</v>
      </c>
      <c r="EZ175" cm="1">
        <f t="array" ref="EZ175">SUMPRODUCT($K175:$AJ175,TRANSPOSE(EZ$4:EZ$29))</f>
        <v>0</v>
      </c>
      <c r="FA175">
        <f t="shared" si="41"/>
        <v>50</v>
      </c>
      <c r="FB175" t="b">
        <f t="shared" si="42"/>
        <v>0</v>
      </c>
    </row>
    <row r="176" spans="1:158" hidden="1" x14ac:dyDescent="0.2">
      <c r="A176">
        <v>195</v>
      </c>
      <c r="B176" s="7" t="s">
        <v>1276</v>
      </c>
      <c r="C176" t="s">
        <v>1167</v>
      </c>
      <c r="D176">
        <v>416134333</v>
      </c>
      <c r="E176" t="s">
        <v>1275</v>
      </c>
      <c r="G176" t="s">
        <v>6</v>
      </c>
      <c r="H176" s="1">
        <v>1</v>
      </c>
      <c r="I176" s="1">
        <v>1</v>
      </c>
      <c r="J176" s="1">
        <f>VLOOKUP(B176,'[4]AVL F03 05.05.26_לעבוד'!$B$27:$M$694,12,)</f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f t="shared" si="38"/>
        <v>315</v>
      </c>
      <c r="AL176" s="1">
        <f t="shared" si="39"/>
        <v>315</v>
      </c>
      <c r="AP176" s="1" t="s">
        <v>85</v>
      </c>
      <c r="AQ176" s="1">
        <f>VLOOKUP($B176,'[2]AVL F03 05.05.26_לעבוד'!$B$29:$H$721,6,)</f>
        <v>0</v>
      </c>
      <c r="AR176" s="1" t="s">
        <v>25</v>
      </c>
      <c r="AS176" s="1" t="s">
        <v>93</v>
      </c>
      <c r="AT176">
        <f t="shared" si="40"/>
        <v>0</v>
      </c>
      <c r="AU176" t="str">
        <f>VLOOKUP(B176,'[3]AVL F03 05.05.26_לעבוד'!$B$27:$B$694,1,)</f>
        <v>6930N217-001</v>
      </c>
      <c r="AW176" t="s">
        <v>1713</v>
      </c>
      <c r="AX176" t="s">
        <v>1255</v>
      </c>
      <c r="AY176">
        <v>0</v>
      </c>
      <c r="AZ176" t="s">
        <v>0</v>
      </c>
      <c r="BA176">
        <v>1</v>
      </c>
      <c r="BB176" t="s">
        <v>13</v>
      </c>
      <c r="BC176">
        <v>317</v>
      </c>
      <c r="BD176">
        <v>90</v>
      </c>
      <c r="BE176" t="s">
        <v>1173</v>
      </c>
      <c r="BF176">
        <v>0</v>
      </c>
      <c r="BG176">
        <v>0</v>
      </c>
      <c r="BH176">
        <v>20</v>
      </c>
      <c r="BI176" t="s">
        <v>514</v>
      </c>
      <c r="BJ176" t="s">
        <v>1182</v>
      </c>
      <c r="BK176" t="s">
        <v>5</v>
      </c>
      <c r="BL176" t="s">
        <v>5</v>
      </c>
      <c r="BM176" t="s">
        <v>38</v>
      </c>
      <c r="BN176">
        <v>0</v>
      </c>
      <c r="BO176" t="s">
        <v>5</v>
      </c>
      <c r="BP176">
        <v>900</v>
      </c>
      <c r="BQ176" t="s">
        <v>325</v>
      </c>
      <c r="BR176" t="s">
        <v>8</v>
      </c>
      <c r="BS176" t="s">
        <v>1181</v>
      </c>
      <c r="BT176">
        <v>1</v>
      </c>
      <c r="BU176" t="s">
        <v>6</v>
      </c>
      <c r="BV176" t="s">
        <v>5</v>
      </c>
      <c r="BW176">
        <v>232</v>
      </c>
      <c r="BX176" t="s">
        <v>1170</v>
      </c>
      <c r="BY176" t="s">
        <v>1255</v>
      </c>
      <c r="BZ176" t="s">
        <v>1</v>
      </c>
      <c r="CA176" t="s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100</v>
      </c>
      <c r="CL176">
        <v>0</v>
      </c>
      <c r="CM176">
        <v>0</v>
      </c>
      <c r="CN176">
        <v>0</v>
      </c>
      <c r="CO176">
        <v>100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E176">
        <f>SUM($CB176,CB176:$CC176)-SUM($EC176:EC176)</f>
        <v>0</v>
      </c>
      <c r="DF176">
        <f>SUM($CB176,$CC176:CC176)-SUM($EC176:ED176)</f>
        <v>0</v>
      </c>
      <c r="DG176">
        <f>SUM($CB176,$CC176:CD176)-SUM($EC176:EE176)</f>
        <v>0</v>
      </c>
      <c r="DH176">
        <f>SUM($CB176,$CC176:CE176)-SUM($EC176:EF176)</f>
        <v>0</v>
      </c>
      <c r="DI176">
        <f>SUM($CB176,$CC176:CF176)-SUM($EC176:EG176)</f>
        <v>0</v>
      </c>
      <c r="DJ176">
        <f>SUM($CB176,$CC176:CG176)-SUM($EC176:EH176)</f>
        <v>0</v>
      </c>
      <c r="DK176">
        <f>SUM($CB176,$CC176:CH176)-SUM($EC176:EI176)</f>
        <v>0</v>
      </c>
      <c r="DL176">
        <f>SUM($CB176,$CC176:CI176)-SUM($EC176:EJ176)</f>
        <v>0</v>
      </c>
      <c r="DM176">
        <f>SUM($CB176,$CC176:CJ176)-SUM($EC176:EK176)</f>
        <v>-10</v>
      </c>
      <c r="DN176">
        <f>SUM($CB176,$CC176:CK176)-SUM($EC176:EL176)</f>
        <v>70</v>
      </c>
      <c r="DO176">
        <f>SUM($CB176,$CC176:CL176)-SUM($EC176:EM176)</f>
        <v>40</v>
      </c>
      <c r="DP176">
        <f>SUM($CB176,$CC176:CM176)-SUM($EC176:EN176)</f>
        <v>0</v>
      </c>
      <c r="DQ176">
        <f>SUM($CB176,$CC176:CN176)-SUM($EC176:EO176)</f>
        <v>-50</v>
      </c>
      <c r="DR176">
        <f>SUM($CB176,$CC176:CO176)-SUM($EC176:EP176)</f>
        <v>0</v>
      </c>
      <c r="DS176">
        <f>SUM($CB176,$CC176:CP176)-SUM($EC176:EQ176)</f>
        <v>0</v>
      </c>
      <c r="DT176">
        <f>SUM($CB176,$CC176:CQ176)-SUM($EC176:ER176)</f>
        <v>0</v>
      </c>
      <c r="DU176">
        <f>SUM($CB176,$CC176:CR176)-SUM($EC176:ES176)</f>
        <v>0</v>
      </c>
      <c r="DV176">
        <f>SUM($CB176,$CC176:CS176)-SUM($EC176:ET176)</f>
        <v>0</v>
      </c>
      <c r="DW176">
        <f>SUM($CB176,$CC176:CT176)-SUM($EC176:EU176)</f>
        <v>0</v>
      </c>
      <c r="DX176">
        <f>SUM($CB176,$CC176:CU176)-SUM($EC176:EV176)</f>
        <v>0</v>
      </c>
      <c r="DY176">
        <f>SUM($CB176,$CC176:CV176)-SUM($EC176:EW176)</f>
        <v>0</v>
      </c>
      <c r="DZ176">
        <f>SUM($CB176,$CC176:CW176)-SUM($EC176:EX176)</f>
        <v>0</v>
      </c>
      <c r="EA176">
        <f>SUM($CB176,$CC176:CX176)-SUM($EC176:EY176)</f>
        <v>0</v>
      </c>
      <c r="EB176">
        <f>SUM($CB176,$CC176:CY176)-SUM($EC176:EZ176)</f>
        <v>0</v>
      </c>
      <c r="EC176" cm="1">
        <f t="array" ref="EC176">SUMPRODUCT($K176:$AJ176,TRANSPOSE(EC$4:EC$29))</f>
        <v>0</v>
      </c>
      <c r="ED176" cm="1">
        <f t="array" ref="ED176">SUMPRODUCT($K176:$AJ176,TRANSPOSE(ED$4:ED$29))</f>
        <v>0</v>
      </c>
      <c r="EE176" cm="1">
        <f t="array" ref="EE176">SUMPRODUCT($K176:$AJ176,TRANSPOSE(EE$4:EE$29))</f>
        <v>0</v>
      </c>
      <c r="EF176" cm="1">
        <f t="array" ref="EF176">SUMPRODUCT($K176:$AJ176,TRANSPOSE(EF$4:EF$29))</f>
        <v>0</v>
      </c>
      <c r="EG176" cm="1">
        <f t="array" ref="EG176">SUMPRODUCT($K176:$AJ176,TRANSPOSE(EG$4:EG$29))</f>
        <v>0</v>
      </c>
      <c r="EH176" cm="1">
        <f t="array" ref="EH176">SUMPRODUCT($K176:$AJ176,TRANSPOSE(EH$4:EH$29))</f>
        <v>0</v>
      </c>
      <c r="EI176" cm="1">
        <f t="array" ref="EI176">SUMPRODUCT($K176:$AJ176,TRANSPOSE(EI$4:EI$29))</f>
        <v>0</v>
      </c>
      <c r="EJ176" cm="1">
        <f t="array" ref="EJ176">SUMPRODUCT($K176:$AJ176,TRANSPOSE(EJ$4:EJ$29))</f>
        <v>0</v>
      </c>
      <c r="EK176" cm="1">
        <f t="array" ref="EK176">SUMPRODUCT($K176:$AJ176,TRANSPOSE(EK$4:EK$29))</f>
        <v>10</v>
      </c>
      <c r="EL176" cm="1">
        <f t="array" ref="EL176">SUMPRODUCT($K176:$AJ176,TRANSPOSE(EL$4:EL$29))</f>
        <v>20</v>
      </c>
      <c r="EM176" cm="1">
        <f t="array" ref="EM176">SUMPRODUCT($K176:$AJ176,TRANSPOSE(EM$4:EM$29))</f>
        <v>30</v>
      </c>
      <c r="EN176" cm="1">
        <f t="array" ref="EN176">SUMPRODUCT($K176:$AJ176,TRANSPOSE(EN$4:EN$29))</f>
        <v>40</v>
      </c>
      <c r="EO176" cm="1">
        <f t="array" ref="EO176">SUMPRODUCT($K176:$AJ176,TRANSPOSE(EO$4:EO$29))</f>
        <v>50</v>
      </c>
      <c r="EP176" cm="1">
        <f t="array" ref="EP176">SUMPRODUCT($K176:$AJ176,TRANSPOSE(EP$4:EP$29))</f>
        <v>50</v>
      </c>
      <c r="EQ176" cm="1">
        <f t="array" ref="EQ176">SUMPRODUCT($K176:$AJ176,TRANSPOSE(EQ$4:EQ$29))</f>
        <v>0</v>
      </c>
      <c r="ER176" cm="1">
        <f t="array" ref="ER176">SUMPRODUCT($K176:$AJ176,TRANSPOSE(ER$4:ER$29))</f>
        <v>0</v>
      </c>
      <c r="ES176" cm="1">
        <f t="array" ref="ES176">SUMPRODUCT($K176:$AJ176,TRANSPOSE(ES$4:ES$29))</f>
        <v>0</v>
      </c>
      <c r="ET176" cm="1">
        <f t="array" ref="ET176">SUMPRODUCT($K176:$AJ176,TRANSPOSE(ET$4:ET$29))</f>
        <v>0</v>
      </c>
      <c r="EU176" cm="1">
        <f t="array" ref="EU176">SUMPRODUCT($K176:$AJ176,TRANSPOSE(EU$4:EU$29))</f>
        <v>0</v>
      </c>
      <c r="EV176" cm="1">
        <f t="array" ref="EV176">SUMPRODUCT($K176:$AJ176,TRANSPOSE(EV$4:EV$29))</f>
        <v>0</v>
      </c>
      <c r="EW176" cm="1">
        <f t="array" ref="EW176">SUMPRODUCT($K176:$AJ176,TRANSPOSE(EW$4:EW$29))</f>
        <v>0</v>
      </c>
      <c r="EX176" cm="1">
        <f t="array" ref="EX176">SUMPRODUCT($K176:$AJ176,TRANSPOSE(EX$4:EX$29))</f>
        <v>0</v>
      </c>
      <c r="EY176" cm="1">
        <f t="array" ref="EY176">SUMPRODUCT($K176:$AJ176,TRANSPOSE(EY$4:EY$29))</f>
        <v>0</v>
      </c>
      <c r="EZ176" cm="1">
        <f t="array" ref="EZ176">SUMPRODUCT($K176:$AJ176,TRANSPOSE(EZ$4:EZ$29))</f>
        <v>0</v>
      </c>
      <c r="FA176">
        <f t="shared" si="41"/>
        <v>0</v>
      </c>
      <c r="FB176" t="b">
        <f t="shared" si="42"/>
        <v>1</v>
      </c>
    </row>
    <row r="177" spans="1:158" hidden="1" x14ac:dyDescent="0.2">
      <c r="A177">
        <v>196</v>
      </c>
      <c r="B177" s="7" t="s">
        <v>1274</v>
      </c>
      <c r="C177" t="s">
        <v>1167</v>
      </c>
      <c r="D177">
        <v>416134336</v>
      </c>
      <c r="E177" t="s">
        <v>1273</v>
      </c>
      <c r="G177" t="s">
        <v>6</v>
      </c>
      <c r="H177" s="1">
        <v>1</v>
      </c>
      <c r="I177" s="1">
        <v>1</v>
      </c>
      <c r="J177" s="1">
        <f>VLOOKUP(B177,'[4]AVL F03 05.05.26_לעבוד'!$B$27:$M$694,12,)</f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f t="shared" si="38"/>
        <v>315</v>
      </c>
      <c r="AL177" s="1">
        <f t="shared" si="39"/>
        <v>315</v>
      </c>
      <c r="AP177" s="1" t="s">
        <v>85</v>
      </c>
      <c r="AQ177" s="1">
        <f>VLOOKUP($B177,'[2]AVL F03 05.05.26_לעבוד'!$B$29:$H$721,6,)</f>
        <v>0</v>
      </c>
      <c r="AR177" s="1" t="s">
        <v>25</v>
      </c>
      <c r="AS177" s="1" t="s">
        <v>93</v>
      </c>
      <c r="AT177">
        <f t="shared" si="40"/>
        <v>0</v>
      </c>
      <c r="AU177" t="str">
        <f>VLOOKUP(B177,'[3]AVL F03 05.05.26_לעבוד'!$B$27:$B$694,1,)</f>
        <v>6930N218-001</v>
      </c>
      <c r="AW177" t="s">
        <v>1713</v>
      </c>
      <c r="AX177" t="s">
        <v>1255</v>
      </c>
      <c r="AY177">
        <v>0</v>
      </c>
      <c r="AZ177" t="s">
        <v>0</v>
      </c>
      <c r="BA177">
        <v>1</v>
      </c>
      <c r="BB177" t="s">
        <v>13</v>
      </c>
      <c r="BC177">
        <v>317</v>
      </c>
      <c r="BD177">
        <v>90</v>
      </c>
      <c r="BE177" t="s">
        <v>1173</v>
      </c>
      <c r="BF177">
        <v>0</v>
      </c>
      <c r="BG177">
        <v>0</v>
      </c>
      <c r="BH177">
        <v>20</v>
      </c>
      <c r="BI177" t="s">
        <v>514</v>
      </c>
      <c r="BJ177" t="s">
        <v>1182</v>
      </c>
      <c r="BK177" t="s">
        <v>5</v>
      </c>
      <c r="BL177" t="s">
        <v>5</v>
      </c>
      <c r="BM177" t="s">
        <v>38</v>
      </c>
      <c r="BN177">
        <v>0</v>
      </c>
      <c r="BO177" t="s">
        <v>5</v>
      </c>
      <c r="BP177">
        <v>900</v>
      </c>
      <c r="BQ177" t="s">
        <v>325</v>
      </c>
      <c r="BR177" t="s">
        <v>8</v>
      </c>
      <c r="BS177" t="s">
        <v>1181</v>
      </c>
      <c r="BT177">
        <v>1</v>
      </c>
      <c r="BU177" t="s">
        <v>6</v>
      </c>
      <c r="BV177" t="s">
        <v>5</v>
      </c>
      <c r="BW177">
        <v>232</v>
      </c>
      <c r="BX177" t="s">
        <v>1170</v>
      </c>
      <c r="BY177" t="s">
        <v>1255</v>
      </c>
      <c r="BZ177" t="s">
        <v>1</v>
      </c>
      <c r="CA177" t="s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100</v>
      </c>
      <c r="CL177">
        <v>0</v>
      </c>
      <c r="CM177">
        <v>0</v>
      </c>
      <c r="CN177">
        <v>0</v>
      </c>
      <c r="CO177">
        <v>100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E177">
        <f>SUM($CB177,CB177:$CC177)-SUM($EC177:EC177)</f>
        <v>0</v>
      </c>
      <c r="DF177">
        <f>SUM($CB177,$CC177:CC177)-SUM($EC177:ED177)</f>
        <v>0</v>
      </c>
      <c r="DG177">
        <f>SUM($CB177,$CC177:CD177)-SUM($EC177:EE177)</f>
        <v>0</v>
      </c>
      <c r="DH177">
        <f>SUM($CB177,$CC177:CE177)-SUM($EC177:EF177)</f>
        <v>0</v>
      </c>
      <c r="DI177">
        <f>SUM($CB177,$CC177:CF177)-SUM($EC177:EG177)</f>
        <v>0</v>
      </c>
      <c r="DJ177">
        <f>SUM($CB177,$CC177:CG177)-SUM($EC177:EH177)</f>
        <v>0</v>
      </c>
      <c r="DK177">
        <f>SUM($CB177,$CC177:CH177)-SUM($EC177:EI177)</f>
        <v>0</v>
      </c>
      <c r="DL177">
        <f>SUM($CB177,$CC177:CI177)-SUM($EC177:EJ177)</f>
        <v>0</v>
      </c>
      <c r="DM177">
        <f>SUM($CB177,$CC177:CJ177)-SUM($EC177:EK177)</f>
        <v>-10</v>
      </c>
      <c r="DN177">
        <f>SUM($CB177,$CC177:CK177)-SUM($EC177:EL177)</f>
        <v>70</v>
      </c>
      <c r="DO177">
        <f>SUM($CB177,$CC177:CL177)-SUM($EC177:EM177)</f>
        <v>40</v>
      </c>
      <c r="DP177">
        <f>SUM($CB177,$CC177:CM177)-SUM($EC177:EN177)</f>
        <v>0</v>
      </c>
      <c r="DQ177">
        <f>SUM($CB177,$CC177:CN177)-SUM($EC177:EO177)</f>
        <v>-50</v>
      </c>
      <c r="DR177">
        <f>SUM($CB177,$CC177:CO177)-SUM($EC177:EP177)</f>
        <v>0</v>
      </c>
      <c r="DS177">
        <f>SUM($CB177,$CC177:CP177)-SUM($EC177:EQ177)</f>
        <v>0</v>
      </c>
      <c r="DT177">
        <f>SUM($CB177,$CC177:CQ177)-SUM($EC177:ER177)</f>
        <v>0</v>
      </c>
      <c r="DU177">
        <f>SUM($CB177,$CC177:CR177)-SUM($EC177:ES177)</f>
        <v>0</v>
      </c>
      <c r="DV177">
        <f>SUM($CB177,$CC177:CS177)-SUM($EC177:ET177)</f>
        <v>0</v>
      </c>
      <c r="DW177">
        <f>SUM($CB177,$CC177:CT177)-SUM($EC177:EU177)</f>
        <v>0</v>
      </c>
      <c r="DX177">
        <f>SUM($CB177,$CC177:CU177)-SUM($EC177:EV177)</f>
        <v>0</v>
      </c>
      <c r="DY177">
        <f>SUM($CB177,$CC177:CV177)-SUM($EC177:EW177)</f>
        <v>0</v>
      </c>
      <c r="DZ177">
        <f>SUM($CB177,$CC177:CW177)-SUM($EC177:EX177)</f>
        <v>0</v>
      </c>
      <c r="EA177">
        <f>SUM($CB177,$CC177:CX177)-SUM($EC177:EY177)</f>
        <v>0</v>
      </c>
      <c r="EB177">
        <f>SUM($CB177,$CC177:CY177)-SUM($EC177:EZ177)</f>
        <v>0</v>
      </c>
      <c r="EC177" cm="1">
        <f t="array" ref="EC177">SUMPRODUCT($K177:$AJ177,TRANSPOSE(EC$4:EC$29))</f>
        <v>0</v>
      </c>
      <c r="ED177" cm="1">
        <f t="array" ref="ED177">SUMPRODUCT($K177:$AJ177,TRANSPOSE(ED$4:ED$29))</f>
        <v>0</v>
      </c>
      <c r="EE177" cm="1">
        <f t="array" ref="EE177">SUMPRODUCT($K177:$AJ177,TRANSPOSE(EE$4:EE$29))</f>
        <v>0</v>
      </c>
      <c r="EF177" cm="1">
        <f t="array" ref="EF177">SUMPRODUCT($K177:$AJ177,TRANSPOSE(EF$4:EF$29))</f>
        <v>0</v>
      </c>
      <c r="EG177" cm="1">
        <f t="array" ref="EG177">SUMPRODUCT($K177:$AJ177,TRANSPOSE(EG$4:EG$29))</f>
        <v>0</v>
      </c>
      <c r="EH177" cm="1">
        <f t="array" ref="EH177">SUMPRODUCT($K177:$AJ177,TRANSPOSE(EH$4:EH$29))</f>
        <v>0</v>
      </c>
      <c r="EI177" cm="1">
        <f t="array" ref="EI177">SUMPRODUCT($K177:$AJ177,TRANSPOSE(EI$4:EI$29))</f>
        <v>0</v>
      </c>
      <c r="EJ177" cm="1">
        <f t="array" ref="EJ177">SUMPRODUCT($K177:$AJ177,TRANSPOSE(EJ$4:EJ$29))</f>
        <v>0</v>
      </c>
      <c r="EK177" cm="1">
        <f t="array" ref="EK177">SUMPRODUCT($K177:$AJ177,TRANSPOSE(EK$4:EK$29))</f>
        <v>10</v>
      </c>
      <c r="EL177" cm="1">
        <f t="array" ref="EL177">SUMPRODUCT($K177:$AJ177,TRANSPOSE(EL$4:EL$29))</f>
        <v>20</v>
      </c>
      <c r="EM177" cm="1">
        <f t="array" ref="EM177">SUMPRODUCT($K177:$AJ177,TRANSPOSE(EM$4:EM$29))</f>
        <v>30</v>
      </c>
      <c r="EN177" cm="1">
        <f t="array" ref="EN177">SUMPRODUCT($K177:$AJ177,TRANSPOSE(EN$4:EN$29))</f>
        <v>40</v>
      </c>
      <c r="EO177" cm="1">
        <f t="array" ref="EO177">SUMPRODUCT($K177:$AJ177,TRANSPOSE(EO$4:EO$29))</f>
        <v>50</v>
      </c>
      <c r="EP177" cm="1">
        <f t="array" ref="EP177">SUMPRODUCT($K177:$AJ177,TRANSPOSE(EP$4:EP$29))</f>
        <v>50</v>
      </c>
      <c r="EQ177" cm="1">
        <f t="array" ref="EQ177">SUMPRODUCT($K177:$AJ177,TRANSPOSE(EQ$4:EQ$29))</f>
        <v>0</v>
      </c>
      <c r="ER177" cm="1">
        <f t="array" ref="ER177">SUMPRODUCT($K177:$AJ177,TRANSPOSE(ER$4:ER$29))</f>
        <v>0</v>
      </c>
      <c r="ES177" cm="1">
        <f t="array" ref="ES177">SUMPRODUCT($K177:$AJ177,TRANSPOSE(ES$4:ES$29))</f>
        <v>0</v>
      </c>
      <c r="ET177" cm="1">
        <f t="array" ref="ET177">SUMPRODUCT($K177:$AJ177,TRANSPOSE(ET$4:ET$29))</f>
        <v>0</v>
      </c>
      <c r="EU177" cm="1">
        <f t="array" ref="EU177">SUMPRODUCT($K177:$AJ177,TRANSPOSE(EU$4:EU$29))</f>
        <v>0</v>
      </c>
      <c r="EV177" cm="1">
        <f t="array" ref="EV177">SUMPRODUCT($K177:$AJ177,TRANSPOSE(EV$4:EV$29))</f>
        <v>0</v>
      </c>
      <c r="EW177" cm="1">
        <f t="array" ref="EW177">SUMPRODUCT($K177:$AJ177,TRANSPOSE(EW$4:EW$29))</f>
        <v>0</v>
      </c>
      <c r="EX177" cm="1">
        <f t="array" ref="EX177">SUMPRODUCT($K177:$AJ177,TRANSPOSE(EX$4:EX$29))</f>
        <v>0</v>
      </c>
      <c r="EY177" cm="1">
        <f t="array" ref="EY177">SUMPRODUCT($K177:$AJ177,TRANSPOSE(EY$4:EY$29))</f>
        <v>0</v>
      </c>
      <c r="EZ177" cm="1">
        <f t="array" ref="EZ177">SUMPRODUCT($K177:$AJ177,TRANSPOSE(EZ$4:EZ$29))</f>
        <v>0</v>
      </c>
      <c r="FA177">
        <f t="shared" si="41"/>
        <v>0</v>
      </c>
      <c r="FB177" t="b">
        <f t="shared" si="42"/>
        <v>1</v>
      </c>
    </row>
    <row r="178" spans="1:158" hidden="1" x14ac:dyDescent="0.2">
      <c r="A178">
        <v>197</v>
      </c>
      <c r="B178" s="8" t="s">
        <v>182</v>
      </c>
      <c r="C178" t="s">
        <v>1167</v>
      </c>
      <c r="D178">
        <v>418983792</v>
      </c>
      <c r="E178" t="s">
        <v>1272</v>
      </c>
      <c r="G178" t="s">
        <v>6</v>
      </c>
      <c r="H178" s="1">
        <v>1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f t="shared" si="38"/>
        <v>315</v>
      </c>
      <c r="AL178" s="1">
        <f t="shared" si="39"/>
        <v>315</v>
      </c>
      <c r="AP178" s="1" t="s">
        <v>85</v>
      </c>
      <c r="AQ178" s="1">
        <f>VLOOKUP($B178,'[2]AVL F03 05.05.26_לעבוד'!$B$29:$H$721,6,)</f>
        <v>0</v>
      </c>
      <c r="AR178" s="1" t="s">
        <v>1195</v>
      </c>
      <c r="AS178" s="1" t="s">
        <v>1195</v>
      </c>
      <c r="AT178">
        <f t="shared" si="40"/>
        <v>0</v>
      </c>
      <c r="AU178" t="e">
        <f>VLOOKUP(B178,'[3]AVL F03 05.05.26_לעבוד'!$B$27:$B$694,1,)</f>
        <v>#N/A</v>
      </c>
      <c r="AV178" t="s">
        <v>1196</v>
      </c>
      <c r="AW178" t="s">
        <v>1775</v>
      </c>
      <c r="AX178">
        <v>1</v>
      </c>
      <c r="AY178">
        <v>0</v>
      </c>
      <c r="AZ178" t="s">
        <v>0</v>
      </c>
      <c r="BA178">
        <v>1</v>
      </c>
      <c r="BB178" t="s">
        <v>13</v>
      </c>
      <c r="BC178">
        <v>110</v>
      </c>
      <c r="BD178">
        <v>28</v>
      </c>
      <c r="BE178" t="s">
        <v>1188</v>
      </c>
      <c r="BF178">
        <v>0</v>
      </c>
      <c r="BG178">
        <v>0</v>
      </c>
      <c r="BH178">
        <v>20</v>
      </c>
      <c r="BI178" t="s">
        <v>514</v>
      </c>
      <c r="BJ178" t="s">
        <v>1253</v>
      </c>
      <c r="BK178" t="s">
        <v>5</v>
      </c>
      <c r="BL178" t="s">
        <v>5</v>
      </c>
      <c r="BM178" t="s">
        <v>1252</v>
      </c>
      <c r="BN178">
        <v>0</v>
      </c>
      <c r="BO178" t="s">
        <v>5</v>
      </c>
      <c r="BP178">
        <v>850</v>
      </c>
      <c r="BQ178" t="s">
        <v>1193</v>
      </c>
      <c r="BR178" t="s">
        <v>129</v>
      </c>
      <c r="BS178" t="s">
        <v>1250</v>
      </c>
      <c r="BT178">
        <v>1</v>
      </c>
      <c r="BU178" t="s">
        <v>6</v>
      </c>
      <c r="BV178" t="s">
        <v>5</v>
      </c>
      <c r="BW178" t="s">
        <v>1249</v>
      </c>
      <c r="BX178" t="s">
        <v>347</v>
      </c>
      <c r="BY178">
        <v>1</v>
      </c>
      <c r="BZ178">
        <v>0</v>
      </c>
      <c r="CA178" t="s">
        <v>0</v>
      </c>
      <c r="CB178">
        <v>9999999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E178">
        <f>SUM($CB178,CB178:$CC178)-SUM($EC178:EC178)</f>
        <v>19999998</v>
      </c>
      <c r="DF178">
        <f>SUM($CB178,$CC178:CC178)-SUM($EC178:ED178)</f>
        <v>9999999</v>
      </c>
      <c r="DG178">
        <f>SUM($CB178,$CC178:CD178)-SUM($EC178:EE178)</f>
        <v>9999999</v>
      </c>
      <c r="DH178">
        <f>SUM($CB178,$CC178:CE178)-SUM($EC178:EF178)</f>
        <v>9999999</v>
      </c>
      <c r="DI178">
        <f>SUM($CB178,$CC178:CF178)-SUM($EC178:EG178)</f>
        <v>9999999</v>
      </c>
      <c r="DJ178">
        <f>SUM($CB178,$CC178:CG178)-SUM($EC178:EH178)</f>
        <v>9999999</v>
      </c>
      <c r="DK178">
        <f>SUM($CB178,$CC178:CH178)-SUM($EC178:EI178)</f>
        <v>9999999</v>
      </c>
      <c r="DL178">
        <f>SUM($CB178,$CC178:CI178)-SUM($EC178:EJ178)</f>
        <v>9999999</v>
      </c>
      <c r="DM178">
        <f>SUM($CB178,$CC178:CJ178)-SUM($EC178:EK178)</f>
        <v>9999989</v>
      </c>
      <c r="DN178">
        <f>SUM($CB178,$CC178:CK178)-SUM($EC178:EL178)</f>
        <v>9999969</v>
      </c>
      <c r="DO178">
        <f>SUM($CB178,$CC178:CL178)-SUM($EC178:EM178)</f>
        <v>9999939</v>
      </c>
      <c r="DP178">
        <f>SUM($CB178,$CC178:CM178)-SUM($EC178:EN178)</f>
        <v>9999899</v>
      </c>
      <c r="DQ178">
        <f>SUM($CB178,$CC178:CN178)-SUM($EC178:EO178)</f>
        <v>9999849</v>
      </c>
      <c r="DR178">
        <f>SUM($CB178,$CC178:CO178)-SUM($EC178:EP178)</f>
        <v>9999799</v>
      </c>
      <c r="DS178">
        <f>SUM($CB178,$CC178:CP178)-SUM($EC178:EQ178)</f>
        <v>9999799</v>
      </c>
      <c r="DT178">
        <f>SUM($CB178,$CC178:CQ178)-SUM($EC178:ER178)</f>
        <v>9999799</v>
      </c>
      <c r="DU178">
        <f>SUM($CB178,$CC178:CR178)-SUM($EC178:ES178)</f>
        <v>9999799</v>
      </c>
      <c r="DV178">
        <f>SUM($CB178,$CC178:CS178)-SUM($EC178:ET178)</f>
        <v>9999799</v>
      </c>
      <c r="DW178">
        <f>SUM($CB178,$CC178:CT178)-SUM($EC178:EU178)</f>
        <v>9999799</v>
      </c>
      <c r="DX178">
        <f>SUM($CB178,$CC178:CU178)-SUM($EC178:EV178)</f>
        <v>9999799</v>
      </c>
      <c r="DY178">
        <f>SUM($CB178,$CC178:CV178)-SUM($EC178:EW178)</f>
        <v>9999799</v>
      </c>
      <c r="DZ178">
        <f>SUM($CB178,$CC178:CW178)-SUM($EC178:EX178)</f>
        <v>9999799</v>
      </c>
      <c r="EA178">
        <f>SUM($CB178,$CC178:CX178)-SUM($EC178:EY178)</f>
        <v>9999799</v>
      </c>
      <c r="EB178">
        <f>SUM($CB178,$CC178:CY178)-SUM($EC178:EZ178)</f>
        <v>9999799</v>
      </c>
      <c r="EC178" cm="1">
        <f t="array" ref="EC178">SUMPRODUCT($K178:$AJ178,TRANSPOSE(EC$4:EC$29))</f>
        <v>0</v>
      </c>
      <c r="ED178" cm="1">
        <f t="array" ref="ED178">SUMPRODUCT($K178:$AJ178,TRANSPOSE(ED$4:ED$29))</f>
        <v>0</v>
      </c>
      <c r="EE178" cm="1">
        <f t="array" ref="EE178">SUMPRODUCT($K178:$AJ178,TRANSPOSE(EE$4:EE$29))</f>
        <v>0</v>
      </c>
      <c r="EF178" cm="1">
        <f t="array" ref="EF178">SUMPRODUCT($K178:$AJ178,TRANSPOSE(EF$4:EF$29))</f>
        <v>0</v>
      </c>
      <c r="EG178" cm="1">
        <f t="array" ref="EG178">SUMPRODUCT($K178:$AJ178,TRANSPOSE(EG$4:EG$29))</f>
        <v>0</v>
      </c>
      <c r="EH178" cm="1">
        <f t="array" ref="EH178">SUMPRODUCT($K178:$AJ178,TRANSPOSE(EH$4:EH$29))</f>
        <v>0</v>
      </c>
      <c r="EI178" cm="1">
        <f t="array" ref="EI178">SUMPRODUCT($K178:$AJ178,TRANSPOSE(EI$4:EI$29))</f>
        <v>0</v>
      </c>
      <c r="EJ178" cm="1">
        <f t="array" ref="EJ178">SUMPRODUCT($K178:$AJ178,TRANSPOSE(EJ$4:EJ$29))</f>
        <v>0</v>
      </c>
      <c r="EK178" cm="1">
        <f t="array" ref="EK178">SUMPRODUCT($K178:$AJ178,TRANSPOSE(EK$4:EK$29))</f>
        <v>10</v>
      </c>
      <c r="EL178" cm="1">
        <f t="array" ref="EL178">SUMPRODUCT($K178:$AJ178,TRANSPOSE(EL$4:EL$29))</f>
        <v>20</v>
      </c>
      <c r="EM178" cm="1">
        <f t="array" ref="EM178">SUMPRODUCT($K178:$AJ178,TRANSPOSE(EM$4:EM$29))</f>
        <v>30</v>
      </c>
      <c r="EN178" cm="1">
        <f t="array" ref="EN178">SUMPRODUCT($K178:$AJ178,TRANSPOSE(EN$4:EN$29))</f>
        <v>40</v>
      </c>
      <c r="EO178" cm="1">
        <f t="array" ref="EO178">SUMPRODUCT($K178:$AJ178,TRANSPOSE(EO$4:EO$29))</f>
        <v>50</v>
      </c>
      <c r="EP178" cm="1">
        <f t="array" ref="EP178">SUMPRODUCT($K178:$AJ178,TRANSPOSE(EP$4:EP$29))</f>
        <v>50</v>
      </c>
      <c r="EQ178" cm="1">
        <f t="array" ref="EQ178">SUMPRODUCT($K178:$AJ178,TRANSPOSE(EQ$4:EQ$29))</f>
        <v>0</v>
      </c>
      <c r="ER178" cm="1">
        <f t="array" ref="ER178">SUMPRODUCT($K178:$AJ178,TRANSPOSE(ER$4:ER$29))</f>
        <v>0</v>
      </c>
      <c r="ES178" cm="1">
        <f t="array" ref="ES178">SUMPRODUCT($K178:$AJ178,TRANSPOSE(ES$4:ES$29))</f>
        <v>0</v>
      </c>
      <c r="ET178" cm="1">
        <f t="array" ref="ET178">SUMPRODUCT($K178:$AJ178,TRANSPOSE(ET$4:ET$29))</f>
        <v>0</v>
      </c>
      <c r="EU178" cm="1">
        <f t="array" ref="EU178">SUMPRODUCT($K178:$AJ178,TRANSPOSE(EU$4:EU$29))</f>
        <v>0</v>
      </c>
      <c r="EV178" cm="1">
        <f t="array" ref="EV178">SUMPRODUCT($K178:$AJ178,TRANSPOSE(EV$4:EV$29))</f>
        <v>0</v>
      </c>
      <c r="EW178" cm="1">
        <f t="array" ref="EW178">SUMPRODUCT($K178:$AJ178,TRANSPOSE(EW$4:EW$29))</f>
        <v>0</v>
      </c>
      <c r="EX178" cm="1">
        <f t="array" ref="EX178">SUMPRODUCT($K178:$AJ178,TRANSPOSE(EX$4:EX$29))</f>
        <v>0</v>
      </c>
      <c r="EY178" cm="1">
        <f t="array" ref="EY178">SUMPRODUCT($K178:$AJ178,TRANSPOSE(EY$4:EY$29))</f>
        <v>0</v>
      </c>
      <c r="EZ178" cm="1">
        <f t="array" ref="EZ178">SUMPRODUCT($K178:$AJ178,TRANSPOSE(EZ$4:EZ$29))</f>
        <v>0</v>
      </c>
      <c r="FA178">
        <f t="shared" si="41"/>
        <v>0</v>
      </c>
      <c r="FB178" t="b">
        <f t="shared" si="42"/>
        <v>0</v>
      </c>
    </row>
    <row r="179" spans="1:158" hidden="1" x14ac:dyDescent="0.2">
      <c r="A179">
        <v>198</v>
      </c>
      <c r="B179" s="8" t="s">
        <v>1241</v>
      </c>
      <c r="C179" t="s">
        <v>1167</v>
      </c>
      <c r="D179">
        <v>418983748</v>
      </c>
      <c r="E179" t="s">
        <v>1271</v>
      </c>
      <c r="G179" t="s">
        <v>6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f t="shared" si="38"/>
        <v>315</v>
      </c>
      <c r="AL179" s="1">
        <f t="shared" si="39"/>
        <v>315</v>
      </c>
      <c r="AP179" s="1" t="s">
        <v>85</v>
      </c>
      <c r="AQ179" s="1">
        <f>VLOOKUP($B179,'[2]AVL F03 05.05.26_לעבוד'!$B$29:$H$721,6,)</f>
        <v>0</v>
      </c>
      <c r="AR179" s="1" t="s">
        <v>1195</v>
      </c>
      <c r="AS179" s="1" t="s">
        <v>1195</v>
      </c>
      <c r="AT179">
        <f t="shared" si="40"/>
        <v>0</v>
      </c>
      <c r="AU179" t="e">
        <f>VLOOKUP(B179,'[3]AVL F03 05.05.26_לעבוד'!$B$27:$B$694,1,)</f>
        <v>#N/A</v>
      </c>
      <c r="AV179" t="s">
        <v>1196</v>
      </c>
      <c r="AW179" t="s">
        <v>1775</v>
      </c>
      <c r="AX179">
        <v>1</v>
      </c>
      <c r="AY179">
        <v>0</v>
      </c>
      <c r="AZ179" t="s">
        <v>0</v>
      </c>
      <c r="BA179">
        <v>1</v>
      </c>
      <c r="BB179" t="s">
        <v>13</v>
      </c>
      <c r="BC179">
        <v>110</v>
      </c>
      <c r="BD179">
        <v>28</v>
      </c>
      <c r="BE179" t="s">
        <v>1188</v>
      </c>
      <c r="BF179">
        <v>0</v>
      </c>
      <c r="BG179">
        <v>0</v>
      </c>
      <c r="BH179">
        <v>20</v>
      </c>
      <c r="BI179" t="s">
        <v>514</v>
      </c>
      <c r="BJ179" t="s">
        <v>1253</v>
      </c>
      <c r="BK179" t="s">
        <v>5</v>
      </c>
      <c r="BL179" t="s">
        <v>5</v>
      </c>
      <c r="BM179" t="s">
        <v>1252</v>
      </c>
      <c r="BN179">
        <v>0</v>
      </c>
      <c r="BO179" t="s">
        <v>5</v>
      </c>
      <c r="BP179">
        <v>850</v>
      </c>
      <c r="BQ179" t="s">
        <v>1193</v>
      </c>
      <c r="BR179" t="s">
        <v>129</v>
      </c>
      <c r="BS179" t="s">
        <v>1250</v>
      </c>
      <c r="BT179">
        <v>1</v>
      </c>
      <c r="BU179" t="s">
        <v>6</v>
      </c>
      <c r="BV179" t="s">
        <v>5</v>
      </c>
      <c r="BW179" t="s">
        <v>1249</v>
      </c>
      <c r="BX179" t="s">
        <v>347</v>
      </c>
      <c r="BY179">
        <v>1</v>
      </c>
      <c r="BZ179">
        <v>0</v>
      </c>
      <c r="CA179" t="s">
        <v>0</v>
      </c>
      <c r="CB179">
        <v>9999999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E179">
        <f>SUM($CB179,CB179:$CC179)-SUM($EC179:EC179)</f>
        <v>19999998</v>
      </c>
      <c r="DF179">
        <f>SUM($CB179,$CC179:CC179)-SUM($EC179:ED179)</f>
        <v>9999999</v>
      </c>
      <c r="DG179">
        <f>SUM($CB179,$CC179:CD179)-SUM($EC179:EE179)</f>
        <v>9999999</v>
      </c>
      <c r="DH179">
        <f>SUM($CB179,$CC179:CE179)-SUM($EC179:EF179)</f>
        <v>9999999</v>
      </c>
      <c r="DI179">
        <f>SUM($CB179,$CC179:CF179)-SUM($EC179:EG179)</f>
        <v>9999999</v>
      </c>
      <c r="DJ179">
        <f>SUM($CB179,$CC179:CG179)-SUM($EC179:EH179)</f>
        <v>9999999</v>
      </c>
      <c r="DK179">
        <f>SUM($CB179,$CC179:CH179)-SUM($EC179:EI179)</f>
        <v>9999999</v>
      </c>
      <c r="DL179">
        <f>SUM($CB179,$CC179:CI179)-SUM($EC179:EJ179)</f>
        <v>9999999</v>
      </c>
      <c r="DM179">
        <f>SUM($CB179,$CC179:CJ179)-SUM($EC179:EK179)</f>
        <v>9999989</v>
      </c>
      <c r="DN179">
        <f>SUM($CB179,$CC179:CK179)-SUM($EC179:EL179)</f>
        <v>9999949</v>
      </c>
      <c r="DO179">
        <f>SUM($CB179,$CC179:CL179)-SUM($EC179:EM179)</f>
        <v>9999889</v>
      </c>
      <c r="DP179">
        <f>SUM($CB179,$CC179:CM179)-SUM($EC179:EN179)</f>
        <v>9999839</v>
      </c>
      <c r="DQ179">
        <f>SUM($CB179,$CC179:CN179)-SUM($EC179:EO179)</f>
        <v>9999799</v>
      </c>
      <c r="DR179">
        <f>SUM($CB179,$CC179:CO179)-SUM($EC179:EP179)</f>
        <v>9999749</v>
      </c>
      <c r="DS179">
        <f>SUM($CB179,$CC179:CP179)-SUM($EC179:EQ179)</f>
        <v>9999749</v>
      </c>
      <c r="DT179">
        <f>SUM($CB179,$CC179:CQ179)-SUM($EC179:ER179)</f>
        <v>9999749</v>
      </c>
      <c r="DU179">
        <f>SUM($CB179,$CC179:CR179)-SUM($EC179:ES179)</f>
        <v>9999749</v>
      </c>
      <c r="DV179">
        <f>SUM($CB179,$CC179:CS179)-SUM($EC179:ET179)</f>
        <v>9999749</v>
      </c>
      <c r="DW179">
        <f>SUM($CB179,$CC179:CT179)-SUM($EC179:EU179)</f>
        <v>9999749</v>
      </c>
      <c r="DX179">
        <f>SUM($CB179,$CC179:CU179)-SUM($EC179:EV179)</f>
        <v>9999749</v>
      </c>
      <c r="DY179">
        <f>SUM($CB179,$CC179:CV179)-SUM($EC179:EW179)</f>
        <v>9999749</v>
      </c>
      <c r="DZ179">
        <f>SUM($CB179,$CC179:CW179)-SUM($EC179:EX179)</f>
        <v>9999749</v>
      </c>
      <c r="EA179">
        <f>SUM($CB179,$CC179:CX179)-SUM($EC179:EY179)</f>
        <v>9999749</v>
      </c>
      <c r="EB179">
        <f>SUM($CB179,$CC179:CY179)-SUM($EC179:EZ179)</f>
        <v>9999749</v>
      </c>
      <c r="EC179" cm="1">
        <f t="array" ref="EC179">SUMPRODUCT($K179:$AJ179,TRANSPOSE(EC$4:EC$29))</f>
        <v>0</v>
      </c>
      <c r="ED179" cm="1">
        <f t="array" ref="ED179">SUMPRODUCT($K179:$AJ179,TRANSPOSE(ED$4:ED$29))</f>
        <v>0</v>
      </c>
      <c r="EE179" cm="1">
        <f t="array" ref="EE179">SUMPRODUCT($K179:$AJ179,TRANSPOSE(EE$4:EE$29))</f>
        <v>0</v>
      </c>
      <c r="EF179" cm="1">
        <f t="array" ref="EF179">SUMPRODUCT($K179:$AJ179,TRANSPOSE(EF$4:EF$29))</f>
        <v>0</v>
      </c>
      <c r="EG179" cm="1">
        <f t="array" ref="EG179">SUMPRODUCT($K179:$AJ179,TRANSPOSE(EG$4:EG$29))</f>
        <v>0</v>
      </c>
      <c r="EH179" cm="1">
        <f t="array" ref="EH179">SUMPRODUCT($K179:$AJ179,TRANSPOSE(EH$4:EH$29))</f>
        <v>0</v>
      </c>
      <c r="EI179" cm="1">
        <f t="array" ref="EI179">SUMPRODUCT($K179:$AJ179,TRANSPOSE(EI$4:EI$29))</f>
        <v>0</v>
      </c>
      <c r="EJ179" cm="1">
        <f t="array" ref="EJ179">SUMPRODUCT($K179:$AJ179,TRANSPOSE(EJ$4:EJ$29))</f>
        <v>0</v>
      </c>
      <c r="EK179" cm="1">
        <f t="array" ref="EK179">SUMPRODUCT($K179:$AJ179,TRANSPOSE(EK$4:EK$29))</f>
        <v>10</v>
      </c>
      <c r="EL179" cm="1">
        <f t="array" ref="EL179">SUMPRODUCT($K179:$AJ179,TRANSPOSE(EL$4:EL$29))</f>
        <v>40</v>
      </c>
      <c r="EM179" cm="1">
        <f t="array" ref="EM179">SUMPRODUCT($K179:$AJ179,TRANSPOSE(EM$4:EM$29))</f>
        <v>60</v>
      </c>
      <c r="EN179" cm="1">
        <f t="array" ref="EN179">SUMPRODUCT($K179:$AJ179,TRANSPOSE(EN$4:EN$29))</f>
        <v>50</v>
      </c>
      <c r="EO179" cm="1">
        <f t="array" ref="EO179">SUMPRODUCT($K179:$AJ179,TRANSPOSE(EO$4:EO$29))</f>
        <v>40</v>
      </c>
      <c r="EP179" cm="1">
        <f t="array" ref="EP179">SUMPRODUCT($K179:$AJ179,TRANSPOSE(EP$4:EP$29))</f>
        <v>50</v>
      </c>
      <c r="EQ179" cm="1">
        <f t="array" ref="EQ179">SUMPRODUCT($K179:$AJ179,TRANSPOSE(EQ$4:EQ$29))</f>
        <v>0</v>
      </c>
      <c r="ER179" cm="1">
        <f t="array" ref="ER179">SUMPRODUCT($K179:$AJ179,TRANSPOSE(ER$4:ER$29))</f>
        <v>0</v>
      </c>
      <c r="ES179" cm="1">
        <f t="array" ref="ES179">SUMPRODUCT($K179:$AJ179,TRANSPOSE(ES$4:ES$29))</f>
        <v>0</v>
      </c>
      <c r="ET179" cm="1">
        <f t="array" ref="ET179">SUMPRODUCT($K179:$AJ179,TRANSPOSE(ET$4:ET$29))</f>
        <v>0</v>
      </c>
      <c r="EU179" cm="1">
        <f t="array" ref="EU179">SUMPRODUCT($K179:$AJ179,TRANSPOSE(EU$4:EU$29))</f>
        <v>0</v>
      </c>
      <c r="EV179" cm="1">
        <f t="array" ref="EV179">SUMPRODUCT($K179:$AJ179,TRANSPOSE(EV$4:EV$29))</f>
        <v>0</v>
      </c>
      <c r="EW179" cm="1">
        <f t="array" ref="EW179">SUMPRODUCT($K179:$AJ179,TRANSPOSE(EW$4:EW$29))</f>
        <v>0</v>
      </c>
      <c r="EX179" cm="1">
        <f t="array" ref="EX179">SUMPRODUCT($K179:$AJ179,TRANSPOSE(EX$4:EX$29))</f>
        <v>0</v>
      </c>
      <c r="EY179" cm="1">
        <f t="array" ref="EY179">SUMPRODUCT($K179:$AJ179,TRANSPOSE(EY$4:EY$29))</f>
        <v>0</v>
      </c>
      <c r="EZ179" cm="1">
        <f t="array" ref="EZ179">SUMPRODUCT($K179:$AJ179,TRANSPOSE(EZ$4:EZ$29))</f>
        <v>0</v>
      </c>
      <c r="FA179">
        <f t="shared" si="41"/>
        <v>50</v>
      </c>
      <c r="FB179" t="b">
        <f t="shared" si="42"/>
        <v>0</v>
      </c>
    </row>
    <row r="180" spans="1:158" hidden="1" x14ac:dyDescent="0.2">
      <c r="A180">
        <v>200</v>
      </c>
      <c r="B180" s="7" t="s">
        <v>1270</v>
      </c>
      <c r="C180" t="s">
        <v>1207</v>
      </c>
      <c r="D180">
        <v>407586686</v>
      </c>
      <c r="E180" t="s">
        <v>1269</v>
      </c>
      <c r="G180" t="s">
        <v>6</v>
      </c>
      <c r="H180" s="1">
        <v>1</v>
      </c>
      <c r="I180" s="1">
        <v>1</v>
      </c>
      <c r="J180" s="1">
        <f>VLOOKUP(B180,'[4]AVL F03 05.05.26_לעבוד'!$B$27:$M$694,12,)</f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1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f t="shared" si="38"/>
        <v>315</v>
      </c>
      <c r="AL180" s="1">
        <f t="shared" si="39"/>
        <v>315</v>
      </c>
      <c r="AP180" s="1" t="s">
        <v>85</v>
      </c>
      <c r="AQ180" s="1">
        <f>VLOOKUP($B180,'[2]AVL F03 05.05.26_לעבוד'!$B$29:$H$721,6,)</f>
        <v>0</v>
      </c>
      <c r="AR180" s="1" t="s">
        <v>25</v>
      </c>
      <c r="AS180" s="1" t="s">
        <v>93</v>
      </c>
      <c r="AT180">
        <f t="shared" si="40"/>
        <v>150</v>
      </c>
      <c r="AU180" t="str">
        <f>VLOOKUP(B180,'[3]AVL F03 05.05.26_לעבוד'!$B$27:$B$694,1,)</f>
        <v>6930N232-001</v>
      </c>
      <c r="AW180" t="s">
        <v>1723</v>
      </c>
      <c r="AX180" t="s">
        <v>1268</v>
      </c>
      <c r="AY180">
        <v>150</v>
      </c>
      <c r="AZ180" t="s">
        <v>0</v>
      </c>
      <c r="BA180">
        <v>1</v>
      </c>
      <c r="BB180" t="s">
        <v>13</v>
      </c>
      <c r="BC180">
        <v>857</v>
      </c>
      <c r="BD180">
        <v>50</v>
      </c>
      <c r="BE180" t="s">
        <v>1173</v>
      </c>
      <c r="BF180">
        <v>0</v>
      </c>
      <c r="BG180">
        <v>150</v>
      </c>
      <c r="BH180">
        <v>20</v>
      </c>
      <c r="BI180" t="s">
        <v>514</v>
      </c>
      <c r="BJ180" t="s">
        <v>1204</v>
      </c>
      <c r="BK180" t="s">
        <v>5</v>
      </c>
      <c r="BL180" t="s">
        <v>5</v>
      </c>
      <c r="BM180" t="s">
        <v>38</v>
      </c>
      <c r="BN180">
        <v>150</v>
      </c>
      <c r="BO180" t="s">
        <v>5</v>
      </c>
      <c r="BP180">
        <v>860</v>
      </c>
      <c r="BQ180" t="s">
        <v>325</v>
      </c>
      <c r="BR180" t="s">
        <v>129</v>
      </c>
      <c r="BS180" t="s">
        <v>1203</v>
      </c>
      <c r="BT180">
        <v>1</v>
      </c>
      <c r="BU180" t="s">
        <v>6</v>
      </c>
      <c r="BV180" t="s">
        <v>5</v>
      </c>
      <c r="BW180">
        <v>900</v>
      </c>
      <c r="BX180" t="s">
        <v>1202</v>
      </c>
      <c r="BY180" t="s">
        <v>1268</v>
      </c>
      <c r="BZ180" t="s">
        <v>1</v>
      </c>
      <c r="CA180" t="s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200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E180">
        <f>SUM($CB180,CB180:$CC180)-SUM($EC180:EC180)</f>
        <v>0</v>
      </c>
      <c r="DF180">
        <f>SUM($CB180,$CC180:CC180)-SUM($EC180:ED180)</f>
        <v>0</v>
      </c>
      <c r="DG180">
        <f>SUM($CB180,$CC180:CD180)-SUM($EC180:EE180)</f>
        <v>0</v>
      </c>
      <c r="DH180">
        <f>SUM($CB180,$CC180:CE180)-SUM($EC180:EF180)</f>
        <v>0</v>
      </c>
      <c r="DI180">
        <f>SUM($CB180,$CC180:CF180)-SUM($EC180:EG180)</f>
        <v>0</v>
      </c>
      <c r="DJ180">
        <f>SUM($CB180,$CC180:CG180)-SUM($EC180:EH180)</f>
        <v>0</v>
      </c>
      <c r="DK180">
        <f>SUM($CB180,$CC180:CH180)-SUM($EC180:EI180)</f>
        <v>0</v>
      </c>
      <c r="DL180">
        <f>SUM($CB180,$CC180:CI180)-SUM($EC180:EJ180)</f>
        <v>0</v>
      </c>
      <c r="DM180">
        <f>SUM($CB180,$CC180:CJ180)-SUM($EC180:EK180)</f>
        <v>190</v>
      </c>
      <c r="DN180">
        <f>SUM($CB180,$CC180:CK180)-SUM($EC180:EL180)</f>
        <v>150</v>
      </c>
      <c r="DO180">
        <f>SUM($CB180,$CC180:CL180)-SUM($EC180:EM180)</f>
        <v>90</v>
      </c>
      <c r="DP180">
        <f>SUM($CB180,$CC180:CM180)-SUM($EC180:EN180)</f>
        <v>40</v>
      </c>
      <c r="DQ180">
        <f>SUM($CB180,$CC180:CN180)-SUM($EC180:EO180)</f>
        <v>0</v>
      </c>
      <c r="DR180">
        <f>SUM($CB180,$CC180:CO180)-SUM($EC180:EP180)</f>
        <v>-50</v>
      </c>
      <c r="DS180">
        <f>SUM($CB180,$CC180:CP180)-SUM($EC180:EQ180)</f>
        <v>-50</v>
      </c>
      <c r="DT180">
        <f>SUM($CB180,$CC180:CQ180)-SUM($EC180:ER180)</f>
        <v>-50</v>
      </c>
      <c r="DU180">
        <f>SUM($CB180,$CC180:CR180)-SUM($EC180:ES180)</f>
        <v>-50</v>
      </c>
      <c r="DV180">
        <f>SUM($CB180,$CC180:CS180)-SUM($EC180:ET180)</f>
        <v>-50</v>
      </c>
      <c r="DW180">
        <f>SUM($CB180,$CC180:CT180)-SUM($EC180:EU180)</f>
        <v>-50</v>
      </c>
      <c r="DX180">
        <f>SUM($CB180,$CC180:CU180)-SUM($EC180:EV180)</f>
        <v>-50</v>
      </c>
      <c r="DY180">
        <f>SUM($CB180,$CC180:CV180)-SUM($EC180:EW180)</f>
        <v>-50</v>
      </c>
      <c r="DZ180">
        <f>SUM($CB180,$CC180:CW180)-SUM($EC180:EX180)</f>
        <v>-50</v>
      </c>
      <c r="EA180">
        <f>SUM($CB180,$CC180:CX180)-SUM($EC180:EY180)</f>
        <v>-50</v>
      </c>
      <c r="EB180">
        <f>SUM($CB180,$CC180:CY180)-SUM($EC180:EZ180)</f>
        <v>-50</v>
      </c>
      <c r="EC180" cm="1">
        <f t="array" ref="EC180">SUMPRODUCT($K180:$AJ180,TRANSPOSE(EC$4:EC$29))</f>
        <v>0</v>
      </c>
      <c r="ED180" cm="1">
        <f t="array" ref="ED180">SUMPRODUCT($K180:$AJ180,TRANSPOSE(ED$4:ED$29))</f>
        <v>0</v>
      </c>
      <c r="EE180" cm="1">
        <f t="array" ref="EE180">SUMPRODUCT($K180:$AJ180,TRANSPOSE(EE$4:EE$29))</f>
        <v>0</v>
      </c>
      <c r="EF180" cm="1">
        <f t="array" ref="EF180">SUMPRODUCT($K180:$AJ180,TRANSPOSE(EF$4:EF$29))</f>
        <v>0</v>
      </c>
      <c r="EG180" cm="1">
        <f t="array" ref="EG180">SUMPRODUCT($K180:$AJ180,TRANSPOSE(EG$4:EG$29))</f>
        <v>0</v>
      </c>
      <c r="EH180" cm="1">
        <f t="array" ref="EH180">SUMPRODUCT($K180:$AJ180,TRANSPOSE(EH$4:EH$29))</f>
        <v>0</v>
      </c>
      <c r="EI180" cm="1">
        <f t="array" ref="EI180">SUMPRODUCT($K180:$AJ180,TRANSPOSE(EI$4:EI$29))</f>
        <v>0</v>
      </c>
      <c r="EJ180" cm="1">
        <f t="array" ref="EJ180">SUMPRODUCT($K180:$AJ180,TRANSPOSE(EJ$4:EJ$29))</f>
        <v>0</v>
      </c>
      <c r="EK180" cm="1">
        <f t="array" ref="EK180">SUMPRODUCT($K180:$AJ180,TRANSPOSE(EK$4:EK$29))</f>
        <v>10</v>
      </c>
      <c r="EL180" cm="1">
        <f t="array" ref="EL180">SUMPRODUCT($K180:$AJ180,TRANSPOSE(EL$4:EL$29))</f>
        <v>40</v>
      </c>
      <c r="EM180" cm="1">
        <f t="array" ref="EM180">SUMPRODUCT($K180:$AJ180,TRANSPOSE(EM$4:EM$29))</f>
        <v>60</v>
      </c>
      <c r="EN180" cm="1">
        <f t="array" ref="EN180">SUMPRODUCT($K180:$AJ180,TRANSPOSE(EN$4:EN$29))</f>
        <v>50</v>
      </c>
      <c r="EO180" cm="1">
        <f t="array" ref="EO180">SUMPRODUCT($K180:$AJ180,TRANSPOSE(EO$4:EO$29))</f>
        <v>40</v>
      </c>
      <c r="EP180" cm="1">
        <f t="array" ref="EP180">SUMPRODUCT($K180:$AJ180,TRANSPOSE(EP$4:EP$29))</f>
        <v>50</v>
      </c>
      <c r="EQ180" cm="1">
        <f t="array" ref="EQ180">SUMPRODUCT($K180:$AJ180,TRANSPOSE(EQ$4:EQ$29))</f>
        <v>0</v>
      </c>
      <c r="ER180" cm="1">
        <f t="array" ref="ER180">SUMPRODUCT($K180:$AJ180,TRANSPOSE(ER$4:ER$29))</f>
        <v>0</v>
      </c>
      <c r="ES180" cm="1">
        <f t="array" ref="ES180">SUMPRODUCT($K180:$AJ180,TRANSPOSE(ES$4:ES$29))</f>
        <v>0</v>
      </c>
      <c r="ET180" cm="1">
        <f t="array" ref="ET180">SUMPRODUCT($K180:$AJ180,TRANSPOSE(ET$4:ET$29))</f>
        <v>0</v>
      </c>
      <c r="EU180" cm="1">
        <f t="array" ref="EU180">SUMPRODUCT($K180:$AJ180,TRANSPOSE(EU$4:EU$29))</f>
        <v>0</v>
      </c>
      <c r="EV180" cm="1">
        <f t="array" ref="EV180">SUMPRODUCT($K180:$AJ180,TRANSPOSE(EV$4:EV$29))</f>
        <v>0</v>
      </c>
      <c r="EW180" cm="1">
        <f t="array" ref="EW180">SUMPRODUCT($K180:$AJ180,TRANSPOSE(EW$4:EW$29))</f>
        <v>0</v>
      </c>
      <c r="EX180" cm="1">
        <f t="array" ref="EX180">SUMPRODUCT($K180:$AJ180,TRANSPOSE(EX$4:EX$29))</f>
        <v>0</v>
      </c>
      <c r="EY180" cm="1">
        <f t="array" ref="EY180">SUMPRODUCT($K180:$AJ180,TRANSPOSE(EY$4:EY$29))</f>
        <v>0</v>
      </c>
      <c r="EZ180" cm="1">
        <f t="array" ref="EZ180">SUMPRODUCT($K180:$AJ180,TRANSPOSE(EZ$4:EZ$29))</f>
        <v>0</v>
      </c>
      <c r="FA180">
        <f t="shared" si="41"/>
        <v>50</v>
      </c>
      <c r="FB180" t="b">
        <f t="shared" si="42"/>
        <v>0</v>
      </c>
    </row>
    <row r="181" spans="1:158" hidden="1" x14ac:dyDescent="0.2">
      <c r="A181">
        <v>201</v>
      </c>
      <c r="B181" s="7" t="s">
        <v>1267</v>
      </c>
      <c r="C181" t="s">
        <v>1167</v>
      </c>
      <c r="D181">
        <v>408559944</v>
      </c>
      <c r="E181" t="s">
        <v>1266</v>
      </c>
      <c r="G181" t="s">
        <v>6</v>
      </c>
      <c r="H181" s="1">
        <v>1</v>
      </c>
      <c r="I181" s="1">
        <v>1</v>
      </c>
      <c r="J181" s="1">
        <f>VLOOKUP(B181,'[4]AVL F03 05.05.26_לעבוד'!$B$27:$M$694,12,)</f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f t="shared" si="38"/>
        <v>315</v>
      </c>
      <c r="AL181" s="1">
        <f t="shared" si="39"/>
        <v>315</v>
      </c>
      <c r="AP181" s="1" t="s">
        <v>85</v>
      </c>
      <c r="AQ181" s="1">
        <f>VLOOKUP($B181,'[2]AVL F03 05.05.26_לעבוד'!$B$29:$H$721,6,)</f>
        <v>0</v>
      </c>
      <c r="AR181" s="1" t="s">
        <v>25</v>
      </c>
      <c r="AS181" s="1" t="s">
        <v>93</v>
      </c>
      <c r="AT181">
        <f t="shared" si="40"/>
        <v>90</v>
      </c>
      <c r="AU181" t="str">
        <f>VLOOKUP(B181,'[3]AVL F03 05.05.26_לעבוד'!$B$27:$B$694,1,)</f>
        <v>6930N233-001</v>
      </c>
      <c r="AW181" t="s">
        <v>1723</v>
      </c>
      <c r="AX181" t="s">
        <v>1265</v>
      </c>
      <c r="AY181">
        <v>90</v>
      </c>
      <c r="AZ181" t="s">
        <v>0</v>
      </c>
      <c r="BA181">
        <v>1</v>
      </c>
      <c r="BB181" t="s">
        <v>13</v>
      </c>
      <c r="BC181">
        <v>317</v>
      </c>
      <c r="BD181">
        <v>50</v>
      </c>
      <c r="BE181" t="s">
        <v>1173</v>
      </c>
      <c r="BF181">
        <v>0</v>
      </c>
      <c r="BG181">
        <v>90</v>
      </c>
      <c r="BH181">
        <v>20</v>
      </c>
      <c r="BI181" t="s">
        <v>514</v>
      </c>
      <c r="BJ181" t="s">
        <v>1204</v>
      </c>
      <c r="BK181" t="s">
        <v>5</v>
      </c>
      <c r="BL181" t="s">
        <v>5</v>
      </c>
      <c r="BM181" t="s">
        <v>38</v>
      </c>
      <c r="BN181">
        <v>90</v>
      </c>
      <c r="BO181" t="s">
        <v>5</v>
      </c>
      <c r="BP181">
        <v>860</v>
      </c>
      <c r="BQ181" t="s">
        <v>325</v>
      </c>
      <c r="BR181" t="s">
        <v>129</v>
      </c>
      <c r="BS181" t="s">
        <v>1203</v>
      </c>
      <c r="BT181">
        <v>1</v>
      </c>
      <c r="BU181" t="s">
        <v>6</v>
      </c>
      <c r="BV181" t="s">
        <v>5</v>
      </c>
      <c r="BW181">
        <v>900</v>
      </c>
      <c r="BX181" t="s">
        <v>1202</v>
      </c>
      <c r="BY181" t="s">
        <v>1265</v>
      </c>
      <c r="BZ181" t="s">
        <v>1</v>
      </c>
      <c r="CA181" t="s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200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E181">
        <f>SUM($CB181,CB181:$CC181)-SUM($EC181:EC181)</f>
        <v>0</v>
      </c>
      <c r="DF181">
        <f>SUM($CB181,$CC181:CC181)-SUM($EC181:ED181)</f>
        <v>0</v>
      </c>
      <c r="DG181">
        <f>SUM($CB181,$CC181:CD181)-SUM($EC181:EE181)</f>
        <v>0</v>
      </c>
      <c r="DH181">
        <f>SUM($CB181,$CC181:CE181)-SUM($EC181:EF181)</f>
        <v>0</v>
      </c>
      <c r="DI181">
        <f>SUM($CB181,$CC181:CF181)-SUM($EC181:EG181)</f>
        <v>0</v>
      </c>
      <c r="DJ181">
        <f>SUM($CB181,$CC181:CG181)-SUM($EC181:EH181)</f>
        <v>0</v>
      </c>
      <c r="DK181">
        <f>SUM($CB181,$CC181:CH181)-SUM($EC181:EI181)</f>
        <v>0</v>
      </c>
      <c r="DL181">
        <f>SUM($CB181,$CC181:CI181)-SUM($EC181:EJ181)</f>
        <v>0</v>
      </c>
      <c r="DM181">
        <f>SUM($CB181,$CC181:CJ181)-SUM($EC181:EK181)</f>
        <v>190</v>
      </c>
      <c r="DN181">
        <f>SUM($CB181,$CC181:CK181)-SUM($EC181:EL181)</f>
        <v>170</v>
      </c>
      <c r="DO181">
        <f>SUM($CB181,$CC181:CL181)-SUM($EC181:EM181)</f>
        <v>140</v>
      </c>
      <c r="DP181">
        <f>SUM($CB181,$CC181:CM181)-SUM($EC181:EN181)</f>
        <v>100</v>
      </c>
      <c r="DQ181">
        <f>SUM($CB181,$CC181:CN181)-SUM($EC181:EO181)</f>
        <v>50</v>
      </c>
      <c r="DR181">
        <f>SUM($CB181,$CC181:CO181)-SUM($EC181:EP181)</f>
        <v>0</v>
      </c>
      <c r="DS181">
        <f>SUM($CB181,$CC181:CP181)-SUM($EC181:EQ181)</f>
        <v>0</v>
      </c>
      <c r="DT181">
        <f>SUM($CB181,$CC181:CQ181)-SUM($EC181:ER181)</f>
        <v>0</v>
      </c>
      <c r="DU181">
        <f>SUM($CB181,$CC181:CR181)-SUM($EC181:ES181)</f>
        <v>0</v>
      </c>
      <c r="DV181">
        <f>SUM($CB181,$CC181:CS181)-SUM($EC181:ET181)</f>
        <v>0</v>
      </c>
      <c r="DW181">
        <f>SUM($CB181,$CC181:CT181)-SUM($EC181:EU181)</f>
        <v>0</v>
      </c>
      <c r="DX181">
        <f>SUM($CB181,$CC181:CU181)-SUM($EC181:EV181)</f>
        <v>0</v>
      </c>
      <c r="DY181">
        <f>SUM($CB181,$CC181:CV181)-SUM($EC181:EW181)</f>
        <v>0</v>
      </c>
      <c r="DZ181">
        <f>SUM($CB181,$CC181:CW181)-SUM($EC181:EX181)</f>
        <v>0</v>
      </c>
      <c r="EA181">
        <f>SUM($CB181,$CC181:CX181)-SUM($EC181:EY181)</f>
        <v>0</v>
      </c>
      <c r="EB181">
        <f>SUM($CB181,$CC181:CY181)-SUM($EC181:EZ181)</f>
        <v>0</v>
      </c>
      <c r="EC181" cm="1">
        <f t="array" ref="EC181">SUMPRODUCT($K181:$AJ181,TRANSPOSE(EC$4:EC$29))</f>
        <v>0</v>
      </c>
      <c r="ED181" cm="1">
        <f t="array" ref="ED181">SUMPRODUCT($K181:$AJ181,TRANSPOSE(ED$4:ED$29))</f>
        <v>0</v>
      </c>
      <c r="EE181" cm="1">
        <f t="array" ref="EE181">SUMPRODUCT($K181:$AJ181,TRANSPOSE(EE$4:EE$29))</f>
        <v>0</v>
      </c>
      <c r="EF181" cm="1">
        <f t="array" ref="EF181">SUMPRODUCT($K181:$AJ181,TRANSPOSE(EF$4:EF$29))</f>
        <v>0</v>
      </c>
      <c r="EG181" cm="1">
        <f t="array" ref="EG181">SUMPRODUCT($K181:$AJ181,TRANSPOSE(EG$4:EG$29))</f>
        <v>0</v>
      </c>
      <c r="EH181" cm="1">
        <f t="array" ref="EH181">SUMPRODUCT($K181:$AJ181,TRANSPOSE(EH$4:EH$29))</f>
        <v>0</v>
      </c>
      <c r="EI181" cm="1">
        <f t="array" ref="EI181">SUMPRODUCT($K181:$AJ181,TRANSPOSE(EI$4:EI$29))</f>
        <v>0</v>
      </c>
      <c r="EJ181" cm="1">
        <f t="array" ref="EJ181">SUMPRODUCT($K181:$AJ181,TRANSPOSE(EJ$4:EJ$29))</f>
        <v>0</v>
      </c>
      <c r="EK181" cm="1">
        <f t="array" ref="EK181">SUMPRODUCT($K181:$AJ181,TRANSPOSE(EK$4:EK$29))</f>
        <v>10</v>
      </c>
      <c r="EL181" cm="1">
        <f t="array" ref="EL181">SUMPRODUCT($K181:$AJ181,TRANSPOSE(EL$4:EL$29))</f>
        <v>20</v>
      </c>
      <c r="EM181" cm="1">
        <f t="array" ref="EM181">SUMPRODUCT($K181:$AJ181,TRANSPOSE(EM$4:EM$29))</f>
        <v>30</v>
      </c>
      <c r="EN181" cm="1">
        <f t="array" ref="EN181">SUMPRODUCT($K181:$AJ181,TRANSPOSE(EN$4:EN$29))</f>
        <v>40</v>
      </c>
      <c r="EO181" cm="1">
        <f t="array" ref="EO181">SUMPRODUCT($K181:$AJ181,TRANSPOSE(EO$4:EO$29))</f>
        <v>50</v>
      </c>
      <c r="EP181" cm="1">
        <f t="array" ref="EP181">SUMPRODUCT($K181:$AJ181,TRANSPOSE(EP$4:EP$29))</f>
        <v>50</v>
      </c>
      <c r="EQ181" cm="1">
        <f t="array" ref="EQ181">SUMPRODUCT($K181:$AJ181,TRANSPOSE(EQ$4:EQ$29))</f>
        <v>0</v>
      </c>
      <c r="ER181" cm="1">
        <f t="array" ref="ER181">SUMPRODUCT($K181:$AJ181,TRANSPOSE(ER$4:ER$29))</f>
        <v>0</v>
      </c>
      <c r="ES181" cm="1">
        <f t="array" ref="ES181">SUMPRODUCT($K181:$AJ181,TRANSPOSE(ES$4:ES$29))</f>
        <v>0</v>
      </c>
      <c r="ET181" cm="1">
        <f t="array" ref="ET181">SUMPRODUCT($K181:$AJ181,TRANSPOSE(ET$4:ET$29))</f>
        <v>0</v>
      </c>
      <c r="EU181" cm="1">
        <f t="array" ref="EU181">SUMPRODUCT($K181:$AJ181,TRANSPOSE(EU$4:EU$29))</f>
        <v>0</v>
      </c>
      <c r="EV181" cm="1">
        <f t="array" ref="EV181">SUMPRODUCT($K181:$AJ181,TRANSPOSE(EV$4:EV$29))</f>
        <v>0</v>
      </c>
      <c r="EW181" cm="1">
        <f t="array" ref="EW181">SUMPRODUCT($K181:$AJ181,TRANSPOSE(EW$4:EW$29))</f>
        <v>0</v>
      </c>
      <c r="EX181" cm="1">
        <f t="array" ref="EX181">SUMPRODUCT($K181:$AJ181,TRANSPOSE(EX$4:EX$29))</f>
        <v>0</v>
      </c>
      <c r="EY181" cm="1">
        <f t="array" ref="EY181">SUMPRODUCT($K181:$AJ181,TRANSPOSE(EY$4:EY$29))</f>
        <v>0</v>
      </c>
      <c r="EZ181" cm="1">
        <f t="array" ref="EZ181">SUMPRODUCT($K181:$AJ181,TRANSPOSE(EZ$4:EZ$29))</f>
        <v>0</v>
      </c>
      <c r="FA181">
        <f t="shared" si="41"/>
        <v>0</v>
      </c>
      <c r="FB181" t="b">
        <f t="shared" si="42"/>
        <v>0</v>
      </c>
    </row>
    <row r="182" spans="1:158" hidden="1" x14ac:dyDescent="0.2">
      <c r="A182">
        <v>202</v>
      </c>
      <c r="B182" s="7" t="s">
        <v>1264</v>
      </c>
      <c r="C182" t="s">
        <v>1167</v>
      </c>
      <c r="D182">
        <v>409608124</v>
      </c>
      <c r="E182" t="s">
        <v>1263</v>
      </c>
      <c r="G182" t="s">
        <v>6</v>
      </c>
      <c r="H182" s="1">
        <v>1</v>
      </c>
      <c r="I182" s="1">
        <v>1</v>
      </c>
      <c r="J182" s="1">
        <f>VLOOKUP(B182,'[4]AVL F03 05.05.26_לעבוד'!$B$27:$M$694,12,)</f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f t="shared" si="38"/>
        <v>315</v>
      </c>
      <c r="AL182" s="1">
        <f t="shared" si="39"/>
        <v>315</v>
      </c>
      <c r="AP182" s="1" t="s">
        <v>85</v>
      </c>
      <c r="AQ182" s="1">
        <f>VLOOKUP($B182,'[2]AVL F03 05.05.26_לעבוד'!$B$29:$H$721,6,)</f>
        <v>0</v>
      </c>
      <c r="AR182" s="1" t="s">
        <v>25</v>
      </c>
      <c r="AS182" s="1" t="s">
        <v>93</v>
      </c>
      <c r="AT182">
        <f t="shared" si="40"/>
        <v>70</v>
      </c>
      <c r="AU182" t="str">
        <f>VLOOKUP(B182,'[3]AVL F03 05.05.26_לעבוד'!$B$27:$B$694,1,)</f>
        <v>6930N234-001</v>
      </c>
      <c r="AW182" t="s">
        <v>1735</v>
      </c>
      <c r="AX182" t="s">
        <v>1262</v>
      </c>
      <c r="AY182">
        <v>70</v>
      </c>
      <c r="AZ182" t="s">
        <v>0</v>
      </c>
      <c r="BA182">
        <v>1</v>
      </c>
      <c r="BB182" t="s">
        <v>13</v>
      </c>
      <c r="BC182">
        <v>317</v>
      </c>
      <c r="BD182">
        <v>50</v>
      </c>
      <c r="BE182" t="s">
        <v>1173</v>
      </c>
      <c r="BF182">
        <v>0</v>
      </c>
      <c r="BG182">
        <v>70</v>
      </c>
      <c r="BH182">
        <v>20</v>
      </c>
      <c r="BI182" t="s">
        <v>514</v>
      </c>
      <c r="BJ182" t="s">
        <v>1204</v>
      </c>
      <c r="BK182" t="s">
        <v>5</v>
      </c>
      <c r="BL182" t="s">
        <v>5</v>
      </c>
      <c r="BM182" t="s">
        <v>38</v>
      </c>
      <c r="BN182">
        <v>70</v>
      </c>
      <c r="BO182" t="s">
        <v>5</v>
      </c>
      <c r="BP182">
        <v>230</v>
      </c>
      <c r="BQ182" t="s">
        <v>325</v>
      </c>
      <c r="BR182" t="s">
        <v>129</v>
      </c>
      <c r="BS182" t="s">
        <v>1203</v>
      </c>
      <c r="BT182">
        <v>1</v>
      </c>
      <c r="BU182" t="s">
        <v>6</v>
      </c>
      <c r="BV182" t="s">
        <v>5</v>
      </c>
      <c r="BW182">
        <v>900</v>
      </c>
      <c r="BX182" t="s">
        <v>1202</v>
      </c>
      <c r="BY182" t="s">
        <v>1262</v>
      </c>
      <c r="BZ182" t="s">
        <v>1</v>
      </c>
      <c r="CA182" t="s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200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E182">
        <f>SUM($CB182,CB182:$CC182)-SUM($EC182:EC182)</f>
        <v>0</v>
      </c>
      <c r="DF182">
        <f>SUM($CB182,$CC182:CC182)-SUM($EC182:ED182)</f>
        <v>0</v>
      </c>
      <c r="DG182">
        <f>SUM($CB182,$CC182:CD182)-SUM($EC182:EE182)</f>
        <v>0</v>
      </c>
      <c r="DH182">
        <f>SUM($CB182,$CC182:CE182)-SUM($EC182:EF182)</f>
        <v>0</v>
      </c>
      <c r="DI182">
        <f>SUM($CB182,$CC182:CF182)-SUM($EC182:EG182)</f>
        <v>0</v>
      </c>
      <c r="DJ182">
        <f>SUM($CB182,$CC182:CG182)-SUM($EC182:EH182)</f>
        <v>0</v>
      </c>
      <c r="DK182">
        <f>SUM($CB182,$CC182:CH182)-SUM($EC182:EI182)</f>
        <v>0</v>
      </c>
      <c r="DL182">
        <f>SUM($CB182,$CC182:CI182)-SUM($EC182:EJ182)</f>
        <v>0</v>
      </c>
      <c r="DM182">
        <f>SUM($CB182,$CC182:CJ182)-SUM($EC182:EK182)</f>
        <v>-10</v>
      </c>
      <c r="DN182">
        <f>SUM($CB182,$CC182:CK182)-SUM($EC182:EL182)</f>
        <v>150</v>
      </c>
      <c r="DO182">
        <f>SUM($CB182,$CC182:CL182)-SUM($EC182:EM182)</f>
        <v>90</v>
      </c>
      <c r="DP182">
        <f>SUM($CB182,$CC182:CM182)-SUM($EC182:EN182)</f>
        <v>40</v>
      </c>
      <c r="DQ182">
        <f>SUM($CB182,$CC182:CN182)-SUM($EC182:EO182)</f>
        <v>0</v>
      </c>
      <c r="DR182">
        <f>SUM($CB182,$CC182:CO182)-SUM($EC182:EP182)</f>
        <v>-50</v>
      </c>
      <c r="DS182">
        <f>SUM($CB182,$CC182:CP182)-SUM($EC182:EQ182)</f>
        <v>-50</v>
      </c>
      <c r="DT182">
        <f>SUM($CB182,$CC182:CQ182)-SUM($EC182:ER182)</f>
        <v>-50</v>
      </c>
      <c r="DU182">
        <f>SUM($CB182,$CC182:CR182)-SUM($EC182:ES182)</f>
        <v>-50</v>
      </c>
      <c r="DV182">
        <f>SUM($CB182,$CC182:CS182)-SUM($EC182:ET182)</f>
        <v>-50</v>
      </c>
      <c r="DW182">
        <f>SUM($CB182,$CC182:CT182)-SUM($EC182:EU182)</f>
        <v>-50</v>
      </c>
      <c r="DX182">
        <f>SUM($CB182,$CC182:CU182)-SUM($EC182:EV182)</f>
        <v>-50</v>
      </c>
      <c r="DY182">
        <f>SUM($CB182,$CC182:CV182)-SUM($EC182:EW182)</f>
        <v>-50</v>
      </c>
      <c r="DZ182">
        <f>SUM($CB182,$CC182:CW182)-SUM($EC182:EX182)</f>
        <v>-50</v>
      </c>
      <c r="EA182">
        <f>SUM($CB182,$CC182:CX182)-SUM($EC182:EY182)</f>
        <v>-50</v>
      </c>
      <c r="EB182">
        <f>SUM($CB182,$CC182:CY182)-SUM($EC182:EZ182)</f>
        <v>-50</v>
      </c>
      <c r="EC182" cm="1">
        <f t="array" ref="EC182">SUMPRODUCT($K182:$AJ182,TRANSPOSE(EC$4:EC$29))</f>
        <v>0</v>
      </c>
      <c r="ED182" cm="1">
        <f t="array" ref="ED182">SUMPRODUCT($K182:$AJ182,TRANSPOSE(ED$4:ED$29))</f>
        <v>0</v>
      </c>
      <c r="EE182" cm="1">
        <f t="array" ref="EE182">SUMPRODUCT($K182:$AJ182,TRANSPOSE(EE$4:EE$29))</f>
        <v>0</v>
      </c>
      <c r="EF182" cm="1">
        <f t="array" ref="EF182">SUMPRODUCT($K182:$AJ182,TRANSPOSE(EF$4:EF$29))</f>
        <v>0</v>
      </c>
      <c r="EG182" cm="1">
        <f t="array" ref="EG182">SUMPRODUCT($K182:$AJ182,TRANSPOSE(EG$4:EG$29))</f>
        <v>0</v>
      </c>
      <c r="EH182" cm="1">
        <f t="array" ref="EH182">SUMPRODUCT($K182:$AJ182,TRANSPOSE(EH$4:EH$29))</f>
        <v>0</v>
      </c>
      <c r="EI182" cm="1">
        <f t="array" ref="EI182">SUMPRODUCT($K182:$AJ182,TRANSPOSE(EI$4:EI$29))</f>
        <v>0</v>
      </c>
      <c r="EJ182" cm="1">
        <f t="array" ref="EJ182">SUMPRODUCT($K182:$AJ182,TRANSPOSE(EJ$4:EJ$29))</f>
        <v>0</v>
      </c>
      <c r="EK182" cm="1">
        <f t="array" ref="EK182">SUMPRODUCT($K182:$AJ182,TRANSPOSE(EK$4:EK$29))</f>
        <v>10</v>
      </c>
      <c r="EL182" cm="1">
        <f t="array" ref="EL182">SUMPRODUCT($K182:$AJ182,TRANSPOSE(EL$4:EL$29))</f>
        <v>40</v>
      </c>
      <c r="EM182" cm="1">
        <f t="array" ref="EM182">SUMPRODUCT($K182:$AJ182,TRANSPOSE(EM$4:EM$29))</f>
        <v>60</v>
      </c>
      <c r="EN182" cm="1">
        <f t="array" ref="EN182">SUMPRODUCT($K182:$AJ182,TRANSPOSE(EN$4:EN$29))</f>
        <v>50</v>
      </c>
      <c r="EO182" cm="1">
        <f t="array" ref="EO182">SUMPRODUCT($K182:$AJ182,TRANSPOSE(EO$4:EO$29))</f>
        <v>40</v>
      </c>
      <c r="EP182" cm="1">
        <f t="array" ref="EP182">SUMPRODUCT($K182:$AJ182,TRANSPOSE(EP$4:EP$29))</f>
        <v>50</v>
      </c>
      <c r="EQ182" cm="1">
        <f t="array" ref="EQ182">SUMPRODUCT($K182:$AJ182,TRANSPOSE(EQ$4:EQ$29))</f>
        <v>0</v>
      </c>
      <c r="ER182" cm="1">
        <f t="array" ref="ER182">SUMPRODUCT($K182:$AJ182,TRANSPOSE(ER$4:ER$29))</f>
        <v>0</v>
      </c>
      <c r="ES182" cm="1">
        <f t="array" ref="ES182">SUMPRODUCT($K182:$AJ182,TRANSPOSE(ES$4:ES$29))</f>
        <v>0</v>
      </c>
      <c r="ET182" cm="1">
        <f t="array" ref="ET182">SUMPRODUCT($K182:$AJ182,TRANSPOSE(ET$4:ET$29))</f>
        <v>0</v>
      </c>
      <c r="EU182" cm="1">
        <f t="array" ref="EU182">SUMPRODUCT($K182:$AJ182,TRANSPOSE(EU$4:EU$29))</f>
        <v>0</v>
      </c>
      <c r="EV182" cm="1">
        <f t="array" ref="EV182">SUMPRODUCT($K182:$AJ182,TRANSPOSE(EV$4:EV$29))</f>
        <v>0</v>
      </c>
      <c r="EW182" cm="1">
        <f t="array" ref="EW182">SUMPRODUCT($K182:$AJ182,TRANSPOSE(EW$4:EW$29))</f>
        <v>0</v>
      </c>
      <c r="EX182" cm="1">
        <f t="array" ref="EX182">SUMPRODUCT($K182:$AJ182,TRANSPOSE(EX$4:EX$29))</f>
        <v>0</v>
      </c>
      <c r="EY182" cm="1">
        <f t="array" ref="EY182">SUMPRODUCT($K182:$AJ182,TRANSPOSE(EY$4:EY$29))</f>
        <v>0</v>
      </c>
      <c r="EZ182" cm="1">
        <f t="array" ref="EZ182">SUMPRODUCT($K182:$AJ182,TRANSPOSE(EZ$4:EZ$29))</f>
        <v>0</v>
      </c>
      <c r="FA182">
        <f t="shared" si="41"/>
        <v>50</v>
      </c>
      <c r="FB182" t="b">
        <f t="shared" si="42"/>
        <v>1</v>
      </c>
    </row>
    <row r="183" spans="1:158" hidden="1" x14ac:dyDescent="0.2">
      <c r="A183">
        <v>203</v>
      </c>
      <c r="B183" s="7" t="s">
        <v>1261</v>
      </c>
      <c r="C183" t="s">
        <v>1167</v>
      </c>
      <c r="D183">
        <v>415761730</v>
      </c>
      <c r="E183" t="s">
        <v>1260</v>
      </c>
      <c r="G183" t="s">
        <v>6</v>
      </c>
      <c r="H183" s="1">
        <v>1</v>
      </c>
      <c r="I183" s="1">
        <v>1</v>
      </c>
      <c r="J183" s="1">
        <f>VLOOKUP(B183,'[4]AVL F03 05.05.26_לעבוד'!$B$27:$M$694,12,)</f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f t="shared" si="38"/>
        <v>315</v>
      </c>
      <c r="AL183" s="1">
        <f t="shared" si="39"/>
        <v>315</v>
      </c>
      <c r="AP183" s="1" t="s">
        <v>85</v>
      </c>
      <c r="AQ183" s="1">
        <f>VLOOKUP($B183,'[2]AVL F03 05.05.26_לעבוד'!$B$29:$H$721,6,)</f>
        <v>0</v>
      </c>
      <c r="AR183" s="1" t="s">
        <v>25</v>
      </c>
      <c r="AS183" s="1" t="s">
        <v>93</v>
      </c>
      <c r="AT183">
        <f t="shared" si="40"/>
        <v>0</v>
      </c>
      <c r="AU183" t="str">
        <f>VLOOKUP(B183,'[3]AVL F03 05.05.26_לעבוד'!$B$27:$B$694,1,)</f>
        <v>6930N235-001</v>
      </c>
      <c r="AW183" t="s">
        <v>1714</v>
      </c>
      <c r="AX183" t="s">
        <v>1255</v>
      </c>
      <c r="AY183">
        <v>0</v>
      </c>
      <c r="AZ183" t="s">
        <v>0</v>
      </c>
      <c r="BA183">
        <v>1</v>
      </c>
      <c r="BB183" t="s">
        <v>13</v>
      </c>
      <c r="BC183">
        <v>317</v>
      </c>
      <c r="BD183">
        <v>50</v>
      </c>
      <c r="BE183" t="s">
        <v>1173</v>
      </c>
      <c r="BF183">
        <v>0</v>
      </c>
      <c r="BG183">
        <v>0</v>
      </c>
      <c r="BH183">
        <v>20</v>
      </c>
      <c r="BI183" t="s">
        <v>514</v>
      </c>
      <c r="BJ183" t="s">
        <v>1204</v>
      </c>
      <c r="BK183" t="s">
        <v>5</v>
      </c>
      <c r="BL183" t="s">
        <v>5</v>
      </c>
      <c r="BM183" t="s">
        <v>38</v>
      </c>
      <c r="BN183">
        <v>0</v>
      </c>
      <c r="BO183" t="s">
        <v>5</v>
      </c>
      <c r="BP183">
        <v>860</v>
      </c>
      <c r="BQ183" t="s">
        <v>325</v>
      </c>
      <c r="BR183" t="s">
        <v>129</v>
      </c>
      <c r="BS183" t="s">
        <v>1203</v>
      </c>
      <c r="BT183">
        <v>1</v>
      </c>
      <c r="BU183" t="s">
        <v>6</v>
      </c>
      <c r="BV183" t="s">
        <v>5</v>
      </c>
      <c r="BW183">
        <v>900</v>
      </c>
      <c r="BX183" t="s">
        <v>1202</v>
      </c>
      <c r="BY183" t="s">
        <v>1255</v>
      </c>
      <c r="BZ183" t="s">
        <v>1</v>
      </c>
      <c r="CA183" t="s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100</v>
      </c>
      <c r="CL183">
        <v>0</v>
      </c>
      <c r="CM183">
        <v>0</v>
      </c>
      <c r="CN183">
        <v>0</v>
      </c>
      <c r="CO183">
        <v>100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E183">
        <f>SUM($CB183,CB183:$CC183)-SUM($EC183:EC183)</f>
        <v>0</v>
      </c>
      <c r="DF183">
        <f>SUM($CB183,$CC183:CC183)-SUM($EC183:ED183)</f>
        <v>0</v>
      </c>
      <c r="DG183">
        <f>SUM($CB183,$CC183:CD183)-SUM($EC183:EE183)</f>
        <v>0</v>
      </c>
      <c r="DH183">
        <f>SUM($CB183,$CC183:CE183)-SUM($EC183:EF183)</f>
        <v>0</v>
      </c>
      <c r="DI183">
        <f>SUM($CB183,$CC183:CF183)-SUM($EC183:EG183)</f>
        <v>0</v>
      </c>
      <c r="DJ183">
        <f>SUM($CB183,$CC183:CG183)-SUM($EC183:EH183)</f>
        <v>0</v>
      </c>
      <c r="DK183">
        <f>SUM($CB183,$CC183:CH183)-SUM($EC183:EI183)</f>
        <v>0</v>
      </c>
      <c r="DL183">
        <f>SUM($CB183,$CC183:CI183)-SUM($EC183:EJ183)</f>
        <v>0</v>
      </c>
      <c r="DM183">
        <f>SUM($CB183,$CC183:CJ183)-SUM($EC183:EK183)</f>
        <v>-50</v>
      </c>
      <c r="DN183">
        <f>SUM($CB183,$CC183:CK183)-SUM($EC183:EL183)</f>
        <v>0</v>
      </c>
      <c r="DO183">
        <f>SUM($CB183,$CC183:CL183)-SUM($EC183:EM183)</f>
        <v>-50</v>
      </c>
      <c r="DP183">
        <f>SUM($CB183,$CC183:CM183)-SUM($EC183:EN183)</f>
        <v>-100</v>
      </c>
      <c r="DQ183">
        <f>SUM($CB183,$CC183:CN183)-SUM($EC183:EO183)</f>
        <v>-100</v>
      </c>
      <c r="DR183">
        <f>SUM($CB183,$CC183:CO183)-SUM($EC183:EP183)</f>
        <v>0</v>
      </c>
      <c r="DS183">
        <f>SUM($CB183,$CC183:CP183)-SUM($EC183:EQ183)</f>
        <v>0</v>
      </c>
      <c r="DT183">
        <f>SUM($CB183,$CC183:CQ183)-SUM($EC183:ER183)</f>
        <v>0</v>
      </c>
      <c r="DU183">
        <f>SUM($CB183,$CC183:CR183)-SUM($EC183:ES183)</f>
        <v>0</v>
      </c>
      <c r="DV183">
        <f>SUM($CB183,$CC183:CS183)-SUM($EC183:ET183)</f>
        <v>0</v>
      </c>
      <c r="DW183">
        <f>SUM($CB183,$CC183:CT183)-SUM($EC183:EU183)</f>
        <v>0</v>
      </c>
      <c r="DX183">
        <f>SUM($CB183,$CC183:CU183)-SUM($EC183:EV183)</f>
        <v>0</v>
      </c>
      <c r="DY183">
        <f>SUM($CB183,$CC183:CV183)-SUM($EC183:EW183)</f>
        <v>0</v>
      </c>
      <c r="DZ183">
        <f>SUM($CB183,$CC183:CW183)-SUM($EC183:EX183)</f>
        <v>0</v>
      </c>
      <c r="EA183">
        <f>SUM($CB183,$CC183:CX183)-SUM($EC183:EY183)</f>
        <v>0</v>
      </c>
      <c r="EB183">
        <f>SUM($CB183,$CC183:CY183)-SUM($EC183:EZ183)</f>
        <v>0</v>
      </c>
      <c r="EC183" cm="1">
        <f t="array" ref="EC183">SUMPRODUCT($K183:$AJ183,TRANSPOSE(EC$4:EC$29))</f>
        <v>0</v>
      </c>
      <c r="ED183" cm="1">
        <f t="array" ref="ED183">SUMPRODUCT($K183:$AJ183,TRANSPOSE(ED$4:ED$29))</f>
        <v>0</v>
      </c>
      <c r="EE183" cm="1">
        <f t="array" ref="EE183">SUMPRODUCT($K183:$AJ183,TRANSPOSE(EE$4:EE$29))</f>
        <v>0</v>
      </c>
      <c r="EF183" cm="1">
        <f t="array" ref="EF183">SUMPRODUCT($K183:$AJ183,TRANSPOSE(EF$4:EF$29))</f>
        <v>0</v>
      </c>
      <c r="EG183" cm="1">
        <f t="array" ref="EG183">SUMPRODUCT($K183:$AJ183,TRANSPOSE(EG$4:EG$29))</f>
        <v>0</v>
      </c>
      <c r="EH183" cm="1">
        <f t="array" ref="EH183">SUMPRODUCT($K183:$AJ183,TRANSPOSE(EH$4:EH$29))</f>
        <v>0</v>
      </c>
      <c r="EI183" cm="1">
        <f t="array" ref="EI183">SUMPRODUCT($K183:$AJ183,TRANSPOSE(EI$4:EI$29))</f>
        <v>0</v>
      </c>
      <c r="EJ183" cm="1">
        <f t="array" ref="EJ183">SUMPRODUCT($K183:$AJ183,TRANSPOSE(EJ$4:EJ$29))</f>
        <v>0</v>
      </c>
      <c r="EK183" cm="1">
        <f t="array" ref="EK183">SUMPRODUCT($K183:$AJ183,TRANSPOSE(EK$4:EK$29))</f>
        <v>50</v>
      </c>
      <c r="EL183" cm="1">
        <f t="array" ref="EL183">SUMPRODUCT($K183:$AJ183,TRANSPOSE(EL$4:EL$29))</f>
        <v>50</v>
      </c>
      <c r="EM183" cm="1">
        <f t="array" ref="EM183">SUMPRODUCT($K183:$AJ183,TRANSPOSE(EM$4:EM$29))</f>
        <v>50</v>
      </c>
      <c r="EN183" cm="1">
        <f t="array" ref="EN183">SUMPRODUCT($K183:$AJ183,TRANSPOSE(EN$4:EN$29))</f>
        <v>50</v>
      </c>
      <c r="EO183" cm="1">
        <f t="array" ref="EO183">SUMPRODUCT($K183:$AJ183,TRANSPOSE(EO$4:EO$29))</f>
        <v>0</v>
      </c>
      <c r="EP183" cm="1">
        <f t="array" ref="EP183">SUMPRODUCT($K183:$AJ183,TRANSPOSE(EP$4:EP$29))</f>
        <v>0</v>
      </c>
      <c r="EQ183" cm="1">
        <f t="array" ref="EQ183">SUMPRODUCT($K183:$AJ183,TRANSPOSE(EQ$4:EQ$29))</f>
        <v>0</v>
      </c>
      <c r="ER183" cm="1">
        <f t="array" ref="ER183">SUMPRODUCT($K183:$AJ183,TRANSPOSE(ER$4:ER$29))</f>
        <v>0</v>
      </c>
      <c r="ES183" cm="1">
        <f t="array" ref="ES183">SUMPRODUCT($K183:$AJ183,TRANSPOSE(ES$4:ES$29))</f>
        <v>0</v>
      </c>
      <c r="ET183" cm="1">
        <f t="array" ref="ET183">SUMPRODUCT($K183:$AJ183,TRANSPOSE(ET$4:ET$29))</f>
        <v>0</v>
      </c>
      <c r="EU183" cm="1">
        <f t="array" ref="EU183">SUMPRODUCT($K183:$AJ183,TRANSPOSE(EU$4:EU$29))</f>
        <v>0</v>
      </c>
      <c r="EV183" cm="1">
        <f t="array" ref="EV183">SUMPRODUCT($K183:$AJ183,TRANSPOSE(EV$4:EV$29))</f>
        <v>0</v>
      </c>
      <c r="EW183" cm="1">
        <f t="array" ref="EW183">SUMPRODUCT($K183:$AJ183,TRANSPOSE(EW$4:EW$29))</f>
        <v>0</v>
      </c>
      <c r="EX183" cm="1">
        <f t="array" ref="EX183">SUMPRODUCT($K183:$AJ183,TRANSPOSE(EX$4:EX$29))</f>
        <v>0</v>
      </c>
      <c r="EY183" cm="1">
        <f t="array" ref="EY183">SUMPRODUCT($K183:$AJ183,TRANSPOSE(EY$4:EY$29))</f>
        <v>0</v>
      </c>
      <c r="EZ183" cm="1">
        <f t="array" ref="EZ183">SUMPRODUCT($K183:$AJ183,TRANSPOSE(EZ$4:EZ$29))</f>
        <v>0</v>
      </c>
      <c r="FA183">
        <f t="shared" si="41"/>
        <v>0</v>
      </c>
      <c r="FB183" t="b">
        <f t="shared" si="42"/>
        <v>1</v>
      </c>
    </row>
    <row r="184" spans="1:158" hidden="1" x14ac:dyDescent="0.2">
      <c r="A184">
        <v>205</v>
      </c>
      <c r="B184" s="7" t="s">
        <v>1259</v>
      </c>
      <c r="C184" t="s">
        <v>1167</v>
      </c>
      <c r="D184">
        <v>416134334</v>
      </c>
      <c r="E184" t="s">
        <v>1258</v>
      </c>
      <c r="G184" t="s">
        <v>6</v>
      </c>
      <c r="H184" s="1">
        <v>1</v>
      </c>
      <c r="I184" s="1">
        <v>1</v>
      </c>
      <c r="J184" s="1">
        <f>VLOOKUP(B184,'[4]AVL F03 05.05.26_לעבוד'!$B$27:$M$694,12,)</f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f t="shared" si="38"/>
        <v>315</v>
      </c>
      <c r="AL184" s="1">
        <f t="shared" si="39"/>
        <v>315</v>
      </c>
      <c r="AP184" s="1" t="s">
        <v>85</v>
      </c>
      <c r="AQ184" s="1">
        <f>VLOOKUP($B184,'[2]AVL F03 05.05.26_לעבוד'!$B$29:$H$721,6,)</f>
        <v>0</v>
      </c>
      <c r="AR184" s="1" t="s">
        <v>25</v>
      </c>
      <c r="AS184" s="1" t="s">
        <v>93</v>
      </c>
      <c r="AT184">
        <f t="shared" si="40"/>
        <v>0</v>
      </c>
      <c r="AU184" t="str">
        <f>VLOOKUP(B184,'[3]AVL F03 05.05.26_לעבוד'!$B$27:$B$694,1,)</f>
        <v>6930N237-001</v>
      </c>
      <c r="AW184" t="s">
        <v>1712</v>
      </c>
      <c r="AX184" t="s">
        <v>1255</v>
      </c>
      <c r="AY184">
        <v>0</v>
      </c>
      <c r="AZ184" t="s">
        <v>0</v>
      </c>
      <c r="BA184">
        <v>1</v>
      </c>
      <c r="BB184" t="s">
        <v>13</v>
      </c>
      <c r="BC184">
        <v>317</v>
      </c>
      <c r="BD184">
        <v>90</v>
      </c>
      <c r="BE184" t="s">
        <v>1173</v>
      </c>
      <c r="BF184">
        <v>0</v>
      </c>
      <c r="BG184">
        <v>0</v>
      </c>
      <c r="BH184">
        <v>20</v>
      </c>
      <c r="BI184" t="s">
        <v>514</v>
      </c>
      <c r="BJ184" t="s">
        <v>1182</v>
      </c>
      <c r="BK184" t="s">
        <v>5</v>
      </c>
      <c r="BL184" t="s">
        <v>5</v>
      </c>
      <c r="BM184" t="s">
        <v>38</v>
      </c>
      <c r="BN184">
        <v>0</v>
      </c>
      <c r="BO184" t="s">
        <v>5</v>
      </c>
      <c r="BP184">
        <v>900</v>
      </c>
      <c r="BQ184" t="s">
        <v>325</v>
      </c>
      <c r="BR184" t="s">
        <v>8</v>
      </c>
      <c r="BS184" t="s">
        <v>1181</v>
      </c>
      <c r="BT184">
        <v>1</v>
      </c>
      <c r="BU184" t="s">
        <v>6</v>
      </c>
      <c r="BV184" t="s">
        <v>5</v>
      </c>
      <c r="BW184">
        <v>232</v>
      </c>
      <c r="BX184" t="s">
        <v>1170</v>
      </c>
      <c r="BY184" t="s">
        <v>1255</v>
      </c>
      <c r="BZ184" t="s">
        <v>1</v>
      </c>
      <c r="CA184" t="s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200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E184">
        <f>SUM($CB184,CB184:$CC184)-SUM($EC184:EC184)</f>
        <v>0</v>
      </c>
      <c r="DF184">
        <f>SUM($CB184,$CC184:CC184)-SUM($EC184:ED184)</f>
        <v>0</v>
      </c>
      <c r="DG184">
        <f>SUM($CB184,$CC184:CD184)-SUM($EC184:EE184)</f>
        <v>0</v>
      </c>
      <c r="DH184">
        <f>SUM($CB184,$CC184:CE184)-SUM($EC184:EF184)</f>
        <v>0</v>
      </c>
      <c r="DI184">
        <f>SUM($CB184,$CC184:CF184)-SUM($EC184:EG184)</f>
        <v>0</v>
      </c>
      <c r="DJ184">
        <f>SUM($CB184,$CC184:CG184)-SUM($EC184:EH184)</f>
        <v>0</v>
      </c>
      <c r="DK184">
        <f>SUM($CB184,$CC184:CH184)-SUM($EC184:EI184)</f>
        <v>0</v>
      </c>
      <c r="DL184">
        <f>SUM($CB184,$CC184:CI184)-SUM($EC184:EJ184)</f>
        <v>0</v>
      </c>
      <c r="DM184">
        <f>SUM($CB184,$CC184:CJ184)-SUM($EC184:EK184)</f>
        <v>190</v>
      </c>
      <c r="DN184">
        <f>SUM($CB184,$CC184:CK184)-SUM($EC184:EL184)</f>
        <v>150</v>
      </c>
      <c r="DO184">
        <f>SUM($CB184,$CC184:CL184)-SUM($EC184:EM184)</f>
        <v>90</v>
      </c>
      <c r="DP184">
        <f>SUM($CB184,$CC184:CM184)-SUM($EC184:EN184)</f>
        <v>40</v>
      </c>
      <c r="DQ184">
        <f>SUM($CB184,$CC184:CN184)-SUM($EC184:EO184)</f>
        <v>0</v>
      </c>
      <c r="DR184">
        <f>SUM($CB184,$CC184:CO184)-SUM($EC184:EP184)</f>
        <v>-50</v>
      </c>
      <c r="DS184">
        <f>SUM($CB184,$CC184:CP184)-SUM($EC184:EQ184)</f>
        <v>-50</v>
      </c>
      <c r="DT184">
        <f>SUM($CB184,$CC184:CQ184)-SUM($EC184:ER184)</f>
        <v>-50</v>
      </c>
      <c r="DU184">
        <f>SUM($CB184,$CC184:CR184)-SUM($EC184:ES184)</f>
        <v>-50</v>
      </c>
      <c r="DV184">
        <f>SUM($CB184,$CC184:CS184)-SUM($EC184:ET184)</f>
        <v>-50</v>
      </c>
      <c r="DW184">
        <f>SUM($CB184,$CC184:CT184)-SUM($EC184:EU184)</f>
        <v>-50</v>
      </c>
      <c r="DX184">
        <f>SUM($CB184,$CC184:CU184)-SUM($EC184:EV184)</f>
        <v>-50</v>
      </c>
      <c r="DY184">
        <f>SUM($CB184,$CC184:CV184)-SUM($EC184:EW184)</f>
        <v>-50</v>
      </c>
      <c r="DZ184">
        <f>SUM($CB184,$CC184:CW184)-SUM($EC184:EX184)</f>
        <v>-50</v>
      </c>
      <c r="EA184">
        <f>SUM($CB184,$CC184:CX184)-SUM($EC184:EY184)</f>
        <v>-50</v>
      </c>
      <c r="EB184">
        <f>SUM($CB184,$CC184:CY184)-SUM($EC184:EZ184)</f>
        <v>-50</v>
      </c>
      <c r="EC184" cm="1">
        <f t="array" ref="EC184">SUMPRODUCT($K184:$AJ184,TRANSPOSE(EC$4:EC$29))</f>
        <v>0</v>
      </c>
      <c r="ED184" cm="1">
        <f t="array" ref="ED184">SUMPRODUCT($K184:$AJ184,TRANSPOSE(ED$4:ED$29))</f>
        <v>0</v>
      </c>
      <c r="EE184" cm="1">
        <f t="array" ref="EE184">SUMPRODUCT($K184:$AJ184,TRANSPOSE(EE$4:EE$29))</f>
        <v>0</v>
      </c>
      <c r="EF184" cm="1">
        <f t="array" ref="EF184">SUMPRODUCT($K184:$AJ184,TRANSPOSE(EF$4:EF$29))</f>
        <v>0</v>
      </c>
      <c r="EG184" cm="1">
        <f t="array" ref="EG184">SUMPRODUCT($K184:$AJ184,TRANSPOSE(EG$4:EG$29))</f>
        <v>0</v>
      </c>
      <c r="EH184" cm="1">
        <f t="array" ref="EH184">SUMPRODUCT($K184:$AJ184,TRANSPOSE(EH$4:EH$29))</f>
        <v>0</v>
      </c>
      <c r="EI184" cm="1">
        <f t="array" ref="EI184">SUMPRODUCT($K184:$AJ184,TRANSPOSE(EI$4:EI$29))</f>
        <v>0</v>
      </c>
      <c r="EJ184" cm="1">
        <f t="array" ref="EJ184">SUMPRODUCT($K184:$AJ184,TRANSPOSE(EJ$4:EJ$29))</f>
        <v>0</v>
      </c>
      <c r="EK184" cm="1">
        <f t="array" ref="EK184">SUMPRODUCT($K184:$AJ184,TRANSPOSE(EK$4:EK$29))</f>
        <v>10</v>
      </c>
      <c r="EL184" cm="1">
        <f t="array" ref="EL184">SUMPRODUCT($K184:$AJ184,TRANSPOSE(EL$4:EL$29))</f>
        <v>40</v>
      </c>
      <c r="EM184" cm="1">
        <f t="array" ref="EM184">SUMPRODUCT($K184:$AJ184,TRANSPOSE(EM$4:EM$29))</f>
        <v>60</v>
      </c>
      <c r="EN184" cm="1">
        <f t="array" ref="EN184">SUMPRODUCT($K184:$AJ184,TRANSPOSE(EN$4:EN$29))</f>
        <v>50</v>
      </c>
      <c r="EO184" cm="1">
        <f t="array" ref="EO184">SUMPRODUCT($K184:$AJ184,TRANSPOSE(EO$4:EO$29))</f>
        <v>40</v>
      </c>
      <c r="EP184" cm="1">
        <f t="array" ref="EP184">SUMPRODUCT($K184:$AJ184,TRANSPOSE(EP$4:EP$29))</f>
        <v>50</v>
      </c>
      <c r="EQ184" cm="1">
        <f t="array" ref="EQ184">SUMPRODUCT($K184:$AJ184,TRANSPOSE(EQ$4:EQ$29))</f>
        <v>0</v>
      </c>
      <c r="ER184" cm="1">
        <f t="array" ref="ER184">SUMPRODUCT($K184:$AJ184,TRANSPOSE(ER$4:ER$29))</f>
        <v>0</v>
      </c>
      <c r="ES184" cm="1">
        <f t="array" ref="ES184">SUMPRODUCT($K184:$AJ184,TRANSPOSE(ES$4:ES$29))</f>
        <v>0</v>
      </c>
      <c r="ET184" cm="1">
        <f t="array" ref="ET184">SUMPRODUCT($K184:$AJ184,TRANSPOSE(ET$4:ET$29))</f>
        <v>0</v>
      </c>
      <c r="EU184" cm="1">
        <f t="array" ref="EU184">SUMPRODUCT($K184:$AJ184,TRANSPOSE(EU$4:EU$29))</f>
        <v>0</v>
      </c>
      <c r="EV184" cm="1">
        <f t="array" ref="EV184">SUMPRODUCT($K184:$AJ184,TRANSPOSE(EV$4:EV$29))</f>
        <v>0</v>
      </c>
      <c r="EW184" cm="1">
        <f t="array" ref="EW184">SUMPRODUCT($K184:$AJ184,TRANSPOSE(EW$4:EW$29))</f>
        <v>0</v>
      </c>
      <c r="EX184" cm="1">
        <f t="array" ref="EX184">SUMPRODUCT($K184:$AJ184,TRANSPOSE(EX$4:EX$29))</f>
        <v>0</v>
      </c>
      <c r="EY184" cm="1">
        <f t="array" ref="EY184">SUMPRODUCT($K184:$AJ184,TRANSPOSE(EY$4:EY$29))</f>
        <v>0</v>
      </c>
      <c r="EZ184" cm="1">
        <f t="array" ref="EZ184">SUMPRODUCT($K184:$AJ184,TRANSPOSE(EZ$4:EZ$29))</f>
        <v>0</v>
      </c>
      <c r="FA184">
        <f t="shared" si="41"/>
        <v>50</v>
      </c>
      <c r="FB184" t="b">
        <f t="shared" si="42"/>
        <v>0</v>
      </c>
    </row>
    <row r="185" spans="1:158" hidden="1" x14ac:dyDescent="0.2">
      <c r="A185">
        <v>206</v>
      </c>
      <c r="B185" s="7" t="s">
        <v>1257</v>
      </c>
      <c r="C185" t="s">
        <v>1167</v>
      </c>
      <c r="D185">
        <v>416134335</v>
      </c>
      <c r="E185" t="s">
        <v>1256</v>
      </c>
      <c r="G185" t="s">
        <v>6</v>
      </c>
      <c r="H185" s="1">
        <v>1</v>
      </c>
      <c r="I185" s="1">
        <v>1</v>
      </c>
      <c r="J185" s="1">
        <f>VLOOKUP(B185,'[4]AVL F03 05.05.26_לעבוד'!$B$27:$M$694,12,)</f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f t="shared" si="38"/>
        <v>315</v>
      </c>
      <c r="AL185" s="1">
        <f t="shared" si="39"/>
        <v>315</v>
      </c>
      <c r="AP185" s="1" t="s">
        <v>85</v>
      </c>
      <c r="AQ185" s="1">
        <f>VLOOKUP($B185,'[2]AVL F03 05.05.26_לעבוד'!$B$29:$H$721,6,)</f>
        <v>0</v>
      </c>
      <c r="AR185" s="1" t="s">
        <v>25</v>
      </c>
      <c r="AS185" s="1" t="s">
        <v>93</v>
      </c>
      <c r="AT185">
        <f t="shared" si="40"/>
        <v>0</v>
      </c>
      <c r="AU185" t="str">
        <f>VLOOKUP(B185,'[3]AVL F03 05.05.26_לעבוד'!$B$27:$B$694,1,)</f>
        <v>6930N239-001</v>
      </c>
      <c r="AW185" t="s">
        <v>1713</v>
      </c>
      <c r="AX185" t="s">
        <v>1255</v>
      </c>
      <c r="AY185">
        <v>0</v>
      </c>
      <c r="AZ185" t="s">
        <v>0</v>
      </c>
      <c r="BA185">
        <v>1</v>
      </c>
      <c r="BB185" t="s">
        <v>13</v>
      </c>
      <c r="BC185">
        <v>317</v>
      </c>
      <c r="BD185">
        <v>90</v>
      </c>
      <c r="BE185" t="s">
        <v>1173</v>
      </c>
      <c r="BF185">
        <v>0</v>
      </c>
      <c r="BG185">
        <v>0</v>
      </c>
      <c r="BH185">
        <v>20</v>
      </c>
      <c r="BI185" t="s">
        <v>514</v>
      </c>
      <c r="BJ185" t="s">
        <v>1182</v>
      </c>
      <c r="BK185" t="s">
        <v>5</v>
      </c>
      <c r="BL185" t="s">
        <v>5</v>
      </c>
      <c r="BM185" t="s">
        <v>38</v>
      </c>
      <c r="BN185">
        <v>0</v>
      </c>
      <c r="BO185" t="s">
        <v>5</v>
      </c>
      <c r="BP185">
        <v>900</v>
      </c>
      <c r="BQ185" t="s">
        <v>325</v>
      </c>
      <c r="BR185" t="s">
        <v>8</v>
      </c>
      <c r="BS185" t="s">
        <v>1181</v>
      </c>
      <c r="BT185">
        <v>1</v>
      </c>
      <c r="BU185" t="s">
        <v>6</v>
      </c>
      <c r="BV185" t="s">
        <v>5</v>
      </c>
      <c r="BW185">
        <v>232</v>
      </c>
      <c r="BX185" t="s">
        <v>1170</v>
      </c>
      <c r="BY185" t="s">
        <v>1255</v>
      </c>
      <c r="BZ185" t="s">
        <v>1</v>
      </c>
      <c r="CA185" t="s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100</v>
      </c>
      <c r="CL185">
        <v>0</v>
      </c>
      <c r="CM185">
        <v>0</v>
      </c>
      <c r="CN185">
        <v>0</v>
      </c>
      <c r="CO185">
        <v>100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E185">
        <f>SUM($CB185,CB185:$CC185)-SUM($EC185:EC185)</f>
        <v>0</v>
      </c>
      <c r="DF185">
        <f>SUM($CB185,$CC185:CC185)-SUM($EC185:ED185)</f>
        <v>0</v>
      </c>
      <c r="DG185">
        <f>SUM($CB185,$CC185:CD185)-SUM($EC185:EE185)</f>
        <v>0</v>
      </c>
      <c r="DH185">
        <f>SUM($CB185,$CC185:CE185)-SUM($EC185:EF185)</f>
        <v>0</v>
      </c>
      <c r="DI185">
        <f>SUM($CB185,$CC185:CF185)-SUM($EC185:EG185)</f>
        <v>0</v>
      </c>
      <c r="DJ185">
        <f>SUM($CB185,$CC185:CG185)-SUM($EC185:EH185)</f>
        <v>0</v>
      </c>
      <c r="DK185">
        <f>SUM($CB185,$CC185:CH185)-SUM($EC185:EI185)</f>
        <v>0</v>
      </c>
      <c r="DL185">
        <f>SUM($CB185,$CC185:CI185)-SUM($EC185:EJ185)</f>
        <v>0</v>
      </c>
      <c r="DM185">
        <f>SUM($CB185,$CC185:CJ185)-SUM($EC185:EK185)</f>
        <v>-5</v>
      </c>
      <c r="DN185">
        <f>SUM($CB185,$CC185:CK185)-SUM($EC185:EL185)</f>
        <v>85</v>
      </c>
      <c r="DO185">
        <f>SUM($CB185,$CC185:CL185)-SUM($EC185:EM185)</f>
        <v>45</v>
      </c>
      <c r="DP185">
        <f>SUM($CB185,$CC185:CM185)-SUM($EC185:EN185)</f>
        <v>-10</v>
      </c>
      <c r="DQ185">
        <f>SUM($CB185,$CC185:CN185)-SUM($EC185:EO185)</f>
        <v>-65</v>
      </c>
      <c r="DR185">
        <f>SUM($CB185,$CC185:CO185)-SUM($EC185:EP185)</f>
        <v>0</v>
      </c>
      <c r="DS185">
        <f>SUM($CB185,$CC185:CP185)-SUM($EC185:EQ185)</f>
        <v>0</v>
      </c>
      <c r="DT185">
        <f>SUM($CB185,$CC185:CQ185)-SUM($EC185:ER185)</f>
        <v>0</v>
      </c>
      <c r="DU185">
        <f>SUM($CB185,$CC185:CR185)-SUM($EC185:ES185)</f>
        <v>0</v>
      </c>
      <c r="DV185">
        <f>SUM($CB185,$CC185:CS185)-SUM($EC185:ET185)</f>
        <v>0</v>
      </c>
      <c r="DW185">
        <f>SUM($CB185,$CC185:CT185)-SUM($EC185:EU185)</f>
        <v>0</v>
      </c>
      <c r="DX185">
        <f>SUM($CB185,$CC185:CU185)-SUM($EC185:EV185)</f>
        <v>0</v>
      </c>
      <c r="DY185">
        <f>SUM($CB185,$CC185:CV185)-SUM($EC185:EW185)</f>
        <v>0</v>
      </c>
      <c r="DZ185">
        <f>SUM($CB185,$CC185:CW185)-SUM($EC185:EX185)</f>
        <v>0</v>
      </c>
      <c r="EA185">
        <f>SUM($CB185,$CC185:CX185)-SUM($EC185:EY185)</f>
        <v>0</v>
      </c>
      <c r="EB185">
        <f>SUM($CB185,$CC185:CY185)-SUM($EC185:EZ185)</f>
        <v>0</v>
      </c>
      <c r="EC185" cm="1">
        <f t="array" ref="EC185">SUMPRODUCT($K185:$AJ185,TRANSPOSE(EC$4:EC$29))</f>
        <v>0</v>
      </c>
      <c r="ED185" cm="1">
        <f t="array" ref="ED185">SUMPRODUCT($K185:$AJ185,TRANSPOSE(ED$4:ED$29))</f>
        <v>0</v>
      </c>
      <c r="EE185" cm="1">
        <f t="array" ref="EE185">SUMPRODUCT($K185:$AJ185,TRANSPOSE(EE$4:EE$29))</f>
        <v>0</v>
      </c>
      <c r="EF185" cm="1">
        <f t="array" ref="EF185">SUMPRODUCT($K185:$AJ185,TRANSPOSE(EF$4:EF$29))</f>
        <v>0</v>
      </c>
      <c r="EG185" cm="1">
        <f t="array" ref="EG185">SUMPRODUCT($K185:$AJ185,TRANSPOSE(EG$4:EG$29))</f>
        <v>0</v>
      </c>
      <c r="EH185" cm="1">
        <f t="array" ref="EH185">SUMPRODUCT($K185:$AJ185,TRANSPOSE(EH$4:EH$29))</f>
        <v>0</v>
      </c>
      <c r="EI185" cm="1">
        <f t="array" ref="EI185">SUMPRODUCT($K185:$AJ185,TRANSPOSE(EI$4:EI$29))</f>
        <v>0</v>
      </c>
      <c r="EJ185" cm="1">
        <f t="array" ref="EJ185">SUMPRODUCT($K185:$AJ185,TRANSPOSE(EJ$4:EJ$29))</f>
        <v>0</v>
      </c>
      <c r="EK185" cm="1">
        <f t="array" ref="EK185">SUMPRODUCT($K185:$AJ185,TRANSPOSE(EK$4:EK$29))</f>
        <v>5</v>
      </c>
      <c r="EL185" cm="1">
        <f t="array" ref="EL185">SUMPRODUCT($K185:$AJ185,TRANSPOSE(EL$4:EL$29))</f>
        <v>10</v>
      </c>
      <c r="EM185" cm="1">
        <f t="array" ref="EM185">SUMPRODUCT($K185:$AJ185,TRANSPOSE(EM$4:EM$29))</f>
        <v>40</v>
      </c>
      <c r="EN185" cm="1">
        <f t="array" ref="EN185">SUMPRODUCT($K185:$AJ185,TRANSPOSE(EN$4:EN$29))</f>
        <v>55</v>
      </c>
      <c r="EO185" cm="1">
        <f t="array" ref="EO185">SUMPRODUCT($K185:$AJ185,TRANSPOSE(EO$4:EO$29))</f>
        <v>55</v>
      </c>
      <c r="EP185" cm="1">
        <f t="array" ref="EP185">SUMPRODUCT($K185:$AJ185,TRANSPOSE(EP$4:EP$29))</f>
        <v>35</v>
      </c>
      <c r="EQ185" cm="1">
        <f t="array" ref="EQ185">SUMPRODUCT($K185:$AJ185,TRANSPOSE(EQ$4:EQ$29))</f>
        <v>0</v>
      </c>
      <c r="ER185" cm="1">
        <f t="array" ref="ER185">SUMPRODUCT($K185:$AJ185,TRANSPOSE(ER$4:ER$29))</f>
        <v>0</v>
      </c>
      <c r="ES185" cm="1">
        <f t="array" ref="ES185">SUMPRODUCT($K185:$AJ185,TRANSPOSE(ES$4:ES$29))</f>
        <v>0</v>
      </c>
      <c r="ET185" cm="1">
        <f t="array" ref="ET185">SUMPRODUCT($K185:$AJ185,TRANSPOSE(ET$4:ET$29))</f>
        <v>0</v>
      </c>
      <c r="EU185" cm="1">
        <f t="array" ref="EU185">SUMPRODUCT($K185:$AJ185,TRANSPOSE(EU$4:EU$29))</f>
        <v>0</v>
      </c>
      <c r="EV185" cm="1">
        <f t="array" ref="EV185">SUMPRODUCT($K185:$AJ185,TRANSPOSE(EV$4:EV$29))</f>
        <v>0</v>
      </c>
      <c r="EW185" cm="1">
        <f t="array" ref="EW185">SUMPRODUCT($K185:$AJ185,TRANSPOSE(EW$4:EW$29))</f>
        <v>0</v>
      </c>
      <c r="EX185" cm="1">
        <f t="array" ref="EX185">SUMPRODUCT($K185:$AJ185,TRANSPOSE(EX$4:EX$29))</f>
        <v>0</v>
      </c>
      <c r="EY185" cm="1">
        <f t="array" ref="EY185">SUMPRODUCT($K185:$AJ185,TRANSPOSE(EY$4:EY$29))</f>
        <v>0</v>
      </c>
      <c r="EZ185" cm="1">
        <f t="array" ref="EZ185">SUMPRODUCT($K185:$AJ185,TRANSPOSE(EZ$4:EZ$29))</f>
        <v>0</v>
      </c>
      <c r="FA185">
        <f t="shared" si="41"/>
        <v>0</v>
      </c>
      <c r="FB185" t="b">
        <f t="shared" si="42"/>
        <v>1</v>
      </c>
    </row>
    <row r="186" spans="1:158" hidden="1" x14ac:dyDescent="0.2">
      <c r="A186">
        <v>207</v>
      </c>
      <c r="B186" s="8" t="s">
        <v>640</v>
      </c>
      <c r="C186" t="s">
        <v>1207</v>
      </c>
      <c r="D186">
        <v>417199132</v>
      </c>
      <c r="E186" t="s">
        <v>1254</v>
      </c>
      <c r="G186" t="s">
        <v>6</v>
      </c>
      <c r="H186" s="1">
        <v>1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f t="shared" si="38"/>
        <v>315</v>
      </c>
      <c r="AL186" s="1">
        <f t="shared" si="39"/>
        <v>315</v>
      </c>
      <c r="AP186" s="1" t="s">
        <v>85</v>
      </c>
      <c r="AQ186" s="1">
        <f>VLOOKUP($B186,'[2]AVL F03 05.05.26_לעבוד'!$B$29:$H$721,6,)</f>
        <v>0</v>
      </c>
      <c r="AR186" s="1" t="s">
        <v>1195</v>
      </c>
      <c r="AS186" s="1" t="s">
        <v>1195</v>
      </c>
      <c r="AT186">
        <f t="shared" si="40"/>
        <v>0</v>
      </c>
      <c r="AU186" t="e">
        <f>VLOOKUP(B186,'[3]AVL F03 05.05.26_לעבוד'!$B$27:$B$694,1,)</f>
        <v>#N/A</v>
      </c>
      <c r="AV186" t="s">
        <v>1222</v>
      </c>
      <c r="AW186" t="s">
        <v>1775</v>
      </c>
      <c r="AX186">
        <v>1</v>
      </c>
      <c r="AY186">
        <v>0</v>
      </c>
      <c r="AZ186" t="s">
        <v>0</v>
      </c>
      <c r="BA186">
        <v>1</v>
      </c>
      <c r="BB186" t="s">
        <v>13</v>
      </c>
      <c r="BC186">
        <v>110</v>
      </c>
      <c r="BD186">
        <v>28</v>
      </c>
      <c r="BE186" t="s">
        <v>1188</v>
      </c>
      <c r="BF186">
        <v>0</v>
      </c>
      <c r="BG186">
        <v>0</v>
      </c>
      <c r="BH186">
        <v>20</v>
      </c>
      <c r="BI186" t="s">
        <v>514</v>
      </c>
      <c r="BJ186" t="s">
        <v>1253</v>
      </c>
      <c r="BK186" t="s">
        <v>5</v>
      </c>
      <c r="BL186" t="s">
        <v>5</v>
      </c>
      <c r="BM186" t="s">
        <v>1252</v>
      </c>
      <c r="BN186">
        <v>0</v>
      </c>
      <c r="BO186" t="s">
        <v>5</v>
      </c>
      <c r="BP186">
        <v>850</v>
      </c>
      <c r="BQ186" t="s">
        <v>1193</v>
      </c>
      <c r="BR186" t="s">
        <v>1251</v>
      </c>
      <c r="BS186" t="s">
        <v>1250</v>
      </c>
      <c r="BT186">
        <v>1</v>
      </c>
      <c r="BU186" t="s">
        <v>6</v>
      </c>
      <c r="BV186" t="s">
        <v>5</v>
      </c>
      <c r="BW186" t="s">
        <v>1249</v>
      </c>
      <c r="BX186" t="s">
        <v>347</v>
      </c>
      <c r="BY186">
        <v>1</v>
      </c>
      <c r="BZ186">
        <v>0</v>
      </c>
      <c r="CA186">
        <v>50</v>
      </c>
      <c r="CB186">
        <v>9999999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E186">
        <f>SUM($CB186,CB186:$CC186)-SUM($EC186:EC186)</f>
        <v>19999998</v>
      </c>
      <c r="DF186">
        <f>SUM($CB186,$CC186:CC186)-SUM($EC186:ED186)</f>
        <v>9999999</v>
      </c>
      <c r="DG186">
        <f>SUM($CB186,$CC186:CD186)-SUM($EC186:EE186)</f>
        <v>9999999</v>
      </c>
      <c r="DH186">
        <f>SUM($CB186,$CC186:CE186)-SUM($EC186:EF186)</f>
        <v>9999999</v>
      </c>
      <c r="DI186">
        <f>SUM($CB186,$CC186:CF186)-SUM($EC186:EG186)</f>
        <v>9999999</v>
      </c>
      <c r="DJ186">
        <f>SUM($CB186,$CC186:CG186)-SUM($EC186:EH186)</f>
        <v>9999999</v>
      </c>
      <c r="DK186">
        <f>SUM($CB186,$CC186:CH186)-SUM($EC186:EI186)</f>
        <v>9999999</v>
      </c>
      <c r="DL186">
        <f>SUM($CB186,$CC186:CI186)-SUM($EC186:EJ186)</f>
        <v>9999999</v>
      </c>
      <c r="DM186">
        <f>SUM($CB186,$CC186:CJ186)-SUM($EC186:EK186)</f>
        <v>9999994</v>
      </c>
      <c r="DN186">
        <f>SUM($CB186,$CC186:CK186)-SUM($EC186:EL186)</f>
        <v>9999984</v>
      </c>
      <c r="DO186">
        <f>SUM($CB186,$CC186:CL186)-SUM($EC186:EM186)</f>
        <v>9999944</v>
      </c>
      <c r="DP186">
        <f>SUM($CB186,$CC186:CM186)-SUM($EC186:EN186)</f>
        <v>9999889</v>
      </c>
      <c r="DQ186">
        <f>SUM($CB186,$CC186:CN186)-SUM($EC186:EO186)</f>
        <v>9999834</v>
      </c>
      <c r="DR186">
        <f>SUM($CB186,$CC186:CO186)-SUM($EC186:EP186)</f>
        <v>9999799</v>
      </c>
      <c r="DS186">
        <f>SUM($CB186,$CC186:CP186)-SUM($EC186:EQ186)</f>
        <v>9999799</v>
      </c>
      <c r="DT186">
        <f>SUM($CB186,$CC186:CQ186)-SUM($EC186:ER186)</f>
        <v>9999799</v>
      </c>
      <c r="DU186">
        <f>SUM($CB186,$CC186:CR186)-SUM($EC186:ES186)</f>
        <v>9999799</v>
      </c>
      <c r="DV186">
        <f>SUM($CB186,$CC186:CS186)-SUM($EC186:ET186)</f>
        <v>9999799</v>
      </c>
      <c r="DW186">
        <f>SUM($CB186,$CC186:CT186)-SUM($EC186:EU186)</f>
        <v>9999799</v>
      </c>
      <c r="DX186">
        <f>SUM($CB186,$CC186:CU186)-SUM($EC186:EV186)</f>
        <v>9999799</v>
      </c>
      <c r="DY186">
        <f>SUM($CB186,$CC186:CV186)-SUM($EC186:EW186)</f>
        <v>9999799</v>
      </c>
      <c r="DZ186">
        <f>SUM($CB186,$CC186:CW186)-SUM($EC186:EX186)</f>
        <v>9999799</v>
      </c>
      <c r="EA186">
        <f>SUM($CB186,$CC186:CX186)-SUM($EC186:EY186)</f>
        <v>9999799</v>
      </c>
      <c r="EB186">
        <f>SUM($CB186,$CC186:CY186)-SUM($EC186:EZ186)</f>
        <v>9999799</v>
      </c>
      <c r="EC186" cm="1">
        <f t="array" ref="EC186">SUMPRODUCT($K186:$AJ186,TRANSPOSE(EC$4:EC$29))</f>
        <v>0</v>
      </c>
      <c r="ED186" cm="1">
        <f t="array" ref="ED186">SUMPRODUCT($K186:$AJ186,TRANSPOSE(ED$4:ED$29))</f>
        <v>0</v>
      </c>
      <c r="EE186" cm="1">
        <f t="array" ref="EE186">SUMPRODUCT($K186:$AJ186,TRANSPOSE(EE$4:EE$29))</f>
        <v>0</v>
      </c>
      <c r="EF186" cm="1">
        <f t="array" ref="EF186">SUMPRODUCT($K186:$AJ186,TRANSPOSE(EF$4:EF$29))</f>
        <v>0</v>
      </c>
      <c r="EG186" cm="1">
        <f t="array" ref="EG186">SUMPRODUCT($K186:$AJ186,TRANSPOSE(EG$4:EG$29))</f>
        <v>0</v>
      </c>
      <c r="EH186" cm="1">
        <f t="array" ref="EH186">SUMPRODUCT($K186:$AJ186,TRANSPOSE(EH$4:EH$29))</f>
        <v>0</v>
      </c>
      <c r="EI186" cm="1">
        <f t="array" ref="EI186">SUMPRODUCT($K186:$AJ186,TRANSPOSE(EI$4:EI$29))</f>
        <v>0</v>
      </c>
      <c r="EJ186" cm="1">
        <f t="array" ref="EJ186">SUMPRODUCT($K186:$AJ186,TRANSPOSE(EJ$4:EJ$29))</f>
        <v>0</v>
      </c>
      <c r="EK186" cm="1">
        <f t="array" ref="EK186">SUMPRODUCT($K186:$AJ186,TRANSPOSE(EK$4:EK$29))</f>
        <v>5</v>
      </c>
      <c r="EL186" cm="1">
        <f t="array" ref="EL186">SUMPRODUCT($K186:$AJ186,TRANSPOSE(EL$4:EL$29))</f>
        <v>10</v>
      </c>
      <c r="EM186" cm="1">
        <f t="array" ref="EM186">SUMPRODUCT($K186:$AJ186,TRANSPOSE(EM$4:EM$29))</f>
        <v>40</v>
      </c>
      <c r="EN186" cm="1">
        <f t="array" ref="EN186">SUMPRODUCT($K186:$AJ186,TRANSPOSE(EN$4:EN$29))</f>
        <v>55</v>
      </c>
      <c r="EO186" cm="1">
        <f t="array" ref="EO186">SUMPRODUCT($K186:$AJ186,TRANSPOSE(EO$4:EO$29))</f>
        <v>55</v>
      </c>
      <c r="EP186" cm="1">
        <f t="array" ref="EP186">SUMPRODUCT($K186:$AJ186,TRANSPOSE(EP$4:EP$29))</f>
        <v>35</v>
      </c>
      <c r="EQ186" cm="1">
        <f t="array" ref="EQ186">SUMPRODUCT($K186:$AJ186,TRANSPOSE(EQ$4:EQ$29))</f>
        <v>0</v>
      </c>
      <c r="ER186" cm="1">
        <f t="array" ref="ER186">SUMPRODUCT($K186:$AJ186,TRANSPOSE(ER$4:ER$29))</f>
        <v>0</v>
      </c>
      <c r="ES186" cm="1">
        <f t="array" ref="ES186">SUMPRODUCT($K186:$AJ186,TRANSPOSE(ES$4:ES$29))</f>
        <v>0</v>
      </c>
      <c r="ET186" cm="1">
        <f t="array" ref="ET186">SUMPRODUCT($K186:$AJ186,TRANSPOSE(ET$4:ET$29))</f>
        <v>0</v>
      </c>
      <c r="EU186" cm="1">
        <f t="array" ref="EU186">SUMPRODUCT($K186:$AJ186,TRANSPOSE(EU$4:EU$29))</f>
        <v>0</v>
      </c>
      <c r="EV186" cm="1">
        <f t="array" ref="EV186">SUMPRODUCT($K186:$AJ186,TRANSPOSE(EV$4:EV$29))</f>
        <v>0</v>
      </c>
      <c r="EW186" cm="1">
        <f t="array" ref="EW186">SUMPRODUCT($K186:$AJ186,TRANSPOSE(EW$4:EW$29))</f>
        <v>0</v>
      </c>
      <c r="EX186" cm="1">
        <f t="array" ref="EX186">SUMPRODUCT($K186:$AJ186,TRANSPOSE(EX$4:EX$29))</f>
        <v>0</v>
      </c>
      <c r="EY186" cm="1">
        <f t="array" ref="EY186">SUMPRODUCT($K186:$AJ186,TRANSPOSE(EY$4:EY$29))</f>
        <v>0</v>
      </c>
      <c r="EZ186" cm="1">
        <f t="array" ref="EZ186">SUMPRODUCT($K186:$AJ186,TRANSPOSE(EZ$4:EZ$29))</f>
        <v>0</v>
      </c>
      <c r="FA186">
        <f t="shared" si="41"/>
        <v>0</v>
      </c>
      <c r="FB186" t="b">
        <f t="shared" si="42"/>
        <v>0</v>
      </c>
    </row>
    <row r="187" spans="1:158" hidden="1" x14ac:dyDescent="0.2">
      <c r="A187">
        <v>208</v>
      </c>
      <c r="B187" s="7" t="s">
        <v>1248</v>
      </c>
      <c r="C187" t="s">
        <v>1167</v>
      </c>
      <c r="D187">
        <v>418975629</v>
      </c>
      <c r="E187" t="s">
        <v>1247</v>
      </c>
      <c r="G187" t="s">
        <v>6</v>
      </c>
      <c r="H187" s="1">
        <v>1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f t="shared" si="38"/>
        <v>315</v>
      </c>
      <c r="AL187" s="1">
        <f t="shared" si="39"/>
        <v>315</v>
      </c>
      <c r="AP187" s="1" t="s">
        <v>85</v>
      </c>
      <c r="AR187" s="1" t="s">
        <v>1777</v>
      </c>
      <c r="AS187" s="10" t="s">
        <v>93</v>
      </c>
      <c r="AT187">
        <f t="shared" si="40"/>
        <v>0</v>
      </c>
      <c r="AU187" t="e">
        <f>VLOOKUP(B187,'[3]AVL F03 05.05.26_לעבוד'!$B$27:$B$694,1,)</f>
        <v>#N/A</v>
      </c>
      <c r="AV187" t="s">
        <v>1246</v>
      </c>
      <c r="AW187" t="s">
        <v>1712</v>
      </c>
      <c r="AX187">
        <v>1</v>
      </c>
      <c r="AY187">
        <v>0</v>
      </c>
      <c r="AZ187" t="s">
        <v>0</v>
      </c>
      <c r="BA187">
        <v>1</v>
      </c>
      <c r="BB187" t="s">
        <v>13</v>
      </c>
      <c r="BC187">
        <v>400</v>
      </c>
      <c r="BD187">
        <v>50</v>
      </c>
      <c r="BE187" t="s">
        <v>1173</v>
      </c>
      <c r="BF187">
        <v>0</v>
      </c>
      <c r="BG187">
        <v>0</v>
      </c>
      <c r="BH187">
        <v>20</v>
      </c>
      <c r="BI187" t="s">
        <v>514</v>
      </c>
      <c r="BJ187" t="s">
        <v>1204</v>
      </c>
      <c r="BK187" t="s">
        <v>5</v>
      </c>
      <c r="BL187" t="s">
        <v>5</v>
      </c>
      <c r="BM187" t="s">
        <v>38</v>
      </c>
      <c r="BN187">
        <v>0</v>
      </c>
      <c r="BO187" t="s">
        <v>5</v>
      </c>
      <c r="BP187">
        <v>860</v>
      </c>
      <c r="BQ187" t="s">
        <v>325</v>
      </c>
      <c r="BR187" t="s">
        <v>129</v>
      </c>
      <c r="BS187" t="s">
        <v>1203</v>
      </c>
      <c r="BT187">
        <v>1</v>
      </c>
      <c r="BU187" t="s">
        <v>6</v>
      </c>
      <c r="BV187" t="s">
        <v>5</v>
      </c>
      <c r="BW187">
        <v>900</v>
      </c>
      <c r="BX187" t="s">
        <v>1202</v>
      </c>
      <c r="BY187">
        <v>1</v>
      </c>
      <c r="BZ187">
        <v>0</v>
      </c>
      <c r="CA187" t="s">
        <v>0</v>
      </c>
      <c r="CB187">
        <v>9999999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E187">
        <f>SUM($CB187,CB187:$CC187)-SUM($EC187:EC187)</f>
        <v>19999998</v>
      </c>
      <c r="DF187">
        <f>SUM($CB187,$CC187:CC187)-SUM($EC187:ED187)</f>
        <v>9999999</v>
      </c>
      <c r="DG187">
        <f>SUM($CB187,$CC187:CD187)-SUM($EC187:EE187)</f>
        <v>9999999</v>
      </c>
      <c r="DH187">
        <f>SUM($CB187,$CC187:CE187)-SUM($EC187:EF187)</f>
        <v>9999999</v>
      </c>
      <c r="DI187">
        <f>SUM($CB187,$CC187:CF187)-SUM($EC187:EG187)</f>
        <v>9999999</v>
      </c>
      <c r="DJ187">
        <f>SUM($CB187,$CC187:CG187)-SUM($EC187:EH187)</f>
        <v>9999999</v>
      </c>
      <c r="DK187">
        <f>SUM($CB187,$CC187:CH187)-SUM($EC187:EI187)</f>
        <v>9999999</v>
      </c>
      <c r="DL187">
        <f>SUM($CB187,$CC187:CI187)-SUM($EC187:EJ187)</f>
        <v>9999999</v>
      </c>
      <c r="DM187">
        <f>SUM($CB187,$CC187:CJ187)-SUM($EC187:EK187)</f>
        <v>9999999</v>
      </c>
      <c r="DN187">
        <f>SUM($CB187,$CC187:CK187)-SUM($EC187:EL187)</f>
        <v>9999979</v>
      </c>
      <c r="DO187">
        <f>SUM($CB187,$CC187:CL187)-SUM($EC187:EM187)</f>
        <v>9999899</v>
      </c>
      <c r="DP187">
        <f>SUM($CB187,$CC187:CM187)-SUM($EC187:EN187)</f>
        <v>9999799</v>
      </c>
      <c r="DQ187">
        <f>SUM($CB187,$CC187:CN187)-SUM($EC187:EO187)</f>
        <v>9999799</v>
      </c>
      <c r="DR187">
        <f>SUM($CB187,$CC187:CO187)-SUM($EC187:EP187)</f>
        <v>9999799</v>
      </c>
      <c r="DS187">
        <f>SUM($CB187,$CC187:CP187)-SUM($EC187:EQ187)</f>
        <v>9999799</v>
      </c>
      <c r="DT187">
        <f>SUM($CB187,$CC187:CQ187)-SUM($EC187:ER187)</f>
        <v>9999799</v>
      </c>
      <c r="DU187">
        <f>SUM($CB187,$CC187:CR187)-SUM($EC187:ES187)</f>
        <v>9999799</v>
      </c>
      <c r="DV187">
        <f>SUM($CB187,$CC187:CS187)-SUM($EC187:ET187)</f>
        <v>9999799</v>
      </c>
      <c r="DW187">
        <f>SUM($CB187,$CC187:CT187)-SUM($EC187:EU187)</f>
        <v>9999799</v>
      </c>
      <c r="DX187">
        <f>SUM($CB187,$CC187:CU187)-SUM($EC187:EV187)</f>
        <v>9999799</v>
      </c>
      <c r="DY187">
        <f>SUM($CB187,$CC187:CV187)-SUM($EC187:EW187)</f>
        <v>9999799</v>
      </c>
      <c r="DZ187">
        <f>SUM($CB187,$CC187:CW187)-SUM($EC187:EX187)</f>
        <v>9999799</v>
      </c>
      <c r="EA187">
        <f>SUM($CB187,$CC187:CX187)-SUM($EC187:EY187)</f>
        <v>9999799</v>
      </c>
      <c r="EB187">
        <f>SUM($CB187,$CC187:CY187)-SUM($EC187:EZ187)</f>
        <v>9999799</v>
      </c>
      <c r="EC187" cm="1">
        <f t="array" ref="EC187">SUMPRODUCT($K187:$AJ187,TRANSPOSE(EC$4:EC$29))</f>
        <v>0</v>
      </c>
      <c r="ED187" cm="1">
        <f t="array" ref="ED187">SUMPRODUCT($K187:$AJ187,TRANSPOSE(ED$4:ED$29))</f>
        <v>0</v>
      </c>
      <c r="EE187" cm="1">
        <f t="array" ref="EE187">SUMPRODUCT($K187:$AJ187,TRANSPOSE(EE$4:EE$29))</f>
        <v>0</v>
      </c>
      <c r="EF187" cm="1">
        <f t="array" ref="EF187">SUMPRODUCT($K187:$AJ187,TRANSPOSE(EF$4:EF$29))</f>
        <v>0</v>
      </c>
      <c r="EG187" cm="1">
        <f t="array" ref="EG187">SUMPRODUCT($K187:$AJ187,TRANSPOSE(EG$4:EG$29))</f>
        <v>0</v>
      </c>
      <c r="EH187" cm="1">
        <f t="array" ref="EH187">SUMPRODUCT($K187:$AJ187,TRANSPOSE(EH$4:EH$29))</f>
        <v>0</v>
      </c>
      <c r="EI187" cm="1">
        <f t="array" ref="EI187">SUMPRODUCT($K187:$AJ187,TRANSPOSE(EI$4:EI$29))</f>
        <v>0</v>
      </c>
      <c r="EJ187" cm="1">
        <f t="array" ref="EJ187">SUMPRODUCT($K187:$AJ187,TRANSPOSE(EJ$4:EJ$29))</f>
        <v>0</v>
      </c>
      <c r="EK187" cm="1">
        <f t="array" ref="EK187">SUMPRODUCT($K187:$AJ187,TRANSPOSE(EK$4:EK$29))</f>
        <v>0</v>
      </c>
      <c r="EL187" cm="1">
        <f t="array" ref="EL187">SUMPRODUCT($K187:$AJ187,TRANSPOSE(EL$4:EL$29))</f>
        <v>20</v>
      </c>
      <c r="EM187" cm="1">
        <f t="array" ref="EM187">SUMPRODUCT($K187:$AJ187,TRANSPOSE(EM$4:EM$29))</f>
        <v>80</v>
      </c>
      <c r="EN187" cm="1">
        <f t="array" ref="EN187">SUMPRODUCT($K187:$AJ187,TRANSPOSE(EN$4:EN$29))</f>
        <v>100</v>
      </c>
      <c r="EO187" cm="1">
        <f t="array" ref="EO187">SUMPRODUCT($K187:$AJ187,TRANSPOSE(EO$4:EO$29))</f>
        <v>0</v>
      </c>
      <c r="EP187" cm="1">
        <f t="array" ref="EP187">SUMPRODUCT($K187:$AJ187,TRANSPOSE(EP$4:EP$29))</f>
        <v>0</v>
      </c>
      <c r="EQ187" cm="1">
        <f t="array" ref="EQ187">SUMPRODUCT($K187:$AJ187,TRANSPOSE(EQ$4:EQ$29))</f>
        <v>0</v>
      </c>
      <c r="ER187" cm="1">
        <f t="array" ref="ER187">SUMPRODUCT($K187:$AJ187,TRANSPOSE(ER$4:ER$29))</f>
        <v>0</v>
      </c>
      <c r="ES187" cm="1">
        <f t="array" ref="ES187">SUMPRODUCT($K187:$AJ187,TRANSPOSE(ES$4:ES$29))</f>
        <v>0</v>
      </c>
      <c r="ET187" cm="1">
        <f t="array" ref="ET187">SUMPRODUCT($K187:$AJ187,TRANSPOSE(ET$4:ET$29))</f>
        <v>0</v>
      </c>
      <c r="EU187" cm="1">
        <f t="array" ref="EU187">SUMPRODUCT($K187:$AJ187,TRANSPOSE(EU$4:EU$29))</f>
        <v>0</v>
      </c>
      <c r="EV187" cm="1">
        <f t="array" ref="EV187">SUMPRODUCT($K187:$AJ187,TRANSPOSE(EV$4:EV$29))</f>
        <v>0</v>
      </c>
      <c r="EW187" cm="1">
        <f t="array" ref="EW187">SUMPRODUCT($K187:$AJ187,TRANSPOSE(EW$4:EW$29))</f>
        <v>0</v>
      </c>
      <c r="EX187" cm="1">
        <f t="array" ref="EX187">SUMPRODUCT($K187:$AJ187,TRANSPOSE(EX$4:EX$29))</f>
        <v>0</v>
      </c>
      <c r="EY187" cm="1">
        <f t="array" ref="EY187">SUMPRODUCT($K187:$AJ187,TRANSPOSE(EY$4:EY$29))</f>
        <v>0</v>
      </c>
      <c r="EZ187" cm="1">
        <f t="array" ref="EZ187">SUMPRODUCT($K187:$AJ187,TRANSPOSE(EZ$4:EZ$29))</f>
        <v>0</v>
      </c>
      <c r="FA187">
        <f t="shared" si="41"/>
        <v>0</v>
      </c>
      <c r="FB187" t="b">
        <f t="shared" si="42"/>
        <v>0</v>
      </c>
    </row>
    <row r="188" spans="1:158" ht="18.600000000000001" hidden="1" customHeight="1" thickBot="1" x14ac:dyDescent="0.25">
      <c r="A188">
        <v>209</v>
      </c>
      <c r="B188" s="8" t="s">
        <v>1245</v>
      </c>
      <c r="C188" t="s">
        <v>1167</v>
      </c>
      <c r="D188">
        <v>418975654</v>
      </c>
      <c r="E188" t="s">
        <v>1244</v>
      </c>
      <c r="G188" t="s">
        <v>6</v>
      </c>
      <c r="H188" s="1">
        <v>1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f t="shared" si="38"/>
        <v>315</v>
      </c>
      <c r="AL188" s="1">
        <f t="shared" si="39"/>
        <v>315</v>
      </c>
      <c r="AP188" s="1" t="s">
        <v>85</v>
      </c>
      <c r="AQ188" s="1">
        <f>VLOOKUP($B188,'[2]AVL F03 05.05.26_לעבוד'!$B$29:$H$721,6,)</f>
        <v>0</v>
      </c>
      <c r="AR188" s="1" t="s">
        <v>1779</v>
      </c>
      <c r="AS188" s="1" t="s">
        <v>93</v>
      </c>
      <c r="AT188">
        <f t="shared" si="40"/>
        <v>0</v>
      </c>
      <c r="AU188" s="13" t="s">
        <v>1242</v>
      </c>
      <c r="AV188" s="13" t="s">
        <v>1243</v>
      </c>
      <c r="AW188" t="s">
        <v>1712</v>
      </c>
      <c r="AX188">
        <v>1</v>
      </c>
      <c r="AY188">
        <v>0</v>
      </c>
      <c r="AZ188" t="s">
        <v>0</v>
      </c>
      <c r="BA188">
        <v>1</v>
      </c>
      <c r="BB188" t="s">
        <v>13</v>
      </c>
      <c r="BC188">
        <v>400</v>
      </c>
      <c r="BD188">
        <v>50</v>
      </c>
      <c r="BE188" t="s">
        <v>1173</v>
      </c>
      <c r="BF188">
        <v>0</v>
      </c>
      <c r="BG188">
        <v>0</v>
      </c>
      <c r="BH188">
        <v>20</v>
      </c>
      <c r="BI188" t="s">
        <v>514</v>
      </c>
      <c r="BJ188" t="s">
        <v>1204</v>
      </c>
      <c r="BK188" t="s">
        <v>5</v>
      </c>
      <c r="BL188" t="s">
        <v>5</v>
      </c>
      <c r="BM188" t="s">
        <v>38</v>
      </c>
      <c r="BN188">
        <v>0</v>
      </c>
      <c r="BO188" t="s">
        <v>5</v>
      </c>
      <c r="BP188">
        <v>860</v>
      </c>
      <c r="BQ188" t="s">
        <v>325</v>
      </c>
      <c r="BR188" t="s">
        <v>129</v>
      </c>
      <c r="BS188" t="s">
        <v>1203</v>
      </c>
      <c r="BT188">
        <v>1</v>
      </c>
      <c r="BU188" t="s">
        <v>6</v>
      </c>
      <c r="BV188" t="s">
        <v>5</v>
      </c>
      <c r="BW188">
        <v>900</v>
      </c>
      <c r="BX188" t="s">
        <v>1202</v>
      </c>
      <c r="BY188">
        <v>1</v>
      </c>
      <c r="BZ188">
        <v>0</v>
      </c>
      <c r="CA188" t="s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E188">
        <f>SUM($CB188,CB188:$CC188)-SUM($EC188:EC188)</f>
        <v>0</v>
      </c>
      <c r="DF188">
        <f>SUM($CB188,$CC188:CC188)-SUM($EC188:ED188)</f>
        <v>0</v>
      </c>
      <c r="DG188">
        <f>SUM($CB188,$CC188:CD188)-SUM($EC188:EE188)</f>
        <v>0</v>
      </c>
      <c r="DH188">
        <f>SUM($CB188,$CC188:CE188)-SUM($EC188:EF188)</f>
        <v>0</v>
      </c>
      <c r="DI188">
        <f>SUM($CB188,$CC188:CF188)-SUM($EC188:EG188)</f>
        <v>0</v>
      </c>
      <c r="DJ188">
        <f>SUM($CB188,$CC188:CG188)-SUM($EC188:EH188)</f>
        <v>0</v>
      </c>
      <c r="DK188">
        <f>SUM($CB188,$CC188:CH188)-SUM($EC188:EI188)</f>
        <v>0</v>
      </c>
      <c r="DL188">
        <f>SUM($CB188,$CC188:CI188)-SUM($EC188:EJ188)</f>
        <v>0</v>
      </c>
      <c r="DM188">
        <f>SUM($CB188,$CC188:CJ188)-SUM($EC188:EK188)</f>
        <v>-50</v>
      </c>
      <c r="DN188">
        <f>SUM($CB188,$CC188:CK188)-SUM($EC188:EL188)</f>
        <v>-100</v>
      </c>
      <c r="DO188">
        <f>SUM($CB188,$CC188:CL188)-SUM($EC188:EM188)</f>
        <v>-150</v>
      </c>
      <c r="DP188">
        <f>SUM($CB188,$CC188:CM188)-SUM($EC188:EN188)</f>
        <v>-200</v>
      </c>
      <c r="DQ188">
        <f>SUM($CB188,$CC188:CN188)-SUM($EC188:EO188)</f>
        <v>-200</v>
      </c>
      <c r="DR188">
        <f>SUM($CB188,$CC188:CO188)-SUM($EC188:EP188)</f>
        <v>-200</v>
      </c>
      <c r="DS188">
        <f>SUM($CB188,$CC188:CP188)-SUM($EC188:EQ188)</f>
        <v>-200</v>
      </c>
      <c r="DT188">
        <f>SUM($CB188,$CC188:CQ188)-SUM($EC188:ER188)</f>
        <v>-200</v>
      </c>
      <c r="DU188">
        <f>SUM($CB188,$CC188:CR188)-SUM($EC188:ES188)</f>
        <v>-200</v>
      </c>
      <c r="DV188">
        <f>SUM($CB188,$CC188:CS188)-SUM($EC188:ET188)</f>
        <v>-200</v>
      </c>
      <c r="DW188">
        <f>SUM($CB188,$CC188:CT188)-SUM($EC188:EU188)</f>
        <v>-200</v>
      </c>
      <c r="DX188">
        <f>SUM($CB188,$CC188:CU188)-SUM($EC188:EV188)</f>
        <v>-200</v>
      </c>
      <c r="DY188">
        <f>SUM($CB188,$CC188:CV188)-SUM($EC188:EW188)</f>
        <v>-200</v>
      </c>
      <c r="DZ188">
        <f>SUM($CB188,$CC188:CW188)-SUM($EC188:EX188)</f>
        <v>-200</v>
      </c>
      <c r="EA188">
        <f>SUM($CB188,$CC188:CX188)-SUM($EC188:EY188)</f>
        <v>-200</v>
      </c>
      <c r="EB188">
        <f>SUM($CB188,$CC188:CY188)-SUM($EC188:EZ188)</f>
        <v>-200</v>
      </c>
      <c r="EC188" cm="1">
        <f t="array" ref="EC188">SUMPRODUCT($K188:$AJ188,TRANSPOSE(EC$4:EC$29))</f>
        <v>0</v>
      </c>
      <c r="ED188" cm="1">
        <f t="array" ref="ED188">SUMPRODUCT($K188:$AJ188,TRANSPOSE(ED$4:ED$29))</f>
        <v>0</v>
      </c>
      <c r="EE188" cm="1">
        <f t="array" ref="EE188">SUMPRODUCT($K188:$AJ188,TRANSPOSE(EE$4:EE$29))</f>
        <v>0</v>
      </c>
      <c r="EF188" cm="1">
        <f t="array" ref="EF188">SUMPRODUCT($K188:$AJ188,TRANSPOSE(EF$4:EF$29))</f>
        <v>0</v>
      </c>
      <c r="EG188" cm="1">
        <f t="array" ref="EG188">SUMPRODUCT($K188:$AJ188,TRANSPOSE(EG$4:EG$29))</f>
        <v>0</v>
      </c>
      <c r="EH188" cm="1">
        <f t="array" ref="EH188">SUMPRODUCT($K188:$AJ188,TRANSPOSE(EH$4:EH$29))</f>
        <v>0</v>
      </c>
      <c r="EI188" cm="1">
        <f t="array" ref="EI188">SUMPRODUCT($K188:$AJ188,TRANSPOSE(EI$4:EI$29))</f>
        <v>0</v>
      </c>
      <c r="EJ188" cm="1">
        <f t="array" ref="EJ188">SUMPRODUCT($K188:$AJ188,TRANSPOSE(EJ$4:EJ$29))</f>
        <v>0</v>
      </c>
      <c r="EK188" cm="1">
        <f t="array" ref="EK188">SUMPRODUCT($K188:$AJ188,TRANSPOSE(EK$4:EK$29))</f>
        <v>50</v>
      </c>
      <c r="EL188" cm="1">
        <f t="array" ref="EL188">SUMPRODUCT($K188:$AJ188,TRANSPOSE(EL$4:EL$29))</f>
        <v>50</v>
      </c>
      <c r="EM188" cm="1">
        <f t="array" ref="EM188">SUMPRODUCT($K188:$AJ188,TRANSPOSE(EM$4:EM$29))</f>
        <v>50</v>
      </c>
      <c r="EN188" cm="1">
        <f t="array" ref="EN188">SUMPRODUCT($K188:$AJ188,TRANSPOSE(EN$4:EN$29))</f>
        <v>50</v>
      </c>
      <c r="EO188" cm="1">
        <f t="array" ref="EO188">SUMPRODUCT($K188:$AJ188,TRANSPOSE(EO$4:EO$29))</f>
        <v>0</v>
      </c>
      <c r="EP188" cm="1">
        <f t="array" ref="EP188">SUMPRODUCT($K188:$AJ188,TRANSPOSE(EP$4:EP$29))</f>
        <v>0</v>
      </c>
      <c r="EQ188" cm="1">
        <f t="array" ref="EQ188">SUMPRODUCT($K188:$AJ188,TRANSPOSE(EQ$4:EQ$29))</f>
        <v>0</v>
      </c>
      <c r="ER188" cm="1">
        <f t="array" ref="ER188">SUMPRODUCT($K188:$AJ188,TRANSPOSE(ER$4:ER$29))</f>
        <v>0</v>
      </c>
      <c r="ES188" cm="1">
        <f t="array" ref="ES188">SUMPRODUCT($K188:$AJ188,TRANSPOSE(ES$4:ES$29))</f>
        <v>0</v>
      </c>
      <c r="ET188" cm="1">
        <f t="array" ref="ET188">SUMPRODUCT($K188:$AJ188,TRANSPOSE(ET$4:ET$29))</f>
        <v>0</v>
      </c>
      <c r="EU188" cm="1">
        <f t="array" ref="EU188">SUMPRODUCT($K188:$AJ188,TRANSPOSE(EU$4:EU$29))</f>
        <v>0</v>
      </c>
      <c r="EV188" cm="1">
        <f t="array" ref="EV188">SUMPRODUCT($K188:$AJ188,TRANSPOSE(EV$4:EV$29))</f>
        <v>0</v>
      </c>
      <c r="EW188" cm="1">
        <f t="array" ref="EW188">SUMPRODUCT($K188:$AJ188,TRANSPOSE(EW$4:EW$29))</f>
        <v>0</v>
      </c>
      <c r="EX188" cm="1">
        <f t="array" ref="EX188">SUMPRODUCT($K188:$AJ188,TRANSPOSE(EX$4:EX$29))</f>
        <v>0</v>
      </c>
      <c r="EY188" cm="1">
        <f t="array" ref="EY188">SUMPRODUCT($K188:$AJ188,TRANSPOSE(EY$4:EY$29))</f>
        <v>0</v>
      </c>
      <c r="EZ188" cm="1">
        <f t="array" ref="EZ188">SUMPRODUCT($K188:$AJ188,TRANSPOSE(EZ$4:EZ$29))</f>
        <v>0</v>
      </c>
      <c r="FA188">
        <f t="shared" si="41"/>
        <v>0</v>
      </c>
      <c r="FB188" t="b">
        <f t="shared" si="42"/>
        <v>1</v>
      </c>
    </row>
    <row r="189" spans="1:158" hidden="1" x14ac:dyDescent="0.2">
      <c r="A189">
        <v>210</v>
      </c>
      <c r="B189" s="7" t="s">
        <v>1240</v>
      </c>
      <c r="C189" t="s">
        <v>1167</v>
      </c>
      <c r="D189">
        <v>411125986</v>
      </c>
      <c r="E189" t="s">
        <v>1238</v>
      </c>
      <c r="G189" t="s">
        <v>6</v>
      </c>
      <c r="H189" s="1">
        <v>1</v>
      </c>
      <c r="I189" s="1">
        <v>2</v>
      </c>
      <c r="J189" s="1">
        <f>VLOOKUP(B189,'[4]AVL F03 05.05.26_לעבוד'!$B$27:$M$694,12,)</f>
        <v>2</v>
      </c>
      <c r="K189" s="1">
        <v>0</v>
      </c>
      <c r="L189" s="1">
        <v>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f t="shared" si="38"/>
        <v>630</v>
      </c>
      <c r="AL189" s="1">
        <f t="shared" si="39"/>
        <v>800</v>
      </c>
      <c r="AQ189" s="1">
        <f>VLOOKUP($B189,'[2]AVL F03 05.05.26_לעבוד'!$B$29:$H$721,6,)</f>
        <v>0</v>
      </c>
      <c r="AR189" s="1" t="s">
        <v>25</v>
      </c>
      <c r="AS189" s="1" t="s">
        <v>93</v>
      </c>
      <c r="AT189">
        <f t="shared" si="40"/>
        <v>32.18</v>
      </c>
      <c r="AU189" t="str">
        <f>VLOOKUP(B189,'[3]AVL F03 05.05.26_לעבוד'!$B$27:$B$694,1,)</f>
        <v>6930N307-001</v>
      </c>
      <c r="AW189" t="s">
        <v>1724</v>
      </c>
      <c r="AX189" t="s">
        <v>1177</v>
      </c>
      <c r="AY189">
        <v>16.09</v>
      </c>
      <c r="AZ189" t="s">
        <v>0</v>
      </c>
      <c r="BA189">
        <v>1</v>
      </c>
      <c r="BB189" t="s">
        <v>13</v>
      </c>
      <c r="BC189">
        <v>317</v>
      </c>
      <c r="BD189">
        <v>50</v>
      </c>
      <c r="BE189" t="s">
        <v>1237</v>
      </c>
      <c r="BF189">
        <v>0</v>
      </c>
      <c r="BG189">
        <v>16.09</v>
      </c>
      <c r="BH189">
        <v>20</v>
      </c>
      <c r="BI189" t="s">
        <v>514</v>
      </c>
      <c r="BJ189" t="s">
        <v>1172</v>
      </c>
      <c r="BK189" t="s">
        <v>5</v>
      </c>
      <c r="BL189" t="s">
        <v>5</v>
      </c>
      <c r="BM189" t="s">
        <v>38</v>
      </c>
      <c r="BN189">
        <v>16.09</v>
      </c>
      <c r="BO189" t="s">
        <v>5</v>
      </c>
      <c r="BP189">
        <v>860</v>
      </c>
      <c r="BQ189" t="s">
        <v>325</v>
      </c>
      <c r="BR189" t="s">
        <v>129</v>
      </c>
      <c r="BS189" t="s">
        <v>1171</v>
      </c>
      <c r="BT189">
        <v>400</v>
      </c>
      <c r="BU189" t="s">
        <v>6</v>
      </c>
      <c r="BV189" t="s">
        <v>5</v>
      </c>
      <c r="BW189">
        <v>900</v>
      </c>
      <c r="BX189" t="s">
        <v>1170</v>
      </c>
      <c r="BY189" t="s">
        <v>1177</v>
      </c>
      <c r="BZ189" t="s">
        <v>1</v>
      </c>
      <c r="CA189" t="s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400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E189">
        <f>SUM($CB189,CB189:$CC189)-SUM($EC189:EC189)</f>
        <v>0</v>
      </c>
      <c r="DF189">
        <f>SUM($CB189,$CC189:CC189)-SUM($EC189:ED189)</f>
        <v>0</v>
      </c>
      <c r="DG189">
        <f>SUM($CB189,$CC189:CD189)-SUM($EC189:EE189)</f>
        <v>0</v>
      </c>
      <c r="DH189">
        <f>SUM($CB189,$CC189:CE189)-SUM($EC189:EF189)</f>
        <v>0</v>
      </c>
      <c r="DI189">
        <f>SUM($CB189,$CC189:CF189)-SUM($EC189:EG189)</f>
        <v>0</v>
      </c>
      <c r="DJ189">
        <f>SUM($CB189,$CC189:CG189)-SUM($EC189:EH189)</f>
        <v>0</v>
      </c>
      <c r="DK189">
        <f>SUM($CB189,$CC189:CH189)-SUM($EC189:EI189)</f>
        <v>0</v>
      </c>
      <c r="DL189">
        <f>SUM($CB189,$CC189:CI189)-SUM($EC189:EJ189)</f>
        <v>0</v>
      </c>
      <c r="DM189">
        <f>SUM($CB189,$CC189:CJ189)-SUM($EC189:EK189)</f>
        <v>390</v>
      </c>
      <c r="DN189">
        <f>SUM($CB189,$CC189:CK189)-SUM($EC189:EL189)</f>
        <v>370</v>
      </c>
      <c r="DO189">
        <f>SUM($CB189,$CC189:CL189)-SUM($EC189:EM189)</f>
        <v>290</v>
      </c>
      <c r="DP189">
        <f>SUM($CB189,$CC189:CM189)-SUM($EC189:EN189)</f>
        <v>180</v>
      </c>
      <c r="DQ189">
        <f>SUM($CB189,$CC189:CN189)-SUM($EC189:EO189)</f>
        <v>70</v>
      </c>
      <c r="DR189">
        <f>SUM($CB189,$CC189:CO189)-SUM($EC189:EP189)</f>
        <v>0</v>
      </c>
      <c r="DS189">
        <f>SUM($CB189,$CC189:CP189)-SUM($EC189:EQ189)</f>
        <v>0</v>
      </c>
      <c r="DT189">
        <f>SUM($CB189,$CC189:CQ189)-SUM($EC189:ER189)</f>
        <v>0</v>
      </c>
      <c r="DU189">
        <f>SUM($CB189,$CC189:CR189)-SUM($EC189:ES189)</f>
        <v>0</v>
      </c>
      <c r="DV189">
        <f>SUM($CB189,$CC189:CS189)-SUM($EC189:ET189)</f>
        <v>0</v>
      </c>
      <c r="DW189">
        <f>SUM($CB189,$CC189:CT189)-SUM($EC189:EU189)</f>
        <v>0</v>
      </c>
      <c r="DX189">
        <f>SUM($CB189,$CC189:CU189)-SUM($EC189:EV189)</f>
        <v>0</v>
      </c>
      <c r="DY189">
        <f>SUM($CB189,$CC189:CV189)-SUM($EC189:EW189)</f>
        <v>0</v>
      </c>
      <c r="DZ189">
        <f>SUM($CB189,$CC189:CW189)-SUM($EC189:EX189)</f>
        <v>0</v>
      </c>
      <c r="EA189">
        <f>SUM($CB189,$CC189:CX189)-SUM($EC189:EY189)</f>
        <v>0</v>
      </c>
      <c r="EB189">
        <f>SUM($CB189,$CC189:CY189)-SUM($EC189:EZ189)</f>
        <v>0</v>
      </c>
      <c r="EC189" cm="1">
        <f t="array" ref="EC189">SUMPRODUCT($K189:$AJ189,TRANSPOSE(EC$4:EC$29))</f>
        <v>0</v>
      </c>
      <c r="ED189" cm="1">
        <f t="array" ref="ED189">SUMPRODUCT($K189:$AJ189,TRANSPOSE(ED$4:ED$29))</f>
        <v>0</v>
      </c>
      <c r="EE189" cm="1">
        <f t="array" ref="EE189">SUMPRODUCT($K189:$AJ189,TRANSPOSE(EE$4:EE$29))</f>
        <v>0</v>
      </c>
      <c r="EF189" cm="1">
        <f t="array" ref="EF189">SUMPRODUCT($K189:$AJ189,TRANSPOSE(EF$4:EF$29))</f>
        <v>0</v>
      </c>
      <c r="EG189" cm="1">
        <f t="array" ref="EG189">SUMPRODUCT($K189:$AJ189,TRANSPOSE(EG$4:EG$29))</f>
        <v>0</v>
      </c>
      <c r="EH189" cm="1">
        <f t="array" ref="EH189">SUMPRODUCT($K189:$AJ189,TRANSPOSE(EH$4:EH$29))</f>
        <v>0</v>
      </c>
      <c r="EI189" cm="1">
        <f t="array" ref="EI189">SUMPRODUCT($K189:$AJ189,TRANSPOSE(EI$4:EI$29))</f>
        <v>0</v>
      </c>
      <c r="EJ189" cm="1">
        <f t="array" ref="EJ189">SUMPRODUCT($K189:$AJ189,TRANSPOSE(EJ$4:EJ$29))</f>
        <v>0</v>
      </c>
      <c r="EK189" cm="1">
        <f t="array" ref="EK189">SUMPRODUCT($K189:$AJ189,TRANSPOSE(EK$4:EK$29))</f>
        <v>10</v>
      </c>
      <c r="EL189" cm="1">
        <f t="array" ref="EL189">SUMPRODUCT($K189:$AJ189,TRANSPOSE(EL$4:EL$29))</f>
        <v>20</v>
      </c>
      <c r="EM189" cm="1">
        <f t="array" ref="EM189">SUMPRODUCT($K189:$AJ189,TRANSPOSE(EM$4:EM$29))</f>
        <v>80</v>
      </c>
      <c r="EN189" cm="1">
        <f t="array" ref="EN189">SUMPRODUCT($K189:$AJ189,TRANSPOSE(EN$4:EN$29))</f>
        <v>110</v>
      </c>
      <c r="EO189" cm="1">
        <f t="array" ref="EO189">SUMPRODUCT($K189:$AJ189,TRANSPOSE(EO$4:EO$29))</f>
        <v>110</v>
      </c>
      <c r="EP189" cm="1">
        <f t="array" ref="EP189">SUMPRODUCT($K189:$AJ189,TRANSPOSE(EP$4:EP$29))</f>
        <v>70</v>
      </c>
      <c r="EQ189" cm="1">
        <f t="array" ref="EQ189">SUMPRODUCT($K189:$AJ189,TRANSPOSE(EQ$4:EQ$29))</f>
        <v>0</v>
      </c>
      <c r="ER189" cm="1">
        <f t="array" ref="ER189">SUMPRODUCT($K189:$AJ189,TRANSPOSE(ER$4:ER$29))</f>
        <v>0</v>
      </c>
      <c r="ES189" cm="1">
        <f t="array" ref="ES189">SUMPRODUCT($K189:$AJ189,TRANSPOSE(ES$4:ES$29))</f>
        <v>0</v>
      </c>
      <c r="ET189" cm="1">
        <f t="array" ref="ET189">SUMPRODUCT($K189:$AJ189,TRANSPOSE(ET$4:ET$29))</f>
        <v>0</v>
      </c>
      <c r="EU189" cm="1">
        <f t="array" ref="EU189">SUMPRODUCT($K189:$AJ189,TRANSPOSE(EU$4:EU$29))</f>
        <v>0</v>
      </c>
      <c r="EV189" cm="1">
        <f t="array" ref="EV189">SUMPRODUCT($K189:$AJ189,TRANSPOSE(EV$4:EV$29))</f>
        <v>0</v>
      </c>
      <c r="EW189" cm="1">
        <f t="array" ref="EW189">SUMPRODUCT($K189:$AJ189,TRANSPOSE(EW$4:EW$29))</f>
        <v>0</v>
      </c>
      <c r="EX189" cm="1">
        <f t="array" ref="EX189">SUMPRODUCT($K189:$AJ189,TRANSPOSE(EX$4:EX$29))</f>
        <v>0</v>
      </c>
      <c r="EY189" cm="1">
        <f t="array" ref="EY189">SUMPRODUCT($K189:$AJ189,TRANSPOSE(EY$4:EY$29))</f>
        <v>0</v>
      </c>
      <c r="EZ189" cm="1">
        <f t="array" ref="EZ189">SUMPRODUCT($K189:$AJ189,TRANSPOSE(EZ$4:EZ$29))</f>
        <v>0</v>
      </c>
      <c r="FA189">
        <f t="shared" si="41"/>
        <v>0</v>
      </c>
      <c r="FB189" t="b">
        <f t="shared" si="42"/>
        <v>0</v>
      </c>
    </row>
    <row r="190" spans="1:158" hidden="1" x14ac:dyDescent="0.2">
      <c r="A190">
        <v>211</v>
      </c>
      <c r="B190" s="7" t="s">
        <v>1239</v>
      </c>
      <c r="C190" t="s">
        <v>1167</v>
      </c>
      <c r="D190">
        <v>411125987</v>
      </c>
      <c r="E190" t="s">
        <v>1238</v>
      </c>
      <c r="G190" t="s">
        <v>6</v>
      </c>
      <c r="H190" s="1">
        <v>1</v>
      </c>
      <c r="I190" s="1">
        <v>2</v>
      </c>
      <c r="J190" s="1">
        <f>VLOOKUP(B190,'[4]AVL F03 05.05.26_לעבוד'!$B$27:$M$694,12,)</f>
        <v>2</v>
      </c>
      <c r="K190" s="1">
        <v>0</v>
      </c>
      <c r="L190" s="1">
        <v>2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f t="shared" si="38"/>
        <v>630</v>
      </c>
      <c r="AL190" s="1">
        <f t="shared" si="39"/>
        <v>800</v>
      </c>
      <c r="AQ190" s="1">
        <f>VLOOKUP($B190,'[2]AVL F03 05.05.26_לעבוד'!$B$29:$H$721,6,)</f>
        <v>0</v>
      </c>
      <c r="AR190" s="1" t="s">
        <v>25</v>
      </c>
      <c r="AS190" s="1" t="s">
        <v>93</v>
      </c>
      <c r="AT190">
        <f t="shared" si="40"/>
        <v>32.18</v>
      </c>
      <c r="AU190" t="str">
        <f>VLOOKUP(B190,'[3]AVL F03 05.05.26_לעבוד'!$B$27:$B$694,1,)</f>
        <v>6930N308-001</v>
      </c>
      <c r="AW190" t="s">
        <v>1724</v>
      </c>
      <c r="AX190" t="s">
        <v>1177</v>
      </c>
      <c r="AY190">
        <v>16.09</v>
      </c>
      <c r="AZ190" t="s">
        <v>0</v>
      </c>
      <c r="BA190">
        <v>1</v>
      </c>
      <c r="BB190" t="s">
        <v>13</v>
      </c>
      <c r="BC190">
        <v>317</v>
      </c>
      <c r="BD190">
        <v>50</v>
      </c>
      <c r="BE190" t="s">
        <v>1237</v>
      </c>
      <c r="BF190">
        <v>0</v>
      </c>
      <c r="BG190">
        <v>16.09</v>
      </c>
      <c r="BH190">
        <v>20</v>
      </c>
      <c r="BI190" t="s">
        <v>514</v>
      </c>
      <c r="BJ190" t="s">
        <v>1172</v>
      </c>
      <c r="BK190" t="s">
        <v>5</v>
      </c>
      <c r="BL190" t="s">
        <v>5</v>
      </c>
      <c r="BM190" t="s">
        <v>38</v>
      </c>
      <c r="BN190">
        <v>16.09</v>
      </c>
      <c r="BO190" t="s">
        <v>5</v>
      </c>
      <c r="BP190">
        <v>860</v>
      </c>
      <c r="BQ190" t="s">
        <v>325</v>
      </c>
      <c r="BR190" t="s">
        <v>129</v>
      </c>
      <c r="BS190" t="s">
        <v>1171</v>
      </c>
      <c r="BT190">
        <v>400</v>
      </c>
      <c r="BU190" t="s">
        <v>6</v>
      </c>
      <c r="BV190" t="s">
        <v>5</v>
      </c>
      <c r="BW190">
        <v>900</v>
      </c>
      <c r="BX190" t="s">
        <v>1170</v>
      </c>
      <c r="BY190" t="s">
        <v>1177</v>
      </c>
      <c r="BZ190" t="s">
        <v>1</v>
      </c>
      <c r="CA190" t="s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400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E190">
        <f>SUM($CB190,CB190:$CC190)-SUM($EC190:EC190)</f>
        <v>0</v>
      </c>
      <c r="DF190">
        <f>SUM($CB190,$CC190:CC190)-SUM($EC190:ED190)</f>
        <v>0</v>
      </c>
      <c r="DG190">
        <f>SUM($CB190,$CC190:CD190)-SUM($EC190:EE190)</f>
        <v>0</v>
      </c>
      <c r="DH190">
        <f>SUM($CB190,$CC190:CE190)-SUM($EC190:EF190)</f>
        <v>0</v>
      </c>
      <c r="DI190">
        <f>SUM($CB190,$CC190:CF190)-SUM($EC190:EG190)</f>
        <v>0</v>
      </c>
      <c r="DJ190">
        <f>SUM($CB190,$CC190:CG190)-SUM($EC190:EH190)</f>
        <v>0</v>
      </c>
      <c r="DK190">
        <f>SUM($CB190,$CC190:CH190)-SUM($EC190:EI190)</f>
        <v>0</v>
      </c>
      <c r="DL190">
        <f>SUM($CB190,$CC190:CI190)-SUM($EC190:EJ190)</f>
        <v>0</v>
      </c>
      <c r="DM190">
        <f>SUM($CB190,$CC190:CJ190)-SUM($EC190:EK190)</f>
        <v>390</v>
      </c>
      <c r="DN190">
        <f>SUM($CB190,$CC190:CK190)-SUM($EC190:EL190)</f>
        <v>370</v>
      </c>
      <c r="DO190">
        <f>SUM($CB190,$CC190:CL190)-SUM($EC190:EM190)</f>
        <v>290</v>
      </c>
      <c r="DP190">
        <f>SUM($CB190,$CC190:CM190)-SUM($EC190:EN190)</f>
        <v>180</v>
      </c>
      <c r="DQ190">
        <f>SUM($CB190,$CC190:CN190)-SUM($EC190:EO190)</f>
        <v>70</v>
      </c>
      <c r="DR190">
        <f>SUM($CB190,$CC190:CO190)-SUM($EC190:EP190)</f>
        <v>0</v>
      </c>
      <c r="DS190">
        <f>SUM($CB190,$CC190:CP190)-SUM($EC190:EQ190)</f>
        <v>0</v>
      </c>
      <c r="DT190">
        <f>SUM($CB190,$CC190:CQ190)-SUM($EC190:ER190)</f>
        <v>0</v>
      </c>
      <c r="DU190">
        <f>SUM($CB190,$CC190:CR190)-SUM($EC190:ES190)</f>
        <v>0</v>
      </c>
      <c r="DV190">
        <f>SUM($CB190,$CC190:CS190)-SUM($EC190:ET190)</f>
        <v>0</v>
      </c>
      <c r="DW190">
        <f>SUM($CB190,$CC190:CT190)-SUM($EC190:EU190)</f>
        <v>0</v>
      </c>
      <c r="DX190">
        <f>SUM($CB190,$CC190:CU190)-SUM($EC190:EV190)</f>
        <v>0</v>
      </c>
      <c r="DY190">
        <f>SUM($CB190,$CC190:CV190)-SUM($EC190:EW190)</f>
        <v>0</v>
      </c>
      <c r="DZ190">
        <f>SUM($CB190,$CC190:CW190)-SUM($EC190:EX190)</f>
        <v>0</v>
      </c>
      <c r="EA190">
        <f>SUM($CB190,$CC190:CX190)-SUM($EC190:EY190)</f>
        <v>0</v>
      </c>
      <c r="EB190">
        <f>SUM($CB190,$CC190:CY190)-SUM($EC190:EZ190)</f>
        <v>0</v>
      </c>
      <c r="EC190" cm="1">
        <f t="array" ref="EC190">SUMPRODUCT($K190:$AJ190,TRANSPOSE(EC$4:EC$29))</f>
        <v>0</v>
      </c>
      <c r="ED190" cm="1">
        <f t="array" ref="ED190">SUMPRODUCT($K190:$AJ190,TRANSPOSE(ED$4:ED$29))</f>
        <v>0</v>
      </c>
      <c r="EE190" cm="1">
        <f t="array" ref="EE190">SUMPRODUCT($K190:$AJ190,TRANSPOSE(EE$4:EE$29))</f>
        <v>0</v>
      </c>
      <c r="EF190" cm="1">
        <f t="array" ref="EF190">SUMPRODUCT($K190:$AJ190,TRANSPOSE(EF$4:EF$29))</f>
        <v>0</v>
      </c>
      <c r="EG190" cm="1">
        <f t="array" ref="EG190">SUMPRODUCT($K190:$AJ190,TRANSPOSE(EG$4:EG$29))</f>
        <v>0</v>
      </c>
      <c r="EH190" cm="1">
        <f t="array" ref="EH190">SUMPRODUCT($K190:$AJ190,TRANSPOSE(EH$4:EH$29))</f>
        <v>0</v>
      </c>
      <c r="EI190" cm="1">
        <f t="array" ref="EI190">SUMPRODUCT($K190:$AJ190,TRANSPOSE(EI$4:EI$29))</f>
        <v>0</v>
      </c>
      <c r="EJ190" cm="1">
        <f t="array" ref="EJ190">SUMPRODUCT($K190:$AJ190,TRANSPOSE(EJ$4:EJ$29))</f>
        <v>0</v>
      </c>
      <c r="EK190" cm="1">
        <f t="array" ref="EK190">SUMPRODUCT($K190:$AJ190,TRANSPOSE(EK$4:EK$29))</f>
        <v>10</v>
      </c>
      <c r="EL190" cm="1">
        <f t="array" ref="EL190">SUMPRODUCT($K190:$AJ190,TRANSPOSE(EL$4:EL$29))</f>
        <v>20</v>
      </c>
      <c r="EM190" cm="1">
        <f t="array" ref="EM190">SUMPRODUCT($K190:$AJ190,TRANSPOSE(EM$4:EM$29))</f>
        <v>80</v>
      </c>
      <c r="EN190" cm="1">
        <f t="array" ref="EN190">SUMPRODUCT($K190:$AJ190,TRANSPOSE(EN$4:EN$29))</f>
        <v>110</v>
      </c>
      <c r="EO190" cm="1">
        <f t="array" ref="EO190">SUMPRODUCT($K190:$AJ190,TRANSPOSE(EO$4:EO$29))</f>
        <v>110</v>
      </c>
      <c r="EP190" cm="1">
        <f t="array" ref="EP190">SUMPRODUCT($K190:$AJ190,TRANSPOSE(EP$4:EP$29))</f>
        <v>70</v>
      </c>
      <c r="EQ190" cm="1">
        <f t="array" ref="EQ190">SUMPRODUCT($K190:$AJ190,TRANSPOSE(EQ$4:EQ$29))</f>
        <v>0</v>
      </c>
      <c r="ER190" cm="1">
        <f t="array" ref="ER190">SUMPRODUCT($K190:$AJ190,TRANSPOSE(ER$4:ER$29))</f>
        <v>0</v>
      </c>
      <c r="ES190" cm="1">
        <f t="array" ref="ES190">SUMPRODUCT($K190:$AJ190,TRANSPOSE(ES$4:ES$29))</f>
        <v>0</v>
      </c>
      <c r="ET190" cm="1">
        <f t="array" ref="ET190">SUMPRODUCT($K190:$AJ190,TRANSPOSE(ET$4:ET$29))</f>
        <v>0</v>
      </c>
      <c r="EU190" cm="1">
        <f t="array" ref="EU190">SUMPRODUCT($K190:$AJ190,TRANSPOSE(EU$4:EU$29))</f>
        <v>0</v>
      </c>
      <c r="EV190" cm="1">
        <f t="array" ref="EV190">SUMPRODUCT($K190:$AJ190,TRANSPOSE(EV$4:EV$29))</f>
        <v>0</v>
      </c>
      <c r="EW190" cm="1">
        <f t="array" ref="EW190">SUMPRODUCT($K190:$AJ190,TRANSPOSE(EW$4:EW$29))</f>
        <v>0</v>
      </c>
      <c r="EX190" cm="1">
        <f t="array" ref="EX190">SUMPRODUCT($K190:$AJ190,TRANSPOSE(EX$4:EX$29))</f>
        <v>0</v>
      </c>
      <c r="EY190" cm="1">
        <f t="array" ref="EY190">SUMPRODUCT($K190:$AJ190,TRANSPOSE(EY$4:EY$29))</f>
        <v>0</v>
      </c>
      <c r="EZ190" cm="1">
        <f t="array" ref="EZ190">SUMPRODUCT($K190:$AJ190,TRANSPOSE(EZ$4:EZ$29))</f>
        <v>0</v>
      </c>
      <c r="FA190">
        <f t="shared" si="41"/>
        <v>0</v>
      </c>
      <c r="FB190" t="b">
        <f t="shared" si="42"/>
        <v>0</v>
      </c>
    </row>
    <row r="191" spans="1:158" hidden="1" x14ac:dyDescent="0.2">
      <c r="A191">
        <v>212</v>
      </c>
      <c r="B191" s="7" t="s">
        <v>1236</v>
      </c>
      <c r="C191" t="s">
        <v>1167</v>
      </c>
      <c r="D191">
        <v>413002706</v>
      </c>
      <c r="E191" t="s">
        <v>1235</v>
      </c>
      <c r="G191" t="s">
        <v>6</v>
      </c>
      <c r="H191" s="1">
        <v>1</v>
      </c>
      <c r="I191" s="1">
        <v>1</v>
      </c>
      <c r="J191" s="1">
        <f>VLOOKUP(B191,'[4]AVL F03 05.05.26_לעבוד'!$B$27:$M$694,12,)</f>
        <v>1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f t="shared" si="38"/>
        <v>315</v>
      </c>
      <c r="AL191" s="1">
        <f t="shared" si="39"/>
        <v>315</v>
      </c>
      <c r="AP191" s="1" t="s">
        <v>85</v>
      </c>
      <c r="AQ191" s="1">
        <f>VLOOKUP($B191,'[2]AVL F03 05.05.26_לעבוד'!$B$29:$H$721,6,)</f>
        <v>0</v>
      </c>
      <c r="AR191" s="1" t="s">
        <v>25</v>
      </c>
      <c r="AS191" s="1" t="s">
        <v>93</v>
      </c>
      <c r="AT191">
        <f t="shared" si="40"/>
        <v>270</v>
      </c>
      <c r="AU191" t="str">
        <f>VLOOKUP(B191,'[3]AVL F03 05.05.26_לעבוד'!$B$27:$B$694,1,)</f>
        <v>6930N328-001</v>
      </c>
      <c r="AW191" t="s">
        <v>1736</v>
      </c>
      <c r="AX191" t="s">
        <v>1232</v>
      </c>
      <c r="AY191">
        <v>270</v>
      </c>
      <c r="AZ191" t="s">
        <v>0</v>
      </c>
      <c r="BA191">
        <v>1</v>
      </c>
      <c r="BB191" t="s">
        <v>13</v>
      </c>
      <c r="BC191">
        <v>317</v>
      </c>
      <c r="BD191">
        <v>78</v>
      </c>
      <c r="BE191" t="s">
        <v>1173</v>
      </c>
      <c r="BF191">
        <v>0</v>
      </c>
      <c r="BG191">
        <v>270</v>
      </c>
      <c r="BH191">
        <v>20</v>
      </c>
      <c r="BI191" t="s">
        <v>514</v>
      </c>
      <c r="BJ191" t="s">
        <v>1182</v>
      </c>
      <c r="BK191" t="s">
        <v>5</v>
      </c>
      <c r="BL191" t="s">
        <v>5</v>
      </c>
      <c r="BM191" t="s">
        <v>38</v>
      </c>
      <c r="BN191">
        <v>270</v>
      </c>
      <c r="BO191" t="s">
        <v>5</v>
      </c>
      <c r="BP191">
        <v>900</v>
      </c>
      <c r="BQ191" t="s">
        <v>325</v>
      </c>
      <c r="BR191" t="s">
        <v>8</v>
      </c>
      <c r="BS191" t="s">
        <v>1181</v>
      </c>
      <c r="BT191">
        <v>1</v>
      </c>
      <c r="BU191" t="s">
        <v>6</v>
      </c>
      <c r="BV191" t="s">
        <v>5</v>
      </c>
      <c r="BW191">
        <v>225</v>
      </c>
      <c r="BX191" t="s">
        <v>1170</v>
      </c>
      <c r="BY191" t="s">
        <v>1232</v>
      </c>
      <c r="BZ191" t="s">
        <v>1</v>
      </c>
      <c r="CA191" t="s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100</v>
      </c>
      <c r="CL191">
        <v>0</v>
      </c>
      <c r="CM191">
        <v>0</v>
      </c>
      <c r="CN191">
        <v>0</v>
      </c>
      <c r="CO191">
        <v>100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E191">
        <f>SUM($CB191,CB191:$CC191)-SUM($EC191:EC191)</f>
        <v>0</v>
      </c>
      <c r="DF191">
        <f>SUM($CB191,$CC191:CC191)-SUM($EC191:ED191)</f>
        <v>0</v>
      </c>
      <c r="DG191">
        <f>SUM($CB191,$CC191:CD191)-SUM($EC191:EE191)</f>
        <v>0</v>
      </c>
      <c r="DH191">
        <f>SUM($CB191,$CC191:CE191)-SUM($EC191:EF191)</f>
        <v>0</v>
      </c>
      <c r="DI191">
        <f>SUM($CB191,$CC191:CF191)-SUM($EC191:EG191)</f>
        <v>0</v>
      </c>
      <c r="DJ191">
        <f>SUM($CB191,$CC191:CG191)-SUM($EC191:EH191)</f>
        <v>0</v>
      </c>
      <c r="DK191">
        <f>SUM($CB191,$CC191:CH191)-SUM($EC191:EI191)</f>
        <v>0</v>
      </c>
      <c r="DL191">
        <f>SUM($CB191,$CC191:CI191)-SUM($EC191:EJ191)</f>
        <v>0</v>
      </c>
      <c r="DM191">
        <f>SUM($CB191,$CC191:CJ191)-SUM($EC191:EK191)</f>
        <v>0</v>
      </c>
      <c r="DN191">
        <f>SUM($CB191,$CC191:CK191)-SUM($EC191:EL191)</f>
        <v>90</v>
      </c>
      <c r="DO191">
        <f>SUM($CB191,$CC191:CL191)-SUM($EC191:EM191)</f>
        <v>50</v>
      </c>
      <c r="DP191">
        <f>SUM($CB191,$CC191:CM191)-SUM($EC191:EN191)</f>
        <v>0</v>
      </c>
      <c r="DQ191">
        <f>SUM($CB191,$CC191:CN191)-SUM($EC191:EO191)</f>
        <v>-50</v>
      </c>
      <c r="DR191">
        <f>SUM($CB191,$CC191:CO191)-SUM($EC191:EP191)</f>
        <v>0</v>
      </c>
      <c r="DS191">
        <f>SUM($CB191,$CC191:CP191)-SUM($EC191:EQ191)</f>
        <v>0</v>
      </c>
      <c r="DT191">
        <f>SUM($CB191,$CC191:CQ191)-SUM($EC191:ER191)</f>
        <v>0</v>
      </c>
      <c r="DU191">
        <f>SUM($CB191,$CC191:CR191)-SUM($EC191:ES191)</f>
        <v>0</v>
      </c>
      <c r="DV191">
        <f>SUM($CB191,$CC191:CS191)-SUM($EC191:ET191)</f>
        <v>0</v>
      </c>
      <c r="DW191">
        <f>SUM($CB191,$CC191:CT191)-SUM($EC191:EU191)</f>
        <v>0</v>
      </c>
      <c r="DX191">
        <f>SUM($CB191,$CC191:CU191)-SUM($EC191:EV191)</f>
        <v>0</v>
      </c>
      <c r="DY191">
        <f>SUM($CB191,$CC191:CV191)-SUM($EC191:EW191)</f>
        <v>0</v>
      </c>
      <c r="DZ191">
        <f>SUM($CB191,$CC191:CW191)-SUM($EC191:EX191)</f>
        <v>0</v>
      </c>
      <c r="EA191">
        <f>SUM($CB191,$CC191:CX191)-SUM($EC191:EY191)</f>
        <v>0</v>
      </c>
      <c r="EB191">
        <f>SUM($CB191,$CC191:CY191)-SUM($EC191:EZ191)</f>
        <v>0</v>
      </c>
      <c r="EC191" cm="1">
        <f t="array" ref="EC191">SUMPRODUCT($K191:$AJ191,TRANSPOSE(EC$4:EC$29))</f>
        <v>0</v>
      </c>
      <c r="ED191" cm="1">
        <f t="array" ref="ED191">SUMPRODUCT($K191:$AJ191,TRANSPOSE(ED$4:ED$29))</f>
        <v>0</v>
      </c>
      <c r="EE191" cm="1">
        <f t="array" ref="EE191">SUMPRODUCT($K191:$AJ191,TRANSPOSE(EE$4:EE$29))</f>
        <v>0</v>
      </c>
      <c r="EF191" cm="1">
        <f t="array" ref="EF191">SUMPRODUCT($K191:$AJ191,TRANSPOSE(EF$4:EF$29))</f>
        <v>0</v>
      </c>
      <c r="EG191" cm="1">
        <f t="array" ref="EG191">SUMPRODUCT($K191:$AJ191,TRANSPOSE(EG$4:EG$29))</f>
        <v>0</v>
      </c>
      <c r="EH191" cm="1">
        <f t="array" ref="EH191">SUMPRODUCT($K191:$AJ191,TRANSPOSE(EH$4:EH$29))</f>
        <v>0</v>
      </c>
      <c r="EI191" cm="1">
        <f t="array" ref="EI191">SUMPRODUCT($K191:$AJ191,TRANSPOSE(EI$4:EI$29))</f>
        <v>0</v>
      </c>
      <c r="EJ191" cm="1">
        <f t="array" ref="EJ191">SUMPRODUCT($K191:$AJ191,TRANSPOSE(EJ$4:EJ$29))</f>
        <v>0</v>
      </c>
      <c r="EK191" cm="1">
        <f t="array" ref="EK191">SUMPRODUCT($K191:$AJ191,TRANSPOSE(EK$4:EK$29))</f>
        <v>0</v>
      </c>
      <c r="EL191" cm="1">
        <f t="array" ref="EL191">SUMPRODUCT($K191:$AJ191,TRANSPOSE(EL$4:EL$29))</f>
        <v>10</v>
      </c>
      <c r="EM191" cm="1">
        <f t="array" ref="EM191">SUMPRODUCT($K191:$AJ191,TRANSPOSE(EM$4:EM$29))</f>
        <v>40</v>
      </c>
      <c r="EN191" cm="1">
        <f t="array" ref="EN191">SUMPRODUCT($K191:$AJ191,TRANSPOSE(EN$4:EN$29))</f>
        <v>50</v>
      </c>
      <c r="EO191" cm="1">
        <f t="array" ref="EO191">SUMPRODUCT($K191:$AJ191,TRANSPOSE(EO$4:EO$29))</f>
        <v>50</v>
      </c>
      <c r="EP191" cm="1">
        <f t="array" ref="EP191">SUMPRODUCT($K191:$AJ191,TRANSPOSE(EP$4:EP$29))</f>
        <v>50</v>
      </c>
      <c r="EQ191" cm="1">
        <f t="array" ref="EQ191">SUMPRODUCT($K191:$AJ191,TRANSPOSE(EQ$4:EQ$29))</f>
        <v>0</v>
      </c>
      <c r="ER191" cm="1">
        <f t="array" ref="ER191">SUMPRODUCT($K191:$AJ191,TRANSPOSE(ER$4:ER$29))</f>
        <v>0</v>
      </c>
      <c r="ES191" cm="1">
        <f t="array" ref="ES191">SUMPRODUCT($K191:$AJ191,TRANSPOSE(ES$4:ES$29))</f>
        <v>0</v>
      </c>
      <c r="ET191" cm="1">
        <f t="array" ref="ET191">SUMPRODUCT($K191:$AJ191,TRANSPOSE(ET$4:ET$29))</f>
        <v>0</v>
      </c>
      <c r="EU191" cm="1">
        <f t="array" ref="EU191">SUMPRODUCT($K191:$AJ191,TRANSPOSE(EU$4:EU$29))</f>
        <v>0</v>
      </c>
      <c r="EV191" cm="1">
        <f t="array" ref="EV191">SUMPRODUCT($K191:$AJ191,TRANSPOSE(EV$4:EV$29))</f>
        <v>0</v>
      </c>
      <c r="EW191" cm="1">
        <f t="array" ref="EW191">SUMPRODUCT($K191:$AJ191,TRANSPOSE(EW$4:EW$29))</f>
        <v>0</v>
      </c>
      <c r="EX191" cm="1">
        <f t="array" ref="EX191">SUMPRODUCT($K191:$AJ191,TRANSPOSE(EX$4:EX$29))</f>
        <v>0</v>
      </c>
      <c r="EY191" cm="1">
        <f t="array" ref="EY191">SUMPRODUCT($K191:$AJ191,TRANSPOSE(EY$4:EY$29))</f>
        <v>0</v>
      </c>
      <c r="EZ191" cm="1">
        <f t="array" ref="EZ191">SUMPRODUCT($K191:$AJ191,TRANSPOSE(EZ$4:EZ$29))</f>
        <v>0</v>
      </c>
      <c r="FA191">
        <f t="shared" si="41"/>
        <v>0</v>
      </c>
      <c r="FB191" t="b">
        <f t="shared" si="42"/>
        <v>0</v>
      </c>
    </row>
    <row r="192" spans="1:158" hidden="1" x14ac:dyDescent="0.2">
      <c r="A192">
        <v>213</v>
      </c>
      <c r="B192" s="7" t="s">
        <v>1234</v>
      </c>
      <c r="C192" t="s">
        <v>1167</v>
      </c>
      <c r="D192">
        <v>413002707</v>
      </c>
      <c r="E192" t="s">
        <v>1233</v>
      </c>
      <c r="G192" t="s">
        <v>6</v>
      </c>
      <c r="H192" s="1">
        <v>1</v>
      </c>
      <c r="I192" s="1">
        <v>1</v>
      </c>
      <c r="J192" s="1">
        <f>VLOOKUP(B192,'[4]AVL F03 05.05.26_לעבוד'!$B$27:$M$694,12,)</f>
        <v>1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f t="shared" si="38"/>
        <v>315</v>
      </c>
      <c r="AL192" s="1">
        <f t="shared" si="39"/>
        <v>315</v>
      </c>
      <c r="AP192" s="1" t="s">
        <v>85</v>
      </c>
      <c r="AQ192" s="1">
        <f>VLOOKUP($B192,'[2]AVL F03 05.05.26_לעבוד'!$B$29:$H$721,6,)</f>
        <v>0</v>
      </c>
      <c r="AR192" s="1" t="s">
        <v>25</v>
      </c>
      <c r="AS192" s="1" t="s">
        <v>93</v>
      </c>
      <c r="AT192">
        <f t="shared" si="40"/>
        <v>270</v>
      </c>
      <c r="AU192" t="str">
        <f>VLOOKUP(B192,'[3]AVL F03 05.05.26_לעבוד'!$B$27:$B$694,1,)</f>
        <v>6930N329-001</v>
      </c>
      <c r="AW192" t="s">
        <v>1736</v>
      </c>
      <c r="AX192" t="s">
        <v>1232</v>
      </c>
      <c r="AY192">
        <v>270</v>
      </c>
      <c r="AZ192" t="s">
        <v>0</v>
      </c>
      <c r="BA192">
        <v>1</v>
      </c>
      <c r="BB192" t="s">
        <v>13</v>
      </c>
      <c r="BC192">
        <v>317</v>
      </c>
      <c r="BD192">
        <v>78</v>
      </c>
      <c r="BE192" t="s">
        <v>1173</v>
      </c>
      <c r="BF192">
        <v>0</v>
      </c>
      <c r="BG192">
        <v>270</v>
      </c>
      <c r="BH192">
        <v>20</v>
      </c>
      <c r="BI192" t="s">
        <v>514</v>
      </c>
      <c r="BJ192" t="s">
        <v>1182</v>
      </c>
      <c r="BK192" t="s">
        <v>5</v>
      </c>
      <c r="BL192" t="s">
        <v>5</v>
      </c>
      <c r="BM192" t="s">
        <v>38</v>
      </c>
      <c r="BN192">
        <v>270</v>
      </c>
      <c r="BO192" t="s">
        <v>5</v>
      </c>
      <c r="BP192">
        <v>900</v>
      </c>
      <c r="BQ192" t="s">
        <v>325</v>
      </c>
      <c r="BR192" t="s">
        <v>8</v>
      </c>
      <c r="BS192" t="s">
        <v>1181</v>
      </c>
      <c r="BT192">
        <v>1</v>
      </c>
      <c r="BU192" t="s">
        <v>6</v>
      </c>
      <c r="BV192" t="s">
        <v>5</v>
      </c>
      <c r="BW192">
        <v>225</v>
      </c>
      <c r="BX192" t="s">
        <v>1170</v>
      </c>
      <c r="BY192" t="s">
        <v>1232</v>
      </c>
      <c r="BZ192" t="s">
        <v>1</v>
      </c>
      <c r="CA192" t="s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100</v>
      </c>
      <c r="CL192">
        <v>0</v>
      </c>
      <c r="CM192">
        <v>0</v>
      </c>
      <c r="CN192">
        <v>0</v>
      </c>
      <c r="CO192">
        <v>100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E192">
        <f>SUM($CB192,CB192:$CC192)-SUM($EC192:EC192)</f>
        <v>0</v>
      </c>
      <c r="DF192">
        <f>SUM($CB192,$CC192:CC192)-SUM($EC192:ED192)</f>
        <v>0</v>
      </c>
      <c r="DG192">
        <f>SUM($CB192,$CC192:CD192)-SUM($EC192:EE192)</f>
        <v>0</v>
      </c>
      <c r="DH192">
        <f>SUM($CB192,$CC192:CE192)-SUM($EC192:EF192)</f>
        <v>0</v>
      </c>
      <c r="DI192">
        <f>SUM($CB192,$CC192:CF192)-SUM($EC192:EG192)</f>
        <v>0</v>
      </c>
      <c r="DJ192">
        <f>SUM($CB192,$CC192:CG192)-SUM($EC192:EH192)</f>
        <v>0</v>
      </c>
      <c r="DK192">
        <f>SUM($CB192,$CC192:CH192)-SUM($EC192:EI192)</f>
        <v>0</v>
      </c>
      <c r="DL192">
        <f>SUM($CB192,$CC192:CI192)-SUM($EC192:EJ192)</f>
        <v>0</v>
      </c>
      <c r="DM192">
        <f>SUM($CB192,$CC192:CJ192)-SUM($EC192:EK192)</f>
        <v>0</v>
      </c>
      <c r="DN192">
        <f>SUM($CB192,$CC192:CK192)-SUM($EC192:EL192)</f>
        <v>90</v>
      </c>
      <c r="DO192">
        <f>SUM($CB192,$CC192:CL192)-SUM($EC192:EM192)</f>
        <v>50</v>
      </c>
      <c r="DP192">
        <f>SUM($CB192,$CC192:CM192)-SUM($EC192:EN192)</f>
        <v>0</v>
      </c>
      <c r="DQ192">
        <f>SUM($CB192,$CC192:CN192)-SUM($EC192:EO192)</f>
        <v>-50</v>
      </c>
      <c r="DR192">
        <f>SUM($CB192,$CC192:CO192)-SUM($EC192:EP192)</f>
        <v>0</v>
      </c>
      <c r="DS192">
        <f>SUM($CB192,$CC192:CP192)-SUM($EC192:EQ192)</f>
        <v>0</v>
      </c>
      <c r="DT192">
        <f>SUM($CB192,$CC192:CQ192)-SUM($EC192:ER192)</f>
        <v>0</v>
      </c>
      <c r="DU192">
        <f>SUM($CB192,$CC192:CR192)-SUM($EC192:ES192)</f>
        <v>0</v>
      </c>
      <c r="DV192">
        <f>SUM($CB192,$CC192:CS192)-SUM($EC192:ET192)</f>
        <v>0</v>
      </c>
      <c r="DW192">
        <f>SUM($CB192,$CC192:CT192)-SUM($EC192:EU192)</f>
        <v>0</v>
      </c>
      <c r="DX192">
        <f>SUM($CB192,$CC192:CU192)-SUM($EC192:EV192)</f>
        <v>0</v>
      </c>
      <c r="DY192">
        <f>SUM($CB192,$CC192:CV192)-SUM($EC192:EW192)</f>
        <v>0</v>
      </c>
      <c r="DZ192">
        <f>SUM($CB192,$CC192:CW192)-SUM($EC192:EX192)</f>
        <v>0</v>
      </c>
      <c r="EA192">
        <f>SUM($CB192,$CC192:CX192)-SUM($EC192:EY192)</f>
        <v>0</v>
      </c>
      <c r="EB192">
        <f>SUM($CB192,$CC192:CY192)-SUM($EC192:EZ192)</f>
        <v>0</v>
      </c>
      <c r="EC192" cm="1">
        <f t="array" ref="EC192">SUMPRODUCT($K192:$AJ192,TRANSPOSE(EC$4:EC$29))</f>
        <v>0</v>
      </c>
      <c r="ED192" cm="1">
        <f t="array" ref="ED192">SUMPRODUCT($K192:$AJ192,TRANSPOSE(ED$4:ED$29))</f>
        <v>0</v>
      </c>
      <c r="EE192" cm="1">
        <f t="array" ref="EE192">SUMPRODUCT($K192:$AJ192,TRANSPOSE(EE$4:EE$29))</f>
        <v>0</v>
      </c>
      <c r="EF192" cm="1">
        <f t="array" ref="EF192">SUMPRODUCT($K192:$AJ192,TRANSPOSE(EF$4:EF$29))</f>
        <v>0</v>
      </c>
      <c r="EG192" cm="1">
        <f t="array" ref="EG192">SUMPRODUCT($K192:$AJ192,TRANSPOSE(EG$4:EG$29))</f>
        <v>0</v>
      </c>
      <c r="EH192" cm="1">
        <f t="array" ref="EH192">SUMPRODUCT($K192:$AJ192,TRANSPOSE(EH$4:EH$29))</f>
        <v>0</v>
      </c>
      <c r="EI192" cm="1">
        <f t="array" ref="EI192">SUMPRODUCT($K192:$AJ192,TRANSPOSE(EI$4:EI$29))</f>
        <v>0</v>
      </c>
      <c r="EJ192" cm="1">
        <f t="array" ref="EJ192">SUMPRODUCT($K192:$AJ192,TRANSPOSE(EJ$4:EJ$29))</f>
        <v>0</v>
      </c>
      <c r="EK192" cm="1">
        <f t="array" ref="EK192">SUMPRODUCT($K192:$AJ192,TRANSPOSE(EK$4:EK$29))</f>
        <v>0</v>
      </c>
      <c r="EL192" cm="1">
        <f t="array" ref="EL192">SUMPRODUCT($K192:$AJ192,TRANSPOSE(EL$4:EL$29))</f>
        <v>10</v>
      </c>
      <c r="EM192" cm="1">
        <f t="array" ref="EM192">SUMPRODUCT($K192:$AJ192,TRANSPOSE(EM$4:EM$29))</f>
        <v>40</v>
      </c>
      <c r="EN192" cm="1">
        <f t="array" ref="EN192">SUMPRODUCT($K192:$AJ192,TRANSPOSE(EN$4:EN$29))</f>
        <v>50</v>
      </c>
      <c r="EO192" cm="1">
        <f t="array" ref="EO192">SUMPRODUCT($K192:$AJ192,TRANSPOSE(EO$4:EO$29))</f>
        <v>50</v>
      </c>
      <c r="EP192" cm="1">
        <f t="array" ref="EP192">SUMPRODUCT($K192:$AJ192,TRANSPOSE(EP$4:EP$29))</f>
        <v>50</v>
      </c>
      <c r="EQ192" cm="1">
        <f t="array" ref="EQ192">SUMPRODUCT($K192:$AJ192,TRANSPOSE(EQ$4:EQ$29))</f>
        <v>0</v>
      </c>
      <c r="ER192" cm="1">
        <f t="array" ref="ER192">SUMPRODUCT($K192:$AJ192,TRANSPOSE(ER$4:ER$29))</f>
        <v>0</v>
      </c>
      <c r="ES192" cm="1">
        <f t="array" ref="ES192">SUMPRODUCT($K192:$AJ192,TRANSPOSE(ES$4:ES$29))</f>
        <v>0</v>
      </c>
      <c r="ET192" cm="1">
        <f t="array" ref="ET192">SUMPRODUCT($K192:$AJ192,TRANSPOSE(ET$4:ET$29))</f>
        <v>0</v>
      </c>
      <c r="EU192" cm="1">
        <f t="array" ref="EU192">SUMPRODUCT($K192:$AJ192,TRANSPOSE(EU$4:EU$29))</f>
        <v>0</v>
      </c>
      <c r="EV192" cm="1">
        <f t="array" ref="EV192">SUMPRODUCT($K192:$AJ192,TRANSPOSE(EV$4:EV$29))</f>
        <v>0</v>
      </c>
      <c r="EW192" cm="1">
        <f t="array" ref="EW192">SUMPRODUCT($K192:$AJ192,TRANSPOSE(EW$4:EW$29))</f>
        <v>0</v>
      </c>
      <c r="EX192" cm="1">
        <f t="array" ref="EX192">SUMPRODUCT($K192:$AJ192,TRANSPOSE(EX$4:EX$29))</f>
        <v>0</v>
      </c>
      <c r="EY192" cm="1">
        <f t="array" ref="EY192">SUMPRODUCT($K192:$AJ192,TRANSPOSE(EY$4:EY$29))</f>
        <v>0</v>
      </c>
      <c r="EZ192" cm="1">
        <f t="array" ref="EZ192">SUMPRODUCT($K192:$AJ192,TRANSPOSE(EZ$4:EZ$29))</f>
        <v>0</v>
      </c>
      <c r="FA192">
        <f t="shared" si="41"/>
        <v>0</v>
      </c>
      <c r="FB192" t="b">
        <f t="shared" si="42"/>
        <v>0</v>
      </c>
    </row>
    <row r="193" spans="1:158" hidden="1" x14ac:dyDescent="0.2">
      <c r="A193">
        <v>217</v>
      </c>
      <c r="B193" s="7" t="s">
        <v>1231</v>
      </c>
      <c r="C193" t="s">
        <v>1167</v>
      </c>
      <c r="D193">
        <v>408069398</v>
      </c>
      <c r="E193" t="s">
        <v>1230</v>
      </c>
      <c r="G193" t="s">
        <v>6</v>
      </c>
      <c r="H193" s="1">
        <v>1</v>
      </c>
      <c r="I193" s="1">
        <v>1</v>
      </c>
      <c r="J193" s="1">
        <f>VLOOKUP(B193,'[4]AVL F03 05.05.26_לעבוד'!$B$27:$M$694,12,)</f>
        <v>1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f t="shared" si="38"/>
        <v>315</v>
      </c>
      <c r="AL193" s="1">
        <f t="shared" si="39"/>
        <v>315</v>
      </c>
      <c r="AP193" s="1" t="s">
        <v>85</v>
      </c>
      <c r="AQ193" s="1">
        <f>VLOOKUP($B193,'[2]AVL F03 05.05.26_לעבוד'!$B$29:$H$721,6,)</f>
        <v>0</v>
      </c>
      <c r="AR193" s="1" t="s">
        <v>25</v>
      </c>
      <c r="AS193" s="1" t="s">
        <v>93</v>
      </c>
      <c r="AT193">
        <f t="shared" si="40"/>
        <v>92</v>
      </c>
      <c r="AU193" t="str">
        <f>VLOOKUP(B193,'[3]AVL F03 05.05.26_לעבוד'!$B$27:$B$694,1,)</f>
        <v>6930N348-001</v>
      </c>
      <c r="AW193" t="s">
        <v>1713</v>
      </c>
      <c r="AX193" t="s">
        <v>1229</v>
      </c>
      <c r="AY193">
        <v>92</v>
      </c>
      <c r="AZ193" t="s">
        <v>0</v>
      </c>
      <c r="BA193">
        <v>1</v>
      </c>
      <c r="BB193" t="s">
        <v>13</v>
      </c>
      <c r="BC193">
        <v>317</v>
      </c>
      <c r="BD193">
        <v>74</v>
      </c>
      <c r="BE193" t="s">
        <v>1173</v>
      </c>
      <c r="BF193">
        <v>0</v>
      </c>
      <c r="BG193">
        <v>92</v>
      </c>
      <c r="BH193">
        <v>20</v>
      </c>
      <c r="BI193" t="s">
        <v>514</v>
      </c>
      <c r="BJ193" t="s">
        <v>1182</v>
      </c>
      <c r="BK193" t="s">
        <v>5</v>
      </c>
      <c r="BL193" t="s">
        <v>5</v>
      </c>
      <c r="BM193" t="s">
        <v>38</v>
      </c>
      <c r="BN193">
        <v>92</v>
      </c>
      <c r="BO193" t="s">
        <v>5</v>
      </c>
      <c r="BP193">
        <v>900</v>
      </c>
      <c r="BQ193" t="s">
        <v>325</v>
      </c>
      <c r="BR193" t="s">
        <v>8</v>
      </c>
      <c r="BS193" t="s">
        <v>1181</v>
      </c>
      <c r="BT193">
        <v>1</v>
      </c>
      <c r="BU193" t="s">
        <v>6</v>
      </c>
      <c r="BV193" t="s">
        <v>5</v>
      </c>
      <c r="BW193">
        <v>232</v>
      </c>
      <c r="BX193" t="s">
        <v>1170</v>
      </c>
      <c r="BY193" t="s">
        <v>1229</v>
      </c>
      <c r="BZ193" t="s">
        <v>1</v>
      </c>
      <c r="CA193" t="s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200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E193">
        <f>SUM($CB193,CB193:$CC193)-SUM($EC193:EC193)</f>
        <v>0</v>
      </c>
      <c r="DF193">
        <f>SUM($CB193,$CC193:CC193)-SUM($EC193:ED193)</f>
        <v>0</v>
      </c>
      <c r="DG193">
        <f>SUM($CB193,$CC193:CD193)-SUM($EC193:EE193)</f>
        <v>0</v>
      </c>
      <c r="DH193">
        <f>SUM($CB193,$CC193:CE193)-SUM($EC193:EF193)</f>
        <v>0</v>
      </c>
      <c r="DI193">
        <f>SUM($CB193,$CC193:CF193)-SUM($EC193:EG193)</f>
        <v>0</v>
      </c>
      <c r="DJ193">
        <f>SUM($CB193,$CC193:CG193)-SUM($EC193:EH193)</f>
        <v>0</v>
      </c>
      <c r="DK193">
        <f>SUM($CB193,$CC193:CH193)-SUM($EC193:EI193)</f>
        <v>0</v>
      </c>
      <c r="DL193">
        <f>SUM($CB193,$CC193:CI193)-SUM($EC193:EJ193)</f>
        <v>0</v>
      </c>
      <c r="DM193">
        <f>SUM($CB193,$CC193:CJ193)-SUM($EC193:EK193)</f>
        <v>200</v>
      </c>
      <c r="DN193">
        <f>SUM($CB193,$CC193:CK193)-SUM($EC193:EL193)</f>
        <v>190</v>
      </c>
      <c r="DO193">
        <f>SUM($CB193,$CC193:CL193)-SUM($EC193:EM193)</f>
        <v>150</v>
      </c>
      <c r="DP193">
        <f>SUM($CB193,$CC193:CM193)-SUM($EC193:EN193)</f>
        <v>100</v>
      </c>
      <c r="DQ193">
        <f>SUM($CB193,$CC193:CN193)-SUM($EC193:EO193)</f>
        <v>50</v>
      </c>
      <c r="DR193">
        <f>SUM($CB193,$CC193:CO193)-SUM($EC193:EP193)</f>
        <v>0</v>
      </c>
      <c r="DS193">
        <f>SUM($CB193,$CC193:CP193)-SUM($EC193:EQ193)</f>
        <v>0</v>
      </c>
      <c r="DT193">
        <f>SUM($CB193,$CC193:CQ193)-SUM($EC193:ER193)</f>
        <v>0</v>
      </c>
      <c r="DU193">
        <f>SUM($CB193,$CC193:CR193)-SUM($EC193:ES193)</f>
        <v>0</v>
      </c>
      <c r="DV193">
        <f>SUM($CB193,$CC193:CS193)-SUM($EC193:ET193)</f>
        <v>0</v>
      </c>
      <c r="DW193">
        <f>SUM($CB193,$CC193:CT193)-SUM($EC193:EU193)</f>
        <v>0</v>
      </c>
      <c r="DX193">
        <f>SUM($CB193,$CC193:CU193)-SUM($EC193:EV193)</f>
        <v>0</v>
      </c>
      <c r="DY193">
        <f>SUM($CB193,$CC193:CV193)-SUM($EC193:EW193)</f>
        <v>0</v>
      </c>
      <c r="DZ193">
        <f>SUM($CB193,$CC193:CW193)-SUM($EC193:EX193)</f>
        <v>0</v>
      </c>
      <c r="EA193">
        <f>SUM($CB193,$CC193:CX193)-SUM($EC193:EY193)</f>
        <v>0</v>
      </c>
      <c r="EB193">
        <f>SUM($CB193,$CC193:CY193)-SUM($EC193:EZ193)</f>
        <v>0</v>
      </c>
      <c r="EC193" cm="1">
        <f t="array" ref="EC193">SUMPRODUCT($K193:$AJ193,TRANSPOSE(EC$4:EC$29))</f>
        <v>0</v>
      </c>
      <c r="ED193" cm="1">
        <f t="array" ref="ED193">SUMPRODUCT($K193:$AJ193,TRANSPOSE(ED$4:ED$29))</f>
        <v>0</v>
      </c>
      <c r="EE193" cm="1">
        <f t="array" ref="EE193">SUMPRODUCT($K193:$AJ193,TRANSPOSE(EE$4:EE$29))</f>
        <v>0</v>
      </c>
      <c r="EF193" cm="1">
        <f t="array" ref="EF193">SUMPRODUCT($K193:$AJ193,TRANSPOSE(EF$4:EF$29))</f>
        <v>0</v>
      </c>
      <c r="EG193" cm="1">
        <f t="array" ref="EG193">SUMPRODUCT($K193:$AJ193,TRANSPOSE(EG$4:EG$29))</f>
        <v>0</v>
      </c>
      <c r="EH193" cm="1">
        <f t="array" ref="EH193">SUMPRODUCT($K193:$AJ193,TRANSPOSE(EH$4:EH$29))</f>
        <v>0</v>
      </c>
      <c r="EI193" cm="1">
        <f t="array" ref="EI193">SUMPRODUCT($K193:$AJ193,TRANSPOSE(EI$4:EI$29))</f>
        <v>0</v>
      </c>
      <c r="EJ193" cm="1">
        <f t="array" ref="EJ193">SUMPRODUCT($K193:$AJ193,TRANSPOSE(EJ$4:EJ$29))</f>
        <v>0</v>
      </c>
      <c r="EK193" cm="1">
        <f t="array" ref="EK193">SUMPRODUCT($K193:$AJ193,TRANSPOSE(EK$4:EK$29))</f>
        <v>0</v>
      </c>
      <c r="EL193" cm="1">
        <f t="array" ref="EL193">SUMPRODUCT($K193:$AJ193,TRANSPOSE(EL$4:EL$29))</f>
        <v>10</v>
      </c>
      <c r="EM193" cm="1">
        <f t="array" ref="EM193">SUMPRODUCT($K193:$AJ193,TRANSPOSE(EM$4:EM$29))</f>
        <v>40</v>
      </c>
      <c r="EN193" cm="1">
        <f t="array" ref="EN193">SUMPRODUCT($K193:$AJ193,TRANSPOSE(EN$4:EN$29))</f>
        <v>50</v>
      </c>
      <c r="EO193" cm="1">
        <f t="array" ref="EO193">SUMPRODUCT($K193:$AJ193,TRANSPOSE(EO$4:EO$29))</f>
        <v>50</v>
      </c>
      <c r="EP193" cm="1">
        <f t="array" ref="EP193">SUMPRODUCT($K193:$AJ193,TRANSPOSE(EP$4:EP$29))</f>
        <v>50</v>
      </c>
      <c r="EQ193" cm="1">
        <f t="array" ref="EQ193">SUMPRODUCT($K193:$AJ193,TRANSPOSE(EQ$4:EQ$29))</f>
        <v>0</v>
      </c>
      <c r="ER193" cm="1">
        <f t="array" ref="ER193">SUMPRODUCT($K193:$AJ193,TRANSPOSE(ER$4:ER$29))</f>
        <v>0</v>
      </c>
      <c r="ES193" cm="1">
        <f t="array" ref="ES193">SUMPRODUCT($K193:$AJ193,TRANSPOSE(ES$4:ES$29))</f>
        <v>0</v>
      </c>
      <c r="ET193" cm="1">
        <f t="array" ref="ET193">SUMPRODUCT($K193:$AJ193,TRANSPOSE(ET$4:ET$29))</f>
        <v>0</v>
      </c>
      <c r="EU193" cm="1">
        <f t="array" ref="EU193">SUMPRODUCT($K193:$AJ193,TRANSPOSE(EU$4:EU$29))</f>
        <v>0</v>
      </c>
      <c r="EV193" cm="1">
        <f t="array" ref="EV193">SUMPRODUCT($K193:$AJ193,TRANSPOSE(EV$4:EV$29))</f>
        <v>0</v>
      </c>
      <c r="EW193" cm="1">
        <f t="array" ref="EW193">SUMPRODUCT($K193:$AJ193,TRANSPOSE(EW$4:EW$29))</f>
        <v>0</v>
      </c>
      <c r="EX193" cm="1">
        <f t="array" ref="EX193">SUMPRODUCT($K193:$AJ193,TRANSPOSE(EX$4:EX$29))</f>
        <v>0</v>
      </c>
      <c r="EY193" cm="1">
        <f t="array" ref="EY193">SUMPRODUCT($K193:$AJ193,TRANSPOSE(EY$4:EY$29))</f>
        <v>0</v>
      </c>
      <c r="EZ193" cm="1">
        <f t="array" ref="EZ193">SUMPRODUCT($K193:$AJ193,TRANSPOSE(EZ$4:EZ$29))</f>
        <v>0</v>
      </c>
      <c r="FA193">
        <f t="shared" si="41"/>
        <v>0</v>
      </c>
      <c r="FB193" t="b">
        <f t="shared" si="42"/>
        <v>0</v>
      </c>
    </row>
    <row r="194" spans="1:158" hidden="1" x14ac:dyDescent="0.2">
      <c r="A194">
        <v>218</v>
      </c>
      <c r="B194" s="7" t="s">
        <v>1228</v>
      </c>
      <c r="C194" t="s">
        <v>1167</v>
      </c>
      <c r="D194">
        <v>418575652</v>
      </c>
      <c r="E194" t="s">
        <v>1227</v>
      </c>
      <c r="G194" t="s">
        <v>6</v>
      </c>
      <c r="H194" s="1">
        <v>1</v>
      </c>
      <c r="I194" s="1">
        <v>2</v>
      </c>
      <c r="J194" s="1">
        <v>0</v>
      </c>
      <c r="K194" s="1">
        <v>0</v>
      </c>
      <c r="L194" s="1">
        <v>2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f t="shared" si="38"/>
        <v>630</v>
      </c>
      <c r="AL194" s="1">
        <f t="shared" si="39"/>
        <v>630</v>
      </c>
      <c r="AP194" s="1" t="s">
        <v>85</v>
      </c>
      <c r="AQ194" s="1" t="str">
        <f>VLOOKUP($B194,'[2]AVL F03 05.05.26_לעבוד'!$B$29:$H$721,6,)</f>
        <v xml:space="preserve">26/07/26 חדש ב AVL , יסופק כ BFE </v>
      </c>
      <c r="AR194" s="1" t="s">
        <v>1165</v>
      </c>
      <c r="AS194" s="1" t="s">
        <v>93</v>
      </c>
      <c r="AT194">
        <f t="shared" si="40"/>
        <v>0</v>
      </c>
      <c r="AU194" t="e">
        <f>VLOOKUP(B194,'[3]AVL F03 05.05.26_לעבוד'!$B$27:$B$694,1,)</f>
        <v>#N/A</v>
      </c>
      <c r="AV194" s="9" t="s">
        <v>1130</v>
      </c>
      <c r="AW194" t="s">
        <v>1785</v>
      </c>
      <c r="AX194">
        <v>1</v>
      </c>
      <c r="AY194">
        <v>0</v>
      </c>
      <c r="AZ194" t="s">
        <v>0</v>
      </c>
      <c r="BA194">
        <v>1</v>
      </c>
      <c r="BB194" t="s">
        <v>13</v>
      </c>
      <c r="BC194">
        <v>110</v>
      </c>
      <c r="BD194">
        <v>50</v>
      </c>
      <c r="BE194" t="s">
        <v>1173</v>
      </c>
      <c r="BF194">
        <v>0</v>
      </c>
      <c r="BG194">
        <v>0</v>
      </c>
      <c r="BH194">
        <v>20</v>
      </c>
      <c r="BI194" t="s">
        <v>514</v>
      </c>
      <c r="BJ194" t="s">
        <v>1172</v>
      </c>
      <c r="BK194" t="s">
        <v>5</v>
      </c>
      <c r="BL194" t="s">
        <v>5</v>
      </c>
      <c r="BM194" t="s">
        <v>38</v>
      </c>
      <c r="BN194">
        <v>0</v>
      </c>
      <c r="BO194" t="s">
        <v>5</v>
      </c>
      <c r="BP194">
        <v>860</v>
      </c>
      <c r="BQ194" t="s">
        <v>325</v>
      </c>
      <c r="BR194" t="s">
        <v>129</v>
      </c>
      <c r="BS194" t="s">
        <v>1171</v>
      </c>
      <c r="BT194">
        <v>1</v>
      </c>
      <c r="BU194" t="s">
        <v>6</v>
      </c>
      <c r="BV194" t="s">
        <v>5</v>
      </c>
      <c r="BW194">
        <v>900</v>
      </c>
      <c r="BX194" t="s">
        <v>1170</v>
      </c>
      <c r="BY194">
        <v>1</v>
      </c>
      <c r="BZ194">
        <v>0</v>
      </c>
      <c r="CA194" t="s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200</v>
      </c>
      <c r="CK194">
        <v>200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E194">
        <f>SUM($CB194,CB194:$CC194)-SUM($EC194:EC194)</f>
        <v>0</v>
      </c>
      <c r="DF194">
        <f>SUM($CB194,$CC194:CC194)-SUM($EC194:ED194)</f>
        <v>0</v>
      </c>
      <c r="DG194">
        <f>SUM($CB194,$CC194:CD194)-SUM($EC194:EE194)</f>
        <v>0</v>
      </c>
      <c r="DH194">
        <f>SUM($CB194,$CC194:CE194)-SUM($EC194:EF194)</f>
        <v>0</v>
      </c>
      <c r="DI194">
        <f>SUM($CB194,$CC194:CF194)-SUM($EC194:EG194)</f>
        <v>0</v>
      </c>
      <c r="DJ194">
        <f>SUM($CB194,$CC194:CG194)-SUM($EC194:EH194)</f>
        <v>0</v>
      </c>
      <c r="DK194">
        <f>SUM($CB194,$CC194:CH194)-SUM($EC194:EI194)</f>
        <v>0</v>
      </c>
      <c r="DL194">
        <f>SUM($CB194,$CC194:CI194)-SUM($EC194:EJ194)</f>
        <v>0</v>
      </c>
      <c r="DM194">
        <f>SUM($CB194,$CC194:CJ194)-SUM($EC194:EK194)</f>
        <v>190</v>
      </c>
      <c r="DN194">
        <f>SUM($CB194,$CC194:CK194)-SUM($EC194:EL194)</f>
        <v>370</v>
      </c>
      <c r="DO194">
        <f>SUM($CB194,$CC194:CL194)-SUM($EC194:EM194)</f>
        <v>290</v>
      </c>
      <c r="DP194">
        <f>SUM($CB194,$CC194:CM194)-SUM($EC194:EN194)</f>
        <v>180</v>
      </c>
      <c r="DQ194">
        <f>SUM($CB194,$CC194:CN194)-SUM($EC194:EO194)</f>
        <v>70</v>
      </c>
      <c r="DR194">
        <f>SUM($CB194,$CC194:CO194)-SUM($EC194:EP194)</f>
        <v>0</v>
      </c>
      <c r="DS194">
        <f>SUM($CB194,$CC194:CP194)-SUM($EC194:EQ194)</f>
        <v>0</v>
      </c>
      <c r="DT194">
        <f>SUM($CB194,$CC194:CQ194)-SUM($EC194:ER194)</f>
        <v>0</v>
      </c>
      <c r="DU194">
        <f>SUM($CB194,$CC194:CR194)-SUM($EC194:ES194)</f>
        <v>0</v>
      </c>
      <c r="DV194">
        <f>SUM($CB194,$CC194:CS194)-SUM($EC194:ET194)</f>
        <v>0</v>
      </c>
      <c r="DW194">
        <f>SUM($CB194,$CC194:CT194)-SUM($EC194:EU194)</f>
        <v>0</v>
      </c>
      <c r="DX194">
        <f>SUM($CB194,$CC194:CU194)-SUM($EC194:EV194)</f>
        <v>0</v>
      </c>
      <c r="DY194">
        <f>SUM($CB194,$CC194:CV194)-SUM($EC194:EW194)</f>
        <v>0</v>
      </c>
      <c r="DZ194">
        <f>SUM($CB194,$CC194:CW194)-SUM($EC194:EX194)</f>
        <v>0</v>
      </c>
      <c r="EA194">
        <f>SUM($CB194,$CC194:CX194)-SUM($EC194:EY194)</f>
        <v>0</v>
      </c>
      <c r="EB194">
        <f>SUM($CB194,$CC194:CY194)-SUM($EC194:EZ194)</f>
        <v>0</v>
      </c>
      <c r="EC194" cm="1">
        <f t="array" ref="EC194">SUMPRODUCT($K194:$AJ194,TRANSPOSE(EC$4:EC$29))</f>
        <v>0</v>
      </c>
      <c r="ED194" cm="1">
        <f t="array" ref="ED194">SUMPRODUCT($K194:$AJ194,TRANSPOSE(ED$4:ED$29))</f>
        <v>0</v>
      </c>
      <c r="EE194" cm="1">
        <f t="array" ref="EE194">SUMPRODUCT($K194:$AJ194,TRANSPOSE(EE$4:EE$29))</f>
        <v>0</v>
      </c>
      <c r="EF194" cm="1">
        <f t="array" ref="EF194">SUMPRODUCT($K194:$AJ194,TRANSPOSE(EF$4:EF$29))</f>
        <v>0</v>
      </c>
      <c r="EG194" cm="1">
        <f t="array" ref="EG194">SUMPRODUCT($K194:$AJ194,TRANSPOSE(EG$4:EG$29))</f>
        <v>0</v>
      </c>
      <c r="EH194" cm="1">
        <f t="array" ref="EH194">SUMPRODUCT($K194:$AJ194,TRANSPOSE(EH$4:EH$29))</f>
        <v>0</v>
      </c>
      <c r="EI194" cm="1">
        <f t="array" ref="EI194">SUMPRODUCT($K194:$AJ194,TRANSPOSE(EI$4:EI$29))</f>
        <v>0</v>
      </c>
      <c r="EJ194" cm="1">
        <f t="array" ref="EJ194">SUMPRODUCT($K194:$AJ194,TRANSPOSE(EJ$4:EJ$29))</f>
        <v>0</v>
      </c>
      <c r="EK194" cm="1">
        <f t="array" ref="EK194">SUMPRODUCT($K194:$AJ194,TRANSPOSE(EK$4:EK$29))</f>
        <v>10</v>
      </c>
      <c r="EL194" cm="1">
        <f t="array" ref="EL194">SUMPRODUCT($K194:$AJ194,TRANSPOSE(EL$4:EL$29))</f>
        <v>20</v>
      </c>
      <c r="EM194" cm="1">
        <f t="array" ref="EM194">SUMPRODUCT($K194:$AJ194,TRANSPOSE(EM$4:EM$29))</f>
        <v>80</v>
      </c>
      <c r="EN194" cm="1">
        <f t="array" ref="EN194">SUMPRODUCT($K194:$AJ194,TRANSPOSE(EN$4:EN$29))</f>
        <v>110</v>
      </c>
      <c r="EO194" cm="1">
        <f t="array" ref="EO194">SUMPRODUCT($K194:$AJ194,TRANSPOSE(EO$4:EO$29))</f>
        <v>110</v>
      </c>
      <c r="EP194" cm="1">
        <f t="array" ref="EP194">SUMPRODUCT($K194:$AJ194,TRANSPOSE(EP$4:EP$29))</f>
        <v>70</v>
      </c>
      <c r="EQ194" cm="1">
        <f t="array" ref="EQ194">SUMPRODUCT($K194:$AJ194,TRANSPOSE(EQ$4:EQ$29))</f>
        <v>0</v>
      </c>
      <c r="ER194" cm="1">
        <f t="array" ref="ER194">SUMPRODUCT($K194:$AJ194,TRANSPOSE(ER$4:ER$29))</f>
        <v>0</v>
      </c>
      <c r="ES194" cm="1">
        <f t="array" ref="ES194">SUMPRODUCT($K194:$AJ194,TRANSPOSE(ES$4:ES$29))</f>
        <v>0</v>
      </c>
      <c r="ET194" cm="1">
        <f t="array" ref="ET194">SUMPRODUCT($K194:$AJ194,TRANSPOSE(ET$4:ET$29))</f>
        <v>0</v>
      </c>
      <c r="EU194" cm="1">
        <f t="array" ref="EU194">SUMPRODUCT($K194:$AJ194,TRANSPOSE(EU$4:EU$29))</f>
        <v>0</v>
      </c>
      <c r="EV194" cm="1">
        <f t="array" ref="EV194">SUMPRODUCT($K194:$AJ194,TRANSPOSE(EV$4:EV$29))</f>
        <v>0</v>
      </c>
      <c r="EW194" cm="1">
        <f t="array" ref="EW194">SUMPRODUCT($K194:$AJ194,TRANSPOSE(EW$4:EW$29))</f>
        <v>0</v>
      </c>
      <c r="EX194" cm="1">
        <f t="array" ref="EX194">SUMPRODUCT($K194:$AJ194,TRANSPOSE(EX$4:EX$29))</f>
        <v>0</v>
      </c>
      <c r="EY194" cm="1">
        <f t="array" ref="EY194">SUMPRODUCT($K194:$AJ194,TRANSPOSE(EY$4:EY$29))</f>
        <v>0</v>
      </c>
      <c r="EZ194" cm="1">
        <f t="array" ref="EZ194">SUMPRODUCT($K194:$AJ194,TRANSPOSE(EZ$4:EZ$29))</f>
        <v>0</v>
      </c>
      <c r="FA194">
        <f t="shared" si="41"/>
        <v>0</v>
      </c>
      <c r="FB194" t="b">
        <f t="shared" si="42"/>
        <v>0</v>
      </c>
    </row>
    <row r="195" spans="1:158" hidden="1" x14ac:dyDescent="0.2">
      <c r="A195">
        <v>227</v>
      </c>
      <c r="B195" s="7" t="s">
        <v>1226</v>
      </c>
      <c r="C195" t="s">
        <v>1167</v>
      </c>
      <c r="D195">
        <v>416903752</v>
      </c>
      <c r="E195" t="s">
        <v>1225</v>
      </c>
      <c r="G195" t="s">
        <v>6</v>
      </c>
      <c r="H195" s="1">
        <v>1</v>
      </c>
      <c r="I195" s="1">
        <v>2</v>
      </c>
      <c r="J195" s="1">
        <v>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f t="shared" si="38"/>
        <v>630</v>
      </c>
      <c r="AL195" s="1">
        <f t="shared" si="39"/>
        <v>630</v>
      </c>
      <c r="AP195" s="1" t="s">
        <v>85</v>
      </c>
      <c r="AQ195" s="1">
        <f>VLOOKUP($B195,'[2]AVL F03 05.05.26_לעבוד'!$B$29:$H$721,6,)</f>
        <v>0</v>
      </c>
      <c r="AR195" s="1" t="s">
        <v>1779</v>
      </c>
      <c r="AS195" s="1" t="s">
        <v>93</v>
      </c>
      <c r="AT195">
        <f t="shared" si="40"/>
        <v>0</v>
      </c>
      <c r="AU195" t="e">
        <f>VLOOKUP(B195,'[3]AVL F03 05.05.26_לעבוד'!$B$27:$B$694,1,)</f>
        <v>#N/A</v>
      </c>
      <c r="AV195" t="s">
        <v>145</v>
      </c>
      <c r="AW195" t="s">
        <v>1787</v>
      </c>
      <c r="AX195" t="s">
        <v>1169</v>
      </c>
      <c r="AY195">
        <v>0</v>
      </c>
      <c r="AZ195" t="s">
        <v>0</v>
      </c>
      <c r="BA195">
        <v>1</v>
      </c>
      <c r="BB195" t="s">
        <v>13</v>
      </c>
      <c r="BC195">
        <v>857</v>
      </c>
      <c r="BD195">
        <v>10</v>
      </c>
      <c r="BE195" t="s">
        <v>1173</v>
      </c>
      <c r="BF195">
        <v>0</v>
      </c>
      <c r="BG195">
        <v>0</v>
      </c>
      <c r="BH195">
        <v>20</v>
      </c>
      <c r="BI195" t="s">
        <v>514</v>
      </c>
      <c r="BJ195" t="s">
        <v>1182</v>
      </c>
      <c r="BK195" t="s">
        <v>5</v>
      </c>
      <c r="BL195" t="s">
        <v>5</v>
      </c>
      <c r="BM195" t="s">
        <v>38</v>
      </c>
      <c r="BN195">
        <v>0</v>
      </c>
      <c r="BO195" t="s">
        <v>5</v>
      </c>
      <c r="BP195">
        <v>230</v>
      </c>
      <c r="BQ195" t="s">
        <v>325</v>
      </c>
      <c r="BR195" t="s">
        <v>129</v>
      </c>
      <c r="BS195" t="s">
        <v>1221</v>
      </c>
      <c r="BT195">
        <v>1</v>
      </c>
      <c r="BU195" t="s">
        <v>6</v>
      </c>
      <c r="BV195" t="s">
        <v>5</v>
      </c>
      <c r="BW195">
        <v>212</v>
      </c>
      <c r="BX195" t="s">
        <v>1170</v>
      </c>
      <c r="BY195" t="s">
        <v>1169</v>
      </c>
      <c r="BZ195" t="s">
        <v>1</v>
      </c>
      <c r="CA195" t="s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E195">
        <f>SUM($CB195,CB195:$CC195)-SUM($EC195:EC195)</f>
        <v>0</v>
      </c>
      <c r="DF195">
        <f>SUM($CB195,$CC195:CC195)-SUM($EC195:ED195)</f>
        <v>0</v>
      </c>
      <c r="DG195">
        <f>SUM($CB195,$CC195:CD195)-SUM($EC195:EE195)</f>
        <v>0</v>
      </c>
      <c r="DH195">
        <f>SUM($CB195,$CC195:CE195)-SUM($EC195:EF195)</f>
        <v>0</v>
      </c>
      <c r="DI195">
        <f>SUM($CB195,$CC195:CF195)-SUM($EC195:EG195)</f>
        <v>0</v>
      </c>
      <c r="DJ195">
        <f>SUM($CB195,$CC195:CG195)-SUM($EC195:EH195)</f>
        <v>0</v>
      </c>
      <c r="DK195">
        <f>SUM($CB195,$CC195:CH195)-SUM($EC195:EI195)</f>
        <v>0</v>
      </c>
      <c r="DL195">
        <f>SUM($CB195,$CC195:CI195)-SUM($EC195:EJ195)</f>
        <v>0</v>
      </c>
      <c r="DM195">
        <f>SUM($CB195,$CC195:CJ195)-SUM($EC195:EK195)</f>
        <v>0</v>
      </c>
      <c r="DN195">
        <f>SUM($CB195,$CC195:CK195)-SUM($EC195:EL195)</f>
        <v>-20</v>
      </c>
      <c r="DO195">
        <f>SUM($CB195,$CC195:CL195)-SUM($EC195:EM195)</f>
        <v>-100</v>
      </c>
      <c r="DP195">
        <f>SUM($CB195,$CC195:CM195)-SUM($EC195:EN195)</f>
        <v>-200</v>
      </c>
      <c r="DQ195">
        <f>SUM($CB195,$CC195:CN195)-SUM($EC195:EO195)</f>
        <v>-300</v>
      </c>
      <c r="DR195">
        <f>SUM($CB195,$CC195:CO195)-SUM($EC195:EP195)</f>
        <v>-400</v>
      </c>
      <c r="DS195">
        <f>SUM($CB195,$CC195:CP195)-SUM($EC195:EQ195)</f>
        <v>-400</v>
      </c>
      <c r="DT195">
        <f>SUM($CB195,$CC195:CQ195)-SUM($EC195:ER195)</f>
        <v>-400</v>
      </c>
      <c r="DU195">
        <f>SUM($CB195,$CC195:CR195)-SUM($EC195:ES195)</f>
        <v>-400</v>
      </c>
      <c r="DV195">
        <f>SUM($CB195,$CC195:CS195)-SUM($EC195:ET195)</f>
        <v>-400</v>
      </c>
      <c r="DW195">
        <f>SUM($CB195,$CC195:CT195)-SUM($EC195:EU195)</f>
        <v>-400</v>
      </c>
      <c r="DX195">
        <f>SUM($CB195,$CC195:CU195)-SUM($EC195:EV195)</f>
        <v>-400</v>
      </c>
      <c r="DY195">
        <f>SUM($CB195,$CC195:CV195)-SUM($EC195:EW195)</f>
        <v>-400</v>
      </c>
      <c r="DZ195">
        <f>SUM($CB195,$CC195:CW195)-SUM($EC195:EX195)</f>
        <v>-400</v>
      </c>
      <c r="EA195">
        <f>SUM($CB195,$CC195:CX195)-SUM($EC195:EY195)</f>
        <v>-400</v>
      </c>
      <c r="EB195">
        <f>SUM($CB195,$CC195:CY195)-SUM($EC195:EZ195)</f>
        <v>-400</v>
      </c>
      <c r="EC195" cm="1">
        <f t="array" ref="EC195">SUMPRODUCT($K195:$AJ195,TRANSPOSE(EC$4:EC$29))</f>
        <v>0</v>
      </c>
      <c r="ED195" cm="1">
        <f t="array" ref="ED195">SUMPRODUCT($K195:$AJ195,TRANSPOSE(ED$4:ED$29))</f>
        <v>0</v>
      </c>
      <c r="EE195" cm="1">
        <f t="array" ref="EE195">SUMPRODUCT($K195:$AJ195,TRANSPOSE(EE$4:EE$29))</f>
        <v>0</v>
      </c>
      <c r="EF195" cm="1">
        <f t="array" ref="EF195">SUMPRODUCT($K195:$AJ195,TRANSPOSE(EF$4:EF$29))</f>
        <v>0</v>
      </c>
      <c r="EG195" cm="1">
        <f t="array" ref="EG195">SUMPRODUCT($K195:$AJ195,TRANSPOSE(EG$4:EG$29))</f>
        <v>0</v>
      </c>
      <c r="EH195" cm="1">
        <f t="array" ref="EH195">SUMPRODUCT($K195:$AJ195,TRANSPOSE(EH$4:EH$29))</f>
        <v>0</v>
      </c>
      <c r="EI195" cm="1">
        <f t="array" ref="EI195">SUMPRODUCT($K195:$AJ195,TRANSPOSE(EI$4:EI$29))</f>
        <v>0</v>
      </c>
      <c r="EJ195" cm="1">
        <f t="array" ref="EJ195">SUMPRODUCT($K195:$AJ195,TRANSPOSE(EJ$4:EJ$29))</f>
        <v>0</v>
      </c>
      <c r="EK195" cm="1">
        <f t="array" ref="EK195">SUMPRODUCT($K195:$AJ195,TRANSPOSE(EK$4:EK$29))</f>
        <v>0</v>
      </c>
      <c r="EL195" cm="1">
        <f t="array" ref="EL195">SUMPRODUCT($K195:$AJ195,TRANSPOSE(EL$4:EL$29))</f>
        <v>20</v>
      </c>
      <c r="EM195" cm="1">
        <f t="array" ref="EM195">SUMPRODUCT($K195:$AJ195,TRANSPOSE(EM$4:EM$29))</f>
        <v>80</v>
      </c>
      <c r="EN195" cm="1">
        <f t="array" ref="EN195">SUMPRODUCT($K195:$AJ195,TRANSPOSE(EN$4:EN$29))</f>
        <v>100</v>
      </c>
      <c r="EO195" cm="1">
        <f t="array" ref="EO195">SUMPRODUCT($K195:$AJ195,TRANSPOSE(EO$4:EO$29))</f>
        <v>100</v>
      </c>
      <c r="EP195" cm="1">
        <f t="array" ref="EP195">SUMPRODUCT($K195:$AJ195,TRANSPOSE(EP$4:EP$29))</f>
        <v>100</v>
      </c>
      <c r="EQ195" cm="1">
        <f t="array" ref="EQ195">SUMPRODUCT($K195:$AJ195,TRANSPOSE(EQ$4:EQ$29))</f>
        <v>0</v>
      </c>
      <c r="ER195" cm="1">
        <f t="array" ref="ER195">SUMPRODUCT($K195:$AJ195,TRANSPOSE(ER$4:ER$29))</f>
        <v>0</v>
      </c>
      <c r="ES195" cm="1">
        <f t="array" ref="ES195">SUMPRODUCT($K195:$AJ195,TRANSPOSE(ES$4:ES$29))</f>
        <v>0</v>
      </c>
      <c r="ET195" cm="1">
        <f t="array" ref="ET195">SUMPRODUCT($K195:$AJ195,TRANSPOSE(ET$4:ET$29))</f>
        <v>0</v>
      </c>
      <c r="EU195" cm="1">
        <f t="array" ref="EU195">SUMPRODUCT($K195:$AJ195,TRANSPOSE(EU$4:EU$29))</f>
        <v>0</v>
      </c>
      <c r="EV195" cm="1">
        <f t="array" ref="EV195">SUMPRODUCT($K195:$AJ195,TRANSPOSE(EV$4:EV$29))</f>
        <v>0</v>
      </c>
      <c r="EW195" cm="1">
        <f t="array" ref="EW195">SUMPRODUCT($K195:$AJ195,TRANSPOSE(EW$4:EW$29))</f>
        <v>0</v>
      </c>
      <c r="EX195" cm="1">
        <f t="array" ref="EX195">SUMPRODUCT($K195:$AJ195,TRANSPOSE(EX$4:EX$29))</f>
        <v>0</v>
      </c>
      <c r="EY195" cm="1">
        <f t="array" ref="EY195">SUMPRODUCT($K195:$AJ195,TRANSPOSE(EY$4:EY$29))</f>
        <v>0</v>
      </c>
      <c r="EZ195" cm="1">
        <f t="array" ref="EZ195">SUMPRODUCT($K195:$AJ195,TRANSPOSE(EZ$4:EZ$29))</f>
        <v>0</v>
      </c>
      <c r="FA195">
        <f t="shared" si="41"/>
        <v>0</v>
      </c>
      <c r="FB195" t="b">
        <f t="shared" si="42"/>
        <v>1</v>
      </c>
    </row>
    <row r="196" spans="1:158" hidden="1" x14ac:dyDescent="0.2">
      <c r="A196">
        <v>241</v>
      </c>
      <c r="B196" s="12" t="s">
        <v>1224</v>
      </c>
      <c r="C196" t="s">
        <v>1167</v>
      </c>
      <c r="D196">
        <v>418575636</v>
      </c>
      <c r="E196" s="11" t="s">
        <v>1190</v>
      </c>
      <c r="G196" t="s">
        <v>6</v>
      </c>
      <c r="H196" s="1">
        <v>1</v>
      </c>
      <c r="I196" s="1">
        <v>1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f t="shared" si="38"/>
        <v>315</v>
      </c>
      <c r="AL196" s="1">
        <f t="shared" si="39"/>
        <v>315</v>
      </c>
      <c r="AP196" s="1" t="s">
        <v>85</v>
      </c>
      <c r="AQ196" s="1" t="str">
        <f>VLOOKUP($B196,'[2]AVL F03 05.05.26_לעבוד'!$B$29:$H$721,6,)</f>
        <v xml:space="preserve">ממתין לעידכון סריאלים </v>
      </c>
      <c r="AR196" s="1" t="s">
        <v>1517</v>
      </c>
      <c r="AS196" s="1" t="s">
        <v>93</v>
      </c>
      <c r="AT196">
        <f t="shared" si="40"/>
        <v>0</v>
      </c>
      <c r="AU196" t="e">
        <f>VLOOKUP(B196,'[3]AVL F03 05.05.26_לעבוד'!$B$27:$B$694,1,)</f>
        <v>#N/A</v>
      </c>
      <c r="AV196" t="s">
        <v>1189</v>
      </c>
      <c r="AW196" t="s">
        <v>1716</v>
      </c>
      <c r="AX196">
        <v>1</v>
      </c>
      <c r="AY196">
        <v>0</v>
      </c>
      <c r="AZ196" t="s">
        <v>0</v>
      </c>
      <c r="BA196">
        <v>1</v>
      </c>
      <c r="BB196" t="s">
        <v>261</v>
      </c>
      <c r="BC196">
        <v>110</v>
      </c>
      <c r="BD196">
        <v>40</v>
      </c>
      <c r="BE196" t="s">
        <v>1188</v>
      </c>
      <c r="BF196">
        <v>0</v>
      </c>
      <c r="BG196">
        <v>0</v>
      </c>
      <c r="BH196">
        <v>20</v>
      </c>
      <c r="BI196" t="s">
        <v>514</v>
      </c>
      <c r="BJ196" t="s">
        <v>1187</v>
      </c>
      <c r="BK196" t="s">
        <v>5</v>
      </c>
      <c r="BL196" t="s">
        <v>5</v>
      </c>
      <c r="BM196" t="s">
        <v>9</v>
      </c>
      <c r="BN196">
        <v>0</v>
      </c>
      <c r="BO196" t="s">
        <v>5</v>
      </c>
      <c r="BP196">
        <v>900</v>
      </c>
      <c r="BQ196" t="s">
        <v>325</v>
      </c>
      <c r="BR196" t="s">
        <v>8</v>
      </c>
      <c r="BS196" t="s">
        <v>1186</v>
      </c>
      <c r="BT196">
        <v>1</v>
      </c>
      <c r="BU196" t="s">
        <v>6</v>
      </c>
      <c r="BV196" t="s">
        <v>5</v>
      </c>
      <c r="BW196">
        <v>957</v>
      </c>
      <c r="BX196" t="s">
        <v>1170</v>
      </c>
      <c r="BY196">
        <v>1</v>
      </c>
      <c r="BZ196">
        <v>0</v>
      </c>
      <c r="CA196" t="s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200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E196">
        <f>SUM($CB196,CB196:$CC196)-SUM($EC196:EC196)</f>
        <v>0</v>
      </c>
      <c r="DF196">
        <f>SUM($CB196,$CC196:CC196)-SUM($EC196:ED196)</f>
        <v>0</v>
      </c>
      <c r="DG196">
        <f>SUM($CB196,$CC196:CD196)-SUM($EC196:EE196)</f>
        <v>0</v>
      </c>
      <c r="DH196">
        <f>SUM($CB196,$CC196:CE196)-SUM($EC196:EF196)</f>
        <v>0</v>
      </c>
      <c r="DI196">
        <f>SUM($CB196,$CC196:CF196)-SUM($EC196:EG196)</f>
        <v>0</v>
      </c>
      <c r="DJ196">
        <f>SUM($CB196,$CC196:CG196)-SUM($EC196:EH196)</f>
        <v>0</v>
      </c>
      <c r="DK196">
        <f>SUM($CB196,$CC196:CH196)-SUM($EC196:EI196)</f>
        <v>0</v>
      </c>
      <c r="DL196">
        <f>SUM($CB196,$CC196:CI196)-SUM($EC196:EJ196)</f>
        <v>0</v>
      </c>
      <c r="DM196">
        <f>SUM($CB196,$CC196:CJ196)-SUM($EC196:EK196)</f>
        <v>200</v>
      </c>
      <c r="DN196">
        <f>SUM($CB196,$CC196:CK196)-SUM($EC196:EL196)</f>
        <v>190</v>
      </c>
      <c r="DO196">
        <f>SUM($CB196,$CC196:CL196)-SUM($EC196:EM196)</f>
        <v>150</v>
      </c>
      <c r="DP196">
        <f>SUM($CB196,$CC196:CM196)-SUM($EC196:EN196)</f>
        <v>100</v>
      </c>
      <c r="DQ196">
        <f>SUM($CB196,$CC196:CN196)-SUM($EC196:EO196)</f>
        <v>50</v>
      </c>
      <c r="DR196">
        <f>SUM($CB196,$CC196:CO196)-SUM($EC196:EP196)</f>
        <v>0</v>
      </c>
      <c r="DS196">
        <f>SUM($CB196,$CC196:CP196)-SUM($EC196:EQ196)</f>
        <v>0</v>
      </c>
      <c r="DT196">
        <f>SUM($CB196,$CC196:CQ196)-SUM($EC196:ER196)</f>
        <v>0</v>
      </c>
      <c r="DU196">
        <f>SUM($CB196,$CC196:CR196)-SUM($EC196:ES196)</f>
        <v>0</v>
      </c>
      <c r="DV196">
        <f>SUM($CB196,$CC196:CS196)-SUM($EC196:ET196)</f>
        <v>0</v>
      </c>
      <c r="DW196">
        <f>SUM($CB196,$CC196:CT196)-SUM($EC196:EU196)</f>
        <v>0</v>
      </c>
      <c r="DX196">
        <f>SUM($CB196,$CC196:CU196)-SUM($EC196:EV196)</f>
        <v>0</v>
      </c>
      <c r="DY196">
        <f>SUM($CB196,$CC196:CV196)-SUM($EC196:EW196)</f>
        <v>0</v>
      </c>
      <c r="DZ196">
        <f>SUM($CB196,$CC196:CW196)-SUM($EC196:EX196)</f>
        <v>0</v>
      </c>
      <c r="EA196">
        <f>SUM($CB196,$CC196:CX196)-SUM($EC196:EY196)</f>
        <v>0</v>
      </c>
      <c r="EB196">
        <f>SUM($CB196,$CC196:CY196)-SUM($EC196:EZ196)</f>
        <v>0</v>
      </c>
      <c r="EC196" cm="1">
        <f t="array" ref="EC196">SUMPRODUCT($K196:$AJ196,TRANSPOSE(EC$4:EC$29))</f>
        <v>0</v>
      </c>
      <c r="ED196" cm="1">
        <f t="array" ref="ED196">SUMPRODUCT($K196:$AJ196,TRANSPOSE(ED$4:ED$29))</f>
        <v>0</v>
      </c>
      <c r="EE196" cm="1">
        <f t="array" ref="EE196">SUMPRODUCT($K196:$AJ196,TRANSPOSE(EE$4:EE$29))</f>
        <v>0</v>
      </c>
      <c r="EF196" cm="1">
        <f t="array" ref="EF196">SUMPRODUCT($K196:$AJ196,TRANSPOSE(EF$4:EF$29))</f>
        <v>0</v>
      </c>
      <c r="EG196" cm="1">
        <f t="array" ref="EG196">SUMPRODUCT($K196:$AJ196,TRANSPOSE(EG$4:EG$29))</f>
        <v>0</v>
      </c>
      <c r="EH196" cm="1">
        <f t="array" ref="EH196">SUMPRODUCT($K196:$AJ196,TRANSPOSE(EH$4:EH$29))</f>
        <v>0</v>
      </c>
      <c r="EI196" cm="1">
        <f t="array" ref="EI196">SUMPRODUCT($K196:$AJ196,TRANSPOSE(EI$4:EI$29))</f>
        <v>0</v>
      </c>
      <c r="EJ196" cm="1">
        <f t="array" ref="EJ196">SUMPRODUCT($K196:$AJ196,TRANSPOSE(EJ$4:EJ$29))</f>
        <v>0</v>
      </c>
      <c r="EK196" cm="1">
        <f t="array" ref="EK196">SUMPRODUCT($K196:$AJ196,TRANSPOSE(EK$4:EK$29))</f>
        <v>0</v>
      </c>
      <c r="EL196" cm="1">
        <f t="array" ref="EL196">SUMPRODUCT($K196:$AJ196,TRANSPOSE(EL$4:EL$29))</f>
        <v>10</v>
      </c>
      <c r="EM196" cm="1">
        <f t="array" ref="EM196">SUMPRODUCT($K196:$AJ196,TRANSPOSE(EM$4:EM$29))</f>
        <v>40</v>
      </c>
      <c r="EN196" cm="1">
        <f t="array" ref="EN196">SUMPRODUCT($K196:$AJ196,TRANSPOSE(EN$4:EN$29))</f>
        <v>50</v>
      </c>
      <c r="EO196" cm="1">
        <f t="array" ref="EO196">SUMPRODUCT($K196:$AJ196,TRANSPOSE(EO$4:EO$29))</f>
        <v>50</v>
      </c>
      <c r="EP196" cm="1">
        <f t="array" ref="EP196">SUMPRODUCT($K196:$AJ196,TRANSPOSE(EP$4:EP$29))</f>
        <v>50</v>
      </c>
      <c r="EQ196" cm="1">
        <f t="array" ref="EQ196">SUMPRODUCT($K196:$AJ196,TRANSPOSE(EQ$4:EQ$29))</f>
        <v>0</v>
      </c>
      <c r="ER196" cm="1">
        <f t="array" ref="ER196">SUMPRODUCT($K196:$AJ196,TRANSPOSE(ER$4:ER$29))</f>
        <v>0</v>
      </c>
      <c r="ES196" cm="1">
        <f t="array" ref="ES196">SUMPRODUCT($K196:$AJ196,TRANSPOSE(ES$4:ES$29))</f>
        <v>0</v>
      </c>
      <c r="ET196" cm="1">
        <f t="array" ref="ET196">SUMPRODUCT($K196:$AJ196,TRANSPOSE(ET$4:ET$29))</f>
        <v>0</v>
      </c>
      <c r="EU196" cm="1">
        <f t="array" ref="EU196">SUMPRODUCT($K196:$AJ196,TRANSPOSE(EU$4:EU$29))</f>
        <v>0</v>
      </c>
      <c r="EV196" cm="1">
        <f t="array" ref="EV196">SUMPRODUCT($K196:$AJ196,TRANSPOSE(EV$4:EV$29))</f>
        <v>0</v>
      </c>
      <c r="EW196" cm="1">
        <f t="array" ref="EW196">SUMPRODUCT($K196:$AJ196,TRANSPOSE(EW$4:EW$29))</f>
        <v>0</v>
      </c>
      <c r="EX196" cm="1">
        <f t="array" ref="EX196">SUMPRODUCT($K196:$AJ196,TRANSPOSE(EX$4:EX$29))</f>
        <v>0</v>
      </c>
      <c r="EY196" cm="1">
        <f t="array" ref="EY196">SUMPRODUCT($K196:$AJ196,TRANSPOSE(EY$4:EY$29))</f>
        <v>0</v>
      </c>
      <c r="EZ196" cm="1">
        <f t="array" ref="EZ196">SUMPRODUCT($K196:$AJ196,TRANSPOSE(EZ$4:EZ$29))</f>
        <v>0</v>
      </c>
      <c r="FA196">
        <f t="shared" si="41"/>
        <v>0</v>
      </c>
      <c r="FB196" t="b">
        <f t="shared" si="42"/>
        <v>0</v>
      </c>
    </row>
    <row r="197" spans="1:158" hidden="1" x14ac:dyDescent="0.2">
      <c r="A197">
        <v>242</v>
      </c>
      <c r="B197" s="8" t="s">
        <v>285</v>
      </c>
      <c r="C197" t="s">
        <v>1167</v>
      </c>
      <c r="D197">
        <v>418826962</v>
      </c>
      <c r="E197" t="s">
        <v>1223</v>
      </c>
      <c r="G197" t="s">
        <v>6</v>
      </c>
      <c r="H197" s="1">
        <v>1</v>
      </c>
      <c r="I197" s="1">
        <v>1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f t="shared" si="38"/>
        <v>315</v>
      </c>
      <c r="AL197" s="1">
        <f t="shared" si="39"/>
        <v>315</v>
      </c>
      <c r="AP197" s="1" t="s">
        <v>85</v>
      </c>
      <c r="AQ197" s="1">
        <f>VLOOKUP($B197,'[2]AVL F03 05.05.26_לעבוד'!$B$29:$H$721,6,)</f>
        <v>0</v>
      </c>
      <c r="AR197" s="1" t="s">
        <v>1195</v>
      </c>
      <c r="AS197" s="1" t="s">
        <v>1195</v>
      </c>
      <c r="AT197">
        <f t="shared" si="40"/>
        <v>0</v>
      </c>
      <c r="AU197" t="e">
        <f>VLOOKUP(B197,'[3]AVL F03 05.05.26_לעבוד'!$B$27:$B$694,1,)</f>
        <v>#N/A</v>
      </c>
      <c r="AV197" t="s">
        <v>1222</v>
      </c>
      <c r="AW197" t="s">
        <v>1775</v>
      </c>
      <c r="AX197">
        <v>1</v>
      </c>
      <c r="AY197">
        <v>0</v>
      </c>
      <c r="AZ197" t="s">
        <v>0</v>
      </c>
      <c r="BA197">
        <v>1</v>
      </c>
      <c r="BB197" t="s">
        <v>13</v>
      </c>
      <c r="BC197">
        <v>110</v>
      </c>
      <c r="BD197">
        <v>10</v>
      </c>
      <c r="BE197" t="s">
        <v>1173</v>
      </c>
      <c r="BF197">
        <v>0</v>
      </c>
      <c r="BG197">
        <v>0</v>
      </c>
      <c r="BH197">
        <v>20</v>
      </c>
      <c r="BI197" t="s">
        <v>514</v>
      </c>
      <c r="BJ197" t="s">
        <v>1182</v>
      </c>
      <c r="BK197" t="s">
        <v>5</v>
      </c>
      <c r="BL197" t="s">
        <v>5</v>
      </c>
      <c r="BM197" t="s">
        <v>38</v>
      </c>
      <c r="BN197">
        <v>0</v>
      </c>
      <c r="BO197" t="s">
        <v>5</v>
      </c>
      <c r="BP197">
        <v>860</v>
      </c>
      <c r="BQ197" t="s">
        <v>325</v>
      </c>
      <c r="BR197" t="s">
        <v>129</v>
      </c>
      <c r="BS197" t="s">
        <v>1221</v>
      </c>
      <c r="BT197">
        <v>1</v>
      </c>
      <c r="BU197" t="s">
        <v>6</v>
      </c>
      <c r="BV197" t="s">
        <v>5</v>
      </c>
      <c r="BW197">
        <v>212</v>
      </c>
      <c r="BX197" t="s">
        <v>1170</v>
      </c>
      <c r="BY197">
        <v>1</v>
      </c>
      <c r="BZ197">
        <v>0</v>
      </c>
      <c r="CA197" t="s">
        <v>0</v>
      </c>
      <c r="CB197">
        <v>9999999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E197">
        <f>SUM($CB197,CB197:$CC197)-SUM($EC197:EC197)</f>
        <v>19999998</v>
      </c>
      <c r="DF197">
        <f>SUM($CB197,$CC197:CC197)-SUM($EC197:ED197)</f>
        <v>9999999</v>
      </c>
      <c r="DG197">
        <f>SUM($CB197,$CC197:CD197)-SUM($EC197:EE197)</f>
        <v>9999999</v>
      </c>
      <c r="DH197">
        <f>SUM($CB197,$CC197:CE197)-SUM($EC197:EF197)</f>
        <v>9999999</v>
      </c>
      <c r="DI197">
        <f>SUM($CB197,$CC197:CF197)-SUM($EC197:EG197)</f>
        <v>9999999</v>
      </c>
      <c r="DJ197">
        <f>SUM($CB197,$CC197:CG197)-SUM($EC197:EH197)</f>
        <v>9999999</v>
      </c>
      <c r="DK197">
        <f>SUM($CB197,$CC197:CH197)-SUM($EC197:EI197)</f>
        <v>9999999</v>
      </c>
      <c r="DL197">
        <f>SUM($CB197,$CC197:CI197)-SUM($EC197:EJ197)</f>
        <v>9999999</v>
      </c>
      <c r="DM197">
        <f>SUM($CB197,$CC197:CJ197)-SUM($EC197:EK197)</f>
        <v>9999999</v>
      </c>
      <c r="DN197">
        <f>SUM($CB197,$CC197:CK197)-SUM($EC197:EL197)</f>
        <v>9999989</v>
      </c>
      <c r="DO197">
        <f>SUM($CB197,$CC197:CL197)-SUM($EC197:EM197)</f>
        <v>9999949</v>
      </c>
      <c r="DP197">
        <f>SUM($CB197,$CC197:CM197)-SUM($EC197:EN197)</f>
        <v>9999899</v>
      </c>
      <c r="DQ197">
        <f>SUM($CB197,$CC197:CN197)-SUM($EC197:EO197)</f>
        <v>9999849</v>
      </c>
      <c r="DR197">
        <f>SUM($CB197,$CC197:CO197)-SUM($EC197:EP197)</f>
        <v>9999799</v>
      </c>
      <c r="DS197">
        <f>SUM($CB197,$CC197:CP197)-SUM($EC197:EQ197)</f>
        <v>9999799</v>
      </c>
      <c r="DT197">
        <f>SUM($CB197,$CC197:CQ197)-SUM($EC197:ER197)</f>
        <v>9999799</v>
      </c>
      <c r="DU197">
        <f>SUM($CB197,$CC197:CR197)-SUM($EC197:ES197)</f>
        <v>9999799</v>
      </c>
      <c r="DV197">
        <f>SUM($CB197,$CC197:CS197)-SUM($EC197:ET197)</f>
        <v>9999799</v>
      </c>
      <c r="DW197">
        <f>SUM($CB197,$CC197:CT197)-SUM($EC197:EU197)</f>
        <v>9999799</v>
      </c>
      <c r="DX197">
        <f>SUM($CB197,$CC197:CU197)-SUM($EC197:EV197)</f>
        <v>9999799</v>
      </c>
      <c r="DY197">
        <f>SUM($CB197,$CC197:CV197)-SUM($EC197:EW197)</f>
        <v>9999799</v>
      </c>
      <c r="DZ197">
        <f>SUM($CB197,$CC197:CW197)-SUM($EC197:EX197)</f>
        <v>9999799</v>
      </c>
      <c r="EA197">
        <f>SUM($CB197,$CC197:CX197)-SUM($EC197:EY197)</f>
        <v>9999799</v>
      </c>
      <c r="EB197">
        <f>SUM($CB197,$CC197:CY197)-SUM($EC197:EZ197)</f>
        <v>9999799</v>
      </c>
      <c r="EC197" cm="1">
        <f t="array" ref="EC197">SUMPRODUCT($K197:$AJ197,TRANSPOSE(EC$4:EC$29))</f>
        <v>0</v>
      </c>
      <c r="ED197" cm="1">
        <f t="array" ref="ED197">SUMPRODUCT($K197:$AJ197,TRANSPOSE(ED$4:ED$29))</f>
        <v>0</v>
      </c>
      <c r="EE197" cm="1">
        <f t="array" ref="EE197">SUMPRODUCT($K197:$AJ197,TRANSPOSE(EE$4:EE$29))</f>
        <v>0</v>
      </c>
      <c r="EF197" cm="1">
        <f t="array" ref="EF197">SUMPRODUCT($K197:$AJ197,TRANSPOSE(EF$4:EF$29))</f>
        <v>0</v>
      </c>
      <c r="EG197" cm="1">
        <f t="array" ref="EG197">SUMPRODUCT($K197:$AJ197,TRANSPOSE(EG$4:EG$29))</f>
        <v>0</v>
      </c>
      <c r="EH197" cm="1">
        <f t="array" ref="EH197">SUMPRODUCT($K197:$AJ197,TRANSPOSE(EH$4:EH$29))</f>
        <v>0</v>
      </c>
      <c r="EI197" cm="1">
        <f t="array" ref="EI197">SUMPRODUCT($K197:$AJ197,TRANSPOSE(EI$4:EI$29))</f>
        <v>0</v>
      </c>
      <c r="EJ197" cm="1">
        <f t="array" ref="EJ197">SUMPRODUCT($K197:$AJ197,TRANSPOSE(EJ$4:EJ$29))</f>
        <v>0</v>
      </c>
      <c r="EK197" cm="1">
        <f t="array" ref="EK197">SUMPRODUCT($K197:$AJ197,TRANSPOSE(EK$4:EK$29))</f>
        <v>0</v>
      </c>
      <c r="EL197" cm="1">
        <f t="array" ref="EL197">SUMPRODUCT($K197:$AJ197,TRANSPOSE(EL$4:EL$29))</f>
        <v>10</v>
      </c>
      <c r="EM197" cm="1">
        <f t="array" ref="EM197">SUMPRODUCT($K197:$AJ197,TRANSPOSE(EM$4:EM$29))</f>
        <v>40</v>
      </c>
      <c r="EN197" cm="1">
        <f t="array" ref="EN197">SUMPRODUCT($K197:$AJ197,TRANSPOSE(EN$4:EN$29))</f>
        <v>50</v>
      </c>
      <c r="EO197" cm="1">
        <f t="array" ref="EO197">SUMPRODUCT($K197:$AJ197,TRANSPOSE(EO$4:EO$29))</f>
        <v>50</v>
      </c>
      <c r="EP197" cm="1">
        <f t="array" ref="EP197">SUMPRODUCT($K197:$AJ197,TRANSPOSE(EP$4:EP$29))</f>
        <v>50</v>
      </c>
      <c r="EQ197" cm="1">
        <f t="array" ref="EQ197">SUMPRODUCT($K197:$AJ197,TRANSPOSE(EQ$4:EQ$29))</f>
        <v>0</v>
      </c>
      <c r="ER197" cm="1">
        <f t="array" ref="ER197">SUMPRODUCT($K197:$AJ197,TRANSPOSE(ER$4:ER$29))</f>
        <v>0</v>
      </c>
      <c r="ES197" cm="1">
        <f t="array" ref="ES197">SUMPRODUCT($K197:$AJ197,TRANSPOSE(ES$4:ES$29))</f>
        <v>0</v>
      </c>
      <c r="ET197" cm="1">
        <f t="array" ref="ET197">SUMPRODUCT($K197:$AJ197,TRANSPOSE(ET$4:ET$29))</f>
        <v>0</v>
      </c>
      <c r="EU197" cm="1">
        <f t="array" ref="EU197">SUMPRODUCT($K197:$AJ197,TRANSPOSE(EU$4:EU$29))</f>
        <v>0</v>
      </c>
      <c r="EV197" cm="1">
        <f t="array" ref="EV197">SUMPRODUCT($K197:$AJ197,TRANSPOSE(EV$4:EV$29))</f>
        <v>0</v>
      </c>
      <c r="EW197" cm="1">
        <f t="array" ref="EW197">SUMPRODUCT($K197:$AJ197,TRANSPOSE(EW$4:EW$29))</f>
        <v>0</v>
      </c>
      <c r="EX197" cm="1">
        <f t="array" ref="EX197">SUMPRODUCT($K197:$AJ197,TRANSPOSE(EX$4:EX$29))</f>
        <v>0</v>
      </c>
      <c r="EY197" cm="1">
        <f t="array" ref="EY197">SUMPRODUCT($K197:$AJ197,TRANSPOSE(EY$4:EY$29))</f>
        <v>0</v>
      </c>
      <c r="EZ197" cm="1">
        <f t="array" ref="EZ197">SUMPRODUCT($K197:$AJ197,TRANSPOSE(EZ$4:EZ$29))</f>
        <v>0</v>
      </c>
      <c r="FA197">
        <f t="shared" si="41"/>
        <v>0</v>
      </c>
      <c r="FB197" t="b">
        <f t="shared" si="42"/>
        <v>0</v>
      </c>
    </row>
    <row r="198" spans="1:158" hidden="1" x14ac:dyDescent="0.2">
      <c r="A198">
        <v>243</v>
      </c>
      <c r="B198" s="12" t="s">
        <v>1220</v>
      </c>
      <c r="C198" t="s">
        <v>1167</v>
      </c>
      <c r="D198">
        <v>418575643</v>
      </c>
      <c r="E198" s="11" t="s">
        <v>1190</v>
      </c>
      <c r="G198" t="s">
        <v>6</v>
      </c>
      <c r="H198" s="1">
        <v>1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1</v>
      </c>
      <c r="AJ198" s="1">
        <v>0</v>
      </c>
      <c r="AK198" s="1">
        <f t="shared" si="38"/>
        <v>315</v>
      </c>
      <c r="AL198" s="1">
        <f t="shared" si="39"/>
        <v>315</v>
      </c>
      <c r="AP198" s="1" t="s">
        <v>85</v>
      </c>
      <c r="AQ198" s="1" t="str">
        <f>VLOOKUP($B198,'[2]AVL F03 05.05.26_לעבוד'!$B$29:$H$721,6,)</f>
        <v xml:space="preserve">ממתין לעידכון סריאלים </v>
      </c>
      <c r="AR198" s="1" t="s">
        <v>1517</v>
      </c>
      <c r="AS198" s="1" t="s">
        <v>93</v>
      </c>
      <c r="AT198">
        <f t="shared" si="40"/>
        <v>0</v>
      </c>
      <c r="AU198" t="e">
        <f>VLOOKUP(B198,'[3]AVL F03 05.05.26_לעבוד'!$B$27:$B$694,1,)</f>
        <v>#N/A</v>
      </c>
      <c r="AV198" t="s">
        <v>1189</v>
      </c>
      <c r="AW198" t="s">
        <v>1716</v>
      </c>
      <c r="AX198">
        <v>1</v>
      </c>
      <c r="AY198">
        <v>0</v>
      </c>
      <c r="AZ198" t="s">
        <v>0</v>
      </c>
      <c r="BA198">
        <v>1</v>
      </c>
      <c r="BB198" t="s">
        <v>261</v>
      </c>
      <c r="BC198">
        <v>110</v>
      </c>
      <c r="BD198">
        <v>40</v>
      </c>
      <c r="BE198" t="s">
        <v>1188</v>
      </c>
      <c r="BF198">
        <v>0</v>
      </c>
      <c r="BG198">
        <v>0</v>
      </c>
      <c r="BH198">
        <v>20</v>
      </c>
      <c r="BI198" t="s">
        <v>514</v>
      </c>
      <c r="BJ198" t="s">
        <v>1187</v>
      </c>
      <c r="BK198" t="s">
        <v>5</v>
      </c>
      <c r="BL198" t="s">
        <v>5</v>
      </c>
      <c r="BM198" t="s">
        <v>9</v>
      </c>
      <c r="BN198">
        <v>0</v>
      </c>
      <c r="BO198" t="s">
        <v>5</v>
      </c>
      <c r="BP198">
        <v>900</v>
      </c>
      <c r="BQ198" t="s">
        <v>325</v>
      </c>
      <c r="BR198" t="s">
        <v>8</v>
      </c>
      <c r="BS198" t="s">
        <v>1186</v>
      </c>
      <c r="BT198">
        <v>1</v>
      </c>
      <c r="BU198" t="s">
        <v>6</v>
      </c>
      <c r="BV198" t="s">
        <v>5</v>
      </c>
      <c r="BW198">
        <v>957</v>
      </c>
      <c r="BX198" t="s">
        <v>1170</v>
      </c>
      <c r="BY198">
        <v>1</v>
      </c>
      <c r="BZ198">
        <v>0</v>
      </c>
      <c r="CA198" t="s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200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E198">
        <f>SUM($CB198,CB198:$CC198)-SUM($EC198:EC198)</f>
        <v>0</v>
      </c>
      <c r="DF198">
        <f>SUM($CB198,$CC198:CC198)-SUM($EC198:ED198)</f>
        <v>0</v>
      </c>
      <c r="DG198">
        <f>SUM($CB198,$CC198:CD198)-SUM($EC198:EE198)</f>
        <v>0</v>
      </c>
      <c r="DH198">
        <f>SUM($CB198,$CC198:CE198)-SUM($EC198:EF198)</f>
        <v>0</v>
      </c>
      <c r="DI198">
        <f>SUM($CB198,$CC198:CF198)-SUM($EC198:EG198)</f>
        <v>0</v>
      </c>
      <c r="DJ198">
        <f>SUM($CB198,$CC198:CG198)-SUM($EC198:EH198)</f>
        <v>0</v>
      </c>
      <c r="DK198">
        <f>SUM($CB198,$CC198:CH198)-SUM($EC198:EI198)</f>
        <v>0</v>
      </c>
      <c r="DL198">
        <f>SUM($CB198,$CC198:CI198)-SUM($EC198:EJ198)</f>
        <v>0</v>
      </c>
      <c r="DM198">
        <f>SUM($CB198,$CC198:CJ198)-SUM($EC198:EK198)</f>
        <v>200</v>
      </c>
      <c r="DN198">
        <f>SUM($CB198,$CC198:CK198)-SUM($EC198:EL198)</f>
        <v>180</v>
      </c>
      <c r="DO198">
        <f>SUM($CB198,$CC198:CL198)-SUM($EC198:EM198)</f>
        <v>120</v>
      </c>
      <c r="DP198">
        <f>SUM($CB198,$CC198:CM198)-SUM($EC198:EN198)</f>
        <v>40</v>
      </c>
      <c r="DQ198">
        <f>SUM($CB198,$CC198:CN198)-SUM($EC198:EO198)</f>
        <v>0</v>
      </c>
      <c r="DR198">
        <f>SUM($CB198,$CC198:CO198)-SUM($EC198:EP198)</f>
        <v>0</v>
      </c>
      <c r="DS198">
        <f>SUM($CB198,$CC198:CP198)-SUM($EC198:EQ198)</f>
        <v>0</v>
      </c>
      <c r="DT198">
        <f>SUM($CB198,$CC198:CQ198)-SUM($EC198:ER198)</f>
        <v>0</v>
      </c>
      <c r="DU198">
        <f>SUM($CB198,$CC198:CR198)-SUM($EC198:ES198)</f>
        <v>0</v>
      </c>
      <c r="DV198">
        <f>SUM($CB198,$CC198:CS198)-SUM($EC198:ET198)</f>
        <v>0</v>
      </c>
      <c r="DW198">
        <f>SUM($CB198,$CC198:CT198)-SUM($EC198:EU198)</f>
        <v>0</v>
      </c>
      <c r="DX198">
        <f>SUM($CB198,$CC198:CU198)-SUM($EC198:EV198)</f>
        <v>0</v>
      </c>
      <c r="DY198">
        <f>SUM($CB198,$CC198:CV198)-SUM($EC198:EW198)</f>
        <v>0</v>
      </c>
      <c r="DZ198">
        <f>SUM($CB198,$CC198:CW198)-SUM($EC198:EX198)</f>
        <v>0</v>
      </c>
      <c r="EA198">
        <f>SUM($CB198,$CC198:CX198)-SUM($EC198:EY198)</f>
        <v>0</v>
      </c>
      <c r="EB198">
        <f>SUM($CB198,$CC198:CY198)-SUM($EC198:EZ198)</f>
        <v>0</v>
      </c>
      <c r="EC198" cm="1">
        <f t="array" ref="EC198">SUMPRODUCT($K198:$AJ198,TRANSPOSE(EC$4:EC$29))</f>
        <v>0</v>
      </c>
      <c r="ED198" cm="1">
        <f t="array" ref="ED198">SUMPRODUCT($K198:$AJ198,TRANSPOSE(ED$4:ED$29))</f>
        <v>0</v>
      </c>
      <c r="EE198" cm="1">
        <f t="array" ref="EE198">SUMPRODUCT($K198:$AJ198,TRANSPOSE(EE$4:EE$29))</f>
        <v>0</v>
      </c>
      <c r="EF198" cm="1">
        <f t="array" ref="EF198">SUMPRODUCT($K198:$AJ198,TRANSPOSE(EF$4:EF$29))</f>
        <v>0</v>
      </c>
      <c r="EG198" cm="1">
        <f t="array" ref="EG198">SUMPRODUCT($K198:$AJ198,TRANSPOSE(EG$4:EG$29))</f>
        <v>0</v>
      </c>
      <c r="EH198" cm="1">
        <f t="array" ref="EH198">SUMPRODUCT($K198:$AJ198,TRANSPOSE(EH$4:EH$29))</f>
        <v>0</v>
      </c>
      <c r="EI198" cm="1">
        <f t="array" ref="EI198">SUMPRODUCT($K198:$AJ198,TRANSPOSE(EI$4:EI$29))</f>
        <v>0</v>
      </c>
      <c r="EJ198" cm="1">
        <f t="array" ref="EJ198">SUMPRODUCT($K198:$AJ198,TRANSPOSE(EJ$4:EJ$29))</f>
        <v>0</v>
      </c>
      <c r="EK198" cm="1">
        <f t="array" ref="EK198">SUMPRODUCT($K198:$AJ198,TRANSPOSE(EK$4:EK$29))</f>
        <v>0</v>
      </c>
      <c r="EL198" cm="1">
        <f t="array" ref="EL198">SUMPRODUCT($K198:$AJ198,TRANSPOSE(EL$4:EL$29))</f>
        <v>20</v>
      </c>
      <c r="EM198" cm="1">
        <f t="array" ref="EM198">SUMPRODUCT($K198:$AJ198,TRANSPOSE(EM$4:EM$29))</f>
        <v>60</v>
      </c>
      <c r="EN198" cm="1">
        <f t="array" ref="EN198">SUMPRODUCT($K198:$AJ198,TRANSPOSE(EN$4:EN$29))</f>
        <v>80</v>
      </c>
      <c r="EO198" cm="1">
        <f t="array" ref="EO198">SUMPRODUCT($K198:$AJ198,TRANSPOSE(EO$4:EO$29))</f>
        <v>40</v>
      </c>
      <c r="EP198" cm="1">
        <f t="array" ref="EP198">SUMPRODUCT($K198:$AJ198,TRANSPOSE(EP$4:EP$29))</f>
        <v>0</v>
      </c>
      <c r="EQ198" cm="1">
        <f t="array" ref="EQ198">SUMPRODUCT($K198:$AJ198,TRANSPOSE(EQ$4:EQ$29))</f>
        <v>0</v>
      </c>
      <c r="ER198" cm="1">
        <f t="array" ref="ER198">SUMPRODUCT($K198:$AJ198,TRANSPOSE(ER$4:ER$29))</f>
        <v>0</v>
      </c>
      <c r="ES198" cm="1">
        <f t="array" ref="ES198">SUMPRODUCT($K198:$AJ198,TRANSPOSE(ES$4:ES$29))</f>
        <v>0</v>
      </c>
      <c r="ET198" cm="1">
        <f t="array" ref="ET198">SUMPRODUCT($K198:$AJ198,TRANSPOSE(ET$4:ET$29))</f>
        <v>0</v>
      </c>
      <c r="EU198" cm="1">
        <f t="array" ref="EU198">SUMPRODUCT($K198:$AJ198,TRANSPOSE(EU$4:EU$29))</f>
        <v>0</v>
      </c>
      <c r="EV198" cm="1">
        <f t="array" ref="EV198">SUMPRODUCT($K198:$AJ198,TRANSPOSE(EV$4:EV$29))</f>
        <v>0</v>
      </c>
      <c r="EW198" cm="1">
        <f t="array" ref="EW198">SUMPRODUCT($K198:$AJ198,TRANSPOSE(EW$4:EW$29))</f>
        <v>0</v>
      </c>
      <c r="EX198" cm="1">
        <f t="array" ref="EX198">SUMPRODUCT($K198:$AJ198,TRANSPOSE(EX$4:EX$29))</f>
        <v>0</v>
      </c>
      <c r="EY198" cm="1">
        <f t="array" ref="EY198">SUMPRODUCT($K198:$AJ198,TRANSPOSE(EY$4:EY$29))</f>
        <v>0</v>
      </c>
      <c r="EZ198" cm="1">
        <f t="array" ref="EZ198">SUMPRODUCT($K198:$AJ198,TRANSPOSE(EZ$4:EZ$29))</f>
        <v>0</v>
      </c>
      <c r="FA198">
        <f t="shared" si="41"/>
        <v>0</v>
      </c>
      <c r="FB198" t="b">
        <f t="shared" si="42"/>
        <v>0</v>
      </c>
    </row>
    <row r="199" spans="1:158" hidden="1" x14ac:dyDescent="0.2">
      <c r="A199">
        <v>244</v>
      </c>
      <c r="B199" s="12" t="s">
        <v>1219</v>
      </c>
      <c r="C199" t="s">
        <v>1167</v>
      </c>
      <c r="D199">
        <v>418944196</v>
      </c>
      <c r="E199" s="11" t="s">
        <v>1218</v>
      </c>
      <c r="G199" t="s">
        <v>6</v>
      </c>
      <c r="H199" s="1">
        <v>1</v>
      </c>
      <c r="I199" s="1">
        <v>2</v>
      </c>
      <c r="J199" s="1">
        <v>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f t="shared" si="38"/>
        <v>630</v>
      </c>
      <c r="AL199" s="1">
        <f t="shared" si="39"/>
        <v>630</v>
      </c>
      <c r="AP199" s="1" t="s">
        <v>85</v>
      </c>
      <c r="AQ199" s="1" t="str">
        <f>VLOOKUP($B199,'[2]AVL F03 05.05.26_לעבוד'!$B$29:$H$721,6,)</f>
        <v xml:space="preserve">02/08/26 נשלח עדכון עלויות מהיצרן , NRE + עלויות מכסה אבק </v>
      </c>
      <c r="AR199" s="1" t="s">
        <v>1781</v>
      </c>
      <c r="AS199" s="1" t="s">
        <v>93</v>
      </c>
      <c r="AT199">
        <f t="shared" si="40"/>
        <v>0</v>
      </c>
      <c r="AU199" t="e">
        <f>VLOOKUP(B199,'[3]AVL F03 05.05.26_לעבוד'!$B$27:$B$694,1,)</f>
        <v>#N/A</v>
      </c>
      <c r="AV199" t="s">
        <v>1217</v>
      </c>
      <c r="AW199" t="s">
        <v>1737</v>
      </c>
      <c r="AX199">
        <v>1</v>
      </c>
      <c r="AY199">
        <v>0</v>
      </c>
      <c r="AZ199" t="s">
        <v>0</v>
      </c>
      <c r="BA199">
        <v>1</v>
      </c>
      <c r="BB199" t="s">
        <v>13</v>
      </c>
      <c r="BC199">
        <v>300</v>
      </c>
      <c r="BD199">
        <v>80</v>
      </c>
      <c r="BE199" t="s">
        <v>1211</v>
      </c>
      <c r="BF199">
        <v>0</v>
      </c>
      <c r="BG199">
        <v>0</v>
      </c>
      <c r="BH199">
        <v>20</v>
      </c>
      <c r="BI199" t="s">
        <v>514</v>
      </c>
      <c r="BJ199" t="s">
        <v>1216</v>
      </c>
      <c r="BK199" t="s">
        <v>5</v>
      </c>
      <c r="BL199" t="s">
        <v>5</v>
      </c>
      <c r="BM199" t="s">
        <v>9</v>
      </c>
      <c r="BN199">
        <v>0</v>
      </c>
      <c r="BO199" t="s">
        <v>5</v>
      </c>
      <c r="BP199">
        <v>900</v>
      </c>
      <c r="BQ199" t="s">
        <v>325</v>
      </c>
      <c r="BR199" t="s">
        <v>8</v>
      </c>
      <c r="BS199" t="s">
        <v>1215</v>
      </c>
      <c r="BT199">
        <v>1</v>
      </c>
      <c r="BU199" t="s">
        <v>6</v>
      </c>
      <c r="BV199" t="s">
        <v>5</v>
      </c>
      <c r="BW199" t="s">
        <v>1214</v>
      </c>
      <c r="BX199" t="s">
        <v>1213</v>
      </c>
      <c r="BY199">
        <v>1</v>
      </c>
      <c r="BZ199">
        <v>0</v>
      </c>
      <c r="CA199" t="s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40</v>
      </c>
      <c r="CM199">
        <v>40</v>
      </c>
      <c r="CN199">
        <v>40</v>
      </c>
      <c r="CO199">
        <v>40</v>
      </c>
      <c r="CP199">
        <v>40</v>
      </c>
      <c r="CQ199">
        <v>40</v>
      </c>
      <c r="CR199">
        <v>40</v>
      </c>
      <c r="CS199">
        <v>40</v>
      </c>
      <c r="CT199">
        <v>40</v>
      </c>
      <c r="CU199">
        <v>40</v>
      </c>
      <c r="CV199">
        <v>0</v>
      </c>
      <c r="CW199">
        <v>0</v>
      </c>
      <c r="CX199">
        <v>0</v>
      </c>
      <c r="CY199">
        <v>0</v>
      </c>
      <c r="CZ199">
        <v>0</v>
      </c>
      <c r="DE199">
        <f>SUM($CB199,CB199:$CC199)-SUM($EC199:EC199)</f>
        <v>0</v>
      </c>
      <c r="DF199">
        <f>SUM($CB199,$CC199:CC199)-SUM($EC199:ED199)</f>
        <v>0</v>
      </c>
      <c r="DG199">
        <f>SUM($CB199,$CC199:CD199)-SUM($EC199:EE199)</f>
        <v>0</v>
      </c>
      <c r="DH199">
        <f>SUM($CB199,$CC199:CE199)-SUM($EC199:EF199)</f>
        <v>0</v>
      </c>
      <c r="DI199">
        <f>SUM($CB199,$CC199:CF199)-SUM($EC199:EG199)</f>
        <v>0</v>
      </c>
      <c r="DJ199">
        <f>SUM($CB199,$CC199:CG199)-SUM($EC199:EH199)</f>
        <v>0</v>
      </c>
      <c r="DK199">
        <f>SUM($CB199,$CC199:CH199)-SUM($EC199:EI199)</f>
        <v>0</v>
      </c>
      <c r="DL199">
        <f>SUM($CB199,$CC199:CI199)-SUM($EC199:EJ199)</f>
        <v>0</v>
      </c>
      <c r="DM199">
        <f>SUM($CB199,$CC199:CJ199)-SUM($EC199:EK199)</f>
        <v>0</v>
      </c>
      <c r="DN199">
        <f>SUM($CB199,$CC199:CK199)-SUM($EC199:EL199)</f>
        <v>-20</v>
      </c>
      <c r="DO199">
        <f>SUM($CB199,$CC199:CL199)-SUM($EC199:EM199)</f>
        <v>-60</v>
      </c>
      <c r="DP199">
        <f>SUM($CB199,$CC199:CM199)-SUM($EC199:EN199)</f>
        <v>-120</v>
      </c>
      <c r="DQ199">
        <f>SUM($CB199,$CC199:CN199)-SUM($EC199:EO199)</f>
        <v>-180</v>
      </c>
      <c r="DR199">
        <f>SUM($CB199,$CC199:CO199)-SUM($EC199:EP199)</f>
        <v>-240</v>
      </c>
      <c r="DS199">
        <f>SUM($CB199,$CC199:CP199)-SUM($EC199:EQ199)</f>
        <v>-200</v>
      </c>
      <c r="DT199">
        <f>SUM($CB199,$CC199:CQ199)-SUM($EC199:ER199)</f>
        <v>-160</v>
      </c>
      <c r="DU199">
        <f>SUM($CB199,$CC199:CR199)-SUM($EC199:ES199)</f>
        <v>-120</v>
      </c>
      <c r="DV199">
        <f>SUM($CB199,$CC199:CS199)-SUM($EC199:ET199)</f>
        <v>-80</v>
      </c>
      <c r="DW199">
        <f>SUM($CB199,$CC199:CT199)-SUM($EC199:EU199)</f>
        <v>-40</v>
      </c>
      <c r="DX199">
        <f>SUM($CB199,$CC199:CU199)-SUM($EC199:EV199)</f>
        <v>0</v>
      </c>
      <c r="DY199">
        <f>SUM($CB199,$CC199:CV199)-SUM($EC199:EW199)</f>
        <v>0</v>
      </c>
      <c r="DZ199">
        <f>SUM($CB199,$CC199:CW199)-SUM($EC199:EX199)</f>
        <v>0</v>
      </c>
      <c r="EA199">
        <f>SUM($CB199,$CC199:CX199)-SUM($EC199:EY199)</f>
        <v>0</v>
      </c>
      <c r="EB199">
        <f>SUM($CB199,$CC199:CY199)-SUM($EC199:EZ199)</f>
        <v>0</v>
      </c>
      <c r="EC199" cm="1">
        <f t="array" ref="EC199">SUMPRODUCT($K199:$AJ199,TRANSPOSE(EC$4:EC$29))</f>
        <v>0</v>
      </c>
      <c r="ED199" cm="1">
        <f t="array" ref="ED199">SUMPRODUCT($K199:$AJ199,TRANSPOSE(ED$4:ED$29))</f>
        <v>0</v>
      </c>
      <c r="EE199" cm="1">
        <f t="array" ref="EE199">SUMPRODUCT($K199:$AJ199,TRANSPOSE(EE$4:EE$29))</f>
        <v>0</v>
      </c>
      <c r="EF199" cm="1">
        <f t="array" ref="EF199">SUMPRODUCT($K199:$AJ199,TRANSPOSE(EF$4:EF$29))</f>
        <v>0</v>
      </c>
      <c r="EG199" cm="1">
        <f t="array" ref="EG199">SUMPRODUCT($K199:$AJ199,TRANSPOSE(EG$4:EG$29))</f>
        <v>0</v>
      </c>
      <c r="EH199" cm="1">
        <f t="array" ref="EH199">SUMPRODUCT($K199:$AJ199,TRANSPOSE(EH$4:EH$29))</f>
        <v>0</v>
      </c>
      <c r="EI199" cm="1">
        <f t="array" ref="EI199">SUMPRODUCT($K199:$AJ199,TRANSPOSE(EI$4:EI$29))</f>
        <v>0</v>
      </c>
      <c r="EJ199" cm="1">
        <f t="array" ref="EJ199">SUMPRODUCT($K199:$AJ199,TRANSPOSE(EJ$4:EJ$29))</f>
        <v>0</v>
      </c>
      <c r="EK199" cm="1">
        <f t="array" ref="EK199">SUMPRODUCT($K199:$AJ199,TRANSPOSE(EK$4:EK$29))</f>
        <v>0</v>
      </c>
      <c r="EL199" cm="1">
        <f t="array" ref="EL199">SUMPRODUCT($K199:$AJ199,TRANSPOSE(EL$4:EL$29))</f>
        <v>20</v>
      </c>
      <c r="EM199" cm="1">
        <f t="array" ref="EM199">SUMPRODUCT($K199:$AJ199,TRANSPOSE(EM$4:EM$29))</f>
        <v>80</v>
      </c>
      <c r="EN199" cm="1">
        <f t="array" ref="EN199">SUMPRODUCT($K199:$AJ199,TRANSPOSE(EN$4:EN$29))</f>
        <v>100</v>
      </c>
      <c r="EO199" cm="1">
        <f t="array" ref="EO199">SUMPRODUCT($K199:$AJ199,TRANSPOSE(EO$4:EO$29))</f>
        <v>100</v>
      </c>
      <c r="EP199" cm="1">
        <f t="array" ref="EP199">SUMPRODUCT($K199:$AJ199,TRANSPOSE(EP$4:EP$29))</f>
        <v>100</v>
      </c>
      <c r="EQ199" cm="1">
        <f t="array" ref="EQ199">SUMPRODUCT($K199:$AJ199,TRANSPOSE(EQ$4:EQ$29))</f>
        <v>0</v>
      </c>
      <c r="ER199" cm="1">
        <f t="array" ref="ER199">SUMPRODUCT($K199:$AJ199,TRANSPOSE(ER$4:ER$29))</f>
        <v>0</v>
      </c>
      <c r="ES199" cm="1">
        <f t="array" ref="ES199">SUMPRODUCT($K199:$AJ199,TRANSPOSE(ES$4:ES$29))</f>
        <v>0</v>
      </c>
      <c r="ET199" cm="1">
        <f t="array" ref="ET199">SUMPRODUCT($K199:$AJ199,TRANSPOSE(ET$4:ET$29))</f>
        <v>0</v>
      </c>
      <c r="EU199" cm="1">
        <f t="array" ref="EU199">SUMPRODUCT($K199:$AJ199,TRANSPOSE(EU$4:EU$29))</f>
        <v>0</v>
      </c>
      <c r="EV199" cm="1">
        <f t="array" ref="EV199">SUMPRODUCT($K199:$AJ199,TRANSPOSE(EV$4:EV$29))</f>
        <v>0</v>
      </c>
      <c r="EW199" cm="1">
        <f t="array" ref="EW199">SUMPRODUCT($K199:$AJ199,TRANSPOSE(EW$4:EW$29))</f>
        <v>0</v>
      </c>
      <c r="EX199" cm="1">
        <f t="array" ref="EX199">SUMPRODUCT($K199:$AJ199,TRANSPOSE(EX$4:EX$29))</f>
        <v>0</v>
      </c>
      <c r="EY199" cm="1">
        <f t="array" ref="EY199">SUMPRODUCT($K199:$AJ199,TRANSPOSE(EY$4:EY$29))</f>
        <v>0</v>
      </c>
      <c r="EZ199" cm="1">
        <f t="array" ref="EZ199">SUMPRODUCT($K199:$AJ199,TRANSPOSE(EZ$4:EZ$29))</f>
        <v>0</v>
      </c>
      <c r="FA199">
        <f t="shared" si="41"/>
        <v>0</v>
      </c>
      <c r="FB199" t="b">
        <f t="shared" si="42"/>
        <v>1</v>
      </c>
    </row>
    <row r="200" spans="1:158" hidden="1" x14ac:dyDescent="0.2">
      <c r="A200">
        <v>245</v>
      </c>
      <c r="B200" s="8" t="s">
        <v>1198</v>
      </c>
      <c r="C200" t="s">
        <v>1167</v>
      </c>
      <c r="D200">
        <v>418560839</v>
      </c>
      <c r="E200" t="s">
        <v>1212</v>
      </c>
      <c r="G200" t="s">
        <v>6</v>
      </c>
      <c r="H200" s="1">
        <v>1</v>
      </c>
      <c r="I200" s="1">
        <v>1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f t="shared" si="38"/>
        <v>315</v>
      </c>
      <c r="AL200" s="1">
        <f t="shared" si="39"/>
        <v>315</v>
      </c>
      <c r="AP200" s="1" t="s">
        <v>85</v>
      </c>
      <c r="AQ200" s="1">
        <f>VLOOKUP($B200,'[2]AVL F03 05.05.26_לעבוד'!$B$29:$H$721,6,)</f>
        <v>0</v>
      </c>
      <c r="AR200" s="1" t="s">
        <v>1195</v>
      </c>
      <c r="AS200" s="1" t="s">
        <v>1195</v>
      </c>
      <c r="AT200">
        <f t="shared" si="40"/>
        <v>0</v>
      </c>
      <c r="AU200" t="e">
        <f>VLOOKUP(B200,'[3]AVL F03 05.05.26_לעבוד'!$B$27:$B$694,1,)</f>
        <v>#N/A</v>
      </c>
      <c r="AV200" t="s">
        <v>1196</v>
      </c>
      <c r="AW200" t="s">
        <v>1775</v>
      </c>
      <c r="AX200">
        <v>1</v>
      </c>
      <c r="AY200">
        <v>0</v>
      </c>
      <c r="AZ200" t="s">
        <v>0</v>
      </c>
      <c r="BA200">
        <v>1</v>
      </c>
      <c r="BB200" t="s">
        <v>13</v>
      </c>
      <c r="BC200">
        <v>400</v>
      </c>
      <c r="BD200">
        <v>35</v>
      </c>
      <c r="BE200" t="s">
        <v>1211</v>
      </c>
      <c r="BF200">
        <v>0</v>
      </c>
      <c r="BG200">
        <v>0</v>
      </c>
      <c r="BH200">
        <v>20</v>
      </c>
      <c r="BI200" t="s">
        <v>514</v>
      </c>
      <c r="BJ200" t="s">
        <v>1210</v>
      </c>
      <c r="BK200" t="s">
        <v>5</v>
      </c>
      <c r="BL200" t="s">
        <v>5</v>
      </c>
      <c r="BM200" t="s">
        <v>38</v>
      </c>
      <c r="BN200">
        <v>0</v>
      </c>
      <c r="BO200" t="s">
        <v>5</v>
      </c>
      <c r="BP200">
        <v>840</v>
      </c>
      <c r="BQ200" t="s">
        <v>325</v>
      </c>
      <c r="BR200" t="s">
        <v>129</v>
      </c>
      <c r="BS200" t="s">
        <v>1209</v>
      </c>
      <c r="BT200">
        <v>1</v>
      </c>
      <c r="BU200" t="s">
        <v>6</v>
      </c>
      <c r="BV200" t="s">
        <v>5</v>
      </c>
      <c r="BW200">
        <v>981</v>
      </c>
      <c r="BX200" t="s">
        <v>1202</v>
      </c>
      <c r="BY200">
        <v>1</v>
      </c>
      <c r="BZ200">
        <v>0</v>
      </c>
      <c r="CA200" t="s">
        <v>0</v>
      </c>
      <c r="CB200">
        <v>9999999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E200">
        <f>SUM($CB200,CB200:$CC200)-SUM($EC200:EC200)</f>
        <v>19999998</v>
      </c>
      <c r="DF200">
        <f>SUM($CB200,$CC200:CC200)-SUM($EC200:ED200)</f>
        <v>9999999</v>
      </c>
      <c r="DG200">
        <f>SUM($CB200,$CC200:CD200)-SUM($EC200:EE200)</f>
        <v>9999999</v>
      </c>
      <c r="DH200">
        <f>SUM($CB200,$CC200:CE200)-SUM($EC200:EF200)</f>
        <v>9999999</v>
      </c>
      <c r="DI200">
        <f>SUM($CB200,$CC200:CF200)-SUM($EC200:EG200)</f>
        <v>9999999</v>
      </c>
      <c r="DJ200">
        <f>SUM($CB200,$CC200:CG200)-SUM($EC200:EH200)</f>
        <v>9999999</v>
      </c>
      <c r="DK200">
        <f>SUM($CB200,$CC200:CH200)-SUM($EC200:EI200)</f>
        <v>9999999</v>
      </c>
      <c r="DL200">
        <f>SUM($CB200,$CC200:CI200)-SUM($EC200:EJ200)</f>
        <v>9999999</v>
      </c>
      <c r="DM200">
        <f>SUM($CB200,$CC200:CJ200)-SUM($EC200:EK200)</f>
        <v>9999999</v>
      </c>
      <c r="DN200">
        <f>SUM($CB200,$CC200:CK200)-SUM($EC200:EL200)</f>
        <v>9999989</v>
      </c>
      <c r="DO200">
        <f>SUM($CB200,$CC200:CL200)-SUM($EC200:EM200)</f>
        <v>9999949</v>
      </c>
      <c r="DP200">
        <f>SUM($CB200,$CC200:CM200)-SUM($EC200:EN200)</f>
        <v>9999899</v>
      </c>
      <c r="DQ200">
        <f>SUM($CB200,$CC200:CN200)-SUM($EC200:EO200)</f>
        <v>9999849</v>
      </c>
      <c r="DR200">
        <f>SUM($CB200,$CC200:CO200)-SUM($EC200:EP200)</f>
        <v>9999799</v>
      </c>
      <c r="DS200">
        <f>SUM($CB200,$CC200:CP200)-SUM($EC200:EQ200)</f>
        <v>9999799</v>
      </c>
      <c r="DT200">
        <f>SUM($CB200,$CC200:CQ200)-SUM($EC200:ER200)</f>
        <v>9999799</v>
      </c>
      <c r="DU200">
        <f>SUM($CB200,$CC200:CR200)-SUM($EC200:ES200)</f>
        <v>9999799</v>
      </c>
      <c r="DV200">
        <f>SUM($CB200,$CC200:CS200)-SUM($EC200:ET200)</f>
        <v>9999799</v>
      </c>
      <c r="DW200">
        <f>SUM($CB200,$CC200:CT200)-SUM($EC200:EU200)</f>
        <v>9999799</v>
      </c>
      <c r="DX200">
        <f>SUM($CB200,$CC200:CU200)-SUM($EC200:EV200)</f>
        <v>9999799</v>
      </c>
      <c r="DY200">
        <f>SUM($CB200,$CC200:CV200)-SUM($EC200:EW200)</f>
        <v>9999799</v>
      </c>
      <c r="DZ200">
        <f>SUM($CB200,$CC200:CW200)-SUM($EC200:EX200)</f>
        <v>9999799</v>
      </c>
      <c r="EA200">
        <f>SUM($CB200,$CC200:CX200)-SUM($EC200:EY200)</f>
        <v>9999799</v>
      </c>
      <c r="EB200">
        <f>SUM($CB200,$CC200:CY200)-SUM($EC200:EZ200)</f>
        <v>9999799</v>
      </c>
      <c r="EC200" cm="1">
        <f t="array" ref="EC200">SUMPRODUCT($K200:$AJ200,TRANSPOSE(EC$4:EC$29))</f>
        <v>0</v>
      </c>
      <c r="ED200" cm="1">
        <f t="array" ref="ED200">SUMPRODUCT($K200:$AJ200,TRANSPOSE(ED$4:ED$29))</f>
        <v>0</v>
      </c>
      <c r="EE200" cm="1">
        <f t="array" ref="EE200">SUMPRODUCT($K200:$AJ200,TRANSPOSE(EE$4:EE$29))</f>
        <v>0</v>
      </c>
      <c r="EF200" cm="1">
        <f t="array" ref="EF200">SUMPRODUCT($K200:$AJ200,TRANSPOSE(EF$4:EF$29))</f>
        <v>0</v>
      </c>
      <c r="EG200" cm="1">
        <f t="array" ref="EG200">SUMPRODUCT($K200:$AJ200,TRANSPOSE(EG$4:EG$29))</f>
        <v>0</v>
      </c>
      <c r="EH200" cm="1">
        <f t="array" ref="EH200">SUMPRODUCT($K200:$AJ200,TRANSPOSE(EH$4:EH$29))</f>
        <v>0</v>
      </c>
      <c r="EI200" cm="1">
        <f t="array" ref="EI200">SUMPRODUCT($K200:$AJ200,TRANSPOSE(EI$4:EI$29))</f>
        <v>0</v>
      </c>
      <c r="EJ200" cm="1">
        <f t="array" ref="EJ200">SUMPRODUCT($K200:$AJ200,TRANSPOSE(EJ$4:EJ$29))</f>
        <v>0</v>
      </c>
      <c r="EK200" cm="1">
        <f t="array" ref="EK200">SUMPRODUCT($K200:$AJ200,TRANSPOSE(EK$4:EK$29))</f>
        <v>0</v>
      </c>
      <c r="EL200" cm="1">
        <f t="array" ref="EL200">SUMPRODUCT($K200:$AJ200,TRANSPOSE(EL$4:EL$29))</f>
        <v>10</v>
      </c>
      <c r="EM200" cm="1">
        <f t="array" ref="EM200">SUMPRODUCT($K200:$AJ200,TRANSPOSE(EM$4:EM$29))</f>
        <v>40</v>
      </c>
      <c r="EN200" cm="1">
        <f t="array" ref="EN200">SUMPRODUCT($K200:$AJ200,TRANSPOSE(EN$4:EN$29))</f>
        <v>50</v>
      </c>
      <c r="EO200" cm="1">
        <f t="array" ref="EO200">SUMPRODUCT($K200:$AJ200,TRANSPOSE(EO$4:EO$29))</f>
        <v>50</v>
      </c>
      <c r="EP200" cm="1">
        <f t="array" ref="EP200">SUMPRODUCT($K200:$AJ200,TRANSPOSE(EP$4:EP$29))</f>
        <v>50</v>
      </c>
      <c r="EQ200" cm="1">
        <f t="array" ref="EQ200">SUMPRODUCT($K200:$AJ200,TRANSPOSE(EQ$4:EQ$29))</f>
        <v>0</v>
      </c>
      <c r="ER200" cm="1">
        <f t="array" ref="ER200">SUMPRODUCT($K200:$AJ200,TRANSPOSE(ER$4:ER$29))</f>
        <v>0</v>
      </c>
      <c r="ES200" cm="1">
        <f t="array" ref="ES200">SUMPRODUCT($K200:$AJ200,TRANSPOSE(ES$4:ES$29))</f>
        <v>0</v>
      </c>
      <c r="ET200" cm="1">
        <f t="array" ref="ET200">SUMPRODUCT($K200:$AJ200,TRANSPOSE(ET$4:ET$29))</f>
        <v>0</v>
      </c>
      <c r="EU200" cm="1">
        <f t="array" ref="EU200">SUMPRODUCT($K200:$AJ200,TRANSPOSE(EU$4:EU$29))</f>
        <v>0</v>
      </c>
      <c r="EV200" cm="1">
        <f t="array" ref="EV200">SUMPRODUCT($K200:$AJ200,TRANSPOSE(EV$4:EV$29))</f>
        <v>0</v>
      </c>
      <c r="EW200" cm="1">
        <f t="array" ref="EW200">SUMPRODUCT($K200:$AJ200,TRANSPOSE(EW$4:EW$29))</f>
        <v>0</v>
      </c>
      <c r="EX200" cm="1">
        <f t="array" ref="EX200">SUMPRODUCT($K200:$AJ200,TRANSPOSE(EX$4:EX$29))</f>
        <v>0</v>
      </c>
      <c r="EY200" cm="1">
        <f t="array" ref="EY200">SUMPRODUCT($K200:$AJ200,TRANSPOSE(EY$4:EY$29))</f>
        <v>0</v>
      </c>
      <c r="EZ200" cm="1">
        <f t="array" ref="EZ200">SUMPRODUCT($K200:$AJ200,TRANSPOSE(EZ$4:EZ$29))</f>
        <v>0</v>
      </c>
      <c r="FA200">
        <f t="shared" si="41"/>
        <v>0</v>
      </c>
      <c r="FB200" t="b">
        <f t="shared" si="42"/>
        <v>0</v>
      </c>
    </row>
    <row r="201" spans="1:158" hidden="1" x14ac:dyDescent="0.2">
      <c r="A201">
        <v>246</v>
      </c>
      <c r="B201" s="7" t="s">
        <v>1208</v>
      </c>
      <c r="C201" t="s">
        <v>1207</v>
      </c>
      <c r="D201">
        <v>418545755</v>
      </c>
      <c r="E201" t="s">
        <v>1206</v>
      </c>
      <c r="G201" t="s">
        <v>6</v>
      </c>
      <c r="H201" s="1">
        <v>1</v>
      </c>
      <c r="I201" s="1">
        <v>1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f t="shared" si="38"/>
        <v>315</v>
      </c>
      <c r="AL201" s="1">
        <f t="shared" si="39"/>
        <v>315</v>
      </c>
      <c r="AP201" s="1" t="s">
        <v>85</v>
      </c>
      <c r="AQ201" s="1" t="str">
        <f>VLOOKUP($B201,'[2]AVL F03 05.05.26_לעבוד'!$B$29:$H$721,6,)</f>
        <v xml:space="preserve"> </v>
      </c>
      <c r="AR201" s="1" t="s">
        <v>25</v>
      </c>
      <c r="AS201" s="10" t="s">
        <v>93</v>
      </c>
      <c r="AT201">
        <f t="shared" si="40"/>
        <v>0</v>
      </c>
      <c r="AU201" t="e">
        <f>VLOOKUP(B201,'[3]AVL F03 05.05.26_לעבוד'!$B$27:$B$694,1,)</f>
        <v>#N/A</v>
      </c>
      <c r="AV201" t="s">
        <v>1205</v>
      </c>
      <c r="AW201" t="s">
        <v>1710</v>
      </c>
      <c r="AX201" t="s">
        <v>1177</v>
      </c>
      <c r="AY201">
        <v>0</v>
      </c>
      <c r="AZ201" t="s">
        <v>0</v>
      </c>
      <c r="BA201">
        <v>1</v>
      </c>
      <c r="BB201" t="s">
        <v>13</v>
      </c>
      <c r="BC201">
        <v>400</v>
      </c>
      <c r="BD201">
        <v>50</v>
      </c>
      <c r="BE201" t="s">
        <v>1173</v>
      </c>
      <c r="BF201">
        <v>0</v>
      </c>
      <c r="BG201">
        <v>0</v>
      </c>
      <c r="BH201">
        <v>20</v>
      </c>
      <c r="BI201" t="s">
        <v>514</v>
      </c>
      <c r="BJ201" t="s">
        <v>1204</v>
      </c>
      <c r="BK201" t="s">
        <v>5</v>
      </c>
      <c r="BL201" t="s">
        <v>5</v>
      </c>
      <c r="BM201" t="s">
        <v>38</v>
      </c>
      <c r="BN201">
        <v>0</v>
      </c>
      <c r="BO201" t="s">
        <v>5</v>
      </c>
      <c r="BP201">
        <v>860</v>
      </c>
      <c r="BQ201" t="s">
        <v>325</v>
      </c>
      <c r="BR201" t="s">
        <v>129</v>
      </c>
      <c r="BS201" t="s">
        <v>1203</v>
      </c>
      <c r="BT201">
        <v>1</v>
      </c>
      <c r="BU201" t="s">
        <v>6</v>
      </c>
      <c r="BV201" t="s">
        <v>5</v>
      </c>
      <c r="BW201">
        <v>900</v>
      </c>
      <c r="BX201" t="s">
        <v>1202</v>
      </c>
      <c r="BY201" t="s">
        <v>1177</v>
      </c>
      <c r="BZ201" t="s">
        <v>1</v>
      </c>
      <c r="CA201" t="s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100</v>
      </c>
      <c r="CL201">
        <v>0</v>
      </c>
      <c r="CM201">
        <v>0</v>
      </c>
      <c r="CN201">
        <v>0</v>
      </c>
      <c r="CO201">
        <v>100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E201">
        <f>SUM($CB201,CB201:$CC201)-SUM($EC201:EC201)</f>
        <v>0</v>
      </c>
      <c r="DF201">
        <f>SUM($CB201,$CC201:CC201)-SUM($EC201:ED201)</f>
        <v>0</v>
      </c>
      <c r="DG201">
        <f>SUM($CB201,$CC201:CD201)-SUM($EC201:EE201)</f>
        <v>0</v>
      </c>
      <c r="DH201">
        <f>SUM($CB201,$CC201:CE201)-SUM($EC201:EF201)</f>
        <v>0</v>
      </c>
      <c r="DI201">
        <f>SUM($CB201,$CC201:CF201)-SUM($EC201:EG201)</f>
        <v>0</v>
      </c>
      <c r="DJ201">
        <f>SUM($CB201,$CC201:CG201)-SUM($EC201:EH201)</f>
        <v>0</v>
      </c>
      <c r="DK201">
        <f>SUM($CB201,$CC201:CH201)-SUM($EC201:EI201)</f>
        <v>0</v>
      </c>
      <c r="DL201">
        <f>SUM($CB201,$CC201:CI201)-SUM($EC201:EJ201)</f>
        <v>0</v>
      </c>
      <c r="DM201">
        <f>SUM($CB201,$CC201:CJ201)-SUM($EC201:EK201)</f>
        <v>-5</v>
      </c>
      <c r="DN201">
        <f>SUM($CB201,$CC201:CK201)-SUM($EC201:EL201)</f>
        <v>85</v>
      </c>
      <c r="DO201">
        <f>SUM($CB201,$CC201:CL201)-SUM($EC201:EM201)</f>
        <v>45</v>
      </c>
      <c r="DP201">
        <f>SUM($CB201,$CC201:CM201)-SUM($EC201:EN201)</f>
        <v>-10</v>
      </c>
      <c r="DQ201">
        <f>SUM($CB201,$CC201:CN201)-SUM($EC201:EO201)</f>
        <v>-65</v>
      </c>
      <c r="DR201">
        <f>SUM($CB201,$CC201:CO201)-SUM($EC201:EP201)</f>
        <v>0</v>
      </c>
      <c r="DS201">
        <f>SUM($CB201,$CC201:CP201)-SUM($EC201:EQ201)</f>
        <v>0</v>
      </c>
      <c r="DT201">
        <f>SUM($CB201,$CC201:CQ201)-SUM($EC201:ER201)</f>
        <v>0</v>
      </c>
      <c r="DU201">
        <f>SUM($CB201,$CC201:CR201)-SUM($EC201:ES201)</f>
        <v>0</v>
      </c>
      <c r="DV201">
        <f>SUM($CB201,$CC201:CS201)-SUM($EC201:ET201)</f>
        <v>0</v>
      </c>
      <c r="DW201">
        <f>SUM($CB201,$CC201:CT201)-SUM($EC201:EU201)</f>
        <v>0</v>
      </c>
      <c r="DX201">
        <f>SUM($CB201,$CC201:CU201)-SUM($EC201:EV201)</f>
        <v>0</v>
      </c>
      <c r="DY201">
        <f>SUM($CB201,$CC201:CV201)-SUM($EC201:EW201)</f>
        <v>0</v>
      </c>
      <c r="DZ201">
        <f>SUM($CB201,$CC201:CW201)-SUM($EC201:EX201)</f>
        <v>0</v>
      </c>
      <c r="EA201">
        <f>SUM($CB201,$CC201:CX201)-SUM($EC201:EY201)</f>
        <v>0</v>
      </c>
      <c r="EB201">
        <f>SUM($CB201,$CC201:CY201)-SUM($EC201:EZ201)</f>
        <v>0</v>
      </c>
      <c r="EC201" cm="1">
        <f t="array" ref="EC201">SUMPRODUCT($K201:$AJ201,TRANSPOSE(EC$4:EC$29))</f>
        <v>0</v>
      </c>
      <c r="ED201" cm="1">
        <f t="array" ref="ED201">SUMPRODUCT($K201:$AJ201,TRANSPOSE(ED$4:ED$29))</f>
        <v>0</v>
      </c>
      <c r="EE201" cm="1">
        <f t="array" ref="EE201">SUMPRODUCT($K201:$AJ201,TRANSPOSE(EE$4:EE$29))</f>
        <v>0</v>
      </c>
      <c r="EF201" cm="1">
        <f t="array" ref="EF201">SUMPRODUCT($K201:$AJ201,TRANSPOSE(EF$4:EF$29))</f>
        <v>0</v>
      </c>
      <c r="EG201" cm="1">
        <f t="array" ref="EG201">SUMPRODUCT($K201:$AJ201,TRANSPOSE(EG$4:EG$29))</f>
        <v>0</v>
      </c>
      <c r="EH201" cm="1">
        <f t="array" ref="EH201">SUMPRODUCT($K201:$AJ201,TRANSPOSE(EH$4:EH$29))</f>
        <v>0</v>
      </c>
      <c r="EI201" cm="1">
        <f t="array" ref="EI201">SUMPRODUCT($K201:$AJ201,TRANSPOSE(EI$4:EI$29))</f>
        <v>0</v>
      </c>
      <c r="EJ201" cm="1">
        <f t="array" ref="EJ201">SUMPRODUCT($K201:$AJ201,TRANSPOSE(EJ$4:EJ$29))</f>
        <v>0</v>
      </c>
      <c r="EK201" cm="1">
        <f t="array" ref="EK201">SUMPRODUCT($K201:$AJ201,TRANSPOSE(EK$4:EK$29))</f>
        <v>5</v>
      </c>
      <c r="EL201" cm="1">
        <f t="array" ref="EL201">SUMPRODUCT($K201:$AJ201,TRANSPOSE(EL$4:EL$29))</f>
        <v>10</v>
      </c>
      <c r="EM201" cm="1">
        <f t="array" ref="EM201">SUMPRODUCT($K201:$AJ201,TRANSPOSE(EM$4:EM$29))</f>
        <v>40</v>
      </c>
      <c r="EN201" cm="1">
        <f t="array" ref="EN201">SUMPRODUCT($K201:$AJ201,TRANSPOSE(EN$4:EN$29))</f>
        <v>55</v>
      </c>
      <c r="EO201" cm="1">
        <f t="array" ref="EO201">SUMPRODUCT($K201:$AJ201,TRANSPOSE(EO$4:EO$29))</f>
        <v>55</v>
      </c>
      <c r="EP201" cm="1">
        <f t="array" ref="EP201">SUMPRODUCT($K201:$AJ201,TRANSPOSE(EP$4:EP$29))</f>
        <v>35</v>
      </c>
      <c r="EQ201" cm="1">
        <f t="array" ref="EQ201">SUMPRODUCT($K201:$AJ201,TRANSPOSE(EQ$4:EQ$29))</f>
        <v>0</v>
      </c>
      <c r="ER201" cm="1">
        <f t="array" ref="ER201">SUMPRODUCT($K201:$AJ201,TRANSPOSE(ER$4:ER$29))</f>
        <v>0</v>
      </c>
      <c r="ES201" cm="1">
        <f t="array" ref="ES201">SUMPRODUCT($K201:$AJ201,TRANSPOSE(ES$4:ES$29))</f>
        <v>0</v>
      </c>
      <c r="ET201" cm="1">
        <f t="array" ref="ET201">SUMPRODUCT($K201:$AJ201,TRANSPOSE(ET$4:ET$29))</f>
        <v>0</v>
      </c>
      <c r="EU201" cm="1">
        <f t="array" ref="EU201">SUMPRODUCT($K201:$AJ201,TRANSPOSE(EU$4:EU$29))</f>
        <v>0</v>
      </c>
      <c r="EV201" cm="1">
        <f t="array" ref="EV201">SUMPRODUCT($K201:$AJ201,TRANSPOSE(EV$4:EV$29))</f>
        <v>0</v>
      </c>
      <c r="EW201" cm="1">
        <f t="array" ref="EW201">SUMPRODUCT($K201:$AJ201,TRANSPOSE(EW$4:EW$29))</f>
        <v>0</v>
      </c>
      <c r="EX201" cm="1">
        <f t="array" ref="EX201">SUMPRODUCT($K201:$AJ201,TRANSPOSE(EX$4:EX$29))</f>
        <v>0</v>
      </c>
      <c r="EY201" cm="1">
        <f t="array" ref="EY201">SUMPRODUCT($K201:$AJ201,TRANSPOSE(EY$4:EY$29))</f>
        <v>0</v>
      </c>
      <c r="EZ201" cm="1">
        <f t="array" ref="EZ201">SUMPRODUCT($K201:$AJ201,TRANSPOSE(EZ$4:EZ$29))</f>
        <v>0</v>
      </c>
      <c r="FA201">
        <f t="shared" si="41"/>
        <v>0</v>
      </c>
      <c r="FB201" t="b">
        <f t="shared" si="42"/>
        <v>1</v>
      </c>
    </row>
    <row r="202" spans="1:158" hidden="1" x14ac:dyDescent="0.2">
      <c r="A202">
        <v>247</v>
      </c>
      <c r="B202" s="12" t="s">
        <v>1201</v>
      </c>
      <c r="C202" t="s">
        <v>1167</v>
      </c>
      <c r="D202">
        <v>418545756</v>
      </c>
      <c r="E202" s="11" t="s">
        <v>1200</v>
      </c>
      <c r="G202" t="s">
        <v>6</v>
      </c>
      <c r="H202" s="1">
        <v>1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f t="shared" si="38"/>
        <v>315</v>
      </c>
      <c r="AL202" s="1">
        <f t="shared" si="39"/>
        <v>315</v>
      </c>
      <c r="AP202" s="1" t="s">
        <v>85</v>
      </c>
      <c r="AQ202" s="1" t="str">
        <f>VLOOKUP($B202,'[2]AVL F03 05.05.26_לעבוד'!$B$29:$H$721,6,)</f>
        <v xml:space="preserve">ממתין לעידכון סריאלים </v>
      </c>
      <c r="AR202" s="1" t="s">
        <v>1517</v>
      </c>
      <c r="AS202" s="1" t="s">
        <v>93</v>
      </c>
      <c r="AT202">
        <f t="shared" si="40"/>
        <v>0</v>
      </c>
      <c r="AU202" t="e">
        <f>VLOOKUP(B202,'[3]AVL F03 05.05.26_לעבוד'!$B$27:$B$694,1,)</f>
        <v>#N/A</v>
      </c>
      <c r="AV202" t="s">
        <v>1189</v>
      </c>
      <c r="AW202" t="s">
        <v>1716</v>
      </c>
      <c r="AX202">
        <v>1</v>
      </c>
      <c r="AY202">
        <v>0</v>
      </c>
      <c r="AZ202" t="s">
        <v>0</v>
      </c>
      <c r="BA202">
        <v>1</v>
      </c>
      <c r="BB202" t="s">
        <v>261</v>
      </c>
      <c r="BC202">
        <v>400</v>
      </c>
      <c r="BD202">
        <v>7</v>
      </c>
      <c r="BE202" t="s">
        <v>1188</v>
      </c>
      <c r="BF202">
        <v>0</v>
      </c>
      <c r="BG202">
        <v>0</v>
      </c>
      <c r="BH202">
        <v>20</v>
      </c>
      <c r="BI202" t="s">
        <v>514</v>
      </c>
      <c r="BJ202" t="s">
        <v>1187</v>
      </c>
      <c r="BK202" t="s">
        <v>5</v>
      </c>
      <c r="BL202" t="s">
        <v>5</v>
      </c>
      <c r="BM202" t="s">
        <v>9</v>
      </c>
      <c r="BN202">
        <v>0</v>
      </c>
      <c r="BO202" t="s">
        <v>5</v>
      </c>
      <c r="BP202">
        <v>900</v>
      </c>
      <c r="BQ202" t="s">
        <v>325</v>
      </c>
      <c r="BR202" t="s">
        <v>8</v>
      </c>
      <c r="BS202" t="s">
        <v>1199</v>
      </c>
      <c r="BT202">
        <v>1</v>
      </c>
      <c r="BU202" t="s">
        <v>6</v>
      </c>
      <c r="BV202" t="s">
        <v>5</v>
      </c>
      <c r="BW202">
        <v>957</v>
      </c>
      <c r="BX202" t="s">
        <v>347</v>
      </c>
      <c r="BY202">
        <v>1</v>
      </c>
      <c r="BZ202">
        <v>0</v>
      </c>
      <c r="CA202" t="s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200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E202">
        <f>SUM($CB202,CB202:$CC202)-SUM($EC202:EC202)</f>
        <v>0</v>
      </c>
      <c r="DF202">
        <f>SUM($CB202,$CC202:CC202)-SUM($EC202:ED202)</f>
        <v>0</v>
      </c>
      <c r="DG202">
        <f>SUM($CB202,$CC202:CD202)-SUM($EC202:EE202)</f>
        <v>0</v>
      </c>
      <c r="DH202">
        <f>SUM($CB202,$CC202:CE202)-SUM($EC202:EF202)</f>
        <v>0</v>
      </c>
      <c r="DI202">
        <f>SUM($CB202,$CC202:CF202)-SUM($EC202:EG202)</f>
        <v>0</v>
      </c>
      <c r="DJ202">
        <f>SUM($CB202,$CC202:CG202)-SUM($EC202:EH202)</f>
        <v>0</v>
      </c>
      <c r="DK202">
        <f>SUM($CB202,$CC202:CH202)-SUM($EC202:EI202)</f>
        <v>0</v>
      </c>
      <c r="DL202">
        <f>SUM($CB202,$CC202:CI202)-SUM($EC202:EJ202)</f>
        <v>0</v>
      </c>
      <c r="DM202">
        <f>SUM($CB202,$CC202:CJ202)-SUM($EC202:EK202)</f>
        <v>195</v>
      </c>
      <c r="DN202">
        <f>SUM($CB202,$CC202:CK202)-SUM($EC202:EL202)</f>
        <v>185</v>
      </c>
      <c r="DO202">
        <f>SUM($CB202,$CC202:CL202)-SUM($EC202:EM202)</f>
        <v>145</v>
      </c>
      <c r="DP202">
        <f>SUM($CB202,$CC202:CM202)-SUM($EC202:EN202)</f>
        <v>90</v>
      </c>
      <c r="DQ202">
        <f>SUM($CB202,$CC202:CN202)-SUM($EC202:EO202)</f>
        <v>35</v>
      </c>
      <c r="DR202">
        <f>SUM($CB202,$CC202:CO202)-SUM($EC202:EP202)</f>
        <v>0</v>
      </c>
      <c r="DS202">
        <f>SUM($CB202,$CC202:CP202)-SUM($EC202:EQ202)</f>
        <v>0</v>
      </c>
      <c r="DT202">
        <f>SUM($CB202,$CC202:CQ202)-SUM($EC202:ER202)</f>
        <v>0</v>
      </c>
      <c r="DU202">
        <f>SUM($CB202,$CC202:CR202)-SUM($EC202:ES202)</f>
        <v>0</v>
      </c>
      <c r="DV202">
        <f>SUM($CB202,$CC202:CS202)-SUM($EC202:ET202)</f>
        <v>0</v>
      </c>
      <c r="DW202">
        <f>SUM($CB202,$CC202:CT202)-SUM($EC202:EU202)</f>
        <v>0</v>
      </c>
      <c r="DX202">
        <f>SUM($CB202,$CC202:CU202)-SUM($EC202:EV202)</f>
        <v>0</v>
      </c>
      <c r="DY202">
        <f>SUM($CB202,$CC202:CV202)-SUM($EC202:EW202)</f>
        <v>0</v>
      </c>
      <c r="DZ202">
        <f>SUM($CB202,$CC202:CW202)-SUM($EC202:EX202)</f>
        <v>0</v>
      </c>
      <c r="EA202">
        <f>SUM($CB202,$CC202:CX202)-SUM($EC202:EY202)</f>
        <v>0</v>
      </c>
      <c r="EB202">
        <f>SUM($CB202,$CC202:CY202)-SUM($EC202:EZ202)</f>
        <v>0</v>
      </c>
      <c r="EC202" cm="1">
        <f t="array" ref="EC202">SUMPRODUCT($K202:$AJ202,TRANSPOSE(EC$4:EC$29))</f>
        <v>0</v>
      </c>
      <c r="ED202" cm="1">
        <f t="array" ref="ED202">SUMPRODUCT($K202:$AJ202,TRANSPOSE(ED$4:ED$29))</f>
        <v>0</v>
      </c>
      <c r="EE202" cm="1">
        <f t="array" ref="EE202">SUMPRODUCT($K202:$AJ202,TRANSPOSE(EE$4:EE$29))</f>
        <v>0</v>
      </c>
      <c r="EF202" cm="1">
        <f t="array" ref="EF202">SUMPRODUCT($K202:$AJ202,TRANSPOSE(EF$4:EF$29))</f>
        <v>0</v>
      </c>
      <c r="EG202" cm="1">
        <f t="array" ref="EG202">SUMPRODUCT($K202:$AJ202,TRANSPOSE(EG$4:EG$29))</f>
        <v>0</v>
      </c>
      <c r="EH202" cm="1">
        <f t="array" ref="EH202">SUMPRODUCT($K202:$AJ202,TRANSPOSE(EH$4:EH$29))</f>
        <v>0</v>
      </c>
      <c r="EI202" cm="1">
        <f t="array" ref="EI202">SUMPRODUCT($K202:$AJ202,TRANSPOSE(EI$4:EI$29))</f>
        <v>0</v>
      </c>
      <c r="EJ202" cm="1">
        <f t="array" ref="EJ202">SUMPRODUCT($K202:$AJ202,TRANSPOSE(EJ$4:EJ$29))</f>
        <v>0</v>
      </c>
      <c r="EK202" cm="1">
        <f t="array" ref="EK202">SUMPRODUCT($K202:$AJ202,TRANSPOSE(EK$4:EK$29))</f>
        <v>5</v>
      </c>
      <c r="EL202" cm="1">
        <f t="array" ref="EL202">SUMPRODUCT($K202:$AJ202,TRANSPOSE(EL$4:EL$29))</f>
        <v>10</v>
      </c>
      <c r="EM202" cm="1">
        <f t="array" ref="EM202">SUMPRODUCT($K202:$AJ202,TRANSPOSE(EM$4:EM$29))</f>
        <v>40</v>
      </c>
      <c r="EN202" cm="1">
        <f t="array" ref="EN202">SUMPRODUCT($K202:$AJ202,TRANSPOSE(EN$4:EN$29))</f>
        <v>55</v>
      </c>
      <c r="EO202" cm="1">
        <f t="array" ref="EO202">SUMPRODUCT($K202:$AJ202,TRANSPOSE(EO$4:EO$29))</f>
        <v>55</v>
      </c>
      <c r="EP202" cm="1">
        <f t="array" ref="EP202">SUMPRODUCT($K202:$AJ202,TRANSPOSE(EP$4:EP$29))</f>
        <v>35</v>
      </c>
      <c r="EQ202" cm="1">
        <f t="array" ref="EQ202">SUMPRODUCT($K202:$AJ202,TRANSPOSE(EQ$4:EQ$29))</f>
        <v>0</v>
      </c>
      <c r="ER202" cm="1">
        <f t="array" ref="ER202">SUMPRODUCT($K202:$AJ202,TRANSPOSE(ER$4:ER$29))</f>
        <v>0</v>
      </c>
      <c r="ES202" cm="1">
        <f t="array" ref="ES202">SUMPRODUCT($K202:$AJ202,TRANSPOSE(ES$4:ES$29))</f>
        <v>0</v>
      </c>
      <c r="ET202" cm="1">
        <f t="array" ref="ET202">SUMPRODUCT($K202:$AJ202,TRANSPOSE(ET$4:ET$29))</f>
        <v>0</v>
      </c>
      <c r="EU202" cm="1">
        <f t="array" ref="EU202">SUMPRODUCT($K202:$AJ202,TRANSPOSE(EU$4:EU$29))</f>
        <v>0</v>
      </c>
      <c r="EV202" cm="1">
        <f t="array" ref="EV202">SUMPRODUCT($K202:$AJ202,TRANSPOSE(EV$4:EV$29))</f>
        <v>0</v>
      </c>
      <c r="EW202" cm="1">
        <f t="array" ref="EW202">SUMPRODUCT($K202:$AJ202,TRANSPOSE(EW$4:EW$29))</f>
        <v>0</v>
      </c>
      <c r="EX202" cm="1">
        <f t="array" ref="EX202">SUMPRODUCT($K202:$AJ202,TRANSPOSE(EX$4:EX$29))</f>
        <v>0</v>
      </c>
      <c r="EY202" cm="1">
        <f t="array" ref="EY202">SUMPRODUCT($K202:$AJ202,TRANSPOSE(EY$4:EY$29))</f>
        <v>0</v>
      </c>
      <c r="EZ202" cm="1">
        <f t="array" ref="EZ202">SUMPRODUCT($K202:$AJ202,TRANSPOSE(EZ$4:EZ$29))</f>
        <v>0</v>
      </c>
      <c r="FA202">
        <f t="shared" si="41"/>
        <v>0</v>
      </c>
      <c r="FB202" t="b">
        <f t="shared" si="42"/>
        <v>0</v>
      </c>
    </row>
    <row r="203" spans="1:158" hidden="1" x14ac:dyDescent="0.2">
      <c r="A203">
        <v>248</v>
      </c>
      <c r="B203" s="8" t="s">
        <v>322</v>
      </c>
      <c r="C203" t="s">
        <v>1162</v>
      </c>
      <c r="D203">
        <v>418936443</v>
      </c>
      <c r="E203" t="s">
        <v>1197</v>
      </c>
      <c r="G203" t="s">
        <v>6</v>
      </c>
      <c r="H203" s="1">
        <v>1</v>
      </c>
      <c r="I203" s="1">
        <v>1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f t="shared" si="38"/>
        <v>315</v>
      </c>
      <c r="AL203" s="1">
        <f t="shared" si="39"/>
        <v>315</v>
      </c>
      <c r="AP203" s="1" t="s">
        <v>85</v>
      </c>
      <c r="AQ203" s="1">
        <f>VLOOKUP($B203,'[2]AVL F03 05.05.26_לעבוד'!$B$29:$H$721,6,)</f>
        <v>0</v>
      </c>
      <c r="AR203" s="1" t="s">
        <v>1195</v>
      </c>
      <c r="AS203" s="1" t="s">
        <v>1195</v>
      </c>
      <c r="AT203">
        <f t="shared" si="40"/>
        <v>0</v>
      </c>
      <c r="AU203" t="e">
        <f>VLOOKUP(B203,'[3]AVL F03 05.05.26_לעבוד'!$B$27:$B$694,1,)</f>
        <v>#N/A</v>
      </c>
      <c r="AV203" t="s">
        <v>1196</v>
      </c>
      <c r="AW203" t="s">
        <v>1775</v>
      </c>
      <c r="AX203">
        <v>1</v>
      </c>
      <c r="AY203">
        <v>0</v>
      </c>
      <c r="AZ203" t="s">
        <v>0</v>
      </c>
      <c r="BA203">
        <v>1</v>
      </c>
      <c r="BB203" t="s">
        <v>13</v>
      </c>
      <c r="BC203">
        <v>300</v>
      </c>
      <c r="BD203">
        <v>20</v>
      </c>
      <c r="BE203" t="s">
        <v>1194</v>
      </c>
      <c r="BF203">
        <v>0</v>
      </c>
      <c r="BG203">
        <v>0</v>
      </c>
      <c r="BH203">
        <v>20</v>
      </c>
      <c r="BI203" t="s">
        <v>514</v>
      </c>
      <c r="BJ203" t="s">
        <v>33</v>
      </c>
      <c r="BK203" t="s">
        <v>5</v>
      </c>
      <c r="BL203" t="s">
        <v>5</v>
      </c>
      <c r="BM203" t="s">
        <v>38</v>
      </c>
      <c r="BN203">
        <v>0</v>
      </c>
      <c r="BO203" t="s">
        <v>5</v>
      </c>
      <c r="BP203">
        <v>235</v>
      </c>
      <c r="BQ203" t="s">
        <v>1193</v>
      </c>
      <c r="BR203" t="s">
        <v>129</v>
      </c>
      <c r="BS203" t="s">
        <v>1192</v>
      </c>
      <c r="BT203">
        <v>1</v>
      </c>
      <c r="BU203" t="s">
        <v>6</v>
      </c>
      <c r="BV203" t="s">
        <v>5</v>
      </c>
      <c r="BW203" t="s">
        <v>30</v>
      </c>
      <c r="BX203" t="s">
        <v>74</v>
      </c>
      <c r="BY203">
        <v>1</v>
      </c>
      <c r="BZ203">
        <v>0</v>
      </c>
      <c r="CA203" t="s">
        <v>0</v>
      </c>
      <c r="CB203">
        <v>9999999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E203">
        <f>SUM($CB203,CB203:$CC203)-SUM($EC203:EC203)</f>
        <v>19999998</v>
      </c>
      <c r="DF203">
        <f>SUM($CB203,$CC203:CC203)-SUM($EC203:ED203)</f>
        <v>9999999</v>
      </c>
      <c r="DG203">
        <f>SUM($CB203,$CC203:CD203)-SUM($EC203:EE203)</f>
        <v>9999999</v>
      </c>
      <c r="DH203">
        <f>SUM($CB203,$CC203:CE203)-SUM($EC203:EF203)</f>
        <v>9999999</v>
      </c>
      <c r="DI203">
        <f>SUM($CB203,$CC203:CF203)-SUM($EC203:EG203)</f>
        <v>9999999</v>
      </c>
      <c r="DJ203">
        <f>SUM($CB203,$CC203:CG203)-SUM($EC203:EH203)</f>
        <v>9999999</v>
      </c>
      <c r="DK203">
        <f>SUM($CB203,$CC203:CH203)-SUM($EC203:EI203)</f>
        <v>9999999</v>
      </c>
      <c r="DL203">
        <f>SUM($CB203,$CC203:CI203)-SUM($EC203:EJ203)</f>
        <v>9999999</v>
      </c>
      <c r="DM203">
        <f>SUM($CB203,$CC203:CJ203)-SUM($EC203:EK203)</f>
        <v>9999999</v>
      </c>
      <c r="DN203">
        <f>SUM($CB203,$CC203:CK203)-SUM($EC203:EL203)</f>
        <v>9999989</v>
      </c>
      <c r="DO203">
        <f>SUM($CB203,$CC203:CL203)-SUM($EC203:EM203)</f>
        <v>9999949</v>
      </c>
      <c r="DP203">
        <f>SUM($CB203,$CC203:CM203)-SUM($EC203:EN203)</f>
        <v>9999899</v>
      </c>
      <c r="DQ203">
        <f>SUM($CB203,$CC203:CN203)-SUM($EC203:EO203)</f>
        <v>9999849</v>
      </c>
      <c r="DR203">
        <f>SUM($CB203,$CC203:CO203)-SUM($EC203:EP203)</f>
        <v>9999799</v>
      </c>
      <c r="DS203">
        <f>SUM($CB203,$CC203:CP203)-SUM($EC203:EQ203)</f>
        <v>9999799</v>
      </c>
      <c r="DT203">
        <f>SUM($CB203,$CC203:CQ203)-SUM($EC203:ER203)</f>
        <v>9999799</v>
      </c>
      <c r="DU203">
        <f>SUM($CB203,$CC203:CR203)-SUM($EC203:ES203)</f>
        <v>9999799</v>
      </c>
      <c r="DV203">
        <f>SUM($CB203,$CC203:CS203)-SUM($EC203:ET203)</f>
        <v>9999799</v>
      </c>
      <c r="DW203">
        <f>SUM($CB203,$CC203:CT203)-SUM($EC203:EU203)</f>
        <v>9999799</v>
      </c>
      <c r="DX203">
        <f>SUM($CB203,$CC203:CU203)-SUM($EC203:EV203)</f>
        <v>9999799</v>
      </c>
      <c r="DY203">
        <f>SUM($CB203,$CC203:CV203)-SUM($EC203:EW203)</f>
        <v>9999799</v>
      </c>
      <c r="DZ203">
        <f>SUM($CB203,$CC203:CW203)-SUM($EC203:EX203)</f>
        <v>9999799</v>
      </c>
      <c r="EA203">
        <f>SUM($CB203,$CC203:CX203)-SUM($EC203:EY203)</f>
        <v>9999799</v>
      </c>
      <c r="EB203">
        <f>SUM($CB203,$CC203:CY203)-SUM($EC203:EZ203)</f>
        <v>9999799</v>
      </c>
      <c r="EC203" cm="1">
        <f t="array" ref="EC203">SUMPRODUCT($K203:$AJ203,TRANSPOSE(EC$4:EC$29))</f>
        <v>0</v>
      </c>
      <c r="ED203" cm="1">
        <f t="array" ref="ED203">SUMPRODUCT($K203:$AJ203,TRANSPOSE(ED$4:ED$29))</f>
        <v>0</v>
      </c>
      <c r="EE203" cm="1">
        <f t="array" ref="EE203">SUMPRODUCT($K203:$AJ203,TRANSPOSE(EE$4:EE$29))</f>
        <v>0</v>
      </c>
      <c r="EF203" cm="1">
        <f t="array" ref="EF203">SUMPRODUCT($K203:$AJ203,TRANSPOSE(EF$4:EF$29))</f>
        <v>0</v>
      </c>
      <c r="EG203" cm="1">
        <f t="array" ref="EG203">SUMPRODUCT($K203:$AJ203,TRANSPOSE(EG$4:EG$29))</f>
        <v>0</v>
      </c>
      <c r="EH203" cm="1">
        <f t="array" ref="EH203">SUMPRODUCT($K203:$AJ203,TRANSPOSE(EH$4:EH$29))</f>
        <v>0</v>
      </c>
      <c r="EI203" cm="1">
        <f t="array" ref="EI203">SUMPRODUCT($K203:$AJ203,TRANSPOSE(EI$4:EI$29))</f>
        <v>0</v>
      </c>
      <c r="EJ203" cm="1">
        <f t="array" ref="EJ203">SUMPRODUCT($K203:$AJ203,TRANSPOSE(EJ$4:EJ$29))</f>
        <v>0</v>
      </c>
      <c r="EK203" cm="1">
        <f t="array" ref="EK203">SUMPRODUCT($K203:$AJ203,TRANSPOSE(EK$4:EK$29))</f>
        <v>0</v>
      </c>
      <c r="EL203" cm="1">
        <f t="array" ref="EL203">SUMPRODUCT($K203:$AJ203,TRANSPOSE(EL$4:EL$29))</f>
        <v>10</v>
      </c>
      <c r="EM203" cm="1">
        <f t="array" ref="EM203">SUMPRODUCT($K203:$AJ203,TRANSPOSE(EM$4:EM$29))</f>
        <v>40</v>
      </c>
      <c r="EN203" cm="1">
        <f t="array" ref="EN203">SUMPRODUCT($K203:$AJ203,TRANSPOSE(EN$4:EN$29))</f>
        <v>50</v>
      </c>
      <c r="EO203" cm="1">
        <f t="array" ref="EO203">SUMPRODUCT($K203:$AJ203,TRANSPOSE(EO$4:EO$29))</f>
        <v>50</v>
      </c>
      <c r="EP203" cm="1">
        <f t="array" ref="EP203">SUMPRODUCT($K203:$AJ203,TRANSPOSE(EP$4:EP$29))</f>
        <v>50</v>
      </c>
      <c r="EQ203" cm="1">
        <f t="array" ref="EQ203">SUMPRODUCT($K203:$AJ203,TRANSPOSE(EQ$4:EQ$29))</f>
        <v>0</v>
      </c>
      <c r="ER203" cm="1">
        <f t="array" ref="ER203">SUMPRODUCT($K203:$AJ203,TRANSPOSE(ER$4:ER$29))</f>
        <v>0</v>
      </c>
      <c r="ES203" cm="1">
        <f t="array" ref="ES203">SUMPRODUCT($K203:$AJ203,TRANSPOSE(ES$4:ES$29))</f>
        <v>0</v>
      </c>
      <c r="ET203" cm="1">
        <f t="array" ref="ET203">SUMPRODUCT($K203:$AJ203,TRANSPOSE(ET$4:ET$29))</f>
        <v>0</v>
      </c>
      <c r="EU203" cm="1">
        <f t="array" ref="EU203">SUMPRODUCT($K203:$AJ203,TRANSPOSE(EU$4:EU$29))</f>
        <v>0</v>
      </c>
      <c r="EV203" cm="1">
        <f t="array" ref="EV203">SUMPRODUCT($K203:$AJ203,TRANSPOSE(EV$4:EV$29))</f>
        <v>0</v>
      </c>
      <c r="EW203" cm="1">
        <f t="array" ref="EW203">SUMPRODUCT($K203:$AJ203,TRANSPOSE(EW$4:EW$29))</f>
        <v>0</v>
      </c>
      <c r="EX203" cm="1">
        <f t="array" ref="EX203">SUMPRODUCT($K203:$AJ203,TRANSPOSE(EX$4:EX$29))</f>
        <v>0</v>
      </c>
      <c r="EY203" cm="1">
        <f t="array" ref="EY203">SUMPRODUCT($K203:$AJ203,TRANSPOSE(EY$4:EY$29))</f>
        <v>0</v>
      </c>
      <c r="EZ203" cm="1">
        <f t="array" ref="EZ203">SUMPRODUCT($K203:$AJ203,TRANSPOSE(EZ$4:EZ$29))</f>
        <v>0</v>
      </c>
      <c r="FA203">
        <f t="shared" si="41"/>
        <v>0</v>
      </c>
      <c r="FB203" t="b">
        <f t="shared" si="42"/>
        <v>0</v>
      </c>
    </row>
    <row r="204" spans="1:158" hidden="1" x14ac:dyDescent="0.2">
      <c r="A204">
        <v>250</v>
      </c>
      <c r="B204" s="12" t="s">
        <v>1191</v>
      </c>
      <c r="C204" t="s">
        <v>1167</v>
      </c>
      <c r="D204">
        <v>418538445</v>
      </c>
      <c r="E204" s="11" t="s">
        <v>1190</v>
      </c>
      <c r="G204" t="s">
        <v>6</v>
      </c>
      <c r="H204" s="1">
        <v>1</v>
      </c>
      <c r="I204" s="1">
        <v>1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f t="shared" si="38"/>
        <v>315</v>
      </c>
      <c r="AL204" s="1">
        <f t="shared" si="39"/>
        <v>315</v>
      </c>
      <c r="AP204" s="1" t="s">
        <v>85</v>
      </c>
      <c r="AQ204" s="1" t="str">
        <f>VLOOKUP($B204,'[2]AVL F03 05.05.26_לעבוד'!$B$29:$H$721,6,)</f>
        <v xml:space="preserve">ממתין לעידכון סריאלים </v>
      </c>
      <c r="AR204" s="1" t="s">
        <v>1517</v>
      </c>
      <c r="AS204" s="1" t="s">
        <v>93</v>
      </c>
      <c r="AT204">
        <f t="shared" si="40"/>
        <v>0</v>
      </c>
      <c r="AU204" t="e">
        <f>VLOOKUP(B204,'[3]AVL F03 05.05.26_לעבוד'!$B$27:$B$694,1,)</f>
        <v>#N/A</v>
      </c>
      <c r="AV204" t="s">
        <v>1189</v>
      </c>
      <c r="AW204" t="s">
        <v>1716</v>
      </c>
      <c r="AX204">
        <v>1</v>
      </c>
      <c r="AY204">
        <v>0</v>
      </c>
      <c r="AZ204" t="s">
        <v>0</v>
      </c>
      <c r="BA204">
        <v>1</v>
      </c>
      <c r="BB204" t="s">
        <v>261</v>
      </c>
      <c r="BC204">
        <v>110</v>
      </c>
      <c r="BD204">
        <v>40</v>
      </c>
      <c r="BE204" t="s">
        <v>1188</v>
      </c>
      <c r="BF204">
        <v>0</v>
      </c>
      <c r="BG204">
        <v>0</v>
      </c>
      <c r="BH204">
        <v>20</v>
      </c>
      <c r="BI204" t="s">
        <v>514</v>
      </c>
      <c r="BJ204" t="s">
        <v>1187</v>
      </c>
      <c r="BK204" t="s">
        <v>5</v>
      </c>
      <c r="BL204" t="s">
        <v>5</v>
      </c>
      <c r="BM204" t="s">
        <v>9</v>
      </c>
      <c r="BN204">
        <v>0</v>
      </c>
      <c r="BO204" t="s">
        <v>5</v>
      </c>
      <c r="BP204">
        <v>900</v>
      </c>
      <c r="BQ204" t="s">
        <v>325</v>
      </c>
      <c r="BR204" t="s">
        <v>8</v>
      </c>
      <c r="BS204" t="s">
        <v>1186</v>
      </c>
      <c r="BT204">
        <v>1</v>
      </c>
      <c r="BU204" t="s">
        <v>6</v>
      </c>
      <c r="BV204" t="s">
        <v>5</v>
      </c>
      <c r="BW204">
        <v>957</v>
      </c>
      <c r="BX204" t="s">
        <v>1170</v>
      </c>
      <c r="BY204">
        <v>1</v>
      </c>
      <c r="BZ204">
        <v>0</v>
      </c>
      <c r="CA204" t="s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200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E204">
        <f>SUM($CB204,CB204:$CC204)-SUM($EC204:EC204)</f>
        <v>0</v>
      </c>
      <c r="DF204">
        <f>SUM($CB204,$CC204:CC204)-SUM($EC204:ED204)</f>
        <v>0</v>
      </c>
      <c r="DG204">
        <f>SUM($CB204,$CC204:CD204)-SUM($EC204:EE204)</f>
        <v>0</v>
      </c>
      <c r="DH204">
        <f>SUM($CB204,$CC204:CE204)-SUM($EC204:EF204)</f>
        <v>0</v>
      </c>
      <c r="DI204">
        <f>SUM($CB204,$CC204:CF204)-SUM($EC204:EG204)</f>
        <v>0</v>
      </c>
      <c r="DJ204">
        <f>SUM($CB204,$CC204:CG204)-SUM($EC204:EH204)</f>
        <v>0</v>
      </c>
      <c r="DK204">
        <f>SUM($CB204,$CC204:CH204)-SUM($EC204:EI204)</f>
        <v>0</v>
      </c>
      <c r="DL204">
        <f>SUM($CB204,$CC204:CI204)-SUM($EC204:EJ204)</f>
        <v>0</v>
      </c>
      <c r="DM204">
        <f>SUM($CB204,$CC204:CJ204)-SUM($EC204:EK204)</f>
        <v>195</v>
      </c>
      <c r="DN204">
        <f>SUM($CB204,$CC204:CK204)-SUM($EC204:EL204)</f>
        <v>185</v>
      </c>
      <c r="DO204">
        <f>SUM($CB204,$CC204:CL204)-SUM($EC204:EM204)</f>
        <v>145</v>
      </c>
      <c r="DP204">
        <f>SUM($CB204,$CC204:CM204)-SUM($EC204:EN204)</f>
        <v>90</v>
      </c>
      <c r="DQ204">
        <f>SUM($CB204,$CC204:CN204)-SUM($EC204:EO204)</f>
        <v>35</v>
      </c>
      <c r="DR204">
        <f>SUM($CB204,$CC204:CO204)-SUM($EC204:EP204)</f>
        <v>0</v>
      </c>
      <c r="DS204">
        <f>SUM($CB204,$CC204:CP204)-SUM($EC204:EQ204)</f>
        <v>0</v>
      </c>
      <c r="DT204">
        <f>SUM($CB204,$CC204:CQ204)-SUM($EC204:ER204)</f>
        <v>0</v>
      </c>
      <c r="DU204">
        <f>SUM($CB204,$CC204:CR204)-SUM($EC204:ES204)</f>
        <v>0</v>
      </c>
      <c r="DV204">
        <f>SUM($CB204,$CC204:CS204)-SUM($EC204:ET204)</f>
        <v>0</v>
      </c>
      <c r="DW204">
        <f>SUM($CB204,$CC204:CT204)-SUM($EC204:EU204)</f>
        <v>0</v>
      </c>
      <c r="DX204">
        <f>SUM($CB204,$CC204:CU204)-SUM($EC204:EV204)</f>
        <v>0</v>
      </c>
      <c r="DY204">
        <f>SUM($CB204,$CC204:CV204)-SUM($EC204:EW204)</f>
        <v>0</v>
      </c>
      <c r="DZ204">
        <f>SUM($CB204,$CC204:CW204)-SUM($EC204:EX204)</f>
        <v>0</v>
      </c>
      <c r="EA204">
        <f>SUM($CB204,$CC204:CX204)-SUM($EC204:EY204)</f>
        <v>0</v>
      </c>
      <c r="EB204">
        <f>SUM($CB204,$CC204:CY204)-SUM($EC204:EZ204)</f>
        <v>0</v>
      </c>
      <c r="EC204" cm="1">
        <f t="array" ref="EC204">SUMPRODUCT($K204:$AJ204,TRANSPOSE(EC$4:EC$29))</f>
        <v>0</v>
      </c>
      <c r="ED204" cm="1">
        <f t="array" ref="ED204">SUMPRODUCT($K204:$AJ204,TRANSPOSE(ED$4:ED$29))</f>
        <v>0</v>
      </c>
      <c r="EE204" cm="1">
        <f t="array" ref="EE204">SUMPRODUCT($K204:$AJ204,TRANSPOSE(EE$4:EE$29))</f>
        <v>0</v>
      </c>
      <c r="EF204" cm="1">
        <f t="array" ref="EF204">SUMPRODUCT($K204:$AJ204,TRANSPOSE(EF$4:EF$29))</f>
        <v>0</v>
      </c>
      <c r="EG204" cm="1">
        <f t="array" ref="EG204">SUMPRODUCT($K204:$AJ204,TRANSPOSE(EG$4:EG$29))</f>
        <v>0</v>
      </c>
      <c r="EH204" cm="1">
        <f t="array" ref="EH204">SUMPRODUCT($K204:$AJ204,TRANSPOSE(EH$4:EH$29))</f>
        <v>0</v>
      </c>
      <c r="EI204" cm="1">
        <f t="array" ref="EI204">SUMPRODUCT($K204:$AJ204,TRANSPOSE(EI$4:EI$29))</f>
        <v>0</v>
      </c>
      <c r="EJ204" cm="1">
        <f t="array" ref="EJ204">SUMPRODUCT($K204:$AJ204,TRANSPOSE(EJ$4:EJ$29))</f>
        <v>0</v>
      </c>
      <c r="EK204" cm="1">
        <f t="array" ref="EK204">SUMPRODUCT($K204:$AJ204,TRANSPOSE(EK$4:EK$29))</f>
        <v>5</v>
      </c>
      <c r="EL204" cm="1">
        <f t="array" ref="EL204">SUMPRODUCT($K204:$AJ204,TRANSPOSE(EL$4:EL$29))</f>
        <v>10</v>
      </c>
      <c r="EM204" cm="1">
        <f t="array" ref="EM204">SUMPRODUCT($K204:$AJ204,TRANSPOSE(EM$4:EM$29))</f>
        <v>40</v>
      </c>
      <c r="EN204" cm="1">
        <f t="array" ref="EN204">SUMPRODUCT($K204:$AJ204,TRANSPOSE(EN$4:EN$29))</f>
        <v>55</v>
      </c>
      <c r="EO204" cm="1">
        <f t="array" ref="EO204">SUMPRODUCT($K204:$AJ204,TRANSPOSE(EO$4:EO$29))</f>
        <v>55</v>
      </c>
      <c r="EP204" cm="1">
        <f t="array" ref="EP204">SUMPRODUCT($K204:$AJ204,TRANSPOSE(EP$4:EP$29))</f>
        <v>35</v>
      </c>
      <c r="EQ204" cm="1">
        <f t="array" ref="EQ204">SUMPRODUCT($K204:$AJ204,TRANSPOSE(EQ$4:EQ$29))</f>
        <v>0</v>
      </c>
      <c r="ER204" cm="1">
        <f t="array" ref="ER204">SUMPRODUCT($K204:$AJ204,TRANSPOSE(ER$4:ER$29))</f>
        <v>0</v>
      </c>
      <c r="ES204" cm="1">
        <f t="array" ref="ES204">SUMPRODUCT($K204:$AJ204,TRANSPOSE(ES$4:ES$29))</f>
        <v>0</v>
      </c>
      <c r="ET204" cm="1">
        <f t="array" ref="ET204">SUMPRODUCT($K204:$AJ204,TRANSPOSE(ET$4:ET$29))</f>
        <v>0</v>
      </c>
      <c r="EU204" cm="1">
        <f t="array" ref="EU204">SUMPRODUCT($K204:$AJ204,TRANSPOSE(EU$4:EU$29))</f>
        <v>0</v>
      </c>
      <c r="EV204" cm="1">
        <f t="array" ref="EV204">SUMPRODUCT($K204:$AJ204,TRANSPOSE(EV$4:EV$29))</f>
        <v>0</v>
      </c>
      <c r="EW204" cm="1">
        <f t="array" ref="EW204">SUMPRODUCT($K204:$AJ204,TRANSPOSE(EW$4:EW$29))</f>
        <v>0</v>
      </c>
      <c r="EX204" cm="1">
        <f t="array" ref="EX204">SUMPRODUCT($K204:$AJ204,TRANSPOSE(EX$4:EX$29))</f>
        <v>0</v>
      </c>
      <c r="EY204" cm="1">
        <f t="array" ref="EY204">SUMPRODUCT($K204:$AJ204,TRANSPOSE(EY$4:EY$29))</f>
        <v>0</v>
      </c>
      <c r="EZ204" cm="1">
        <f t="array" ref="EZ204">SUMPRODUCT($K204:$AJ204,TRANSPOSE(EZ$4:EZ$29))</f>
        <v>0</v>
      </c>
      <c r="FA204">
        <f t="shared" si="41"/>
        <v>0</v>
      </c>
      <c r="FB204" t="b">
        <f t="shared" si="42"/>
        <v>0</v>
      </c>
    </row>
    <row r="205" spans="1:158" hidden="1" x14ac:dyDescent="0.2">
      <c r="A205">
        <v>251</v>
      </c>
      <c r="B205" s="7" t="s">
        <v>1185</v>
      </c>
      <c r="C205" t="s">
        <v>1167</v>
      </c>
      <c r="D205">
        <v>418621189</v>
      </c>
      <c r="E205" t="s">
        <v>1184</v>
      </c>
      <c r="G205" t="s">
        <v>6</v>
      </c>
      <c r="H205" s="1">
        <v>1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1</v>
      </c>
      <c r="AJ205" s="1">
        <v>0</v>
      </c>
      <c r="AK205" s="1">
        <f t="shared" si="38"/>
        <v>315</v>
      </c>
      <c r="AL205" s="1">
        <f t="shared" si="39"/>
        <v>315</v>
      </c>
      <c r="AP205" s="1" t="s">
        <v>85</v>
      </c>
      <c r="AQ205" s="1" t="str">
        <f>VLOOKUP($B205,'[2]AVL F03 05.05.26_לעבוד'!$B$29:$H$721,6,)</f>
        <v xml:space="preserve"> </v>
      </c>
      <c r="AR205" s="1" t="s">
        <v>25</v>
      </c>
      <c r="AS205" s="10" t="s">
        <v>93</v>
      </c>
      <c r="AT205">
        <f t="shared" si="40"/>
        <v>0</v>
      </c>
      <c r="AU205" t="e">
        <f>VLOOKUP(B205,'[3]AVL F03 05.05.26_לעבוד'!$B$27:$B$694,1,)</f>
        <v>#N/A</v>
      </c>
      <c r="AV205" t="s">
        <v>1183</v>
      </c>
      <c r="AW205" t="s">
        <v>1738</v>
      </c>
      <c r="AX205">
        <v>1</v>
      </c>
      <c r="AY205">
        <v>0</v>
      </c>
      <c r="AZ205" t="s">
        <v>0</v>
      </c>
      <c r="BA205">
        <v>1</v>
      </c>
      <c r="BB205" t="s">
        <v>13</v>
      </c>
      <c r="BC205">
        <v>110</v>
      </c>
      <c r="BD205">
        <v>90</v>
      </c>
      <c r="BE205" t="s">
        <v>1173</v>
      </c>
      <c r="BF205">
        <v>0</v>
      </c>
      <c r="BG205">
        <v>0</v>
      </c>
      <c r="BH205">
        <v>20</v>
      </c>
      <c r="BI205" t="s">
        <v>514</v>
      </c>
      <c r="BJ205" t="s">
        <v>1182</v>
      </c>
      <c r="BK205" t="s">
        <v>5</v>
      </c>
      <c r="BL205" t="s">
        <v>5</v>
      </c>
      <c r="BM205" t="s">
        <v>38</v>
      </c>
      <c r="BN205">
        <v>0</v>
      </c>
      <c r="BO205" t="s">
        <v>5</v>
      </c>
      <c r="BP205">
        <v>900</v>
      </c>
      <c r="BQ205" t="s">
        <v>325</v>
      </c>
      <c r="BR205" t="s">
        <v>8</v>
      </c>
      <c r="BS205" t="s">
        <v>1181</v>
      </c>
      <c r="BT205">
        <v>1</v>
      </c>
      <c r="BU205" t="s">
        <v>6</v>
      </c>
      <c r="BV205" t="s">
        <v>5</v>
      </c>
      <c r="BW205">
        <v>212</v>
      </c>
      <c r="BX205" t="s">
        <v>1170</v>
      </c>
      <c r="BY205">
        <v>1</v>
      </c>
      <c r="BZ205">
        <v>0</v>
      </c>
      <c r="CA205" t="s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100</v>
      </c>
      <c r="CL205">
        <v>0</v>
      </c>
      <c r="CM205">
        <v>0</v>
      </c>
      <c r="CN205">
        <v>0</v>
      </c>
      <c r="CO205">
        <v>100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E205">
        <f>SUM($CB205,CB205:$CC205)-SUM($EC205:EC205)</f>
        <v>0</v>
      </c>
      <c r="DF205">
        <f>SUM($CB205,$CC205:CC205)-SUM($EC205:ED205)</f>
        <v>0</v>
      </c>
      <c r="DG205">
        <f>SUM($CB205,$CC205:CD205)-SUM($EC205:EE205)</f>
        <v>0</v>
      </c>
      <c r="DH205">
        <f>SUM($CB205,$CC205:CE205)-SUM($EC205:EF205)</f>
        <v>0</v>
      </c>
      <c r="DI205">
        <f>SUM($CB205,$CC205:CF205)-SUM($EC205:EG205)</f>
        <v>0</v>
      </c>
      <c r="DJ205">
        <f>SUM($CB205,$CC205:CG205)-SUM($EC205:EH205)</f>
        <v>0</v>
      </c>
      <c r="DK205">
        <f>SUM($CB205,$CC205:CH205)-SUM($EC205:EI205)</f>
        <v>0</v>
      </c>
      <c r="DL205">
        <f>SUM($CB205,$CC205:CI205)-SUM($EC205:EJ205)</f>
        <v>0</v>
      </c>
      <c r="DM205">
        <f>SUM($CB205,$CC205:CJ205)-SUM($EC205:EK205)</f>
        <v>0</v>
      </c>
      <c r="DN205">
        <f>SUM($CB205,$CC205:CK205)-SUM($EC205:EL205)</f>
        <v>80</v>
      </c>
      <c r="DO205">
        <f>SUM($CB205,$CC205:CL205)-SUM($EC205:EM205)</f>
        <v>20</v>
      </c>
      <c r="DP205">
        <f>SUM($CB205,$CC205:CM205)-SUM($EC205:EN205)</f>
        <v>-60</v>
      </c>
      <c r="DQ205">
        <f>SUM($CB205,$CC205:CN205)-SUM($EC205:EO205)</f>
        <v>-100</v>
      </c>
      <c r="DR205">
        <f>SUM($CB205,$CC205:CO205)-SUM($EC205:EP205)</f>
        <v>0</v>
      </c>
      <c r="DS205">
        <f>SUM($CB205,$CC205:CP205)-SUM($EC205:EQ205)</f>
        <v>0</v>
      </c>
      <c r="DT205">
        <f>SUM($CB205,$CC205:CQ205)-SUM($EC205:ER205)</f>
        <v>0</v>
      </c>
      <c r="DU205">
        <f>SUM($CB205,$CC205:CR205)-SUM($EC205:ES205)</f>
        <v>0</v>
      </c>
      <c r="DV205">
        <f>SUM($CB205,$CC205:CS205)-SUM($EC205:ET205)</f>
        <v>0</v>
      </c>
      <c r="DW205">
        <f>SUM($CB205,$CC205:CT205)-SUM($EC205:EU205)</f>
        <v>0</v>
      </c>
      <c r="DX205">
        <f>SUM($CB205,$CC205:CU205)-SUM($EC205:EV205)</f>
        <v>0</v>
      </c>
      <c r="DY205">
        <f>SUM($CB205,$CC205:CV205)-SUM($EC205:EW205)</f>
        <v>0</v>
      </c>
      <c r="DZ205">
        <f>SUM($CB205,$CC205:CW205)-SUM($EC205:EX205)</f>
        <v>0</v>
      </c>
      <c r="EA205">
        <f>SUM($CB205,$CC205:CX205)-SUM($EC205:EY205)</f>
        <v>0</v>
      </c>
      <c r="EB205">
        <f>SUM($CB205,$CC205:CY205)-SUM($EC205:EZ205)</f>
        <v>0</v>
      </c>
      <c r="EC205" cm="1">
        <f t="array" ref="EC205">SUMPRODUCT($K205:$AJ205,TRANSPOSE(EC$4:EC$29))</f>
        <v>0</v>
      </c>
      <c r="ED205" cm="1">
        <f t="array" ref="ED205">SUMPRODUCT($K205:$AJ205,TRANSPOSE(ED$4:ED$29))</f>
        <v>0</v>
      </c>
      <c r="EE205" cm="1">
        <f t="array" ref="EE205">SUMPRODUCT($K205:$AJ205,TRANSPOSE(EE$4:EE$29))</f>
        <v>0</v>
      </c>
      <c r="EF205" cm="1">
        <f t="array" ref="EF205">SUMPRODUCT($K205:$AJ205,TRANSPOSE(EF$4:EF$29))</f>
        <v>0</v>
      </c>
      <c r="EG205" cm="1">
        <f t="array" ref="EG205">SUMPRODUCT($K205:$AJ205,TRANSPOSE(EG$4:EG$29))</f>
        <v>0</v>
      </c>
      <c r="EH205" cm="1">
        <f t="array" ref="EH205">SUMPRODUCT($K205:$AJ205,TRANSPOSE(EH$4:EH$29))</f>
        <v>0</v>
      </c>
      <c r="EI205" cm="1">
        <f t="array" ref="EI205">SUMPRODUCT($K205:$AJ205,TRANSPOSE(EI$4:EI$29))</f>
        <v>0</v>
      </c>
      <c r="EJ205" cm="1">
        <f t="array" ref="EJ205">SUMPRODUCT($K205:$AJ205,TRANSPOSE(EJ$4:EJ$29))</f>
        <v>0</v>
      </c>
      <c r="EK205" cm="1">
        <f t="array" ref="EK205">SUMPRODUCT($K205:$AJ205,TRANSPOSE(EK$4:EK$29))</f>
        <v>0</v>
      </c>
      <c r="EL205" cm="1">
        <f t="array" ref="EL205">SUMPRODUCT($K205:$AJ205,TRANSPOSE(EL$4:EL$29))</f>
        <v>20</v>
      </c>
      <c r="EM205" cm="1">
        <f t="array" ref="EM205">SUMPRODUCT($K205:$AJ205,TRANSPOSE(EM$4:EM$29))</f>
        <v>60</v>
      </c>
      <c r="EN205" cm="1">
        <f t="array" ref="EN205">SUMPRODUCT($K205:$AJ205,TRANSPOSE(EN$4:EN$29))</f>
        <v>80</v>
      </c>
      <c r="EO205" cm="1">
        <f t="array" ref="EO205">SUMPRODUCT($K205:$AJ205,TRANSPOSE(EO$4:EO$29))</f>
        <v>40</v>
      </c>
      <c r="EP205" cm="1">
        <f t="array" ref="EP205">SUMPRODUCT($K205:$AJ205,TRANSPOSE(EP$4:EP$29))</f>
        <v>0</v>
      </c>
      <c r="EQ205" cm="1">
        <f t="array" ref="EQ205">SUMPRODUCT($K205:$AJ205,TRANSPOSE(EQ$4:EQ$29))</f>
        <v>0</v>
      </c>
      <c r="ER205" cm="1">
        <f t="array" ref="ER205">SUMPRODUCT($K205:$AJ205,TRANSPOSE(ER$4:ER$29))</f>
        <v>0</v>
      </c>
      <c r="ES205" cm="1">
        <f t="array" ref="ES205">SUMPRODUCT($K205:$AJ205,TRANSPOSE(ES$4:ES$29))</f>
        <v>0</v>
      </c>
      <c r="ET205" cm="1">
        <f t="array" ref="ET205">SUMPRODUCT($K205:$AJ205,TRANSPOSE(ET$4:ET$29))</f>
        <v>0</v>
      </c>
      <c r="EU205" cm="1">
        <f t="array" ref="EU205">SUMPRODUCT($K205:$AJ205,TRANSPOSE(EU$4:EU$29))</f>
        <v>0</v>
      </c>
      <c r="EV205" cm="1">
        <f t="array" ref="EV205">SUMPRODUCT($K205:$AJ205,TRANSPOSE(EV$4:EV$29))</f>
        <v>0</v>
      </c>
      <c r="EW205" cm="1">
        <f t="array" ref="EW205">SUMPRODUCT($K205:$AJ205,TRANSPOSE(EW$4:EW$29))</f>
        <v>0</v>
      </c>
      <c r="EX205" cm="1">
        <f t="array" ref="EX205">SUMPRODUCT($K205:$AJ205,TRANSPOSE(EX$4:EX$29))</f>
        <v>0</v>
      </c>
      <c r="EY205" cm="1">
        <f t="array" ref="EY205">SUMPRODUCT($K205:$AJ205,TRANSPOSE(EY$4:EY$29))</f>
        <v>0</v>
      </c>
      <c r="EZ205" cm="1">
        <f t="array" ref="EZ205">SUMPRODUCT($K205:$AJ205,TRANSPOSE(EZ$4:EZ$29))</f>
        <v>0</v>
      </c>
      <c r="FA205">
        <f t="shared" si="41"/>
        <v>0</v>
      </c>
      <c r="FB205" t="b">
        <f t="shared" si="42"/>
        <v>0</v>
      </c>
    </row>
    <row r="206" spans="1:158" hidden="1" x14ac:dyDescent="0.2">
      <c r="A206">
        <v>252</v>
      </c>
      <c r="B206" s="7" t="s">
        <v>1180</v>
      </c>
      <c r="C206" t="s">
        <v>1167</v>
      </c>
      <c r="D206">
        <v>418575645</v>
      </c>
      <c r="E206" t="s">
        <v>1179</v>
      </c>
      <c r="G206" t="s">
        <v>6</v>
      </c>
      <c r="H206" s="1">
        <v>1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1</v>
      </c>
      <c r="AJ206" s="1">
        <v>0</v>
      </c>
      <c r="AK206" s="1">
        <f t="shared" si="38"/>
        <v>315</v>
      </c>
      <c r="AL206" s="1">
        <f t="shared" si="39"/>
        <v>315</v>
      </c>
      <c r="AP206" s="1" t="s">
        <v>85</v>
      </c>
      <c r="AQ206" s="1">
        <f>VLOOKUP($B206,'[2]AVL F03 05.05.26_לעבוד'!$B$29:$H$721,6,)</f>
        <v>0</v>
      </c>
      <c r="AR206" s="1" t="s">
        <v>25</v>
      </c>
      <c r="AS206" s="10" t="s">
        <v>93</v>
      </c>
      <c r="AT206">
        <f t="shared" si="40"/>
        <v>0</v>
      </c>
      <c r="AU206" t="e">
        <f>VLOOKUP(B206,'[3]AVL F03 05.05.26_לעבוד'!$B$27:$B$694,1,)</f>
        <v>#N/A</v>
      </c>
      <c r="AV206" t="s">
        <v>1178</v>
      </c>
      <c r="AW206" t="s">
        <v>1734</v>
      </c>
      <c r="AX206" t="s">
        <v>1177</v>
      </c>
      <c r="AY206">
        <v>0</v>
      </c>
      <c r="AZ206" t="s">
        <v>0</v>
      </c>
      <c r="BA206">
        <v>1</v>
      </c>
      <c r="BB206" t="s">
        <v>13</v>
      </c>
      <c r="BC206">
        <v>110</v>
      </c>
      <c r="BD206">
        <v>50</v>
      </c>
      <c r="BE206" t="s">
        <v>1173</v>
      </c>
      <c r="BF206">
        <v>0</v>
      </c>
      <c r="BG206">
        <v>0</v>
      </c>
      <c r="BH206">
        <v>20</v>
      </c>
      <c r="BI206" t="s">
        <v>514</v>
      </c>
      <c r="BJ206" t="s">
        <v>1172</v>
      </c>
      <c r="BK206" t="s">
        <v>5</v>
      </c>
      <c r="BL206" t="s">
        <v>5</v>
      </c>
      <c r="BM206" t="s">
        <v>38</v>
      </c>
      <c r="BN206">
        <v>0</v>
      </c>
      <c r="BO206" t="s">
        <v>5</v>
      </c>
      <c r="BP206">
        <v>860</v>
      </c>
      <c r="BQ206" t="s">
        <v>325</v>
      </c>
      <c r="BR206" t="s">
        <v>129</v>
      </c>
      <c r="BS206" t="s">
        <v>1171</v>
      </c>
      <c r="BT206">
        <v>1</v>
      </c>
      <c r="BU206" t="s">
        <v>6</v>
      </c>
      <c r="BV206" t="s">
        <v>5</v>
      </c>
      <c r="BW206">
        <v>900</v>
      </c>
      <c r="BX206" t="s">
        <v>1170</v>
      </c>
      <c r="BY206" t="s">
        <v>1177</v>
      </c>
      <c r="BZ206" t="s">
        <v>1</v>
      </c>
      <c r="CA206" t="s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100</v>
      </c>
      <c r="CL206">
        <v>0</v>
      </c>
      <c r="CM206">
        <v>0</v>
      </c>
      <c r="CN206">
        <v>0</v>
      </c>
      <c r="CO206">
        <v>100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E206">
        <f>SUM($CB206,CB206:$CC206)-SUM($EC206:EC206)</f>
        <v>0</v>
      </c>
      <c r="DF206">
        <f>SUM($CB206,$CC206:CC206)-SUM($EC206:ED206)</f>
        <v>0</v>
      </c>
      <c r="DG206">
        <f>SUM($CB206,$CC206:CD206)-SUM($EC206:EE206)</f>
        <v>0</v>
      </c>
      <c r="DH206">
        <f>SUM($CB206,$CC206:CE206)-SUM($EC206:EF206)</f>
        <v>0</v>
      </c>
      <c r="DI206">
        <f>SUM($CB206,$CC206:CF206)-SUM($EC206:EG206)</f>
        <v>0</v>
      </c>
      <c r="DJ206">
        <f>SUM($CB206,$CC206:CG206)-SUM($EC206:EH206)</f>
        <v>0</v>
      </c>
      <c r="DK206">
        <f>SUM($CB206,$CC206:CH206)-SUM($EC206:EI206)</f>
        <v>0</v>
      </c>
      <c r="DL206">
        <f>SUM($CB206,$CC206:CI206)-SUM($EC206:EJ206)</f>
        <v>0</v>
      </c>
      <c r="DM206">
        <f>SUM($CB206,$CC206:CJ206)-SUM($EC206:EK206)</f>
        <v>0</v>
      </c>
      <c r="DN206">
        <f>SUM($CB206,$CC206:CK206)-SUM($EC206:EL206)</f>
        <v>80</v>
      </c>
      <c r="DO206">
        <f>SUM($CB206,$CC206:CL206)-SUM($EC206:EM206)</f>
        <v>20</v>
      </c>
      <c r="DP206">
        <f>SUM($CB206,$CC206:CM206)-SUM($EC206:EN206)</f>
        <v>-60</v>
      </c>
      <c r="DQ206">
        <f>SUM($CB206,$CC206:CN206)-SUM($EC206:EO206)</f>
        <v>-100</v>
      </c>
      <c r="DR206">
        <f>SUM($CB206,$CC206:CO206)-SUM($EC206:EP206)</f>
        <v>0</v>
      </c>
      <c r="DS206">
        <f>SUM($CB206,$CC206:CP206)-SUM($EC206:EQ206)</f>
        <v>0</v>
      </c>
      <c r="DT206">
        <f>SUM($CB206,$CC206:CQ206)-SUM($EC206:ER206)</f>
        <v>0</v>
      </c>
      <c r="DU206">
        <f>SUM($CB206,$CC206:CR206)-SUM($EC206:ES206)</f>
        <v>0</v>
      </c>
      <c r="DV206">
        <f>SUM($CB206,$CC206:CS206)-SUM($EC206:ET206)</f>
        <v>0</v>
      </c>
      <c r="DW206">
        <f>SUM($CB206,$CC206:CT206)-SUM($EC206:EU206)</f>
        <v>0</v>
      </c>
      <c r="DX206">
        <f>SUM($CB206,$CC206:CU206)-SUM($EC206:EV206)</f>
        <v>0</v>
      </c>
      <c r="DY206">
        <f>SUM($CB206,$CC206:CV206)-SUM($EC206:EW206)</f>
        <v>0</v>
      </c>
      <c r="DZ206">
        <f>SUM($CB206,$CC206:CW206)-SUM($EC206:EX206)</f>
        <v>0</v>
      </c>
      <c r="EA206">
        <f>SUM($CB206,$CC206:CX206)-SUM($EC206:EY206)</f>
        <v>0</v>
      </c>
      <c r="EB206">
        <f>SUM($CB206,$CC206:CY206)-SUM($EC206:EZ206)</f>
        <v>0</v>
      </c>
      <c r="EC206" cm="1">
        <f t="array" ref="EC206">SUMPRODUCT($K206:$AJ206,TRANSPOSE(EC$4:EC$29))</f>
        <v>0</v>
      </c>
      <c r="ED206" cm="1">
        <f t="array" ref="ED206">SUMPRODUCT($K206:$AJ206,TRANSPOSE(ED$4:ED$29))</f>
        <v>0</v>
      </c>
      <c r="EE206" cm="1">
        <f t="array" ref="EE206">SUMPRODUCT($K206:$AJ206,TRANSPOSE(EE$4:EE$29))</f>
        <v>0</v>
      </c>
      <c r="EF206" cm="1">
        <f t="array" ref="EF206">SUMPRODUCT($K206:$AJ206,TRANSPOSE(EF$4:EF$29))</f>
        <v>0</v>
      </c>
      <c r="EG206" cm="1">
        <f t="array" ref="EG206">SUMPRODUCT($K206:$AJ206,TRANSPOSE(EG$4:EG$29))</f>
        <v>0</v>
      </c>
      <c r="EH206" cm="1">
        <f t="array" ref="EH206">SUMPRODUCT($K206:$AJ206,TRANSPOSE(EH$4:EH$29))</f>
        <v>0</v>
      </c>
      <c r="EI206" cm="1">
        <f t="array" ref="EI206">SUMPRODUCT($K206:$AJ206,TRANSPOSE(EI$4:EI$29))</f>
        <v>0</v>
      </c>
      <c r="EJ206" cm="1">
        <f t="array" ref="EJ206">SUMPRODUCT($K206:$AJ206,TRANSPOSE(EJ$4:EJ$29))</f>
        <v>0</v>
      </c>
      <c r="EK206" cm="1">
        <f t="array" ref="EK206">SUMPRODUCT($K206:$AJ206,TRANSPOSE(EK$4:EK$29))</f>
        <v>0</v>
      </c>
      <c r="EL206" cm="1">
        <f t="array" ref="EL206">SUMPRODUCT($K206:$AJ206,TRANSPOSE(EL$4:EL$29))</f>
        <v>20</v>
      </c>
      <c r="EM206" cm="1">
        <f t="array" ref="EM206">SUMPRODUCT($K206:$AJ206,TRANSPOSE(EM$4:EM$29))</f>
        <v>60</v>
      </c>
      <c r="EN206" cm="1">
        <f t="array" ref="EN206">SUMPRODUCT($K206:$AJ206,TRANSPOSE(EN$4:EN$29))</f>
        <v>80</v>
      </c>
      <c r="EO206" cm="1">
        <f t="array" ref="EO206">SUMPRODUCT($K206:$AJ206,TRANSPOSE(EO$4:EO$29))</f>
        <v>40</v>
      </c>
      <c r="EP206" cm="1">
        <f t="array" ref="EP206">SUMPRODUCT($K206:$AJ206,TRANSPOSE(EP$4:EP$29))</f>
        <v>0</v>
      </c>
      <c r="EQ206" cm="1">
        <f t="array" ref="EQ206">SUMPRODUCT($K206:$AJ206,TRANSPOSE(EQ$4:EQ$29))</f>
        <v>0</v>
      </c>
      <c r="ER206" cm="1">
        <f t="array" ref="ER206">SUMPRODUCT($K206:$AJ206,TRANSPOSE(ER$4:ER$29))</f>
        <v>0</v>
      </c>
      <c r="ES206" cm="1">
        <f t="array" ref="ES206">SUMPRODUCT($K206:$AJ206,TRANSPOSE(ES$4:ES$29))</f>
        <v>0</v>
      </c>
      <c r="ET206" cm="1">
        <f t="array" ref="ET206">SUMPRODUCT($K206:$AJ206,TRANSPOSE(ET$4:ET$29))</f>
        <v>0</v>
      </c>
      <c r="EU206" cm="1">
        <f t="array" ref="EU206">SUMPRODUCT($K206:$AJ206,TRANSPOSE(EU$4:EU$29))</f>
        <v>0</v>
      </c>
      <c r="EV206" cm="1">
        <f t="array" ref="EV206">SUMPRODUCT($K206:$AJ206,TRANSPOSE(EV$4:EV$29))</f>
        <v>0</v>
      </c>
      <c r="EW206" cm="1">
        <f t="array" ref="EW206">SUMPRODUCT($K206:$AJ206,TRANSPOSE(EW$4:EW$29))</f>
        <v>0</v>
      </c>
      <c r="EX206" cm="1">
        <f t="array" ref="EX206">SUMPRODUCT($K206:$AJ206,TRANSPOSE(EX$4:EX$29))</f>
        <v>0</v>
      </c>
      <c r="EY206" cm="1">
        <f t="array" ref="EY206">SUMPRODUCT($K206:$AJ206,TRANSPOSE(EY$4:EY$29))</f>
        <v>0</v>
      </c>
      <c r="EZ206" cm="1">
        <f t="array" ref="EZ206">SUMPRODUCT($K206:$AJ206,TRANSPOSE(EZ$4:EZ$29))</f>
        <v>0</v>
      </c>
      <c r="FA206">
        <f t="shared" si="41"/>
        <v>0</v>
      </c>
      <c r="FB206" t="b">
        <f t="shared" si="42"/>
        <v>0</v>
      </c>
    </row>
    <row r="207" spans="1:158" hidden="1" x14ac:dyDescent="0.2">
      <c r="A207">
        <v>253</v>
      </c>
      <c r="B207" s="7" t="s">
        <v>1176</v>
      </c>
      <c r="C207" t="s">
        <v>1167</v>
      </c>
      <c r="D207">
        <v>418575650</v>
      </c>
      <c r="E207" t="s">
        <v>1175</v>
      </c>
      <c r="G207" t="s">
        <v>6</v>
      </c>
      <c r="H207" s="1">
        <v>1</v>
      </c>
      <c r="I207" s="1">
        <v>1</v>
      </c>
      <c r="J207" s="1">
        <v>0</v>
      </c>
      <c r="K207" s="1">
        <v>0</v>
      </c>
      <c r="L207" s="1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f t="shared" si="38"/>
        <v>315</v>
      </c>
      <c r="AL207" s="1">
        <f t="shared" si="39"/>
        <v>315</v>
      </c>
      <c r="AP207" s="1" t="s">
        <v>85</v>
      </c>
      <c r="AQ207" s="1" t="str">
        <f>VLOOKUP($B207,'[2]AVL F03 05.05.26_לעבוד'!$B$29:$H$721,6,)</f>
        <v xml:space="preserve"> כמות לרכש 1 יח' במעגל</v>
      </c>
      <c r="AR207" s="1" t="s">
        <v>1553</v>
      </c>
      <c r="AS207" s="10" t="s">
        <v>93</v>
      </c>
      <c r="AT207">
        <f t="shared" si="40"/>
        <v>0</v>
      </c>
      <c r="AU207" t="e">
        <f>VLOOKUP(B207,'[3]AVL F03 05.05.26_לעבוד'!$B$27:$B$694,1,)</f>
        <v>#N/A</v>
      </c>
      <c r="AV207" s="9" t="s">
        <v>1174</v>
      </c>
      <c r="AW207" t="s">
        <v>1787</v>
      </c>
      <c r="AX207" t="s">
        <v>1169</v>
      </c>
      <c r="AY207">
        <v>0</v>
      </c>
      <c r="AZ207" t="s">
        <v>0</v>
      </c>
      <c r="BA207">
        <v>1</v>
      </c>
      <c r="BB207" t="s">
        <v>13</v>
      </c>
      <c r="BC207">
        <v>110</v>
      </c>
      <c r="BD207">
        <v>50</v>
      </c>
      <c r="BE207" t="s">
        <v>1173</v>
      </c>
      <c r="BF207">
        <v>0</v>
      </c>
      <c r="BG207">
        <v>0</v>
      </c>
      <c r="BH207">
        <v>20</v>
      </c>
      <c r="BI207" t="s">
        <v>514</v>
      </c>
      <c r="BJ207" t="s">
        <v>1172</v>
      </c>
      <c r="BK207" t="s">
        <v>5</v>
      </c>
      <c r="BL207" t="s">
        <v>5</v>
      </c>
      <c r="BM207" t="s">
        <v>38</v>
      </c>
      <c r="BN207">
        <v>0</v>
      </c>
      <c r="BO207" t="s">
        <v>5</v>
      </c>
      <c r="BP207">
        <v>860</v>
      </c>
      <c r="BQ207" t="s">
        <v>325</v>
      </c>
      <c r="BR207" t="s">
        <v>129</v>
      </c>
      <c r="BS207" t="s">
        <v>1171</v>
      </c>
      <c r="BT207">
        <v>1</v>
      </c>
      <c r="BU207" t="s">
        <v>6</v>
      </c>
      <c r="BV207" t="s">
        <v>5</v>
      </c>
      <c r="BW207">
        <v>900</v>
      </c>
      <c r="BX207" t="s">
        <v>1170</v>
      </c>
      <c r="BY207" t="s">
        <v>1169</v>
      </c>
      <c r="BZ207" t="s">
        <v>1</v>
      </c>
      <c r="CA207" t="s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E207">
        <f>SUM($CB207,CB207:$CC207)-SUM($EC207:EC207)</f>
        <v>0</v>
      </c>
      <c r="DF207">
        <f>SUM($CB207,$CC207:CC207)-SUM($EC207:ED207)</f>
        <v>0</v>
      </c>
      <c r="DG207">
        <f>SUM($CB207,$CC207:CD207)-SUM($EC207:EE207)</f>
        <v>0</v>
      </c>
      <c r="DH207">
        <f>SUM($CB207,$CC207:CE207)-SUM($EC207:EF207)</f>
        <v>0</v>
      </c>
      <c r="DI207">
        <f>SUM($CB207,$CC207:CF207)-SUM($EC207:EG207)</f>
        <v>0</v>
      </c>
      <c r="DJ207">
        <f>SUM($CB207,$CC207:CG207)-SUM($EC207:EH207)</f>
        <v>0</v>
      </c>
      <c r="DK207">
        <f>SUM($CB207,$CC207:CH207)-SUM($EC207:EI207)</f>
        <v>0</v>
      </c>
      <c r="DL207">
        <f>SUM($CB207,$CC207:CI207)-SUM($EC207:EJ207)</f>
        <v>0</v>
      </c>
      <c r="DM207">
        <f>SUM($CB207,$CC207:CJ207)-SUM($EC207:EK207)</f>
        <v>-5</v>
      </c>
      <c r="DN207">
        <f>SUM($CB207,$CC207:CK207)-SUM($EC207:EL207)</f>
        <v>-15</v>
      </c>
      <c r="DO207">
        <f>SUM($CB207,$CC207:CL207)-SUM($EC207:EM207)</f>
        <v>-55</v>
      </c>
      <c r="DP207">
        <f>SUM($CB207,$CC207:CM207)-SUM($EC207:EN207)</f>
        <v>-110</v>
      </c>
      <c r="DQ207">
        <f>SUM($CB207,$CC207:CN207)-SUM($EC207:EO207)</f>
        <v>-165</v>
      </c>
      <c r="DR207">
        <f>SUM($CB207,$CC207:CO207)-SUM($EC207:EP207)</f>
        <v>-200</v>
      </c>
      <c r="DS207">
        <f>SUM($CB207,$CC207:CP207)-SUM($EC207:EQ207)</f>
        <v>-200</v>
      </c>
      <c r="DT207">
        <f>SUM($CB207,$CC207:CQ207)-SUM($EC207:ER207)</f>
        <v>-200</v>
      </c>
      <c r="DU207">
        <f>SUM($CB207,$CC207:CR207)-SUM($EC207:ES207)</f>
        <v>-200</v>
      </c>
      <c r="DV207">
        <f>SUM($CB207,$CC207:CS207)-SUM($EC207:ET207)</f>
        <v>-200</v>
      </c>
      <c r="DW207">
        <f>SUM($CB207,$CC207:CT207)-SUM($EC207:EU207)</f>
        <v>-200</v>
      </c>
      <c r="DX207">
        <f>SUM($CB207,$CC207:CU207)-SUM($EC207:EV207)</f>
        <v>-200</v>
      </c>
      <c r="DY207">
        <f>SUM($CB207,$CC207:CV207)-SUM($EC207:EW207)</f>
        <v>-200</v>
      </c>
      <c r="DZ207">
        <f>SUM($CB207,$CC207:CW207)-SUM($EC207:EX207)</f>
        <v>-200</v>
      </c>
      <c r="EA207">
        <f>SUM($CB207,$CC207:CX207)-SUM($EC207:EY207)</f>
        <v>-200</v>
      </c>
      <c r="EB207">
        <f>SUM($CB207,$CC207:CY207)-SUM($EC207:EZ207)</f>
        <v>-200</v>
      </c>
      <c r="EC207" cm="1">
        <f t="array" ref="EC207">SUMPRODUCT($K207:$AJ207,TRANSPOSE(EC$4:EC$29))</f>
        <v>0</v>
      </c>
      <c r="ED207" cm="1">
        <f t="array" ref="ED207">SUMPRODUCT($K207:$AJ207,TRANSPOSE(ED$4:ED$29))</f>
        <v>0</v>
      </c>
      <c r="EE207" cm="1">
        <f t="array" ref="EE207">SUMPRODUCT($K207:$AJ207,TRANSPOSE(EE$4:EE$29))</f>
        <v>0</v>
      </c>
      <c r="EF207" cm="1">
        <f t="array" ref="EF207">SUMPRODUCT($K207:$AJ207,TRANSPOSE(EF$4:EF$29))</f>
        <v>0</v>
      </c>
      <c r="EG207" cm="1">
        <f t="array" ref="EG207">SUMPRODUCT($K207:$AJ207,TRANSPOSE(EG$4:EG$29))</f>
        <v>0</v>
      </c>
      <c r="EH207" cm="1">
        <f t="array" ref="EH207">SUMPRODUCT($K207:$AJ207,TRANSPOSE(EH$4:EH$29))</f>
        <v>0</v>
      </c>
      <c r="EI207" cm="1">
        <f t="array" ref="EI207">SUMPRODUCT($K207:$AJ207,TRANSPOSE(EI$4:EI$29))</f>
        <v>0</v>
      </c>
      <c r="EJ207" cm="1">
        <f t="array" ref="EJ207">SUMPRODUCT($K207:$AJ207,TRANSPOSE(EJ$4:EJ$29))</f>
        <v>0</v>
      </c>
      <c r="EK207" cm="1">
        <f t="array" ref="EK207">SUMPRODUCT($K207:$AJ207,TRANSPOSE(EK$4:EK$29))</f>
        <v>5</v>
      </c>
      <c r="EL207" cm="1">
        <f t="array" ref="EL207">SUMPRODUCT($K207:$AJ207,TRANSPOSE(EL$4:EL$29))</f>
        <v>10</v>
      </c>
      <c r="EM207" cm="1">
        <f t="array" ref="EM207">SUMPRODUCT($K207:$AJ207,TRANSPOSE(EM$4:EM$29))</f>
        <v>40</v>
      </c>
      <c r="EN207" cm="1">
        <f t="array" ref="EN207">SUMPRODUCT($K207:$AJ207,TRANSPOSE(EN$4:EN$29))</f>
        <v>55</v>
      </c>
      <c r="EO207" cm="1">
        <f t="array" ref="EO207">SUMPRODUCT($K207:$AJ207,TRANSPOSE(EO$4:EO$29))</f>
        <v>55</v>
      </c>
      <c r="EP207" cm="1">
        <f t="array" ref="EP207">SUMPRODUCT($K207:$AJ207,TRANSPOSE(EP$4:EP$29))</f>
        <v>35</v>
      </c>
      <c r="EQ207" cm="1">
        <f t="array" ref="EQ207">SUMPRODUCT($K207:$AJ207,TRANSPOSE(EQ$4:EQ$29))</f>
        <v>0</v>
      </c>
      <c r="ER207" cm="1">
        <f t="array" ref="ER207">SUMPRODUCT($K207:$AJ207,TRANSPOSE(ER$4:ER$29))</f>
        <v>0</v>
      </c>
      <c r="ES207" cm="1">
        <f t="array" ref="ES207">SUMPRODUCT($K207:$AJ207,TRANSPOSE(ES$4:ES$29))</f>
        <v>0</v>
      </c>
      <c r="ET207" cm="1">
        <f t="array" ref="ET207">SUMPRODUCT($K207:$AJ207,TRANSPOSE(ET$4:ET$29))</f>
        <v>0</v>
      </c>
      <c r="EU207" cm="1">
        <f t="array" ref="EU207">SUMPRODUCT($K207:$AJ207,TRANSPOSE(EU$4:EU$29))</f>
        <v>0</v>
      </c>
      <c r="EV207" cm="1">
        <f t="array" ref="EV207">SUMPRODUCT($K207:$AJ207,TRANSPOSE(EV$4:EV$29))</f>
        <v>0</v>
      </c>
      <c r="EW207" cm="1">
        <f t="array" ref="EW207">SUMPRODUCT($K207:$AJ207,TRANSPOSE(EW$4:EW$29))</f>
        <v>0</v>
      </c>
      <c r="EX207" cm="1">
        <f t="array" ref="EX207">SUMPRODUCT($K207:$AJ207,TRANSPOSE(EX$4:EX$29))</f>
        <v>0</v>
      </c>
      <c r="EY207" cm="1">
        <f t="array" ref="EY207">SUMPRODUCT($K207:$AJ207,TRANSPOSE(EY$4:EY$29))</f>
        <v>0</v>
      </c>
      <c r="EZ207" cm="1">
        <f t="array" ref="EZ207">SUMPRODUCT($K207:$AJ207,TRANSPOSE(EZ$4:EZ$29))</f>
        <v>0</v>
      </c>
      <c r="FA207">
        <f t="shared" si="41"/>
        <v>0</v>
      </c>
      <c r="FB207" t="b">
        <f t="shared" si="42"/>
        <v>1</v>
      </c>
    </row>
    <row r="208" spans="1:158" hidden="1" x14ac:dyDescent="0.2">
      <c r="A208">
        <v>260</v>
      </c>
      <c r="B208" s="7" t="s">
        <v>1168</v>
      </c>
      <c r="C208" t="s">
        <v>1167</v>
      </c>
      <c r="D208">
        <v>418826922</v>
      </c>
      <c r="E208" t="s">
        <v>1166</v>
      </c>
      <c r="G208" t="s">
        <v>6</v>
      </c>
      <c r="H208" s="1">
        <v>1</v>
      </c>
      <c r="I208" s="1">
        <v>1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f t="shared" si="38"/>
        <v>315</v>
      </c>
      <c r="AL208" s="1">
        <f t="shared" si="39"/>
        <v>315</v>
      </c>
      <c r="AP208" s="1" t="s">
        <v>85</v>
      </c>
      <c r="AQ208" s="1" t="str">
        <f>VLOOKUP($B208,'[2]AVL F03 05.05.26_לעבוד'!$B$29:$H$721,6,)</f>
        <v xml:space="preserve">26/07/26 חדש ב AVL , יסופק כ BFE </v>
      </c>
      <c r="AR208" s="1" t="s">
        <v>1165</v>
      </c>
      <c r="AS208" s="1" t="s">
        <v>93</v>
      </c>
      <c r="AT208">
        <f t="shared" si="40"/>
        <v>0</v>
      </c>
      <c r="AU208" t="e">
        <f>VLOOKUP(B208,'[3]AVL F03 05.05.26_לעבוד'!$B$27:$B$694,1,)</f>
        <v>#N/A</v>
      </c>
      <c r="AV208" t="s">
        <v>1130</v>
      </c>
      <c r="AW208" t="s">
        <v>1785</v>
      </c>
      <c r="AX208">
        <v>1</v>
      </c>
      <c r="AY208">
        <v>0</v>
      </c>
      <c r="AZ208" t="s">
        <v>0</v>
      </c>
      <c r="BA208">
        <v>1</v>
      </c>
      <c r="BB208" t="s">
        <v>13</v>
      </c>
      <c r="BC208">
        <v>700</v>
      </c>
      <c r="BD208">
        <v>55</v>
      </c>
      <c r="BE208" t="s">
        <v>1164</v>
      </c>
      <c r="BF208">
        <v>0</v>
      </c>
      <c r="BG208">
        <v>0</v>
      </c>
      <c r="BH208">
        <v>20</v>
      </c>
      <c r="BI208" t="s">
        <v>514</v>
      </c>
      <c r="BJ208" t="s">
        <v>1163</v>
      </c>
      <c r="BK208" t="s">
        <v>5</v>
      </c>
      <c r="BL208" t="s">
        <v>5</v>
      </c>
      <c r="BM208" t="s">
        <v>38</v>
      </c>
      <c r="BN208">
        <v>0</v>
      </c>
      <c r="BO208" t="s">
        <v>5</v>
      </c>
      <c r="BP208">
        <v>220</v>
      </c>
      <c r="BQ208" t="s">
        <v>325</v>
      </c>
      <c r="BR208" t="s">
        <v>129</v>
      </c>
      <c r="BS208" t="s">
        <v>1161</v>
      </c>
      <c r="BT208">
        <v>1</v>
      </c>
      <c r="BU208" t="s">
        <v>6</v>
      </c>
      <c r="BV208" t="s">
        <v>5</v>
      </c>
      <c r="BW208" t="s">
        <v>1162</v>
      </c>
      <c r="BX208" t="s">
        <v>1161</v>
      </c>
      <c r="BY208">
        <v>1</v>
      </c>
      <c r="BZ208">
        <v>0</v>
      </c>
      <c r="CA208" t="s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10</v>
      </c>
      <c r="CM208">
        <v>40</v>
      </c>
      <c r="CN208">
        <v>60</v>
      </c>
      <c r="CO208">
        <v>50</v>
      </c>
      <c r="CP208">
        <v>40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E208">
        <f>SUM($CB208,CB208:$CC208)-SUM($EC208:EC208)</f>
        <v>0</v>
      </c>
      <c r="DF208">
        <f>SUM($CB208,$CC208:CC208)-SUM($EC208:ED208)</f>
        <v>0</v>
      </c>
      <c r="DG208">
        <f>SUM($CB208,$CC208:CD208)-SUM($EC208:EE208)</f>
        <v>0</v>
      </c>
      <c r="DH208">
        <f>SUM($CB208,$CC208:CE208)-SUM($EC208:EF208)</f>
        <v>0</v>
      </c>
      <c r="DI208">
        <f>SUM($CB208,$CC208:CF208)-SUM($EC208:EG208)</f>
        <v>0</v>
      </c>
      <c r="DJ208">
        <f>SUM($CB208,$CC208:CG208)-SUM($EC208:EH208)</f>
        <v>0</v>
      </c>
      <c r="DK208">
        <f>SUM($CB208,$CC208:CH208)-SUM($EC208:EI208)</f>
        <v>0</v>
      </c>
      <c r="DL208">
        <f>SUM($CB208,$CC208:CI208)-SUM($EC208:EJ208)</f>
        <v>0</v>
      </c>
      <c r="DM208">
        <f>SUM($CB208,$CC208:CJ208)-SUM($EC208:EK208)</f>
        <v>-5</v>
      </c>
      <c r="DN208">
        <f>SUM($CB208,$CC208:CK208)-SUM($EC208:EL208)</f>
        <v>-15</v>
      </c>
      <c r="DO208">
        <f>SUM($CB208,$CC208:CL208)-SUM($EC208:EM208)</f>
        <v>-45</v>
      </c>
      <c r="DP208">
        <f>SUM($CB208,$CC208:CM208)-SUM($EC208:EN208)</f>
        <v>-60</v>
      </c>
      <c r="DQ208">
        <f>SUM($CB208,$CC208:CN208)-SUM($EC208:EO208)</f>
        <v>-55</v>
      </c>
      <c r="DR208">
        <f>SUM($CB208,$CC208:CO208)-SUM($EC208:EP208)</f>
        <v>-40</v>
      </c>
      <c r="DS208">
        <f>SUM($CB208,$CC208:CP208)-SUM($EC208:EQ208)</f>
        <v>0</v>
      </c>
      <c r="DT208">
        <f>SUM($CB208,$CC208:CQ208)-SUM($EC208:ER208)</f>
        <v>0</v>
      </c>
      <c r="DU208">
        <f>SUM($CB208,$CC208:CR208)-SUM($EC208:ES208)</f>
        <v>0</v>
      </c>
      <c r="DV208">
        <f>SUM($CB208,$CC208:CS208)-SUM($EC208:ET208)</f>
        <v>0</v>
      </c>
      <c r="DW208">
        <f>SUM($CB208,$CC208:CT208)-SUM($EC208:EU208)</f>
        <v>0</v>
      </c>
      <c r="DX208">
        <f>SUM($CB208,$CC208:CU208)-SUM($EC208:EV208)</f>
        <v>0</v>
      </c>
      <c r="DY208">
        <f>SUM($CB208,$CC208:CV208)-SUM($EC208:EW208)</f>
        <v>0</v>
      </c>
      <c r="DZ208">
        <f>SUM($CB208,$CC208:CW208)-SUM($EC208:EX208)</f>
        <v>0</v>
      </c>
      <c r="EA208">
        <f>SUM($CB208,$CC208:CX208)-SUM($EC208:EY208)</f>
        <v>0</v>
      </c>
      <c r="EB208">
        <f>SUM($CB208,$CC208:CY208)-SUM($EC208:EZ208)</f>
        <v>0</v>
      </c>
      <c r="EC208" cm="1">
        <f t="array" ref="EC208">SUMPRODUCT($K208:$AJ208,TRANSPOSE(EC$4:EC$29))</f>
        <v>0</v>
      </c>
      <c r="ED208" cm="1">
        <f t="array" ref="ED208">SUMPRODUCT($K208:$AJ208,TRANSPOSE(ED$4:ED$29))</f>
        <v>0</v>
      </c>
      <c r="EE208" cm="1">
        <f t="array" ref="EE208">SUMPRODUCT($K208:$AJ208,TRANSPOSE(EE$4:EE$29))</f>
        <v>0</v>
      </c>
      <c r="EF208" cm="1">
        <f t="array" ref="EF208">SUMPRODUCT($K208:$AJ208,TRANSPOSE(EF$4:EF$29))</f>
        <v>0</v>
      </c>
      <c r="EG208" cm="1">
        <f t="array" ref="EG208">SUMPRODUCT($K208:$AJ208,TRANSPOSE(EG$4:EG$29))</f>
        <v>0</v>
      </c>
      <c r="EH208" cm="1">
        <f t="array" ref="EH208">SUMPRODUCT($K208:$AJ208,TRANSPOSE(EH$4:EH$29))</f>
        <v>0</v>
      </c>
      <c r="EI208" cm="1">
        <f t="array" ref="EI208">SUMPRODUCT($K208:$AJ208,TRANSPOSE(EI$4:EI$29))</f>
        <v>0</v>
      </c>
      <c r="EJ208" cm="1">
        <f t="array" ref="EJ208">SUMPRODUCT($K208:$AJ208,TRANSPOSE(EJ$4:EJ$29))</f>
        <v>0</v>
      </c>
      <c r="EK208" cm="1">
        <f t="array" ref="EK208">SUMPRODUCT($K208:$AJ208,TRANSPOSE(EK$4:EK$29))</f>
        <v>5</v>
      </c>
      <c r="EL208" cm="1">
        <f t="array" ref="EL208">SUMPRODUCT($K208:$AJ208,TRANSPOSE(EL$4:EL$29))</f>
        <v>10</v>
      </c>
      <c r="EM208" cm="1">
        <f t="array" ref="EM208">SUMPRODUCT($K208:$AJ208,TRANSPOSE(EM$4:EM$29))</f>
        <v>40</v>
      </c>
      <c r="EN208" cm="1">
        <f t="array" ref="EN208">SUMPRODUCT($K208:$AJ208,TRANSPOSE(EN$4:EN$29))</f>
        <v>55</v>
      </c>
      <c r="EO208" cm="1">
        <f t="array" ref="EO208">SUMPRODUCT($K208:$AJ208,TRANSPOSE(EO$4:EO$29))</f>
        <v>55</v>
      </c>
      <c r="EP208" cm="1">
        <f t="array" ref="EP208">SUMPRODUCT($K208:$AJ208,TRANSPOSE(EP$4:EP$29))</f>
        <v>35</v>
      </c>
      <c r="EQ208" cm="1">
        <f t="array" ref="EQ208">SUMPRODUCT($K208:$AJ208,TRANSPOSE(EQ$4:EQ$29))</f>
        <v>0</v>
      </c>
      <c r="ER208" cm="1">
        <f t="array" ref="ER208">SUMPRODUCT($K208:$AJ208,TRANSPOSE(ER$4:ER$29))</f>
        <v>0</v>
      </c>
      <c r="ES208" cm="1">
        <f t="array" ref="ES208">SUMPRODUCT($K208:$AJ208,TRANSPOSE(ES$4:ES$29))</f>
        <v>0</v>
      </c>
      <c r="ET208" cm="1">
        <f t="array" ref="ET208">SUMPRODUCT($K208:$AJ208,TRANSPOSE(ET$4:ET$29))</f>
        <v>0</v>
      </c>
      <c r="EU208" cm="1">
        <f t="array" ref="EU208">SUMPRODUCT($K208:$AJ208,TRANSPOSE(EU$4:EU$29))</f>
        <v>0</v>
      </c>
      <c r="EV208" cm="1">
        <f t="array" ref="EV208">SUMPRODUCT($K208:$AJ208,TRANSPOSE(EV$4:EV$29))</f>
        <v>0</v>
      </c>
      <c r="EW208" cm="1">
        <f t="array" ref="EW208">SUMPRODUCT($K208:$AJ208,TRANSPOSE(EW$4:EW$29))</f>
        <v>0</v>
      </c>
      <c r="EX208" cm="1">
        <f t="array" ref="EX208">SUMPRODUCT($K208:$AJ208,TRANSPOSE(EX$4:EX$29))</f>
        <v>0</v>
      </c>
      <c r="EY208" cm="1">
        <f t="array" ref="EY208">SUMPRODUCT($K208:$AJ208,TRANSPOSE(EY$4:EY$29))</f>
        <v>0</v>
      </c>
      <c r="EZ208" cm="1">
        <f t="array" ref="EZ208">SUMPRODUCT($K208:$AJ208,TRANSPOSE(EZ$4:EZ$29))</f>
        <v>0</v>
      </c>
      <c r="FA208">
        <f t="shared" si="41"/>
        <v>0</v>
      </c>
      <c r="FB208" t="b">
        <f t="shared" si="42"/>
        <v>1</v>
      </c>
    </row>
    <row r="209" spans="1:158" hidden="1" x14ac:dyDescent="0.2">
      <c r="A209">
        <v>261</v>
      </c>
      <c r="B209" s="7" t="s">
        <v>1160</v>
      </c>
      <c r="C209" t="s">
        <v>17</v>
      </c>
      <c r="D209">
        <v>401329236</v>
      </c>
      <c r="E209" t="s">
        <v>1159</v>
      </c>
      <c r="G209" t="s">
        <v>6</v>
      </c>
      <c r="H209" s="1">
        <v>2</v>
      </c>
      <c r="I209" s="1">
        <v>5</v>
      </c>
      <c r="J209" s="1">
        <f>VLOOKUP(B209,'[4]AVL F03 05.05.26_לעבוד'!$B$27:$M$694,12,)</f>
        <v>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f t="shared" si="38"/>
        <v>1575</v>
      </c>
      <c r="AL209" s="1">
        <f t="shared" si="39"/>
        <v>2000</v>
      </c>
      <c r="AM209" s="1">
        <f>AK209*AY209</f>
        <v>1732.5000000000002</v>
      </c>
      <c r="AN209" s="1">
        <f>AL209*AY209</f>
        <v>2200</v>
      </c>
      <c r="AO209" s="1">
        <f>AN209-AM209</f>
        <v>467.49999999999977</v>
      </c>
      <c r="AP209" s="1" t="s">
        <v>26</v>
      </c>
      <c r="AQ209" s="1">
        <f>VLOOKUP($B209,'[2]AVL F03 05.05.26_לעבוד'!$B$29:$H$721,6,)</f>
        <v>0</v>
      </c>
      <c r="AR209" s="1" t="s">
        <v>46</v>
      </c>
      <c r="AS209" s="1" t="s">
        <v>14</v>
      </c>
      <c r="AT209">
        <f t="shared" si="40"/>
        <v>5.5</v>
      </c>
      <c r="AU209" t="str">
        <f>VLOOKUP(B209,'[3]AVL F03 05.05.26_לעבוד'!$B$27:$B$694,1,)</f>
        <v>74AHC1G125DCKTG4</v>
      </c>
      <c r="AW209" t="s">
        <v>1739</v>
      </c>
      <c r="AX209">
        <v>1</v>
      </c>
      <c r="AY209">
        <v>1.1000000000000001</v>
      </c>
      <c r="AZ209" t="s">
        <v>0</v>
      </c>
      <c r="BA209">
        <v>2</v>
      </c>
      <c r="BB209" t="s">
        <v>13</v>
      </c>
      <c r="BC209">
        <v>105</v>
      </c>
      <c r="BD209">
        <v>103</v>
      </c>
      <c r="BE209" t="s">
        <v>53</v>
      </c>
      <c r="BF209">
        <v>0</v>
      </c>
      <c r="BG209">
        <v>1.1000000000000001</v>
      </c>
      <c r="BH209">
        <v>60</v>
      </c>
      <c r="BI209" t="s">
        <v>11</v>
      </c>
      <c r="BJ209" t="s">
        <v>44</v>
      </c>
      <c r="BK209" t="s">
        <v>5</v>
      </c>
      <c r="BL209">
        <v>1</v>
      </c>
      <c r="BM209" t="s">
        <v>9</v>
      </c>
      <c r="BN209">
        <v>1.1000000000000001</v>
      </c>
      <c r="BO209" t="s">
        <v>5</v>
      </c>
      <c r="BP209">
        <v>1</v>
      </c>
      <c r="BQ209" t="s">
        <v>5</v>
      </c>
      <c r="BR209" t="s">
        <v>8</v>
      </c>
      <c r="BS209" t="s">
        <v>43</v>
      </c>
      <c r="BT209">
        <v>1000</v>
      </c>
      <c r="BU209" t="s">
        <v>6</v>
      </c>
      <c r="BV209" t="s">
        <v>5</v>
      </c>
      <c r="BW209" t="s">
        <v>42</v>
      </c>
      <c r="BX209" t="s">
        <v>3</v>
      </c>
      <c r="BY209">
        <v>1</v>
      </c>
      <c r="BZ209" t="s">
        <v>29</v>
      </c>
      <c r="CA209" t="s">
        <v>0</v>
      </c>
      <c r="CB209">
        <v>3000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 t="s">
        <v>5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E209">
        <f>SUM($CB209,CB209:$CC209)-SUM($EC209:EC209)</f>
        <v>6000</v>
      </c>
      <c r="DF209">
        <f>SUM($CB209,$CC209:CC209)-SUM($EC209:ED209)</f>
        <v>3000</v>
      </c>
      <c r="DG209">
        <f>SUM($CB209,$CC209:CD209)-SUM($EC209:EE209)</f>
        <v>3000</v>
      </c>
      <c r="DH209">
        <f>SUM($CB209,$CC209:CE209)-SUM($EC209:EF209)</f>
        <v>3000</v>
      </c>
      <c r="DI209">
        <f>SUM($CB209,$CC209:CF209)-SUM($EC209:EG209)</f>
        <v>3000</v>
      </c>
      <c r="DJ209">
        <f>SUM($CB209,$CC209:CG209)-SUM($EC209:EH209)</f>
        <v>3000</v>
      </c>
      <c r="DK209">
        <f>SUM($CB209,$CC209:CH209)-SUM($EC209:EI209)</f>
        <v>3000</v>
      </c>
      <c r="DL209">
        <f>SUM($CB209,$CC209:CI209)-SUM($EC209:EJ209)</f>
        <v>3000</v>
      </c>
      <c r="DM209">
        <f>SUM($CB209,$CC209:CJ209)-SUM($EC209:EK209)</f>
        <v>2750</v>
      </c>
      <c r="DN209">
        <f>SUM($CB209,$CC209:CK209)-SUM($EC209:EL209)</f>
        <v>2500</v>
      </c>
      <c r="DO209">
        <f>SUM($CB209,$CC209:CL209)-SUM($EC209:EM209)</f>
        <v>2250</v>
      </c>
      <c r="DP209">
        <f>SUM($CB209,$CC209:CM209)-SUM($EC209:EN209)</f>
        <v>2000</v>
      </c>
      <c r="DQ209">
        <f>SUM($CB209,$CC209:CN209)-SUM($EC209:EO209)</f>
        <v>2000</v>
      </c>
      <c r="DR209">
        <f>SUM($CB209,$CC209:CO209)-SUM($EC209:EP209)</f>
        <v>2000</v>
      </c>
      <c r="DS209">
        <f>SUM($CB209,$CC209:CP209)-SUM($EC209:EQ209)</f>
        <v>2000</v>
      </c>
      <c r="DT209">
        <f>SUM($CB209,$CC209:CQ209)-SUM($EC209:ER209)</f>
        <v>2000</v>
      </c>
      <c r="DU209">
        <f>SUM($CB209,$CC209:CR209)-SUM($EC209:ES209)</f>
        <v>2000</v>
      </c>
      <c r="DV209">
        <f>SUM($CB209,$CC209:CS209)-SUM($EC209:ET209)</f>
        <v>2000</v>
      </c>
      <c r="DW209">
        <f>SUM($CB209,$CC209:CT209)-SUM($EC209:EU209)</f>
        <v>2000</v>
      </c>
      <c r="DX209">
        <f>SUM($CB209,$CC209:CU209)-SUM($EC209:EV209)</f>
        <v>2000</v>
      </c>
      <c r="DY209">
        <f>SUM($CB209,$CC209:CV209)-SUM($EC209:EW209)</f>
        <v>2000</v>
      </c>
      <c r="DZ209">
        <f>SUM($CB209,$CC209:CW209)-SUM($EC209:EX209)</f>
        <v>2000</v>
      </c>
      <c r="EA209">
        <f>SUM($CB209,$CC209:CX209)-SUM($EC209:EY209)</f>
        <v>2000</v>
      </c>
      <c r="EB209">
        <f>SUM($CB209,$CC209:CY209)-SUM($EC209:EZ209)</f>
        <v>2000</v>
      </c>
      <c r="EC209" cm="1">
        <f t="array" ref="EC209">SUMPRODUCT($K209:$AJ209,TRANSPOSE(EC$4:EC$29))</f>
        <v>0</v>
      </c>
      <c r="ED209" cm="1">
        <f t="array" ref="ED209">SUMPRODUCT($K209:$AJ209,TRANSPOSE(ED$4:ED$29))</f>
        <v>0</v>
      </c>
      <c r="EE209" cm="1">
        <f t="array" ref="EE209">SUMPRODUCT($K209:$AJ209,TRANSPOSE(EE$4:EE$29))</f>
        <v>0</v>
      </c>
      <c r="EF209" cm="1">
        <f t="array" ref="EF209">SUMPRODUCT($K209:$AJ209,TRANSPOSE(EF$4:EF$29))</f>
        <v>0</v>
      </c>
      <c r="EG209" cm="1">
        <f t="array" ref="EG209">SUMPRODUCT($K209:$AJ209,TRANSPOSE(EG$4:EG$29))</f>
        <v>0</v>
      </c>
      <c r="EH209" cm="1">
        <f t="array" ref="EH209">SUMPRODUCT($K209:$AJ209,TRANSPOSE(EH$4:EH$29))</f>
        <v>0</v>
      </c>
      <c r="EI209" cm="1">
        <f t="array" ref="EI209">SUMPRODUCT($K209:$AJ209,TRANSPOSE(EI$4:EI$29))</f>
        <v>0</v>
      </c>
      <c r="EJ209" cm="1">
        <f t="array" ref="EJ209">SUMPRODUCT($K209:$AJ209,TRANSPOSE(EJ$4:EJ$29))</f>
        <v>0</v>
      </c>
      <c r="EK209" cm="1">
        <f t="array" ref="EK209">SUMPRODUCT($K209:$AJ209,TRANSPOSE(EK$4:EK$29))</f>
        <v>250</v>
      </c>
      <c r="EL209" cm="1">
        <f t="array" ref="EL209">SUMPRODUCT($K209:$AJ209,TRANSPOSE(EL$4:EL$29))</f>
        <v>250</v>
      </c>
      <c r="EM209" cm="1">
        <f t="array" ref="EM209">SUMPRODUCT($K209:$AJ209,TRANSPOSE(EM$4:EM$29))</f>
        <v>250</v>
      </c>
      <c r="EN209" cm="1">
        <f t="array" ref="EN209">SUMPRODUCT($K209:$AJ209,TRANSPOSE(EN$4:EN$29))</f>
        <v>250</v>
      </c>
      <c r="EO209" cm="1">
        <f t="array" ref="EO209">SUMPRODUCT($K209:$AJ209,TRANSPOSE(EO$4:EO$29))</f>
        <v>0</v>
      </c>
      <c r="EP209" cm="1">
        <f t="array" ref="EP209">SUMPRODUCT($K209:$AJ209,TRANSPOSE(EP$4:EP$29))</f>
        <v>0</v>
      </c>
      <c r="EQ209" cm="1">
        <f t="array" ref="EQ209">SUMPRODUCT($K209:$AJ209,TRANSPOSE(EQ$4:EQ$29))</f>
        <v>0</v>
      </c>
      <c r="ER209" cm="1">
        <f t="array" ref="ER209">SUMPRODUCT($K209:$AJ209,TRANSPOSE(ER$4:ER$29))</f>
        <v>0</v>
      </c>
      <c r="ES209" cm="1">
        <f t="array" ref="ES209">SUMPRODUCT($K209:$AJ209,TRANSPOSE(ES$4:ES$29))</f>
        <v>0</v>
      </c>
      <c r="ET209" cm="1">
        <f t="array" ref="ET209">SUMPRODUCT($K209:$AJ209,TRANSPOSE(ET$4:ET$29))</f>
        <v>0</v>
      </c>
      <c r="EU209" cm="1">
        <f t="array" ref="EU209">SUMPRODUCT($K209:$AJ209,TRANSPOSE(EU$4:EU$29))</f>
        <v>0</v>
      </c>
      <c r="EV209" cm="1">
        <f t="array" ref="EV209">SUMPRODUCT($K209:$AJ209,TRANSPOSE(EV$4:EV$29))</f>
        <v>0</v>
      </c>
      <c r="EW209" cm="1">
        <f t="array" ref="EW209">SUMPRODUCT($K209:$AJ209,TRANSPOSE(EW$4:EW$29))</f>
        <v>0</v>
      </c>
      <c r="EX209" cm="1">
        <f t="array" ref="EX209">SUMPRODUCT($K209:$AJ209,TRANSPOSE(EX$4:EX$29))</f>
        <v>0</v>
      </c>
      <c r="EY209" cm="1">
        <f t="array" ref="EY209">SUMPRODUCT($K209:$AJ209,TRANSPOSE(EY$4:EY$29))</f>
        <v>0</v>
      </c>
      <c r="EZ209" cm="1">
        <f t="array" ref="EZ209">SUMPRODUCT($K209:$AJ209,TRANSPOSE(EZ$4:EZ$29))</f>
        <v>0</v>
      </c>
      <c r="FA209">
        <f t="shared" si="41"/>
        <v>0</v>
      </c>
      <c r="FB209" t="b">
        <f t="shared" si="42"/>
        <v>0</v>
      </c>
    </row>
    <row r="210" spans="1:158" hidden="1" x14ac:dyDescent="0.2">
      <c r="A210">
        <v>262</v>
      </c>
      <c r="B210" s="7" t="s">
        <v>1158</v>
      </c>
      <c r="C210" t="s">
        <v>17</v>
      </c>
      <c r="D210">
        <v>400020595</v>
      </c>
      <c r="E210" t="s">
        <v>1157</v>
      </c>
      <c r="F210">
        <v>400563174</v>
      </c>
      <c r="G210" t="s">
        <v>6</v>
      </c>
      <c r="H210" s="1">
        <v>2</v>
      </c>
      <c r="I210" s="1">
        <v>1</v>
      </c>
      <c r="J210" s="1">
        <f>VLOOKUP(B210,'[4]AVL F03 05.05.26_לעבוד'!$B$27:$M$694,12,)</f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f t="shared" si="38"/>
        <v>315</v>
      </c>
      <c r="AL210" s="1">
        <f t="shared" si="39"/>
        <v>2500</v>
      </c>
      <c r="AM210" s="1">
        <f>AK210*AY210</f>
        <v>59.85</v>
      </c>
      <c r="AN210" s="1">
        <f>AL210*AY210</f>
        <v>475</v>
      </c>
      <c r="AO210" s="1">
        <f>AN210-AM210</f>
        <v>415.15</v>
      </c>
      <c r="AP210" s="1" t="s">
        <v>26</v>
      </c>
      <c r="AQ210" s="1">
        <f>VLOOKUP($B210,'[2]AVL F03 05.05.26_לעבוד'!$B$29:$H$721,6,)</f>
        <v>0</v>
      </c>
      <c r="AR210" s="1" t="s">
        <v>25</v>
      </c>
      <c r="AS210" s="1" t="s">
        <v>14</v>
      </c>
      <c r="AT210">
        <f t="shared" si="40"/>
        <v>0.19</v>
      </c>
      <c r="AU210" t="str">
        <f>VLOOKUP(B210,'[3]AVL F03 05.05.26_לעבוד'!$B$27:$B$694,1,)</f>
        <v>74LCX244MTCX</v>
      </c>
      <c r="AW210" t="s">
        <v>1722</v>
      </c>
      <c r="AX210" t="s">
        <v>99</v>
      </c>
      <c r="AY210">
        <v>0.19</v>
      </c>
      <c r="AZ210" t="s">
        <v>0</v>
      </c>
      <c r="BA210">
        <v>2</v>
      </c>
      <c r="BB210" t="s">
        <v>13</v>
      </c>
      <c r="BC210">
        <v>100</v>
      </c>
      <c r="BD210">
        <v>120</v>
      </c>
      <c r="BE210" t="s">
        <v>45</v>
      </c>
      <c r="BF210">
        <v>0</v>
      </c>
      <c r="BG210">
        <v>0.19</v>
      </c>
      <c r="BH210">
        <v>20</v>
      </c>
      <c r="BI210" t="s">
        <v>11</v>
      </c>
      <c r="BJ210" t="s">
        <v>44</v>
      </c>
      <c r="BK210" t="s">
        <v>5</v>
      </c>
      <c r="BL210">
        <v>1</v>
      </c>
      <c r="BM210" t="s">
        <v>22</v>
      </c>
      <c r="BN210">
        <v>0.19</v>
      </c>
      <c r="BO210" t="s">
        <v>5</v>
      </c>
      <c r="BP210">
        <v>1</v>
      </c>
      <c r="BQ210" t="s">
        <v>5</v>
      </c>
      <c r="BR210" t="s">
        <v>8</v>
      </c>
      <c r="BS210" t="s">
        <v>43</v>
      </c>
      <c r="BT210">
        <v>2500</v>
      </c>
      <c r="BU210" t="s">
        <v>6</v>
      </c>
      <c r="BV210" t="s">
        <v>31</v>
      </c>
      <c r="BW210" t="s">
        <v>42</v>
      </c>
      <c r="BX210" t="s">
        <v>3</v>
      </c>
      <c r="BY210" t="s">
        <v>99</v>
      </c>
      <c r="BZ210" t="s">
        <v>1</v>
      </c>
      <c r="CA210" t="s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2500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E210">
        <f>SUM($CB210,CB210:$CC210)-SUM($EC210:EC210)</f>
        <v>0</v>
      </c>
      <c r="DF210">
        <f>SUM($CB210,$CC210:CC210)-SUM($EC210:ED210)</f>
        <v>0</v>
      </c>
      <c r="DG210">
        <f>SUM($CB210,$CC210:CD210)-SUM($EC210:EE210)</f>
        <v>0</v>
      </c>
      <c r="DH210">
        <f>SUM($CB210,$CC210:CE210)-SUM($EC210:EF210)</f>
        <v>0</v>
      </c>
      <c r="DI210">
        <f>SUM($CB210,$CC210:CF210)-SUM($EC210:EG210)</f>
        <v>0</v>
      </c>
      <c r="DJ210">
        <f>SUM($CB210,$CC210:CG210)-SUM($EC210:EH210)</f>
        <v>0</v>
      </c>
      <c r="DK210">
        <f>SUM($CB210,$CC210:CH210)-SUM($EC210:EI210)</f>
        <v>0</v>
      </c>
      <c r="DL210">
        <f>SUM($CB210,$CC210:CI210)-SUM($EC210:EJ210)</f>
        <v>0</v>
      </c>
      <c r="DM210">
        <f>SUM($CB210,$CC210:CJ210)-SUM($EC210:EK210)</f>
        <v>2450</v>
      </c>
      <c r="DN210">
        <f>SUM($CB210,$CC210:CK210)-SUM($EC210:EL210)</f>
        <v>2400</v>
      </c>
      <c r="DO210">
        <f>SUM($CB210,$CC210:CL210)-SUM($EC210:EM210)</f>
        <v>2350</v>
      </c>
      <c r="DP210">
        <f>SUM($CB210,$CC210:CM210)-SUM($EC210:EN210)</f>
        <v>2300</v>
      </c>
      <c r="DQ210">
        <f>SUM($CB210,$CC210:CN210)-SUM($EC210:EO210)</f>
        <v>2300</v>
      </c>
      <c r="DR210">
        <f>SUM($CB210,$CC210:CO210)-SUM($EC210:EP210)</f>
        <v>2300</v>
      </c>
      <c r="DS210">
        <f>SUM($CB210,$CC210:CP210)-SUM($EC210:EQ210)</f>
        <v>2300</v>
      </c>
      <c r="DT210">
        <f>SUM($CB210,$CC210:CQ210)-SUM($EC210:ER210)</f>
        <v>2300</v>
      </c>
      <c r="DU210">
        <f>SUM($CB210,$CC210:CR210)-SUM($EC210:ES210)</f>
        <v>2300</v>
      </c>
      <c r="DV210">
        <f>SUM($CB210,$CC210:CS210)-SUM($EC210:ET210)</f>
        <v>2300</v>
      </c>
      <c r="DW210">
        <f>SUM($CB210,$CC210:CT210)-SUM($EC210:EU210)</f>
        <v>2300</v>
      </c>
      <c r="DX210">
        <f>SUM($CB210,$CC210:CU210)-SUM($EC210:EV210)</f>
        <v>2300</v>
      </c>
      <c r="DY210">
        <f>SUM($CB210,$CC210:CV210)-SUM($EC210:EW210)</f>
        <v>2300</v>
      </c>
      <c r="DZ210">
        <f>SUM($CB210,$CC210:CW210)-SUM($EC210:EX210)</f>
        <v>2300</v>
      </c>
      <c r="EA210">
        <f>SUM($CB210,$CC210:CX210)-SUM($EC210:EY210)</f>
        <v>2300</v>
      </c>
      <c r="EB210">
        <f>SUM($CB210,$CC210:CY210)-SUM($EC210:EZ210)</f>
        <v>2300</v>
      </c>
      <c r="EC210" cm="1">
        <f t="array" ref="EC210">SUMPRODUCT($K210:$AJ210,TRANSPOSE(EC$4:EC$29))</f>
        <v>0</v>
      </c>
      <c r="ED210" cm="1">
        <f t="array" ref="ED210">SUMPRODUCT($K210:$AJ210,TRANSPOSE(ED$4:ED$29))</f>
        <v>0</v>
      </c>
      <c r="EE210" cm="1">
        <f t="array" ref="EE210">SUMPRODUCT($K210:$AJ210,TRANSPOSE(EE$4:EE$29))</f>
        <v>0</v>
      </c>
      <c r="EF210" cm="1">
        <f t="array" ref="EF210">SUMPRODUCT($K210:$AJ210,TRANSPOSE(EF$4:EF$29))</f>
        <v>0</v>
      </c>
      <c r="EG210" cm="1">
        <f t="array" ref="EG210">SUMPRODUCT($K210:$AJ210,TRANSPOSE(EG$4:EG$29))</f>
        <v>0</v>
      </c>
      <c r="EH210" cm="1">
        <f t="array" ref="EH210">SUMPRODUCT($K210:$AJ210,TRANSPOSE(EH$4:EH$29))</f>
        <v>0</v>
      </c>
      <c r="EI210" cm="1">
        <f t="array" ref="EI210">SUMPRODUCT($K210:$AJ210,TRANSPOSE(EI$4:EI$29))</f>
        <v>0</v>
      </c>
      <c r="EJ210" cm="1">
        <f t="array" ref="EJ210">SUMPRODUCT($K210:$AJ210,TRANSPOSE(EJ$4:EJ$29))</f>
        <v>0</v>
      </c>
      <c r="EK210" cm="1">
        <f t="array" ref="EK210">SUMPRODUCT($K210:$AJ210,TRANSPOSE(EK$4:EK$29))</f>
        <v>50</v>
      </c>
      <c r="EL210" cm="1">
        <f t="array" ref="EL210">SUMPRODUCT($K210:$AJ210,TRANSPOSE(EL$4:EL$29))</f>
        <v>50</v>
      </c>
      <c r="EM210" cm="1">
        <f t="array" ref="EM210">SUMPRODUCT($K210:$AJ210,TRANSPOSE(EM$4:EM$29))</f>
        <v>50</v>
      </c>
      <c r="EN210" cm="1">
        <f t="array" ref="EN210">SUMPRODUCT($K210:$AJ210,TRANSPOSE(EN$4:EN$29))</f>
        <v>50</v>
      </c>
      <c r="EO210" cm="1">
        <f t="array" ref="EO210">SUMPRODUCT($K210:$AJ210,TRANSPOSE(EO$4:EO$29))</f>
        <v>0</v>
      </c>
      <c r="EP210" cm="1">
        <f t="array" ref="EP210">SUMPRODUCT($K210:$AJ210,TRANSPOSE(EP$4:EP$29))</f>
        <v>0</v>
      </c>
      <c r="EQ210" cm="1">
        <f t="array" ref="EQ210">SUMPRODUCT($K210:$AJ210,TRANSPOSE(EQ$4:EQ$29))</f>
        <v>0</v>
      </c>
      <c r="ER210" cm="1">
        <f t="array" ref="ER210">SUMPRODUCT($K210:$AJ210,TRANSPOSE(ER$4:ER$29))</f>
        <v>0</v>
      </c>
      <c r="ES210" cm="1">
        <f t="array" ref="ES210">SUMPRODUCT($K210:$AJ210,TRANSPOSE(ES$4:ES$29))</f>
        <v>0</v>
      </c>
      <c r="ET210" cm="1">
        <f t="array" ref="ET210">SUMPRODUCT($K210:$AJ210,TRANSPOSE(ET$4:ET$29))</f>
        <v>0</v>
      </c>
      <c r="EU210" cm="1">
        <f t="array" ref="EU210">SUMPRODUCT($K210:$AJ210,TRANSPOSE(EU$4:EU$29))</f>
        <v>0</v>
      </c>
      <c r="EV210" cm="1">
        <f t="array" ref="EV210">SUMPRODUCT($K210:$AJ210,TRANSPOSE(EV$4:EV$29))</f>
        <v>0</v>
      </c>
      <c r="EW210" cm="1">
        <f t="array" ref="EW210">SUMPRODUCT($K210:$AJ210,TRANSPOSE(EW$4:EW$29))</f>
        <v>0</v>
      </c>
      <c r="EX210" cm="1">
        <f t="array" ref="EX210">SUMPRODUCT($K210:$AJ210,TRANSPOSE(EX$4:EX$29))</f>
        <v>0</v>
      </c>
      <c r="EY210" cm="1">
        <f t="array" ref="EY210">SUMPRODUCT($K210:$AJ210,TRANSPOSE(EY$4:EY$29))</f>
        <v>0</v>
      </c>
      <c r="EZ210" cm="1">
        <f t="array" ref="EZ210">SUMPRODUCT($K210:$AJ210,TRANSPOSE(EZ$4:EZ$29))</f>
        <v>0</v>
      </c>
      <c r="FA210">
        <f t="shared" si="41"/>
        <v>0</v>
      </c>
      <c r="FB210" t="b">
        <f t="shared" si="42"/>
        <v>0</v>
      </c>
    </row>
    <row r="211" spans="1:158" hidden="1" x14ac:dyDescent="0.2">
      <c r="A211">
        <v>264</v>
      </c>
      <c r="B211" s="7" t="s">
        <v>1156</v>
      </c>
      <c r="C211" t="s">
        <v>17</v>
      </c>
      <c r="D211">
        <v>422580528</v>
      </c>
      <c r="E211" t="s">
        <v>1155</v>
      </c>
      <c r="F211">
        <v>407387050</v>
      </c>
      <c r="G211" t="s">
        <v>6</v>
      </c>
      <c r="H211" s="1">
        <v>1</v>
      </c>
      <c r="I211" s="1">
        <v>2</v>
      </c>
      <c r="J211" s="1">
        <f>VLOOKUP(B211,'[4]AVL F03 05.05.26_לעבוד'!$B$27:$M$694,12,)</f>
        <v>2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f t="shared" si="38"/>
        <v>630</v>
      </c>
      <c r="AL211" s="1">
        <f t="shared" si="39"/>
        <v>2500</v>
      </c>
      <c r="AQ211" s="1">
        <f>VLOOKUP($B211,'[2]AVL F03 05.05.26_לעבוד'!$B$29:$H$721,6,)</f>
        <v>0</v>
      </c>
      <c r="AR211" s="1" t="s">
        <v>46</v>
      </c>
      <c r="AS211" s="1" t="s">
        <v>14</v>
      </c>
      <c r="AT211">
        <f t="shared" si="40"/>
        <v>11.74</v>
      </c>
      <c r="AU211" t="str">
        <f>VLOOKUP(B211,'[3]AVL F03 05.05.26_לעבוד'!$B$27:$B$694,1,)</f>
        <v>8P34S1204NLGI8</v>
      </c>
      <c r="AW211" t="s">
        <v>1740</v>
      </c>
      <c r="AX211" t="s">
        <v>41</v>
      </c>
      <c r="AY211">
        <v>5.87</v>
      </c>
      <c r="AZ211" t="s">
        <v>0</v>
      </c>
      <c r="BA211">
        <v>1</v>
      </c>
      <c r="BB211" t="s">
        <v>13</v>
      </c>
      <c r="BC211">
        <v>356</v>
      </c>
      <c r="BD211">
        <v>87</v>
      </c>
      <c r="BE211" t="s">
        <v>45</v>
      </c>
      <c r="BF211">
        <v>0</v>
      </c>
      <c r="BG211">
        <v>5.87</v>
      </c>
      <c r="BH211">
        <v>20</v>
      </c>
      <c r="BI211" t="s">
        <v>11</v>
      </c>
      <c r="BJ211" t="s">
        <v>44</v>
      </c>
      <c r="BK211" t="s">
        <v>5</v>
      </c>
      <c r="BL211">
        <v>1</v>
      </c>
      <c r="BM211" t="s">
        <v>22</v>
      </c>
      <c r="BN211">
        <v>5.87</v>
      </c>
      <c r="BO211" t="s">
        <v>5</v>
      </c>
      <c r="BP211">
        <v>1</v>
      </c>
      <c r="BQ211" t="s">
        <v>5</v>
      </c>
      <c r="BR211" t="s">
        <v>8</v>
      </c>
      <c r="BS211" t="s">
        <v>43</v>
      </c>
      <c r="BT211">
        <v>2500</v>
      </c>
      <c r="BU211" t="s">
        <v>6</v>
      </c>
      <c r="BV211" t="s">
        <v>31</v>
      </c>
      <c r="BW211" t="s">
        <v>42</v>
      </c>
      <c r="BX211" t="s">
        <v>3</v>
      </c>
      <c r="BY211" t="s">
        <v>41</v>
      </c>
      <c r="BZ211" t="s">
        <v>1</v>
      </c>
      <c r="CA211" t="s">
        <v>0</v>
      </c>
      <c r="CB211">
        <v>420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 t="s">
        <v>5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E211">
        <f>SUM($CB211,CB211:$CC211)-SUM($EC211:EC211)</f>
        <v>840</v>
      </c>
      <c r="DF211">
        <f>SUM($CB211,$CC211:CC211)-SUM($EC211:ED211)</f>
        <v>420</v>
      </c>
      <c r="DG211">
        <f>SUM($CB211,$CC211:CD211)-SUM($EC211:EE211)</f>
        <v>420</v>
      </c>
      <c r="DH211">
        <f>SUM($CB211,$CC211:CE211)-SUM($EC211:EF211)</f>
        <v>420</v>
      </c>
      <c r="DI211">
        <f>SUM($CB211,$CC211:CF211)-SUM($EC211:EG211)</f>
        <v>420</v>
      </c>
      <c r="DJ211">
        <f>SUM($CB211,$CC211:CG211)-SUM($EC211:EH211)</f>
        <v>420</v>
      </c>
      <c r="DK211">
        <f>SUM($CB211,$CC211:CH211)-SUM($EC211:EI211)</f>
        <v>420</v>
      </c>
      <c r="DL211">
        <f>SUM($CB211,$CC211:CI211)-SUM($EC211:EJ211)</f>
        <v>420</v>
      </c>
      <c r="DM211">
        <f>SUM($CB211,$CC211:CJ211)-SUM($EC211:EK211)</f>
        <v>320</v>
      </c>
      <c r="DN211">
        <f>SUM($CB211,$CC211:CK211)-SUM($EC211:EL211)</f>
        <v>220</v>
      </c>
      <c r="DO211">
        <f>SUM($CB211,$CC211:CL211)-SUM($EC211:EM211)</f>
        <v>120</v>
      </c>
      <c r="DP211">
        <f>SUM($CB211,$CC211:CM211)-SUM($EC211:EN211)</f>
        <v>20</v>
      </c>
      <c r="DQ211">
        <f>SUM($CB211,$CC211:CN211)-SUM($EC211:EO211)</f>
        <v>20</v>
      </c>
      <c r="DR211">
        <f>SUM($CB211,$CC211:CO211)-SUM($EC211:EP211)</f>
        <v>20</v>
      </c>
      <c r="DS211">
        <f>SUM($CB211,$CC211:CP211)-SUM($EC211:EQ211)</f>
        <v>20</v>
      </c>
      <c r="DT211">
        <f>SUM($CB211,$CC211:CQ211)-SUM($EC211:ER211)</f>
        <v>20</v>
      </c>
      <c r="DU211">
        <f>SUM($CB211,$CC211:CR211)-SUM($EC211:ES211)</f>
        <v>20</v>
      </c>
      <c r="DV211">
        <f>SUM($CB211,$CC211:CS211)-SUM($EC211:ET211)</f>
        <v>20</v>
      </c>
      <c r="DW211">
        <f>SUM($CB211,$CC211:CT211)-SUM($EC211:EU211)</f>
        <v>20</v>
      </c>
      <c r="DX211">
        <f>SUM($CB211,$CC211:CU211)-SUM($EC211:EV211)</f>
        <v>20</v>
      </c>
      <c r="DY211">
        <f>SUM($CB211,$CC211:CV211)-SUM($EC211:EW211)</f>
        <v>20</v>
      </c>
      <c r="DZ211">
        <f>SUM($CB211,$CC211:CW211)-SUM($EC211:EX211)</f>
        <v>20</v>
      </c>
      <c r="EA211">
        <f>SUM($CB211,$CC211:CX211)-SUM($EC211:EY211)</f>
        <v>20</v>
      </c>
      <c r="EB211">
        <f>SUM($CB211,$CC211:CY211)-SUM($EC211:EZ211)</f>
        <v>20</v>
      </c>
      <c r="EC211" cm="1">
        <f t="array" ref="EC211">SUMPRODUCT($K211:$AJ211,TRANSPOSE(EC$4:EC$29))</f>
        <v>0</v>
      </c>
      <c r="ED211" cm="1">
        <f t="array" ref="ED211">SUMPRODUCT($K211:$AJ211,TRANSPOSE(ED$4:ED$29))</f>
        <v>0</v>
      </c>
      <c r="EE211" cm="1">
        <f t="array" ref="EE211">SUMPRODUCT($K211:$AJ211,TRANSPOSE(EE$4:EE$29))</f>
        <v>0</v>
      </c>
      <c r="EF211" cm="1">
        <f t="array" ref="EF211">SUMPRODUCT($K211:$AJ211,TRANSPOSE(EF$4:EF$29))</f>
        <v>0</v>
      </c>
      <c r="EG211" cm="1">
        <f t="array" ref="EG211">SUMPRODUCT($K211:$AJ211,TRANSPOSE(EG$4:EG$29))</f>
        <v>0</v>
      </c>
      <c r="EH211" cm="1">
        <f t="array" ref="EH211">SUMPRODUCT($K211:$AJ211,TRANSPOSE(EH$4:EH$29))</f>
        <v>0</v>
      </c>
      <c r="EI211" cm="1">
        <f t="array" ref="EI211">SUMPRODUCT($K211:$AJ211,TRANSPOSE(EI$4:EI$29))</f>
        <v>0</v>
      </c>
      <c r="EJ211" cm="1">
        <f t="array" ref="EJ211">SUMPRODUCT($K211:$AJ211,TRANSPOSE(EJ$4:EJ$29))</f>
        <v>0</v>
      </c>
      <c r="EK211" cm="1">
        <f t="array" ref="EK211">SUMPRODUCT($K211:$AJ211,TRANSPOSE(EK$4:EK$29))</f>
        <v>100</v>
      </c>
      <c r="EL211" cm="1">
        <f t="array" ref="EL211">SUMPRODUCT($K211:$AJ211,TRANSPOSE(EL$4:EL$29))</f>
        <v>100</v>
      </c>
      <c r="EM211" cm="1">
        <f t="array" ref="EM211">SUMPRODUCT($K211:$AJ211,TRANSPOSE(EM$4:EM$29))</f>
        <v>100</v>
      </c>
      <c r="EN211" cm="1">
        <f t="array" ref="EN211">SUMPRODUCT($K211:$AJ211,TRANSPOSE(EN$4:EN$29))</f>
        <v>100</v>
      </c>
      <c r="EO211" cm="1">
        <f t="array" ref="EO211">SUMPRODUCT($K211:$AJ211,TRANSPOSE(EO$4:EO$29))</f>
        <v>0</v>
      </c>
      <c r="EP211" cm="1">
        <f t="array" ref="EP211">SUMPRODUCT($K211:$AJ211,TRANSPOSE(EP$4:EP$29))</f>
        <v>0</v>
      </c>
      <c r="EQ211" cm="1">
        <f t="array" ref="EQ211">SUMPRODUCT($K211:$AJ211,TRANSPOSE(EQ$4:EQ$29))</f>
        <v>0</v>
      </c>
      <c r="ER211" cm="1">
        <f t="array" ref="ER211">SUMPRODUCT($K211:$AJ211,TRANSPOSE(ER$4:ER$29))</f>
        <v>0</v>
      </c>
      <c r="ES211" cm="1">
        <f t="array" ref="ES211">SUMPRODUCT($K211:$AJ211,TRANSPOSE(ES$4:ES$29))</f>
        <v>0</v>
      </c>
      <c r="ET211" cm="1">
        <f t="array" ref="ET211">SUMPRODUCT($K211:$AJ211,TRANSPOSE(ET$4:ET$29))</f>
        <v>0</v>
      </c>
      <c r="EU211" cm="1">
        <f t="array" ref="EU211">SUMPRODUCT($K211:$AJ211,TRANSPOSE(EU$4:EU$29))</f>
        <v>0</v>
      </c>
      <c r="EV211" cm="1">
        <f t="array" ref="EV211">SUMPRODUCT($K211:$AJ211,TRANSPOSE(EV$4:EV$29))</f>
        <v>0</v>
      </c>
      <c r="EW211" cm="1">
        <f t="array" ref="EW211">SUMPRODUCT($K211:$AJ211,TRANSPOSE(EW$4:EW$29))</f>
        <v>0</v>
      </c>
      <c r="EX211" cm="1">
        <f t="array" ref="EX211">SUMPRODUCT($K211:$AJ211,TRANSPOSE(EX$4:EX$29))</f>
        <v>0</v>
      </c>
      <c r="EY211" cm="1">
        <f t="array" ref="EY211">SUMPRODUCT($K211:$AJ211,TRANSPOSE(EY$4:EY$29))</f>
        <v>0</v>
      </c>
      <c r="EZ211" cm="1">
        <f t="array" ref="EZ211">SUMPRODUCT($K211:$AJ211,TRANSPOSE(EZ$4:EZ$29))</f>
        <v>0</v>
      </c>
      <c r="FA211">
        <f t="shared" si="41"/>
        <v>0</v>
      </c>
      <c r="FB211" t="b">
        <f t="shared" si="42"/>
        <v>0</v>
      </c>
    </row>
    <row r="212" spans="1:158" hidden="1" x14ac:dyDescent="0.2">
      <c r="A212">
        <v>265</v>
      </c>
      <c r="B212" s="7" t="s">
        <v>1154</v>
      </c>
      <c r="C212" t="s">
        <v>17</v>
      </c>
      <c r="D212">
        <v>412942205</v>
      </c>
      <c r="E212" t="s">
        <v>1153</v>
      </c>
      <c r="G212" t="s">
        <v>6</v>
      </c>
      <c r="H212" s="1">
        <v>1</v>
      </c>
      <c r="I212" s="1">
        <v>1</v>
      </c>
      <c r="J212" s="1">
        <f>VLOOKUP(B212,'[4]AVL F03 05.05.26_לעבוד'!$B$27:$M$694,12,)</f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</v>
      </c>
      <c r="AI212" s="1">
        <v>0</v>
      </c>
      <c r="AJ212" s="1">
        <v>0</v>
      </c>
      <c r="AK212" s="1">
        <f t="shared" si="38"/>
        <v>315</v>
      </c>
      <c r="AL212" s="1">
        <f t="shared" si="39"/>
        <v>490</v>
      </c>
      <c r="AQ212" s="1">
        <f>VLOOKUP($B212,'[2]AVL F03 05.05.26_לעבוד'!$B$29:$H$721,6,)</f>
        <v>0</v>
      </c>
      <c r="AR212" s="1" t="s">
        <v>25</v>
      </c>
      <c r="AS212" s="1" t="s">
        <v>14</v>
      </c>
      <c r="AT212">
        <f t="shared" si="40"/>
        <v>7.18</v>
      </c>
      <c r="AU212" t="str">
        <f>VLOOKUP(B212,'[3]AVL F03 05.05.26_לעבוד'!$B$27:$B$694,1,)</f>
        <v>8P34S1208NBGI</v>
      </c>
      <c r="AW212" t="s">
        <v>1741</v>
      </c>
      <c r="AX212" t="s">
        <v>41</v>
      </c>
      <c r="AY212">
        <v>7.18</v>
      </c>
      <c r="AZ212" t="s">
        <v>0</v>
      </c>
      <c r="BA212">
        <v>1</v>
      </c>
      <c r="BB212" t="s">
        <v>13</v>
      </c>
      <c r="BC212">
        <v>317</v>
      </c>
      <c r="BD212">
        <v>40</v>
      </c>
      <c r="BE212" t="s">
        <v>45</v>
      </c>
      <c r="BF212">
        <v>0</v>
      </c>
      <c r="BG212">
        <v>7.18</v>
      </c>
      <c r="BH212">
        <v>20</v>
      </c>
      <c r="BI212" t="s">
        <v>11</v>
      </c>
      <c r="BJ212" t="s">
        <v>44</v>
      </c>
      <c r="BK212" t="s">
        <v>5</v>
      </c>
      <c r="BL212">
        <v>1</v>
      </c>
      <c r="BM212" t="s">
        <v>22</v>
      </c>
      <c r="BN212">
        <v>7.18</v>
      </c>
      <c r="BO212" t="s">
        <v>5</v>
      </c>
      <c r="BP212">
        <v>1</v>
      </c>
      <c r="BQ212" t="s">
        <v>325</v>
      </c>
      <c r="BR212" t="s">
        <v>8</v>
      </c>
      <c r="BS212" t="s">
        <v>43</v>
      </c>
      <c r="BT212">
        <v>490</v>
      </c>
      <c r="BU212" t="s">
        <v>6</v>
      </c>
      <c r="BV212" t="s">
        <v>368</v>
      </c>
      <c r="BW212" t="s">
        <v>42</v>
      </c>
      <c r="BX212" t="s">
        <v>3</v>
      </c>
      <c r="BY212" t="s">
        <v>41</v>
      </c>
      <c r="BZ212" t="s">
        <v>1</v>
      </c>
      <c r="CA212" t="s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210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E212">
        <f>SUM($CB212,CB212:$CC212)-SUM($EC212:EC212)</f>
        <v>0</v>
      </c>
      <c r="DF212">
        <f>SUM($CB212,$CC212:CC212)-SUM($EC212:ED212)</f>
        <v>0</v>
      </c>
      <c r="DG212">
        <f>SUM($CB212,$CC212:CD212)-SUM($EC212:EE212)</f>
        <v>0</v>
      </c>
      <c r="DH212">
        <f>SUM($CB212,$CC212:CE212)-SUM($EC212:EF212)</f>
        <v>0</v>
      </c>
      <c r="DI212">
        <f>SUM($CB212,$CC212:CF212)-SUM($EC212:EG212)</f>
        <v>0</v>
      </c>
      <c r="DJ212">
        <f>SUM($CB212,$CC212:CG212)-SUM($EC212:EH212)</f>
        <v>0</v>
      </c>
      <c r="DK212">
        <f>SUM($CB212,$CC212:CH212)-SUM($EC212:EI212)</f>
        <v>0</v>
      </c>
      <c r="DL212">
        <f>SUM($CB212,$CC212:CI212)-SUM($EC212:EJ212)</f>
        <v>0</v>
      </c>
      <c r="DM212">
        <f>SUM($CB212,$CC212:CJ212)-SUM($EC212:EK212)</f>
        <v>160</v>
      </c>
      <c r="DN212">
        <f>SUM($CB212,$CC212:CK212)-SUM($EC212:EL212)</f>
        <v>110</v>
      </c>
      <c r="DO212">
        <f>SUM($CB212,$CC212:CL212)-SUM($EC212:EM212)</f>
        <v>60</v>
      </c>
      <c r="DP212">
        <f>SUM($CB212,$CC212:CM212)-SUM($EC212:EN212)</f>
        <v>10</v>
      </c>
      <c r="DQ212">
        <f>SUM($CB212,$CC212:CN212)-SUM($EC212:EO212)</f>
        <v>10</v>
      </c>
      <c r="DR212">
        <f>SUM($CB212,$CC212:CO212)-SUM($EC212:EP212)</f>
        <v>10</v>
      </c>
      <c r="DS212">
        <f>SUM($CB212,$CC212:CP212)-SUM($EC212:EQ212)</f>
        <v>10</v>
      </c>
      <c r="DT212">
        <f>SUM($CB212,$CC212:CQ212)-SUM($EC212:ER212)</f>
        <v>10</v>
      </c>
      <c r="DU212">
        <f>SUM($CB212,$CC212:CR212)-SUM($EC212:ES212)</f>
        <v>10</v>
      </c>
      <c r="DV212">
        <f>SUM($CB212,$CC212:CS212)-SUM($EC212:ET212)</f>
        <v>10</v>
      </c>
      <c r="DW212">
        <f>SUM($CB212,$CC212:CT212)-SUM($EC212:EU212)</f>
        <v>10</v>
      </c>
      <c r="DX212">
        <f>SUM($CB212,$CC212:CU212)-SUM($EC212:EV212)</f>
        <v>10</v>
      </c>
      <c r="DY212">
        <f>SUM($CB212,$CC212:CV212)-SUM($EC212:EW212)</f>
        <v>10</v>
      </c>
      <c r="DZ212">
        <f>SUM($CB212,$CC212:CW212)-SUM($EC212:EX212)</f>
        <v>10</v>
      </c>
      <c r="EA212">
        <f>SUM($CB212,$CC212:CX212)-SUM($EC212:EY212)</f>
        <v>10</v>
      </c>
      <c r="EB212">
        <f>SUM($CB212,$CC212:CY212)-SUM($EC212:EZ212)</f>
        <v>10</v>
      </c>
      <c r="EC212" cm="1">
        <f t="array" ref="EC212">SUMPRODUCT($K212:$AJ212,TRANSPOSE(EC$4:EC$29))</f>
        <v>0</v>
      </c>
      <c r="ED212" cm="1">
        <f t="array" ref="ED212">SUMPRODUCT($K212:$AJ212,TRANSPOSE(ED$4:ED$29))</f>
        <v>0</v>
      </c>
      <c r="EE212" cm="1">
        <f t="array" ref="EE212">SUMPRODUCT($K212:$AJ212,TRANSPOSE(EE$4:EE$29))</f>
        <v>0</v>
      </c>
      <c r="EF212" cm="1">
        <f t="array" ref="EF212">SUMPRODUCT($K212:$AJ212,TRANSPOSE(EF$4:EF$29))</f>
        <v>0</v>
      </c>
      <c r="EG212" cm="1">
        <f t="array" ref="EG212">SUMPRODUCT($K212:$AJ212,TRANSPOSE(EG$4:EG$29))</f>
        <v>0</v>
      </c>
      <c r="EH212" cm="1">
        <f t="array" ref="EH212">SUMPRODUCT($K212:$AJ212,TRANSPOSE(EH$4:EH$29))</f>
        <v>0</v>
      </c>
      <c r="EI212" cm="1">
        <f t="array" ref="EI212">SUMPRODUCT($K212:$AJ212,TRANSPOSE(EI$4:EI$29))</f>
        <v>0</v>
      </c>
      <c r="EJ212" cm="1">
        <f t="array" ref="EJ212">SUMPRODUCT($K212:$AJ212,TRANSPOSE(EJ$4:EJ$29))</f>
        <v>0</v>
      </c>
      <c r="EK212" cm="1">
        <f t="array" ref="EK212">SUMPRODUCT($K212:$AJ212,TRANSPOSE(EK$4:EK$29))</f>
        <v>50</v>
      </c>
      <c r="EL212" cm="1">
        <f t="array" ref="EL212">SUMPRODUCT($K212:$AJ212,TRANSPOSE(EL$4:EL$29))</f>
        <v>50</v>
      </c>
      <c r="EM212" cm="1">
        <f t="array" ref="EM212">SUMPRODUCT($K212:$AJ212,TRANSPOSE(EM$4:EM$29))</f>
        <v>50</v>
      </c>
      <c r="EN212" cm="1">
        <f t="array" ref="EN212">SUMPRODUCT($K212:$AJ212,TRANSPOSE(EN$4:EN$29))</f>
        <v>50</v>
      </c>
      <c r="EO212" cm="1">
        <f t="array" ref="EO212">SUMPRODUCT($K212:$AJ212,TRANSPOSE(EO$4:EO$29))</f>
        <v>0</v>
      </c>
      <c r="EP212" cm="1">
        <f t="array" ref="EP212">SUMPRODUCT($K212:$AJ212,TRANSPOSE(EP$4:EP$29))</f>
        <v>0</v>
      </c>
      <c r="EQ212" cm="1">
        <f t="array" ref="EQ212">SUMPRODUCT($K212:$AJ212,TRANSPOSE(EQ$4:EQ$29))</f>
        <v>0</v>
      </c>
      <c r="ER212" cm="1">
        <f t="array" ref="ER212">SUMPRODUCT($K212:$AJ212,TRANSPOSE(ER$4:ER$29))</f>
        <v>0</v>
      </c>
      <c r="ES212" cm="1">
        <f t="array" ref="ES212">SUMPRODUCT($K212:$AJ212,TRANSPOSE(ES$4:ES$29))</f>
        <v>0</v>
      </c>
      <c r="ET212" cm="1">
        <f t="array" ref="ET212">SUMPRODUCT($K212:$AJ212,TRANSPOSE(ET$4:ET$29))</f>
        <v>0</v>
      </c>
      <c r="EU212" cm="1">
        <f t="array" ref="EU212">SUMPRODUCT($K212:$AJ212,TRANSPOSE(EU$4:EU$29))</f>
        <v>0</v>
      </c>
      <c r="EV212" cm="1">
        <f t="array" ref="EV212">SUMPRODUCT($K212:$AJ212,TRANSPOSE(EV$4:EV$29))</f>
        <v>0</v>
      </c>
      <c r="EW212" cm="1">
        <f t="array" ref="EW212">SUMPRODUCT($K212:$AJ212,TRANSPOSE(EW$4:EW$29))</f>
        <v>0</v>
      </c>
      <c r="EX212" cm="1">
        <f t="array" ref="EX212">SUMPRODUCT($K212:$AJ212,TRANSPOSE(EX$4:EX$29))</f>
        <v>0</v>
      </c>
      <c r="EY212" cm="1">
        <f t="array" ref="EY212">SUMPRODUCT($K212:$AJ212,TRANSPOSE(EY$4:EY$29))</f>
        <v>0</v>
      </c>
      <c r="EZ212" cm="1">
        <f t="array" ref="EZ212">SUMPRODUCT($K212:$AJ212,TRANSPOSE(EZ$4:EZ$29))</f>
        <v>0</v>
      </c>
      <c r="FA212">
        <f t="shared" si="41"/>
        <v>0</v>
      </c>
      <c r="FB212" t="b">
        <f t="shared" si="42"/>
        <v>0</v>
      </c>
    </row>
    <row r="213" spans="1:158" hidden="1" x14ac:dyDescent="0.2">
      <c r="A213">
        <v>267</v>
      </c>
      <c r="B213" s="7" t="s">
        <v>1152</v>
      </c>
      <c r="C213" t="s">
        <v>17</v>
      </c>
      <c r="D213">
        <v>724704010</v>
      </c>
      <c r="E213" t="s">
        <v>1148</v>
      </c>
      <c r="F213" t="s">
        <v>1151</v>
      </c>
      <c r="G213" t="s">
        <v>263</v>
      </c>
      <c r="H213" s="1">
        <v>2</v>
      </c>
      <c r="I213" s="1" t="s">
        <v>262</v>
      </c>
      <c r="J213" s="1" t="str">
        <f>VLOOKUP(B213,'[4]AVL F03 05.05.26_לעבוד'!$B$27:$M$694,12,)</f>
        <v>A/R</v>
      </c>
      <c r="K213" s="1">
        <v>0</v>
      </c>
      <c r="L213" s="1">
        <v>0.05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f t="shared" si="38"/>
        <v>15.75</v>
      </c>
      <c r="AL213" s="1">
        <f t="shared" si="39"/>
        <v>20</v>
      </c>
      <c r="AM213" s="1">
        <f>AK213*AY213</f>
        <v>519.75</v>
      </c>
      <c r="AN213" s="1">
        <f>AL213*AY213</f>
        <v>660</v>
      </c>
      <c r="AO213" s="1">
        <f>AN213-AM213</f>
        <v>140.25</v>
      </c>
      <c r="AP213" s="1" t="s">
        <v>26</v>
      </c>
      <c r="AQ213" s="1">
        <f>VLOOKUP($B213,'[2]AVL F03 05.05.26_לעבוד'!$B$29:$H$721,6,)</f>
        <v>0</v>
      </c>
      <c r="AR213" s="1" t="s">
        <v>25</v>
      </c>
      <c r="AS213" s="1" t="s">
        <v>93</v>
      </c>
      <c r="AT213">
        <f t="shared" si="40"/>
        <v>1.6500000000000001</v>
      </c>
      <c r="AU213" t="str">
        <f>VLOOKUP(B213,'[3]AVL F03 05.05.26_לעבוד'!$B$27:$B$694,1,)</f>
        <v>A-A-52080-B-3 BLACK</v>
      </c>
      <c r="AW213" t="s">
        <v>1709</v>
      </c>
      <c r="AX213" t="s">
        <v>648</v>
      </c>
      <c r="AY213">
        <v>33</v>
      </c>
      <c r="AZ213" t="s">
        <v>0</v>
      </c>
      <c r="BA213">
        <v>2</v>
      </c>
      <c r="BB213" t="s">
        <v>261</v>
      </c>
      <c r="BC213">
        <v>91</v>
      </c>
      <c r="BD213">
        <v>90</v>
      </c>
      <c r="BE213" t="s">
        <v>500</v>
      </c>
      <c r="BF213">
        <v>0</v>
      </c>
      <c r="BG213">
        <v>33</v>
      </c>
      <c r="BH213">
        <v>20</v>
      </c>
      <c r="BI213" t="s">
        <v>11</v>
      </c>
      <c r="BJ213" t="s">
        <v>130</v>
      </c>
      <c r="BK213" t="s">
        <v>129</v>
      </c>
      <c r="BL213" t="s">
        <v>5</v>
      </c>
      <c r="BM213" t="s">
        <v>9</v>
      </c>
      <c r="BN213">
        <v>33</v>
      </c>
      <c r="BO213" t="s">
        <v>5</v>
      </c>
      <c r="BP213">
        <v>1</v>
      </c>
      <c r="BQ213" t="s">
        <v>5</v>
      </c>
      <c r="BR213" t="s">
        <v>8</v>
      </c>
      <c r="BS213" t="s">
        <v>3</v>
      </c>
      <c r="BT213">
        <v>10</v>
      </c>
      <c r="BU213" t="s">
        <v>1150</v>
      </c>
      <c r="BV213" t="s">
        <v>5</v>
      </c>
      <c r="BW213">
        <v>724</v>
      </c>
      <c r="BX213" t="s">
        <v>3</v>
      </c>
      <c r="BY213" t="s">
        <v>648</v>
      </c>
      <c r="BZ213" t="s">
        <v>1</v>
      </c>
      <c r="CA213" t="s">
        <v>255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E213">
        <f>SUM($CB213,CB213:$CC213)-SUM($EC213:EC213)</f>
        <v>0</v>
      </c>
      <c r="DF213">
        <f>SUM($CB213,$CC213:CC213)-SUM($EC213:ED213)</f>
        <v>0</v>
      </c>
      <c r="DG213">
        <f>SUM($CB213,$CC213:CD213)-SUM($EC213:EE213)</f>
        <v>0</v>
      </c>
      <c r="DH213">
        <f>SUM($CB213,$CC213:CE213)-SUM($EC213:EF213)</f>
        <v>0</v>
      </c>
      <c r="DI213">
        <f>SUM($CB213,$CC213:CF213)-SUM($EC213:EG213)</f>
        <v>0</v>
      </c>
      <c r="DJ213">
        <f>SUM($CB213,$CC213:CG213)-SUM($EC213:EH213)</f>
        <v>0</v>
      </c>
      <c r="DK213">
        <f>SUM($CB213,$CC213:CH213)-SUM($EC213:EI213)</f>
        <v>0</v>
      </c>
      <c r="DL213">
        <f>SUM($CB213,$CC213:CI213)-SUM($EC213:EJ213)</f>
        <v>0</v>
      </c>
      <c r="DM213">
        <f>SUM($CB213,$CC213:CJ213)-SUM($EC213:EK213)</f>
        <v>9.75</v>
      </c>
      <c r="DN213">
        <f>SUM($CB213,$CC213:CK213)-SUM($EC213:EL213)</f>
        <v>9.25</v>
      </c>
      <c r="DO213">
        <f>SUM($CB213,$CC213:CL213)-SUM($EC213:EM213)</f>
        <v>7.25</v>
      </c>
      <c r="DP213">
        <f>SUM($CB213,$CC213:CM213)-SUM($EC213:EN213)</f>
        <v>4.5</v>
      </c>
      <c r="DQ213">
        <f>SUM($CB213,$CC213:CN213)-SUM($EC213:EO213)</f>
        <v>1.75</v>
      </c>
      <c r="DR213">
        <f>SUM($CB213,$CC213:CO213)-SUM($EC213:EP213)</f>
        <v>0</v>
      </c>
      <c r="DS213">
        <f>SUM($CB213,$CC213:CP213)-SUM($EC213:EQ213)</f>
        <v>0</v>
      </c>
      <c r="DT213">
        <f>SUM($CB213,$CC213:CQ213)-SUM($EC213:ER213)</f>
        <v>0</v>
      </c>
      <c r="DU213">
        <f>SUM($CB213,$CC213:CR213)-SUM($EC213:ES213)</f>
        <v>0</v>
      </c>
      <c r="DV213">
        <f>SUM($CB213,$CC213:CS213)-SUM($EC213:ET213)</f>
        <v>0</v>
      </c>
      <c r="DW213">
        <f>SUM($CB213,$CC213:CT213)-SUM($EC213:EU213)</f>
        <v>0</v>
      </c>
      <c r="DX213">
        <f>SUM($CB213,$CC213:CU213)-SUM($EC213:EV213)</f>
        <v>0</v>
      </c>
      <c r="DY213">
        <f>SUM($CB213,$CC213:CV213)-SUM($EC213:EW213)</f>
        <v>0</v>
      </c>
      <c r="DZ213">
        <f>SUM($CB213,$CC213:CW213)-SUM($EC213:EX213)</f>
        <v>0</v>
      </c>
      <c r="EA213">
        <f>SUM($CB213,$CC213:CX213)-SUM($EC213:EY213)</f>
        <v>0</v>
      </c>
      <c r="EB213">
        <f>SUM($CB213,$CC213:CY213)-SUM($EC213:EZ213)</f>
        <v>0</v>
      </c>
      <c r="EC213" cm="1">
        <f t="array" ref="EC213">SUMPRODUCT($K213:$AJ213,TRANSPOSE(EC$4:EC$29))</f>
        <v>0</v>
      </c>
      <c r="ED213" cm="1">
        <f t="array" ref="ED213">SUMPRODUCT($K213:$AJ213,TRANSPOSE(ED$4:ED$29))</f>
        <v>0</v>
      </c>
      <c r="EE213" cm="1">
        <f t="array" ref="EE213">SUMPRODUCT($K213:$AJ213,TRANSPOSE(EE$4:EE$29))</f>
        <v>0</v>
      </c>
      <c r="EF213" cm="1">
        <f t="array" ref="EF213">SUMPRODUCT($K213:$AJ213,TRANSPOSE(EF$4:EF$29))</f>
        <v>0</v>
      </c>
      <c r="EG213" cm="1">
        <f t="array" ref="EG213">SUMPRODUCT($K213:$AJ213,TRANSPOSE(EG$4:EG$29))</f>
        <v>0</v>
      </c>
      <c r="EH213" cm="1">
        <f t="array" ref="EH213">SUMPRODUCT($K213:$AJ213,TRANSPOSE(EH$4:EH$29))</f>
        <v>0</v>
      </c>
      <c r="EI213" cm="1">
        <f t="array" ref="EI213">SUMPRODUCT($K213:$AJ213,TRANSPOSE(EI$4:EI$29))</f>
        <v>0</v>
      </c>
      <c r="EJ213" cm="1">
        <f t="array" ref="EJ213">SUMPRODUCT($K213:$AJ213,TRANSPOSE(EJ$4:EJ$29))</f>
        <v>0</v>
      </c>
      <c r="EK213" cm="1">
        <f t="array" ref="EK213">SUMPRODUCT($K213:$AJ213,TRANSPOSE(EK$4:EK$29))</f>
        <v>0.25</v>
      </c>
      <c r="EL213" cm="1">
        <f t="array" ref="EL213">SUMPRODUCT($K213:$AJ213,TRANSPOSE(EL$4:EL$29))</f>
        <v>0.5</v>
      </c>
      <c r="EM213" cm="1">
        <f t="array" ref="EM213">SUMPRODUCT($K213:$AJ213,TRANSPOSE(EM$4:EM$29))</f>
        <v>2</v>
      </c>
      <c r="EN213" cm="1">
        <f t="array" ref="EN213">SUMPRODUCT($K213:$AJ213,TRANSPOSE(EN$4:EN$29))</f>
        <v>2.75</v>
      </c>
      <c r="EO213" cm="1">
        <f t="array" ref="EO213">SUMPRODUCT($K213:$AJ213,TRANSPOSE(EO$4:EO$29))</f>
        <v>2.75</v>
      </c>
      <c r="EP213" cm="1">
        <f t="array" ref="EP213">SUMPRODUCT($K213:$AJ213,TRANSPOSE(EP$4:EP$29))</f>
        <v>1.75</v>
      </c>
      <c r="EQ213" cm="1">
        <f t="array" ref="EQ213">SUMPRODUCT($K213:$AJ213,TRANSPOSE(EQ$4:EQ$29))</f>
        <v>0</v>
      </c>
      <c r="ER213" cm="1">
        <f t="array" ref="ER213">SUMPRODUCT($K213:$AJ213,TRANSPOSE(ER$4:ER$29))</f>
        <v>0</v>
      </c>
      <c r="ES213" cm="1">
        <f t="array" ref="ES213">SUMPRODUCT($K213:$AJ213,TRANSPOSE(ES$4:ES$29))</f>
        <v>0</v>
      </c>
      <c r="ET213" cm="1">
        <f t="array" ref="ET213">SUMPRODUCT($K213:$AJ213,TRANSPOSE(ET$4:ET$29))</f>
        <v>0</v>
      </c>
      <c r="EU213" cm="1">
        <f t="array" ref="EU213">SUMPRODUCT($K213:$AJ213,TRANSPOSE(EU$4:EU$29))</f>
        <v>0</v>
      </c>
      <c r="EV213" cm="1">
        <f t="array" ref="EV213">SUMPRODUCT($K213:$AJ213,TRANSPOSE(EV$4:EV$29))</f>
        <v>0</v>
      </c>
      <c r="EW213" cm="1">
        <f t="array" ref="EW213">SUMPRODUCT($K213:$AJ213,TRANSPOSE(EW$4:EW$29))</f>
        <v>0</v>
      </c>
      <c r="EX213" cm="1">
        <f t="array" ref="EX213">SUMPRODUCT($K213:$AJ213,TRANSPOSE(EX$4:EX$29))</f>
        <v>0</v>
      </c>
      <c r="EY213" cm="1">
        <f t="array" ref="EY213">SUMPRODUCT($K213:$AJ213,TRANSPOSE(EY$4:EY$29))</f>
        <v>0</v>
      </c>
      <c r="EZ213" cm="1">
        <f t="array" ref="EZ213">SUMPRODUCT($K213:$AJ213,TRANSPOSE(EZ$4:EZ$29))</f>
        <v>0</v>
      </c>
      <c r="FA213">
        <f t="shared" si="41"/>
        <v>0</v>
      </c>
      <c r="FB213" t="b">
        <f t="shared" si="42"/>
        <v>0</v>
      </c>
    </row>
    <row r="214" spans="1:158" hidden="1" x14ac:dyDescent="0.2">
      <c r="A214">
        <v>268</v>
      </c>
      <c r="B214" s="7" t="s">
        <v>1149</v>
      </c>
      <c r="C214" t="s">
        <v>17</v>
      </c>
      <c r="D214">
        <v>404689928</v>
      </c>
      <c r="E214" t="s">
        <v>1148</v>
      </c>
      <c r="G214" t="s">
        <v>263</v>
      </c>
      <c r="H214" s="1">
        <v>2</v>
      </c>
      <c r="I214" s="1" t="s">
        <v>262</v>
      </c>
      <c r="J214" s="1" t="str">
        <f>VLOOKUP(B214,'[4]AVL F03 05.05.26_לעבוד'!$B$27:$M$694,12,)</f>
        <v>A/R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0.05</v>
      </c>
      <c r="AJ214" s="1">
        <v>0</v>
      </c>
      <c r="AK214" s="1">
        <f t="shared" si="38"/>
        <v>15.75</v>
      </c>
      <c r="AL214" s="1">
        <f t="shared" si="39"/>
        <v>20</v>
      </c>
      <c r="AM214" s="1">
        <f>AK214*AY214</f>
        <v>747.81</v>
      </c>
      <c r="AN214" s="1">
        <f>AL214*AY214</f>
        <v>949.59999999999991</v>
      </c>
      <c r="AO214" s="1">
        <f>AN214-AM214</f>
        <v>201.78999999999996</v>
      </c>
      <c r="AP214" s="1" t="s">
        <v>26</v>
      </c>
      <c r="AQ214" s="1">
        <f>VLOOKUP($B214,'[2]AVL F03 05.05.26_לעבוד'!$B$29:$H$721,6,)</f>
        <v>0</v>
      </c>
      <c r="AR214" s="1" t="s">
        <v>25</v>
      </c>
      <c r="AS214" s="1" t="s">
        <v>93</v>
      </c>
      <c r="AT214">
        <f t="shared" si="40"/>
        <v>2.3740000000000001</v>
      </c>
      <c r="AU214" t="str">
        <f>VLOOKUP(B214,'[3]AVL F03 05.05.26_לעבוד'!$B$27:$B$694,1,)</f>
        <v>A-A-52080-E-3 BLACK</v>
      </c>
      <c r="AW214" t="s">
        <v>1709</v>
      </c>
      <c r="AX214">
        <v>1</v>
      </c>
      <c r="AY214">
        <v>47.48</v>
      </c>
      <c r="AZ214" t="s">
        <v>0</v>
      </c>
      <c r="BA214">
        <v>2</v>
      </c>
      <c r="BB214" t="s">
        <v>132</v>
      </c>
      <c r="BC214">
        <v>91</v>
      </c>
      <c r="BD214">
        <v>83</v>
      </c>
      <c r="BE214" t="s">
        <v>399</v>
      </c>
      <c r="BF214">
        <v>25</v>
      </c>
      <c r="BG214">
        <v>47.48</v>
      </c>
      <c r="BH214">
        <v>20</v>
      </c>
      <c r="BI214" t="s">
        <v>11</v>
      </c>
      <c r="BJ214" t="s">
        <v>130</v>
      </c>
      <c r="BK214" t="s">
        <v>129</v>
      </c>
      <c r="BL214" t="s">
        <v>5</v>
      </c>
      <c r="BM214" t="s">
        <v>128</v>
      </c>
      <c r="BN214">
        <v>47.48</v>
      </c>
      <c r="BO214" t="s">
        <v>5</v>
      </c>
      <c r="BP214">
        <v>1</v>
      </c>
      <c r="BQ214" t="s">
        <v>5</v>
      </c>
      <c r="BR214" t="s">
        <v>8</v>
      </c>
      <c r="BS214" t="s">
        <v>277</v>
      </c>
      <c r="BT214">
        <v>10</v>
      </c>
      <c r="BU214" t="s">
        <v>31</v>
      </c>
      <c r="BV214" t="s">
        <v>5</v>
      </c>
      <c r="BW214">
        <v>724</v>
      </c>
      <c r="BX214" t="s">
        <v>3</v>
      </c>
      <c r="BY214">
        <v>1</v>
      </c>
      <c r="BZ214" t="s">
        <v>29</v>
      </c>
      <c r="CA214" t="s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E214">
        <f>SUM($CB214,CB214:$CC214)-SUM($EC214:EC214)</f>
        <v>0</v>
      </c>
      <c r="DF214">
        <f>SUM($CB214,$CC214:CC214)-SUM($EC214:ED214)</f>
        <v>0</v>
      </c>
      <c r="DG214">
        <f>SUM($CB214,$CC214:CD214)-SUM($EC214:EE214)</f>
        <v>0</v>
      </c>
      <c r="DH214">
        <f>SUM($CB214,$CC214:CE214)-SUM($EC214:EF214)</f>
        <v>0</v>
      </c>
      <c r="DI214">
        <f>SUM($CB214,$CC214:CF214)-SUM($EC214:EG214)</f>
        <v>0</v>
      </c>
      <c r="DJ214">
        <f>SUM($CB214,$CC214:CG214)-SUM($EC214:EH214)</f>
        <v>0</v>
      </c>
      <c r="DK214">
        <f>SUM($CB214,$CC214:CH214)-SUM($EC214:EI214)</f>
        <v>0</v>
      </c>
      <c r="DL214">
        <f>SUM($CB214,$CC214:CI214)-SUM($EC214:EJ214)</f>
        <v>0</v>
      </c>
      <c r="DM214">
        <f>SUM($CB214,$CC214:CJ214)-SUM($EC214:EK214)</f>
        <v>10</v>
      </c>
      <c r="DN214">
        <f>SUM($CB214,$CC214:CK214)-SUM($EC214:EL214)</f>
        <v>9</v>
      </c>
      <c r="DO214">
        <f>SUM($CB214,$CC214:CL214)-SUM($EC214:EM214)</f>
        <v>6</v>
      </c>
      <c r="DP214">
        <f>SUM($CB214,$CC214:CM214)-SUM($EC214:EN214)</f>
        <v>2</v>
      </c>
      <c r="DQ214">
        <f>SUM($CB214,$CC214:CN214)-SUM($EC214:EO214)</f>
        <v>0</v>
      </c>
      <c r="DR214">
        <f>SUM($CB214,$CC214:CO214)-SUM($EC214:EP214)</f>
        <v>0</v>
      </c>
      <c r="DS214">
        <f>SUM($CB214,$CC214:CP214)-SUM($EC214:EQ214)</f>
        <v>0</v>
      </c>
      <c r="DT214">
        <f>SUM($CB214,$CC214:CQ214)-SUM($EC214:ER214)</f>
        <v>0</v>
      </c>
      <c r="DU214">
        <f>SUM($CB214,$CC214:CR214)-SUM($EC214:ES214)</f>
        <v>0</v>
      </c>
      <c r="DV214">
        <f>SUM($CB214,$CC214:CS214)-SUM($EC214:ET214)</f>
        <v>0</v>
      </c>
      <c r="DW214">
        <f>SUM($CB214,$CC214:CT214)-SUM($EC214:EU214)</f>
        <v>0</v>
      </c>
      <c r="DX214">
        <f>SUM($CB214,$CC214:CU214)-SUM($EC214:EV214)</f>
        <v>0</v>
      </c>
      <c r="DY214">
        <f>SUM($CB214,$CC214:CV214)-SUM($EC214:EW214)</f>
        <v>0</v>
      </c>
      <c r="DZ214">
        <f>SUM($CB214,$CC214:CW214)-SUM($EC214:EX214)</f>
        <v>0</v>
      </c>
      <c r="EA214">
        <f>SUM($CB214,$CC214:CX214)-SUM($EC214:EY214)</f>
        <v>0</v>
      </c>
      <c r="EB214">
        <f>SUM($CB214,$CC214:CY214)-SUM($EC214:EZ214)</f>
        <v>0</v>
      </c>
      <c r="EC214" cm="1">
        <f t="array" ref="EC214">SUMPRODUCT($K214:$AJ214,TRANSPOSE(EC$4:EC$29))</f>
        <v>0</v>
      </c>
      <c r="ED214" cm="1">
        <f t="array" ref="ED214">SUMPRODUCT($K214:$AJ214,TRANSPOSE(ED$4:ED$29))</f>
        <v>0</v>
      </c>
      <c r="EE214" cm="1">
        <f t="array" ref="EE214">SUMPRODUCT($K214:$AJ214,TRANSPOSE(EE$4:EE$29))</f>
        <v>0</v>
      </c>
      <c r="EF214" cm="1">
        <f t="array" ref="EF214">SUMPRODUCT($K214:$AJ214,TRANSPOSE(EF$4:EF$29))</f>
        <v>0</v>
      </c>
      <c r="EG214" cm="1">
        <f t="array" ref="EG214">SUMPRODUCT($K214:$AJ214,TRANSPOSE(EG$4:EG$29))</f>
        <v>0</v>
      </c>
      <c r="EH214" cm="1">
        <f t="array" ref="EH214">SUMPRODUCT($K214:$AJ214,TRANSPOSE(EH$4:EH$29))</f>
        <v>0</v>
      </c>
      <c r="EI214" cm="1">
        <f t="array" ref="EI214">SUMPRODUCT($K214:$AJ214,TRANSPOSE(EI$4:EI$29))</f>
        <v>0</v>
      </c>
      <c r="EJ214" cm="1">
        <f t="array" ref="EJ214">SUMPRODUCT($K214:$AJ214,TRANSPOSE(EJ$4:EJ$29))</f>
        <v>0</v>
      </c>
      <c r="EK214" cm="1">
        <f t="array" ref="EK214">SUMPRODUCT($K214:$AJ214,TRANSPOSE(EK$4:EK$29))</f>
        <v>0</v>
      </c>
      <c r="EL214" cm="1">
        <f t="array" ref="EL214">SUMPRODUCT($K214:$AJ214,TRANSPOSE(EL$4:EL$29))</f>
        <v>1</v>
      </c>
      <c r="EM214" cm="1">
        <f t="array" ref="EM214">SUMPRODUCT($K214:$AJ214,TRANSPOSE(EM$4:EM$29))</f>
        <v>3</v>
      </c>
      <c r="EN214" cm="1">
        <f t="array" ref="EN214">SUMPRODUCT($K214:$AJ214,TRANSPOSE(EN$4:EN$29))</f>
        <v>4</v>
      </c>
      <c r="EO214" cm="1">
        <f t="array" ref="EO214">SUMPRODUCT($K214:$AJ214,TRANSPOSE(EO$4:EO$29))</f>
        <v>2</v>
      </c>
      <c r="EP214" cm="1">
        <f t="array" ref="EP214">SUMPRODUCT($K214:$AJ214,TRANSPOSE(EP$4:EP$29))</f>
        <v>0</v>
      </c>
      <c r="EQ214" cm="1">
        <f t="array" ref="EQ214">SUMPRODUCT($K214:$AJ214,TRANSPOSE(EQ$4:EQ$29))</f>
        <v>0</v>
      </c>
      <c r="ER214" cm="1">
        <f t="array" ref="ER214">SUMPRODUCT($K214:$AJ214,TRANSPOSE(ER$4:ER$29))</f>
        <v>0</v>
      </c>
      <c r="ES214" cm="1">
        <f t="array" ref="ES214">SUMPRODUCT($K214:$AJ214,TRANSPOSE(ES$4:ES$29))</f>
        <v>0</v>
      </c>
      <c r="ET214" cm="1">
        <f t="array" ref="ET214">SUMPRODUCT($K214:$AJ214,TRANSPOSE(ET$4:ET$29))</f>
        <v>0</v>
      </c>
      <c r="EU214" cm="1">
        <f t="array" ref="EU214">SUMPRODUCT($K214:$AJ214,TRANSPOSE(EU$4:EU$29))</f>
        <v>0</v>
      </c>
      <c r="EV214" cm="1">
        <f t="array" ref="EV214">SUMPRODUCT($K214:$AJ214,TRANSPOSE(EV$4:EV$29))</f>
        <v>0</v>
      </c>
      <c r="EW214" cm="1">
        <f t="array" ref="EW214">SUMPRODUCT($K214:$AJ214,TRANSPOSE(EW$4:EW$29))</f>
        <v>0</v>
      </c>
      <c r="EX214" cm="1">
        <f t="array" ref="EX214">SUMPRODUCT($K214:$AJ214,TRANSPOSE(EX$4:EX$29))</f>
        <v>0</v>
      </c>
      <c r="EY214" cm="1">
        <f t="array" ref="EY214">SUMPRODUCT($K214:$AJ214,TRANSPOSE(EY$4:EY$29))</f>
        <v>0</v>
      </c>
      <c r="EZ214" cm="1">
        <f t="array" ref="EZ214">SUMPRODUCT($K214:$AJ214,TRANSPOSE(EZ$4:EZ$29))</f>
        <v>0</v>
      </c>
      <c r="FA214">
        <f t="shared" si="41"/>
        <v>0</v>
      </c>
      <c r="FB214" t="b">
        <f t="shared" si="42"/>
        <v>0</v>
      </c>
    </row>
    <row r="215" spans="1:158" hidden="1" x14ac:dyDescent="0.2">
      <c r="A215">
        <v>269</v>
      </c>
      <c r="B215" s="7" t="s">
        <v>1147</v>
      </c>
      <c r="C215" t="s">
        <v>17</v>
      </c>
      <c r="D215">
        <v>424126006</v>
      </c>
      <c r="E215" t="s">
        <v>1146</v>
      </c>
      <c r="G215" t="s">
        <v>6</v>
      </c>
      <c r="H215" s="1">
        <v>1</v>
      </c>
      <c r="I215" s="1">
        <v>1</v>
      </c>
      <c r="J215" s="1">
        <f>VLOOKUP(B215,'[4]AVL F03 05.05.26_לעבוד'!$B$27:$M$694,12,)</f>
        <v>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1</v>
      </c>
      <c r="AH215" s="1">
        <v>0</v>
      </c>
      <c r="AI215" s="1">
        <v>0</v>
      </c>
      <c r="AJ215" s="1">
        <v>0</v>
      </c>
      <c r="AK215" s="1">
        <f t="shared" si="38"/>
        <v>315</v>
      </c>
      <c r="AL215" s="1">
        <f t="shared" si="39"/>
        <v>315</v>
      </c>
      <c r="AP215" s="1" t="s">
        <v>85</v>
      </c>
      <c r="AQ215" s="1" t="str">
        <f>VLOOKUP($B215,'[2]AVL F03 05.05.26_לעבוד'!$B$29:$H$721,6,)</f>
        <v xml:space="preserve"> </v>
      </c>
      <c r="AR215" s="1" t="s">
        <v>25</v>
      </c>
      <c r="AS215" s="1" t="s">
        <v>93</v>
      </c>
      <c r="AT215">
        <f t="shared" si="40"/>
        <v>51.55</v>
      </c>
      <c r="AU215" t="str">
        <f>VLOOKUP(B215,'[3]AVL F03 05.05.26_לעבוד'!$B$27:$B$694,1,)</f>
        <v>A82.A15GHC.00225</v>
      </c>
      <c r="AW215" t="s">
        <v>1742</v>
      </c>
      <c r="AX215" t="s">
        <v>2</v>
      </c>
      <c r="AY215">
        <v>51.55</v>
      </c>
      <c r="AZ215" t="s">
        <v>0</v>
      </c>
      <c r="BA215">
        <v>1</v>
      </c>
      <c r="BB215" t="s">
        <v>13</v>
      </c>
      <c r="BC215">
        <v>356</v>
      </c>
      <c r="BD215">
        <v>100</v>
      </c>
      <c r="BE215" t="s">
        <v>645</v>
      </c>
      <c r="BF215">
        <v>0</v>
      </c>
      <c r="BG215">
        <v>51.55</v>
      </c>
      <c r="BH215">
        <v>20</v>
      </c>
      <c r="BI215" t="s">
        <v>11</v>
      </c>
      <c r="BJ215" t="s">
        <v>644</v>
      </c>
      <c r="BK215" t="s">
        <v>5</v>
      </c>
      <c r="BL215" t="s">
        <v>5</v>
      </c>
      <c r="BM215" t="s">
        <v>9</v>
      </c>
      <c r="BN215">
        <v>51.55</v>
      </c>
      <c r="BO215" t="s">
        <v>5</v>
      </c>
      <c r="BP215">
        <v>1</v>
      </c>
      <c r="BQ215" t="s">
        <v>5</v>
      </c>
      <c r="BR215" t="s">
        <v>8</v>
      </c>
      <c r="BS215" t="s">
        <v>643</v>
      </c>
      <c r="BT215">
        <v>1</v>
      </c>
      <c r="BU215" t="s">
        <v>6</v>
      </c>
      <c r="BV215" t="s">
        <v>5</v>
      </c>
      <c r="BW215" t="s">
        <v>642</v>
      </c>
      <c r="BX215" t="s">
        <v>3</v>
      </c>
      <c r="BY215" t="s">
        <v>2</v>
      </c>
      <c r="BZ215" t="s">
        <v>1</v>
      </c>
      <c r="CA215" t="s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200</v>
      </c>
      <c r="CK215" t="s">
        <v>5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E215">
        <f>SUM($CB215,CB215:$CC215)-SUM($EC215:EC215)</f>
        <v>0</v>
      </c>
      <c r="DF215">
        <f>SUM($CB215,$CC215:CC215)-SUM($EC215:ED215)</f>
        <v>0</v>
      </c>
      <c r="DG215">
        <f>SUM($CB215,$CC215:CD215)-SUM($EC215:EE215)</f>
        <v>0</v>
      </c>
      <c r="DH215">
        <f>SUM($CB215,$CC215:CE215)-SUM($EC215:EF215)</f>
        <v>0</v>
      </c>
      <c r="DI215">
        <f>SUM($CB215,$CC215:CF215)-SUM($EC215:EG215)</f>
        <v>0</v>
      </c>
      <c r="DJ215">
        <f>SUM($CB215,$CC215:CG215)-SUM($EC215:EH215)</f>
        <v>0</v>
      </c>
      <c r="DK215">
        <f>SUM($CB215,$CC215:CH215)-SUM($EC215:EI215)</f>
        <v>0</v>
      </c>
      <c r="DL215">
        <f>SUM($CB215,$CC215:CI215)-SUM($EC215:EJ215)</f>
        <v>0</v>
      </c>
      <c r="DM215">
        <f>SUM($CB215,$CC215:CJ215)-SUM($EC215:EK215)</f>
        <v>180</v>
      </c>
      <c r="DN215">
        <f>SUM($CB215,$CC215:CK215)-SUM($EC215:EL215)</f>
        <v>140</v>
      </c>
      <c r="DO215">
        <f>SUM($CB215,$CC215:CL215)-SUM($EC215:EM215)</f>
        <v>80</v>
      </c>
      <c r="DP215">
        <f>SUM($CB215,$CC215:CM215)-SUM($EC215:EN215)</f>
        <v>0</v>
      </c>
      <c r="DQ215">
        <f>SUM($CB215,$CC215:CN215)-SUM($EC215:EO215)</f>
        <v>0</v>
      </c>
      <c r="DR215">
        <f>SUM($CB215,$CC215:CO215)-SUM($EC215:EP215)</f>
        <v>0</v>
      </c>
      <c r="DS215">
        <f>SUM($CB215,$CC215:CP215)-SUM($EC215:EQ215)</f>
        <v>0</v>
      </c>
      <c r="DT215">
        <f>SUM($CB215,$CC215:CQ215)-SUM($EC215:ER215)</f>
        <v>0</v>
      </c>
      <c r="DU215">
        <f>SUM($CB215,$CC215:CR215)-SUM($EC215:ES215)</f>
        <v>0</v>
      </c>
      <c r="DV215">
        <f>SUM($CB215,$CC215:CS215)-SUM($EC215:ET215)</f>
        <v>0</v>
      </c>
      <c r="DW215">
        <f>SUM($CB215,$CC215:CT215)-SUM($EC215:EU215)</f>
        <v>0</v>
      </c>
      <c r="DX215">
        <f>SUM($CB215,$CC215:CU215)-SUM($EC215:EV215)</f>
        <v>0</v>
      </c>
      <c r="DY215">
        <f>SUM($CB215,$CC215:CV215)-SUM($EC215:EW215)</f>
        <v>0</v>
      </c>
      <c r="DZ215">
        <f>SUM($CB215,$CC215:CW215)-SUM($EC215:EX215)</f>
        <v>0</v>
      </c>
      <c r="EA215">
        <f>SUM($CB215,$CC215:CX215)-SUM($EC215:EY215)</f>
        <v>0</v>
      </c>
      <c r="EB215">
        <f>SUM($CB215,$CC215:CY215)-SUM($EC215:EZ215)</f>
        <v>0</v>
      </c>
      <c r="EC215" cm="1">
        <f t="array" ref="EC215">SUMPRODUCT($K215:$AJ215,TRANSPOSE(EC$4:EC$29))</f>
        <v>0</v>
      </c>
      <c r="ED215" cm="1">
        <f t="array" ref="ED215">SUMPRODUCT($K215:$AJ215,TRANSPOSE(ED$4:ED$29))</f>
        <v>0</v>
      </c>
      <c r="EE215" cm="1">
        <f t="array" ref="EE215">SUMPRODUCT($K215:$AJ215,TRANSPOSE(EE$4:EE$29))</f>
        <v>0</v>
      </c>
      <c r="EF215" cm="1">
        <f t="array" ref="EF215">SUMPRODUCT($K215:$AJ215,TRANSPOSE(EF$4:EF$29))</f>
        <v>0</v>
      </c>
      <c r="EG215" cm="1">
        <f t="array" ref="EG215">SUMPRODUCT($K215:$AJ215,TRANSPOSE(EG$4:EG$29))</f>
        <v>0</v>
      </c>
      <c r="EH215" cm="1">
        <f t="array" ref="EH215">SUMPRODUCT($K215:$AJ215,TRANSPOSE(EH$4:EH$29))</f>
        <v>0</v>
      </c>
      <c r="EI215" cm="1">
        <f t="array" ref="EI215">SUMPRODUCT($K215:$AJ215,TRANSPOSE(EI$4:EI$29))</f>
        <v>0</v>
      </c>
      <c r="EJ215" cm="1">
        <f t="array" ref="EJ215">SUMPRODUCT($K215:$AJ215,TRANSPOSE(EJ$4:EJ$29))</f>
        <v>0</v>
      </c>
      <c r="EK215" cm="1">
        <f t="array" ref="EK215">SUMPRODUCT($K215:$AJ215,TRANSPOSE(EK$4:EK$29))</f>
        <v>20</v>
      </c>
      <c r="EL215" cm="1">
        <f t="array" ref="EL215">SUMPRODUCT($K215:$AJ215,TRANSPOSE(EL$4:EL$29))</f>
        <v>40</v>
      </c>
      <c r="EM215" cm="1">
        <f t="array" ref="EM215">SUMPRODUCT($K215:$AJ215,TRANSPOSE(EM$4:EM$29))</f>
        <v>60</v>
      </c>
      <c r="EN215" cm="1">
        <f t="array" ref="EN215">SUMPRODUCT($K215:$AJ215,TRANSPOSE(EN$4:EN$29))</f>
        <v>80</v>
      </c>
      <c r="EO215" cm="1">
        <f t="array" ref="EO215">SUMPRODUCT($K215:$AJ215,TRANSPOSE(EO$4:EO$29))</f>
        <v>0</v>
      </c>
      <c r="EP215" cm="1">
        <f t="array" ref="EP215">SUMPRODUCT($K215:$AJ215,TRANSPOSE(EP$4:EP$29))</f>
        <v>0</v>
      </c>
      <c r="EQ215" cm="1">
        <f t="array" ref="EQ215">SUMPRODUCT($K215:$AJ215,TRANSPOSE(EQ$4:EQ$29))</f>
        <v>0</v>
      </c>
      <c r="ER215" cm="1">
        <f t="array" ref="ER215">SUMPRODUCT($K215:$AJ215,TRANSPOSE(ER$4:ER$29))</f>
        <v>0</v>
      </c>
      <c r="ES215" cm="1">
        <f t="array" ref="ES215">SUMPRODUCT($K215:$AJ215,TRANSPOSE(ES$4:ES$29))</f>
        <v>0</v>
      </c>
      <c r="ET215" cm="1">
        <f t="array" ref="ET215">SUMPRODUCT($K215:$AJ215,TRANSPOSE(ET$4:ET$29))</f>
        <v>0</v>
      </c>
      <c r="EU215" cm="1">
        <f t="array" ref="EU215">SUMPRODUCT($K215:$AJ215,TRANSPOSE(EU$4:EU$29))</f>
        <v>0</v>
      </c>
      <c r="EV215" cm="1">
        <f t="array" ref="EV215">SUMPRODUCT($K215:$AJ215,TRANSPOSE(EV$4:EV$29))</f>
        <v>0</v>
      </c>
      <c r="EW215" cm="1">
        <f t="array" ref="EW215">SUMPRODUCT($K215:$AJ215,TRANSPOSE(EW$4:EW$29))</f>
        <v>0</v>
      </c>
      <c r="EX215" cm="1">
        <f t="array" ref="EX215">SUMPRODUCT($K215:$AJ215,TRANSPOSE(EX$4:EX$29))</f>
        <v>0</v>
      </c>
      <c r="EY215" cm="1">
        <f t="array" ref="EY215">SUMPRODUCT($K215:$AJ215,TRANSPOSE(EY$4:EY$29))</f>
        <v>0</v>
      </c>
      <c r="EZ215" cm="1">
        <f t="array" ref="EZ215">SUMPRODUCT($K215:$AJ215,TRANSPOSE(EZ$4:EZ$29))</f>
        <v>0</v>
      </c>
      <c r="FA215">
        <f t="shared" si="41"/>
        <v>0</v>
      </c>
      <c r="FB215" t="b">
        <f t="shared" si="42"/>
        <v>0</v>
      </c>
    </row>
    <row r="216" spans="1:158" hidden="1" x14ac:dyDescent="0.2">
      <c r="A216">
        <v>270</v>
      </c>
      <c r="B216" s="7" t="s">
        <v>1145</v>
      </c>
      <c r="C216" t="s">
        <v>17</v>
      </c>
      <c r="D216">
        <v>400072696</v>
      </c>
      <c r="E216" t="s">
        <v>1144</v>
      </c>
      <c r="F216">
        <v>400750842</v>
      </c>
      <c r="G216" t="s">
        <v>6</v>
      </c>
      <c r="H216" s="1">
        <v>2</v>
      </c>
      <c r="I216" s="1">
        <v>3</v>
      </c>
      <c r="J216" s="1">
        <f>VLOOKUP(B216,'[4]AVL F03 05.05.26_לעבוד'!$B$27:$M$694,12,)</f>
        <v>3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3</v>
      </c>
      <c r="AJ216" s="1">
        <v>0</v>
      </c>
      <c r="AK216" s="1">
        <f t="shared" si="38"/>
        <v>945</v>
      </c>
      <c r="AL216" s="1">
        <f t="shared" si="39"/>
        <v>1000</v>
      </c>
      <c r="AM216" s="1">
        <f>AK216*AY216</f>
        <v>519.75</v>
      </c>
      <c r="AN216" s="1">
        <f>AL216*AY216</f>
        <v>550</v>
      </c>
      <c r="AO216" s="1">
        <f>AN216-AM216</f>
        <v>30.25</v>
      </c>
      <c r="AP216" s="1" t="s">
        <v>26</v>
      </c>
      <c r="AQ216" s="1">
        <f>VLOOKUP($B216,'[2]AVL F03 05.05.26_לעבוד'!$B$29:$H$721,6,)</f>
        <v>0</v>
      </c>
      <c r="AR216" s="1" t="s">
        <v>25</v>
      </c>
      <c r="AS216" s="1" t="s">
        <v>93</v>
      </c>
      <c r="AT216">
        <f t="shared" si="40"/>
        <v>1.6500000000000001</v>
      </c>
      <c r="AU216" t="str">
        <f>VLOOKUP(B216,'[3]AVL F03 05.05.26_לעבוד'!$B$27:$B$694,1,)</f>
        <v>ABMM-AT-D</v>
      </c>
      <c r="AW216" t="s">
        <v>1743</v>
      </c>
      <c r="AX216">
        <v>1</v>
      </c>
      <c r="AY216">
        <v>0.55000000000000004</v>
      </c>
      <c r="AZ216" t="s">
        <v>0</v>
      </c>
      <c r="BA216">
        <v>2</v>
      </c>
      <c r="BB216" t="s">
        <v>132</v>
      </c>
      <c r="BC216">
        <v>98</v>
      </c>
      <c r="BD216">
        <v>28</v>
      </c>
      <c r="BE216" t="s">
        <v>123</v>
      </c>
      <c r="BF216">
        <v>3800</v>
      </c>
      <c r="BG216">
        <v>0.55000000000000004</v>
      </c>
      <c r="BH216">
        <v>20</v>
      </c>
      <c r="BI216" t="s">
        <v>11</v>
      </c>
      <c r="BJ216" t="s">
        <v>184</v>
      </c>
      <c r="BK216" t="s">
        <v>129</v>
      </c>
      <c r="BL216" t="s">
        <v>5</v>
      </c>
      <c r="BM216" t="s">
        <v>128</v>
      </c>
      <c r="BN216">
        <v>0.55000000000000004</v>
      </c>
      <c r="BO216" t="s">
        <v>5</v>
      </c>
      <c r="BP216">
        <v>1</v>
      </c>
      <c r="BQ216" t="s">
        <v>5</v>
      </c>
      <c r="BR216" t="s">
        <v>8</v>
      </c>
      <c r="BS216" t="s">
        <v>286</v>
      </c>
      <c r="BT216">
        <v>1000</v>
      </c>
      <c r="BU216" t="s">
        <v>6</v>
      </c>
      <c r="BV216" t="s">
        <v>5</v>
      </c>
      <c r="BW216" t="s">
        <v>121</v>
      </c>
      <c r="BX216" t="s">
        <v>3</v>
      </c>
      <c r="BY216">
        <v>1</v>
      </c>
      <c r="BZ216" t="s">
        <v>29</v>
      </c>
      <c r="CA216" t="s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1000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E216">
        <f>SUM($CB216,CB216:$CC216)-SUM($EC216:EC216)</f>
        <v>0</v>
      </c>
      <c r="DF216">
        <f>SUM($CB216,$CC216:CC216)-SUM($EC216:ED216)</f>
        <v>0</v>
      </c>
      <c r="DG216">
        <f>SUM($CB216,$CC216:CD216)-SUM($EC216:EE216)</f>
        <v>0</v>
      </c>
      <c r="DH216">
        <f>SUM($CB216,$CC216:CE216)-SUM($EC216:EF216)</f>
        <v>0</v>
      </c>
      <c r="DI216">
        <f>SUM($CB216,$CC216:CF216)-SUM($EC216:EG216)</f>
        <v>0</v>
      </c>
      <c r="DJ216">
        <f>SUM($CB216,$CC216:CG216)-SUM($EC216:EH216)</f>
        <v>0</v>
      </c>
      <c r="DK216">
        <f>SUM($CB216,$CC216:CH216)-SUM($EC216:EI216)</f>
        <v>0</v>
      </c>
      <c r="DL216">
        <f>SUM($CB216,$CC216:CI216)-SUM($EC216:EJ216)</f>
        <v>0</v>
      </c>
      <c r="DM216">
        <f>SUM($CB216,$CC216:CJ216)-SUM($EC216:EK216)</f>
        <v>0</v>
      </c>
      <c r="DN216">
        <f>SUM($CB216,$CC216:CK216)-SUM($EC216:EL216)</f>
        <v>940</v>
      </c>
      <c r="DO216">
        <f>SUM($CB216,$CC216:CL216)-SUM($EC216:EM216)</f>
        <v>760</v>
      </c>
      <c r="DP216">
        <f>SUM($CB216,$CC216:CM216)-SUM($EC216:EN216)</f>
        <v>520</v>
      </c>
      <c r="DQ216">
        <f>SUM($CB216,$CC216:CN216)-SUM($EC216:EO216)</f>
        <v>400</v>
      </c>
      <c r="DR216">
        <f>SUM($CB216,$CC216:CO216)-SUM($EC216:EP216)</f>
        <v>400</v>
      </c>
      <c r="DS216">
        <f>SUM($CB216,$CC216:CP216)-SUM($EC216:EQ216)</f>
        <v>400</v>
      </c>
      <c r="DT216">
        <f>SUM($CB216,$CC216:CQ216)-SUM($EC216:ER216)</f>
        <v>400</v>
      </c>
      <c r="DU216">
        <f>SUM($CB216,$CC216:CR216)-SUM($EC216:ES216)</f>
        <v>400</v>
      </c>
      <c r="DV216">
        <f>SUM($CB216,$CC216:CS216)-SUM($EC216:ET216)</f>
        <v>400</v>
      </c>
      <c r="DW216">
        <f>SUM($CB216,$CC216:CT216)-SUM($EC216:EU216)</f>
        <v>400</v>
      </c>
      <c r="DX216">
        <f>SUM($CB216,$CC216:CU216)-SUM($EC216:EV216)</f>
        <v>400</v>
      </c>
      <c r="DY216">
        <f>SUM($CB216,$CC216:CV216)-SUM($EC216:EW216)</f>
        <v>400</v>
      </c>
      <c r="DZ216">
        <f>SUM($CB216,$CC216:CW216)-SUM($EC216:EX216)</f>
        <v>400</v>
      </c>
      <c r="EA216">
        <f>SUM($CB216,$CC216:CX216)-SUM($EC216:EY216)</f>
        <v>400</v>
      </c>
      <c r="EB216">
        <f>SUM($CB216,$CC216:CY216)-SUM($EC216:EZ216)</f>
        <v>400</v>
      </c>
      <c r="EC216" cm="1">
        <f t="array" ref="EC216">SUMPRODUCT($K216:$AJ216,TRANSPOSE(EC$4:EC$29))</f>
        <v>0</v>
      </c>
      <c r="ED216" cm="1">
        <f t="array" ref="ED216">SUMPRODUCT($K216:$AJ216,TRANSPOSE(ED$4:ED$29))</f>
        <v>0</v>
      </c>
      <c r="EE216" cm="1">
        <f t="array" ref="EE216">SUMPRODUCT($K216:$AJ216,TRANSPOSE(EE$4:EE$29))</f>
        <v>0</v>
      </c>
      <c r="EF216" cm="1">
        <f t="array" ref="EF216">SUMPRODUCT($K216:$AJ216,TRANSPOSE(EF$4:EF$29))</f>
        <v>0</v>
      </c>
      <c r="EG216" cm="1">
        <f t="array" ref="EG216">SUMPRODUCT($K216:$AJ216,TRANSPOSE(EG$4:EG$29))</f>
        <v>0</v>
      </c>
      <c r="EH216" cm="1">
        <f t="array" ref="EH216">SUMPRODUCT($K216:$AJ216,TRANSPOSE(EH$4:EH$29))</f>
        <v>0</v>
      </c>
      <c r="EI216" cm="1">
        <f t="array" ref="EI216">SUMPRODUCT($K216:$AJ216,TRANSPOSE(EI$4:EI$29))</f>
        <v>0</v>
      </c>
      <c r="EJ216" cm="1">
        <f t="array" ref="EJ216">SUMPRODUCT($K216:$AJ216,TRANSPOSE(EJ$4:EJ$29))</f>
        <v>0</v>
      </c>
      <c r="EK216" cm="1">
        <f t="array" ref="EK216">SUMPRODUCT($K216:$AJ216,TRANSPOSE(EK$4:EK$29))</f>
        <v>0</v>
      </c>
      <c r="EL216" cm="1">
        <f t="array" ref="EL216">SUMPRODUCT($K216:$AJ216,TRANSPOSE(EL$4:EL$29))</f>
        <v>60</v>
      </c>
      <c r="EM216" cm="1">
        <f t="array" ref="EM216">SUMPRODUCT($K216:$AJ216,TRANSPOSE(EM$4:EM$29))</f>
        <v>180</v>
      </c>
      <c r="EN216" cm="1">
        <f t="array" ref="EN216">SUMPRODUCT($K216:$AJ216,TRANSPOSE(EN$4:EN$29))</f>
        <v>240</v>
      </c>
      <c r="EO216" cm="1">
        <f t="array" ref="EO216">SUMPRODUCT($K216:$AJ216,TRANSPOSE(EO$4:EO$29))</f>
        <v>120</v>
      </c>
      <c r="EP216" cm="1">
        <f t="array" ref="EP216">SUMPRODUCT($K216:$AJ216,TRANSPOSE(EP$4:EP$29))</f>
        <v>0</v>
      </c>
      <c r="EQ216" cm="1">
        <f t="array" ref="EQ216">SUMPRODUCT($K216:$AJ216,TRANSPOSE(EQ$4:EQ$29))</f>
        <v>0</v>
      </c>
      <c r="ER216" cm="1">
        <f t="array" ref="ER216">SUMPRODUCT($K216:$AJ216,TRANSPOSE(ER$4:ER$29))</f>
        <v>0</v>
      </c>
      <c r="ES216" cm="1">
        <f t="array" ref="ES216">SUMPRODUCT($K216:$AJ216,TRANSPOSE(ES$4:ES$29))</f>
        <v>0</v>
      </c>
      <c r="ET216" cm="1">
        <f t="array" ref="ET216">SUMPRODUCT($K216:$AJ216,TRANSPOSE(ET$4:ET$29))</f>
        <v>0</v>
      </c>
      <c r="EU216" cm="1">
        <f t="array" ref="EU216">SUMPRODUCT($K216:$AJ216,TRANSPOSE(EU$4:EU$29))</f>
        <v>0</v>
      </c>
      <c r="EV216" cm="1">
        <f t="array" ref="EV216">SUMPRODUCT($K216:$AJ216,TRANSPOSE(EV$4:EV$29))</f>
        <v>0</v>
      </c>
      <c r="EW216" cm="1">
        <f t="array" ref="EW216">SUMPRODUCT($K216:$AJ216,TRANSPOSE(EW$4:EW$29))</f>
        <v>0</v>
      </c>
      <c r="EX216" cm="1">
        <f t="array" ref="EX216">SUMPRODUCT($K216:$AJ216,TRANSPOSE(EX$4:EX$29))</f>
        <v>0</v>
      </c>
      <c r="EY216" cm="1">
        <f t="array" ref="EY216">SUMPRODUCT($K216:$AJ216,TRANSPOSE(EY$4:EY$29))</f>
        <v>0</v>
      </c>
      <c r="EZ216" cm="1">
        <f t="array" ref="EZ216">SUMPRODUCT($K216:$AJ216,TRANSPOSE(EZ$4:EZ$29))</f>
        <v>0</v>
      </c>
      <c r="FA216">
        <f t="shared" si="41"/>
        <v>0</v>
      </c>
      <c r="FB216" t="b">
        <f t="shared" si="42"/>
        <v>0</v>
      </c>
    </row>
    <row r="217" spans="1:158" hidden="1" x14ac:dyDescent="0.2">
      <c r="A217">
        <v>271</v>
      </c>
      <c r="B217" s="7" t="s">
        <v>1143</v>
      </c>
      <c r="C217" t="s">
        <v>17</v>
      </c>
      <c r="D217">
        <v>421747169</v>
      </c>
      <c r="E217" t="s">
        <v>1142</v>
      </c>
      <c r="G217" t="s">
        <v>6</v>
      </c>
      <c r="H217" s="1">
        <v>1</v>
      </c>
      <c r="I217" s="1">
        <v>1</v>
      </c>
      <c r="J217" s="1">
        <f>VLOOKUP(B217,'[4]AVL F03 05.05.26_לעבוד'!$B$27:$M$694,12,)</f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f t="shared" si="38"/>
        <v>315</v>
      </c>
      <c r="AL217" s="1">
        <f t="shared" si="39"/>
        <v>1500</v>
      </c>
      <c r="AQ217" s="1" t="str">
        <f>VLOOKUP($B217,'[2]AVL F03 05.05.26_לעבוד'!$B$29:$H$721,6,)</f>
        <v xml:space="preserve">תינתן עזרה מאלתא </v>
      </c>
      <c r="AR217" s="1" t="s">
        <v>25</v>
      </c>
      <c r="AS217" s="1" t="s">
        <v>14</v>
      </c>
      <c r="AT217">
        <f t="shared" si="40"/>
        <v>2.87</v>
      </c>
      <c r="AU217" t="str">
        <f>VLOOKUP(B217,'[3]AVL F03 05.05.26_לעבוד'!$B$27:$B$694,1,)</f>
        <v>AD5144BCPZ100-RL7</v>
      </c>
      <c r="AW217" t="s">
        <v>1788</v>
      </c>
      <c r="AX217" t="s">
        <v>1141</v>
      </c>
      <c r="AY217">
        <v>2.87</v>
      </c>
      <c r="AZ217" t="s">
        <v>0</v>
      </c>
      <c r="BA217">
        <v>1</v>
      </c>
      <c r="BB217" t="s">
        <v>13</v>
      </c>
      <c r="BC217">
        <v>317</v>
      </c>
      <c r="BD217">
        <v>120</v>
      </c>
      <c r="BE217" t="s">
        <v>270</v>
      </c>
      <c r="BF217">
        <v>0</v>
      </c>
      <c r="BG217">
        <v>2.87</v>
      </c>
      <c r="BH217">
        <v>20</v>
      </c>
      <c r="BI217" t="s">
        <v>11</v>
      </c>
      <c r="BJ217" t="s">
        <v>44</v>
      </c>
      <c r="BK217" t="s">
        <v>5</v>
      </c>
      <c r="BL217">
        <v>1</v>
      </c>
      <c r="BM217" t="s">
        <v>38</v>
      </c>
      <c r="BN217">
        <v>2.87</v>
      </c>
      <c r="BO217" t="s">
        <v>5</v>
      </c>
      <c r="BP217">
        <v>1</v>
      </c>
      <c r="BQ217" t="s">
        <v>5</v>
      </c>
      <c r="BR217" t="s">
        <v>8</v>
      </c>
      <c r="BS217" t="s">
        <v>43</v>
      </c>
      <c r="BT217">
        <v>1500</v>
      </c>
      <c r="BU217" t="s">
        <v>6</v>
      </c>
      <c r="BV217" t="s">
        <v>5</v>
      </c>
      <c r="BW217" t="s">
        <v>42</v>
      </c>
      <c r="BX217" t="s">
        <v>3</v>
      </c>
      <c r="BY217" t="s">
        <v>1141</v>
      </c>
      <c r="BZ217" t="s">
        <v>1</v>
      </c>
      <c r="CA217" t="s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250</v>
      </c>
      <c r="CK217">
        <v>0</v>
      </c>
      <c r="CL217">
        <v>0</v>
      </c>
      <c r="CM217">
        <v>0</v>
      </c>
      <c r="CN217">
        <v>0</v>
      </c>
      <c r="CO217">
        <v>1500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E217">
        <f>SUM($CB217,CB217:$CC217)-SUM($EC217:EC217)</f>
        <v>0</v>
      </c>
      <c r="DF217">
        <f>SUM($CB217,$CC217:CC217)-SUM($EC217:ED217)</f>
        <v>0</v>
      </c>
      <c r="DG217">
        <f>SUM($CB217,$CC217:CD217)-SUM($EC217:EE217)</f>
        <v>0</v>
      </c>
      <c r="DH217">
        <f>SUM($CB217,$CC217:CE217)-SUM($EC217:EF217)</f>
        <v>0</v>
      </c>
      <c r="DI217">
        <f>SUM($CB217,$CC217:CF217)-SUM($EC217:EG217)</f>
        <v>0</v>
      </c>
      <c r="DJ217">
        <f>SUM($CB217,$CC217:CG217)-SUM($EC217:EH217)</f>
        <v>0</v>
      </c>
      <c r="DK217">
        <f>SUM($CB217,$CC217:CH217)-SUM($EC217:EI217)</f>
        <v>0</v>
      </c>
      <c r="DL217">
        <f>SUM($CB217,$CC217:CI217)-SUM($EC217:EJ217)</f>
        <v>0</v>
      </c>
      <c r="DM217">
        <f>SUM($CB217,$CC217:CJ217)-SUM($EC217:EK217)</f>
        <v>230</v>
      </c>
      <c r="DN217">
        <f>SUM($CB217,$CC217:CK217)-SUM($EC217:EL217)</f>
        <v>140</v>
      </c>
      <c r="DO217">
        <f>SUM($CB217,$CC217:CL217)-SUM($EC217:EM217)</f>
        <v>50</v>
      </c>
      <c r="DP217">
        <f>SUM($CB217,$CC217:CM217)-SUM($EC217:EN217)</f>
        <v>50</v>
      </c>
      <c r="DQ217">
        <f>SUM($CB217,$CC217:CN217)-SUM($EC217:EO217)</f>
        <v>50</v>
      </c>
      <c r="DR217">
        <f>SUM($CB217,$CC217:CO217)-SUM($EC217:EP217)</f>
        <v>1550</v>
      </c>
      <c r="DS217">
        <f>SUM($CB217,$CC217:CP217)-SUM($EC217:EQ217)</f>
        <v>1550</v>
      </c>
      <c r="DT217">
        <f>SUM($CB217,$CC217:CQ217)-SUM($EC217:ER217)</f>
        <v>1550</v>
      </c>
      <c r="DU217">
        <f>SUM($CB217,$CC217:CR217)-SUM($EC217:ES217)</f>
        <v>1550</v>
      </c>
      <c r="DV217">
        <f>SUM($CB217,$CC217:CS217)-SUM($EC217:ET217)</f>
        <v>1550</v>
      </c>
      <c r="DW217">
        <f>SUM($CB217,$CC217:CT217)-SUM($EC217:EU217)</f>
        <v>1550</v>
      </c>
      <c r="DX217">
        <f>SUM($CB217,$CC217:CU217)-SUM($EC217:EV217)</f>
        <v>1550</v>
      </c>
      <c r="DY217">
        <f>SUM($CB217,$CC217:CV217)-SUM($EC217:EW217)</f>
        <v>1550</v>
      </c>
      <c r="DZ217">
        <f>SUM($CB217,$CC217:CW217)-SUM($EC217:EX217)</f>
        <v>1550</v>
      </c>
      <c r="EA217">
        <f>SUM($CB217,$CC217:CX217)-SUM($EC217:EY217)</f>
        <v>1550</v>
      </c>
      <c r="EB217">
        <f>SUM($CB217,$CC217:CY217)-SUM($EC217:EZ217)</f>
        <v>1550</v>
      </c>
      <c r="EC217" cm="1">
        <f t="array" ref="EC217">SUMPRODUCT($K217:$AJ217,TRANSPOSE(EC$4:EC$29))</f>
        <v>0</v>
      </c>
      <c r="ED217" cm="1">
        <f t="array" ref="ED217">SUMPRODUCT($K217:$AJ217,TRANSPOSE(ED$4:ED$29))</f>
        <v>0</v>
      </c>
      <c r="EE217" cm="1">
        <f t="array" ref="EE217">SUMPRODUCT($K217:$AJ217,TRANSPOSE(EE$4:EE$29))</f>
        <v>0</v>
      </c>
      <c r="EF217" cm="1">
        <f t="array" ref="EF217">SUMPRODUCT($K217:$AJ217,TRANSPOSE(EF$4:EF$29))</f>
        <v>0</v>
      </c>
      <c r="EG217" cm="1">
        <f t="array" ref="EG217">SUMPRODUCT($K217:$AJ217,TRANSPOSE(EG$4:EG$29))</f>
        <v>0</v>
      </c>
      <c r="EH217" cm="1">
        <f t="array" ref="EH217">SUMPRODUCT($K217:$AJ217,TRANSPOSE(EH$4:EH$29))</f>
        <v>0</v>
      </c>
      <c r="EI217" cm="1">
        <f t="array" ref="EI217">SUMPRODUCT($K217:$AJ217,TRANSPOSE(EI$4:EI$29))</f>
        <v>0</v>
      </c>
      <c r="EJ217" cm="1">
        <f t="array" ref="EJ217">SUMPRODUCT($K217:$AJ217,TRANSPOSE(EJ$4:EJ$29))</f>
        <v>0</v>
      </c>
      <c r="EK217" cm="1">
        <f t="array" ref="EK217">SUMPRODUCT($K217:$AJ217,TRANSPOSE(EK$4:EK$29))</f>
        <v>20</v>
      </c>
      <c r="EL217" cm="1">
        <f t="array" ref="EL217">SUMPRODUCT($K217:$AJ217,TRANSPOSE(EL$4:EL$29))</f>
        <v>90</v>
      </c>
      <c r="EM217" cm="1">
        <f t="array" ref="EM217">SUMPRODUCT($K217:$AJ217,TRANSPOSE(EM$4:EM$29))</f>
        <v>90</v>
      </c>
      <c r="EN217" cm="1">
        <f t="array" ref="EN217">SUMPRODUCT($K217:$AJ217,TRANSPOSE(EN$4:EN$29))</f>
        <v>0</v>
      </c>
      <c r="EO217" cm="1">
        <f t="array" ref="EO217">SUMPRODUCT($K217:$AJ217,TRANSPOSE(EO$4:EO$29))</f>
        <v>0</v>
      </c>
      <c r="EP217" cm="1">
        <f t="array" ref="EP217">SUMPRODUCT($K217:$AJ217,TRANSPOSE(EP$4:EP$29))</f>
        <v>0</v>
      </c>
      <c r="EQ217" cm="1">
        <f t="array" ref="EQ217">SUMPRODUCT($K217:$AJ217,TRANSPOSE(EQ$4:EQ$29))</f>
        <v>0</v>
      </c>
      <c r="ER217" cm="1">
        <f t="array" ref="ER217">SUMPRODUCT($K217:$AJ217,TRANSPOSE(ER$4:ER$29))</f>
        <v>0</v>
      </c>
      <c r="ES217" cm="1">
        <f t="array" ref="ES217">SUMPRODUCT($K217:$AJ217,TRANSPOSE(ES$4:ES$29))</f>
        <v>0</v>
      </c>
      <c r="ET217" cm="1">
        <f t="array" ref="ET217">SUMPRODUCT($K217:$AJ217,TRANSPOSE(ET$4:ET$29))</f>
        <v>0</v>
      </c>
      <c r="EU217" cm="1">
        <f t="array" ref="EU217">SUMPRODUCT($K217:$AJ217,TRANSPOSE(EU$4:EU$29))</f>
        <v>0</v>
      </c>
      <c r="EV217" cm="1">
        <f t="array" ref="EV217">SUMPRODUCT($K217:$AJ217,TRANSPOSE(EV$4:EV$29))</f>
        <v>0</v>
      </c>
      <c r="EW217" cm="1">
        <f t="array" ref="EW217">SUMPRODUCT($K217:$AJ217,TRANSPOSE(EW$4:EW$29))</f>
        <v>0</v>
      </c>
      <c r="EX217" cm="1">
        <f t="array" ref="EX217">SUMPRODUCT($K217:$AJ217,TRANSPOSE(EX$4:EX$29))</f>
        <v>0</v>
      </c>
      <c r="EY217" cm="1">
        <f t="array" ref="EY217">SUMPRODUCT($K217:$AJ217,TRANSPOSE(EY$4:EY$29))</f>
        <v>0</v>
      </c>
      <c r="EZ217" cm="1">
        <f t="array" ref="EZ217">SUMPRODUCT($K217:$AJ217,TRANSPOSE(EZ$4:EZ$29))</f>
        <v>0</v>
      </c>
      <c r="FA217">
        <f t="shared" si="41"/>
        <v>0</v>
      </c>
      <c r="FB217" t="b">
        <f t="shared" si="42"/>
        <v>0</v>
      </c>
    </row>
    <row r="218" spans="1:158" hidden="1" x14ac:dyDescent="0.2">
      <c r="A218">
        <v>272</v>
      </c>
      <c r="B218" s="7" t="s">
        <v>1140</v>
      </c>
      <c r="C218" t="s">
        <v>17</v>
      </c>
      <c r="D218">
        <v>402415463</v>
      </c>
      <c r="E218" t="s">
        <v>1139</v>
      </c>
      <c r="F218">
        <v>400407984</v>
      </c>
      <c r="G218" t="s">
        <v>6</v>
      </c>
      <c r="H218" s="1">
        <v>2</v>
      </c>
      <c r="I218" s="1">
        <v>1</v>
      </c>
      <c r="J218" s="1">
        <f>VLOOKUP(B218,'[4]AVL F03 05.05.26_לעבוד'!$B$27:$M$694,12,)</f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1</v>
      </c>
      <c r="AI218" s="1">
        <v>0</v>
      </c>
      <c r="AJ218" s="1">
        <v>0</v>
      </c>
      <c r="AK218" s="1">
        <f t="shared" si="38"/>
        <v>315</v>
      </c>
      <c r="AL218" s="1">
        <f t="shared" si="39"/>
        <v>750</v>
      </c>
      <c r="AM218" s="1">
        <f>AK218*AY218</f>
        <v>4173.75</v>
      </c>
      <c r="AN218" s="1">
        <f>AL218*AY218</f>
        <v>9937.5</v>
      </c>
      <c r="AO218" s="1">
        <f>AN218-AM218</f>
        <v>5763.75</v>
      </c>
      <c r="AP218" s="1" t="s">
        <v>107</v>
      </c>
      <c r="AQ218" s="1" t="str">
        <f>VLOOKUP($B218,'[2]AVL F03 05.05.26_לעבוד'!$B$29:$H$721,6,)</f>
        <v xml:space="preserve">תינתן עזרה מאלתא </v>
      </c>
      <c r="AR218" s="1" t="s">
        <v>25</v>
      </c>
      <c r="AS218" s="1" t="s">
        <v>14</v>
      </c>
      <c r="AT218">
        <f t="shared" si="40"/>
        <v>13.25</v>
      </c>
      <c r="AU218" t="str">
        <f>VLOOKUP(B218,'[3]AVL F03 05.05.26_לעבוד'!$B$27:$B$694,1,)</f>
        <v>AD780BRZ-REEL7</v>
      </c>
      <c r="AW218" t="s">
        <v>1788</v>
      </c>
      <c r="AX218">
        <v>1</v>
      </c>
      <c r="AY218">
        <v>13.25</v>
      </c>
      <c r="AZ218" t="s">
        <v>0</v>
      </c>
      <c r="BA218">
        <v>2</v>
      </c>
      <c r="BB218" t="s">
        <v>13</v>
      </c>
      <c r="BC218">
        <v>100</v>
      </c>
      <c r="BD218">
        <v>134</v>
      </c>
      <c r="BE218" t="s">
        <v>270</v>
      </c>
      <c r="BF218">
        <v>0</v>
      </c>
      <c r="BG218">
        <v>13.25</v>
      </c>
      <c r="BH218">
        <v>20</v>
      </c>
      <c r="BI218" t="s">
        <v>11</v>
      </c>
      <c r="BJ218" t="s">
        <v>44</v>
      </c>
      <c r="BK218" t="s">
        <v>5</v>
      </c>
      <c r="BL218">
        <v>1</v>
      </c>
      <c r="BM218" t="s">
        <v>22</v>
      </c>
      <c r="BN218">
        <v>13.25</v>
      </c>
      <c r="BO218" t="s">
        <v>5</v>
      </c>
      <c r="BP218">
        <v>1</v>
      </c>
      <c r="BQ218" t="s">
        <v>5</v>
      </c>
      <c r="BR218" t="s">
        <v>8</v>
      </c>
      <c r="BS218" t="s">
        <v>43</v>
      </c>
      <c r="BT218">
        <v>750</v>
      </c>
      <c r="BU218" t="s">
        <v>6</v>
      </c>
      <c r="BV218" t="s">
        <v>31</v>
      </c>
      <c r="BW218" t="s">
        <v>42</v>
      </c>
      <c r="BX218" t="s">
        <v>3</v>
      </c>
      <c r="BY218">
        <v>1</v>
      </c>
      <c r="BZ218" t="s">
        <v>29</v>
      </c>
      <c r="CA218" t="s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250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 t="s">
        <v>5</v>
      </c>
      <c r="CR218">
        <v>750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E218">
        <f>SUM($CB218,CB218:$CC218)-SUM($EC218:EC218)</f>
        <v>0</v>
      </c>
      <c r="DF218">
        <f>SUM($CB218,$CC218:CC218)-SUM($EC218:ED218)</f>
        <v>0</v>
      </c>
      <c r="DG218">
        <f>SUM($CB218,$CC218:CD218)-SUM($EC218:EE218)</f>
        <v>0</v>
      </c>
      <c r="DH218">
        <f>SUM($CB218,$CC218:CE218)-SUM($EC218:EF218)</f>
        <v>0</v>
      </c>
      <c r="DI218">
        <f>SUM($CB218,$CC218:CF218)-SUM($EC218:EG218)</f>
        <v>0</v>
      </c>
      <c r="DJ218">
        <f>SUM($CB218,$CC218:CG218)-SUM($EC218:EH218)</f>
        <v>0</v>
      </c>
      <c r="DK218">
        <f>SUM($CB218,$CC218:CH218)-SUM($EC218:EI218)</f>
        <v>0</v>
      </c>
      <c r="DL218">
        <f>SUM($CB218,$CC218:CI218)-SUM($EC218:EJ218)</f>
        <v>0</v>
      </c>
      <c r="DM218">
        <f>SUM($CB218,$CC218:CJ218)-SUM($EC218:EK218)</f>
        <v>200</v>
      </c>
      <c r="DN218">
        <f>SUM($CB218,$CC218:CK218)-SUM($EC218:EL218)</f>
        <v>150</v>
      </c>
      <c r="DO218">
        <f>SUM($CB218,$CC218:CL218)-SUM($EC218:EM218)</f>
        <v>100</v>
      </c>
      <c r="DP218">
        <f>SUM($CB218,$CC218:CM218)-SUM($EC218:EN218)</f>
        <v>50</v>
      </c>
      <c r="DQ218">
        <f>SUM($CB218,$CC218:CN218)-SUM($EC218:EO218)</f>
        <v>50</v>
      </c>
      <c r="DR218">
        <f>SUM($CB218,$CC218:CO218)-SUM($EC218:EP218)</f>
        <v>50</v>
      </c>
      <c r="DS218">
        <f>SUM($CB218,$CC218:CP218)-SUM($EC218:EQ218)</f>
        <v>50</v>
      </c>
      <c r="DT218">
        <f>SUM($CB218,$CC218:CQ218)-SUM($EC218:ER218)</f>
        <v>50</v>
      </c>
      <c r="DU218">
        <f>SUM($CB218,$CC218:CR218)-SUM($EC218:ES218)</f>
        <v>800</v>
      </c>
      <c r="DV218">
        <f>SUM($CB218,$CC218:CS218)-SUM($EC218:ET218)</f>
        <v>800</v>
      </c>
      <c r="DW218">
        <f>SUM($CB218,$CC218:CT218)-SUM($EC218:EU218)</f>
        <v>800</v>
      </c>
      <c r="DX218">
        <f>SUM($CB218,$CC218:CU218)-SUM($EC218:EV218)</f>
        <v>800</v>
      </c>
      <c r="DY218">
        <f>SUM($CB218,$CC218:CV218)-SUM($EC218:EW218)</f>
        <v>800</v>
      </c>
      <c r="DZ218">
        <f>SUM($CB218,$CC218:CW218)-SUM($EC218:EX218)</f>
        <v>800</v>
      </c>
      <c r="EA218">
        <f>SUM($CB218,$CC218:CX218)-SUM($EC218:EY218)</f>
        <v>800</v>
      </c>
      <c r="EB218">
        <f>SUM($CB218,$CC218:CY218)-SUM($EC218:EZ218)</f>
        <v>800</v>
      </c>
      <c r="EC218" cm="1">
        <f t="array" ref="EC218">SUMPRODUCT($K218:$AJ218,TRANSPOSE(EC$4:EC$29))</f>
        <v>0</v>
      </c>
      <c r="ED218" cm="1">
        <f t="array" ref="ED218">SUMPRODUCT($K218:$AJ218,TRANSPOSE(ED$4:ED$29))</f>
        <v>0</v>
      </c>
      <c r="EE218" cm="1">
        <f t="array" ref="EE218">SUMPRODUCT($K218:$AJ218,TRANSPOSE(EE$4:EE$29))</f>
        <v>0</v>
      </c>
      <c r="EF218" cm="1">
        <f t="array" ref="EF218">SUMPRODUCT($K218:$AJ218,TRANSPOSE(EF$4:EF$29))</f>
        <v>0</v>
      </c>
      <c r="EG218" cm="1">
        <f t="array" ref="EG218">SUMPRODUCT($K218:$AJ218,TRANSPOSE(EG$4:EG$29))</f>
        <v>0</v>
      </c>
      <c r="EH218" cm="1">
        <f t="array" ref="EH218">SUMPRODUCT($K218:$AJ218,TRANSPOSE(EH$4:EH$29))</f>
        <v>0</v>
      </c>
      <c r="EI218" cm="1">
        <f t="array" ref="EI218">SUMPRODUCT($K218:$AJ218,TRANSPOSE(EI$4:EI$29))</f>
        <v>0</v>
      </c>
      <c r="EJ218" cm="1">
        <f t="array" ref="EJ218">SUMPRODUCT($K218:$AJ218,TRANSPOSE(EJ$4:EJ$29))</f>
        <v>0</v>
      </c>
      <c r="EK218" cm="1">
        <f t="array" ref="EK218">SUMPRODUCT($K218:$AJ218,TRANSPOSE(EK$4:EK$29))</f>
        <v>50</v>
      </c>
      <c r="EL218" cm="1">
        <f t="array" ref="EL218">SUMPRODUCT($K218:$AJ218,TRANSPOSE(EL$4:EL$29))</f>
        <v>50</v>
      </c>
      <c r="EM218" cm="1">
        <f t="array" ref="EM218">SUMPRODUCT($K218:$AJ218,TRANSPOSE(EM$4:EM$29))</f>
        <v>50</v>
      </c>
      <c r="EN218" cm="1">
        <f t="array" ref="EN218">SUMPRODUCT($K218:$AJ218,TRANSPOSE(EN$4:EN$29))</f>
        <v>50</v>
      </c>
      <c r="EO218" cm="1">
        <f t="array" ref="EO218">SUMPRODUCT($K218:$AJ218,TRANSPOSE(EO$4:EO$29))</f>
        <v>0</v>
      </c>
      <c r="EP218" cm="1">
        <f t="array" ref="EP218">SUMPRODUCT($K218:$AJ218,TRANSPOSE(EP$4:EP$29))</f>
        <v>0</v>
      </c>
      <c r="EQ218" cm="1">
        <f t="array" ref="EQ218">SUMPRODUCT($K218:$AJ218,TRANSPOSE(EQ$4:EQ$29))</f>
        <v>0</v>
      </c>
      <c r="ER218" cm="1">
        <f t="array" ref="ER218">SUMPRODUCT($K218:$AJ218,TRANSPOSE(ER$4:ER$29))</f>
        <v>0</v>
      </c>
      <c r="ES218" cm="1">
        <f t="array" ref="ES218">SUMPRODUCT($K218:$AJ218,TRANSPOSE(ES$4:ES$29))</f>
        <v>0</v>
      </c>
      <c r="ET218" cm="1">
        <f t="array" ref="ET218">SUMPRODUCT($K218:$AJ218,TRANSPOSE(ET$4:ET$29))</f>
        <v>0</v>
      </c>
      <c r="EU218" cm="1">
        <f t="array" ref="EU218">SUMPRODUCT($K218:$AJ218,TRANSPOSE(EU$4:EU$29))</f>
        <v>0</v>
      </c>
      <c r="EV218" cm="1">
        <f t="array" ref="EV218">SUMPRODUCT($K218:$AJ218,TRANSPOSE(EV$4:EV$29))</f>
        <v>0</v>
      </c>
      <c r="EW218" cm="1">
        <f t="array" ref="EW218">SUMPRODUCT($K218:$AJ218,TRANSPOSE(EW$4:EW$29))</f>
        <v>0</v>
      </c>
      <c r="EX218" cm="1">
        <f t="array" ref="EX218">SUMPRODUCT($K218:$AJ218,TRANSPOSE(EX$4:EX$29))</f>
        <v>0</v>
      </c>
      <c r="EY218" cm="1">
        <f t="array" ref="EY218">SUMPRODUCT($K218:$AJ218,TRANSPOSE(EY$4:EY$29))</f>
        <v>0</v>
      </c>
      <c r="EZ218" cm="1">
        <f t="array" ref="EZ218">SUMPRODUCT($K218:$AJ218,TRANSPOSE(EZ$4:EZ$29))</f>
        <v>0</v>
      </c>
      <c r="FA218">
        <f t="shared" si="41"/>
        <v>0</v>
      </c>
      <c r="FB218" t="b">
        <f t="shared" si="42"/>
        <v>0</v>
      </c>
    </row>
    <row r="219" spans="1:158" hidden="1" x14ac:dyDescent="0.2">
      <c r="A219">
        <v>273</v>
      </c>
      <c r="B219" s="7" t="s">
        <v>1138</v>
      </c>
      <c r="C219" t="s">
        <v>17</v>
      </c>
      <c r="D219">
        <v>401349548</v>
      </c>
      <c r="E219" t="s">
        <v>1137</v>
      </c>
      <c r="F219">
        <v>421403401</v>
      </c>
      <c r="G219" t="s">
        <v>6</v>
      </c>
      <c r="H219" s="1">
        <v>2</v>
      </c>
      <c r="I219" s="1">
        <v>7</v>
      </c>
      <c r="J219" s="1">
        <f>VLOOKUP(B219,'[4]AVL F03 05.05.26_לעבוד'!$B$27:$M$694,12,)</f>
        <v>7</v>
      </c>
      <c r="K219" s="1">
        <v>0</v>
      </c>
      <c r="L219" s="1">
        <v>0</v>
      </c>
      <c r="M219" s="1">
        <v>0</v>
      </c>
      <c r="N219" s="1">
        <v>0</v>
      </c>
      <c r="O219" s="1">
        <v>4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2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f t="shared" si="38"/>
        <v>2205</v>
      </c>
      <c r="AL219" s="1">
        <f t="shared" si="39"/>
        <v>3000</v>
      </c>
      <c r="AM219" s="1">
        <f>AK219*AY219</f>
        <v>6570.9</v>
      </c>
      <c r="AN219" s="1">
        <f>AL219*AY219</f>
        <v>8940</v>
      </c>
      <c r="AO219" s="1">
        <f>AN219-AM219</f>
        <v>2369.1000000000004</v>
      </c>
      <c r="AP219" s="1" t="s">
        <v>107</v>
      </c>
      <c r="AQ219" s="1" t="str">
        <f>VLOOKUP($B219,'[2]AVL F03 05.05.26_לעבוד'!$B$29:$H$721,6,)</f>
        <v xml:space="preserve"> </v>
      </c>
      <c r="AR219" s="1" t="s">
        <v>25</v>
      </c>
      <c r="AS219" s="1" t="s">
        <v>14</v>
      </c>
      <c r="AT219">
        <f t="shared" si="40"/>
        <v>20.86</v>
      </c>
      <c r="AU219" t="str">
        <f>VLOOKUP(B219,'[3]AVL F03 05.05.26_לעבוד'!$B$27:$B$694,1,)</f>
        <v>AD7928BRUZ-REEL7</v>
      </c>
      <c r="AW219" t="s">
        <v>1744</v>
      </c>
      <c r="AX219">
        <v>1</v>
      </c>
      <c r="AY219">
        <v>2.98</v>
      </c>
      <c r="AZ219" t="s">
        <v>0</v>
      </c>
      <c r="BA219">
        <v>2</v>
      </c>
      <c r="BB219" t="s">
        <v>13</v>
      </c>
      <c r="BC219">
        <v>100</v>
      </c>
      <c r="BD219">
        <v>114</v>
      </c>
      <c r="BE219" t="s">
        <v>270</v>
      </c>
      <c r="BF219">
        <v>0</v>
      </c>
      <c r="BG219">
        <v>2.98</v>
      </c>
      <c r="BH219">
        <v>20</v>
      </c>
      <c r="BI219" t="s">
        <v>11</v>
      </c>
      <c r="BJ219" t="s">
        <v>44</v>
      </c>
      <c r="BK219" t="s">
        <v>5</v>
      </c>
      <c r="BL219">
        <v>1</v>
      </c>
      <c r="BM219" t="s">
        <v>22</v>
      </c>
      <c r="BN219">
        <v>2.98</v>
      </c>
      <c r="BO219" t="s">
        <v>5</v>
      </c>
      <c r="BP219">
        <v>1</v>
      </c>
      <c r="BQ219" t="s">
        <v>5</v>
      </c>
      <c r="BR219" t="s">
        <v>8</v>
      </c>
      <c r="BS219" t="s">
        <v>43</v>
      </c>
      <c r="BT219">
        <v>1000</v>
      </c>
      <c r="BU219" t="s">
        <v>6</v>
      </c>
      <c r="BV219" t="s">
        <v>31</v>
      </c>
      <c r="BW219" t="s">
        <v>42</v>
      </c>
      <c r="BX219" t="s">
        <v>3</v>
      </c>
      <c r="BY219">
        <v>1</v>
      </c>
      <c r="BZ219" t="s">
        <v>29</v>
      </c>
      <c r="CA219" t="s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2000</v>
      </c>
      <c r="CK219">
        <v>0</v>
      </c>
      <c r="CL219" t="s">
        <v>5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E219">
        <f>SUM($CB219,CB219:$CC219)-SUM($EC219:EC219)</f>
        <v>0</v>
      </c>
      <c r="DF219">
        <f>SUM($CB219,$CC219:CC219)-SUM($EC219:ED219)</f>
        <v>0</v>
      </c>
      <c r="DG219">
        <f>SUM($CB219,$CC219:CD219)-SUM($EC219:EE219)</f>
        <v>0</v>
      </c>
      <c r="DH219">
        <f>SUM($CB219,$CC219:CE219)-SUM($EC219:EF219)</f>
        <v>0</v>
      </c>
      <c r="DI219">
        <f>SUM($CB219,$CC219:CF219)-SUM($EC219:EG219)</f>
        <v>0</v>
      </c>
      <c r="DJ219">
        <f>SUM($CB219,$CC219:CG219)-SUM($EC219:EH219)</f>
        <v>0</v>
      </c>
      <c r="DK219">
        <f>SUM($CB219,$CC219:CH219)-SUM($EC219:EI219)</f>
        <v>0</v>
      </c>
      <c r="DL219">
        <f>SUM($CB219,$CC219:CI219)-SUM($EC219:EJ219)</f>
        <v>0</v>
      </c>
      <c r="DM219">
        <f>SUM($CB219,$CC219:CJ219)-SUM($EC219:EK219)</f>
        <v>1750</v>
      </c>
      <c r="DN219">
        <f>SUM($CB219,$CC219:CK219)-SUM($EC219:EL219)</f>
        <v>1488</v>
      </c>
      <c r="DO219">
        <f>SUM($CB219,$CC219:CL219)-SUM($EC219:EM219)</f>
        <v>1038</v>
      </c>
      <c r="DP219">
        <f>SUM($CB219,$CC219:CM219)-SUM($EC219:EN219)</f>
        <v>600</v>
      </c>
      <c r="DQ219">
        <f>SUM($CB219,$CC219:CN219)-SUM($EC219:EO219)</f>
        <v>600</v>
      </c>
      <c r="DR219">
        <f>SUM($CB219,$CC219:CO219)-SUM($EC219:EP219)</f>
        <v>600</v>
      </c>
      <c r="DS219">
        <f>SUM($CB219,$CC219:CP219)-SUM($EC219:EQ219)</f>
        <v>600</v>
      </c>
      <c r="DT219">
        <f>SUM($CB219,$CC219:CQ219)-SUM($EC219:ER219)</f>
        <v>600</v>
      </c>
      <c r="DU219">
        <f>SUM($CB219,$CC219:CR219)-SUM($EC219:ES219)</f>
        <v>600</v>
      </c>
      <c r="DV219">
        <f>SUM($CB219,$CC219:CS219)-SUM($EC219:ET219)</f>
        <v>600</v>
      </c>
      <c r="DW219">
        <f>SUM($CB219,$CC219:CT219)-SUM($EC219:EU219)</f>
        <v>600</v>
      </c>
      <c r="DX219">
        <f>SUM($CB219,$CC219:CU219)-SUM($EC219:EV219)</f>
        <v>600</v>
      </c>
      <c r="DY219">
        <f>SUM($CB219,$CC219:CV219)-SUM($EC219:EW219)</f>
        <v>600</v>
      </c>
      <c r="DZ219">
        <f>SUM($CB219,$CC219:CW219)-SUM($EC219:EX219)</f>
        <v>600</v>
      </c>
      <c r="EA219">
        <f>SUM($CB219,$CC219:CX219)-SUM($EC219:EY219)</f>
        <v>600</v>
      </c>
      <c r="EB219">
        <f>SUM($CB219,$CC219:CY219)-SUM($EC219:EZ219)</f>
        <v>600</v>
      </c>
      <c r="EC219" cm="1">
        <f t="array" ref="EC219">SUMPRODUCT($K219:$AJ219,TRANSPOSE(EC$4:EC$29))</f>
        <v>0</v>
      </c>
      <c r="ED219" cm="1">
        <f t="array" ref="ED219">SUMPRODUCT($K219:$AJ219,TRANSPOSE(ED$4:ED$29))</f>
        <v>0</v>
      </c>
      <c r="EE219" cm="1">
        <f t="array" ref="EE219">SUMPRODUCT($K219:$AJ219,TRANSPOSE(EE$4:EE$29))</f>
        <v>0</v>
      </c>
      <c r="EF219" cm="1">
        <f t="array" ref="EF219">SUMPRODUCT($K219:$AJ219,TRANSPOSE(EF$4:EF$29))</f>
        <v>0</v>
      </c>
      <c r="EG219" cm="1">
        <f t="array" ref="EG219">SUMPRODUCT($K219:$AJ219,TRANSPOSE(EG$4:EG$29))</f>
        <v>0</v>
      </c>
      <c r="EH219" cm="1">
        <f t="array" ref="EH219">SUMPRODUCT($K219:$AJ219,TRANSPOSE(EH$4:EH$29))</f>
        <v>0</v>
      </c>
      <c r="EI219" cm="1">
        <f t="array" ref="EI219">SUMPRODUCT($K219:$AJ219,TRANSPOSE(EI$4:EI$29))</f>
        <v>0</v>
      </c>
      <c r="EJ219" cm="1">
        <f t="array" ref="EJ219">SUMPRODUCT($K219:$AJ219,TRANSPOSE(EJ$4:EJ$29))</f>
        <v>0</v>
      </c>
      <c r="EK219" cm="1">
        <f t="array" ref="EK219">SUMPRODUCT($K219:$AJ219,TRANSPOSE(EK$4:EK$29))</f>
        <v>250</v>
      </c>
      <c r="EL219" cm="1">
        <f t="array" ref="EL219">SUMPRODUCT($K219:$AJ219,TRANSPOSE(EL$4:EL$29))</f>
        <v>262</v>
      </c>
      <c r="EM219" cm="1">
        <f t="array" ref="EM219">SUMPRODUCT($K219:$AJ219,TRANSPOSE(EM$4:EM$29))</f>
        <v>450</v>
      </c>
      <c r="EN219" cm="1">
        <f t="array" ref="EN219">SUMPRODUCT($K219:$AJ219,TRANSPOSE(EN$4:EN$29))</f>
        <v>438</v>
      </c>
      <c r="EO219" cm="1">
        <f t="array" ref="EO219">SUMPRODUCT($K219:$AJ219,TRANSPOSE(EO$4:EO$29))</f>
        <v>0</v>
      </c>
      <c r="EP219" cm="1">
        <f t="array" ref="EP219">SUMPRODUCT($K219:$AJ219,TRANSPOSE(EP$4:EP$29))</f>
        <v>0</v>
      </c>
      <c r="EQ219" cm="1">
        <f t="array" ref="EQ219">SUMPRODUCT($K219:$AJ219,TRANSPOSE(EQ$4:EQ$29))</f>
        <v>0</v>
      </c>
      <c r="ER219" cm="1">
        <f t="array" ref="ER219">SUMPRODUCT($K219:$AJ219,TRANSPOSE(ER$4:ER$29))</f>
        <v>0</v>
      </c>
      <c r="ES219" cm="1">
        <f t="array" ref="ES219">SUMPRODUCT($K219:$AJ219,TRANSPOSE(ES$4:ES$29))</f>
        <v>0</v>
      </c>
      <c r="ET219" cm="1">
        <f t="array" ref="ET219">SUMPRODUCT($K219:$AJ219,TRANSPOSE(ET$4:ET$29))</f>
        <v>0</v>
      </c>
      <c r="EU219" cm="1">
        <f t="array" ref="EU219">SUMPRODUCT($K219:$AJ219,TRANSPOSE(EU$4:EU$29))</f>
        <v>0</v>
      </c>
      <c r="EV219" cm="1">
        <f t="array" ref="EV219">SUMPRODUCT($K219:$AJ219,TRANSPOSE(EV$4:EV$29))</f>
        <v>0</v>
      </c>
      <c r="EW219" cm="1">
        <f t="array" ref="EW219">SUMPRODUCT($K219:$AJ219,TRANSPOSE(EW$4:EW$29))</f>
        <v>0</v>
      </c>
      <c r="EX219" cm="1">
        <f t="array" ref="EX219">SUMPRODUCT($K219:$AJ219,TRANSPOSE(EX$4:EX$29))</f>
        <v>0</v>
      </c>
      <c r="EY219" cm="1">
        <f t="array" ref="EY219">SUMPRODUCT($K219:$AJ219,TRANSPOSE(EY$4:EY$29))</f>
        <v>0</v>
      </c>
      <c r="EZ219" cm="1">
        <f t="array" ref="EZ219">SUMPRODUCT($K219:$AJ219,TRANSPOSE(EZ$4:EZ$29))</f>
        <v>0</v>
      </c>
      <c r="FA219">
        <f t="shared" si="41"/>
        <v>0</v>
      </c>
      <c r="FB219" t="b">
        <f t="shared" si="42"/>
        <v>0</v>
      </c>
    </row>
    <row r="220" spans="1:158" hidden="1" x14ac:dyDescent="0.2">
      <c r="A220">
        <v>274</v>
      </c>
      <c r="B220" s="7" t="s">
        <v>1136</v>
      </c>
      <c r="C220" t="s">
        <v>17</v>
      </c>
      <c r="D220">
        <v>401237618</v>
      </c>
      <c r="E220" t="s">
        <v>1135</v>
      </c>
      <c r="G220" t="s">
        <v>6</v>
      </c>
      <c r="H220" s="1">
        <v>1</v>
      </c>
      <c r="I220" s="1">
        <v>5</v>
      </c>
      <c r="J220" s="1">
        <f>VLOOKUP(B220,'[4]AVL F03 05.05.26_לעבוד'!$B$27:$M$694,12,)</f>
        <v>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5</v>
      </c>
      <c r="AI220" s="1">
        <v>0</v>
      </c>
      <c r="AJ220" s="1">
        <v>0</v>
      </c>
      <c r="AK220" s="1">
        <f t="shared" si="38"/>
        <v>1575</v>
      </c>
      <c r="AL220" s="1">
        <f t="shared" si="39"/>
        <v>1820</v>
      </c>
      <c r="AQ220" s="1">
        <f>VLOOKUP($B220,'[2]AVL F03 05.05.26_לעבוד'!$B$29:$H$721,6,)</f>
        <v>0</v>
      </c>
      <c r="AR220" s="1" t="s">
        <v>25</v>
      </c>
      <c r="AS220" s="1" t="s">
        <v>14</v>
      </c>
      <c r="AT220">
        <f t="shared" si="40"/>
        <v>294.25</v>
      </c>
      <c r="AU220" t="str">
        <f>VLOOKUP(B220,'[3]AVL F03 05.05.26_לעבוד'!$B$27:$B$694,1,)</f>
        <v>AD9253BCPZ-80</v>
      </c>
      <c r="AW220" t="s">
        <v>1744</v>
      </c>
      <c r="AX220">
        <v>1</v>
      </c>
      <c r="AY220">
        <v>58.85</v>
      </c>
      <c r="AZ220" t="s">
        <v>0</v>
      </c>
      <c r="BA220">
        <v>1</v>
      </c>
      <c r="BB220" t="s">
        <v>13</v>
      </c>
      <c r="BC220">
        <v>356</v>
      </c>
      <c r="BD220">
        <v>125</v>
      </c>
      <c r="BE220" t="s">
        <v>270</v>
      </c>
      <c r="BF220">
        <v>0</v>
      </c>
      <c r="BG220">
        <v>58.85</v>
      </c>
      <c r="BH220">
        <v>20</v>
      </c>
      <c r="BI220" t="s">
        <v>11</v>
      </c>
      <c r="BJ220" t="s">
        <v>44</v>
      </c>
      <c r="BK220" t="s">
        <v>5</v>
      </c>
      <c r="BL220">
        <v>1</v>
      </c>
      <c r="BM220" t="s">
        <v>22</v>
      </c>
      <c r="BN220">
        <v>58.85</v>
      </c>
      <c r="BO220" t="s">
        <v>5</v>
      </c>
      <c r="BP220">
        <v>1</v>
      </c>
      <c r="BQ220" t="s">
        <v>5</v>
      </c>
      <c r="BR220" t="s">
        <v>8</v>
      </c>
      <c r="BS220" t="s">
        <v>43</v>
      </c>
      <c r="BT220">
        <v>260</v>
      </c>
      <c r="BU220" t="s">
        <v>6</v>
      </c>
      <c r="BV220" t="s">
        <v>368</v>
      </c>
      <c r="BW220" t="s">
        <v>42</v>
      </c>
      <c r="BX220" t="s">
        <v>3</v>
      </c>
      <c r="BY220">
        <v>1</v>
      </c>
      <c r="BZ220" t="s">
        <v>29</v>
      </c>
      <c r="CA220" t="s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1000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E220">
        <f>SUM($CB220,CB220:$CC220)-SUM($EC220:EC220)</f>
        <v>0</v>
      </c>
      <c r="DF220">
        <f>SUM($CB220,$CC220:CC220)-SUM($EC220:ED220)</f>
        <v>0</v>
      </c>
      <c r="DG220">
        <f>SUM($CB220,$CC220:CD220)-SUM($EC220:EE220)</f>
        <v>0</v>
      </c>
      <c r="DH220">
        <f>SUM($CB220,$CC220:CE220)-SUM($EC220:EF220)</f>
        <v>0</v>
      </c>
      <c r="DI220">
        <f>SUM($CB220,$CC220:CF220)-SUM($EC220:EG220)</f>
        <v>0</v>
      </c>
      <c r="DJ220">
        <f>SUM($CB220,$CC220:CG220)-SUM($EC220:EH220)</f>
        <v>0</v>
      </c>
      <c r="DK220">
        <f>SUM($CB220,$CC220:CH220)-SUM($EC220:EI220)</f>
        <v>0</v>
      </c>
      <c r="DL220">
        <f>SUM($CB220,$CC220:CI220)-SUM($EC220:EJ220)</f>
        <v>0</v>
      </c>
      <c r="DM220">
        <f>SUM($CB220,$CC220:CJ220)-SUM($EC220:EK220)</f>
        <v>750</v>
      </c>
      <c r="DN220">
        <f>SUM($CB220,$CC220:CK220)-SUM($EC220:EL220)</f>
        <v>500</v>
      </c>
      <c r="DO220">
        <f>SUM($CB220,$CC220:CL220)-SUM($EC220:EM220)</f>
        <v>250</v>
      </c>
      <c r="DP220">
        <f>SUM($CB220,$CC220:CM220)-SUM($EC220:EN220)</f>
        <v>0</v>
      </c>
      <c r="DQ220">
        <f>SUM($CB220,$CC220:CN220)-SUM($EC220:EO220)</f>
        <v>0</v>
      </c>
      <c r="DR220">
        <f>SUM($CB220,$CC220:CO220)-SUM($EC220:EP220)</f>
        <v>0</v>
      </c>
      <c r="DS220">
        <f>SUM($CB220,$CC220:CP220)-SUM($EC220:EQ220)</f>
        <v>0</v>
      </c>
      <c r="DT220">
        <f>SUM($CB220,$CC220:CQ220)-SUM($EC220:ER220)</f>
        <v>0</v>
      </c>
      <c r="DU220">
        <f>SUM($CB220,$CC220:CR220)-SUM($EC220:ES220)</f>
        <v>0</v>
      </c>
      <c r="DV220">
        <f>SUM($CB220,$CC220:CS220)-SUM($EC220:ET220)</f>
        <v>0</v>
      </c>
      <c r="DW220">
        <f>SUM($CB220,$CC220:CT220)-SUM($EC220:EU220)</f>
        <v>0</v>
      </c>
      <c r="DX220">
        <f>SUM($CB220,$CC220:CU220)-SUM($EC220:EV220)</f>
        <v>0</v>
      </c>
      <c r="DY220">
        <f>SUM($CB220,$CC220:CV220)-SUM($EC220:EW220)</f>
        <v>0</v>
      </c>
      <c r="DZ220">
        <f>SUM($CB220,$CC220:CW220)-SUM($EC220:EX220)</f>
        <v>0</v>
      </c>
      <c r="EA220">
        <f>SUM($CB220,$CC220:CX220)-SUM($EC220:EY220)</f>
        <v>0</v>
      </c>
      <c r="EB220">
        <f>SUM($CB220,$CC220:CY220)-SUM($EC220:EZ220)</f>
        <v>0</v>
      </c>
      <c r="EC220" cm="1">
        <f t="array" ref="EC220">SUMPRODUCT($K220:$AJ220,TRANSPOSE(EC$4:EC$29))</f>
        <v>0</v>
      </c>
      <c r="ED220" cm="1">
        <f t="array" ref="ED220">SUMPRODUCT($K220:$AJ220,TRANSPOSE(ED$4:ED$29))</f>
        <v>0</v>
      </c>
      <c r="EE220" cm="1">
        <f t="array" ref="EE220">SUMPRODUCT($K220:$AJ220,TRANSPOSE(EE$4:EE$29))</f>
        <v>0</v>
      </c>
      <c r="EF220" cm="1">
        <f t="array" ref="EF220">SUMPRODUCT($K220:$AJ220,TRANSPOSE(EF$4:EF$29))</f>
        <v>0</v>
      </c>
      <c r="EG220" cm="1">
        <f t="array" ref="EG220">SUMPRODUCT($K220:$AJ220,TRANSPOSE(EG$4:EG$29))</f>
        <v>0</v>
      </c>
      <c r="EH220" cm="1">
        <f t="array" ref="EH220">SUMPRODUCT($K220:$AJ220,TRANSPOSE(EH$4:EH$29))</f>
        <v>0</v>
      </c>
      <c r="EI220" cm="1">
        <f t="array" ref="EI220">SUMPRODUCT($K220:$AJ220,TRANSPOSE(EI$4:EI$29))</f>
        <v>0</v>
      </c>
      <c r="EJ220" cm="1">
        <f t="array" ref="EJ220">SUMPRODUCT($K220:$AJ220,TRANSPOSE(EJ$4:EJ$29))</f>
        <v>0</v>
      </c>
      <c r="EK220" cm="1">
        <f t="array" ref="EK220">SUMPRODUCT($K220:$AJ220,TRANSPOSE(EK$4:EK$29))</f>
        <v>250</v>
      </c>
      <c r="EL220" cm="1">
        <f t="array" ref="EL220">SUMPRODUCT($K220:$AJ220,TRANSPOSE(EL$4:EL$29))</f>
        <v>250</v>
      </c>
      <c r="EM220" cm="1">
        <f t="array" ref="EM220">SUMPRODUCT($K220:$AJ220,TRANSPOSE(EM$4:EM$29))</f>
        <v>250</v>
      </c>
      <c r="EN220" cm="1">
        <f t="array" ref="EN220">SUMPRODUCT($K220:$AJ220,TRANSPOSE(EN$4:EN$29))</f>
        <v>250</v>
      </c>
      <c r="EO220" cm="1">
        <f t="array" ref="EO220">SUMPRODUCT($K220:$AJ220,TRANSPOSE(EO$4:EO$29))</f>
        <v>0</v>
      </c>
      <c r="EP220" cm="1">
        <f t="array" ref="EP220">SUMPRODUCT($K220:$AJ220,TRANSPOSE(EP$4:EP$29))</f>
        <v>0</v>
      </c>
      <c r="EQ220" cm="1">
        <f t="array" ref="EQ220">SUMPRODUCT($K220:$AJ220,TRANSPOSE(EQ$4:EQ$29))</f>
        <v>0</v>
      </c>
      <c r="ER220" cm="1">
        <f t="array" ref="ER220">SUMPRODUCT($K220:$AJ220,TRANSPOSE(ER$4:ER$29))</f>
        <v>0</v>
      </c>
      <c r="ES220" cm="1">
        <f t="array" ref="ES220">SUMPRODUCT($K220:$AJ220,TRANSPOSE(ES$4:ES$29))</f>
        <v>0</v>
      </c>
      <c r="ET220" cm="1">
        <f t="array" ref="ET220">SUMPRODUCT($K220:$AJ220,TRANSPOSE(ET$4:ET$29))</f>
        <v>0</v>
      </c>
      <c r="EU220" cm="1">
        <f t="array" ref="EU220">SUMPRODUCT($K220:$AJ220,TRANSPOSE(EU$4:EU$29))</f>
        <v>0</v>
      </c>
      <c r="EV220" cm="1">
        <f t="array" ref="EV220">SUMPRODUCT($K220:$AJ220,TRANSPOSE(EV$4:EV$29))</f>
        <v>0</v>
      </c>
      <c r="EW220" cm="1">
        <f t="array" ref="EW220">SUMPRODUCT($K220:$AJ220,TRANSPOSE(EW$4:EW$29))</f>
        <v>0</v>
      </c>
      <c r="EX220" cm="1">
        <f t="array" ref="EX220">SUMPRODUCT($K220:$AJ220,TRANSPOSE(EX$4:EX$29))</f>
        <v>0</v>
      </c>
      <c r="EY220" cm="1">
        <f t="array" ref="EY220">SUMPRODUCT($K220:$AJ220,TRANSPOSE(EY$4:EY$29))</f>
        <v>0</v>
      </c>
      <c r="EZ220" cm="1">
        <f t="array" ref="EZ220">SUMPRODUCT($K220:$AJ220,TRANSPOSE(EZ$4:EZ$29))</f>
        <v>0</v>
      </c>
      <c r="FA220">
        <f t="shared" si="41"/>
        <v>0</v>
      </c>
      <c r="FB220" t="b">
        <f t="shared" si="42"/>
        <v>0</v>
      </c>
    </row>
    <row r="221" spans="1:158" hidden="1" x14ac:dyDescent="0.2">
      <c r="A221">
        <v>275</v>
      </c>
      <c r="B221" s="7" t="s">
        <v>1134</v>
      </c>
      <c r="C221" t="s">
        <v>17</v>
      </c>
      <c r="D221">
        <v>421772165</v>
      </c>
      <c r="E221" t="s">
        <v>1133</v>
      </c>
      <c r="G221" t="s">
        <v>6</v>
      </c>
      <c r="H221" s="1">
        <v>2</v>
      </c>
      <c r="I221" s="1">
        <v>1</v>
      </c>
      <c r="J221" s="1">
        <f>VLOOKUP(B221,'[4]AVL F03 05.05.26_לעבוד'!$B$27:$M$694,12,)</f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0</v>
      </c>
      <c r="AK221" s="1">
        <f t="shared" si="38"/>
        <v>315</v>
      </c>
      <c r="AL221" s="1">
        <f t="shared" si="39"/>
        <v>490</v>
      </c>
      <c r="AM221" s="1">
        <f>AK221*AY221</f>
        <v>2497.9499999999998</v>
      </c>
      <c r="AN221" s="1">
        <f>AL221*AY221</f>
        <v>3885.7</v>
      </c>
      <c r="AO221" s="1">
        <f>AN221-AM221</f>
        <v>1387.75</v>
      </c>
      <c r="AP221" s="1" t="s">
        <v>107</v>
      </c>
      <c r="AQ221" s="1">
        <f>VLOOKUP($B221,'[2]AVL F03 05.05.26_לעבוד'!$B$29:$H$721,6,)</f>
        <v>0</v>
      </c>
      <c r="AR221" s="1" t="s">
        <v>25</v>
      </c>
      <c r="AS221" s="1" t="s">
        <v>14</v>
      </c>
      <c r="AT221">
        <f t="shared" si="40"/>
        <v>7.93</v>
      </c>
      <c r="AU221" t="str">
        <f>VLOOKUP(B221,'[3]AVL F03 05.05.26_לעבוד'!$B$27:$B$694,1,)</f>
        <v>AD9508BCPZ</v>
      </c>
      <c r="AW221" t="s">
        <v>1744</v>
      </c>
      <c r="AX221">
        <v>1</v>
      </c>
      <c r="AY221">
        <v>7.93</v>
      </c>
      <c r="AZ221" t="s">
        <v>0</v>
      </c>
      <c r="BA221">
        <v>2</v>
      </c>
      <c r="BB221" t="s">
        <v>13</v>
      </c>
      <c r="BC221">
        <v>100</v>
      </c>
      <c r="BD221">
        <v>89</v>
      </c>
      <c r="BE221" t="s">
        <v>270</v>
      </c>
      <c r="BF221">
        <v>0</v>
      </c>
      <c r="BG221">
        <v>7.93</v>
      </c>
      <c r="BH221">
        <v>20</v>
      </c>
      <c r="BI221" t="s">
        <v>11</v>
      </c>
      <c r="BJ221" t="s">
        <v>44</v>
      </c>
      <c r="BK221" t="s">
        <v>5</v>
      </c>
      <c r="BL221">
        <v>1</v>
      </c>
      <c r="BM221" t="s">
        <v>22</v>
      </c>
      <c r="BN221">
        <v>7.93</v>
      </c>
      <c r="BO221" t="s">
        <v>5</v>
      </c>
      <c r="BP221">
        <v>1</v>
      </c>
      <c r="BQ221" t="s">
        <v>5</v>
      </c>
      <c r="BR221" t="s">
        <v>8</v>
      </c>
      <c r="BS221" t="s">
        <v>43</v>
      </c>
      <c r="BT221">
        <v>490</v>
      </c>
      <c r="BU221" t="s">
        <v>6</v>
      </c>
      <c r="BV221" t="s">
        <v>368</v>
      </c>
      <c r="BW221" t="s">
        <v>42</v>
      </c>
      <c r="BX221" t="s">
        <v>3</v>
      </c>
      <c r="BY221">
        <v>1</v>
      </c>
      <c r="BZ221" t="s">
        <v>29</v>
      </c>
      <c r="CA221" t="s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220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E221">
        <f>SUM($CB221,CB221:$CC221)-SUM($EC221:EC221)</f>
        <v>0</v>
      </c>
      <c r="DF221">
        <f>SUM($CB221,$CC221:CC221)-SUM($EC221:ED221)</f>
        <v>0</v>
      </c>
      <c r="DG221">
        <f>SUM($CB221,$CC221:CD221)-SUM($EC221:EE221)</f>
        <v>0</v>
      </c>
      <c r="DH221">
        <f>SUM($CB221,$CC221:CE221)-SUM($EC221:EF221)</f>
        <v>0</v>
      </c>
      <c r="DI221">
        <f>SUM($CB221,$CC221:CF221)-SUM($EC221:EG221)</f>
        <v>0</v>
      </c>
      <c r="DJ221">
        <f>SUM($CB221,$CC221:CG221)-SUM($EC221:EH221)</f>
        <v>0</v>
      </c>
      <c r="DK221">
        <f>SUM($CB221,$CC221:CH221)-SUM($EC221:EI221)</f>
        <v>0</v>
      </c>
      <c r="DL221">
        <f>SUM($CB221,$CC221:CI221)-SUM($EC221:EJ221)</f>
        <v>0</v>
      </c>
      <c r="DM221">
        <f>SUM($CB221,$CC221:CJ221)-SUM($EC221:EK221)</f>
        <v>200</v>
      </c>
      <c r="DN221">
        <f>SUM($CB221,$CC221:CK221)-SUM($EC221:EL221)</f>
        <v>110</v>
      </c>
      <c r="DO221">
        <f>SUM($CB221,$CC221:CL221)-SUM($EC221:EM221)</f>
        <v>20</v>
      </c>
      <c r="DP221">
        <f>SUM($CB221,$CC221:CM221)-SUM($EC221:EN221)</f>
        <v>20</v>
      </c>
      <c r="DQ221">
        <f>SUM($CB221,$CC221:CN221)-SUM($EC221:EO221)</f>
        <v>20</v>
      </c>
      <c r="DR221">
        <f>SUM($CB221,$CC221:CO221)-SUM($EC221:EP221)</f>
        <v>20</v>
      </c>
      <c r="DS221">
        <f>SUM($CB221,$CC221:CP221)-SUM($EC221:EQ221)</f>
        <v>20</v>
      </c>
      <c r="DT221">
        <f>SUM($CB221,$CC221:CQ221)-SUM($EC221:ER221)</f>
        <v>20</v>
      </c>
      <c r="DU221">
        <f>SUM($CB221,$CC221:CR221)-SUM($EC221:ES221)</f>
        <v>20</v>
      </c>
      <c r="DV221">
        <f>SUM($CB221,$CC221:CS221)-SUM($EC221:ET221)</f>
        <v>20</v>
      </c>
      <c r="DW221">
        <f>SUM($CB221,$CC221:CT221)-SUM($EC221:EU221)</f>
        <v>20</v>
      </c>
      <c r="DX221">
        <f>SUM($CB221,$CC221:CU221)-SUM($EC221:EV221)</f>
        <v>20</v>
      </c>
      <c r="DY221">
        <f>SUM($CB221,$CC221:CV221)-SUM($EC221:EW221)</f>
        <v>20</v>
      </c>
      <c r="DZ221">
        <f>SUM($CB221,$CC221:CW221)-SUM($EC221:EX221)</f>
        <v>20</v>
      </c>
      <c r="EA221">
        <f>SUM($CB221,$CC221:CX221)-SUM($EC221:EY221)</f>
        <v>20</v>
      </c>
      <c r="EB221">
        <f>SUM($CB221,$CC221:CY221)-SUM($EC221:EZ221)</f>
        <v>20</v>
      </c>
      <c r="EC221" cm="1">
        <f t="array" ref="EC221">SUMPRODUCT($K221:$AJ221,TRANSPOSE(EC$4:EC$29))</f>
        <v>0</v>
      </c>
      <c r="ED221" cm="1">
        <f t="array" ref="ED221">SUMPRODUCT($K221:$AJ221,TRANSPOSE(ED$4:ED$29))</f>
        <v>0</v>
      </c>
      <c r="EE221" cm="1">
        <f t="array" ref="EE221">SUMPRODUCT($K221:$AJ221,TRANSPOSE(EE$4:EE$29))</f>
        <v>0</v>
      </c>
      <c r="EF221" cm="1">
        <f t="array" ref="EF221">SUMPRODUCT($K221:$AJ221,TRANSPOSE(EF$4:EF$29))</f>
        <v>0</v>
      </c>
      <c r="EG221" cm="1">
        <f t="array" ref="EG221">SUMPRODUCT($K221:$AJ221,TRANSPOSE(EG$4:EG$29))</f>
        <v>0</v>
      </c>
      <c r="EH221" cm="1">
        <f t="array" ref="EH221">SUMPRODUCT($K221:$AJ221,TRANSPOSE(EH$4:EH$29))</f>
        <v>0</v>
      </c>
      <c r="EI221" cm="1">
        <f t="array" ref="EI221">SUMPRODUCT($K221:$AJ221,TRANSPOSE(EI$4:EI$29))</f>
        <v>0</v>
      </c>
      <c r="EJ221" cm="1">
        <f t="array" ref="EJ221">SUMPRODUCT($K221:$AJ221,TRANSPOSE(EJ$4:EJ$29))</f>
        <v>0</v>
      </c>
      <c r="EK221" cm="1">
        <f t="array" ref="EK221">SUMPRODUCT($K221:$AJ221,TRANSPOSE(EK$4:EK$29))</f>
        <v>20</v>
      </c>
      <c r="EL221" cm="1">
        <f t="array" ref="EL221">SUMPRODUCT($K221:$AJ221,TRANSPOSE(EL$4:EL$29))</f>
        <v>90</v>
      </c>
      <c r="EM221" cm="1">
        <f t="array" ref="EM221">SUMPRODUCT($K221:$AJ221,TRANSPOSE(EM$4:EM$29))</f>
        <v>90</v>
      </c>
      <c r="EN221" cm="1">
        <f t="array" ref="EN221">SUMPRODUCT($K221:$AJ221,TRANSPOSE(EN$4:EN$29))</f>
        <v>0</v>
      </c>
      <c r="EO221" cm="1">
        <f t="array" ref="EO221">SUMPRODUCT($K221:$AJ221,TRANSPOSE(EO$4:EO$29))</f>
        <v>0</v>
      </c>
      <c r="EP221" cm="1">
        <f t="array" ref="EP221">SUMPRODUCT($K221:$AJ221,TRANSPOSE(EP$4:EP$29))</f>
        <v>0</v>
      </c>
      <c r="EQ221" cm="1">
        <f t="array" ref="EQ221">SUMPRODUCT($K221:$AJ221,TRANSPOSE(EQ$4:EQ$29))</f>
        <v>0</v>
      </c>
      <c r="ER221" cm="1">
        <f t="array" ref="ER221">SUMPRODUCT($K221:$AJ221,TRANSPOSE(ER$4:ER$29))</f>
        <v>0</v>
      </c>
      <c r="ES221" cm="1">
        <f t="array" ref="ES221">SUMPRODUCT($K221:$AJ221,TRANSPOSE(ES$4:ES$29))</f>
        <v>0</v>
      </c>
      <c r="ET221" cm="1">
        <f t="array" ref="ET221">SUMPRODUCT($K221:$AJ221,TRANSPOSE(ET$4:ET$29))</f>
        <v>0</v>
      </c>
      <c r="EU221" cm="1">
        <f t="array" ref="EU221">SUMPRODUCT($K221:$AJ221,TRANSPOSE(EU$4:EU$29))</f>
        <v>0</v>
      </c>
      <c r="EV221" cm="1">
        <f t="array" ref="EV221">SUMPRODUCT($K221:$AJ221,TRANSPOSE(EV$4:EV$29))</f>
        <v>0</v>
      </c>
      <c r="EW221" cm="1">
        <f t="array" ref="EW221">SUMPRODUCT($K221:$AJ221,TRANSPOSE(EW$4:EW$29))</f>
        <v>0</v>
      </c>
      <c r="EX221" cm="1">
        <f t="array" ref="EX221">SUMPRODUCT($K221:$AJ221,TRANSPOSE(EX$4:EX$29))</f>
        <v>0</v>
      </c>
      <c r="EY221" cm="1">
        <f t="array" ref="EY221">SUMPRODUCT($K221:$AJ221,TRANSPOSE(EY$4:EY$29))</f>
        <v>0</v>
      </c>
      <c r="EZ221" cm="1">
        <f t="array" ref="EZ221">SUMPRODUCT($K221:$AJ221,TRANSPOSE(EZ$4:EZ$29))</f>
        <v>0</v>
      </c>
      <c r="FA221">
        <f t="shared" si="41"/>
        <v>0</v>
      </c>
      <c r="FB221" t="b">
        <f t="shared" si="42"/>
        <v>0</v>
      </c>
    </row>
    <row r="222" spans="1:158" hidden="1" x14ac:dyDescent="0.2">
      <c r="A222">
        <v>276</v>
      </c>
      <c r="B222" s="7" t="s">
        <v>1132</v>
      </c>
      <c r="C222" t="s">
        <v>17</v>
      </c>
      <c r="D222">
        <v>400957509</v>
      </c>
      <c r="E222" t="s">
        <v>1131</v>
      </c>
      <c r="G222" t="s">
        <v>6</v>
      </c>
      <c r="H222" s="1">
        <v>1</v>
      </c>
      <c r="I222" s="1">
        <v>10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f t="shared" si="38"/>
        <v>3150</v>
      </c>
      <c r="AL222" s="1">
        <f t="shared" si="39"/>
        <v>3250</v>
      </c>
      <c r="AQ222" s="1" t="str">
        <f>VLOOKUP($B222,'[2]AVL F03 05.05.26_לעבוד'!$B$29:$H$721,6,)</f>
        <v xml:space="preserve">26/07/26 חדש ב AVL , יסופק כ BFE </v>
      </c>
      <c r="AR222" s="1" t="s">
        <v>68</v>
      </c>
      <c r="AS222" s="1" t="s">
        <v>93</v>
      </c>
      <c r="AT222">
        <f t="shared" si="40"/>
        <v>65.400000000000006</v>
      </c>
      <c r="AU222" t="e">
        <f>VLOOKUP(B222,'[3]AVL F03 05.05.26_לעבוד'!$B$27:$B$694,1,)</f>
        <v>#N/A</v>
      </c>
      <c r="AV222" t="s">
        <v>1130</v>
      </c>
      <c r="AW222" t="s">
        <v>1785</v>
      </c>
      <c r="AX222">
        <v>1</v>
      </c>
      <c r="AY222">
        <v>6.54</v>
      </c>
      <c r="AZ222" t="s">
        <v>0</v>
      </c>
      <c r="BA222">
        <v>1</v>
      </c>
      <c r="BB222" t="s">
        <v>13</v>
      </c>
      <c r="BC222">
        <v>317</v>
      </c>
      <c r="BD222">
        <v>365</v>
      </c>
      <c r="BE222" t="s">
        <v>270</v>
      </c>
      <c r="BF222">
        <v>0</v>
      </c>
      <c r="BG222">
        <v>6.54</v>
      </c>
      <c r="BH222">
        <v>20</v>
      </c>
      <c r="BI222" t="s">
        <v>11</v>
      </c>
      <c r="BJ222" t="s">
        <v>44</v>
      </c>
      <c r="BK222" t="s">
        <v>5</v>
      </c>
      <c r="BL222">
        <v>1</v>
      </c>
      <c r="BM222" t="s">
        <v>22</v>
      </c>
      <c r="BN222">
        <v>6.54</v>
      </c>
      <c r="BO222" t="s">
        <v>5</v>
      </c>
      <c r="BP222">
        <v>1</v>
      </c>
      <c r="BQ222" t="s">
        <v>5</v>
      </c>
      <c r="BR222" t="s">
        <v>8</v>
      </c>
      <c r="BS222" t="s">
        <v>43</v>
      </c>
      <c r="BT222">
        <v>250</v>
      </c>
      <c r="BU222" t="s">
        <v>6</v>
      </c>
      <c r="BV222" t="s">
        <v>31</v>
      </c>
      <c r="BW222" t="s">
        <v>42</v>
      </c>
      <c r="BX222" t="s">
        <v>3</v>
      </c>
      <c r="BY222">
        <v>1</v>
      </c>
      <c r="BZ222" t="s">
        <v>29</v>
      </c>
      <c r="CA222" t="s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2000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E222">
        <f>SUM($CB222,CB222:$CC222)-SUM($EC222:EC222)</f>
        <v>0</v>
      </c>
      <c r="DF222">
        <f>SUM($CB222,$CC222:CC222)-SUM($EC222:ED222)</f>
        <v>0</v>
      </c>
      <c r="DG222">
        <f>SUM($CB222,$CC222:CD222)-SUM($EC222:EE222)</f>
        <v>0</v>
      </c>
      <c r="DH222">
        <f>SUM($CB222,$CC222:CE222)-SUM($EC222:EF222)</f>
        <v>0</v>
      </c>
      <c r="DI222">
        <f>SUM($CB222,$CC222:CF222)-SUM($EC222:EG222)</f>
        <v>0</v>
      </c>
      <c r="DJ222">
        <f>SUM($CB222,$CC222:CG222)-SUM($EC222:EH222)</f>
        <v>0</v>
      </c>
      <c r="DK222">
        <f>SUM($CB222,$CC222:CH222)-SUM($EC222:EI222)</f>
        <v>0</v>
      </c>
      <c r="DL222">
        <f>SUM($CB222,$CC222:CI222)-SUM($EC222:EJ222)</f>
        <v>0</v>
      </c>
      <c r="DM222">
        <f>SUM($CB222,$CC222:CJ222)-SUM($EC222:EK222)</f>
        <v>-500</v>
      </c>
      <c r="DN222">
        <f>SUM($CB222,$CC222:CK222)-SUM($EC222:EL222)</f>
        <v>1000</v>
      </c>
      <c r="DO222">
        <f>SUM($CB222,$CC222:CL222)-SUM($EC222:EM222)</f>
        <v>500</v>
      </c>
      <c r="DP222">
        <f>SUM($CB222,$CC222:CM222)-SUM($EC222:EN222)</f>
        <v>0</v>
      </c>
      <c r="DQ222">
        <f>SUM($CB222,$CC222:CN222)-SUM($EC222:EO222)</f>
        <v>0</v>
      </c>
      <c r="DR222">
        <f>SUM($CB222,$CC222:CO222)-SUM($EC222:EP222)</f>
        <v>0</v>
      </c>
      <c r="DS222">
        <f>SUM($CB222,$CC222:CP222)-SUM($EC222:EQ222)</f>
        <v>0</v>
      </c>
      <c r="DT222">
        <f>SUM($CB222,$CC222:CQ222)-SUM($EC222:ER222)</f>
        <v>0</v>
      </c>
      <c r="DU222">
        <f>SUM($CB222,$CC222:CR222)-SUM($EC222:ES222)</f>
        <v>0</v>
      </c>
      <c r="DV222">
        <f>SUM($CB222,$CC222:CS222)-SUM($EC222:ET222)</f>
        <v>0</v>
      </c>
      <c r="DW222">
        <f>SUM($CB222,$CC222:CT222)-SUM($EC222:EU222)</f>
        <v>0</v>
      </c>
      <c r="DX222">
        <f>SUM($CB222,$CC222:CU222)-SUM($EC222:EV222)</f>
        <v>0</v>
      </c>
      <c r="DY222">
        <f>SUM($CB222,$CC222:CV222)-SUM($EC222:EW222)</f>
        <v>0</v>
      </c>
      <c r="DZ222">
        <f>SUM($CB222,$CC222:CW222)-SUM($EC222:EX222)</f>
        <v>0</v>
      </c>
      <c r="EA222">
        <f>SUM($CB222,$CC222:CX222)-SUM($EC222:EY222)</f>
        <v>0</v>
      </c>
      <c r="EB222">
        <f>SUM($CB222,$CC222:CY222)-SUM($EC222:EZ222)</f>
        <v>0</v>
      </c>
      <c r="EC222" cm="1">
        <f t="array" ref="EC222">SUMPRODUCT($K222:$AJ222,TRANSPOSE(EC$4:EC$29))</f>
        <v>0</v>
      </c>
      <c r="ED222" cm="1">
        <f t="array" ref="ED222">SUMPRODUCT($K222:$AJ222,TRANSPOSE(ED$4:ED$29))</f>
        <v>0</v>
      </c>
      <c r="EE222" cm="1">
        <f t="array" ref="EE222">SUMPRODUCT($K222:$AJ222,TRANSPOSE(EE$4:EE$29))</f>
        <v>0</v>
      </c>
      <c r="EF222" cm="1">
        <f t="array" ref="EF222">SUMPRODUCT($K222:$AJ222,TRANSPOSE(EF$4:EF$29))</f>
        <v>0</v>
      </c>
      <c r="EG222" cm="1">
        <f t="array" ref="EG222">SUMPRODUCT($K222:$AJ222,TRANSPOSE(EG$4:EG$29))</f>
        <v>0</v>
      </c>
      <c r="EH222" cm="1">
        <f t="array" ref="EH222">SUMPRODUCT($K222:$AJ222,TRANSPOSE(EH$4:EH$29))</f>
        <v>0</v>
      </c>
      <c r="EI222" cm="1">
        <f t="array" ref="EI222">SUMPRODUCT($K222:$AJ222,TRANSPOSE(EI$4:EI$29))</f>
        <v>0</v>
      </c>
      <c r="EJ222" cm="1">
        <f t="array" ref="EJ222">SUMPRODUCT($K222:$AJ222,TRANSPOSE(EJ$4:EJ$29))</f>
        <v>0</v>
      </c>
      <c r="EK222" cm="1">
        <f t="array" ref="EK222">SUMPRODUCT($K222:$AJ222,TRANSPOSE(EK$4:EK$29))</f>
        <v>500</v>
      </c>
      <c r="EL222" cm="1">
        <f t="array" ref="EL222">SUMPRODUCT($K222:$AJ222,TRANSPOSE(EL$4:EL$29))</f>
        <v>500</v>
      </c>
      <c r="EM222" cm="1">
        <f t="array" ref="EM222">SUMPRODUCT($K222:$AJ222,TRANSPOSE(EM$4:EM$29))</f>
        <v>500</v>
      </c>
      <c r="EN222" cm="1">
        <f t="array" ref="EN222">SUMPRODUCT($K222:$AJ222,TRANSPOSE(EN$4:EN$29))</f>
        <v>500</v>
      </c>
      <c r="EO222" cm="1">
        <f t="array" ref="EO222">SUMPRODUCT($K222:$AJ222,TRANSPOSE(EO$4:EO$29))</f>
        <v>0</v>
      </c>
      <c r="EP222" cm="1">
        <f t="array" ref="EP222">SUMPRODUCT($K222:$AJ222,TRANSPOSE(EP$4:EP$29))</f>
        <v>0</v>
      </c>
      <c r="EQ222" cm="1">
        <f t="array" ref="EQ222">SUMPRODUCT($K222:$AJ222,TRANSPOSE(EQ$4:EQ$29))</f>
        <v>0</v>
      </c>
      <c r="ER222" cm="1">
        <f t="array" ref="ER222">SUMPRODUCT($K222:$AJ222,TRANSPOSE(ER$4:ER$29))</f>
        <v>0</v>
      </c>
      <c r="ES222" cm="1">
        <f t="array" ref="ES222">SUMPRODUCT($K222:$AJ222,TRANSPOSE(ES$4:ES$29))</f>
        <v>0</v>
      </c>
      <c r="ET222" cm="1">
        <f t="array" ref="ET222">SUMPRODUCT($K222:$AJ222,TRANSPOSE(ET$4:ET$29))</f>
        <v>0</v>
      </c>
      <c r="EU222" cm="1">
        <f t="array" ref="EU222">SUMPRODUCT($K222:$AJ222,TRANSPOSE(EU$4:EU$29))</f>
        <v>0</v>
      </c>
      <c r="EV222" cm="1">
        <f t="array" ref="EV222">SUMPRODUCT($K222:$AJ222,TRANSPOSE(EV$4:EV$29))</f>
        <v>0</v>
      </c>
      <c r="EW222" cm="1">
        <f t="array" ref="EW222">SUMPRODUCT($K222:$AJ222,TRANSPOSE(EW$4:EW$29))</f>
        <v>0</v>
      </c>
      <c r="EX222" cm="1">
        <f t="array" ref="EX222">SUMPRODUCT($K222:$AJ222,TRANSPOSE(EX$4:EX$29))</f>
        <v>0</v>
      </c>
      <c r="EY222" cm="1">
        <f t="array" ref="EY222">SUMPRODUCT($K222:$AJ222,TRANSPOSE(EY$4:EY$29))</f>
        <v>0</v>
      </c>
      <c r="EZ222" cm="1">
        <f t="array" ref="EZ222">SUMPRODUCT($K222:$AJ222,TRANSPOSE(EZ$4:EZ$29))</f>
        <v>0</v>
      </c>
      <c r="FA222">
        <f t="shared" si="41"/>
        <v>0</v>
      </c>
      <c r="FB222" t="b">
        <f t="shared" si="42"/>
        <v>1</v>
      </c>
    </row>
    <row r="223" spans="1:158" hidden="1" x14ac:dyDescent="0.2">
      <c r="A223">
        <v>277</v>
      </c>
      <c r="B223" s="7" t="s">
        <v>1128</v>
      </c>
      <c r="C223" t="s">
        <v>17</v>
      </c>
      <c r="D223">
        <v>401212537</v>
      </c>
      <c r="E223" t="s">
        <v>1126</v>
      </c>
      <c r="G223" t="s">
        <v>6</v>
      </c>
      <c r="H223" s="1">
        <v>1</v>
      </c>
      <c r="I223" s="1">
        <v>1</v>
      </c>
      <c r="J223" s="1">
        <f>VLOOKUP(B223,'[4]AVL F03 05.05.26_לעבוד'!$B$27:$M$694,12,)</f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f t="shared" ref="AK223:AK286" si="43">SUM(K223:AJ223)*300*1.05</f>
        <v>315</v>
      </c>
      <c r="AL223" s="1">
        <f t="shared" ref="AL223:AL286" si="44">CEILING(AK223,BT223)</f>
        <v>500</v>
      </c>
      <c r="AQ223" s="1">
        <f>VLOOKUP($B223,'[2]AVL F03 05.05.26_לעבוד'!$B$29:$H$721,6,)</f>
        <v>0</v>
      </c>
      <c r="AR223" s="1" t="s">
        <v>25</v>
      </c>
      <c r="AS223" s="1" t="s">
        <v>14</v>
      </c>
      <c r="AT223">
        <f t="shared" ref="AT223:AT263" si="45">SUM(K223:AJ223)*AY223</f>
        <v>9.9</v>
      </c>
      <c r="AU223" t="str">
        <f>VLOOKUP(B223,'[3]AVL F03 05.05.26_לעבוד'!$B$27:$B$694,1,)</f>
        <v>ADCLK907BCPZ-R2</v>
      </c>
      <c r="AW223" t="s">
        <v>1744</v>
      </c>
      <c r="AX223">
        <v>1</v>
      </c>
      <c r="AY223">
        <v>9.9</v>
      </c>
      <c r="AZ223" t="s">
        <v>0</v>
      </c>
      <c r="BA223">
        <v>1</v>
      </c>
      <c r="BB223" t="s">
        <v>13</v>
      </c>
      <c r="BC223">
        <v>322</v>
      </c>
      <c r="BD223">
        <v>127</v>
      </c>
      <c r="BE223" t="s">
        <v>270</v>
      </c>
      <c r="BF223">
        <v>0</v>
      </c>
      <c r="BG223">
        <v>9.9</v>
      </c>
      <c r="BH223">
        <v>20</v>
      </c>
      <c r="BI223" t="s">
        <v>11</v>
      </c>
      <c r="BJ223" t="s">
        <v>44</v>
      </c>
      <c r="BK223" t="s">
        <v>5</v>
      </c>
      <c r="BL223">
        <v>1</v>
      </c>
      <c r="BM223" t="s">
        <v>22</v>
      </c>
      <c r="BN223">
        <v>9.9</v>
      </c>
      <c r="BO223" t="s">
        <v>5</v>
      </c>
      <c r="BP223">
        <v>1</v>
      </c>
      <c r="BQ223" t="s">
        <v>5</v>
      </c>
      <c r="BR223" t="s">
        <v>8</v>
      </c>
      <c r="BS223" t="s">
        <v>43</v>
      </c>
      <c r="BT223">
        <v>250</v>
      </c>
      <c r="BU223" t="s">
        <v>6</v>
      </c>
      <c r="BV223" t="s">
        <v>31</v>
      </c>
      <c r="BW223" t="s">
        <v>42</v>
      </c>
      <c r="BX223" t="s">
        <v>3</v>
      </c>
      <c r="BY223">
        <v>1</v>
      </c>
      <c r="BZ223" t="s">
        <v>29</v>
      </c>
      <c r="CA223" t="s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250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E223">
        <f>SUM($CB223,CB223:$CC223)-SUM($EC223:EC223)</f>
        <v>0</v>
      </c>
      <c r="DF223">
        <f>SUM($CB223,$CC223:CC223)-SUM($EC223:ED223)</f>
        <v>0</v>
      </c>
      <c r="DG223">
        <f>SUM($CB223,$CC223:CD223)-SUM($EC223:EE223)</f>
        <v>0</v>
      </c>
      <c r="DH223">
        <f>SUM($CB223,$CC223:CE223)-SUM($EC223:EF223)</f>
        <v>0</v>
      </c>
      <c r="DI223">
        <f>SUM($CB223,$CC223:CF223)-SUM($EC223:EG223)</f>
        <v>0</v>
      </c>
      <c r="DJ223">
        <f>SUM($CB223,$CC223:CG223)-SUM($EC223:EH223)</f>
        <v>0</v>
      </c>
      <c r="DK223">
        <f>SUM($CB223,$CC223:CH223)-SUM($EC223:EI223)</f>
        <v>0</v>
      </c>
      <c r="DL223">
        <f>SUM($CB223,$CC223:CI223)-SUM($EC223:EJ223)</f>
        <v>0</v>
      </c>
      <c r="DM223">
        <f>SUM($CB223,$CC223:CJ223)-SUM($EC223:EK223)</f>
        <v>200</v>
      </c>
      <c r="DN223">
        <f>SUM($CB223,$CC223:CK223)-SUM($EC223:EL223)</f>
        <v>150</v>
      </c>
      <c r="DO223">
        <f>SUM($CB223,$CC223:CL223)-SUM($EC223:EM223)</f>
        <v>100</v>
      </c>
      <c r="DP223">
        <f>SUM($CB223,$CC223:CM223)-SUM($EC223:EN223)</f>
        <v>50</v>
      </c>
      <c r="DQ223">
        <f>SUM($CB223,$CC223:CN223)-SUM($EC223:EO223)</f>
        <v>50</v>
      </c>
      <c r="DR223">
        <f>SUM($CB223,$CC223:CO223)-SUM($EC223:EP223)</f>
        <v>50</v>
      </c>
      <c r="DS223">
        <f>SUM($CB223,$CC223:CP223)-SUM($EC223:EQ223)</f>
        <v>50</v>
      </c>
      <c r="DT223">
        <f>SUM($CB223,$CC223:CQ223)-SUM($EC223:ER223)</f>
        <v>50</v>
      </c>
      <c r="DU223">
        <f>SUM($CB223,$CC223:CR223)-SUM($EC223:ES223)</f>
        <v>50</v>
      </c>
      <c r="DV223">
        <f>SUM($CB223,$CC223:CS223)-SUM($EC223:ET223)</f>
        <v>50</v>
      </c>
      <c r="DW223">
        <f>SUM($CB223,$CC223:CT223)-SUM($EC223:EU223)</f>
        <v>50</v>
      </c>
      <c r="DX223">
        <f>SUM($CB223,$CC223:CU223)-SUM($EC223:EV223)</f>
        <v>50</v>
      </c>
      <c r="DY223">
        <f>SUM($CB223,$CC223:CV223)-SUM($EC223:EW223)</f>
        <v>50</v>
      </c>
      <c r="DZ223">
        <f>SUM($CB223,$CC223:CW223)-SUM($EC223:EX223)</f>
        <v>50</v>
      </c>
      <c r="EA223">
        <f>SUM($CB223,$CC223:CX223)-SUM($EC223:EY223)</f>
        <v>50</v>
      </c>
      <c r="EB223">
        <f>SUM($CB223,$CC223:CY223)-SUM($EC223:EZ223)</f>
        <v>50</v>
      </c>
      <c r="EC223" cm="1">
        <f t="array" ref="EC223">SUMPRODUCT($K223:$AJ223,TRANSPOSE(EC$4:EC$29))</f>
        <v>0</v>
      </c>
      <c r="ED223" cm="1">
        <f t="array" ref="ED223">SUMPRODUCT($K223:$AJ223,TRANSPOSE(ED$4:ED$29))</f>
        <v>0</v>
      </c>
      <c r="EE223" cm="1">
        <f t="array" ref="EE223">SUMPRODUCT($K223:$AJ223,TRANSPOSE(EE$4:EE$29))</f>
        <v>0</v>
      </c>
      <c r="EF223" cm="1">
        <f t="array" ref="EF223">SUMPRODUCT($K223:$AJ223,TRANSPOSE(EF$4:EF$29))</f>
        <v>0</v>
      </c>
      <c r="EG223" cm="1">
        <f t="array" ref="EG223">SUMPRODUCT($K223:$AJ223,TRANSPOSE(EG$4:EG$29))</f>
        <v>0</v>
      </c>
      <c r="EH223" cm="1">
        <f t="array" ref="EH223">SUMPRODUCT($K223:$AJ223,TRANSPOSE(EH$4:EH$29))</f>
        <v>0</v>
      </c>
      <c r="EI223" cm="1">
        <f t="array" ref="EI223">SUMPRODUCT($K223:$AJ223,TRANSPOSE(EI$4:EI$29))</f>
        <v>0</v>
      </c>
      <c r="EJ223" cm="1">
        <f t="array" ref="EJ223">SUMPRODUCT($K223:$AJ223,TRANSPOSE(EJ$4:EJ$29))</f>
        <v>0</v>
      </c>
      <c r="EK223" cm="1">
        <f t="array" ref="EK223">SUMPRODUCT($K223:$AJ223,TRANSPOSE(EK$4:EK$29))</f>
        <v>50</v>
      </c>
      <c r="EL223" cm="1">
        <f t="array" ref="EL223">SUMPRODUCT($K223:$AJ223,TRANSPOSE(EL$4:EL$29))</f>
        <v>50</v>
      </c>
      <c r="EM223" cm="1">
        <f t="array" ref="EM223">SUMPRODUCT($K223:$AJ223,TRANSPOSE(EM$4:EM$29))</f>
        <v>50</v>
      </c>
      <c r="EN223" cm="1">
        <f t="array" ref="EN223">SUMPRODUCT($K223:$AJ223,TRANSPOSE(EN$4:EN$29))</f>
        <v>50</v>
      </c>
      <c r="EO223" cm="1">
        <f t="array" ref="EO223">SUMPRODUCT($K223:$AJ223,TRANSPOSE(EO$4:EO$29))</f>
        <v>0</v>
      </c>
      <c r="EP223" cm="1">
        <f t="array" ref="EP223">SUMPRODUCT($K223:$AJ223,TRANSPOSE(EP$4:EP$29))</f>
        <v>0</v>
      </c>
      <c r="EQ223" cm="1">
        <f t="array" ref="EQ223">SUMPRODUCT($K223:$AJ223,TRANSPOSE(EQ$4:EQ$29))</f>
        <v>0</v>
      </c>
      <c r="ER223" cm="1">
        <f t="array" ref="ER223">SUMPRODUCT($K223:$AJ223,TRANSPOSE(ER$4:ER$29))</f>
        <v>0</v>
      </c>
      <c r="ES223" cm="1">
        <f t="array" ref="ES223">SUMPRODUCT($K223:$AJ223,TRANSPOSE(ES$4:ES$29))</f>
        <v>0</v>
      </c>
      <c r="ET223" cm="1">
        <f t="array" ref="ET223">SUMPRODUCT($K223:$AJ223,TRANSPOSE(ET$4:ET$29))</f>
        <v>0</v>
      </c>
      <c r="EU223" cm="1">
        <f t="array" ref="EU223">SUMPRODUCT($K223:$AJ223,TRANSPOSE(EU$4:EU$29))</f>
        <v>0</v>
      </c>
      <c r="EV223" cm="1">
        <f t="array" ref="EV223">SUMPRODUCT($K223:$AJ223,TRANSPOSE(EV$4:EV$29))</f>
        <v>0</v>
      </c>
      <c r="EW223" cm="1">
        <f t="array" ref="EW223">SUMPRODUCT($K223:$AJ223,TRANSPOSE(EW$4:EW$29))</f>
        <v>0</v>
      </c>
      <c r="EX223" cm="1">
        <f t="array" ref="EX223">SUMPRODUCT($K223:$AJ223,TRANSPOSE(EX$4:EX$29))</f>
        <v>0</v>
      </c>
      <c r="EY223" cm="1">
        <f t="array" ref="EY223">SUMPRODUCT($K223:$AJ223,TRANSPOSE(EY$4:EY$29))</f>
        <v>0</v>
      </c>
      <c r="EZ223" cm="1">
        <f t="array" ref="EZ223">SUMPRODUCT($K223:$AJ223,TRANSPOSE(EZ$4:EZ$29))</f>
        <v>0</v>
      </c>
      <c r="FA223">
        <f t="shared" ref="FA223:FA286" si="46">SUM(EC223:EZ223)-200*SUM(K223:AJ223)</f>
        <v>0</v>
      </c>
      <c r="FB223" t="b">
        <f t="shared" si="42"/>
        <v>0</v>
      </c>
    </row>
    <row r="224" spans="1:158" hidden="1" x14ac:dyDescent="0.2">
      <c r="A224">
        <v>278</v>
      </c>
      <c r="B224" s="7" t="s">
        <v>1127</v>
      </c>
      <c r="C224" t="s">
        <v>17</v>
      </c>
      <c r="D224">
        <v>401212600</v>
      </c>
      <c r="E224" t="s">
        <v>1126</v>
      </c>
      <c r="G224" t="s">
        <v>6</v>
      </c>
      <c r="H224" s="1">
        <v>1</v>
      </c>
      <c r="I224" s="1">
        <v>1</v>
      </c>
      <c r="J224" s="1">
        <f>VLOOKUP(B224,'[4]AVL F03 05.05.26_לעבוד'!$B$27:$M$694,12,)</f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f t="shared" si="43"/>
        <v>315</v>
      </c>
      <c r="AL224" s="1">
        <f t="shared" si="44"/>
        <v>500</v>
      </c>
      <c r="AQ224" s="1">
        <f>VLOOKUP($B224,'[2]AVL F03 05.05.26_לעבוד'!$B$29:$H$721,6,)</f>
        <v>0</v>
      </c>
      <c r="AR224" s="1" t="s">
        <v>25</v>
      </c>
      <c r="AS224" s="1" t="s">
        <v>14</v>
      </c>
      <c r="AT224">
        <f t="shared" si="45"/>
        <v>7.74</v>
      </c>
      <c r="AU224" t="str">
        <f>VLOOKUP(B224,'[3]AVL F03 05.05.26_לעבוד'!$B$27:$B$694,1,)</f>
        <v>ADCLK925BCPZ-R2</v>
      </c>
      <c r="AW224" t="s">
        <v>1744</v>
      </c>
      <c r="AX224">
        <v>1</v>
      </c>
      <c r="AY224">
        <v>7.74</v>
      </c>
      <c r="AZ224" t="s">
        <v>0</v>
      </c>
      <c r="BA224">
        <v>1</v>
      </c>
      <c r="BB224" t="s">
        <v>13</v>
      </c>
      <c r="BC224">
        <v>356</v>
      </c>
      <c r="BD224">
        <v>50</v>
      </c>
      <c r="BE224" t="s">
        <v>270</v>
      </c>
      <c r="BF224">
        <v>0</v>
      </c>
      <c r="BG224">
        <v>7.74</v>
      </c>
      <c r="BH224">
        <v>20</v>
      </c>
      <c r="BI224" t="s">
        <v>11</v>
      </c>
      <c r="BJ224" t="s">
        <v>44</v>
      </c>
      <c r="BK224" t="s">
        <v>5</v>
      </c>
      <c r="BL224">
        <v>1</v>
      </c>
      <c r="BM224" t="s">
        <v>22</v>
      </c>
      <c r="BN224">
        <v>7.74</v>
      </c>
      <c r="BO224" t="s">
        <v>5</v>
      </c>
      <c r="BP224">
        <v>1</v>
      </c>
      <c r="BQ224" t="s">
        <v>5</v>
      </c>
      <c r="BR224" t="s">
        <v>8</v>
      </c>
      <c r="BS224" t="s">
        <v>43</v>
      </c>
      <c r="BT224">
        <v>250</v>
      </c>
      <c r="BU224" t="s">
        <v>6</v>
      </c>
      <c r="BV224" t="s">
        <v>31</v>
      </c>
      <c r="BW224" t="s">
        <v>42</v>
      </c>
      <c r="BX224" t="s">
        <v>3</v>
      </c>
      <c r="BY224">
        <v>1</v>
      </c>
      <c r="BZ224" t="s">
        <v>29</v>
      </c>
      <c r="CA224" t="s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250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E224">
        <f>SUM($CB224,CB224:$CC224)-SUM($EC224:EC224)</f>
        <v>0</v>
      </c>
      <c r="DF224">
        <f>SUM($CB224,$CC224:CC224)-SUM($EC224:ED224)</f>
        <v>0</v>
      </c>
      <c r="DG224">
        <f>SUM($CB224,$CC224:CD224)-SUM($EC224:EE224)</f>
        <v>0</v>
      </c>
      <c r="DH224">
        <f>SUM($CB224,$CC224:CE224)-SUM($EC224:EF224)</f>
        <v>0</v>
      </c>
      <c r="DI224">
        <f>SUM($CB224,$CC224:CF224)-SUM($EC224:EG224)</f>
        <v>0</v>
      </c>
      <c r="DJ224">
        <f>SUM($CB224,$CC224:CG224)-SUM($EC224:EH224)</f>
        <v>0</v>
      </c>
      <c r="DK224">
        <f>SUM($CB224,$CC224:CH224)-SUM($EC224:EI224)</f>
        <v>0</v>
      </c>
      <c r="DL224">
        <f>SUM($CB224,$CC224:CI224)-SUM($EC224:EJ224)</f>
        <v>0</v>
      </c>
      <c r="DM224">
        <f>SUM($CB224,$CC224:CJ224)-SUM($EC224:EK224)</f>
        <v>230</v>
      </c>
      <c r="DN224">
        <f>SUM($CB224,$CC224:CK224)-SUM($EC224:EL224)</f>
        <v>140</v>
      </c>
      <c r="DO224">
        <f>SUM($CB224,$CC224:CL224)-SUM($EC224:EM224)</f>
        <v>50</v>
      </c>
      <c r="DP224">
        <f>SUM($CB224,$CC224:CM224)-SUM($EC224:EN224)</f>
        <v>50</v>
      </c>
      <c r="DQ224">
        <f>SUM($CB224,$CC224:CN224)-SUM($EC224:EO224)</f>
        <v>50</v>
      </c>
      <c r="DR224">
        <f>SUM($CB224,$CC224:CO224)-SUM($EC224:EP224)</f>
        <v>50</v>
      </c>
      <c r="DS224">
        <f>SUM($CB224,$CC224:CP224)-SUM($EC224:EQ224)</f>
        <v>50</v>
      </c>
      <c r="DT224">
        <f>SUM($CB224,$CC224:CQ224)-SUM($EC224:ER224)</f>
        <v>50</v>
      </c>
      <c r="DU224">
        <f>SUM($CB224,$CC224:CR224)-SUM($EC224:ES224)</f>
        <v>50</v>
      </c>
      <c r="DV224">
        <f>SUM($CB224,$CC224:CS224)-SUM($EC224:ET224)</f>
        <v>50</v>
      </c>
      <c r="DW224">
        <f>SUM($CB224,$CC224:CT224)-SUM($EC224:EU224)</f>
        <v>50</v>
      </c>
      <c r="DX224">
        <f>SUM($CB224,$CC224:CU224)-SUM($EC224:EV224)</f>
        <v>50</v>
      </c>
      <c r="DY224">
        <f>SUM($CB224,$CC224:CV224)-SUM($EC224:EW224)</f>
        <v>50</v>
      </c>
      <c r="DZ224">
        <f>SUM($CB224,$CC224:CW224)-SUM($EC224:EX224)</f>
        <v>50</v>
      </c>
      <c r="EA224">
        <f>SUM($CB224,$CC224:CX224)-SUM($EC224:EY224)</f>
        <v>50</v>
      </c>
      <c r="EB224">
        <f>SUM($CB224,$CC224:CY224)-SUM($EC224:EZ224)</f>
        <v>50</v>
      </c>
      <c r="EC224" cm="1">
        <f t="array" ref="EC224">SUMPRODUCT($K224:$AJ224,TRANSPOSE(EC$4:EC$29))</f>
        <v>0</v>
      </c>
      <c r="ED224" cm="1">
        <f t="array" ref="ED224">SUMPRODUCT($K224:$AJ224,TRANSPOSE(ED$4:ED$29))</f>
        <v>0</v>
      </c>
      <c r="EE224" cm="1">
        <f t="array" ref="EE224">SUMPRODUCT($K224:$AJ224,TRANSPOSE(EE$4:EE$29))</f>
        <v>0</v>
      </c>
      <c r="EF224" cm="1">
        <f t="array" ref="EF224">SUMPRODUCT($K224:$AJ224,TRANSPOSE(EF$4:EF$29))</f>
        <v>0</v>
      </c>
      <c r="EG224" cm="1">
        <f t="array" ref="EG224">SUMPRODUCT($K224:$AJ224,TRANSPOSE(EG$4:EG$29))</f>
        <v>0</v>
      </c>
      <c r="EH224" cm="1">
        <f t="array" ref="EH224">SUMPRODUCT($K224:$AJ224,TRANSPOSE(EH$4:EH$29))</f>
        <v>0</v>
      </c>
      <c r="EI224" cm="1">
        <f t="array" ref="EI224">SUMPRODUCT($K224:$AJ224,TRANSPOSE(EI$4:EI$29))</f>
        <v>0</v>
      </c>
      <c r="EJ224" cm="1">
        <f t="array" ref="EJ224">SUMPRODUCT($K224:$AJ224,TRANSPOSE(EJ$4:EJ$29))</f>
        <v>0</v>
      </c>
      <c r="EK224" cm="1">
        <f t="array" ref="EK224">SUMPRODUCT($K224:$AJ224,TRANSPOSE(EK$4:EK$29))</f>
        <v>20</v>
      </c>
      <c r="EL224" cm="1">
        <f t="array" ref="EL224">SUMPRODUCT($K224:$AJ224,TRANSPOSE(EL$4:EL$29))</f>
        <v>90</v>
      </c>
      <c r="EM224" cm="1">
        <f t="array" ref="EM224">SUMPRODUCT($K224:$AJ224,TRANSPOSE(EM$4:EM$29))</f>
        <v>90</v>
      </c>
      <c r="EN224" cm="1">
        <f t="array" ref="EN224">SUMPRODUCT($K224:$AJ224,TRANSPOSE(EN$4:EN$29))</f>
        <v>0</v>
      </c>
      <c r="EO224" cm="1">
        <f t="array" ref="EO224">SUMPRODUCT($K224:$AJ224,TRANSPOSE(EO$4:EO$29))</f>
        <v>0</v>
      </c>
      <c r="EP224" cm="1">
        <f t="array" ref="EP224">SUMPRODUCT($K224:$AJ224,TRANSPOSE(EP$4:EP$29))</f>
        <v>0</v>
      </c>
      <c r="EQ224" cm="1">
        <f t="array" ref="EQ224">SUMPRODUCT($K224:$AJ224,TRANSPOSE(EQ$4:EQ$29))</f>
        <v>0</v>
      </c>
      <c r="ER224" cm="1">
        <f t="array" ref="ER224">SUMPRODUCT($K224:$AJ224,TRANSPOSE(ER$4:ER$29))</f>
        <v>0</v>
      </c>
      <c r="ES224" cm="1">
        <f t="array" ref="ES224">SUMPRODUCT($K224:$AJ224,TRANSPOSE(ES$4:ES$29))</f>
        <v>0</v>
      </c>
      <c r="ET224" cm="1">
        <f t="array" ref="ET224">SUMPRODUCT($K224:$AJ224,TRANSPOSE(ET$4:ET$29))</f>
        <v>0</v>
      </c>
      <c r="EU224" cm="1">
        <f t="array" ref="EU224">SUMPRODUCT($K224:$AJ224,TRANSPOSE(EU$4:EU$29))</f>
        <v>0</v>
      </c>
      <c r="EV224" cm="1">
        <f t="array" ref="EV224">SUMPRODUCT($K224:$AJ224,TRANSPOSE(EV$4:EV$29))</f>
        <v>0</v>
      </c>
      <c r="EW224" cm="1">
        <f t="array" ref="EW224">SUMPRODUCT($K224:$AJ224,TRANSPOSE(EW$4:EW$29))</f>
        <v>0</v>
      </c>
      <c r="EX224" cm="1">
        <f t="array" ref="EX224">SUMPRODUCT($K224:$AJ224,TRANSPOSE(EX$4:EX$29))</f>
        <v>0</v>
      </c>
      <c r="EY224" cm="1">
        <f t="array" ref="EY224">SUMPRODUCT($K224:$AJ224,TRANSPOSE(EY$4:EY$29))</f>
        <v>0</v>
      </c>
      <c r="EZ224" cm="1">
        <f t="array" ref="EZ224">SUMPRODUCT($K224:$AJ224,TRANSPOSE(EZ$4:EZ$29))</f>
        <v>0</v>
      </c>
      <c r="FA224">
        <f t="shared" si="46"/>
        <v>0</v>
      </c>
      <c r="FB224" t="b">
        <f t="shared" ref="FB224:FB287" si="47">OR(DM224&lt;0,DN224&lt;0)</f>
        <v>0</v>
      </c>
    </row>
    <row r="225" spans="1:158" hidden="1" x14ac:dyDescent="0.2">
      <c r="A225">
        <v>279</v>
      </c>
      <c r="B225" s="7" t="s">
        <v>1125</v>
      </c>
      <c r="C225" t="s">
        <v>17</v>
      </c>
      <c r="D225">
        <v>401744097</v>
      </c>
      <c r="E225" t="s">
        <v>1124</v>
      </c>
      <c r="G225" t="s">
        <v>6</v>
      </c>
      <c r="H225" s="1">
        <v>2</v>
      </c>
      <c r="I225" s="1">
        <v>5</v>
      </c>
      <c r="J225" s="1">
        <f>VLOOKUP(B225,'[4]AVL F03 05.05.26_לעבוד'!$B$27:$M$694,12,)</f>
        <v>5</v>
      </c>
      <c r="K225" s="1">
        <v>0</v>
      </c>
      <c r="L225" s="1">
        <v>0</v>
      </c>
      <c r="M225" s="1">
        <v>0</v>
      </c>
      <c r="N225" s="1">
        <v>4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</v>
      </c>
      <c r="AI225" s="1">
        <v>0</v>
      </c>
      <c r="AJ225" s="1">
        <v>0</v>
      </c>
      <c r="AK225" s="1">
        <f t="shared" si="43"/>
        <v>1575</v>
      </c>
      <c r="AL225" s="1">
        <f t="shared" si="44"/>
        <v>3000</v>
      </c>
      <c r="AM225" s="1">
        <f>AK225*AY225</f>
        <v>8016.75</v>
      </c>
      <c r="AN225" s="1">
        <f>AL225*AY225</f>
        <v>15270</v>
      </c>
      <c r="AO225" s="1">
        <f>AN225-AM225</f>
        <v>7253.25</v>
      </c>
      <c r="AP225" s="1" t="s">
        <v>107</v>
      </c>
      <c r="AQ225" s="1" t="str">
        <f>VLOOKUP($B225,'[2]AVL F03 05.05.26_לעבוד'!$B$29:$H$721,6,)</f>
        <v xml:space="preserve">תינתן עזרה מאלתא </v>
      </c>
      <c r="AR225" s="1" t="s">
        <v>25</v>
      </c>
      <c r="AS225" s="1" t="s">
        <v>14</v>
      </c>
      <c r="AT225">
        <f t="shared" si="45"/>
        <v>25.45</v>
      </c>
      <c r="AU225" t="str">
        <f>VLOOKUP(B225,'[3]AVL F03 05.05.26_לעבוד'!$B$27:$B$694,1,)</f>
        <v>ADG1634BCPZ-REEL7</v>
      </c>
      <c r="AW225" t="s">
        <v>1788</v>
      </c>
      <c r="AX225">
        <v>1</v>
      </c>
      <c r="AY225">
        <v>5.09</v>
      </c>
      <c r="AZ225" t="s">
        <v>0</v>
      </c>
      <c r="BA225">
        <v>2</v>
      </c>
      <c r="BB225" t="s">
        <v>13</v>
      </c>
      <c r="BC225">
        <v>100</v>
      </c>
      <c r="BD225">
        <v>129</v>
      </c>
      <c r="BE225" t="s">
        <v>270</v>
      </c>
      <c r="BF225">
        <v>0</v>
      </c>
      <c r="BG225">
        <v>5.09</v>
      </c>
      <c r="BH225">
        <v>20</v>
      </c>
      <c r="BI225" t="s">
        <v>11</v>
      </c>
      <c r="BJ225" t="s">
        <v>44</v>
      </c>
      <c r="BK225" t="s">
        <v>5</v>
      </c>
      <c r="BL225">
        <v>1</v>
      </c>
      <c r="BM225" t="s">
        <v>38</v>
      </c>
      <c r="BN225">
        <v>5.09</v>
      </c>
      <c r="BO225" t="s">
        <v>5</v>
      </c>
      <c r="BP225">
        <v>1</v>
      </c>
      <c r="BQ225" t="s">
        <v>5</v>
      </c>
      <c r="BR225" t="s">
        <v>8</v>
      </c>
      <c r="BS225" t="s">
        <v>43</v>
      </c>
      <c r="BT225">
        <v>1500</v>
      </c>
      <c r="BU225" t="s">
        <v>6</v>
      </c>
      <c r="BV225" t="s">
        <v>31</v>
      </c>
      <c r="BW225" t="s">
        <v>42</v>
      </c>
      <c r="BX225" t="s">
        <v>3</v>
      </c>
      <c r="BY225">
        <v>1</v>
      </c>
      <c r="BZ225" t="s">
        <v>29</v>
      </c>
      <c r="CA225" t="s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550</v>
      </c>
      <c r="CK225">
        <v>0</v>
      </c>
      <c r="CL225">
        <v>0</v>
      </c>
      <c r="CM225">
        <v>0</v>
      </c>
      <c r="CN225">
        <v>1500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E225">
        <f>SUM($CB225,CB225:$CC225)-SUM($EC225:EC225)</f>
        <v>0</v>
      </c>
      <c r="DF225">
        <f>SUM($CB225,$CC225:CC225)-SUM($EC225:ED225)</f>
        <v>0</v>
      </c>
      <c r="DG225">
        <f>SUM($CB225,$CC225:CD225)-SUM($EC225:EE225)</f>
        <v>0</v>
      </c>
      <c r="DH225">
        <f>SUM($CB225,$CC225:CE225)-SUM($EC225:EF225)</f>
        <v>0</v>
      </c>
      <c r="DI225">
        <f>SUM($CB225,$CC225:CF225)-SUM($EC225:EG225)</f>
        <v>0</v>
      </c>
      <c r="DJ225">
        <f>SUM($CB225,$CC225:CG225)-SUM($EC225:EH225)</f>
        <v>0</v>
      </c>
      <c r="DK225">
        <f>SUM($CB225,$CC225:CH225)-SUM($EC225:EI225)</f>
        <v>0</v>
      </c>
      <c r="DL225">
        <f>SUM($CB225,$CC225:CI225)-SUM($EC225:EJ225)</f>
        <v>0</v>
      </c>
      <c r="DM225">
        <f>SUM($CB225,$CC225:CJ225)-SUM($EC225:EK225)</f>
        <v>420</v>
      </c>
      <c r="DN225">
        <f>SUM($CB225,$CC225:CK225)-SUM($EC225:EL225)</f>
        <v>10</v>
      </c>
      <c r="DO225">
        <f>SUM($CB225,$CC225:CL225)-SUM($EC225:EM225)</f>
        <v>-40</v>
      </c>
      <c r="DP225">
        <f>SUM($CB225,$CC225:CM225)-SUM($EC225:EN225)</f>
        <v>-450</v>
      </c>
      <c r="DQ225">
        <f>SUM($CB225,$CC225:CN225)-SUM($EC225:EO225)</f>
        <v>1050</v>
      </c>
      <c r="DR225">
        <f>SUM($CB225,$CC225:CO225)-SUM($EC225:EP225)</f>
        <v>1050</v>
      </c>
      <c r="DS225">
        <f>SUM($CB225,$CC225:CP225)-SUM($EC225:EQ225)</f>
        <v>1050</v>
      </c>
      <c r="DT225">
        <f>SUM($CB225,$CC225:CQ225)-SUM($EC225:ER225)</f>
        <v>1050</v>
      </c>
      <c r="DU225">
        <f>SUM($CB225,$CC225:CR225)-SUM($EC225:ES225)</f>
        <v>1050</v>
      </c>
      <c r="DV225">
        <f>SUM($CB225,$CC225:CS225)-SUM($EC225:ET225)</f>
        <v>1050</v>
      </c>
      <c r="DW225">
        <f>SUM($CB225,$CC225:CT225)-SUM($EC225:EU225)</f>
        <v>1050</v>
      </c>
      <c r="DX225">
        <f>SUM($CB225,$CC225:CU225)-SUM($EC225:EV225)</f>
        <v>1050</v>
      </c>
      <c r="DY225">
        <f>SUM($CB225,$CC225:CV225)-SUM($EC225:EW225)</f>
        <v>1050</v>
      </c>
      <c r="DZ225">
        <f>SUM($CB225,$CC225:CW225)-SUM($EC225:EX225)</f>
        <v>1050</v>
      </c>
      <c r="EA225">
        <f>SUM($CB225,$CC225:CX225)-SUM($EC225:EY225)</f>
        <v>1050</v>
      </c>
      <c r="EB225">
        <f>SUM($CB225,$CC225:CY225)-SUM($EC225:EZ225)</f>
        <v>1050</v>
      </c>
      <c r="EC225" cm="1">
        <f t="array" ref="EC225">SUMPRODUCT($K225:$AJ225,TRANSPOSE(EC$4:EC$29))</f>
        <v>0</v>
      </c>
      <c r="ED225" cm="1">
        <f t="array" ref="ED225">SUMPRODUCT($K225:$AJ225,TRANSPOSE(ED$4:ED$29))</f>
        <v>0</v>
      </c>
      <c r="EE225" cm="1">
        <f t="array" ref="EE225">SUMPRODUCT($K225:$AJ225,TRANSPOSE(EE$4:EE$29))</f>
        <v>0</v>
      </c>
      <c r="EF225" cm="1">
        <f t="array" ref="EF225">SUMPRODUCT($K225:$AJ225,TRANSPOSE(EF$4:EF$29))</f>
        <v>0</v>
      </c>
      <c r="EG225" cm="1">
        <f t="array" ref="EG225">SUMPRODUCT($K225:$AJ225,TRANSPOSE(EG$4:EG$29))</f>
        <v>0</v>
      </c>
      <c r="EH225" cm="1">
        <f t="array" ref="EH225">SUMPRODUCT($K225:$AJ225,TRANSPOSE(EH$4:EH$29))</f>
        <v>0</v>
      </c>
      <c r="EI225" cm="1">
        <f t="array" ref="EI225">SUMPRODUCT($K225:$AJ225,TRANSPOSE(EI$4:EI$29))</f>
        <v>0</v>
      </c>
      <c r="EJ225" cm="1">
        <f t="array" ref="EJ225">SUMPRODUCT($K225:$AJ225,TRANSPOSE(EJ$4:EJ$29))</f>
        <v>0</v>
      </c>
      <c r="EK225" cm="1">
        <f t="array" ref="EK225">SUMPRODUCT($K225:$AJ225,TRANSPOSE(EK$4:EK$29))</f>
        <v>130</v>
      </c>
      <c r="EL225" cm="1">
        <f t="array" ref="EL225">SUMPRODUCT($K225:$AJ225,TRANSPOSE(EL$4:EL$29))</f>
        <v>410</v>
      </c>
      <c r="EM225" cm="1">
        <f t="array" ref="EM225">SUMPRODUCT($K225:$AJ225,TRANSPOSE(EM$4:EM$29))</f>
        <v>50</v>
      </c>
      <c r="EN225" cm="1">
        <f t="array" ref="EN225">SUMPRODUCT($K225:$AJ225,TRANSPOSE(EN$4:EN$29))</f>
        <v>410</v>
      </c>
      <c r="EO225" cm="1">
        <f t="array" ref="EO225">SUMPRODUCT($K225:$AJ225,TRANSPOSE(EO$4:EO$29))</f>
        <v>0</v>
      </c>
      <c r="EP225" cm="1">
        <f t="array" ref="EP225">SUMPRODUCT($K225:$AJ225,TRANSPOSE(EP$4:EP$29))</f>
        <v>0</v>
      </c>
      <c r="EQ225" cm="1">
        <f t="array" ref="EQ225">SUMPRODUCT($K225:$AJ225,TRANSPOSE(EQ$4:EQ$29))</f>
        <v>0</v>
      </c>
      <c r="ER225" cm="1">
        <f t="array" ref="ER225">SUMPRODUCT($K225:$AJ225,TRANSPOSE(ER$4:ER$29))</f>
        <v>0</v>
      </c>
      <c r="ES225" cm="1">
        <f t="array" ref="ES225">SUMPRODUCT($K225:$AJ225,TRANSPOSE(ES$4:ES$29))</f>
        <v>0</v>
      </c>
      <c r="ET225" cm="1">
        <f t="array" ref="ET225">SUMPRODUCT($K225:$AJ225,TRANSPOSE(ET$4:ET$29))</f>
        <v>0</v>
      </c>
      <c r="EU225" cm="1">
        <f t="array" ref="EU225">SUMPRODUCT($K225:$AJ225,TRANSPOSE(EU$4:EU$29))</f>
        <v>0</v>
      </c>
      <c r="EV225" cm="1">
        <f t="array" ref="EV225">SUMPRODUCT($K225:$AJ225,TRANSPOSE(EV$4:EV$29))</f>
        <v>0</v>
      </c>
      <c r="EW225" cm="1">
        <f t="array" ref="EW225">SUMPRODUCT($K225:$AJ225,TRANSPOSE(EW$4:EW$29))</f>
        <v>0</v>
      </c>
      <c r="EX225" cm="1">
        <f t="array" ref="EX225">SUMPRODUCT($K225:$AJ225,TRANSPOSE(EX$4:EX$29))</f>
        <v>0</v>
      </c>
      <c r="EY225" cm="1">
        <f t="array" ref="EY225">SUMPRODUCT($K225:$AJ225,TRANSPOSE(EY$4:EY$29))</f>
        <v>0</v>
      </c>
      <c r="EZ225" cm="1">
        <f t="array" ref="EZ225">SUMPRODUCT($K225:$AJ225,TRANSPOSE(EZ$4:EZ$29))</f>
        <v>0</v>
      </c>
      <c r="FA225">
        <f t="shared" si="46"/>
        <v>0</v>
      </c>
      <c r="FB225" t="b">
        <f t="shared" si="47"/>
        <v>0</v>
      </c>
    </row>
    <row r="226" spans="1:158" hidden="1" x14ac:dyDescent="0.2">
      <c r="A226">
        <v>280</v>
      </c>
      <c r="B226" s="7" t="s">
        <v>1123</v>
      </c>
      <c r="C226" t="s">
        <v>17</v>
      </c>
      <c r="D226">
        <v>416753360</v>
      </c>
      <c r="E226" t="s">
        <v>1122</v>
      </c>
      <c r="F226">
        <v>416800547</v>
      </c>
      <c r="G226" t="s">
        <v>6</v>
      </c>
      <c r="H226" s="1">
        <v>2</v>
      </c>
      <c r="I226" s="1">
        <v>4</v>
      </c>
      <c r="J226" s="1">
        <f>VLOOKUP(B226,'[4]AVL F03 05.05.26_לעבוד'!$B$27:$M$694,12,)</f>
        <v>4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3</v>
      </c>
      <c r="AI226" s="1">
        <v>0</v>
      </c>
      <c r="AJ226" s="1">
        <v>0</v>
      </c>
      <c r="AK226" s="1">
        <f t="shared" si="43"/>
        <v>1260</v>
      </c>
      <c r="AL226" s="1">
        <f t="shared" si="44"/>
        <v>1344</v>
      </c>
      <c r="AM226" s="1">
        <f>AK226*AY226</f>
        <v>2482.1999999999998</v>
      </c>
      <c r="AN226" s="1">
        <f>AL226*AY226</f>
        <v>2647.68</v>
      </c>
      <c r="AO226" s="1">
        <f>AN226-AM226</f>
        <v>165.48000000000002</v>
      </c>
      <c r="AP226" s="1" t="s">
        <v>26</v>
      </c>
      <c r="AQ226" s="1">
        <f>VLOOKUP($B226,'[2]AVL F03 05.05.26_לעבוד'!$B$29:$H$721,6,)</f>
        <v>0</v>
      </c>
      <c r="AR226" s="1" t="s">
        <v>25</v>
      </c>
      <c r="AS226" s="1" t="s">
        <v>14</v>
      </c>
      <c r="AT226">
        <f t="shared" si="45"/>
        <v>7.88</v>
      </c>
      <c r="AU226" t="str">
        <f>VLOOKUP(B226,'[3]AVL F03 05.05.26_לעבוד'!$B$27:$B$694,1,)</f>
        <v>ADG4612BRUZ</v>
      </c>
      <c r="AW226" t="s">
        <v>1744</v>
      </c>
      <c r="AX226">
        <v>1</v>
      </c>
      <c r="AY226">
        <v>1.97</v>
      </c>
      <c r="AZ226" t="s">
        <v>0</v>
      </c>
      <c r="BA226">
        <v>2</v>
      </c>
      <c r="BB226" t="s">
        <v>13</v>
      </c>
      <c r="BC226">
        <v>100</v>
      </c>
      <c r="BD226">
        <v>57</v>
      </c>
      <c r="BE226" t="s">
        <v>270</v>
      </c>
      <c r="BF226">
        <v>0</v>
      </c>
      <c r="BG226">
        <v>1.97</v>
      </c>
      <c r="BH226">
        <v>20</v>
      </c>
      <c r="BI226" t="s">
        <v>11</v>
      </c>
      <c r="BJ226" t="s">
        <v>44</v>
      </c>
      <c r="BK226" t="s">
        <v>5</v>
      </c>
      <c r="BL226">
        <v>1</v>
      </c>
      <c r="BM226" t="s">
        <v>22</v>
      </c>
      <c r="BN226">
        <v>1.97</v>
      </c>
      <c r="BO226" t="s">
        <v>5</v>
      </c>
      <c r="BP226">
        <v>1</v>
      </c>
      <c r="BQ226" t="s">
        <v>5</v>
      </c>
      <c r="BR226" t="s">
        <v>8</v>
      </c>
      <c r="BS226" t="s">
        <v>43</v>
      </c>
      <c r="BT226">
        <v>96</v>
      </c>
      <c r="BU226" t="s">
        <v>6</v>
      </c>
      <c r="BV226" t="s">
        <v>192</v>
      </c>
      <c r="BW226" t="s">
        <v>42</v>
      </c>
      <c r="BX226" t="s">
        <v>3</v>
      </c>
      <c r="BY226">
        <v>1</v>
      </c>
      <c r="BZ226" t="s">
        <v>29</v>
      </c>
      <c r="CA226" t="s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864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E226">
        <f>SUM($CB226,CB226:$CC226)-SUM($EC226:EC226)</f>
        <v>0</v>
      </c>
      <c r="DF226">
        <f>SUM($CB226,$CC226:CC226)-SUM($EC226:ED226)</f>
        <v>0</v>
      </c>
      <c r="DG226">
        <f>SUM($CB226,$CC226:CD226)-SUM($EC226:EE226)</f>
        <v>0</v>
      </c>
      <c r="DH226">
        <f>SUM($CB226,$CC226:CE226)-SUM($EC226:EF226)</f>
        <v>0</v>
      </c>
      <c r="DI226">
        <f>SUM($CB226,$CC226:CF226)-SUM($EC226:EG226)</f>
        <v>0</v>
      </c>
      <c r="DJ226">
        <f>SUM($CB226,$CC226:CG226)-SUM($EC226:EH226)</f>
        <v>0</v>
      </c>
      <c r="DK226">
        <f>SUM($CB226,$CC226:CH226)-SUM($EC226:EI226)</f>
        <v>0</v>
      </c>
      <c r="DL226">
        <f>SUM($CB226,$CC226:CI226)-SUM($EC226:EJ226)</f>
        <v>0</v>
      </c>
      <c r="DM226">
        <f>SUM($CB226,$CC226:CJ226)-SUM($EC226:EK226)</f>
        <v>664</v>
      </c>
      <c r="DN226">
        <f>SUM($CB226,$CC226:CK226)-SUM($EC226:EL226)</f>
        <v>464</v>
      </c>
      <c r="DO226">
        <f>SUM($CB226,$CC226:CL226)-SUM($EC226:EM226)</f>
        <v>264</v>
      </c>
      <c r="DP226">
        <f>SUM($CB226,$CC226:CM226)-SUM($EC226:EN226)</f>
        <v>64</v>
      </c>
      <c r="DQ226">
        <f>SUM($CB226,$CC226:CN226)-SUM($EC226:EO226)</f>
        <v>64</v>
      </c>
      <c r="DR226">
        <f>SUM($CB226,$CC226:CO226)-SUM($EC226:EP226)</f>
        <v>64</v>
      </c>
      <c r="DS226">
        <f>SUM($CB226,$CC226:CP226)-SUM($EC226:EQ226)</f>
        <v>64</v>
      </c>
      <c r="DT226">
        <f>SUM($CB226,$CC226:CQ226)-SUM($EC226:ER226)</f>
        <v>64</v>
      </c>
      <c r="DU226">
        <f>SUM($CB226,$CC226:CR226)-SUM($EC226:ES226)</f>
        <v>64</v>
      </c>
      <c r="DV226">
        <f>SUM($CB226,$CC226:CS226)-SUM($EC226:ET226)</f>
        <v>64</v>
      </c>
      <c r="DW226">
        <f>SUM($CB226,$CC226:CT226)-SUM($EC226:EU226)</f>
        <v>64</v>
      </c>
      <c r="DX226">
        <f>SUM($CB226,$CC226:CU226)-SUM($EC226:EV226)</f>
        <v>64</v>
      </c>
      <c r="DY226">
        <f>SUM($CB226,$CC226:CV226)-SUM($EC226:EW226)</f>
        <v>64</v>
      </c>
      <c r="DZ226">
        <f>SUM($CB226,$CC226:CW226)-SUM($EC226:EX226)</f>
        <v>64</v>
      </c>
      <c r="EA226">
        <f>SUM($CB226,$CC226:CX226)-SUM($EC226:EY226)</f>
        <v>64</v>
      </c>
      <c r="EB226">
        <f>SUM($CB226,$CC226:CY226)-SUM($EC226:EZ226)</f>
        <v>64</v>
      </c>
      <c r="EC226" cm="1">
        <f t="array" ref="EC226">SUMPRODUCT($K226:$AJ226,TRANSPOSE(EC$4:EC$29))</f>
        <v>0</v>
      </c>
      <c r="ED226" cm="1">
        <f t="array" ref="ED226">SUMPRODUCT($K226:$AJ226,TRANSPOSE(ED$4:ED$29))</f>
        <v>0</v>
      </c>
      <c r="EE226" cm="1">
        <f t="array" ref="EE226">SUMPRODUCT($K226:$AJ226,TRANSPOSE(EE$4:EE$29))</f>
        <v>0</v>
      </c>
      <c r="EF226" cm="1">
        <f t="array" ref="EF226">SUMPRODUCT($K226:$AJ226,TRANSPOSE(EF$4:EF$29))</f>
        <v>0</v>
      </c>
      <c r="EG226" cm="1">
        <f t="array" ref="EG226">SUMPRODUCT($K226:$AJ226,TRANSPOSE(EG$4:EG$29))</f>
        <v>0</v>
      </c>
      <c r="EH226" cm="1">
        <f t="array" ref="EH226">SUMPRODUCT($K226:$AJ226,TRANSPOSE(EH$4:EH$29))</f>
        <v>0</v>
      </c>
      <c r="EI226" cm="1">
        <f t="array" ref="EI226">SUMPRODUCT($K226:$AJ226,TRANSPOSE(EI$4:EI$29))</f>
        <v>0</v>
      </c>
      <c r="EJ226" cm="1">
        <f t="array" ref="EJ226">SUMPRODUCT($K226:$AJ226,TRANSPOSE(EJ$4:EJ$29))</f>
        <v>0</v>
      </c>
      <c r="EK226" cm="1">
        <f t="array" ref="EK226">SUMPRODUCT($K226:$AJ226,TRANSPOSE(EK$4:EK$29))</f>
        <v>200</v>
      </c>
      <c r="EL226" cm="1">
        <f t="array" ref="EL226">SUMPRODUCT($K226:$AJ226,TRANSPOSE(EL$4:EL$29))</f>
        <v>200</v>
      </c>
      <c r="EM226" cm="1">
        <f t="array" ref="EM226">SUMPRODUCT($K226:$AJ226,TRANSPOSE(EM$4:EM$29))</f>
        <v>200</v>
      </c>
      <c r="EN226" cm="1">
        <f t="array" ref="EN226">SUMPRODUCT($K226:$AJ226,TRANSPOSE(EN$4:EN$29))</f>
        <v>200</v>
      </c>
      <c r="EO226" cm="1">
        <f t="array" ref="EO226">SUMPRODUCT($K226:$AJ226,TRANSPOSE(EO$4:EO$29))</f>
        <v>0</v>
      </c>
      <c r="EP226" cm="1">
        <f t="array" ref="EP226">SUMPRODUCT($K226:$AJ226,TRANSPOSE(EP$4:EP$29))</f>
        <v>0</v>
      </c>
      <c r="EQ226" cm="1">
        <f t="array" ref="EQ226">SUMPRODUCT($K226:$AJ226,TRANSPOSE(EQ$4:EQ$29))</f>
        <v>0</v>
      </c>
      <c r="ER226" cm="1">
        <f t="array" ref="ER226">SUMPRODUCT($K226:$AJ226,TRANSPOSE(ER$4:ER$29))</f>
        <v>0</v>
      </c>
      <c r="ES226" cm="1">
        <f t="array" ref="ES226">SUMPRODUCT($K226:$AJ226,TRANSPOSE(ES$4:ES$29))</f>
        <v>0</v>
      </c>
      <c r="ET226" cm="1">
        <f t="array" ref="ET226">SUMPRODUCT($K226:$AJ226,TRANSPOSE(ET$4:ET$29))</f>
        <v>0</v>
      </c>
      <c r="EU226" cm="1">
        <f t="array" ref="EU226">SUMPRODUCT($K226:$AJ226,TRANSPOSE(EU$4:EU$29))</f>
        <v>0</v>
      </c>
      <c r="EV226" cm="1">
        <f t="array" ref="EV226">SUMPRODUCT($K226:$AJ226,TRANSPOSE(EV$4:EV$29))</f>
        <v>0</v>
      </c>
      <c r="EW226" cm="1">
        <f t="array" ref="EW226">SUMPRODUCT($K226:$AJ226,TRANSPOSE(EW$4:EW$29))</f>
        <v>0</v>
      </c>
      <c r="EX226" cm="1">
        <f t="array" ref="EX226">SUMPRODUCT($K226:$AJ226,TRANSPOSE(EX$4:EX$29))</f>
        <v>0</v>
      </c>
      <c r="EY226" cm="1">
        <f t="array" ref="EY226">SUMPRODUCT($K226:$AJ226,TRANSPOSE(EY$4:EY$29))</f>
        <v>0</v>
      </c>
      <c r="EZ226" cm="1">
        <f t="array" ref="EZ226">SUMPRODUCT($K226:$AJ226,TRANSPOSE(EZ$4:EZ$29))</f>
        <v>0</v>
      </c>
      <c r="FA226">
        <f t="shared" si="46"/>
        <v>0</v>
      </c>
      <c r="FB226" t="b">
        <f t="shared" si="47"/>
        <v>0</v>
      </c>
    </row>
    <row r="227" spans="1:158" hidden="1" x14ac:dyDescent="0.2">
      <c r="A227">
        <v>281</v>
      </c>
      <c r="B227" s="7" t="s">
        <v>1121</v>
      </c>
      <c r="C227" t="s">
        <v>17</v>
      </c>
      <c r="D227">
        <v>421894406</v>
      </c>
      <c r="E227" t="s">
        <v>1120</v>
      </c>
      <c r="F227">
        <v>421575490</v>
      </c>
      <c r="G227" t="s">
        <v>6</v>
      </c>
      <c r="H227" s="1">
        <v>1</v>
      </c>
      <c r="I227" s="1">
        <v>2</v>
      </c>
      <c r="J227" s="1">
        <f>VLOOKUP(B227,'[4]AVL F03 05.05.26_לעבוד'!$B$27:$M$694,12,)</f>
        <v>2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2</v>
      </c>
      <c r="AG227" s="1">
        <v>0</v>
      </c>
      <c r="AH227" s="1">
        <v>0</v>
      </c>
      <c r="AI227" s="1">
        <v>0</v>
      </c>
      <c r="AJ227" s="1">
        <v>0</v>
      </c>
      <c r="AK227" s="1">
        <f t="shared" si="43"/>
        <v>630</v>
      </c>
      <c r="AL227" s="1">
        <f t="shared" si="44"/>
        <v>980</v>
      </c>
      <c r="AQ227" s="1">
        <f>VLOOKUP($B227,'[2]AVL F03 05.05.26_לעבוד'!$B$29:$H$721,6,)</f>
        <v>0</v>
      </c>
      <c r="AR227" s="1" t="s">
        <v>25</v>
      </c>
      <c r="AS227" s="1" t="s">
        <v>14</v>
      </c>
      <c r="AT227">
        <f t="shared" si="45"/>
        <v>168.8</v>
      </c>
      <c r="AU227" t="str">
        <f>VLOOKUP(B227,'[3]AVL F03 05.05.26_לעבוד'!$B$27:$B$694,1,)</f>
        <v>ADRF6780ACPZN</v>
      </c>
      <c r="AW227" t="s">
        <v>1744</v>
      </c>
      <c r="AX227">
        <v>1</v>
      </c>
      <c r="AY227">
        <v>84.4</v>
      </c>
      <c r="AZ227" t="s">
        <v>0</v>
      </c>
      <c r="BA227">
        <v>1</v>
      </c>
      <c r="BB227" t="s">
        <v>13</v>
      </c>
      <c r="BC227">
        <v>356</v>
      </c>
      <c r="BD227">
        <v>175</v>
      </c>
      <c r="BE227" t="s">
        <v>270</v>
      </c>
      <c r="BF227">
        <v>0</v>
      </c>
      <c r="BG227">
        <v>84.4</v>
      </c>
      <c r="BH227">
        <v>20</v>
      </c>
      <c r="BI227" t="s">
        <v>11</v>
      </c>
      <c r="BJ227" t="s">
        <v>44</v>
      </c>
      <c r="BK227" t="s">
        <v>5</v>
      </c>
      <c r="BL227">
        <v>1</v>
      </c>
      <c r="BM227" t="s">
        <v>22</v>
      </c>
      <c r="BN227">
        <v>84.4</v>
      </c>
      <c r="BO227" t="s">
        <v>5</v>
      </c>
      <c r="BP227">
        <v>1</v>
      </c>
      <c r="BQ227" t="s">
        <v>5</v>
      </c>
      <c r="BR227" t="s">
        <v>8</v>
      </c>
      <c r="BS227" t="s">
        <v>43</v>
      </c>
      <c r="BT227">
        <v>490</v>
      </c>
      <c r="BU227" t="s">
        <v>6</v>
      </c>
      <c r="BV227" t="s">
        <v>5</v>
      </c>
      <c r="BW227" t="s">
        <v>42</v>
      </c>
      <c r="BX227" t="s">
        <v>3</v>
      </c>
      <c r="BY227">
        <v>1</v>
      </c>
      <c r="BZ227" t="s">
        <v>29</v>
      </c>
      <c r="CA227" t="s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296</v>
      </c>
      <c r="CK227">
        <v>194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E227">
        <f>SUM($CB227,CB227:$CC227)-SUM($EC227:EC227)</f>
        <v>0</v>
      </c>
      <c r="DF227">
        <f>SUM($CB227,$CC227:CC227)-SUM($EC227:ED227)</f>
        <v>0</v>
      </c>
      <c r="DG227">
        <f>SUM($CB227,$CC227:CD227)-SUM($EC227:EE227)</f>
        <v>0</v>
      </c>
      <c r="DH227">
        <f>SUM($CB227,$CC227:CE227)-SUM($EC227:EF227)</f>
        <v>0</v>
      </c>
      <c r="DI227">
        <f>SUM($CB227,$CC227:CF227)-SUM($EC227:EG227)</f>
        <v>0</v>
      </c>
      <c r="DJ227">
        <f>SUM($CB227,$CC227:CG227)-SUM($EC227:EH227)</f>
        <v>0</v>
      </c>
      <c r="DK227">
        <f>SUM($CB227,$CC227:CH227)-SUM($EC227:EI227)</f>
        <v>0</v>
      </c>
      <c r="DL227">
        <f>SUM($CB227,$CC227:CI227)-SUM($EC227:EJ227)</f>
        <v>0</v>
      </c>
      <c r="DM227">
        <f>SUM($CB227,$CC227:CJ227)-SUM($EC227:EK227)</f>
        <v>256</v>
      </c>
      <c r="DN227">
        <f>SUM($CB227,$CC227:CK227)-SUM($EC227:EL227)</f>
        <v>270</v>
      </c>
      <c r="DO227">
        <f>SUM($CB227,$CC227:CL227)-SUM($EC227:EM227)</f>
        <v>90</v>
      </c>
      <c r="DP227">
        <f>SUM($CB227,$CC227:CM227)-SUM($EC227:EN227)</f>
        <v>90</v>
      </c>
      <c r="DQ227">
        <f>SUM($CB227,$CC227:CN227)-SUM($EC227:EO227)</f>
        <v>90</v>
      </c>
      <c r="DR227">
        <f>SUM($CB227,$CC227:CO227)-SUM($EC227:EP227)</f>
        <v>90</v>
      </c>
      <c r="DS227">
        <f>SUM($CB227,$CC227:CP227)-SUM($EC227:EQ227)</f>
        <v>90</v>
      </c>
      <c r="DT227">
        <f>SUM($CB227,$CC227:CQ227)-SUM($EC227:ER227)</f>
        <v>90</v>
      </c>
      <c r="DU227">
        <f>SUM($CB227,$CC227:CR227)-SUM($EC227:ES227)</f>
        <v>90</v>
      </c>
      <c r="DV227">
        <f>SUM($CB227,$CC227:CS227)-SUM($EC227:ET227)</f>
        <v>90</v>
      </c>
      <c r="DW227">
        <f>SUM($CB227,$CC227:CT227)-SUM($EC227:EU227)</f>
        <v>90</v>
      </c>
      <c r="DX227">
        <f>SUM($CB227,$CC227:CU227)-SUM($EC227:EV227)</f>
        <v>90</v>
      </c>
      <c r="DY227">
        <f>SUM($CB227,$CC227:CV227)-SUM($EC227:EW227)</f>
        <v>90</v>
      </c>
      <c r="DZ227">
        <f>SUM($CB227,$CC227:CW227)-SUM($EC227:EX227)</f>
        <v>90</v>
      </c>
      <c r="EA227">
        <f>SUM($CB227,$CC227:CX227)-SUM($EC227:EY227)</f>
        <v>90</v>
      </c>
      <c r="EB227">
        <f>SUM($CB227,$CC227:CY227)-SUM($EC227:EZ227)</f>
        <v>90</v>
      </c>
      <c r="EC227" cm="1">
        <f t="array" ref="EC227">SUMPRODUCT($K227:$AJ227,TRANSPOSE(EC$4:EC$29))</f>
        <v>0</v>
      </c>
      <c r="ED227" cm="1">
        <f t="array" ref="ED227">SUMPRODUCT($K227:$AJ227,TRANSPOSE(ED$4:ED$29))</f>
        <v>0</v>
      </c>
      <c r="EE227" cm="1">
        <f t="array" ref="EE227">SUMPRODUCT($K227:$AJ227,TRANSPOSE(EE$4:EE$29))</f>
        <v>0</v>
      </c>
      <c r="EF227" cm="1">
        <f t="array" ref="EF227">SUMPRODUCT($K227:$AJ227,TRANSPOSE(EF$4:EF$29))</f>
        <v>0</v>
      </c>
      <c r="EG227" cm="1">
        <f t="array" ref="EG227">SUMPRODUCT($K227:$AJ227,TRANSPOSE(EG$4:EG$29))</f>
        <v>0</v>
      </c>
      <c r="EH227" cm="1">
        <f t="array" ref="EH227">SUMPRODUCT($K227:$AJ227,TRANSPOSE(EH$4:EH$29))</f>
        <v>0</v>
      </c>
      <c r="EI227" cm="1">
        <f t="array" ref="EI227">SUMPRODUCT($K227:$AJ227,TRANSPOSE(EI$4:EI$29))</f>
        <v>0</v>
      </c>
      <c r="EJ227" cm="1">
        <f t="array" ref="EJ227">SUMPRODUCT($K227:$AJ227,TRANSPOSE(EJ$4:EJ$29))</f>
        <v>0</v>
      </c>
      <c r="EK227" cm="1">
        <f t="array" ref="EK227">SUMPRODUCT($K227:$AJ227,TRANSPOSE(EK$4:EK$29))</f>
        <v>40</v>
      </c>
      <c r="EL227" cm="1">
        <f t="array" ref="EL227">SUMPRODUCT($K227:$AJ227,TRANSPOSE(EL$4:EL$29))</f>
        <v>180</v>
      </c>
      <c r="EM227" cm="1">
        <f t="array" ref="EM227">SUMPRODUCT($K227:$AJ227,TRANSPOSE(EM$4:EM$29))</f>
        <v>180</v>
      </c>
      <c r="EN227" cm="1">
        <f t="array" ref="EN227">SUMPRODUCT($K227:$AJ227,TRANSPOSE(EN$4:EN$29))</f>
        <v>0</v>
      </c>
      <c r="EO227" cm="1">
        <f t="array" ref="EO227">SUMPRODUCT($K227:$AJ227,TRANSPOSE(EO$4:EO$29))</f>
        <v>0</v>
      </c>
      <c r="EP227" cm="1">
        <f t="array" ref="EP227">SUMPRODUCT($K227:$AJ227,TRANSPOSE(EP$4:EP$29))</f>
        <v>0</v>
      </c>
      <c r="EQ227" cm="1">
        <f t="array" ref="EQ227">SUMPRODUCT($K227:$AJ227,TRANSPOSE(EQ$4:EQ$29))</f>
        <v>0</v>
      </c>
      <c r="ER227" cm="1">
        <f t="array" ref="ER227">SUMPRODUCT($K227:$AJ227,TRANSPOSE(ER$4:ER$29))</f>
        <v>0</v>
      </c>
      <c r="ES227" cm="1">
        <f t="array" ref="ES227">SUMPRODUCT($K227:$AJ227,TRANSPOSE(ES$4:ES$29))</f>
        <v>0</v>
      </c>
      <c r="ET227" cm="1">
        <f t="array" ref="ET227">SUMPRODUCT($K227:$AJ227,TRANSPOSE(ET$4:ET$29))</f>
        <v>0</v>
      </c>
      <c r="EU227" cm="1">
        <f t="array" ref="EU227">SUMPRODUCT($K227:$AJ227,TRANSPOSE(EU$4:EU$29))</f>
        <v>0</v>
      </c>
      <c r="EV227" cm="1">
        <f t="array" ref="EV227">SUMPRODUCT($K227:$AJ227,TRANSPOSE(EV$4:EV$29))</f>
        <v>0</v>
      </c>
      <c r="EW227" cm="1">
        <f t="array" ref="EW227">SUMPRODUCT($K227:$AJ227,TRANSPOSE(EW$4:EW$29))</f>
        <v>0</v>
      </c>
      <c r="EX227" cm="1">
        <f t="array" ref="EX227">SUMPRODUCT($K227:$AJ227,TRANSPOSE(EX$4:EX$29))</f>
        <v>0</v>
      </c>
      <c r="EY227" cm="1">
        <f t="array" ref="EY227">SUMPRODUCT($K227:$AJ227,TRANSPOSE(EY$4:EY$29))</f>
        <v>0</v>
      </c>
      <c r="EZ227" cm="1">
        <f t="array" ref="EZ227">SUMPRODUCT($K227:$AJ227,TRANSPOSE(EZ$4:EZ$29))</f>
        <v>0</v>
      </c>
      <c r="FA227">
        <f t="shared" si="46"/>
        <v>0</v>
      </c>
      <c r="FB227" t="b">
        <f t="shared" si="47"/>
        <v>0</v>
      </c>
    </row>
    <row r="228" spans="1:158" hidden="1" x14ac:dyDescent="0.2">
      <c r="A228">
        <v>282</v>
      </c>
      <c r="B228" s="7" t="s">
        <v>1119</v>
      </c>
      <c r="C228" t="s">
        <v>17</v>
      </c>
      <c r="D228">
        <v>402663752</v>
      </c>
      <c r="E228" t="s">
        <v>1118</v>
      </c>
      <c r="G228" t="s">
        <v>6</v>
      </c>
      <c r="H228" s="1">
        <v>2</v>
      </c>
      <c r="I228" s="1">
        <v>1</v>
      </c>
      <c r="J228" s="1">
        <f>VLOOKUP(B228,'[4]AVL F03 05.05.26_לעבוד'!$B$27:$M$694,12,)</f>
        <v>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1</v>
      </c>
      <c r="AI228" s="1">
        <v>0</v>
      </c>
      <c r="AJ228" s="1">
        <v>0</v>
      </c>
      <c r="AK228" s="1">
        <f t="shared" si="43"/>
        <v>315</v>
      </c>
      <c r="AL228" s="1">
        <f t="shared" si="44"/>
        <v>490</v>
      </c>
      <c r="AM228" s="1">
        <f>AK228*AY228</f>
        <v>3896.5499999999997</v>
      </c>
      <c r="AN228" s="1">
        <f>AL228*AY228</f>
        <v>6061.2999999999993</v>
      </c>
      <c r="AO228" s="1">
        <f>AN228-AM228</f>
        <v>2164.7499999999995</v>
      </c>
      <c r="AP228" s="1" t="s">
        <v>107</v>
      </c>
      <c r="AQ228" s="1">
        <f>VLOOKUP($B228,'[2]AVL F03 05.05.26_לעבוד'!$B$29:$H$721,6,)</f>
        <v>0</v>
      </c>
      <c r="AR228" s="1" t="s">
        <v>25</v>
      </c>
      <c r="AS228" s="1" t="s">
        <v>14</v>
      </c>
      <c r="AT228">
        <f t="shared" si="45"/>
        <v>12.37</v>
      </c>
      <c r="AU228" t="str">
        <f>VLOOKUP(B228,'[3]AVL F03 05.05.26_לעבוד'!$B$27:$B$694,1,)</f>
        <v>ADXL375BCCZ</v>
      </c>
      <c r="AW228" t="s">
        <v>1744</v>
      </c>
      <c r="AX228">
        <v>1</v>
      </c>
      <c r="AY228">
        <v>12.37</v>
      </c>
      <c r="AZ228" t="s">
        <v>0</v>
      </c>
      <c r="BA228">
        <v>2</v>
      </c>
      <c r="BB228" t="s">
        <v>13</v>
      </c>
      <c r="BC228">
        <v>101</v>
      </c>
      <c r="BD228">
        <v>76</v>
      </c>
      <c r="BE228" t="s">
        <v>270</v>
      </c>
      <c r="BF228">
        <v>0</v>
      </c>
      <c r="BG228">
        <v>12.37</v>
      </c>
      <c r="BH228">
        <v>20</v>
      </c>
      <c r="BI228" t="s">
        <v>11</v>
      </c>
      <c r="BJ228" t="s">
        <v>44</v>
      </c>
      <c r="BK228" t="s">
        <v>5</v>
      </c>
      <c r="BL228">
        <v>1</v>
      </c>
      <c r="BM228" t="s">
        <v>22</v>
      </c>
      <c r="BN228">
        <v>12.37</v>
      </c>
      <c r="BO228" t="s">
        <v>5</v>
      </c>
      <c r="BP228">
        <v>1</v>
      </c>
      <c r="BQ228" t="s">
        <v>5</v>
      </c>
      <c r="BR228" t="s">
        <v>8</v>
      </c>
      <c r="BS228" t="s">
        <v>43</v>
      </c>
      <c r="BT228">
        <v>490</v>
      </c>
      <c r="BU228" t="s">
        <v>6</v>
      </c>
      <c r="BV228" t="s">
        <v>368</v>
      </c>
      <c r="BW228" t="s">
        <v>42</v>
      </c>
      <c r="BX228" t="s">
        <v>3</v>
      </c>
      <c r="BY228">
        <v>1</v>
      </c>
      <c r="BZ228" t="s">
        <v>29</v>
      </c>
      <c r="CA228" t="s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220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E228">
        <f>SUM($CB228,CB228:$CC228)-SUM($EC228:EC228)</f>
        <v>0</v>
      </c>
      <c r="DF228">
        <f>SUM($CB228,$CC228:CC228)-SUM($EC228:ED228)</f>
        <v>0</v>
      </c>
      <c r="DG228">
        <f>SUM($CB228,$CC228:CD228)-SUM($EC228:EE228)</f>
        <v>0</v>
      </c>
      <c r="DH228">
        <f>SUM($CB228,$CC228:CE228)-SUM($EC228:EF228)</f>
        <v>0</v>
      </c>
      <c r="DI228">
        <f>SUM($CB228,$CC228:CF228)-SUM($EC228:EG228)</f>
        <v>0</v>
      </c>
      <c r="DJ228">
        <f>SUM($CB228,$CC228:CG228)-SUM($EC228:EH228)</f>
        <v>0</v>
      </c>
      <c r="DK228">
        <f>SUM($CB228,$CC228:CH228)-SUM($EC228:EI228)</f>
        <v>0</v>
      </c>
      <c r="DL228">
        <f>SUM($CB228,$CC228:CI228)-SUM($EC228:EJ228)</f>
        <v>0</v>
      </c>
      <c r="DM228">
        <f>SUM($CB228,$CC228:CJ228)-SUM($EC228:EK228)</f>
        <v>170</v>
      </c>
      <c r="DN228">
        <f>SUM($CB228,$CC228:CK228)-SUM($EC228:EL228)</f>
        <v>120</v>
      </c>
      <c r="DO228">
        <f>SUM($CB228,$CC228:CL228)-SUM($EC228:EM228)</f>
        <v>70</v>
      </c>
      <c r="DP228">
        <f>SUM($CB228,$CC228:CM228)-SUM($EC228:EN228)</f>
        <v>20</v>
      </c>
      <c r="DQ228">
        <f>SUM($CB228,$CC228:CN228)-SUM($EC228:EO228)</f>
        <v>20</v>
      </c>
      <c r="DR228">
        <f>SUM($CB228,$CC228:CO228)-SUM($EC228:EP228)</f>
        <v>20</v>
      </c>
      <c r="DS228">
        <f>SUM($CB228,$CC228:CP228)-SUM($EC228:EQ228)</f>
        <v>20</v>
      </c>
      <c r="DT228">
        <f>SUM($CB228,$CC228:CQ228)-SUM($EC228:ER228)</f>
        <v>20</v>
      </c>
      <c r="DU228">
        <f>SUM($CB228,$CC228:CR228)-SUM($EC228:ES228)</f>
        <v>20</v>
      </c>
      <c r="DV228">
        <f>SUM($CB228,$CC228:CS228)-SUM($EC228:ET228)</f>
        <v>20</v>
      </c>
      <c r="DW228">
        <f>SUM($CB228,$CC228:CT228)-SUM($EC228:EU228)</f>
        <v>20</v>
      </c>
      <c r="DX228">
        <f>SUM($CB228,$CC228:CU228)-SUM($EC228:EV228)</f>
        <v>20</v>
      </c>
      <c r="DY228">
        <f>SUM($CB228,$CC228:CV228)-SUM($EC228:EW228)</f>
        <v>20</v>
      </c>
      <c r="DZ228">
        <f>SUM($CB228,$CC228:CW228)-SUM($EC228:EX228)</f>
        <v>20</v>
      </c>
      <c r="EA228">
        <f>SUM($CB228,$CC228:CX228)-SUM($EC228:EY228)</f>
        <v>20</v>
      </c>
      <c r="EB228">
        <f>SUM($CB228,$CC228:CY228)-SUM($EC228:EZ228)</f>
        <v>20</v>
      </c>
      <c r="EC228" cm="1">
        <f t="array" ref="EC228">SUMPRODUCT($K228:$AJ228,TRANSPOSE(EC$4:EC$29))</f>
        <v>0</v>
      </c>
      <c r="ED228" cm="1">
        <f t="array" ref="ED228">SUMPRODUCT($K228:$AJ228,TRANSPOSE(ED$4:ED$29))</f>
        <v>0</v>
      </c>
      <c r="EE228" cm="1">
        <f t="array" ref="EE228">SUMPRODUCT($K228:$AJ228,TRANSPOSE(EE$4:EE$29))</f>
        <v>0</v>
      </c>
      <c r="EF228" cm="1">
        <f t="array" ref="EF228">SUMPRODUCT($K228:$AJ228,TRANSPOSE(EF$4:EF$29))</f>
        <v>0</v>
      </c>
      <c r="EG228" cm="1">
        <f t="array" ref="EG228">SUMPRODUCT($K228:$AJ228,TRANSPOSE(EG$4:EG$29))</f>
        <v>0</v>
      </c>
      <c r="EH228" cm="1">
        <f t="array" ref="EH228">SUMPRODUCT($K228:$AJ228,TRANSPOSE(EH$4:EH$29))</f>
        <v>0</v>
      </c>
      <c r="EI228" cm="1">
        <f t="array" ref="EI228">SUMPRODUCT($K228:$AJ228,TRANSPOSE(EI$4:EI$29))</f>
        <v>0</v>
      </c>
      <c r="EJ228" cm="1">
        <f t="array" ref="EJ228">SUMPRODUCT($K228:$AJ228,TRANSPOSE(EJ$4:EJ$29))</f>
        <v>0</v>
      </c>
      <c r="EK228" cm="1">
        <f t="array" ref="EK228">SUMPRODUCT($K228:$AJ228,TRANSPOSE(EK$4:EK$29))</f>
        <v>50</v>
      </c>
      <c r="EL228" cm="1">
        <f t="array" ref="EL228">SUMPRODUCT($K228:$AJ228,TRANSPOSE(EL$4:EL$29))</f>
        <v>50</v>
      </c>
      <c r="EM228" cm="1">
        <f t="array" ref="EM228">SUMPRODUCT($K228:$AJ228,TRANSPOSE(EM$4:EM$29))</f>
        <v>50</v>
      </c>
      <c r="EN228" cm="1">
        <f t="array" ref="EN228">SUMPRODUCT($K228:$AJ228,TRANSPOSE(EN$4:EN$29))</f>
        <v>50</v>
      </c>
      <c r="EO228" cm="1">
        <f t="array" ref="EO228">SUMPRODUCT($K228:$AJ228,TRANSPOSE(EO$4:EO$29))</f>
        <v>0</v>
      </c>
      <c r="EP228" cm="1">
        <f t="array" ref="EP228">SUMPRODUCT($K228:$AJ228,TRANSPOSE(EP$4:EP$29))</f>
        <v>0</v>
      </c>
      <c r="EQ228" cm="1">
        <f t="array" ref="EQ228">SUMPRODUCT($K228:$AJ228,TRANSPOSE(EQ$4:EQ$29))</f>
        <v>0</v>
      </c>
      <c r="ER228" cm="1">
        <f t="array" ref="ER228">SUMPRODUCT($K228:$AJ228,TRANSPOSE(ER$4:ER$29))</f>
        <v>0</v>
      </c>
      <c r="ES228" cm="1">
        <f t="array" ref="ES228">SUMPRODUCT($K228:$AJ228,TRANSPOSE(ES$4:ES$29))</f>
        <v>0</v>
      </c>
      <c r="ET228" cm="1">
        <f t="array" ref="ET228">SUMPRODUCT($K228:$AJ228,TRANSPOSE(ET$4:ET$29))</f>
        <v>0</v>
      </c>
      <c r="EU228" cm="1">
        <f t="array" ref="EU228">SUMPRODUCT($K228:$AJ228,TRANSPOSE(EU$4:EU$29))</f>
        <v>0</v>
      </c>
      <c r="EV228" cm="1">
        <f t="array" ref="EV228">SUMPRODUCT($K228:$AJ228,TRANSPOSE(EV$4:EV$29))</f>
        <v>0</v>
      </c>
      <c r="EW228" cm="1">
        <f t="array" ref="EW228">SUMPRODUCT($K228:$AJ228,TRANSPOSE(EW$4:EW$29))</f>
        <v>0</v>
      </c>
      <c r="EX228" cm="1">
        <f t="array" ref="EX228">SUMPRODUCT($K228:$AJ228,TRANSPOSE(EX$4:EX$29))</f>
        <v>0</v>
      </c>
      <c r="EY228" cm="1">
        <f t="array" ref="EY228">SUMPRODUCT($K228:$AJ228,TRANSPOSE(EY$4:EY$29))</f>
        <v>0</v>
      </c>
      <c r="EZ228" cm="1">
        <f t="array" ref="EZ228">SUMPRODUCT($K228:$AJ228,TRANSPOSE(EZ$4:EZ$29))</f>
        <v>0</v>
      </c>
      <c r="FA228">
        <f t="shared" si="46"/>
        <v>0</v>
      </c>
      <c r="FB228" t="b">
        <f t="shared" si="47"/>
        <v>0</v>
      </c>
    </row>
    <row r="229" spans="1:158" hidden="1" x14ac:dyDescent="0.2">
      <c r="A229">
        <v>283</v>
      </c>
      <c r="B229" s="7" t="s">
        <v>1117</v>
      </c>
      <c r="C229" t="s">
        <v>17</v>
      </c>
      <c r="D229">
        <v>422241979</v>
      </c>
      <c r="E229" t="s">
        <v>1116</v>
      </c>
      <c r="G229" t="s">
        <v>6</v>
      </c>
      <c r="H229" s="1">
        <v>2</v>
      </c>
      <c r="I229" s="1">
        <v>8</v>
      </c>
      <c r="J229" s="1">
        <f>VLOOKUP(B229,'[4]AVL F03 05.05.26_לעבוד'!$B$27:$M$694,12,)</f>
        <v>8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8</v>
      </c>
      <c r="AG229" s="1">
        <v>0</v>
      </c>
      <c r="AH229" s="1">
        <v>0</v>
      </c>
      <c r="AI229" s="1">
        <v>0</v>
      </c>
      <c r="AJ229" s="1">
        <v>0</v>
      </c>
      <c r="AK229" s="1">
        <f t="shared" si="43"/>
        <v>2520</v>
      </c>
      <c r="AL229" s="1">
        <f t="shared" si="44"/>
        <v>10000</v>
      </c>
      <c r="AM229" s="1">
        <f>AK229*AY229</f>
        <v>252</v>
      </c>
      <c r="AN229" s="1">
        <f>AL229*AY229</f>
        <v>1000</v>
      </c>
      <c r="AO229" s="1">
        <f>AN229-AM229</f>
        <v>748</v>
      </c>
      <c r="AP229" s="1" t="s">
        <v>26</v>
      </c>
      <c r="AQ229" s="1" t="str">
        <f>VLOOKUP($B229,'[2]AVL F03 05.05.26_לעבוד'!$B$29:$H$721,6,)</f>
        <v>נדרשת עזרה אלתא</v>
      </c>
      <c r="AR229" s="1" t="s">
        <v>15</v>
      </c>
      <c r="AS229" s="1" t="s">
        <v>14</v>
      </c>
      <c r="AT229">
        <f t="shared" si="45"/>
        <v>0.8</v>
      </c>
      <c r="AU229" t="str">
        <f>VLOOKUP(B229,'[3]AVL F03 05.05.26_לעבוד'!$B$27:$B$694,1,)</f>
        <v>AF0201JR-0733RL</v>
      </c>
      <c r="AW229" t="s">
        <v>1788</v>
      </c>
      <c r="AX229">
        <v>1</v>
      </c>
      <c r="AY229">
        <v>0.1</v>
      </c>
      <c r="AZ229" t="s">
        <v>0</v>
      </c>
      <c r="BA229">
        <v>2</v>
      </c>
      <c r="BB229" t="s">
        <v>13</v>
      </c>
      <c r="BC229">
        <v>96</v>
      </c>
      <c r="BD229">
        <v>99</v>
      </c>
      <c r="BE229" t="s">
        <v>24</v>
      </c>
      <c r="BF229">
        <v>0</v>
      </c>
      <c r="BG229">
        <v>0.1</v>
      </c>
      <c r="BH229">
        <v>20</v>
      </c>
      <c r="BI229" t="s">
        <v>11</v>
      </c>
      <c r="BJ229" t="s">
        <v>23</v>
      </c>
      <c r="BK229" t="s">
        <v>5</v>
      </c>
      <c r="BL229">
        <v>1</v>
      </c>
      <c r="BM229" t="s">
        <v>22</v>
      </c>
      <c r="BN229">
        <v>0.1</v>
      </c>
      <c r="BO229" t="s">
        <v>5</v>
      </c>
      <c r="BP229">
        <v>1</v>
      </c>
      <c r="BQ229" t="s">
        <v>5</v>
      </c>
      <c r="BR229" t="s">
        <v>8</v>
      </c>
      <c r="BS229" t="s">
        <v>21</v>
      </c>
      <c r="BT229">
        <v>10000</v>
      </c>
      <c r="BU229" t="s">
        <v>6</v>
      </c>
      <c r="BV229" t="s">
        <v>5</v>
      </c>
      <c r="BW229" t="s">
        <v>20</v>
      </c>
      <c r="BX229" t="s">
        <v>3</v>
      </c>
      <c r="BY229">
        <v>1</v>
      </c>
      <c r="BZ229" t="s">
        <v>29</v>
      </c>
      <c r="CA229" t="s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240</v>
      </c>
      <c r="CK229">
        <v>10000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E229">
        <f>SUM($CB229,CB229:$CC229)-SUM($EC229:EC229)</f>
        <v>0</v>
      </c>
      <c r="DF229">
        <f>SUM($CB229,$CC229:CC229)-SUM($EC229:ED229)</f>
        <v>0</v>
      </c>
      <c r="DG229">
        <f>SUM($CB229,$CC229:CD229)-SUM($EC229:EE229)</f>
        <v>0</v>
      </c>
      <c r="DH229">
        <f>SUM($CB229,$CC229:CE229)-SUM($EC229:EF229)</f>
        <v>0</v>
      </c>
      <c r="DI229">
        <f>SUM($CB229,$CC229:CF229)-SUM($EC229:EG229)</f>
        <v>0</v>
      </c>
      <c r="DJ229">
        <f>SUM($CB229,$CC229:CG229)-SUM($EC229:EH229)</f>
        <v>0</v>
      </c>
      <c r="DK229">
        <f>SUM($CB229,$CC229:CH229)-SUM($EC229:EI229)</f>
        <v>0</v>
      </c>
      <c r="DL229">
        <f>SUM($CB229,$CC229:CI229)-SUM($EC229:EJ229)</f>
        <v>0</v>
      </c>
      <c r="DM229">
        <f>SUM($CB229,$CC229:CJ229)-SUM($EC229:EK229)</f>
        <v>80</v>
      </c>
      <c r="DN229">
        <f>SUM($CB229,$CC229:CK229)-SUM($EC229:EL229)</f>
        <v>9360</v>
      </c>
      <c r="DO229">
        <f>SUM($CB229,$CC229:CL229)-SUM($EC229:EM229)</f>
        <v>8640</v>
      </c>
      <c r="DP229">
        <f>SUM($CB229,$CC229:CM229)-SUM($EC229:EN229)</f>
        <v>8640</v>
      </c>
      <c r="DQ229">
        <f>SUM($CB229,$CC229:CN229)-SUM($EC229:EO229)</f>
        <v>8640</v>
      </c>
      <c r="DR229">
        <f>SUM($CB229,$CC229:CO229)-SUM($EC229:EP229)</f>
        <v>8640</v>
      </c>
      <c r="DS229">
        <f>SUM($CB229,$CC229:CP229)-SUM($EC229:EQ229)</f>
        <v>8640</v>
      </c>
      <c r="DT229">
        <f>SUM($CB229,$CC229:CQ229)-SUM($EC229:ER229)</f>
        <v>8640</v>
      </c>
      <c r="DU229">
        <f>SUM($CB229,$CC229:CR229)-SUM($EC229:ES229)</f>
        <v>8640</v>
      </c>
      <c r="DV229">
        <f>SUM($CB229,$CC229:CS229)-SUM($EC229:ET229)</f>
        <v>8640</v>
      </c>
      <c r="DW229">
        <f>SUM($CB229,$CC229:CT229)-SUM($EC229:EU229)</f>
        <v>8640</v>
      </c>
      <c r="DX229">
        <f>SUM($CB229,$CC229:CU229)-SUM($EC229:EV229)</f>
        <v>8640</v>
      </c>
      <c r="DY229">
        <f>SUM($CB229,$CC229:CV229)-SUM($EC229:EW229)</f>
        <v>8640</v>
      </c>
      <c r="DZ229">
        <f>SUM($CB229,$CC229:CW229)-SUM($EC229:EX229)</f>
        <v>8640</v>
      </c>
      <c r="EA229">
        <f>SUM($CB229,$CC229:CX229)-SUM($EC229:EY229)</f>
        <v>8640</v>
      </c>
      <c r="EB229">
        <f>SUM($CB229,$CC229:CY229)-SUM($EC229:EZ229)</f>
        <v>8640</v>
      </c>
      <c r="EC229" cm="1">
        <f t="array" ref="EC229">SUMPRODUCT($K229:$AJ229,TRANSPOSE(EC$4:EC$29))</f>
        <v>0</v>
      </c>
      <c r="ED229" cm="1">
        <f t="array" ref="ED229">SUMPRODUCT($K229:$AJ229,TRANSPOSE(ED$4:ED$29))</f>
        <v>0</v>
      </c>
      <c r="EE229" cm="1">
        <f t="array" ref="EE229">SUMPRODUCT($K229:$AJ229,TRANSPOSE(EE$4:EE$29))</f>
        <v>0</v>
      </c>
      <c r="EF229" cm="1">
        <f t="array" ref="EF229">SUMPRODUCT($K229:$AJ229,TRANSPOSE(EF$4:EF$29))</f>
        <v>0</v>
      </c>
      <c r="EG229" cm="1">
        <f t="array" ref="EG229">SUMPRODUCT($K229:$AJ229,TRANSPOSE(EG$4:EG$29))</f>
        <v>0</v>
      </c>
      <c r="EH229" cm="1">
        <f t="array" ref="EH229">SUMPRODUCT($K229:$AJ229,TRANSPOSE(EH$4:EH$29))</f>
        <v>0</v>
      </c>
      <c r="EI229" cm="1">
        <f t="array" ref="EI229">SUMPRODUCT($K229:$AJ229,TRANSPOSE(EI$4:EI$29))</f>
        <v>0</v>
      </c>
      <c r="EJ229" cm="1">
        <f t="array" ref="EJ229">SUMPRODUCT($K229:$AJ229,TRANSPOSE(EJ$4:EJ$29))</f>
        <v>0</v>
      </c>
      <c r="EK229" cm="1">
        <f t="array" ref="EK229">SUMPRODUCT($K229:$AJ229,TRANSPOSE(EK$4:EK$29))</f>
        <v>160</v>
      </c>
      <c r="EL229" cm="1">
        <f t="array" ref="EL229">SUMPRODUCT($K229:$AJ229,TRANSPOSE(EL$4:EL$29))</f>
        <v>720</v>
      </c>
      <c r="EM229" cm="1">
        <f t="array" ref="EM229">SUMPRODUCT($K229:$AJ229,TRANSPOSE(EM$4:EM$29))</f>
        <v>720</v>
      </c>
      <c r="EN229" cm="1">
        <f t="array" ref="EN229">SUMPRODUCT($K229:$AJ229,TRANSPOSE(EN$4:EN$29))</f>
        <v>0</v>
      </c>
      <c r="EO229" cm="1">
        <f t="array" ref="EO229">SUMPRODUCT($K229:$AJ229,TRANSPOSE(EO$4:EO$29))</f>
        <v>0</v>
      </c>
      <c r="EP229" cm="1">
        <f t="array" ref="EP229">SUMPRODUCT($K229:$AJ229,TRANSPOSE(EP$4:EP$29))</f>
        <v>0</v>
      </c>
      <c r="EQ229" cm="1">
        <f t="array" ref="EQ229">SUMPRODUCT($K229:$AJ229,TRANSPOSE(EQ$4:EQ$29))</f>
        <v>0</v>
      </c>
      <c r="ER229" cm="1">
        <f t="array" ref="ER229">SUMPRODUCT($K229:$AJ229,TRANSPOSE(ER$4:ER$29))</f>
        <v>0</v>
      </c>
      <c r="ES229" cm="1">
        <f t="array" ref="ES229">SUMPRODUCT($K229:$AJ229,TRANSPOSE(ES$4:ES$29))</f>
        <v>0</v>
      </c>
      <c r="ET229" cm="1">
        <f t="array" ref="ET229">SUMPRODUCT($K229:$AJ229,TRANSPOSE(ET$4:ET$29))</f>
        <v>0</v>
      </c>
      <c r="EU229" cm="1">
        <f t="array" ref="EU229">SUMPRODUCT($K229:$AJ229,TRANSPOSE(EU$4:EU$29))</f>
        <v>0</v>
      </c>
      <c r="EV229" cm="1">
        <f t="array" ref="EV229">SUMPRODUCT($K229:$AJ229,TRANSPOSE(EV$4:EV$29))</f>
        <v>0</v>
      </c>
      <c r="EW229" cm="1">
        <f t="array" ref="EW229">SUMPRODUCT($K229:$AJ229,TRANSPOSE(EW$4:EW$29))</f>
        <v>0</v>
      </c>
      <c r="EX229" cm="1">
        <f t="array" ref="EX229">SUMPRODUCT($K229:$AJ229,TRANSPOSE(EX$4:EX$29))</f>
        <v>0</v>
      </c>
      <c r="EY229" cm="1">
        <f t="array" ref="EY229">SUMPRODUCT($K229:$AJ229,TRANSPOSE(EY$4:EY$29))</f>
        <v>0</v>
      </c>
      <c r="EZ229" cm="1">
        <f t="array" ref="EZ229">SUMPRODUCT($K229:$AJ229,TRANSPOSE(EZ$4:EZ$29))</f>
        <v>0</v>
      </c>
      <c r="FA229">
        <f t="shared" si="46"/>
        <v>0</v>
      </c>
      <c r="FB229" t="b">
        <f t="shared" si="47"/>
        <v>0</v>
      </c>
    </row>
    <row r="230" spans="1:158" hidden="1" x14ac:dyDescent="0.2">
      <c r="A230">
        <v>285</v>
      </c>
      <c r="B230" s="7" t="s">
        <v>1114</v>
      </c>
      <c r="C230" t="s">
        <v>17</v>
      </c>
      <c r="D230">
        <v>414779311</v>
      </c>
      <c r="E230" t="s">
        <v>1113</v>
      </c>
      <c r="G230" t="s">
        <v>6</v>
      </c>
      <c r="H230" s="1">
        <v>1</v>
      </c>
      <c r="I230" s="1">
        <v>11</v>
      </c>
      <c r="J230" s="1">
        <f>VLOOKUP(B230,'[4]AVL F03 05.05.26_לעבוד'!$B$27:$M$694,12,)</f>
        <v>11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10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f t="shared" si="43"/>
        <v>3465</v>
      </c>
      <c r="AL230" s="1">
        <f t="shared" si="44"/>
        <v>3465</v>
      </c>
      <c r="AP230" s="1" t="s">
        <v>85</v>
      </c>
      <c r="AQ230" s="1">
        <f>VLOOKUP($B230,'[2]AVL F03 05.05.26_לעבוד'!$B$29:$H$721,6,)</f>
        <v>0</v>
      </c>
      <c r="AR230" s="1" t="s">
        <v>78</v>
      </c>
      <c r="AS230" s="1" t="s">
        <v>14</v>
      </c>
      <c r="AT230">
        <f t="shared" si="45"/>
        <v>314.05</v>
      </c>
      <c r="AU230" t="str">
        <f>VLOOKUP(B230,'[3]AVL F03 05.05.26_לעבוד'!$B$27:$B$694,1,)</f>
        <v>AKF-1938</v>
      </c>
      <c r="AW230" t="s">
        <v>1785</v>
      </c>
      <c r="AX230" t="s">
        <v>2</v>
      </c>
      <c r="AY230">
        <v>28.55</v>
      </c>
      <c r="AZ230" t="s">
        <v>0</v>
      </c>
      <c r="BA230">
        <v>1</v>
      </c>
      <c r="BB230" t="s">
        <v>13</v>
      </c>
      <c r="BC230">
        <v>357</v>
      </c>
      <c r="BD230">
        <v>259</v>
      </c>
      <c r="BE230" t="s">
        <v>34</v>
      </c>
      <c r="BF230">
        <v>0</v>
      </c>
      <c r="BG230">
        <v>28.55</v>
      </c>
      <c r="BH230">
        <v>20</v>
      </c>
      <c r="BI230" t="s">
        <v>11</v>
      </c>
      <c r="BJ230" t="s">
        <v>138</v>
      </c>
      <c r="BK230" t="s">
        <v>5</v>
      </c>
      <c r="BL230">
        <v>1</v>
      </c>
      <c r="BM230" t="s">
        <v>75</v>
      </c>
      <c r="BN230">
        <v>28.55</v>
      </c>
      <c r="BO230" t="s">
        <v>5</v>
      </c>
      <c r="BP230">
        <v>1</v>
      </c>
      <c r="BQ230" t="s">
        <v>5</v>
      </c>
      <c r="BR230" t="s">
        <v>8</v>
      </c>
      <c r="BS230" t="s">
        <v>137</v>
      </c>
      <c r="BT230">
        <v>1</v>
      </c>
      <c r="BU230" t="s">
        <v>6</v>
      </c>
      <c r="BV230" t="s">
        <v>5</v>
      </c>
      <c r="BW230" t="s">
        <v>81</v>
      </c>
      <c r="BX230" t="s">
        <v>3</v>
      </c>
      <c r="BY230" t="s">
        <v>2</v>
      </c>
      <c r="BZ230" t="s">
        <v>1</v>
      </c>
      <c r="CA230" t="s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2200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E230">
        <f>SUM($CB230,CB230:$CC230)-SUM($EC230:EC230)</f>
        <v>0</v>
      </c>
      <c r="DF230">
        <f>SUM($CB230,$CC230:CC230)-SUM($EC230:ED230)</f>
        <v>0</v>
      </c>
      <c r="DG230">
        <f>SUM($CB230,$CC230:CD230)-SUM($EC230:EE230)</f>
        <v>0</v>
      </c>
      <c r="DH230">
        <f>SUM($CB230,$CC230:CE230)-SUM($EC230:EF230)</f>
        <v>0</v>
      </c>
      <c r="DI230">
        <f>SUM($CB230,$CC230:CF230)-SUM($EC230:EG230)</f>
        <v>0</v>
      </c>
      <c r="DJ230">
        <f>SUM($CB230,$CC230:CG230)-SUM($EC230:EH230)</f>
        <v>0</v>
      </c>
      <c r="DK230">
        <f>SUM($CB230,$CC230:CH230)-SUM($EC230:EI230)</f>
        <v>0</v>
      </c>
      <c r="DL230">
        <f>SUM($CB230,$CC230:CI230)-SUM($EC230:EJ230)</f>
        <v>0</v>
      </c>
      <c r="DM230">
        <f>SUM($CB230,$CC230:CJ230)-SUM($EC230:EK230)</f>
        <v>1680</v>
      </c>
      <c r="DN230">
        <f>SUM($CB230,$CC230:CK230)-SUM($EC230:EL230)</f>
        <v>1090</v>
      </c>
      <c r="DO230">
        <f>SUM($CB230,$CC230:CL230)-SUM($EC230:EM230)</f>
        <v>500</v>
      </c>
      <c r="DP230">
        <f>SUM($CB230,$CC230:CM230)-SUM($EC230:EN230)</f>
        <v>0</v>
      </c>
      <c r="DQ230">
        <f>SUM($CB230,$CC230:CN230)-SUM($EC230:EO230)</f>
        <v>0</v>
      </c>
      <c r="DR230">
        <f>SUM($CB230,$CC230:CO230)-SUM($EC230:EP230)</f>
        <v>0</v>
      </c>
      <c r="DS230">
        <f>SUM($CB230,$CC230:CP230)-SUM($EC230:EQ230)</f>
        <v>0</v>
      </c>
      <c r="DT230">
        <f>SUM($CB230,$CC230:CQ230)-SUM($EC230:ER230)</f>
        <v>0</v>
      </c>
      <c r="DU230">
        <f>SUM($CB230,$CC230:CR230)-SUM($EC230:ES230)</f>
        <v>0</v>
      </c>
      <c r="DV230">
        <f>SUM($CB230,$CC230:CS230)-SUM($EC230:ET230)</f>
        <v>0</v>
      </c>
      <c r="DW230">
        <f>SUM($CB230,$CC230:CT230)-SUM($EC230:EU230)</f>
        <v>0</v>
      </c>
      <c r="DX230">
        <f>SUM($CB230,$CC230:CU230)-SUM($EC230:EV230)</f>
        <v>0</v>
      </c>
      <c r="DY230">
        <f>SUM($CB230,$CC230:CV230)-SUM($EC230:EW230)</f>
        <v>0</v>
      </c>
      <c r="DZ230">
        <f>SUM($CB230,$CC230:CW230)-SUM($EC230:EX230)</f>
        <v>0</v>
      </c>
      <c r="EA230">
        <f>SUM($CB230,$CC230:CX230)-SUM($EC230:EY230)</f>
        <v>0</v>
      </c>
      <c r="EB230">
        <f>SUM($CB230,$CC230:CY230)-SUM($EC230:EZ230)</f>
        <v>0</v>
      </c>
      <c r="EC230" cm="1">
        <f t="array" ref="EC230">SUMPRODUCT($K230:$AJ230,TRANSPOSE(EC$4:EC$29))</f>
        <v>0</v>
      </c>
      <c r="ED230" cm="1">
        <f t="array" ref="ED230">SUMPRODUCT($K230:$AJ230,TRANSPOSE(ED$4:ED$29))</f>
        <v>0</v>
      </c>
      <c r="EE230" cm="1">
        <f t="array" ref="EE230">SUMPRODUCT($K230:$AJ230,TRANSPOSE(EE$4:EE$29))</f>
        <v>0</v>
      </c>
      <c r="EF230" cm="1">
        <f t="array" ref="EF230">SUMPRODUCT($K230:$AJ230,TRANSPOSE(EF$4:EF$29))</f>
        <v>0</v>
      </c>
      <c r="EG230" cm="1">
        <f t="array" ref="EG230">SUMPRODUCT($K230:$AJ230,TRANSPOSE(EG$4:EG$29))</f>
        <v>0</v>
      </c>
      <c r="EH230" cm="1">
        <f t="array" ref="EH230">SUMPRODUCT($K230:$AJ230,TRANSPOSE(EH$4:EH$29))</f>
        <v>0</v>
      </c>
      <c r="EI230" cm="1">
        <f t="array" ref="EI230">SUMPRODUCT($K230:$AJ230,TRANSPOSE(EI$4:EI$29))</f>
        <v>0</v>
      </c>
      <c r="EJ230" cm="1">
        <f t="array" ref="EJ230">SUMPRODUCT($K230:$AJ230,TRANSPOSE(EJ$4:EJ$29))</f>
        <v>0</v>
      </c>
      <c r="EK230" cm="1">
        <f t="array" ref="EK230">SUMPRODUCT($K230:$AJ230,TRANSPOSE(EK$4:EK$29))</f>
        <v>520</v>
      </c>
      <c r="EL230" cm="1">
        <f t="array" ref="EL230">SUMPRODUCT($K230:$AJ230,TRANSPOSE(EL$4:EL$29))</f>
        <v>590</v>
      </c>
      <c r="EM230" cm="1">
        <f t="array" ref="EM230">SUMPRODUCT($K230:$AJ230,TRANSPOSE(EM$4:EM$29))</f>
        <v>590</v>
      </c>
      <c r="EN230" cm="1">
        <f t="array" ref="EN230">SUMPRODUCT($K230:$AJ230,TRANSPOSE(EN$4:EN$29))</f>
        <v>500</v>
      </c>
      <c r="EO230" cm="1">
        <f t="array" ref="EO230">SUMPRODUCT($K230:$AJ230,TRANSPOSE(EO$4:EO$29))</f>
        <v>0</v>
      </c>
      <c r="EP230" cm="1">
        <f t="array" ref="EP230">SUMPRODUCT($K230:$AJ230,TRANSPOSE(EP$4:EP$29))</f>
        <v>0</v>
      </c>
      <c r="EQ230" cm="1">
        <f t="array" ref="EQ230">SUMPRODUCT($K230:$AJ230,TRANSPOSE(EQ$4:EQ$29))</f>
        <v>0</v>
      </c>
      <c r="ER230" cm="1">
        <f t="array" ref="ER230">SUMPRODUCT($K230:$AJ230,TRANSPOSE(ER$4:ER$29))</f>
        <v>0</v>
      </c>
      <c r="ES230" cm="1">
        <f t="array" ref="ES230">SUMPRODUCT($K230:$AJ230,TRANSPOSE(ES$4:ES$29))</f>
        <v>0</v>
      </c>
      <c r="ET230" cm="1">
        <f t="array" ref="ET230">SUMPRODUCT($K230:$AJ230,TRANSPOSE(ET$4:ET$29))</f>
        <v>0</v>
      </c>
      <c r="EU230" cm="1">
        <f t="array" ref="EU230">SUMPRODUCT($K230:$AJ230,TRANSPOSE(EU$4:EU$29))</f>
        <v>0</v>
      </c>
      <c r="EV230" cm="1">
        <f t="array" ref="EV230">SUMPRODUCT($K230:$AJ230,TRANSPOSE(EV$4:EV$29))</f>
        <v>0</v>
      </c>
      <c r="EW230" cm="1">
        <f t="array" ref="EW230">SUMPRODUCT($K230:$AJ230,TRANSPOSE(EW$4:EW$29))</f>
        <v>0</v>
      </c>
      <c r="EX230" cm="1">
        <f t="array" ref="EX230">SUMPRODUCT($K230:$AJ230,TRANSPOSE(EX$4:EX$29))</f>
        <v>0</v>
      </c>
      <c r="EY230" cm="1">
        <f t="array" ref="EY230">SUMPRODUCT($K230:$AJ230,TRANSPOSE(EY$4:EY$29))</f>
        <v>0</v>
      </c>
      <c r="EZ230" cm="1">
        <f t="array" ref="EZ230">SUMPRODUCT($K230:$AJ230,TRANSPOSE(EZ$4:EZ$29))</f>
        <v>0</v>
      </c>
      <c r="FA230">
        <f t="shared" si="46"/>
        <v>0</v>
      </c>
      <c r="FB230" t="b">
        <f t="shared" si="47"/>
        <v>0</v>
      </c>
    </row>
    <row r="231" spans="1:158" hidden="1" x14ac:dyDescent="0.2">
      <c r="A231">
        <v>286</v>
      </c>
      <c r="B231" s="7" t="s">
        <v>1112</v>
      </c>
      <c r="C231" t="s">
        <v>17</v>
      </c>
      <c r="D231">
        <v>401383585</v>
      </c>
      <c r="E231" t="s">
        <v>1110</v>
      </c>
      <c r="G231" t="s">
        <v>6</v>
      </c>
      <c r="H231" s="1">
        <v>1</v>
      </c>
      <c r="I231" s="1">
        <v>4</v>
      </c>
      <c r="J231" s="1">
        <f>VLOOKUP(B231,'[4]AVL F03 05.05.26_לעבוד'!$B$27:$M$694,12,)</f>
        <v>4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3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f t="shared" si="43"/>
        <v>1260</v>
      </c>
      <c r="AL231" s="1">
        <f t="shared" si="44"/>
        <v>2000</v>
      </c>
      <c r="AQ231" s="1">
        <f>VLOOKUP($B231,'[2]AVL F03 05.05.26_לעבוד'!$B$29:$H$721,6,)</f>
        <v>0</v>
      </c>
      <c r="AR231" s="1" t="s">
        <v>25</v>
      </c>
      <c r="AS231" s="1" t="s">
        <v>14</v>
      </c>
      <c r="AT231">
        <f t="shared" si="45"/>
        <v>4.16</v>
      </c>
      <c r="AU231" t="str">
        <f>VLOOKUP(B231,'[3]AVL F03 05.05.26_לעבוד'!$B$27:$B$694,1,)</f>
        <v>AM26LV31EIPWR</v>
      </c>
      <c r="AW231" t="s">
        <v>1744</v>
      </c>
      <c r="AX231" t="s">
        <v>41</v>
      </c>
      <c r="AY231">
        <v>1.04</v>
      </c>
      <c r="AZ231" t="s">
        <v>0</v>
      </c>
      <c r="BA231">
        <v>1</v>
      </c>
      <c r="BB231" t="s">
        <v>13</v>
      </c>
      <c r="BC231">
        <v>317</v>
      </c>
      <c r="BD231">
        <v>121</v>
      </c>
      <c r="BE231" t="s">
        <v>45</v>
      </c>
      <c r="BF231">
        <v>0</v>
      </c>
      <c r="BG231">
        <v>1.04</v>
      </c>
      <c r="BH231">
        <v>20</v>
      </c>
      <c r="BI231" t="s">
        <v>11</v>
      </c>
      <c r="BJ231" t="s">
        <v>44</v>
      </c>
      <c r="BK231" t="s">
        <v>5</v>
      </c>
      <c r="BL231">
        <v>1</v>
      </c>
      <c r="BM231" t="s">
        <v>22</v>
      </c>
      <c r="BN231">
        <v>1.04</v>
      </c>
      <c r="BO231" t="s">
        <v>5</v>
      </c>
      <c r="BP231">
        <v>1</v>
      </c>
      <c r="BQ231" t="s">
        <v>5</v>
      </c>
      <c r="BR231" t="s">
        <v>8</v>
      </c>
      <c r="BS231" t="s">
        <v>43</v>
      </c>
      <c r="BT231">
        <v>2000</v>
      </c>
      <c r="BU231" t="s">
        <v>6</v>
      </c>
      <c r="BV231" t="s">
        <v>31</v>
      </c>
      <c r="BW231" t="s">
        <v>42</v>
      </c>
      <c r="BX231" t="s">
        <v>3</v>
      </c>
      <c r="BY231" t="s">
        <v>41</v>
      </c>
      <c r="BZ231" t="s">
        <v>1</v>
      </c>
      <c r="CA231" t="s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2000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E231">
        <f>SUM($CB231,CB231:$CC231)-SUM($EC231:EC231)</f>
        <v>0</v>
      </c>
      <c r="DF231">
        <f>SUM($CB231,$CC231:CC231)-SUM($EC231:ED231)</f>
        <v>0</v>
      </c>
      <c r="DG231">
        <f>SUM($CB231,$CC231:CD231)-SUM($EC231:EE231)</f>
        <v>0</v>
      </c>
      <c r="DH231">
        <f>SUM($CB231,$CC231:CE231)-SUM($EC231:EF231)</f>
        <v>0</v>
      </c>
      <c r="DI231">
        <f>SUM($CB231,$CC231:CF231)-SUM($EC231:EG231)</f>
        <v>0</v>
      </c>
      <c r="DJ231">
        <f>SUM($CB231,$CC231:CG231)-SUM($EC231:EH231)</f>
        <v>0</v>
      </c>
      <c r="DK231">
        <f>SUM($CB231,$CC231:CH231)-SUM($EC231:EI231)</f>
        <v>0</v>
      </c>
      <c r="DL231">
        <f>SUM($CB231,$CC231:CI231)-SUM($EC231:EJ231)</f>
        <v>0</v>
      </c>
      <c r="DM231">
        <f>SUM($CB231,$CC231:CJ231)-SUM($EC231:EK231)</f>
        <v>1890</v>
      </c>
      <c r="DN231">
        <f>SUM($CB231,$CC231:CK231)-SUM($EC231:EL231)</f>
        <v>1600</v>
      </c>
      <c r="DO231">
        <f>SUM($CB231,$CC231:CL231)-SUM($EC231:EM231)</f>
        <v>1250</v>
      </c>
      <c r="DP231">
        <f>SUM($CB231,$CC231:CM231)-SUM($EC231:EN231)</f>
        <v>1200</v>
      </c>
      <c r="DQ231">
        <f>SUM($CB231,$CC231:CN231)-SUM($EC231:EO231)</f>
        <v>1200</v>
      </c>
      <c r="DR231">
        <f>SUM($CB231,$CC231:CO231)-SUM($EC231:EP231)</f>
        <v>1200</v>
      </c>
      <c r="DS231">
        <f>SUM($CB231,$CC231:CP231)-SUM($EC231:EQ231)</f>
        <v>1200</v>
      </c>
      <c r="DT231">
        <f>SUM($CB231,$CC231:CQ231)-SUM($EC231:ER231)</f>
        <v>1200</v>
      </c>
      <c r="DU231">
        <f>SUM($CB231,$CC231:CR231)-SUM($EC231:ES231)</f>
        <v>1200</v>
      </c>
      <c r="DV231">
        <f>SUM($CB231,$CC231:CS231)-SUM($EC231:ET231)</f>
        <v>1200</v>
      </c>
      <c r="DW231">
        <f>SUM($CB231,$CC231:CT231)-SUM($EC231:EU231)</f>
        <v>1200</v>
      </c>
      <c r="DX231">
        <f>SUM($CB231,$CC231:CU231)-SUM($EC231:EV231)</f>
        <v>1200</v>
      </c>
      <c r="DY231">
        <f>SUM($CB231,$CC231:CV231)-SUM($EC231:EW231)</f>
        <v>1200</v>
      </c>
      <c r="DZ231">
        <f>SUM($CB231,$CC231:CW231)-SUM($EC231:EX231)</f>
        <v>1200</v>
      </c>
      <c r="EA231">
        <f>SUM($CB231,$CC231:CX231)-SUM($EC231:EY231)</f>
        <v>1200</v>
      </c>
      <c r="EB231">
        <f>SUM($CB231,$CC231:CY231)-SUM($EC231:EZ231)</f>
        <v>1200</v>
      </c>
      <c r="EC231" cm="1">
        <f t="array" ref="EC231">SUMPRODUCT($K231:$AJ231,TRANSPOSE(EC$4:EC$29))</f>
        <v>0</v>
      </c>
      <c r="ED231" cm="1">
        <f t="array" ref="ED231">SUMPRODUCT($K231:$AJ231,TRANSPOSE(ED$4:ED$29))</f>
        <v>0</v>
      </c>
      <c r="EE231" cm="1">
        <f t="array" ref="EE231">SUMPRODUCT($K231:$AJ231,TRANSPOSE(EE$4:EE$29))</f>
        <v>0</v>
      </c>
      <c r="EF231" cm="1">
        <f t="array" ref="EF231">SUMPRODUCT($K231:$AJ231,TRANSPOSE(EF$4:EF$29))</f>
        <v>0</v>
      </c>
      <c r="EG231" cm="1">
        <f t="array" ref="EG231">SUMPRODUCT($K231:$AJ231,TRANSPOSE(EG$4:EG$29))</f>
        <v>0</v>
      </c>
      <c r="EH231" cm="1">
        <f t="array" ref="EH231">SUMPRODUCT($K231:$AJ231,TRANSPOSE(EH$4:EH$29))</f>
        <v>0</v>
      </c>
      <c r="EI231" cm="1">
        <f t="array" ref="EI231">SUMPRODUCT($K231:$AJ231,TRANSPOSE(EI$4:EI$29))</f>
        <v>0</v>
      </c>
      <c r="EJ231" cm="1">
        <f t="array" ref="EJ231">SUMPRODUCT($K231:$AJ231,TRANSPOSE(EJ$4:EJ$29))</f>
        <v>0</v>
      </c>
      <c r="EK231" cm="1">
        <f t="array" ref="EK231">SUMPRODUCT($K231:$AJ231,TRANSPOSE(EK$4:EK$29))</f>
        <v>110</v>
      </c>
      <c r="EL231" cm="1">
        <f t="array" ref="EL231">SUMPRODUCT($K231:$AJ231,TRANSPOSE(EL$4:EL$29))</f>
        <v>290</v>
      </c>
      <c r="EM231" cm="1">
        <f t="array" ref="EM231">SUMPRODUCT($K231:$AJ231,TRANSPOSE(EM$4:EM$29))</f>
        <v>350</v>
      </c>
      <c r="EN231" cm="1">
        <f t="array" ref="EN231">SUMPRODUCT($K231:$AJ231,TRANSPOSE(EN$4:EN$29))</f>
        <v>50</v>
      </c>
      <c r="EO231" cm="1">
        <f t="array" ref="EO231">SUMPRODUCT($K231:$AJ231,TRANSPOSE(EO$4:EO$29))</f>
        <v>0</v>
      </c>
      <c r="EP231" cm="1">
        <f t="array" ref="EP231">SUMPRODUCT($K231:$AJ231,TRANSPOSE(EP$4:EP$29))</f>
        <v>0</v>
      </c>
      <c r="EQ231" cm="1">
        <f t="array" ref="EQ231">SUMPRODUCT($K231:$AJ231,TRANSPOSE(EQ$4:EQ$29))</f>
        <v>0</v>
      </c>
      <c r="ER231" cm="1">
        <f t="array" ref="ER231">SUMPRODUCT($K231:$AJ231,TRANSPOSE(ER$4:ER$29))</f>
        <v>0</v>
      </c>
      <c r="ES231" cm="1">
        <f t="array" ref="ES231">SUMPRODUCT($K231:$AJ231,TRANSPOSE(ES$4:ES$29))</f>
        <v>0</v>
      </c>
      <c r="ET231" cm="1">
        <f t="array" ref="ET231">SUMPRODUCT($K231:$AJ231,TRANSPOSE(ET$4:ET$29))</f>
        <v>0</v>
      </c>
      <c r="EU231" cm="1">
        <f t="array" ref="EU231">SUMPRODUCT($K231:$AJ231,TRANSPOSE(EU$4:EU$29))</f>
        <v>0</v>
      </c>
      <c r="EV231" cm="1">
        <f t="array" ref="EV231">SUMPRODUCT($K231:$AJ231,TRANSPOSE(EV$4:EV$29))</f>
        <v>0</v>
      </c>
      <c r="EW231" cm="1">
        <f t="array" ref="EW231">SUMPRODUCT($K231:$AJ231,TRANSPOSE(EW$4:EW$29))</f>
        <v>0</v>
      </c>
      <c r="EX231" cm="1">
        <f t="array" ref="EX231">SUMPRODUCT($K231:$AJ231,TRANSPOSE(EX$4:EX$29))</f>
        <v>0</v>
      </c>
      <c r="EY231" cm="1">
        <f t="array" ref="EY231">SUMPRODUCT($K231:$AJ231,TRANSPOSE(EY$4:EY$29))</f>
        <v>0</v>
      </c>
      <c r="EZ231" cm="1">
        <f t="array" ref="EZ231">SUMPRODUCT($K231:$AJ231,TRANSPOSE(EZ$4:EZ$29))</f>
        <v>0</v>
      </c>
      <c r="FA231">
        <f t="shared" si="46"/>
        <v>0</v>
      </c>
      <c r="FB231" t="b">
        <f t="shared" si="47"/>
        <v>0</v>
      </c>
    </row>
    <row r="232" spans="1:158" hidden="1" x14ac:dyDescent="0.2">
      <c r="A232">
        <v>287</v>
      </c>
      <c r="B232" s="7" t="s">
        <v>1111</v>
      </c>
      <c r="C232" t="s">
        <v>17</v>
      </c>
      <c r="D232">
        <v>401499257</v>
      </c>
      <c r="E232" t="s">
        <v>1110</v>
      </c>
      <c r="F232">
        <v>400481641</v>
      </c>
      <c r="G232" t="s">
        <v>6</v>
      </c>
      <c r="H232" s="1">
        <v>2</v>
      </c>
      <c r="I232" s="1">
        <v>1</v>
      </c>
      <c r="J232" s="1">
        <f>VLOOKUP(B232,'[4]AVL F03 05.05.26_לעבוד'!$B$27:$M$694,12,)</f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f t="shared" si="43"/>
        <v>315</v>
      </c>
      <c r="AL232" s="1">
        <f t="shared" si="44"/>
        <v>2500</v>
      </c>
      <c r="AM232" s="1">
        <f>AK232*AY232</f>
        <v>352.8</v>
      </c>
      <c r="AN232" s="1">
        <f>AL232*AY232</f>
        <v>2800.0000000000005</v>
      </c>
      <c r="AO232" s="1">
        <f>AN232-AM232</f>
        <v>2447.2000000000003</v>
      </c>
      <c r="AP232" s="1" t="s">
        <v>107</v>
      </c>
      <c r="AQ232" s="1">
        <f>VLOOKUP($B232,'[2]AVL F03 05.05.26_לעבוד'!$B$29:$H$721,6,)</f>
        <v>0</v>
      </c>
      <c r="AR232" s="1" t="s">
        <v>25</v>
      </c>
      <c r="AS232" s="1" t="s">
        <v>14</v>
      </c>
      <c r="AT232">
        <f t="shared" si="45"/>
        <v>1.1200000000000001</v>
      </c>
      <c r="AU232" t="str">
        <f>VLOOKUP(B232,'[3]AVL F03 05.05.26_לעבוד'!$B$27:$B$694,1,)</f>
        <v>AM26LV31ESDREP</v>
      </c>
      <c r="AW232" t="s">
        <v>1744</v>
      </c>
      <c r="AX232">
        <v>1</v>
      </c>
      <c r="AY232">
        <v>1.1200000000000001</v>
      </c>
      <c r="AZ232" t="s">
        <v>0</v>
      </c>
      <c r="BA232">
        <v>2</v>
      </c>
      <c r="BB232" t="s">
        <v>13</v>
      </c>
      <c r="BC232">
        <v>100</v>
      </c>
      <c r="BD232">
        <v>49</v>
      </c>
      <c r="BE232" t="s">
        <v>45</v>
      </c>
      <c r="BF232">
        <v>0</v>
      </c>
      <c r="BG232">
        <v>1.1200000000000001</v>
      </c>
      <c r="BH232">
        <v>20</v>
      </c>
      <c r="BI232" t="s">
        <v>11</v>
      </c>
      <c r="BJ232" t="s">
        <v>44</v>
      </c>
      <c r="BK232" t="s">
        <v>5</v>
      </c>
      <c r="BL232">
        <v>1</v>
      </c>
      <c r="BM232" t="s">
        <v>22</v>
      </c>
      <c r="BN232">
        <v>1.1200000000000001</v>
      </c>
      <c r="BO232" t="s">
        <v>5</v>
      </c>
      <c r="BP232">
        <v>1</v>
      </c>
      <c r="BQ232" t="s">
        <v>5</v>
      </c>
      <c r="BR232" t="s">
        <v>8</v>
      </c>
      <c r="BS232" t="s">
        <v>43</v>
      </c>
      <c r="BT232">
        <v>2500</v>
      </c>
      <c r="BU232" t="s">
        <v>6</v>
      </c>
      <c r="BV232" t="s">
        <v>31</v>
      </c>
      <c r="BW232" t="s">
        <v>42</v>
      </c>
      <c r="BX232" t="s">
        <v>3</v>
      </c>
      <c r="BY232">
        <v>1</v>
      </c>
      <c r="BZ232" t="s">
        <v>29</v>
      </c>
      <c r="CA232" t="s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2500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E232">
        <f>SUM($CB232,CB232:$CC232)-SUM($EC232:EC232)</f>
        <v>0</v>
      </c>
      <c r="DF232">
        <f>SUM($CB232,$CC232:CC232)-SUM($EC232:ED232)</f>
        <v>0</v>
      </c>
      <c r="DG232">
        <f>SUM($CB232,$CC232:CD232)-SUM($EC232:EE232)</f>
        <v>0</v>
      </c>
      <c r="DH232">
        <f>SUM($CB232,$CC232:CE232)-SUM($EC232:EF232)</f>
        <v>0</v>
      </c>
      <c r="DI232">
        <f>SUM($CB232,$CC232:CF232)-SUM($EC232:EG232)</f>
        <v>0</v>
      </c>
      <c r="DJ232">
        <f>SUM($CB232,$CC232:CG232)-SUM($EC232:EH232)</f>
        <v>0</v>
      </c>
      <c r="DK232">
        <f>SUM($CB232,$CC232:CH232)-SUM($EC232:EI232)</f>
        <v>0</v>
      </c>
      <c r="DL232">
        <f>SUM($CB232,$CC232:CI232)-SUM($EC232:EJ232)</f>
        <v>0</v>
      </c>
      <c r="DM232">
        <f>SUM($CB232,$CC232:CJ232)-SUM($EC232:EK232)</f>
        <v>2450</v>
      </c>
      <c r="DN232">
        <f>SUM($CB232,$CC232:CK232)-SUM($EC232:EL232)</f>
        <v>2400</v>
      </c>
      <c r="DO232">
        <f>SUM($CB232,$CC232:CL232)-SUM($EC232:EM232)</f>
        <v>2350</v>
      </c>
      <c r="DP232">
        <f>SUM($CB232,$CC232:CM232)-SUM($EC232:EN232)</f>
        <v>2300</v>
      </c>
      <c r="DQ232">
        <f>SUM($CB232,$CC232:CN232)-SUM($EC232:EO232)</f>
        <v>2300</v>
      </c>
      <c r="DR232">
        <f>SUM($CB232,$CC232:CO232)-SUM($EC232:EP232)</f>
        <v>2300</v>
      </c>
      <c r="DS232">
        <f>SUM($CB232,$CC232:CP232)-SUM($EC232:EQ232)</f>
        <v>2300</v>
      </c>
      <c r="DT232">
        <f>SUM($CB232,$CC232:CQ232)-SUM($EC232:ER232)</f>
        <v>2300</v>
      </c>
      <c r="DU232">
        <f>SUM($CB232,$CC232:CR232)-SUM($EC232:ES232)</f>
        <v>2300</v>
      </c>
      <c r="DV232">
        <f>SUM($CB232,$CC232:CS232)-SUM($EC232:ET232)</f>
        <v>2300</v>
      </c>
      <c r="DW232">
        <f>SUM($CB232,$CC232:CT232)-SUM($EC232:EU232)</f>
        <v>2300</v>
      </c>
      <c r="DX232">
        <f>SUM($CB232,$CC232:CU232)-SUM($EC232:EV232)</f>
        <v>2300</v>
      </c>
      <c r="DY232">
        <f>SUM($CB232,$CC232:CV232)-SUM($EC232:EW232)</f>
        <v>2300</v>
      </c>
      <c r="DZ232">
        <f>SUM($CB232,$CC232:CW232)-SUM($EC232:EX232)</f>
        <v>2300</v>
      </c>
      <c r="EA232">
        <f>SUM($CB232,$CC232:CX232)-SUM($EC232:EY232)</f>
        <v>2300</v>
      </c>
      <c r="EB232">
        <f>SUM($CB232,$CC232:CY232)-SUM($EC232:EZ232)</f>
        <v>2300</v>
      </c>
      <c r="EC232" cm="1">
        <f t="array" ref="EC232">SUMPRODUCT($K232:$AJ232,TRANSPOSE(EC$4:EC$29))</f>
        <v>0</v>
      </c>
      <c r="ED232" cm="1">
        <f t="array" ref="ED232">SUMPRODUCT($K232:$AJ232,TRANSPOSE(ED$4:ED$29))</f>
        <v>0</v>
      </c>
      <c r="EE232" cm="1">
        <f t="array" ref="EE232">SUMPRODUCT($K232:$AJ232,TRANSPOSE(EE$4:EE$29))</f>
        <v>0</v>
      </c>
      <c r="EF232" cm="1">
        <f t="array" ref="EF232">SUMPRODUCT($K232:$AJ232,TRANSPOSE(EF$4:EF$29))</f>
        <v>0</v>
      </c>
      <c r="EG232" cm="1">
        <f t="array" ref="EG232">SUMPRODUCT($K232:$AJ232,TRANSPOSE(EG$4:EG$29))</f>
        <v>0</v>
      </c>
      <c r="EH232" cm="1">
        <f t="array" ref="EH232">SUMPRODUCT($K232:$AJ232,TRANSPOSE(EH$4:EH$29))</f>
        <v>0</v>
      </c>
      <c r="EI232" cm="1">
        <f t="array" ref="EI232">SUMPRODUCT($K232:$AJ232,TRANSPOSE(EI$4:EI$29))</f>
        <v>0</v>
      </c>
      <c r="EJ232" cm="1">
        <f t="array" ref="EJ232">SUMPRODUCT($K232:$AJ232,TRANSPOSE(EJ$4:EJ$29))</f>
        <v>0</v>
      </c>
      <c r="EK232" cm="1">
        <f t="array" ref="EK232">SUMPRODUCT($K232:$AJ232,TRANSPOSE(EK$4:EK$29))</f>
        <v>50</v>
      </c>
      <c r="EL232" cm="1">
        <f t="array" ref="EL232">SUMPRODUCT($K232:$AJ232,TRANSPOSE(EL$4:EL$29))</f>
        <v>50</v>
      </c>
      <c r="EM232" cm="1">
        <f t="array" ref="EM232">SUMPRODUCT($K232:$AJ232,TRANSPOSE(EM$4:EM$29))</f>
        <v>50</v>
      </c>
      <c r="EN232" cm="1">
        <f t="array" ref="EN232">SUMPRODUCT($K232:$AJ232,TRANSPOSE(EN$4:EN$29))</f>
        <v>50</v>
      </c>
      <c r="EO232" cm="1">
        <f t="array" ref="EO232">SUMPRODUCT($K232:$AJ232,TRANSPOSE(EO$4:EO$29))</f>
        <v>0</v>
      </c>
      <c r="EP232" cm="1">
        <f t="array" ref="EP232">SUMPRODUCT($K232:$AJ232,TRANSPOSE(EP$4:EP$29))</f>
        <v>0</v>
      </c>
      <c r="EQ232" cm="1">
        <f t="array" ref="EQ232">SUMPRODUCT($K232:$AJ232,TRANSPOSE(EQ$4:EQ$29))</f>
        <v>0</v>
      </c>
      <c r="ER232" cm="1">
        <f t="array" ref="ER232">SUMPRODUCT($K232:$AJ232,TRANSPOSE(ER$4:ER$29))</f>
        <v>0</v>
      </c>
      <c r="ES232" cm="1">
        <f t="array" ref="ES232">SUMPRODUCT($K232:$AJ232,TRANSPOSE(ES$4:ES$29))</f>
        <v>0</v>
      </c>
      <c r="ET232" cm="1">
        <f t="array" ref="ET232">SUMPRODUCT($K232:$AJ232,TRANSPOSE(ET$4:ET$29))</f>
        <v>0</v>
      </c>
      <c r="EU232" cm="1">
        <f t="array" ref="EU232">SUMPRODUCT($K232:$AJ232,TRANSPOSE(EU$4:EU$29))</f>
        <v>0</v>
      </c>
      <c r="EV232" cm="1">
        <f t="array" ref="EV232">SUMPRODUCT($K232:$AJ232,TRANSPOSE(EV$4:EV$29))</f>
        <v>0</v>
      </c>
      <c r="EW232" cm="1">
        <f t="array" ref="EW232">SUMPRODUCT($K232:$AJ232,TRANSPOSE(EW$4:EW$29))</f>
        <v>0</v>
      </c>
      <c r="EX232" cm="1">
        <f t="array" ref="EX232">SUMPRODUCT($K232:$AJ232,TRANSPOSE(EX$4:EX$29))</f>
        <v>0</v>
      </c>
      <c r="EY232" cm="1">
        <f t="array" ref="EY232">SUMPRODUCT($K232:$AJ232,TRANSPOSE(EY$4:EY$29))</f>
        <v>0</v>
      </c>
      <c r="EZ232" cm="1">
        <f t="array" ref="EZ232">SUMPRODUCT($K232:$AJ232,TRANSPOSE(EZ$4:EZ$29))</f>
        <v>0</v>
      </c>
      <c r="FA232">
        <f t="shared" si="46"/>
        <v>0</v>
      </c>
      <c r="FB232" t="b">
        <f t="shared" si="47"/>
        <v>0</v>
      </c>
    </row>
    <row r="233" spans="1:158" hidden="1" x14ac:dyDescent="0.2">
      <c r="A233">
        <v>288</v>
      </c>
      <c r="B233" s="7" t="s">
        <v>1109</v>
      </c>
      <c r="C233" t="s">
        <v>17</v>
      </c>
      <c r="D233">
        <v>401383588</v>
      </c>
      <c r="E233" t="s">
        <v>1108</v>
      </c>
      <c r="G233" t="s">
        <v>6</v>
      </c>
      <c r="H233" s="1">
        <v>1</v>
      </c>
      <c r="I233" s="1">
        <v>2</v>
      </c>
      <c r="J233" s="1">
        <f>VLOOKUP(B233,'[4]AVL F03 05.05.26_לעבוד'!$B$27:$M$694,12,)</f>
        <v>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2</v>
      </c>
      <c r="AI233" s="1">
        <v>0</v>
      </c>
      <c r="AJ233" s="1">
        <v>0</v>
      </c>
      <c r="AK233" s="1">
        <f t="shared" si="43"/>
        <v>630</v>
      </c>
      <c r="AL233" s="1">
        <f t="shared" si="44"/>
        <v>2000</v>
      </c>
      <c r="AQ233" s="1">
        <f>VLOOKUP($B233,'[2]AVL F03 05.05.26_לעבוד'!$B$29:$H$721,6,)</f>
        <v>0</v>
      </c>
      <c r="AR233" s="1" t="s">
        <v>25</v>
      </c>
      <c r="AS233" s="1" t="s">
        <v>14</v>
      </c>
      <c r="AT233">
        <f t="shared" si="45"/>
        <v>1.1200000000000001</v>
      </c>
      <c r="AU233" t="str">
        <f>VLOOKUP(B233,'[3]AVL F03 05.05.26_לעבוד'!$B$27:$B$694,1,)</f>
        <v>AM26LV32EIPWR</v>
      </c>
      <c r="AW233" t="s">
        <v>1744</v>
      </c>
      <c r="AX233" t="s">
        <v>41</v>
      </c>
      <c r="AY233">
        <v>0.56000000000000005</v>
      </c>
      <c r="AZ233" t="s">
        <v>0</v>
      </c>
      <c r="BA233">
        <v>1</v>
      </c>
      <c r="BB233" t="s">
        <v>13</v>
      </c>
      <c r="BC233">
        <v>317</v>
      </c>
      <c r="BD233">
        <v>185</v>
      </c>
      <c r="BE233" t="s">
        <v>45</v>
      </c>
      <c r="BF233">
        <v>0</v>
      </c>
      <c r="BG233">
        <v>0.56000000000000005</v>
      </c>
      <c r="BH233">
        <v>20</v>
      </c>
      <c r="BI233" t="s">
        <v>11</v>
      </c>
      <c r="BJ233" t="s">
        <v>44</v>
      </c>
      <c r="BK233" t="s">
        <v>5</v>
      </c>
      <c r="BL233">
        <v>1</v>
      </c>
      <c r="BM233" t="s">
        <v>75</v>
      </c>
      <c r="BN233">
        <v>0.56000000000000005</v>
      </c>
      <c r="BO233" t="s">
        <v>5</v>
      </c>
      <c r="BP233">
        <v>1</v>
      </c>
      <c r="BQ233" t="s">
        <v>5</v>
      </c>
      <c r="BR233" t="s">
        <v>8</v>
      </c>
      <c r="BS233" t="s">
        <v>43</v>
      </c>
      <c r="BT233">
        <v>2000</v>
      </c>
      <c r="BU233" t="s">
        <v>6</v>
      </c>
      <c r="BV233" t="s">
        <v>31</v>
      </c>
      <c r="BW233" t="s">
        <v>42</v>
      </c>
      <c r="BX233" t="s">
        <v>3</v>
      </c>
      <c r="BY233" t="s">
        <v>41</v>
      </c>
      <c r="BZ233" t="s">
        <v>1</v>
      </c>
      <c r="CA233" t="s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2000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E233">
        <f>SUM($CB233,CB233:$CC233)-SUM($EC233:EC233)</f>
        <v>0</v>
      </c>
      <c r="DF233">
        <f>SUM($CB233,$CC233:CC233)-SUM($EC233:ED233)</f>
        <v>0</v>
      </c>
      <c r="DG233">
        <f>SUM($CB233,$CC233:CD233)-SUM($EC233:EE233)</f>
        <v>0</v>
      </c>
      <c r="DH233">
        <f>SUM($CB233,$CC233:CE233)-SUM($EC233:EF233)</f>
        <v>0</v>
      </c>
      <c r="DI233">
        <f>SUM($CB233,$CC233:CF233)-SUM($EC233:EG233)</f>
        <v>0</v>
      </c>
      <c r="DJ233">
        <f>SUM($CB233,$CC233:CG233)-SUM($EC233:EH233)</f>
        <v>0</v>
      </c>
      <c r="DK233">
        <f>SUM($CB233,$CC233:CH233)-SUM($EC233:EI233)</f>
        <v>0</v>
      </c>
      <c r="DL233">
        <f>SUM($CB233,$CC233:CI233)-SUM($EC233:EJ233)</f>
        <v>0</v>
      </c>
      <c r="DM233">
        <f>SUM($CB233,$CC233:CJ233)-SUM($EC233:EK233)</f>
        <v>1900</v>
      </c>
      <c r="DN233">
        <f>SUM($CB233,$CC233:CK233)-SUM($EC233:EL233)</f>
        <v>1800</v>
      </c>
      <c r="DO233">
        <f>SUM($CB233,$CC233:CL233)-SUM($EC233:EM233)</f>
        <v>1700</v>
      </c>
      <c r="DP233">
        <f>SUM($CB233,$CC233:CM233)-SUM($EC233:EN233)</f>
        <v>1600</v>
      </c>
      <c r="DQ233">
        <f>SUM($CB233,$CC233:CN233)-SUM($EC233:EO233)</f>
        <v>1600</v>
      </c>
      <c r="DR233">
        <f>SUM($CB233,$CC233:CO233)-SUM($EC233:EP233)</f>
        <v>1600</v>
      </c>
      <c r="DS233">
        <f>SUM($CB233,$CC233:CP233)-SUM($EC233:EQ233)</f>
        <v>1600</v>
      </c>
      <c r="DT233">
        <f>SUM($CB233,$CC233:CQ233)-SUM($EC233:ER233)</f>
        <v>1600</v>
      </c>
      <c r="DU233">
        <f>SUM($CB233,$CC233:CR233)-SUM($EC233:ES233)</f>
        <v>1600</v>
      </c>
      <c r="DV233">
        <f>SUM($CB233,$CC233:CS233)-SUM($EC233:ET233)</f>
        <v>1600</v>
      </c>
      <c r="DW233">
        <f>SUM($CB233,$CC233:CT233)-SUM($EC233:EU233)</f>
        <v>1600</v>
      </c>
      <c r="DX233">
        <f>SUM($CB233,$CC233:CU233)-SUM($EC233:EV233)</f>
        <v>1600</v>
      </c>
      <c r="DY233">
        <f>SUM($CB233,$CC233:CV233)-SUM($EC233:EW233)</f>
        <v>1600</v>
      </c>
      <c r="DZ233">
        <f>SUM($CB233,$CC233:CW233)-SUM($EC233:EX233)</f>
        <v>1600</v>
      </c>
      <c r="EA233">
        <f>SUM($CB233,$CC233:CX233)-SUM($EC233:EY233)</f>
        <v>1600</v>
      </c>
      <c r="EB233">
        <f>SUM($CB233,$CC233:CY233)-SUM($EC233:EZ233)</f>
        <v>1600</v>
      </c>
      <c r="EC233" cm="1">
        <f t="array" ref="EC233">SUMPRODUCT($K233:$AJ233,TRANSPOSE(EC$4:EC$29))</f>
        <v>0</v>
      </c>
      <c r="ED233" cm="1">
        <f t="array" ref="ED233">SUMPRODUCT($K233:$AJ233,TRANSPOSE(ED$4:ED$29))</f>
        <v>0</v>
      </c>
      <c r="EE233" cm="1">
        <f t="array" ref="EE233">SUMPRODUCT($K233:$AJ233,TRANSPOSE(EE$4:EE$29))</f>
        <v>0</v>
      </c>
      <c r="EF233" cm="1">
        <f t="array" ref="EF233">SUMPRODUCT($K233:$AJ233,TRANSPOSE(EF$4:EF$29))</f>
        <v>0</v>
      </c>
      <c r="EG233" cm="1">
        <f t="array" ref="EG233">SUMPRODUCT($K233:$AJ233,TRANSPOSE(EG$4:EG$29))</f>
        <v>0</v>
      </c>
      <c r="EH233" cm="1">
        <f t="array" ref="EH233">SUMPRODUCT($K233:$AJ233,TRANSPOSE(EH$4:EH$29))</f>
        <v>0</v>
      </c>
      <c r="EI233" cm="1">
        <f t="array" ref="EI233">SUMPRODUCT($K233:$AJ233,TRANSPOSE(EI$4:EI$29))</f>
        <v>0</v>
      </c>
      <c r="EJ233" cm="1">
        <f t="array" ref="EJ233">SUMPRODUCT($K233:$AJ233,TRANSPOSE(EJ$4:EJ$29))</f>
        <v>0</v>
      </c>
      <c r="EK233" cm="1">
        <f t="array" ref="EK233">SUMPRODUCT($K233:$AJ233,TRANSPOSE(EK$4:EK$29))</f>
        <v>100</v>
      </c>
      <c r="EL233" cm="1">
        <f t="array" ref="EL233">SUMPRODUCT($K233:$AJ233,TRANSPOSE(EL$4:EL$29))</f>
        <v>100</v>
      </c>
      <c r="EM233" cm="1">
        <f t="array" ref="EM233">SUMPRODUCT($K233:$AJ233,TRANSPOSE(EM$4:EM$29))</f>
        <v>100</v>
      </c>
      <c r="EN233" cm="1">
        <f t="array" ref="EN233">SUMPRODUCT($K233:$AJ233,TRANSPOSE(EN$4:EN$29))</f>
        <v>100</v>
      </c>
      <c r="EO233" cm="1">
        <f t="array" ref="EO233">SUMPRODUCT($K233:$AJ233,TRANSPOSE(EO$4:EO$29))</f>
        <v>0</v>
      </c>
      <c r="EP233" cm="1">
        <f t="array" ref="EP233">SUMPRODUCT($K233:$AJ233,TRANSPOSE(EP$4:EP$29))</f>
        <v>0</v>
      </c>
      <c r="EQ233" cm="1">
        <f t="array" ref="EQ233">SUMPRODUCT($K233:$AJ233,TRANSPOSE(EQ$4:EQ$29))</f>
        <v>0</v>
      </c>
      <c r="ER233" cm="1">
        <f t="array" ref="ER233">SUMPRODUCT($K233:$AJ233,TRANSPOSE(ER$4:ER$29))</f>
        <v>0</v>
      </c>
      <c r="ES233" cm="1">
        <f t="array" ref="ES233">SUMPRODUCT($K233:$AJ233,TRANSPOSE(ES$4:ES$29))</f>
        <v>0</v>
      </c>
      <c r="ET233" cm="1">
        <f t="array" ref="ET233">SUMPRODUCT($K233:$AJ233,TRANSPOSE(ET$4:ET$29))</f>
        <v>0</v>
      </c>
      <c r="EU233" cm="1">
        <f t="array" ref="EU233">SUMPRODUCT($K233:$AJ233,TRANSPOSE(EU$4:EU$29))</f>
        <v>0</v>
      </c>
      <c r="EV233" cm="1">
        <f t="array" ref="EV233">SUMPRODUCT($K233:$AJ233,TRANSPOSE(EV$4:EV$29))</f>
        <v>0</v>
      </c>
      <c r="EW233" cm="1">
        <f t="array" ref="EW233">SUMPRODUCT($K233:$AJ233,TRANSPOSE(EW$4:EW$29))</f>
        <v>0</v>
      </c>
      <c r="EX233" cm="1">
        <f t="array" ref="EX233">SUMPRODUCT($K233:$AJ233,TRANSPOSE(EX$4:EX$29))</f>
        <v>0</v>
      </c>
      <c r="EY233" cm="1">
        <f t="array" ref="EY233">SUMPRODUCT($K233:$AJ233,TRANSPOSE(EY$4:EY$29))</f>
        <v>0</v>
      </c>
      <c r="EZ233" cm="1">
        <f t="array" ref="EZ233">SUMPRODUCT($K233:$AJ233,TRANSPOSE(EZ$4:EZ$29))</f>
        <v>0</v>
      </c>
      <c r="FA233">
        <f t="shared" si="46"/>
        <v>0</v>
      </c>
      <c r="FB233" t="b">
        <f t="shared" si="47"/>
        <v>0</v>
      </c>
    </row>
    <row r="234" spans="1:158" hidden="1" x14ac:dyDescent="0.2">
      <c r="A234">
        <v>289</v>
      </c>
      <c r="B234" s="7" t="s">
        <v>1107</v>
      </c>
      <c r="C234" t="s">
        <v>17</v>
      </c>
      <c r="D234">
        <v>405906335</v>
      </c>
      <c r="E234" t="s">
        <v>1106</v>
      </c>
      <c r="G234" t="s">
        <v>6</v>
      </c>
      <c r="H234" s="1">
        <v>2</v>
      </c>
      <c r="I234" s="1">
        <v>1</v>
      </c>
      <c r="J234" s="1">
        <f>VLOOKUP(B234,'[4]AVL F03 05.05.26_לעבוד'!$B$27:$M$694,12,)</f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1</v>
      </c>
      <c r="AI234" s="1">
        <v>0</v>
      </c>
      <c r="AJ234" s="1">
        <v>0</v>
      </c>
      <c r="AK234" s="1">
        <f t="shared" si="43"/>
        <v>315</v>
      </c>
      <c r="AL234" s="1">
        <f t="shared" si="44"/>
        <v>400</v>
      </c>
      <c r="AM234" s="1">
        <f>AK234*AY234</f>
        <v>563.85</v>
      </c>
      <c r="AN234" s="1">
        <f>AL234*AY234</f>
        <v>716</v>
      </c>
      <c r="AO234" s="1">
        <f>AN234-AM234</f>
        <v>152.14999999999998</v>
      </c>
      <c r="AP234" s="1" t="s">
        <v>26</v>
      </c>
      <c r="AQ234" s="1">
        <f>VLOOKUP($B234,'[2]AVL F03 05.05.26_לעבוד'!$B$29:$H$721,6,)</f>
        <v>0</v>
      </c>
      <c r="AR234" s="1" t="s">
        <v>25</v>
      </c>
      <c r="AS234" s="1" t="s">
        <v>14</v>
      </c>
      <c r="AT234">
        <f t="shared" si="45"/>
        <v>1.79</v>
      </c>
      <c r="AU234" t="str">
        <f>VLOOKUP(B234,'[3]AVL F03 05.05.26_לעבוד'!$B$27:$B$694,1,)</f>
        <v>AS0B226-S68Q-7H</v>
      </c>
      <c r="AW234" t="s">
        <v>1702</v>
      </c>
      <c r="AX234" t="s">
        <v>144</v>
      </c>
      <c r="AY234">
        <v>1.79</v>
      </c>
      <c r="AZ234" t="s">
        <v>0</v>
      </c>
      <c r="BA234">
        <v>2</v>
      </c>
      <c r="BB234" t="s">
        <v>13</v>
      </c>
      <c r="BC234">
        <v>98</v>
      </c>
      <c r="BD234">
        <v>70</v>
      </c>
      <c r="BE234" t="s">
        <v>131</v>
      </c>
      <c r="BF234">
        <v>0</v>
      </c>
      <c r="BG234">
        <v>1.79</v>
      </c>
      <c r="BH234">
        <v>20</v>
      </c>
      <c r="BI234" t="s">
        <v>11</v>
      </c>
      <c r="BJ234" t="s">
        <v>10</v>
      </c>
      <c r="BK234" t="s">
        <v>5</v>
      </c>
      <c r="BL234">
        <v>1</v>
      </c>
      <c r="BM234" t="s">
        <v>38</v>
      </c>
      <c r="BN234">
        <v>1.79</v>
      </c>
      <c r="BO234" t="s">
        <v>5</v>
      </c>
      <c r="BP234">
        <v>1</v>
      </c>
      <c r="BQ234" t="s">
        <v>5</v>
      </c>
      <c r="BR234" t="s">
        <v>8</v>
      </c>
      <c r="BS234" t="s">
        <v>7</v>
      </c>
      <c r="BT234">
        <v>400</v>
      </c>
      <c r="BU234" t="s">
        <v>6</v>
      </c>
      <c r="BV234" t="s">
        <v>31</v>
      </c>
      <c r="BW234" t="s">
        <v>4</v>
      </c>
      <c r="BX234" t="s">
        <v>3</v>
      </c>
      <c r="BY234" t="s">
        <v>144</v>
      </c>
      <c r="BZ234" t="s">
        <v>1</v>
      </c>
      <c r="CA234" t="s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800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E234">
        <f>SUM($CB234,CB234:$CC234)-SUM($EC234:EC234)</f>
        <v>0</v>
      </c>
      <c r="DF234">
        <f>SUM($CB234,$CC234:CC234)-SUM($EC234:ED234)</f>
        <v>0</v>
      </c>
      <c r="DG234">
        <f>SUM($CB234,$CC234:CD234)-SUM($EC234:EE234)</f>
        <v>0</v>
      </c>
      <c r="DH234">
        <f>SUM($CB234,$CC234:CE234)-SUM($EC234:EF234)</f>
        <v>0</v>
      </c>
      <c r="DI234">
        <f>SUM($CB234,$CC234:CF234)-SUM($EC234:EG234)</f>
        <v>0</v>
      </c>
      <c r="DJ234">
        <f>SUM($CB234,$CC234:CG234)-SUM($EC234:EH234)</f>
        <v>0</v>
      </c>
      <c r="DK234">
        <f>SUM($CB234,$CC234:CH234)-SUM($EC234:EI234)</f>
        <v>0</v>
      </c>
      <c r="DL234">
        <f>SUM($CB234,$CC234:CI234)-SUM($EC234:EJ234)</f>
        <v>0</v>
      </c>
      <c r="DM234">
        <f>SUM($CB234,$CC234:CJ234)-SUM($EC234:EK234)</f>
        <v>750</v>
      </c>
      <c r="DN234">
        <f>SUM($CB234,$CC234:CK234)-SUM($EC234:EL234)</f>
        <v>700</v>
      </c>
      <c r="DO234">
        <f>SUM($CB234,$CC234:CL234)-SUM($EC234:EM234)</f>
        <v>650</v>
      </c>
      <c r="DP234">
        <f>SUM($CB234,$CC234:CM234)-SUM($EC234:EN234)</f>
        <v>600</v>
      </c>
      <c r="DQ234">
        <f>SUM($CB234,$CC234:CN234)-SUM($EC234:EO234)</f>
        <v>600</v>
      </c>
      <c r="DR234">
        <f>SUM($CB234,$CC234:CO234)-SUM($EC234:EP234)</f>
        <v>600</v>
      </c>
      <c r="DS234">
        <f>SUM($CB234,$CC234:CP234)-SUM($EC234:EQ234)</f>
        <v>600</v>
      </c>
      <c r="DT234">
        <f>SUM($CB234,$CC234:CQ234)-SUM($EC234:ER234)</f>
        <v>600</v>
      </c>
      <c r="DU234">
        <f>SUM($CB234,$CC234:CR234)-SUM($EC234:ES234)</f>
        <v>600</v>
      </c>
      <c r="DV234">
        <f>SUM($CB234,$CC234:CS234)-SUM($EC234:ET234)</f>
        <v>600</v>
      </c>
      <c r="DW234">
        <f>SUM($CB234,$CC234:CT234)-SUM($EC234:EU234)</f>
        <v>600</v>
      </c>
      <c r="DX234">
        <f>SUM($CB234,$CC234:CU234)-SUM($EC234:EV234)</f>
        <v>600</v>
      </c>
      <c r="DY234">
        <f>SUM($CB234,$CC234:CV234)-SUM($EC234:EW234)</f>
        <v>600</v>
      </c>
      <c r="DZ234">
        <f>SUM($CB234,$CC234:CW234)-SUM($EC234:EX234)</f>
        <v>600</v>
      </c>
      <c r="EA234">
        <f>SUM($CB234,$CC234:CX234)-SUM($EC234:EY234)</f>
        <v>600</v>
      </c>
      <c r="EB234">
        <f>SUM($CB234,$CC234:CY234)-SUM($EC234:EZ234)</f>
        <v>600</v>
      </c>
      <c r="EC234" cm="1">
        <f t="array" ref="EC234">SUMPRODUCT($K234:$AJ234,TRANSPOSE(EC$4:EC$29))</f>
        <v>0</v>
      </c>
      <c r="ED234" cm="1">
        <f t="array" ref="ED234">SUMPRODUCT($K234:$AJ234,TRANSPOSE(ED$4:ED$29))</f>
        <v>0</v>
      </c>
      <c r="EE234" cm="1">
        <f t="array" ref="EE234">SUMPRODUCT($K234:$AJ234,TRANSPOSE(EE$4:EE$29))</f>
        <v>0</v>
      </c>
      <c r="EF234" cm="1">
        <f t="array" ref="EF234">SUMPRODUCT($K234:$AJ234,TRANSPOSE(EF$4:EF$29))</f>
        <v>0</v>
      </c>
      <c r="EG234" cm="1">
        <f t="array" ref="EG234">SUMPRODUCT($K234:$AJ234,TRANSPOSE(EG$4:EG$29))</f>
        <v>0</v>
      </c>
      <c r="EH234" cm="1">
        <f t="array" ref="EH234">SUMPRODUCT($K234:$AJ234,TRANSPOSE(EH$4:EH$29))</f>
        <v>0</v>
      </c>
      <c r="EI234" cm="1">
        <f t="array" ref="EI234">SUMPRODUCT($K234:$AJ234,TRANSPOSE(EI$4:EI$29))</f>
        <v>0</v>
      </c>
      <c r="EJ234" cm="1">
        <f t="array" ref="EJ234">SUMPRODUCT($K234:$AJ234,TRANSPOSE(EJ$4:EJ$29))</f>
        <v>0</v>
      </c>
      <c r="EK234" cm="1">
        <f t="array" ref="EK234">SUMPRODUCT($K234:$AJ234,TRANSPOSE(EK$4:EK$29))</f>
        <v>50</v>
      </c>
      <c r="EL234" cm="1">
        <f t="array" ref="EL234">SUMPRODUCT($K234:$AJ234,TRANSPOSE(EL$4:EL$29))</f>
        <v>50</v>
      </c>
      <c r="EM234" cm="1">
        <f t="array" ref="EM234">SUMPRODUCT($K234:$AJ234,TRANSPOSE(EM$4:EM$29))</f>
        <v>50</v>
      </c>
      <c r="EN234" cm="1">
        <f t="array" ref="EN234">SUMPRODUCT($K234:$AJ234,TRANSPOSE(EN$4:EN$29))</f>
        <v>50</v>
      </c>
      <c r="EO234" cm="1">
        <f t="array" ref="EO234">SUMPRODUCT($K234:$AJ234,TRANSPOSE(EO$4:EO$29))</f>
        <v>0</v>
      </c>
      <c r="EP234" cm="1">
        <f t="array" ref="EP234">SUMPRODUCT($K234:$AJ234,TRANSPOSE(EP$4:EP$29))</f>
        <v>0</v>
      </c>
      <c r="EQ234" cm="1">
        <f t="array" ref="EQ234">SUMPRODUCT($K234:$AJ234,TRANSPOSE(EQ$4:EQ$29))</f>
        <v>0</v>
      </c>
      <c r="ER234" cm="1">
        <f t="array" ref="ER234">SUMPRODUCT($K234:$AJ234,TRANSPOSE(ER$4:ER$29))</f>
        <v>0</v>
      </c>
      <c r="ES234" cm="1">
        <f t="array" ref="ES234">SUMPRODUCT($K234:$AJ234,TRANSPOSE(ES$4:ES$29))</f>
        <v>0</v>
      </c>
      <c r="ET234" cm="1">
        <f t="array" ref="ET234">SUMPRODUCT($K234:$AJ234,TRANSPOSE(ET$4:ET$29))</f>
        <v>0</v>
      </c>
      <c r="EU234" cm="1">
        <f t="array" ref="EU234">SUMPRODUCT($K234:$AJ234,TRANSPOSE(EU$4:EU$29))</f>
        <v>0</v>
      </c>
      <c r="EV234" cm="1">
        <f t="array" ref="EV234">SUMPRODUCT($K234:$AJ234,TRANSPOSE(EV$4:EV$29))</f>
        <v>0</v>
      </c>
      <c r="EW234" cm="1">
        <f t="array" ref="EW234">SUMPRODUCT($K234:$AJ234,TRANSPOSE(EW$4:EW$29))</f>
        <v>0</v>
      </c>
      <c r="EX234" cm="1">
        <f t="array" ref="EX234">SUMPRODUCT($K234:$AJ234,TRANSPOSE(EX$4:EX$29))</f>
        <v>0</v>
      </c>
      <c r="EY234" cm="1">
        <f t="array" ref="EY234">SUMPRODUCT($K234:$AJ234,TRANSPOSE(EY$4:EY$29))</f>
        <v>0</v>
      </c>
      <c r="EZ234" cm="1">
        <f t="array" ref="EZ234">SUMPRODUCT($K234:$AJ234,TRANSPOSE(EZ$4:EZ$29))</f>
        <v>0</v>
      </c>
      <c r="FA234">
        <f t="shared" si="46"/>
        <v>0</v>
      </c>
      <c r="FB234" t="b">
        <f t="shared" si="47"/>
        <v>0</v>
      </c>
    </row>
    <row r="235" spans="1:158" hidden="1" x14ac:dyDescent="0.2">
      <c r="A235">
        <v>291</v>
      </c>
      <c r="B235" s="7" t="s">
        <v>1105</v>
      </c>
      <c r="C235" t="s">
        <v>17</v>
      </c>
      <c r="D235">
        <v>400445430</v>
      </c>
      <c r="E235" t="s">
        <v>1104</v>
      </c>
      <c r="G235" t="s">
        <v>6</v>
      </c>
      <c r="H235" s="1">
        <v>2</v>
      </c>
      <c r="I235" s="1">
        <v>35</v>
      </c>
      <c r="J235" s="1">
        <f>VLOOKUP(B235,'[4]AVL F03 05.05.26_לעבוד'!$B$27:$M$694,12,)</f>
        <v>35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  <c r="Z235" s="1">
        <v>0</v>
      </c>
      <c r="AA235" s="1">
        <v>0</v>
      </c>
      <c r="AB235" s="1">
        <v>4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30</v>
      </c>
      <c r="AI235" s="1">
        <v>0</v>
      </c>
      <c r="AJ235" s="1">
        <v>0</v>
      </c>
      <c r="AK235" s="1">
        <f t="shared" si="43"/>
        <v>11025</v>
      </c>
      <c r="AL235" s="1">
        <f t="shared" si="44"/>
        <v>12000</v>
      </c>
      <c r="AM235" s="1">
        <f>AK235*AY235</f>
        <v>1323</v>
      </c>
      <c r="AN235" s="1">
        <f>AL235*AY235</f>
        <v>1440</v>
      </c>
      <c r="AO235" s="1">
        <f>AN235-AM235</f>
        <v>117</v>
      </c>
      <c r="AP235" s="1" t="s">
        <v>26</v>
      </c>
      <c r="AQ235" s="1">
        <f>VLOOKUP($B235,'[2]AVL F03 05.05.26_לעבוד'!$B$29:$H$721,6,)</f>
        <v>0</v>
      </c>
      <c r="AR235" s="1" t="s">
        <v>25</v>
      </c>
      <c r="AS235" s="1" t="s">
        <v>14</v>
      </c>
      <c r="AT235">
        <f t="shared" si="45"/>
        <v>4.2</v>
      </c>
      <c r="AU235" t="str">
        <f>VLOOKUP(B235,'[3]AVL F03 05.05.26_לעבוד'!$B$27:$B$694,1,)</f>
        <v>ASMT-RF45-AN002</v>
      </c>
      <c r="AW235" t="s">
        <v>1741</v>
      </c>
      <c r="AX235" t="s">
        <v>41</v>
      </c>
      <c r="AY235">
        <v>0.12</v>
      </c>
      <c r="AZ235" t="s">
        <v>0</v>
      </c>
      <c r="BA235">
        <v>2</v>
      </c>
      <c r="BB235" t="s">
        <v>13</v>
      </c>
      <c r="BC235">
        <v>102</v>
      </c>
      <c r="BD235">
        <v>36</v>
      </c>
      <c r="BE235" t="s">
        <v>645</v>
      </c>
      <c r="BF235">
        <v>0</v>
      </c>
      <c r="BG235">
        <v>0.12</v>
      </c>
      <c r="BH235">
        <v>20</v>
      </c>
      <c r="BI235" t="s">
        <v>11</v>
      </c>
      <c r="BJ235" t="s">
        <v>533</v>
      </c>
      <c r="BK235" t="s">
        <v>5</v>
      </c>
      <c r="BL235">
        <v>1</v>
      </c>
      <c r="BM235" t="s">
        <v>22</v>
      </c>
      <c r="BN235">
        <v>0.12</v>
      </c>
      <c r="BO235" t="s">
        <v>5</v>
      </c>
      <c r="BP235">
        <v>1</v>
      </c>
      <c r="BQ235" t="s">
        <v>5</v>
      </c>
      <c r="BR235" t="s">
        <v>8</v>
      </c>
      <c r="BS235" t="s">
        <v>538</v>
      </c>
      <c r="BT235">
        <v>4000</v>
      </c>
      <c r="BU235" t="s">
        <v>6</v>
      </c>
      <c r="BV235" t="s">
        <v>31</v>
      </c>
      <c r="BW235" t="s">
        <v>532</v>
      </c>
      <c r="BX235" t="s">
        <v>3</v>
      </c>
      <c r="BY235" t="s">
        <v>41</v>
      </c>
      <c r="BZ235" t="s">
        <v>1</v>
      </c>
      <c r="CA235" t="s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8000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E235">
        <f>SUM($CB235,CB235:$CC235)-SUM($EC235:EC235)</f>
        <v>0</v>
      </c>
      <c r="DF235">
        <f>SUM($CB235,$CC235:CC235)-SUM($EC235:ED235)</f>
        <v>0</v>
      </c>
      <c r="DG235">
        <f>SUM($CB235,$CC235:CD235)-SUM($EC235:EE235)</f>
        <v>0</v>
      </c>
      <c r="DH235">
        <f>SUM($CB235,$CC235:CE235)-SUM($EC235:EF235)</f>
        <v>0</v>
      </c>
      <c r="DI235">
        <f>SUM($CB235,$CC235:CF235)-SUM($EC235:EG235)</f>
        <v>0</v>
      </c>
      <c r="DJ235">
        <f>SUM($CB235,$CC235:CG235)-SUM($EC235:EH235)</f>
        <v>0</v>
      </c>
      <c r="DK235">
        <f>SUM($CB235,$CC235:CH235)-SUM($EC235:EI235)</f>
        <v>0</v>
      </c>
      <c r="DL235">
        <f>SUM($CB235,$CC235:CI235)-SUM($EC235:EJ235)</f>
        <v>0</v>
      </c>
      <c r="DM235">
        <f>SUM($CB235,$CC235:CJ235)-SUM($EC235:EK235)</f>
        <v>6280</v>
      </c>
      <c r="DN235">
        <f>SUM($CB235,$CC235:CK235)-SUM($EC235:EL235)</f>
        <v>4500</v>
      </c>
      <c r="DO235">
        <f>SUM($CB235,$CC235:CL235)-SUM($EC235:EM235)</f>
        <v>2700</v>
      </c>
      <c r="DP235">
        <f>SUM($CB235,$CC235:CM235)-SUM($EC235:EN235)</f>
        <v>1000</v>
      </c>
      <c r="DQ235">
        <f>SUM($CB235,$CC235:CN235)-SUM($EC235:EO235)</f>
        <v>1000</v>
      </c>
      <c r="DR235">
        <f>SUM($CB235,$CC235:CO235)-SUM($EC235:EP235)</f>
        <v>1000</v>
      </c>
      <c r="DS235">
        <f>SUM($CB235,$CC235:CP235)-SUM($EC235:EQ235)</f>
        <v>1000</v>
      </c>
      <c r="DT235">
        <f>SUM($CB235,$CC235:CQ235)-SUM($EC235:ER235)</f>
        <v>1000</v>
      </c>
      <c r="DU235">
        <f>SUM($CB235,$CC235:CR235)-SUM($EC235:ES235)</f>
        <v>1000</v>
      </c>
      <c r="DV235">
        <f>SUM($CB235,$CC235:CS235)-SUM($EC235:ET235)</f>
        <v>1000</v>
      </c>
      <c r="DW235">
        <f>SUM($CB235,$CC235:CT235)-SUM($EC235:EU235)</f>
        <v>1000</v>
      </c>
      <c r="DX235">
        <f>SUM($CB235,$CC235:CU235)-SUM($EC235:EV235)</f>
        <v>1000</v>
      </c>
      <c r="DY235">
        <f>SUM($CB235,$CC235:CV235)-SUM($EC235:EW235)</f>
        <v>1000</v>
      </c>
      <c r="DZ235">
        <f>SUM($CB235,$CC235:CW235)-SUM($EC235:EX235)</f>
        <v>1000</v>
      </c>
      <c r="EA235">
        <f>SUM($CB235,$CC235:CX235)-SUM($EC235:EY235)</f>
        <v>1000</v>
      </c>
      <c r="EB235">
        <f>SUM($CB235,$CC235:CY235)-SUM($EC235:EZ235)</f>
        <v>1000</v>
      </c>
      <c r="EC235" cm="1">
        <f t="array" ref="EC235">SUMPRODUCT($K235:$AJ235,TRANSPOSE(EC$4:EC$29))</f>
        <v>0</v>
      </c>
      <c r="ED235" cm="1">
        <f t="array" ref="ED235">SUMPRODUCT($K235:$AJ235,TRANSPOSE(ED$4:ED$29))</f>
        <v>0</v>
      </c>
      <c r="EE235" cm="1">
        <f t="array" ref="EE235">SUMPRODUCT($K235:$AJ235,TRANSPOSE(EE$4:EE$29))</f>
        <v>0</v>
      </c>
      <c r="EF235" cm="1">
        <f t="array" ref="EF235">SUMPRODUCT($K235:$AJ235,TRANSPOSE(EF$4:EF$29))</f>
        <v>0</v>
      </c>
      <c r="EG235" cm="1">
        <f t="array" ref="EG235">SUMPRODUCT($K235:$AJ235,TRANSPOSE(EG$4:EG$29))</f>
        <v>0</v>
      </c>
      <c r="EH235" cm="1">
        <f t="array" ref="EH235">SUMPRODUCT($K235:$AJ235,TRANSPOSE(EH$4:EH$29))</f>
        <v>0</v>
      </c>
      <c r="EI235" cm="1">
        <f t="array" ref="EI235">SUMPRODUCT($K235:$AJ235,TRANSPOSE(EI$4:EI$29))</f>
        <v>0</v>
      </c>
      <c r="EJ235" cm="1">
        <f t="array" ref="EJ235">SUMPRODUCT($K235:$AJ235,TRANSPOSE(EJ$4:EJ$29))</f>
        <v>0</v>
      </c>
      <c r="EK235" cm="1">
        <f t="array" ref="EK235">SUMPRODUCT($K235:$AJ235,TRANSPOSE(EK$4:EK$29))</f>
        <v>1720</v>
      </c>
      <c r="EL235" cm="1">
        <f t="array" ref="EL235">SUMPRODUCT($K235:$AJ235,TRANSPOSE(EL$4:EL$29))</f>
        <v>1780</v>
      </c>
      <c r="EM235" cm="1">
        <f t="array" ref="EM235">SUMPRODUCT($K235:$AJ235,TRANSPOSE(EM$4:EM$29))</f>
        <v>1800</v>
      </c>
      <c r="EN235" cm="1">
        <f t="array" ref="EN235">SUMPRODUCT($K235:$AJ235,TRANSPOSE(EN$4:EN$29))</f>
        <v>1700</v>
      </c>
      <c r="EO235" cm="1">
        <f t="array" ref="EO235">SUMPRODUCT($K235:$AJ235,TRANSPOSE(EO$4:EO$29))</f>
        <v>0</v>
      </c>
      <c r="EP235" cm="1">
        <f t="array" ref="EP235">SUMPRODUCT($K235:$AJ235,TRANSPOSE(EP$4:EP$29))</f>
        <v>0</v>
      </c>
      <c r="EQ235" cm="1">
        <f t="array" ref="EQ235">SUMPRODUCT($K235:$AJ235,TRANSPOSE(EQ$4:EQ$29))</f>
        <v>0</v>
      </c>
      <c r="ER235" cm="1">
        <f t="array" ref="ER235">SUMPRODUCT($K235:$AJ235,TRANSPOSE(ER$4:ER$29))</f>
        <v>0</v>
      </c>
      <c r="ES235" cm="1">
        <f t="array" ref="ES235">SUMPRODUCT($K235:$AJ235,TRANSPOSE(ES$4:ES$29))</f>
        <v>0</v>
      </c>
      <c r="ET235" cm="1">
        <f t="array" ref="ET235">SUMPRODUCT($K235:$AJ235,TRANSPOSE(ET$4:ET$29))</f>
        <v>0</v>
      </c>
      <c r="EU235" cm="1">
        <f t="array" ref="EU235">SUMPRODUCT($K235:$AJ235,TRANSPOSE(EU$4:EU$29))</f>
        <v>0</v>
      </c>
      <c r="EV235" cm="1">
        <f t="array" ref="EV235">SUMPRODUCT($K235:$AJ235,TRANSPOSE(EV$4:EV$29))</f>
        <v>0</v>
      </c>
      <c r="EW235" cm="1">
        <f t="array" ref="EW235">SUMPRODUCT($K235:$AJ235,TRANSPOSE(EW$4:EW$29))</f>
        <v>0</v>
      </c>
      <c r="EX235" cm="1">
        <f t="array" ref="EX235">SUMPRODUCT($K235:$AJ235,TRANSPOSE(EX$4:EX$29))</f>
        <v>0</v>
      </c>
      <c r="EY235" cm="1">
        <f t="array" ref="EY235">SUMPRODUCT($K235:$AJ235,TRANSPOSE(EY$4:EY$29))</f>
        <v>0</v>
      </c>
      <c r="EZ235" cm="1">
        <f t="array" ref="EZ235">SUMPRODUCT($K235:$AJ235,TRANSPOSE(EZ$4:EZ$29))</f>
        <v>0</v>
      </c>
      <c r="FA235">
        <f t="shared" si="46"/>
        <v>0</v>
      </c>
      <c r="FB235" t="b">
        <f t="shared" si="47"/>
        <v>0</v>
      </c>
    </row>
    <row r="236" spans="1:158" hidden="1" x14ac:dyDescent="0.2">
      <c r="A236">
        <v>292</v>
      </c>
      <c r="B236" s="7" t="s">
        <v>1103</v>
      </c>
      <c r="C236" t="s">
        <v>17</v>
      </c>
      <c r="D236">
        <v>400445425</v>
      </c>
      <c r="E236" t="s">
        <v>1102</v>
      </c>
      <c r="G236" t="s">
        <v>6</v>
      </c>
      <c r="H236" s="1">
        <v>2</v>
      </c>
      <c r="I236" s="1">
        <v>5</v>
      </c>
      <c r="J236" s="1">
        <f>VLOOKUP(B236,'[4]AVL F03 05.05.26_לעבוד'!$B$27:$M$694,12,)</f>
        <v>5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5</v>
      </c>
      <c r="AI236" s="1">
        <v>0</v>
      </c>
      <c r="AJ236" s="1">
        <v>0</v>
      </c>
      <c r="AK236" s="1">
        <f t="shared" si="43"/>
        <v>1575</v>
      </c>
      <c r="AL236" s="1">
        <f t="shared" si="44"/>
        <v>4000</v>
      </c>
      <c r="AM236" s="1">
        <f>AK236*AY236</f>
        <v>157.5</v>
      </c>
      <c r="AN236" s="1">
        <f>AL236*AY236</f>
        <v>400</v>
      </c>
      <c r="AO236" s="1">
        <f>AN236-AM236</f>
        <v>242.5</v>
      </c>
      <c r="AP236" s="1" t="s">
        <v>26</v>
      </c>
      <c r="AQ236" s="1">
        <f>VLOOKUP($B236,'[2]AVL F03 05.05.26_לעבוד'!$B$29:$H$721,6,)</f>
        <v>0</v>
      </c>
      <c r="AR236" s="1" t="s">
        <v>25</v>
      </c>
      <c r="AS236" s="1" t="s">
        <v>14</v>
      </c>
      <c r="AT236">
        <f t="shared" si="45"/>
        <v>0.5</v>
      </c>
      <c r="AU236" t="str">
        <f>VLOOKUP(B236,'[3]AVL F03 05.05.26_לעבוד'!$B$27:$B$694,1,)</f>
        <v>ASMT-RR45-AQ902</v>
      </c>
      <c r="AW236" t="s">
        <v>1741</v>
      </c>
      <c r="AX236" t="s">
        <v>41</v>
      </c>
      <c r="AY236">
        <v>0.1</v>
      </c>
      <c r="AZ236" t="s">
        <v>0</v>
      </c>
      <c r="BA236">
        <v>2</v>
      </c>
      <c r="BB236" t="s">
        <v>13</v>
      </c>
      <c r="BC236">
        <v>102</v>
      </c>
      <c r="BD236">
        <v>38</v>
      </c>
      <c r="BE236" t="s">
        <v>131</v>
      </c>
      <c r="BF236">
        <v>0</v>
      </c>
      <c r="BG236">
        <v>0.1</v>
      </c>
      <c r="BH236">
        <v>20</v>
      </c>
      <c r="BI236" t="s">
        <v>11</v>
      </c>
      <c r="BJ236" t="s">
        <v>533</v>
      </c>
      <c r="BK236" t="s">
        <v>5</v>
      </c>
      <c r="BL236">
        <v>1</v>
      </c>
      <c r="BM236" t="s">
        <v>84</v>
      </c>
      <c r="BN236">
        <v>0.1</v>
      </c>
      <c r="BO236" t="s">
        <v>5</v>
      </c>
      <c r="BP236">
        <v>1</v>
      </c>
      <c r="BQ236" t="s">
        <v>5</v>
      </c>
      <c r="BR236" t="s">
        <v>8</v>
      </c>
      <c r="BS236" t="s">
        <v>538</v>
      </c>
      <c r="BT236">
        <v>4000</v>
      </c>
      <c r="BU236" t="s">
        <v>6</v>
      </c>
      <c r="BV236" t="s">
        <v>31</v>
      </c>
      <c r="BW236" t="s">
        <v>532</v>
      </c>
      <c r="BX236" t="s">
        <v>3</v>
      </c>
      <c r="BY236" t="s">
        <v>41</v>
      </c>
      <c r="BZ236" t="s">
        <v>1</v>
      </c>
      <c r="CA236" t="s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1100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E236">
        <f>SUM($CB236,CB236:$CC236)-SUM($EC236:EC236)</f>
        <v>0</v>
      </c>
      <c r="DF236">
        <f>SUM($CB236,$CC236:CC236)-SUM($EC236:ED236)</f>
        <v>0</v>
      </c>
      <c r="DG236">
        <f>SUM($CB236,$CC236:CD236)-SUM($EC236:EE236)</f>
        <v>0</v>
      </c>
      <c r="DH236">
        <f>SUM($CB236,$CC236:CE236)-SUM($EC236:EF236)</f>
        <v>0</v>
      </c>
      <c r="DI236">
        <f>SUM($CB236,$CC236:CF236)-SUM($EC236:EG236)</f>
        <v>0</v>
      </c>
      <c r="DJ236">
        <f>SUM($CB236,$CC236:CG236)-SUM($EC236:EH236)</f>
        <v>0</v>
      </c>
      <c r="DK236">
        <f>SUM($CB236,$CC236:CH236)-SUM($EC236:EI236)</f>
        <v>0</v>
      </c>
      <c r="DL236">
        <f>SUM($CB236,$CC236:CI236)-SUM($EC236:EJ236)</f>
        <v>0</v>
      </c>
      <c r="DM236">
        <f>SUM($CB236,$CC236:CJ236)-SUM($EC236:EK236)</f>
        <v>850</v>
      </c>
      <c r="DN236">
        <f>SUM($CB236,$CC236:CK236)-SUM($EC236:EL236)</f>
        <v>600</v>
      </c>
      <c r="DO236">
        <f>SUM($CB236,$CC236:CL236)-SUM($EC236:EM236)</f>
        <v>350</v>
      </c>
      <c r="DP236">
        <f>SUM($CB236,$CC236:CM236)-SUM($EC236:EN236)</f>
        <v>100</v>
      </c>
      <c r="DQ236">
        <f>SUM($CB236,$CC236:CN236)-SUM($EC236:EO236)</f>
        <v>100</v>
      </c>
      <c r="DR236">
        <f>SUM($CB236,$CC236:CO236)-SUM($EC236:EP236)</f>
        <v>100</v>
      </c>
      <c r="DS236">
        <f>SUM($CB236,$CC236:CP236)-SUM($EC236:EQ236)</f>
        <v>100</v>
      </c>
      <c r="DT236">
        <f>SUM($CB236,$CC236:CQ236)-SUM($EC236:ER236)</f>
        <v>100</v>
      </c>
      <c r="DU236">
        <f>SUM($CB236,$CC236:CR236)-SUM($EC236:ES236)</f>
        <v>100</v>
      </c>
      <c r="DV236">
        <f>SUM($CB236,$CC236:CS236)-SUM($EC236:ET236)</f>
        <v>100</v>
      </c>
      <c r="DW236">
        <f>SUM($CB236,$CC236:CT236)-SUM($EC236:EU236)</f>
        <v>100</v>
      </c>
      <c r="DX236">
        <f>SUM($CB236,$CC236:CU236)-SUM($EC236:EV236)</f>
        <v>100</v>
      </c>
      <c r="DY236">
        <f>SUM($CB236,$CC236:CV236)-SUM($EC236:EW236)</f>
        <v>100</v>
      </c>
      <c r="DZ236">
        <f>SUM($CB236,$CC236:CW236)-SUM($EC236:EX236)</f>
        <v>100</v>
      </c>
      <c r="EA236">
        <f>SUM($CB236,$CC236:CX236)-SUM($EC236:EY236)</f>
        <v>100</v>
      </c>
      <c r="EB236">
        <f>SUM($CB236,$CC236:CY236)-SUM($EC236:EZ236)</f>
        <v>100</v>
      </c>
      <c r="EC236" cm="1">
        <f t="array" ref="EC236">SUMPRODUCT($K236:$AJ236,TRANSPOSE(EC$4:EC$29))</f>
        <v>0</v>
      </c>
      <c r="ED236" cm="1">
        <f t="array" ref="ED236">SUMPRODUCT($K236:$AJ236,TRANSPOSE(ED$4:ED$29))</f>
        <v>0</v>
      </c>
      <c r="EE236" cm="1">
        <f t="array" ref="EE236">SUMPRODUCT($K236:$AJ236,TRANSPOSE(EE$4:EE$29))</f>
        <v>0</v>
      </c>
      <c r="EF236" cm="1">
        <f t="array" ref="EF236">SUMPRODUCT($K236:$AJ236,TRANSPOSE(EF$4:EF$29))</f>
        <v>0</v>
      </c>
      <c r="EG236" cm="1">
        <f t="array" ref="EG236">SUMPRODUCT($K236:$AJ236,TRANSPOSE(EG$4:EG$29))</f>
        <v>0</v>
      </c>
      <c r="EH236" cm="1">
        <f t="array" ref="EH236">SUMPRODUCT($K236:$AJ236,TRANSPOSE(EH$4:EH$29))</f>
        <v>0</v>
      </c>
      <c r="EI236" cm="1">
        <f t="array" ref="EI236">SUMPRODUCT($K236:$AJ236,TRANSPOSE(EI$4:EI$29))</f>
        <v>0</v>
      </c>
      <c r="EJ236" cm="1">
        <f t="array" ref="EJ236">SUMPRODUCT($K236:$AJ236,TRANSPOSE(EJ$4:EJ$29))</f>
        <v>0</v>
      </c>
      <c r="EK236" cm="1">
        <f t="array" ref="EK236">SUMPRODUCT($K236:$AJ236,TRANSPOSE(EK$4:EK$29))</f>
        <v>250</v>
      </c>
      <c r="EL236" cm="1">
        <f t="array" ref="EL236">SUMPRODUCT($K236:$AJ236,TRANSPOSE(EL$4:EL$29))</f>
        <v>250</v>
      </c>
      <c r="EM236" cm="1">
        <f t="array" ref="EM236">SUMPRODUCT($K236:$AJ236,TRANSPOSE(EM$4:EM$29))</f>
        <v>250</v>
      </c>
      <c r="EN236" cm="1">
        <f t="array" ref="EN236">SUMPRODUCT($K236:$AJ236,TRANSPOSE(EN$4:EN$29))</f>
        <v>250</v>
      </c>
      <c r="EO236" cm="1">
        <f t="array" ref="EO236">SUMPRODUCT($K236:$AJ236,TRANSPOSE(EO$4:EO$29))</f>
        <v>0</v>
      </c>
      <c r="EP236" cm="1">
        <f t="array" ref="EP236">SUMPRODUCT($K236:$AJ236,TRANSPOSE(EP$4:EP$29))</f>
        <v>0</v>
      </c>
      <c r="EQ236" cm="1">
        <f t="array" ref="EQ236">SUMPRODUCT($K236:$AJ236,TRANSPOSE(EQ$4:EQ$29))</f>
        <v>0</v>
      </c>
      <c r="ER236" cm="1">
        <f t="array" ref="ER236">SUMPRODUCT($K236:$AJ236,TRANSPOSE(ER$4:ER$29))</f>
        <v>0</v>
      </c>
      <c r="ES236" cm="1">
        <f t="array" ref="ES236">SUMPRODUCT($K236:$AJ236,TRANSPOSE(ES$4:ES$29))</f>
        <v>0</v>
      </c>
      <c r="ET236" cm="1">
        <f t="array" ref="ET236">SUMPRODUCT($K236:$AJ236,TRANSPOSE(ET$4:ET$29))</f>
        <v>0</v>
      </c>
      <c r="EU236" cm="1">
        <f t="array" ref="EU236">SUMPRODUCT($K236:$AJ236,TRANSPOSE(EU$4:EU$29))</f>
        <v>0</v>
      </c>
      <c r="EV236" cm="1">
        <f t="array" ref="EV236">SUMPRODUCT($K236:$AJ236,TRANSPOSE(EV$4:EV$29))</f>
        <v>0</v>
      </c>
      <c r="EW236" cm="1">
        <f t="array" ref="EW236">SUMPRODUCT($K236:$AJ236,TRANSPOSE(EW$4:EW$29))</f>
        <v>0</v>
      </c>
      <c r="EX236" cm="1">
        <f t="array" ref="EX236">SUMPRODUCT($K236:$AJ236,TRANSPOSE(EX$4:EX$29))</f>
        <v>0</v>
      </c>
      <c r="EY236" cm="1">
        <f t="array" ref="EY236">SUMPRODUCT($K236:$AJ236,TRANSPOSE(EY$4:EY$29))</f>
        <v>0</v>
      </c>
      <c r="EZ236" cm="1">
        <f t="array" ref="EZ236">SUMPRODUCT($K236:$AJ236,TRANSPOSE(EZ$4:EZ$29))</f>
        <v>0</v>
      </c>
      <c r="FA236">
        <f t="shared" si="46"/>
        <v>0</v>
      </c>
      <c r="FB236" t="b">
        <f t="shared" si="47"/>
        <v>0</v>
      </c>
    </row>
    <row r="237" spans="1:158" hidden="1" x14ac:dyDescent="0.2">
      <c r="A237">
        <v>293</v>
      </c>
      <c r="B237" s="7" t="s">
        <v>1101</v>
      </c>
      <c r="C237" t="s">
        <v>17</v>
      </c>
      <c r="D237">
        <v>400606332</v>
      </c>
      <c r="E237" t="s">
        <v>1100</v>
      </c>
      <c r="F237">
        <v>414596412</v>
      </c>
      <c r="G237" t="s">
        <v>6</v>
      </c>
      <c r="H237" s="1">
        <v>2</v>
      </c>
      <c r="I237" s="1">
        <v>17</v>
      </c>
      <c r="J237" s="1">
        <f>VLOOKUP(B237,'[4]AVL F03 05.05.26_לעבוד'!$B$27:$M$694,12,)</f>
        <v>17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16</v>
      </c>
      <c r="S237" s="1">
        <v>0</v>
      </c>
      <c r="T237" s="1">
        <v>0</v>
      </c>
      <c r="U237" s="1">
        <v>1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f t="shared" si="43"/>
        <v>5355</v>
      </c>
      <c r="AL237" s="1">
        <f t="shared" si="44"/>
        <v>5400</v>
      </c>
      <c r="AM237" s="1">
        <f>AK237*AY237</f>
        <v>1713.6000000000001</v>
      </c>
      <c r="AN237" s="1">
        <f>AL237*AY237</f>
        <v>1728</v>
      </c>
      <c r="AO237" s="1">
        <f>AN237-AM237</f>
        <v>14.399999999999864</v>
      </c>
      <c r="AP237" s="1" t="s">
        <v>26</v>
      </c>
      <c r="AQ237" s="1">
        <f>VLOOKUP($B237,'[2]AVL F03 05.05.26_לעבוד'!$B$29:$H$721,6,)</f>
        <v>0</v>
      </c>
      <c r="AR237" s="1" t="s">
        <v>46</v>
      </c>
      <c r="AS237" s="1" t="s">
        <v>14</v>
      </c>
      <c r="AT237">
        <f t="shared" si="45"/>
        <v>5.44</v>
      </c>
      <c r="AU237" t="str">
        <f>VLOOKUP(B237,'[3]AVL F03 05.05.26_לעבוד'!$B$27:$B$694,1,)</f>
        <v>AT24CM01-XHM-B</v>
      </c>
      <c r="AW237" t="s">
        <v>1722</v>
      </c>
      <c r="AX237" t="s">
        <v>99</v>
      </c>
      <c r="AY237">
        <v>0.32</v>
      </c>
      <c r="AZ237" t="s">
        <v>0</v>
      </c>
      <c r="BA237">
        <v>2</v>
      </c>
      <c r="BB237" t="s">
        <v>13</v>
      </c>
      <c r="BC237">
        <v>100</v>
      </c>
      <c r="BD237">
        <v>13</v>
      </c>
      <c r="BE237" t="s">
        <v>45</v>
      </c>
      <c r="BF237">
        <v>0</v>
      </c>
      <c r="BG237">
        <v>0.32</v>
      </c>
      <c r="BH237">
        <v>20</v>
      </c>
      <c r="BI237" t="s">
        <v>11</v>
      </c>
      <c r="BJ237" t="s">
        <v>44</v>
      </c>
      <c r="BK237" t="s">
        <v>5</v>
      </c>
      <c r="BL237">
        <v>1</v>
      </c>
      <c r="BM237" t="s">
        <v>22</v>
      </c>
      <c r="BN237">
        <v>0.32</v>
      </c>
      <c r="BO237" t="s">
        <v>5</v>
      </c>
      <c r="BP237">
        <v>1</v>
      </c>
      <c r="BQ237" t="s">
        <v>5</v>
      </c>
      <c r="BR237" t="s">
        <v>8</v>
      </c>
      <c r="BS237" t="s">
        <v>43</v>
      </c>
      <c r="BT237">
        <v>100</v>
      </c>
      <c r="BU237" t="s">
        <v>6</v>
      </c>
      <c r="BV237" t="s">
        <v>192</v>
      </c>
      <c r="BW237" t="s">
        <v>42</v>
      </c>
      <c r="BX237" t="s">
        <v>3</v>
      </c>
      <c r="BY237" t="s">
        <v>99</v>
      </c>
      <c r="BZ237" t="s">
        <v>1</v>
      </c>
      <c r="CA237" t="s">
        <v>0</v>
      </c>
      <c r="CB237">
        <v>3600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E237">
        <f>SUM($CB237,CB237:$CC237)-SUM($EC237:EC237)</f>
        <v>7200</v>
      </c>
      <c r="DF237">
        <f>SUM($CB237,$CC237:CC237)-SUM($EC237:ED237)</f>
        <v>3600</v>
      </c>
      <c r="DG237">
        <f>SUM($CB237,$CC237:CD237)-SUM($EC237:EE237)</f>
        <v>3600</v>
      </c>
      <c r="DH237">
        <f>SUM($CB237,$CC237:CE237)-SUM($EC237:EF237)</f>
        <v>3600</v>
      </c>
      <c r="DI237">
        <f>SUM($CB237,$CC237:CF237)-SUM($EC237:EG237)</f>
        <v>3600</v>
      </c>
      <c r="DJ237">
        <f>SUM($CB237,$CC237:CG237)-SUM($EC237:EH237)</f>
        <v>3600</v>
      </c>
      <c r="DK237">
        <f>SUM($CB237,$CC237:CH237)-SUM($EC237:EI237)</f>
        <v>3600</v>
      </c>
      <c r="DL237">
        <f>SUM($CB237,$CC237:CI237)-SUM($EC237:EJ237)</f>
        <v>3600</v>
      </c>
      <c r="DM237">
        <f>SUM($CB237,$CC237:CJ237)-SUM($EC237:EK237)</f>
        <v>2780</v>
      </c>
      <c r="DN237">
        <f>SUM($CB237,$CC237:CK237)-SUM($EC237:EL237)</f>
        <v>1890</v>
      </c>
      <c r="DO237">
        <f>SUM($CB237,$CC237:CL237)-SUM($EC237:EM237)</f>
        <v>1000</v>
      </c>
      <c r="DP237">
        <f>SUM($CB237,$CC237:CM237)-SUM($EC237:EN237)</f>
        <v>200</v>
      </c>
      <c r="DQ237">
        <f>SUM($CB237,$CC237:CN237)-SUM($EC237:EO237)</f>
        <v>200</v>
      </c>
      <c r="DR237">
        <f>SUM($CB237,$CC237:CO237)-SUM($EC237:EP237)</f>
        <v>200</v>
      </c>
      <c r="DS237">
        <f>SUM($CB237,$CC237:CP237)-SUM($EC237:EQ237)</f>
        <v>200</v>
      </c>
      <c r="DT237">
        <f>SUM($CB237,$CC237:CQ237)-SUM($EC237:ER237)</f>
        <v>200</v>
      </c>
      <c r="DU237">
        <f>SUM($CB237,$CC237:CR237)-SUM($EC237:ES237)</f>
        <v>200</v>
      </c>
      <c r="DV237">
        <f>SUM($CB237,$CC237:CS237)-SUM($EC237:ET237)</f>
        <v>200</v>
      </c>
      <c r="DW237">
        <f>SUM($CB237,$CC237:CT237)-SUM($EC237:EU237)</f>
        <v>200</v>
      </c>
      <c r="DX237">
        <f>SUM($CB237,$CC237:CU237)-SUM($EC237:EV237)</f>
        <v>200</v>
      </c>
      <c r="DY237">
        <f>SUM($CB237,$CC237:CV237)-SUM($EC237:EW237)</f>
        <v>200</v>
      </c>
      <c r="DZ237">
        <f>SUM($CB237,$CC237:CW237)-SUM($EC237:EX237)</f>
        <v>200</v>
      </c>
      <c r="EA237">
        <f>SUM($CB237,$CC237:CX237)-SUM($EC237:EY237)</f>
        <v>200</v>
      </c>
      <c r="EB237">
        <f>SUM($CB237,$CC237:CY237)-SUM($EC237:EZ237)</f>
        <v>200</v>
      </c>
      <c r="EC237" cm="1">
        <f t="array" ref="EC237">SUMPRODUCT($K237:$AJ237,TRANSPOSE(EC$4:EC$29))</f>
        <v>0</v>
      </c>
      <c r="ED237" cm="1">
        <f t="array" ref="ED237">SUMPRODUCT($K237:$AJ237,TRANSPOSE(ED$4:ED$29))</f>
        <v>0</v>
      </c>
      <c r="EE237" cm="1">
        <f t="array" ref="EE237">SUMPRODUCT($K237:$AJ237,TRANSPOSE(EE$4:EE$29))</f>
        <v>0</v>
      </c>
      <c r="EF237" cm="1">
        <f t="array" ref="EF237">SUMPRODUCT($K237:$AJ237,TRANSPOSE(EF$4:EF$29))</f>
        <v>0</v>
      </c>
      <c r="EG237" cm="1">
        <f t="array" ref="EG237">SUMPRODUCT($K237:$AJ237,TRANSPOSE(EG$4:EG$29))</f>
        <v>0</v>
      </c>
      <c r="EH237" cm="1">
        <f t="array" ref="EH237">SUMPRODUCT($K237:$AJ237,TRANSPOSE(EH$4:EH$29))</f>
        <v>0</v>
      </c>
      <c r="EI237" cm="1">
        <f t="array" ref="EI237">SUMPRODUCT($K237:$AJ237,TRANSPOSE(EI$4:EI$29))</f>
        <v>0</v>
      </c>
      <c r="EJ237" cm="1">
        <f t="array" ref="EJ237">SUMPRODUCT($K237:$AJ237,TRANSPOSE(EJ$4:EJ$29))</f>
        <v>0</v>
      </c>
      <c r="EK237" cm="1">
        <f t="array" ref="EK237">SUMPRODUCT($K237:$AJ237,TRANSPOSE(EK$4:EK$29))</f>
        <v>820</v>
      </c>
      <c r="EL237" cm="1">
        <f t="array" ref="EL237">SUMPRODUCT($K237:$AJ237,TRANSPOSE(EL$4:EL$29))</f>
        <v>890</v>
      </c>
      <c r="EM237" cm="1">
        <f t="array" ref="EM237">SUMPRODUCT($K237:$AJ237,TRANSPOSE(EM$4:EM$29))</f>
        <v>890</v>
      </c>
      <c r="EN237" cm="1">
        <f t="array" ref="EN237">SUMPRODUCT($K237:$AJ237,TRANSPOSE(EN$4:EN$29))</f>
        <v>800</v>
      </c>
      <c r="EO237" cm="1">
        <f t="array" ref="EO237">SUMPRODUCT($K237:$AJ237,TRANSPOSE(EO$4:EO$29))</f>
        <v>0</v>
      </c>
      <c r="EP237" cm="1">
        <f t="array" ref="EP237">SUMPRODUCT($K237:$AJ237,TRANSPOSE(EP$4:EP$29))</f>
        <v>0</v>
      </c>
      <c r="EQ237" cm="1">
        <f t="array" ref="EQ237">SUMPRODUCT($K237:$AJ237,TRANSPOSE(EQ$4:EQ$29))</f>
        <v>0</v>
      </c>
      <c r="ER237" cm="1">
        <f t="array" ref="ER237">SUMPRODUCT($K237:$AJ237,TRANSPOSE(ER$4:ER$29))</f>
        <v>0</v>
      </c>
      <c r="ES237" cm="1">
        <f t="array" ref="ES237">SUMPRODUCT($K237:$AJ237,TRANSPOSE(ES$4:ES$29))</f>
        <v>0</v>
      </c>
      <c r="ET237" cm="1">
        <f t="array" ref="ET237">SUMPRODUCT($K237:$AJ237,TRANSPOSE(ET$4:ET$29))</f>
        <v>0</v>
      </c>
      <c r="EU237" cm="1">
        <f t="array" ref="EU237">SUMPRODUCT($K237:$AJ237,TRANSPOSE(EU$4:EU$29))</f>
        <v>0</v>
      </c>
      <c r="EV237" cm="1">
        <f t="array" ref="EV237">SUMPRODUCT($K237:$AJ237,TRANSPOSE(EV$4:EV$29))</f>
        <v>0</v>
      </c>
      <c r="EW237" cm="1">
        <f t="array" ref="EW237">SUMPRODUCT($K237:$AJ237,TRANSPOSE(EW$4:EW$29))</f>
        <v>0</v>
      </c>
      <c r="EX237" cm="1">
        <f t="array" ref="EX237">SUMPRODUCT($K237:$AJ237,TRANSPOSE(EX$4:EX$29))</f>
        <v>0</v>
      </c>
      <c r="EY237" cm="1">
        <f t="array" ref="EY237">SUMPRODUCT($K237:$AJ237,TRANSPOSE(EY$4:EY$29))</f>
        <v>0</v>
      </c>
      <c r="EZ237" cm="1">
        <f t="array" ref="EZ237">SUMPRODUCT($K237:$AJ237,TRANSPOSE(EZ$4:EZ$29))</f>
        <v>0</v>
      </c>
      <c r="FA237">
        <f t="shared" si="46"/>
        <v>0</v>
      </c>
      <c r="FB237" t="b">
        <f t="shared" si="47"/>
        <v>0</v>
      </c>
    </row>
    <row r="238" spans="1:158" hidden="1" x14ac:dyDescent="0.2">
      <c r="A238">
        <v>294</v>
      </c>
      <c r="B238" s="7" t="s">
        <v>1099</v>
      </c>
      <c r="C238" t="s">
        <v>17</v>
      </c>
      <c r="D238">
        <v>414306853</v>
      </c>
      <c r="E238" t="s">
        <v>1098</v>
      </c>
      <c r="G238" t="s">
        <v>6</v>
      </c>
      <c r="H238" s="1">
        <v>1</v>
      </c>
      <c r="I238" s="1">
        <v>1</v>
      </c>
      <c r="J238" s="1">
        <f>VLOOKUP(B238,'[4]AVL F03 05.05.26_לעבוד'!$B$27:$M$694,12,)</f>
        <v>1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f t="shared" si="43"/>
        <v>315</v>
      </c>
      <c r="AL238" s="1">
        <f t="shared" si="44"/>
        <v>400</v>
      </c>
      <c r="AQ238" s="1">
        <f>VLOOKUP($B238,'[2]AVL F03 05.05.26_לעבוד'!$B$29:$H$721,6,)</f>
        <v>0</v>
      </c>
      <c r="AR238" s="1" t="s">
        <v>25</v>
      </c>
      <c r="AS238" s="1" t="s">
        <v>14</v>
      </c>
      <c r="AT238">
        <f t="shared" si="45"/>
        <v>2.41</v>
      </c>
      <c r="AU238" t="str">
        <f>VLOOKUP(B238,'[3]AVL F03 05.05.26_לעבוד'!$B$27:$B$694,1,)</f>
        <v>AT24CM02-SSHD-B</v>
      </c>
      <c r="AW238" t="s">
        <v>1742</v>
      </c>
      <c r="AX238" t="s">
        <v>41</v>
      </c>
      <c r="AY238">
        <v>2.41</v>
      </c>
      <c r="AZ238" t="s">
        <v>0</v>
      </c>
      <c r="BA238">
        <v>1</v>
      </c>
      <c r="BB238" t="s">
        <v>13</v>
      </c>
      <c r="BC238">
        <v>317</v>
      </c>
      <c r="BD238">
        <v>85</v>
      </c>
      <c r="BE238" t="s">
        <v>45</v>
      </c>
      <c r="BF238">
        <v>0</v>
      </c>
      <c r="BG238">
        <v>2.41</v>
      </c>
      <c r="BH238">
        <v>20</v>
      </c>
      <c r="BI238" t="s">
        <v>11</v>
      </c>
      <c r="BJ238" t="s">
        <v>44</v>
      </c>
      <c r="BK238" t="s">
        <v>5</v>
      </c>
      <c r="BL238">
        <v>1</v>
      </c>
      <c r="BM238" t="s">
        <v>75</v>
      </c>
      <c r="BN238">
        <v>2.41</v>
      </c>
      <c r="BO238" t="s">
        <v>5</v>
      </c>
      <c r="BP238">
        <v>1</v>
      </c>
      <c r="BQ238" t="s">
        <v>5</v>
      </c>
      <c r="BR238" t="s">
        <v>8</v>
      </c>
      <c r="BS238" t="s">
        <v>43</v>
      </c>
      <c r="BT238">
        <v>100</v>
      </c>
      <c r="BU238" t="s">
        <v>6</v>
      </c>
      <c r="BV238" t="s">
        <v>192</v>
      </c>
      <c r="BW238" t="s">
        <v>42</v>
      </c>
      <c r="BX238" t="s">
        <v>3</v>
      </c>
      <c r="BY238" t="s">
        <v>41</v>
      </c>
      <c r="BZ238" t="s">
        <v>1</v>
      </c>
      <c r="CA238" t="s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300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E238">
        <f>SUM($CB238,CB238:$CC238)-SUM($EC238:EC238)</f>
        <v>0</v>
      </c>
      <c r="DF238">
        <f>SUM($CB238,$CC238:CC238)-SUM($EC238:ED238)</f>
        <v>0</v>
      </c>
      <c r="DG238">
        <f>SUM($CB238,$CC238:CD238)-SUM($EC238:EE238)</f>
        <v>0</v>
      </c>
      <c r="DH238">
        <f>SUM($CB238,$CC238:CE238)-SUM($EC238:EF238)</f>
        <v>0</v>
      </c>
      <c r="DI238">
        <f>SUM($CB238,$CC238:CF238)-SUM($EC238:EG238)</f>
        <v>0</v>
      </c>
      <c r="DJ238">
        <f>SUM($CB238,$CC238:CG238)-SUM($EC238:EH238)</f>
        <v>0</v>
      </c>
      <c r="DK238">
        <f>SUM($CB238,$CC238:CH238)-SUM($EC238:EI238)</f>
        <v>0</v>
      </c>
      <c r="DL238">
        <f>SUM($CB238,$CC238:CI238)-SUM($EC238:EJ238)</f>
        <v>0</v>
      </c>
      <c r="DM238">
        <f>SUM($CB238,$CC238:CJ238)-SUM($EC238:EK238)</f>
        <v>280</v>
      </c>
      <c r="DN238">
        <f>SUM($CB238,$CC238:CK238)-SUM($EC238:EL238)</f>
        <v>200</v>
      </c>
      <c r="DO238">
        <f>SUM($CB238,$CC238:CL238)-SUM($EC238:EM238)</f>
        <v>100</v>
      </c>
      <c r="DP238">
        <f>SUM($CB238,$CC238:CM238)-SUM($EC238:EN238)</f>
        <v>100</v>
      </c>
      <c r="DQ238">
        <f>SUM($CB238,$CC238:CN238)-SUM($EC238:EO238)</f>
        <v>100</v>
      </c>
      <c r="DR238">
        <f>SUM($CB238,$CC238:CO238)-SUM($EC238:EP238)</f>
        <v>100</v>
      </c>
      <c r="DS238">
        <f>SUM($CB238,$CC238:CP238)-SUM($EC238:EQ238)</f>
        <v>100</v>
      </c>
      <c r="DT238">
        <f>SUM($CB238,$CC238:CQ238)-SUM($EC238:ER238)</f>
        <v>100</v>
      </c>
      <c r="DU238">
        <f>SUM($CB238,$CC238:CR238)-SUM($EC238:ES238)</f>
        <v>100</v>
      </c>
      <c r="DV238">
        <f>SUM($CB238,$CC238:CS238)-SUM($EC238:ET238)</f>
        <v>100</v>
      </c>
      <c r="DW238">
        <f>SUM($CB238,$CC238:CT238)-SUM($EC238:EU238)</f>
        <v>100</v>
      </c>
      <c r="DX238">
        <f>SUM($CB238,$CC238:CU238)-SUM($EC238:EV238)</f>
        <v>100</v>
      </c>
      <c r="DY238">
        <f>SUM($CB238,$CC238:CV238)-SUM($EC238:EW238)</f>
        <v>100</v>
      </c>
      <c r="DZ238">
        <f>SUM($CB238,$CC238:CW238)-SUM($EC238:EX238)</f>
        <v>100</v>
      </c>
      <c r="EA238">
        <f>SUM($CB238,$CC238:CX238)-SUM($EC238:EY238)</f>
        <v>100</v>
      </c>
      <c r="EB238">
        <f>SUM($CB238,$CC238:CY238)-SUM($EC238:EZ238)</f>
        <v>100</v>
      </c>
      <c r="EC238" cm="1">
        <f t="array" ref="EC238">SUMPRODUCT($K238:$AJ238,TRANSPOSE(EC$4:EC$29))</f>
        <v>0</v>
      </c>
      <c r="ED238" cm="1">
        <f t="array" ref="ED238">SUMPRODUCT($K238:$AJ238,TRANSPOSE(ED$4:ED$29))</f>
        <v>0</v>
      </c>
      <c r="EE238" cm="1">
        <f t="array" ref="EE238">SUMPRODUCT($K238:$AJ238,TRANSPOSE(EE$4:EE$29))</f>
        <v>0</v>
      </c>
      <c r="EF238" cm="1">
        <f t="array" ref="EF238">SUMPRODUCT($K238:$AJ238,TRANSPOSE(EF$4:EF$29))</f>
        <v>0</v>
      </c>
      <c r="EG238" cm="1">
        <f t="array" ref="EG238">SUMPRODUCT($K238:$AJ238,TRANSPOSE(EG$4:EG$29))</f>
        <v>0</v>
      </c>
      <c r="EH238" cm="1">
        <f t="array" ref="EH238">SUMPRODUCT($K238:$AJ238,TRANSPOSE(EH$4:EH$29))</f>
        <v>0</v>
      </c>
      <c r="EI238" cm="1">
        <f t="array" ref="EI238">SUMPRODUCT($K238:$AJ238,TRANSPOSE(EI$4:EI$29))</f>
        <v>0</v>
      </c>
      <c r="EJ238" cm="1">
        <f t="array" ref="EJ238">SUMPRODUCT($K238:$AJ238,TRANSPOSE(EJ$4:EJ$29))</f>
        <v>0</v>
      </c>
      <c r="EK238" cm="1">
        <f t="array" ref="EK238">SUMPRODUCT($K238:$AJ238,TRANSPOSE(EK$4:EK$29))</f>
        <v>20</v>
      </c>
      <c r="EL238" cm="1">
        <f t="array" ref="EL238">SUMPRODUCT($K238:$AJ238,TRANSPOSE(EL$4:EL$29))</f>
        <v>80</v>
      </c>
      <c r="EM238" cm="1">
        <f t="array" ref="EM238">SUMPRODUCT($K238:$AJ238,TRANSPOSE(EM$4:EM$29))</f>
        <v>100</v>
      </c>
      <c r="EN238" cm="1">
        <f t="array" ref="EN238">SUMPRODUCT($K238:$AJ238,TRANSPOSE(EN$4:EN$29))</f>
        <v>0</v>
      </c>
      <c r="EO238" cm="1">
        <f t="array" ref="EO238">SUMPRODUCT($K238:$AJ238,TRANSPOSE(EO$4:EO$29))</f>
        <v>0</v>
      </c>
      <c r="EP238" cm="1">
        <f t="array" ref="EP238">SUMPRODUCT($K238:$AJ238,TRANSPOSE(EP$4:EP$29))</f>
        <v>0</v>
      </c>
      <c r="EQ238" cm="1">
        <f t="array" ref="EQ238">SUMPRODUCT($K238:$AJ238,TRANSPOSE(EQ$4:EQ$29))</f>
        <v>0</v>
      </c>
      <c r="ER238" cm="1">
        <f t="array" ref="ER238">SUMPRODUCT($K238:$AJ238,TRANSPOSE(ER$4:ER$29))</f>
        <v>0</v>
      </c>
      <c r="ES238" cm="1">
        <f t="array" ref="ES238">SUMPRODUCT($K238:$AJ238,TRANSPOSE(ES$4:ES$29))</f>
        <v>0</v>
      </c>
      <c r="ET238" cm="1">
        <f t="array" ref="ET238">SUMPRODUCT($K238:$AJ238,TRANSPOSE(ET$4:ET$29))</f>
        <v>0</v>
      </c>
      <c r="EU238" cm="1">
        <f t="array" ref="EU238">SUMPRODUCT($K238:$AJ238,TRANSPOSE(EU$4:EU$29))</f>
        <v>0</v>
      </c>
      <c r="EV238" cm="1">
        <f t="array" ref="EV238">SUMPRODUCT($K238:$AJ238,TRANSPOSE(EV$4:EV$29))</f>
        <v>0</v>
      </c>
      <c r="EW238" cm="1">
        <f t="array" ref="EW238">SUMPRODUCT($K238:$AJ238,TRANSPOSE(EW$4:EW$29))</f>
        <v>0</v>
      </c>
      <c r="EX238" cm="1">
        <f t="array" ref="EX238">SUMPRODUCT($K238:$AJ238,TRANSPOSE(EX$4:EX$29))</f>
        <v>0</v>
      </c>
      <c r="EY238" cm="1">
        <f t="array" ref="EY238">SUMPRODUCT($K238:$AJ238,TRANSPOSE(EY$4:EY$29))</f>
        <v>0</v>
      </c>
      <c r="EZ238" cm="1">
        <f t="array" ref="EZ238">SUMPRODUCT($K238:$AJ238,TRANSPOSE(EZ$4:EZ$29))</f>
        <v>0</v>
      </c>
      <c r="FA238">
        <f t="shared" si="46"/>
        <v>0</v>
      </c>
      <c r="FB238" t="b">
        <f t="shared" si="47"/>
        <v>0</v>
      </c>
    </row>
    <row r="239" spans="1:158" hidden="1" x14ac:dyDescent="0.2">
      <c r="A239">
        <v>295</v>
      </c>
      <c r="B239" s="7" t="s">
        <v>1097</v>
      </c>
      <c r="C239" t="s">
        <v>36</v>
      </c>
      <c r="D239">
        <v>403416608</v>
      </c>
      <c r="E239" t="s">
        <v>1096</v>
      </c>
      <c r="G239" t="s">
        <v>6</v>
      </c>
      <c r="H239" s="1">
        <v>2</v>
      </c>
      <c r="I239" s="1">
        <v>1</v>
      </c>
      <c r="J239" s="1">
        <f>VLOOKUP(B239,'[4]AVL F03 05.05.26_לעבוד'!$B$27:$M$694,12,)</f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f t="shared" si="43"/>
        <v>315</v>
      </c>
      <c r="AL239" s="1">
        <f t="shared" si="44"/>
        <v>4000</v>
      </c>
      <c r="AM239" s="1">
        <f>AK239*AY239</f>
        <v>69.3</v>
      </c>
      <c r="AN239" s="1">
        <f>AL239*AY239</f>
        <v>880</v>
      </c>
      <c r="AO239" s="1">
        <f>AN239-AM239</f>
        <v>810.7</v>
      </c>
      <c r="AP239" s="1" t="s">
        <v>26</v>
      </c>
      <c r="AQ239" s="1">
        <f>VLOOKUP($B239,'[2]AVL F03 05.05.26_לעבוד'!$B$29:$H$721,6,)</f>
        <v>0</v>
      </c>
      <c r="AR239" s="1" t="s">
        <v>25</v>
      </c>
      <c r="AS239" s="1" t="s">
        <v>14</v>
      </c>
      <c r="AT239">
        <f t="shared" si="45"/>
        <v>0.22</v>
      </c>
      <c r="AU239" t="str">
        <f>VLOOKUP(B239,'[3]AVL F03 05.05.26_לעבוד'!$B$27:$B$694,1,)</f>
        <v>AT24MAC402-SSHM-T</v>
      </c>
      <c r="AW239" t="s">
        <v>1722</v>
      </c>
      <c r="AX239" t="s">
        <v>208</v>
      </c>
      <c r="AY239">
        <v>0.22</v>
      </c>
      <c r="AZ239" t="s">
        <v>0</v>
      </c>
      <c r="BA239">
        <v>2</v>
      </c>
      <c r="BB239" t="s">
        <v>13</v>
      </c>
      <c r="BC239">
        <v>99</v>
      </c>
      <c r="BD239">
        <v>120</v>
      </c>
      <c r="BE239" t="s">
        <v>45</v>
      </c>
      <c r="BF239">
        <v>0</v>
      </c>
      <c r="BG239">
        <v>0.22</v>
      </c>
      <c r="BH239">
        <v>20</v>
      </c>
      <c r="BI239" t="s">
        <v>11</v>
      </c>
      <c r="BJ239" t="s">
        <v>44</v>
      </c>
      <c r="BK239" t="s">
        <v>5</v>
      </c>
      <c r="BL239">
        <v>1</v>
      </c>
      <c r="BM239" t="s">
        <v>22</v>
      </c>
      <c r="BN239">
        <v>0.22</v>
      </c>
      <c r="BO239" t="s">
        <v>5</v>
      </c>
      <c r="BP239">
        <v>1</v>
      </c>
      <c r="BQ239" t="s">
        <v>5</v>
      </c>
      <c r="BR239" t="s">
        <v>8</v>
      </c>
      <c r="BS239" t="s">
        <v>43</v>
      </c>
      <c r="BT239">
        <v>4000</v>
      </c>
      <c r="BU239" t="s">
        <v>6</v>
      </c>
      <c r="BV239" t="s">
        <v>31</v>
      </c>
      <c r="BW239" t="s">
        <v>42</v>
      </c>
      <c r="BX239" t="s">
        <v>3</v>
      </c>
      <c r="BY239" t="s">
        <v>208</v>
      </c>
      <c r="BZ239" t="s">
        <v>1</v>
      </c>
      <c r="CA239" t="s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4000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E239">
        <f>SUM($CB239,CB239:$CC239)-SUM($EC239:EC239)</f>
        <v>0</v>
      </c>
      <c r="DF239">
        <f>SUM($CB239,$CC239:CC239)-SUM($EC239:ED239)</f>
        <v>0</v>
      </c>
      <c r="DG239">
        <f>SUM($CB239,$CC239:CD239)-SUM($EC239:EE239)</f>
        <v>0</v>
      </c>
      <c r="DH239">
        <f>SUM($CB239,$CC239:CE239)-SUM($EC239:EF239)</f>
        <v>0</v>
      </c>
      <c r="DI239">
        <f>SUM($CB239,$CC239:CF239)-SUM($EC239:EG239)</f>
        <v>0</v>
      </c>
      <c r="DJ239">
        <f>SUM($CB239,$CC239:CG239)-SUM($EC239:EH239)</f>
        <v>0</v>
      </c>
      <c r="DK239">
        <f>SUM($CB239,$CC239:CH239)-SUM($EC239:EI239)</f>
        <v>0</v>
      </c>
      <c r="DL239">
        <f>SUM($CB239,$CC239:CI239)-SUM($EC239:EJ239)</f>
        <v>0</v>
      </c>
      <c r="DM239">
        <f>SUM($CB239,$CC239:CJ239)-SUM($EC239:EK239)</f>
        <v>3950</v>
      </c>
      <c r="DN239">
        <f>SUM($CB239,$CC239:CK239)-SUM($EC239:EL239)</f>
        <v>3900</v>
      </c>
      <c r="DO239">
        <f>SUM($CB239,$CC239:CL239)-SUM($EC239:EM239)</f>
        <v>3850</v>
      </c>
      <c r="DP239">
        <f>SUM($CB239,$CC239:CM239)-SUM($EC239:EN239)</f>
        <v>3800</v>
      </c>
      <c r="DQ239">
        <f>SUM($CB239,$CC239:CN239)-SUM($EC239:EO239)</f>
        <v>3800</v>
      </c>
      <c r="DR239">
        <f>SUM($CB239,$CC239:CO239)-SUM($EC239:EP239)</f>
        <v>3800</v>
      </c>
      <c r="DS239">
        <f>SUM($CB239,$CC239:CP239)-SUM($EC239:EQ239)</f>
        <v>3800</v>
      </c>
      <c r="DT239">
        <f>SUM($CB239,$CC239:CQ239)-SUM($EC239:ER239)</f>
        <v>3800</v>
      </c>
      <c r="DU239">
        <f>SUM($CB239,$CC239:CR239)-SUM($EC239:ES239)</f>
        <v>3800</v>
      </c>
      <c r="DV239">
        <f>SUM($CB239,$CC239:CS239)-SUM($EC239:ET239)</f>
        <v>3800</v>
      </c>
      <c r="DW239">
        <f>SUM($CB239,$CC239:CT239)-SUM($EC239:EU239)</f>
        <v>3800</v>
      </c>
      <c r="DX239">
        <f>SUM($CB239,$CC239:CU239)-SUM($EC239:EV239)</f>
        <v>3800</v>
      </c>
      <c r="DY239">
        <f>SUM($CB239,$CC239:CV239)-SUM($EC239:EW239)</f>
        <v>3800</v>
      </c>
      <c r="DZ239">
        <f>SUM($CB239,$CC239:CW239)-SUM($EC239:EX239)</f>
        <v>3800</v>
      </c>
      <c r="EA239">
        <f>SUM($CB239,$CC239:CX239)-SUM($EC239:EY239)</f>
        <v>3800</v>
      </c>
      <c r="EB239">
        <f>SUM($CB239,$CC239:CY239)-SUM($EC239:EZ239)</f>
        <v>3800</v>
      </c>
      <c r="EC239" cm="1">
        <f t="array" ref="EC239">SUMPRODUCT($K239:$AJ239,TRANSPOSE(EC$4:EC$29))</f>
        <v>0</v>
      </c>
      <c r="ED239" cm="1">
        <f t="array" ref="ED239">SUMPRODUCT($K239:$AJ239,TRANSPOSE(ED$4:ED$29))</f>
        <v>0</v>
      </c>
      <c r="EE239" cm="1">
        <f t="array" ref="EE239">SUMPRODUCT($K239:$AJ239,TRANSPOSE(EE$4:EE$29))</f>
        <v>0</v>
      </c>
      <c r="EF239" cm="1">
        <f t="array" ref="EF239">SUMPRODUCT($K239:$AJ239,TRANSPOSE(EF$4:EF$29))</f>
        <v>0</v>
      </c>
      <c r="EG239" cm="1">
        <f t="array" ref="EG239">SUMPRODUCT($K239:$AJ239,TRANSPOSE(EG$4:EG$29))</f>
        <v>0</v>
      </c>
      <c r="EH239" cm="1">
        <f t="array" ref="EH239">SUMPRODUCT($K239:$AJ239,TRANSPOSE(EH$4:EH$29))</f>
        <v>0</v>
      </c>
      <c r="EI239" cm="1">
        <f t="array" ref="EI239">SUMPRODUCT($K239:$AJ239,TRANSPOSE(EI$4:EI$29))</f>
        <v>0</v>
      </c>
      <c r="EJ239" cm="1">
        <f t="array" ref="EJ239">SUMPRODUCT($K239:$AJ239,TRANSPOSE(EJ$4:EJ$29))</f>
        <v>0</v>
      </c>
      <c r="EK239" cm="1">
        <f t="array" ref="EK239">SUMPRODUCT($K239:$AJ239,TRANSPOSE(EK$4:EK$29))</f>
        <v>50</v>
      </c>
      <c r="EL239" cm="1">
        <f t="array" ref="EL239">SUMPRODUCT($K239:$AJ239,TRANSPOSE(EL$4:EL$29))</f>
        <v>50</v>
      </c>
      <c r="EM239" cm="1">
        <f t="array" ref="EM239">SUMPRODUCT($K239:$AJ239,TRANSPOSE(EM$4:EM$29))</f>
        <v>50</v>
      </c>
      <c r="EN239" cm="1">
        <f t="array" ref="EN239">SUMPRODUCT($K239:$AJ239,TRANSPOSE(EN$4:EN$29))</f>
        <v>50</v>
      </c>
      <c r="EO239" cm="1">
        <f t="array" ref="EO239">SUMPRODUCT($K239:$AJ239,TRANSPOSE(EO$4:EO$29))</f>
        <v>0</v>
      </c>
      <c r="EP239" cm="1">
        <f t="array" ref="EP239">SUMPRODUCT($K239:$AJ239,TRANSPOSE(EP$4:EP$29))</f>
        <v>0</v>
      </c>
      <c r="EQ239" cm="1">
        <f t="array" ref="EQ239">SUMPRODUCT($K239:$AJ239,TRANSPOSE(EQ$4:EQ$29))</f>
        <v>0</v>
      </c>
      <c r="ER239" cm="1">
        <f t="array" ref="ER239">SUMPRODUCT($K239:$AJ239,TRANSPOSE(ER$4:ER$29))</f>
        <v>0</v>
      </c>
      <c r="ES239" cm="1">
        <f t="array" ref="ES239">SUMPRODUCT($K239:$AJ239,TRANSPOSE(ES$4:ES$29))</f>
        <v>0</v>
      </c>
      <c r="ET239" cm="1">
        <f t="array" ref="ET239">SUMPRODUCT($K239:$AJ239,TRANSPOSE(ET$4:ET$29))</f>
        <v>0</v>
      </c>
      <c r="EU239" cm="1">
        <f t="array" ref="EU239">SUMPRODUCT($K239:$AJ239,TRANSPOSE(EU$4:EU$29))</f>
        <v>0</v>
      </c>
      <c r="EV239" cm="1">
        <f t="array" ref="EV239">SUMPRODUCT($K239:$AJ239,TRANSPOSE(EV$4:EV$29))</f>
        <v>0</v>
      </c>
      <c r="EW239" cm="1">
        <f t="array" ref="EW239">SUMPRODUCT($K239:$AJ239,TRANSPOSE(EW$4:EW$29))</f>
        <v>0</v>
      </c>
      <c r="EX239" cm="1">
        <f t="array" ref="EX239">SUMPRODUCT($K239:$AJ239,TRANSPOSE(EX$4:EX$29))</f>
        <v>0</v>
      </c>
      <c r="EY239" cm="1">
        <f t="array" ref="EY239">SUMPRODUCT($K239:$AJ239,TRANSPOSE(EY$4:EY$29))</f>
        <v>0</v>
      </c>
      <c r="EZ239" cm="1">
        <f t="array" ref="EZ239">SUMPRODUCT($K239:$AJ239,TRANSPOSE(EZ$4:EZ$29))</f>
        <v>0</v>
      </c>
      <c r="FA239">
        <f t="shared" si="46"/>
        <v>0</v>
      </c>
      <c r="FB239" t="b">
        <f t="shared" si="47"/>
        <v>0</v>
      </c>
    </row>
    <row r="240" spans="1:158" hidden="1" x14ac:dyDescent="0.2">
      <c r="A240">
        <v>297</v>
      </c>
      <c r="B240" s="7" t="s">
        <v>1095</v>
      </c>
      <c r="C240" t="s">
        <v>17</v>
      </c>
      <c r="D240">
        <v>404784872</v>
      </c>
      <c r="E240" t="s">
        <v>1094</v>
      </c>
      <c r="G240" t="s">
        <v>6</v>
      </c>
      <c r="H240" s="1">
        <v>2</v>
      </c>
      <c r="I240" s="1">
        <v>2</v>
      </c>
      <c r="J240" s="1">
        <f>VLOOKUP(B240,'[4]AVL F03 05.05.26_לעבוד'!$B$27:$M$694,12,)</f>
        <v>2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2</v>
      </c>
      <c r="AI240" s="1">
        <v>0</v>
      </c>
      <c r="AJ240" s="1">
        <v>0</v>
      </c>
      <c r="AK240" s="1">
        <f t="shared" si="43"/>
        <v>630</v>
      </c>
      <c r="AL240" s="1">
        <f t="shared" si="44"/>
        <v>3000</v>
      </c>
      <c r="AM240" s="1">
        <f>AK240*AY240</f>
        <v>25.2</v>
      </c>
      <c r="AN240" s="1">
        <f>AL240*AY240</f>
        <v>120</v>
      </c>
      <c r="AO240" s="1">
        <f>AN240-AM240</f>
        <v>94.8</v>
      </c>
      <c r="AP240" s="1" t="s">
        <v>26</v>
      </c>
      <c r="AQ240" s="1" t="str">
        <f>VLOOKUP($B240,'[2]AVL F03 05.05.26_לעבוד'!$B$29:$H$721,6,)</f>
        <v xml:space="preserve">תינתן עזרה מאלתא </v>
      </c>
      <c r="AR240" s="1" t="s">
        <v>25</v>
      </c>
      <c r="AS240" s="1" t="s">
        <v>14</v>
      </c>
      <c r="AT240">
        <f t="shared" si="45"/>
        <v>0.08</v>
      </c>
      <c r="AU240" t="str">
        <f>VLOOKUP(B240,'[3]AVL F03 05.05.26_לעבוד'!$B$27:$B$694,1,)</f>
        <v>B0540WS-7</v>
      </c>
      <c r="AW240" t="s">
        <v>1788</v>
      </c>
      <c r="AX240" t="s">
        <v>99</v>
      </c>
      <c r="AY240">
        <v>0.04</v>
      </c>
      <c r="AZ240" t="s">
        <v>0</v>
      </c>
      <c r="BA240">
        <v>2</v>
      </c>
      <c r="BB240" t="s">
        <v>13</v>
      </c>
      <c r="BC240">
        <v>99</v>
      </c>
      <c r="BD240">
        <v>48</v>
      </c>
      <c r="BE240" t="s">
        <v>76</v>
      </c>
      <c r="BF240">
        <v>0</v>
      </c>
      <c r="BG240">
        <v>0.36</v>
      </c>
      <c r="BH240">
        <v>20</v>
      </c>
      <c r="BI240" t="s">
        <v>11</v>
      </c>
      <c r="BJ240" t="s">
        <v>213</v>
      </c>
      <c r="BK240" t="s">
        <v>5</v>
      </c>
      <c r="BL240">
        <v>1</v>
      </c>
      <c r="BM240" t="s">
        <v>22</v>
      </c>
      <c r="BN240">
        <v>0.04</v>
      </c>
      <c r="BO240" t="s">
        <v>5</v>
      </c>
      <c r="BP240">
        <v>1</v>
      </c>
      <c r="BQ240" t="s">
        <v>5</v>
      </c>
      <c r="BR240" t="s">
        <v>8</v>
      </c>
      <c r="BS240" t="s">
        <v>212</v>
      </c>
      <c r="BT240">
        <v>3000</v>
      </c>
      <c r="BU240" t="s">
        <v>6</v>
      </c>
      <c r="BV240" t="s">
        <v>31</v>
      </c>
      <c r="BW240" t="s">
        <v>50</v>
      </c>
      <c r="BX240" t="s">
        <v>3</v>
      </c>
      <c r="BY240" t="s">
        <v>99</v>
      </c>
      <c r="BZ240" t="s">
        <v>1</v>
      </c>
      <c r="CA240" t="s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400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3000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E240">
        <f>SUM($CB240,CB240:$CC240)-SUM($EC240:EC240)</f>
        <v>0</v>
      </c>
      <c r="DF240">
        <f>SUM($CB240,$CC240:CC240)-SUM($EC240:ED240)</f>
        <v>0</v>
      </c>
      <c r="DG240">
        <f>SUM($CB240,$CC240:CD240)-SUM($EC240:EE240)</f>
        <v>0</v>
      </c>
      <c r="DH240">
        <f>SUM($CB240,$CC240:CE240)-SUM($EC240:EF240)</f>
        <v>0</v>
      </c>
      <c r="DI240">
        <f>SUM($CB240,$CC240:CF240)-SUM($EC240:EG240)</f>
        <v>0</v>
      </c>
      <c r="DJ240">
        <f>SUM($CB240,$CC240:CG240)-SUM($EC240:EH240)</f>
        <v>0</v>
      </c>
      <c r="DK240">
        <f>SUM($CB240,$CC240:CH240)-SUM($EC240:EI240)</f>
        <v>0</v>
      </c>
      <c r="DL240">
        <f>SUM($CB240,$CC240:CI240)-SUM($EC240:EJ240)</f>
        <v>0</v>
      </c>
      <c r="DM240">
        <f>SUM($CB240,$CC240:CJ240)-SUM($EC240:EK240)</f>
        <v>300</v>
      </c>
      <c r="DN240">
        <f>SUM($CB240,$CC240:CK240)-SUM($EC240:EL240)</f>
        <v>200</v>
      </c>
      <c r="DO240">
        <f>SUM($CB240,$CC240:CL240)-SUM($EC240:EM240)</f>
        <v>100</v>
      </c>
      <c r="DP240">
        <f>SUM($CB240,$CC240:CM240)-SUM($EC240:EN240)</f>
        <v>0</v>
      </c>
      <c r="DQ240">
        <f>SUM($CB240,$CC240:CN240)-SUM($EC240:EO240)</f>
        <v>0</v>
      </c>
      <c r="DR240">
        <f>SUM($CB240,$CC240:CO240)-SUM($EC240:EP240)</f>
        <v>0</v>
      </c>
      <c r="DS240">
        <f>SUM($CB240,$CC240:CP240)-SUM($EC240:EQ240)</f>
        <v>3000</v>
      </c>
      <c r="DT240">
        <f>SUM($CB240,$CC240:CQ240)-SUM($EC240:ER240)</f>
        <v>3000</v>
      </c>
      <c r="DU240">
        <f>SUM($CB240,$CC240:CR240)-SUM($EC240:ES240)</f>
        <v>3000</v>
      </c>
      <c r="DV240">
        <f>SUM($CB240,$CC240:CS240)-SUM($EC240:ET240)</f>
        <v>3000</v>
      </c>
      <c r="DW240">
        <f>SUM($CB240,$CC240:CT240)-SUM($EC240:EU240)</f>
        <v>3000</v>
      </c>
      <c r="DX240">
        <f>SUM($CB240,$CC240:CU240)-SUM($EC240:EV240)</f>
        <v>3000</v>
      </c>
      <c r="DY240">
        <f>SUM($CB240,$CC240:CV240)-SUM($EC240:EW240)</f>
        <v>3000</v>
      </c>
      <c r="DZ240">
        <f>SUM($CB240,$CC240:CW240)-SUM($EC240:EX240)</f>
        <v>3000</v>
      </c>
      <c r="EA240">
        <f>SUM($CB240,$CC240:CX240)-SUM($EC240:EY240)</f>
        <v>3000</v>
      </c>
      <c r="EB240">
        <f>SUM($CB240,$CC240:CY240)-SUM($EC240:EZ240)</f>
        <v>3000</v>
      </c>
      <c r="EC240" cm="1">
        <f t="array" ref="EC240">SUMPRODUCT($K240:$AJ240,TRANSPOSE(EC$4:EC$29))</f>
        <v>0</v>
      </c>
      <c r="ED240" cm="1">
        <f t="array" ref="ED240">SUMPRODUCT($K240:$AJ240,TRANSPOSE(ED$4:ED$29))</f>
        <v>0</v>
      </c>
      <c r="EE240" cm="1">
        <f t="array" ref="EE240">SUMPRODUCT($K240:$AJ240,TRANSPOSE(EE$4:EE$29))</f>
        <v>0</v>
      </c>
      <c r="EF240" cm="1">
        <f t="array" ref="EF240">SUMPRODUCT($K240:$AJ240,TRANSPOSE(EF$4:EF$29))</f>
        <v>0</v>
      </c>
      <c r="EG240" cm="1">
        <f t="array" ref="EG240">SUMPRODUCT($K240:$AJ240,TRANSPOSE(EG$4:EG$29))</f>
        <v>0</v>
      </c>
      <c r="EH240" cm="1">
        <f t="array" ref="EH240">SUMPRODUCT($K240:$AJ240,TRANSPOSE(EH$4:EH$29))</f>
        <v>0</v>
      </c>
      <c r="EI240" cm="1">
        <f t="array" ref="EI240">SUMPRODUCT($K240:$AJ240,TRANSPOSE(EI$4:EI$29))</f>
        <v>0</v>
      </c>
      <c r="EJ240" cm="1">
        <f t="array" ref="EJ240">SUMPRODUCT($K240:$AJ240,TRANSPOSE(EJ$4:EJ$29))</f>
        <v>0</v>
      </c>
      <c r="EK240" cm="1">
        <f t="array" ref="EK240">SUMPRODUCT($K240:$AJ240,TRANSPOSE(EK$4:EK$29))</f>
        <v>100</v>
      </c>
      <c r="EL240" cm="1">
        <f t="array" ref="EL240">SUMPRODUCT($K240:$AJ240,TRANSPOSE(EL$4:EL$29))</f>
        <v>100</v>
      </c>
      <c r="EM240" cm="1">
        <f t="array" ref="EM240">SUMPRODUCT($K240:$AJ240,TRANSPOSE(EM$4:EM$29))</f>
        <v>100</v>
      </c>
      <c r="EN240" cm="1">
        <f t="array" ref="EN240">SUMPRODUCT($K240:$AJ240,TRANSPOSE(EN$4:EN$29))</f>
        <v>100</v>
      </c>
      <c r="EO240" cm="1">
        <f t="array" ref="EO240">SUMPRODUCT($K240:$AJ240,TRANSPOSE(EO$4:EO$29))</f>
        <v>0</v>
      </c>
      <c r="EP240" cm="1">
        <f t="array" ref="EP240">SUMPRODUCT($K240:$AJ240,TRANSPOSE(EP$4:EP$29))</f>
        <v>0</v>
      </c>
      <c r="EQ240" cm="1">
        <f t="array" ref="EQ240">SUMPRODUCT($K240:$AJ240,TRANSPOSE(EQ$4:EQ$29))</f>
        <v>0</v>
      </c>
      <c r="ER240" cm="1">
        <f t="array" ref="ER240">SUMPRODUCT($K240:$AJ240,TRANSPOSE(ER$4:ER$29))</f>
        <v>0</v>
      </c>
      <c r="ES240" cm="1">
        <f t="array" ref="ES240">SUMPRODUCT($K240:$AJ240,TRANSPOSE(ES$4:ES$29))</f>
        <v>0</v>
      </c>
      <c r="ET240" cm="1">
        <f t="array" ref="ET240">SUMPRODUCT($K240:$AJ240,TRANSPOSE(ET$4:ET$29))</f>
        <v>0</v>
      </c>
      <c r="EU240" cm="1">
        <f t="array" ref="EU240">SUMPRODUCT($K240:$AJ240,TRANSPOSE(EU$4:EU$29))</f>
        <v>0</v>
      </c>
      <c r="EV240" cm="1">
        <f t="array" ref="EV240">SUMPRODUCT($K240:$AJ240,TRANSPOSE(EV$4:EV$29))</f>
        <v>0</v>
      </c>
      <c r="EW240" cm="1">
        <f t="array" ref="EW240">SUMPRODUCT($K240:$AJ240,TRANSPOSE(EW$4:EW$29))</f>
        <v>0</v>
      </c>
      <c r="EX240" cm="1">
        <f t="array" ref="EX240">SUMPRODUCT($K240:$AJ240,TRANSPOSE(EX$4:EX$29))</f>
        <v>0</v>
      </c>
      <c r="EY240" cm="1">
        <f t="array" ref="EY240">SUMPRODUCT($K240:$AJ240,TRANSPOSE(EY$4:EY$29))</f>
        <v>0</v>
      </c>
      <c r="EZ240" cm="1">
        <f t="array" ref="EZ240">SUMPRODUCT($K240:$AJ240,TRANSPOSE(EZ$4:EZ$29))</f>
        <v>0</v>
      </c>
      <c r="FA240">
        <f t="shared" si="46"/>
        <v>0</v>
      </c>
      <c r="FB240" t="b">
        <f t="shared" si="47"/>
        <v>0</v>
      </c>
    </row>
    <row r="241" spans="1:158" hidden="1" x14ac:dyDescent="0.2">
      <c r="A241">
        <v>298</v>
      </c>
      <c r="B241" s="8" t="s">
        <v>1093</v>
      </c>
      <c r="C241" t="s">
        <v>17</v>
      </c>
      <c r="D241">
        <v>409578617</v>
      </c>
      <c r="E241" t="s">
        <v>1092</v>
      </c>
      <c r="F241">
        <v>409593319</v>
      </c>
      <c r="G241" t="s">
        <v>6</v>
      </c>
      <c r="H241" s="1">
        <v>1</v>
      </c>
      <c r="I241" s="1">
        <v>10</v>
      </c>
      <c r="J241" s="1">
        <f>VLOOKUP(B241,'[4]AVL F03 05.05.26_לעבוד'!$B$27:$M$694,12,)</f>
        <v>10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f t="shared" si="43"/>
        <v>3150</v>
      </c>
      <c r="AL241" s="1">
        <f t="shared" si="44"/>
        <v>3500</v>
      </c>
      <c r="AQ241" s="1" t="str">
        <f>VLOOKUP($B241,'[2]AVL F03 05.05.26_לעבוד'!$B$29:$H$721,6,)</f>
        <v xml:space="preserve"> </v>
      </c>
      <c r="AR241" s="1" t="s">
        <v>25</v>
      </c>
      <c r="AS241" s="1" t="s">
        <v>14</v>
      </c>
      <c r="AT241">
        <f t="shared" si="45"/>
        <v>421</v>
      </c>
      <c r="AU241" t="str">
        <f>VLOOKUP(B241,'[3]AVL F03 05.05.26_לעבוד'!$B$27:$B$694,1,)</f>
        <v>B096QC2S-T</v>
      </c>
      <c r="AW241" t="s">
        <v>1746</v>
      </c>
      <c r="AX241" t="s">
        <v>1091</v>
      </c>
      <c r="AY241">
        <v>42.1</v>
      </c>
      <c r="AZ241" t="s">
        <v>0</v>
      </c>
      <c r="BA241">
        <v>1</v>
      </c>
      <c r="BB241" t="s">
        <v>13</v>
      </c>
      <c r="BC241">
        <v>356</v>
      </c>
      <c r="BD241">
        <v>90</v>
      </c>
      <c r="BE241" t="s">
        <v>399</v>
      </c>
      <c r="BF241">
        <v>0</v>
      </c>
      <c r="BG241">
        <v>42.1</v>
      </c>
      <c r="BH241">
        <v>20</v>
      </c>
      <c r="BI241" t="s">
        <v>11</v>
      </c>
      <c r="BJ241" t="s">
        <v>138</v>
      </c>
      <c r="BK241" t="s">
        <v>5</v>
      </c>
      <c r="BL241">
        <v>1</v>
      </c>
      <c r="BM241" t="s">
        <v>38</v>
      </c>
      <c r="BN241">
        <v>42.1</v>
      </c>
      <c r="BO241" t="s">
        <v>5</v>
      </c>
      <c r="BP241">
        <v>1</v>
      </c>
      <c r="BQ241" t="s">
        <v>5</v>
      </c>
      <c r="BR241" t="s">
        <v>8</v>
      </c>
      <c r="BS241" t="s">
        <v>137</v>
      </c>
      <c r="BT241">
        <v>500</v>
      </c>
      <c r="BU241" t="s">
        <v>6</v>
      </c>
      <c r="BV241" t="s">
        <v>31</v>
      </c>
      <c r="BW241" t="s">
        <v>30</v>
      </c>
      <c r="BX241" t="s">
        <v>3</v>
      </c>
      <c r="BY241" t="s">
        <v>1091</v>
      </c>
      <c r="BZ241" t="s">
        <v>1</v>
      </c>
      <c r="CA241" t="s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170</v>
      </c>
      <c r="CK241">
        <v>0</v>
      </c>
      <c r="CL241">
        <v>2000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E241">
        <f>SUM($CB241,CB241:$CC241)-SUM($EC241:EC241)</f>
        <v>0</v>
      </c>
      <c r="DF241">
        <f>SUM($CB241,$CC241:CC241)-SUM($EC241:ED241)</f>
        <v>0</v>
      </c>
      <c r="DG241">
        <f>SUM($CB241,$CC241:CD241)-SUM($EC241:EE241)</f>
        <v>0</v>
      </c>
      <c r="DH241">
        <f>SUM($CB241,$CC241:CE241)-SUM($EC241:EF241)</f>
        <v>0</v>
      </c>
      <c r="DI241">
        <f>SUM($CB241,$CC241:CF241)-SUM($EC241:EG241)</f>
        <v>0</v>
      </c>
      <c r="DJ241">
        <f>SUM($CB241,$CC241:CG241)-SUM($EC241:EH241)</f>
        <v>0</v>
      </c>
      <c r="DK241">
        <f>SUM($CB241,$CC241:CH241)-SUM($EC241:EI241)</f>
        <v>0</v>
      </c>
      <c r="DL241">
        <f>SUM($CB241,$CC241:CI241)-SUM($EC241:EJ241)</f>
        <v>0</v>
      </c>
      <c r="DM241">
        <f>SUM($CB241,$CC241:CJ241)-SUM($EC241:EK241)</f>
        <v>-330</v>
      </c>
      <c r="DN241">
        <f>SUM($CB241,$CC241:CK241)-SUM($EC241:EL241)</f>
        <v>-830</v>
      </c>
      <c r="DO241">
        <f>SUM($CB241,$CC241:CL241)-SUM($EC241:EM241)</f>
        <v>670</v>
      </c>
      <c r="DP241">
        <f>SUM($CB241,$CC241:CM241)-SUM($EC241:EN241)</f>
        <v>170</v>
      </c>
      <c r="DQ241">
        <f>SUM($CB241,$CC241:CN241)-SUM($EC241:EO241)</f>
        <v>170</v>
      </c>
      <c r="DR241">
        <f>SUM($CB241,$CC241:CO241)-SUM($EC241:EP241)</f>
        <v>170</v>
      </c>
      <c r="DS241">
        <f>SUM($CB241,$CC241:CP241)-SUM($EC241:EQ241)</f>
        <v>170</v>
      </c>
      <c r="DT241">
        <f>SUM($CB241,$CC241:CQ241)-SUM($EC241:ER241)</f>
        <v>170</v>
      </c>
      <c r="DU241">
        <f>SUM($CB241,$CC241:CR241)-SUM($EC241:ES241)</f>
        <v>170</v>
      </c>
      <c r="DV241">
        <f>SUM($CB241,$CC241:CS241)-SUM($EC241:ET241)</f>
        <v>170</v>
      </c>
      <c r="DW241">
        <f>SUM($CB241,$CC241:CT241)-SUM($EC241:EU241)</f>
        <v>170</v>
      </c>
      <c r="DX241">
        <f>SUM($CB241,$CC241:CU241)-SUM($EC241:EV241)</f>
        <v>170</v>
      </c>
      <c r="DY241">
        <f>SUM($CB241,$CC241:CV241)-SUM($EC241:EW241)</f>
        <v>170</v>
      </c>
      <c r="DZ241">
        <f>SUM($CB241,$CC241:CW241)-SUM($EC241:EX241)</f>
        <v>170</v>
      </c>
      <c r="EA241">
        <f>SUM($CB241,$CC241:CX241)-SUM($EC241:EY241)</f>
        <v>170</v>
      </c>
      <c r="EB241">
        <f>SUM($CB241,$CC241:CY241)-SUM($EC241:EZ241)</f>
        <v>170</v>
      </c>
      <c r="EC241" cm="1">
        <f t="array" ref="EC241">SUMPRODUCT($K241:$AJ241,TRANSPOSE(EC$4:EC$29))</f>
        <v>0</v>
      </c>
      <c r="ED241" cm="1">
        <f t="array" ref="ED241">SUMPRODUCT($K241:$AJ241,TRANSPOSE(ED$4:ED$29))</f>
        <v>0</v>
      </c>
      <c r="EE241" cm="1">
        <f t="array" ref="EE241">SUMPRODUCT($K241:$AJ241,TRANSPOSE(EE$4:EE$29))</f>
        <v>0</v>
      </c>
      <c r="EF241" cm="1">
        <f t="array" ref="EF241">SUMPRODUCT($K241:$AJ241,TRANSPOSE(EF$4:EF$29))</f>
        <v>0</v>
      </c>
      <c r="EG241" cm="1">
        <f t="array" ref="EG241">SUMPRODUCT($K241:$AJ241,TRANSPOSE(EG$4:EG$29))</f>
        <v>0</v>
      </c>
      <c r="EH241" cm="1">
        <f t="array" ref="EH241">SUMPRODUCT($K241:$AJ241,TRANSPOSE(EH$4:EH$29))</f>
        <v>0</v>
      </c>
      <c r="EI241" cm="1">
        <f t="array" ref="EI241">SUMPRODUCT($K241:$AJ241,TRANSPOSE(EI$4:EI$29))</f>
        <v>0</v>
      </c>
      <c r="EJ241" cm="1">
        <f t="array" ref="EJ241">SUMPRODUCT($K241:$AJ241,TRANSPOSE(EJ$4:EJ$29))</f>
        <v>0</v>
      </c>
      <c r="EK241" cm="1">
        <f t="array" ref="EK241">SUMPRODUCT($K241:$AJ241,TRANSPOSE(EK$4:EK$29))</f>
        <v>500</v>
      </c>
      <c r="EL241" cm="1">
        <f t="array" ref="EL241">SUMPRODUCT($K241:$AJ241,TRANSPOSE(EL$4:EL$29))</f>
        <v>500</v>
      </c>
      <c r="EM241" cm="1">
        <f t="array" ref="EM241">SUMPRODUCT($K241:$AJ241,TRANSPOSE(EM$4:EM$29))</f>
        <v>500</v>
      </c>
      <c r="EN241" cm="1">
        <f t="array" ref="EN241">SUMPRODUCT($K241:$AJ241,TRANSPOSE(EN$4:EN$29))</f>
        <v>500</v>
      </c>
      <c r="EO241" cm="1">
        <f t="array" ref="EO241">SUMPRODUCT($K241:$AJ241,TRANSPOSE(EO$4:EO$29))</f>
        <v>0</v>
      </c>
      <c r="EP241" cm="1">
        <f t="array" ref="EP241">SUMPRODUCT($K241:$AJ241,TRANSPOSE(EP$4:EP$29))</f>
        <v>0</v>
      </c>
      <c r="EQ241" cm="1">
        <f t="array" ref="EQ241">SUMPRODUCT($K241:$AJ241,TRANSPOSE(EQ$4:EQ$29))</f>
        <v>0</v>
      </c>
      <c r="ER241" cm="1">
        <f t="array" ref="ER241">SUMPRODUCT($K241:$AJ241,TRANSPOSE(ER$4:ER$29))</f>
        <v>0</v>
      </c>
      <c r="ES241" cm="1">
        <f t="array" ref="ES241">SUMPRODUCT($K241:$AJ241,TRANSPOSE(ES$4:ES$29))</f>
        <v>0</v>
      </c>
      <c r="ET241" cm="1">
        <f t="array" ref="ET241">SUMPRODUCT($K241:$AJ241,TRANSPOSE(ET$4:ET$29))</f>
        <v>0</v>
      </c>
      <c r="EU241" cm="1">
        <f t="array" ref="EU241">SUMPRODUCT($K241:$AJ241,TRANSPOSE(EU$4:EU$29))</f>
        <v>0</v>
      </c>
      <c r="EV241" cm="1">
        <f t="array" ref="EV241">SUMPRODUCT($K241:$AJ241,TRANSPOSE(EV$4:EV$29))</f>
        <v>0</v>
      </c>
      <c r="EW241" cm="1">
        <f t="array" ref="EW241">SUMPRODUCT($K241:$AJ241,TRANSPOSE(EW$4:EW$29))</f>
        <v>0</v>
      </c>
      <c r="EX241" cm="1">
        <f t="array" ref="EX241">SUMPRODUCT($K241:$AJ241,TRANSPOSE(EX$4:EX$29))</f>
        <v>0</v>
      </c>
      <c r="EY241" cm="1">
        <f t="array" ref="EY241">SUMPRODUCT($K241:$AJ241,TRANSPOSE(EY$4:EY$29))</f>
        <v>0</v>
      </c>
      <c r="EZ241" cm="1">
        <f t="array" ref="EZ241">SUMPRODUCT($K241:$AJ241,TRANSPOSE(EZ$4:EZ$29))</f>
        <v>0</v>
      </c>
      <c r="FA241">
        <f t="shared" si="46"/>
        <v>0</v>
      </c>
      <c r="FB241" t="b">
        <f t="shared" si="47"/>
        <v>1</v>
      </c>
    </row>
    <row r="242" spans="1:158" hidden="1" x14ac:dyDescent="0.2">
      <c r="A242">
        <v>299</v>
      </c>
      <c r="B242" s="7" t="s">
        <v>1090</v>
      </c>
      <c r="C242" t="s">
        <v>17</v>
      </c>
      <c r="D242">
        <v>400018291</v>
      </c>
      <c r="E242" t="s">
        <v>1089</v>
      </c>
      <c r="F242">
        <v>400811176</v>
      </c>
      <c r="G242" t="s">
        <v>6</v>
      </c>
      <c r="H242" s="1">
        <v>2</v>
      </c>
      <c r="I242" s="1">
        <v>1</v>
      </c>
      <c r="J242" s="1">
        <f>VLOOKUP(B242,'[4]AVL F03 05.05.26_לעבוד'!$B$27:$M$694,12,)</f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f t="shared" si="43"/>
        <v>315</v>
      </c>
      <c r="AL242" s="1">
        <f t="shared" si="44"/>
        <v>3000</v>
      </c>
      <c r="AM242" s="1">
        <f t="shared" ref="AM242:AM255" si="48">AK242*AY242</f>
        <v>12.6</v>
      </c>
      <c r="AN242" s="1">
        <f t="shared" ref="AN242:AN255" si="49">AL242*AY242</f>
        <v>120</v>
      </c>
      <c r="AO242" s="1">
        <f t="shared" ref="AO242:AO255" si="50">AN242-AM242</f>
        <v>107.4</v>
      </c>
      <c r="AP242" s="1" t="s">
        <v>26</v>
      </c>
      <c r="AQ242" s="1">
        <f>VLOOKUP($B242,'[2]AVL F03 05.05.26_לעבוד'!$B$29:$H$721,6,)</f>
        <v>0</v>
      </c>
      <c r="AR242" s="1" t="s">
        <v>25</v>
      </c>
      <c r="AS242" s="1" t="s">
        <v>14</v>
      </c>
      <c r="AT242">
        <f t="shared" si="45"/>
        <v>0.04</v>
      </c>
      <c r="AU242" t="str">
        <f>VLOOKUP(B242,'[3]AVL F03 05.05.26_לעבוד'!$B$27:$B$694,1,)</f>
        <v>BAT54WS</v>
      </c>
      <c r="AW242" t="s">
        <v>1722</v>
      </c>
      <c r="AX242" t="s">
        <v>19</v>
      </c>
      <c r="AY242">
        <v>0.04</v>
      </c>
      <c r="AZ242" t="s">
        <v>0</v>
      </c>
      <c r="BA242">
        <v>2</v>
      </c>
      <c r="BB242" t="s">
        <v>13</v>
      </c>
      <c r="BC242">
        <v>100</v>
      </c>
      <c r="BD242">
        <v>60</v>
      </c>
      <c r="BE242" t="s">
        <v>24</v>
      </c>
      <c r="BF242">
        <v>0</v>
      </c>
      <c r="BG242">
        <v>0.4</v>
      </c>
      <c r="BH242">
        <v>20</v>
      </c>
      <c r="BI242" t="s">
        <v>11</v>
      </c>
      <c r="BJ242" t="s">
        <v>213</v>
      </c>
      <c r="BK242" t="s">
        <v>5</v>
      </c>
      <c r="BL242">
        <v>1</v>
      </c>
      <c r="BM242" t="s">
        <v>75</v>
      </c>
      <c r="BN242">
        <v>0.04</v>
      </c>
      <c r="BO242" t="s">
        <v>5</v>
      </c>
      <c r="BP242">
        <v>1</v>
      </c>
      <c r="BQ242" t="s">
        <v>5</v>
      </c>
      <c r="BR242" t="s">
        <v>8</v>
      </c>
      <c r="BS242" t="s">
        <v>3</v>
      </c>
      <c r="BT242">
        <v>3000</v>
      </c>
      <c r="BU242" t="s">
        <v>6</v>
      </c>
      <c r="BV242" t="s">
        <v>31</v>
      </c>
      <c r="BW242" t="s">
        <v>50</v>
      </c>
      <c r="BX242" t="s">
        <v>3</v>
      </c>
      <c r="BY242" t="s">
        <v>19</v>
      </c>
      <c r="BZ242" t="s">
        <v>1</v>
      </c>
      <c r="CA242" t="s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3000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E242">
        <f>SUM($CB242,CB242:$CC242)-SUM($EC242:EC242)</f>
        <v>0</v>
      </c>
      <c r="DF242">
        <f>SUM($CB242,$CC242:CC242)-SUM($EC242:ED242)</f>
        <v>0</v>
      </c>
      <c r="DG242">
        <f>SUM($CB242,$CC242:CD242)-SUM($EC242:EE242)</f>
        <v>0</v>
      </c>
      <c r="DH242">
        <f>SUM($CB242,$CC242:CE242)-SUM($EC242:EF242)</f>
        <v>0</v>
      </c>
      <c r="DI242">
        <f>SUM($CB242,$CC242:CF242)-SUM($EC242:EG242)</f>
        <v>0</v>
      </c>
      <c r="DJ242">
        <f>SUM($CB242,$CC242:CG242)-SUM($EC242:EH242)</f>
        <v>0</v>
      </c>
      <c r="DK242">
        <f>SUM($CB242,$CC242:CH242)-SUM($EC242:EI242)</f>
        <v>0</v>
      </c>
      <c r="DL242">
        <f>SUM($CB242,$CC242:CI242)-SUM($EC242:EJ242)</f>
        <v>0</v>
      </c>
      <c r="DM242">
        <f>SUM($CB242,$CC242:CJ242)-SUM($EC242:EK242)</f>
        <v>2980</v>
      </c>
      <c r="DN242">
        <f>SUM($CB242,$CC242:CK242)-SUM($EC242:EL242)</f>
        <v>2900</v>
      </c>
      <c r="DO242">
        <f>SUM($CB242,$CC242:CL242)-SUM($EC242:EM242)</f>
        <v>2800</v>
      </c>
      <c r="DP242">
        <f>SUM($CB242,$CC242:CM242)-SUM($EC242:EN242)</f>
        <v>2800</v>
      </c>
      <c r="DQ242">
        <f>SUM($CB242,$CC242:CN242)-SUM($EC242:EO242)</f>
        <v>2800</v>
      </c>
      <c r="DR242">
        <f>SUM($CB242,$CC242:CO242)-SUM($EC242:EP242)</f>
        <v>2800</v>
      </c>
      <c r="DS242">
        <f>SUM($CB242,$CC242:CP242)-SUM($EC242:EQ242)</f>
        <v>2800</v>
      </c>
      <c r="DT242">
        <f>SUM($CB242,$CC242:CQ242)-SUM($EC242:ER242)</f>
        <v>2800</v>
      </c>
      <c r="DU242">
        <f>SUM($CB242,$CC242:CR242)-SUM($EC242:ES242)</f>
        <v>2800</v>
      </c>
      <c r="DV242">
        <f>SUM($CB242,$CC242:CS242)-SUM($EC242:ET242)</f>
        <v>2800</v>
      </c>
      <c r="DW242">
        <f>SUM($CB242,$CC242:CT242)-SUM($EC242:EU242)</f>
        <v>2800</v>
      </c>
      <c r="DX242">
        <f>SUM($CB242,$CC242:CU242)-SUM($EC242:EV242)</f>
        <v>2800</v>
      </c>
      <c r="DY242">
        <f>SUM($CB242,$CC242:CV242)-SUM($EC242:EW242)</f>
        <v>2800</v>
      </c>
      <c r="DZ242">
        <f>SUM($CB242,$CC242:CW242)-SUM($EC242:EX242)</f>
        <v>2800</v>
      </c>
      <c r="EA242">
        <f>SUM($CB242,$CC242:CX242)-SUM($EC242:EY242)</f>
        <v>2800</v>
      </c>
      <c r="EB242">
        <f>SUM($CB242,$CC242:CY242)-SUM($EC242:EZ242)</f>
        <v>2800</v>
      </c>
      <c r="EC242" cm="1">
        <f t="array" ref="EC242">SUMPRODUCT($K242:$AJ242,TRANSPOSE(EC$4:EC$29))</f>
        <v>0</v>
      </c>
      <c r="ED242" cm="1">
        <f t="array" ref="ED242">SUMPRODUCT($K242:$AJ242,TRANSPOSE(ED$4:ED$29))</f>
        <v>0</v>
      </c>
      <c r="EE242" cm="1">
        <f t="array" ref="EE242">SUMPRODUCT($K242:$AJ242,TRANSPOSE(EE$4:EE$29))</f>
        <v>0</v>
      </c>
      <c r="EF242" cm="1">
        <f t="array" ref="EF242">SUMPRODUCT($K242:$AJ242,TRANSPOSE(EF$4:EF$29))</f>
        <v>0</v>
      </c>
      <c r="EG242" cm="1">
        <f t="array" ref="EG242">SUMPRODUCT($K242:$AJ242,TRANSPOSE(EG$4:EG$29))</f>
        <v>0</v>
      </c>
      <c r="EH242" cm="1">
        <f t="array" ref="EH242">SUMPRODUCT($K242:$AJ242,TRANSPOSE(EH$4:EH$29))</f>
        <v>0</v>
      </c>
      <c r="EI242" cm="1">
        <f t="array" ref="EI242">SUMPRODUCT($K242:$AJ242,TRANSPOSE(EI$4:EI$29))</f>
        <v>0</v>
      </c>
      <c r="EJ242" cm="1">
        <f t="array" ref="EJ242">SUMPRODUCT($K242:$AJ242,TRANSPOSE(EJ$4:EJ$29))</f>
        <v>0</v>
      </c>
      <c r="EK242" cm="1">
        <f t="array" ref="EK242">SUMPRODUCT($K242:$AJ242,TRANSPOSE(EK$4:EK$29))</f>
        <v>20</v>
      </c>
      <c r="EL242" cm="1">
        <f t="array" ref="EL242">SUMPRODUCT($K242:$AJ242,TRANSPOSE(EL$4:EL$29))</f>
        <v>80</v>
      </c>
      <c r="EM242" cm="1">
        <f t="array" ref="EM242">SUMPRODUCT($K242:$AJ242,TRANSPOSE(EM$4:EM$29))</f>
        <v>100</v>
      </c>
      <c r="EN242" cm="1">
        <f t="array" ref="EN242">SUMPRODUCT($K242:$AJ242,TRANSPOSE(EN$4:EN$29))</f>
        <v>0</v>
      </c>
      <c r="EO242" cm="1">
        <f t="array" ref="EO242">SUMPRODUCT($K242:$AJ242,TRANSPOSE(EO$4:EO$29))</f>
        <v>0</v>
      </c>
      <c r="EP242" cm="1">
        <f t="array" ref="EP242">SUMPRODUCT($K242:$AJ242,TRANSPOSE(EP$4:EP$29))</f>
        <v>0</v>
      </c>
      <c r="EQ242" cm="1">
        <f t="array" ref="EQ242">SUMPRODUCT($K242:$AJ242,TRANSPOSE(EQ$4:EQ$29))</f>
        <v>0</v>
      </c>
      <c r="ER242" cm="1">
        <f t="array" ref="ER242">SUMPRODUCT($K242:$AJ242,TRANSPOSE(ER$4:ER$29))</f>
        <v>0</v>
      </c>
      <c r="ES242" cm="1">
        <f t="array" ref="ES242">SUMPRODUCT($K242:$AJ242,TRANSPOSE(ES$4:ES$29))</f>
        <v>0</v>
      </c>
      <c r="ET242" cm="1">
        <f t="array" ref="ET242">SUMPRODUCT($K242:$AJ242,TRANSPOSE(ET$4:ET$29))</f>
        <v>0</v>
      </c>
      <c r="EU242" cm="1">
        <f t="array" ref="EU242">SUMPRODUCT($K242:$AJ242,TRANSPOSE(EU$4:EU$29))</f>
        <v>0</v>
      </c>
      <c r="EV242" cm="1">
        <f t="array" ref="EV242">SUMPRODUCT($K242:$AJ242,TRANSPOSE(EV$4:EV$29))</f>
        <v>0</v>
      </c>
      <c r="EW242" cm="1">
        <f t="array" ref="EW242">SUMPRODUCT($K242:$AJ242,TRANSPOSE(EW$4:EW$29))</f>
        <v>0</v>
      </c>
      <c r="EX242" cm="1">
        <f t="array" ref="EX242">SUMPRODUCT($K242:$AJ242,TRANSPOSE(EX$4:EX$29))</f>
        <v>0</v>
      </c>
      <c r="EY242" cm="1">
        <f t="array" ref="EY242">SUMPRODUCT($K242:$AJ242,TRANSPOSE(EY$4:EY$29))</f>
        <v>0</v>
      </c>
      <c r="EZ242" cm="1">
        <f t="array" ref="EZ242">SUMPRODUCT($K242:$AJ242,TRANSPOSE(EZ$4:EZ$29))</f>
        <v>0</v>
      </c>
      <c r="FA242">
        <f t="shared" si="46"/>
        <v>0</v>
      </c>
      <c r="FB242" t="b">
        <f t="shared" si="47"/>
        <v>0</v>
      </c>
    </row>
    <row r="243" spans="1:158" hidden="1" x14ac:dyDescent="0.2">
      <c r="A243">
        <v>300</v>
      </c>
      <c r="B243" s="7" t="s">
        <v>1088</v>
      </c>
      <c r="C243" t="s">
        <v>17</v>
      </c>
      <c r="D243">
        <v>402208918</v>
      </c>
      <c r="E243" t="s">
        <v>1087</v>
      </c>
      <c r="F243">
        <v>400811176</v>
      </c>
      <c r="G243" t="s">
        <v>6</v>
      </c>
      <c r="H243" s="1">
        <v>2</v>
      </c>
      <c r="I243" s="1">
        <v>11</v>
      </c>
      <c r="J243" s="1">
        <f>VLOOKUP(B243,'[4]AVL F03 05.05.26_לעבוד'!$B$27:$M$694,12,)</f>
        <v>11</v>
      </c>
      <c r="K243" s="1">
        <v>0</v>
      </c>
      <c r="L243" s="1">
        <v>0</v>
      </c>
      <c r="M243" s="1">
        <v>0</v>
      </c>
      <c r="N243" s="1">
        <v>2</v>
      </c>
      <c r="O243" s="1">
        <v>8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f t="shared" si="43"/>
        <v>3465</v>
      </c>
      <c r="AL243" s="1">
        <f t="shared" si="44"/>
        <v>6000</v>
      </c>
      <c r="AM243" s="1">
        <f t="shared" si="48"/>
        <v>138.6</v>
      </c>
      <c r="AN243" s="1">
        <f t="shared" si="49"/>
        <v>240</v>
      </c>
      <c r="AO243" s="1">
        <f t="shared" si="50"/>
        <v>101.4</v>
      </c>
      <c r="AP243" s="1" t="s">
        <v>26</v>
      </c>
      <c r="AQ243" s="1">
        <f>VLOOKUP($B243,'[2]AVL F03 05.05.26_לעבוד'!$B$29:$H$721,6,)</f>
        <v>0</v>
      </c>
      <c r="AR243" s="1" t="s">
        <v>25</v>
      </c>
      <c r="AS243" s="1" t="s">
        <v>14</v>
      </c>
      <c r="AT243">
        <f t="shared" si="45"/>
        <v>0.44</v>
      </c>
      <c r="AU243" t="str">
        <f>VLOOKUP(B243,'[3]AVL F03 05.05.26_לעבוד'!$B$27:$B$694,1,)</f>
        <v>BAT54WS-E3-08</v>
      </c>
      <c r="AW243" t="s">
        <v>1747</v>
      </c>
      <c r="AX243" t="s">
        <v>19</v>
      </c>
      <c r="AY243">
        <v>0.04</v>
      </c>
      <c r="AZ243" t="s">
        <v>0</v>
      </c>
      <c r="BA243">
        <v>2</v>
      </c>
      <c r="BB243" t="s">
        <v>13</v>
      </c>
      <c r="BC243">
        <v>100</v>
      </c>
      <c r="BD243">
        <v>130</v>
      </c>
      <c r="BE243" t="s">
        <v>24</v>
      </c>
      <c r="BF243">
        <v>0</v>
      </c>
      <c r="BG243">
        <v>0.4</v>
      </c>
      <c r="BH243">
        <v>20</v>
      </c>
      <c r="BI243" t="s">
        <v>11</v>
      </c>
      <c r="BJ243" t="s">
        <v>213</v>
      </c>
      <c r="BK243" t="s">
        <v>5</v>
      </c>
      <c r="BL243">
        <v>1</v>
      </c>
      <c r="BM243" t="s">
        <v>38</v>
      </c>
      <c r="BN243">
        <v>0.04</v>
      </c>
      <c r="BO243" t="s">
        <v>5</v>
      </c>
      <c r="BP243">
        <v>1</v>
      </c>
      <c r="BQ243" t="s">
        <v>5</v>
      </c>
      <c r="BR243" t="s">
        <v>8</v>
      </c>
      <c r="BS243" t="s">
        <v>212</v>
      </c>
      <c r="BT243">
        <v>3000</v>
      </c>
      <c r="BU243" t="s">
        <v>6</v>
      </c>
      <c r="BV243" t="s">
        <v>31</v>
      </c>
      <c r="BW243" t="s">
        <v>50</v>
      </c>
      <c r="BX243" t="s">
        <v>3</v>
      </c>
      <c r="BY243" t="s">
        <v>19</v>
      </c>
      <c r="BZ243" t="s">
        <v>1</v>
      </c>
      <c r="CA243" t="s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3000</v>
      </c>
      <c r="CK243">
        <v>0</v>
      </c>
      <c r="CL243">
        <v>0</v>
      </c>
      <c r="CM243" t="s">
        <v>5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E243">
        <f>SUM($CB243,CB243:$CC243)-SUM($EC243:EC243)</f>
        <v>0</v>
      </c>
      <c r="DF243">
        <f>SUM($CB243,$CC243:CC243)-SUM($EC243:ED243)</f>
        <v>0</v>
      </c>
      <c r="DG243">
        <f>SUM($CB243,$CC243:CD243)-SUM($EC243:EE243)</f>
        <v>0</v>
      </c>
      <c r="DH243">
        <f>SUM($CB243,$CC243:CE243)-SUM($EC243:EF243)</f>
        <v>0</v>
      </c>
      <c r="DI243">
        <f>SUM($CB243,$CC243:CF243)-SUM($EC243:EG243)</f>
        <v>0</v>
      </c>
      <c r="DJ243">
        <f>SUM($CB243,$CC243:CG243)-SUM($EC243:EH243)</f>
        <v>0</v>
      </c>
      <c r="DK243">
        <f>SUM($CB243,$CC243:CH243)-SUM($EC243:EI243)</f>
        <v>0</v>
      </c>
      <c r="DL243">
        <f>SUM($CB243,$CC243:CI243)-SUM($EC243:EJ243)</f>
        <v>0</v>
      </c>
      <c r="DM243">
        <f>SUM($CB243,$CC243:CJ243)-SUM($EC243:EK243)</f>
        <v>2710</v>
      </c>
      <c r="DN243">
        <f>SUM($CB243,$CC243:CK243)-SUM($EC243:EL243)</f>
        <v>2256</v>
      </c>
      <c r="DO243">
        <f>SUM($CB243,$CC243:CL243)-SUM($EC243:EM243)</f>
        <v>1606</v>
      </c>
      <c r="DP243">
        <f>SUM($CB243,$CC243:CM243)-SUM($EC243:EN243)</f>
        <v>800</v>
      </c>
      <c r="DQ243">
        <f>SUM($CB243,$CC243:CN243)-SUM($EC243:EO243)</f>
        <v>800</v>
      </c>
      <c r="DR243">
        <f>SUM($CB243,$CC243:CO243)-SUM($EC243:EP243)</f>
        <v>800</v>
      </c>
      <c r="DS243">
        <f>SUM($CB243,$CC243:CP243)-SUM($EC243:EQ243)</f>
        <v>800</v>
      </c>
      <c r="DT243">
        <f>SUM($CB243,$CC243:CQ243)-SUM($EC243:ER243)</f>
        <v>800</v>
      </c>
      <c r="DU243">
        <f>SUM($CB243,$CC243:CR243)-SUM($EC243:ES243)</f>
        <v>800</v>
      </c>
      <c r="DV243">
        <f>SUM($CB243,$CC243:CS243)-SUM($EC243:ET243)</f>
        <v>800</v>
      </c>
      <c r="DW243">
        <f>SUM($CB243,$CC243:CT243)-SUM($EC243:EU243)</f>
        <v>800</v>
      </c>
      <c r="DX243">
        <f>SUM($CB243,$CC243:CU243)-SUM($EC243:EV243)</f>
        <v>800</v>
      </c>
      <c r="DY243">
        <f>SUM($CB243,$CC243:CV243)-SUM($EC243:EW243)</f>
        <v>800</v>
      </c>
      <c r="DZ243">
        <f>SUM($CB243,$CC243:CW243)-SUM($EC243:EX243)</f>
        <v>800</v>
      </c>
      <c r="EA243">
        <f>SUM($CB243,$CC243:CX243)-SUM($EC243:EY243)</f>
        <v>800</v>
      </c>
      <c r="EB243">
        <f>SUM($CB243,$CC243:CY243)-SUM($EC243:EZ243)</f>
        <v>800</v>
      </c>
      <c r="EC243" cm="1">
        <f t="array" ref="EC243">SUMPRODUCT($K243:$AJ243,TRANSPOSE(EC$4:EC$29))</f>
        <v>0</v>
      </c>
      <c r="ED243" cm="1">
        <f t="array" ref="ED243">SUMPRODUCT($K243:$AJ243,TRANSPOSE(ED$4:ED$29))</f>
        <v>0</v>
      </c>
      <c r="EE243" cm="1">
        <f t="array" ref="EE243">SUMPRODUCT($K243:$AJ243,TRANSPOSE(EE$4:EE$29))</f>
        <v>0</v>
      </c>
      <c r="EF243" cm="1">
        <f t="array" ref="EF243">SUMPRODUCT($K243:$AJ243,TRANSPOSE(EF$4:EF$29))</f>
        <v>0</v>
      </c>
      <c r="EG243" cm="1">
        <f t="array" ref="EG243">SUMPRODUCT($K243:$AJ243,TRANSPOSE(EG$4:EG$29))</f>
        <v>0</v>
      </c>
      <c r="EH243" cm="1">
        <f t="array" ref="EH243">SUMPRODUCT($K243:$AJ243,TRANSPOSE(EH$4:EH$29))</f>
        <v>0</v>
      </c>
      <c r="EI243" cm="1">
        <f t="array" ref="EI243">SUMPRODUCT($K243:$AJ243,TRANSPOSE(EI$4:EI$29))</f>
        <v>0</v>
      </c>
      <c r="EJ243" cm="1">
        <f t="array" ref="EJ243">SUMPRODUCT($K243:$AJ243,TRANSPOSE(EJ$4:EJ$29))</f>
        <v>0</v>
      </c>
      <c r="EK243" cm="1">
        <f t="array" ref="EK243">SUMPRODUCT($K243:$AJ243,TRANSPOSE(EK$4:EK$29))</f>
        <v>290</v>
      </c>
      <c r="EL243" cm="1">
        <f t="array" ref="EL243">SUMPRODUCT($K243:$AJ243,TRANSPOSE(EL$4:EL$29))</f>
        <v>454</v>
      </c>
      <c r="EM243" cm="1">
        <f t="array" ref="EM243">SUMPRODUCT($K243:$AJ243,TRANSPOSE(EM$4:EM$29))</f>
        <v>650</v>
      </c>
      <c r="EN243" cm="1">
        <f t="array" ref="EN243">SUMPRODUCT($K243:$AJ243,TRANSPOSE(EN$4:EN$29))</f>
        <v>806</v>
      </c>
      <c r="EO243" cm="1">
        <f t="array" ref="EO243">SUMPRODUCT($K243:$AJ243,TRANSPOSE(EO$4:EO$29))</f>
        <v>0</v>
      </c>
      <c r="EP243" cm="1">
        <f t="array" ref="EP243">SUMPRODUCT($K243:$AJ243,TRANSPOSE(EP$4:EP$29))</f>
        <v>0</v>
      </c>
      <c r="EQ243" cm="1">
        <f t="array" ref="EQ243">SUMPRODUCT($K243:$AJ243,TRANSPOSE(EQ$4:EQ$29))</f>
        <v>0</v>
      </c>
      <c r="ER243" cm="1">
        <f t="array" ref="ER243">SUMPRODUCT($K243:$AJ243,TRANSPOSE(ER$4:ER$29))</f>
        <v>0</v>
      </c>
      <c r="ES243" cm="1">
        <f t="array" ref="ES243">SUMPRODUCT($K243:$AJ243,TRANSPOSE(ES$4:ES$29))</f>
        <v>0</v>
      </c>
      <c r="ET243" cm="1">
        <f t="array" ref="ET243">SUMPRODUCT($K243:$AJ243,TRANSPOSE(ET$4:ET$29))</f>
        <v>0</v>
      </c>
      <c r="EU243" cm="1">
        <f t="array" ref="EU243">SUMPRODUCT($K243:$AJ243,TRANSPOSE(EU$4:EU$29))</f>
        <v>0</v>
      </c>
      <c r="EV243" cm="1">
        <f t="array" ref="EV243">SUMPRODUCT($K243:$AJ243,TRANSPOSE(EV$4:EV$29))</f>
        <v>0</v>
      </c>
      <c r="EW243" cm="1">
        <f t="array" ref="EW243">SUMPRODUCT($K243:$AJ243,TRANSPOSE(EW$4:EW$29))</f>
        <v>0</v>
      </c>
      <c r="EX243" cm="1">
        <f t="array" ref="EX243">SUMPRODUCT($K243:$AJ243,TRANSPOSE(EX$4:EX$29))</f>
        <v>0</v>
      </c>
      <c r="EY243" cm="1">
        <f t="array" ref="EY243">SUMPRODUCT($K243:$AJ243,TRANSPOSE(EY$4:EY$29))</f>
        <v>0</v>
      </c>
      <c r="EZ243" cm="1">
        <f t="array" ref="EZ243">SUMPRODUCT($K243:$AJ243,TRANSPOSE(EZ$4:EZ$29))</f>
        <v>0</v>
      </c>
      <c r="FA243">
        <f t="shared" si="46"/>
        <v>0</v>
      </c>
      <c r="FB243" t="b">
        <f t="shared" si="47"/>
        <v>0</v>
      </c>
    </row>
    <row r="244" spans="1:158" hidden="1" x14ac:dyDescent="0.2">
      <c r="A244">
        <v>301</v>
      </c>
      <c r="B244" s="7" t="s">
        <v>1086</v>
      </c>
      <c r="C244" t="s">
        <v>17</v>
      </c>
      <c r="D244">
        <v>421612822</v>
      </c>
      <c r="E244" t="s">
        <v>1085</v>
      </c>
      <c r="G244" t="s">
        <v>6</v>
      </c>
      <c r="H244" s="1">
        <v>2</v>
      </c>
      <c r="I244" s="1">
        <v>2</v>
      </c>
      <c r="J244" s="1">
        <f>VLOOKUP(B244,'[4]AVL F03 05.05.26_לעבוד'!$B$27:$M$694,12,)</f>
        <v>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2</v>
      </c>
      <c r="AG244" s="1">
        <v>0</v>
      </c>
      <c r="AH244" s="1">
        <v>0</v>
      </c>
      <c r="AI244" s="1">
        <v>0</v>
      </c>
      <c r="AJ244" s="1">
        <v>0</v>
      </c>
      <c r="AK244" s="1">
        <f t="shared" si="43"/>
        <v>630</v>
      </c>
      <c r="AL244" s="1">
        <f t="shared" si="44"/>
        <v>4000</v>
      </c>
      <c r="AM244" s="1">
        <f t="shared" si="48"/>
        <v>296.09999999999997</v>
      </c>
      <c r="AN244" s="1">
        <f t="shared" si="49"/>
        <v>1880</v>
      </c>
      <c r="AO244" s="1">
        <f t="shared" si="50"/>
        <v>1583.9</v>
      </c>
      <c r="AP244" s="1" t="s">
        <v>107</v>
      </c>
      <c r="AQ244" s="1">
        <f>VLOOKUP($B244,'[2]AVL F03 05.05.26_לעבוד'!$B$29:$H$721,6,)</f>
        <v>0</v>
      </c>
      <c r="AR244" s="1" t="s">
        <v>25</v>
      </c>
      <c r="AS244" s="1" t="s">
        <v>14</v>
      </c>
      <c r="AT244">
        <f t="shared" si="45"/>
        <v>0.94</v>
      </c>
      <c r="AU244" t="str">
        <f>VLOOKUP(B244,'[3]AVL F03 05.05.26_לעבוד'!$B$27:$B$694,1,)</f>
        <v>BD60120N50100AHF</v>
      </c>
      <c r="AW244" t="s">
        <v>1748</v>
      </c>
      <c r="AX244">
        <v>1</v>
      </c>
      <c r="AY244">
        <v>0.47</v>
      </c>
      <c r="AZ244" t="s">
        <v>0</v>
      </c>
      <c r="BA244">
        <v>2</v>
      </c>
      <c r="BB244" t="s">
        <v>13</v>
      </c>
      <c r="BC244">
        <v>102</v>
      </c>
      <c r="BD244">
        <v>42</v>
      </c>
      <c r="BE244" t="s">
        <v>34</v>
      </c>
      <c r="BF244">
        <v>0</v>
      </c>
      <c r="BG244">
        <v>0.47</v>
      </c>
      <c r="BH244">
        <v>20</v>
      </c>
      <c r="BI244" t="s">
        <v>11</v>
      </c>
      <c r="BJ244" t="s">
        <v>33</v>
      </c>
      <c r="BK244" t="s">
        <v>5</v>
      </c>
      <c r="BL244">
        <v>1</v>
      </c>
      <c r="BM244" t="s">
        <v>38</v>
      </c>
      <c r="BN244">
        <v>0.47</v>
      </c>
      <c r="BO244" t="s">
        <v>5</v>
      </c>
      <c r="BP244">
        <v>1</v>
      </c>
      <c r="BQ244" t="s">
        <v>5</v>
      </c>
      <c r="BR244" t="s">
        <v>8</v>
      </c>
      <c r="BS244" t="s">
        <v>32</v>
      </c>
      <c r="BT244">
        <v>4000</v>
      </c>
      <c r="BU244" t="s">
        <v>6</v>
      </c>
      <c r="BV244" t="s">
        <v>31</v>
      </c>
      <c r="BW244" t="s">
        <v>30</v>
      </c>
      <c r="BX244" t="s">
        <v>3</v>
      </c>
      <c r="BY244">
        <v>1</v>
      </c>
      <c r="BZ244" t="s">
        <v>29</v>
      </c>
      <c r="CA244" t="s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440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E244">
        <f>SUM($CB244,CB244:$CC244)-SUM($EC244:EC244)</f>
        <v>0</v>
      </c>
      <c r="DF244">
        <f>SUM($CB244,$CC244:CC244)-SUM($EC244:ED244)</f>
        <v>0</v>
      </c>
      <c r="DG244">
        <f>SUM($CB244,$CC244:CD244)-SUM($EC244:EE244)</f>
        <v>0</v>
      </c>
      <c r="DH244">
        <f>SUM($CB244,$CC244:CE244)-SUM($EC244:EF244)</f>
        <v>0</v>
      </c>
      <c r="DI244">
        <f>SUM($CB244,$CC244:CF244)-SUM($EC244:EG244)</f>
        <v>0</v>
      </c>
      <c r="DJ244">
        <f>SUM($CB244,$CC244:CG244)-SUM($EC244:EH244)</f>
        <v>0</v>
      </c>
      <c r="DK244">
        <f>SUM($CB244,$CC244:CH244)-SUM($EC244:EI244)</f>
        <v>0</v>
      </c>
      <c r="DL244">
        <f>SUM($CB244,$CC244:CI244)-SUM($EC244:EJ244)</f>
        <v>0</v>
      </c>
      <c r="DM244">
        <f>SUM($CB244,$CC244:CJ244)-SUM($EC244:EK244)</f>
        <v>400</v>
      </c>
      <c r="DN244">
        <f>SUM($CB244,$CC244:CK244)-SUM($EC244:EL244)</f>
        <v>220</v>
      </c>
      <c r="DO244">
        <f>SUM($CB244,$CC244:CL244)-SUM($EC244:EM244)</f>
        <v>40</v>
      </c>
      <c r="DP244">
        <f>SUM($CB244,$CC244:CM244)-SUM($EC244:EN244)</f>
        <v>40</v>
      </c>
      <c r="DQ244">
        <f>SUM($CB244,$CC244:CN244)-SUM($EC244:EO244)</f>
        <v>40</v>
      </c>
      <c r="DR244">
        <f>SUM($CB244,$CC244:CO244)-SUM($EC244:EP244)</f>
        <v>40</v>
      </c>
      <c r="DS244">
        <f>SUM($CB244,$CC244:CP244)-SUM($EC244:EQ244)</f>
        <v>40</v>
      </c>
      <c r="DT244">
        <f>SUM($CB244,$CC244:CQ244)-SUM($EC244:ER244)</f>
        <v>40</v>
      </c>
      <c r="DU244">
        <f>SUM($CB244,$CC244:CR244)-SUM($EC244:ES244)</f>
        <v>40</v>
      </c>
      <c r="DV244">
        <f>SUM($CB244,$CC244:CS244)-SUM($EC244:ET244)</f>
        <v>40</v>
      </c>
      <c r="DW244">
        <f>SUM($CB244,$CC244:CT244)-SUM($EC244:EU244)</f>
        <v>40</v>
      </c>
      <c r="DX244">
        <f>SUM($CB244,$CC244:CU244)-SUM($EC244:EV244)</f>
        <v>40</v>
      </c>
      <c r="DY244">
        <f>SUM($CB244,$CC244:CV244)-SUM($EC244:EW244)</f>
        <v>40</v>
      </c>
      <c r="DZ244">
        <f>SUM($CB244,$CC244:CW244)-SUM($EC244:EX244)</f>
        <v>40</v>
      </c>
      <c r="EA244">
        <f>SUM($CB244,$CC244:CX244)-SUM($EC244:EY244)</f>
        <v>40</v>
      </c>
      <c r="EB244">
        <f>SUM($CB244,$CC244:CY244)-SUM($EC244:EZ244)</f>
        <v>40</v>
      </c>
      <c r="EC244" cm="1">
        <f t="array" ref="EC244">SUMPRODUCT($K244:$AJ244,TRANSPOSE(EC$4:EC$29))</f>
        <v>0</v>
      </c>
      <c r="ED244" cm="1">
        <f t="array" ref="ED244">SUMPRODUCT($K244:$AJ244,TRANSPOSE(ED$4:ED$29))</f>
        <v>0</v>
      </c>
      <c r="EE244" cm="1">
        <f t="array" ref="EE244">SUMPRODUCT($K244:$AJ244,TRANSPOSE(EE$4:EE$29))</f>
        <v>0</v>
      </c>
      <c r="EF244" cm="1">
        <f t="array" ref="EF244">SUMPRODUCT($K244:$AJ244,TRANSPOSE(EF$4:EF$29))</f>
        <v>0</v>
      </c>
      <c r="EG244" cm="1">
        <f t="array" ref="EG244">SUMPRODUCT($K244:$AJ244,TRANSPOSE(EG$4:EG$29))</f>
        <v>0</v>
      </c>
      <c r="EH244" cm="1">
        <f t="array" ref="EH244">SUMPRODUCT($K244:$AJ244,TRANSPOSE(EH$4:EH$29))</f>
        <v>0</v>
      </c>
      <c r="EI244" cm="1">
        <f t="array" ref="EI244">SUMPRODUCT($K244:$AJ244,TRANSPOSE(EI$4:EI$29))</f>
        <v>0</v>
      </c>
      <c r="EJ244" cm="1">
        <f t="array" ref="EJ244">SUMPRODUCT($K244:$AJ244,TRANSPOSE(EJ$4:EJ$29))</f>
        <v>0</v>
      </c>
      <c r="EK244" cm="1">
        <f t="array" ref="EK244">SUMPRODUCT($K244:$AJ244,TRANSPOSE(EK$4:EK$29))</f>
        <v>40</v>
      </c>
      <c r="EL244" cm="1">
        <f t="array" ref="EL244">SUMPRODUCT($K244:$AJ244,TRANSPOSE(EL$4:EL$29))</f>
        <v>180</v>
      </c>
      <c r="EM244" cm="1">
        <f t="array" ref="EM244">SUMPRODUCT($K244:$AJ244,TRANSPOSE(EM$4:EM$29))</f>
        <v>180</v>
      </c>
      <c r="EN244" cm="1">
        <f t="array" ref="EN244">SUMPRODUCT($K244:$AJ244,TRANSPOSE(EN$4:EN$29))</f>
        <v>0</v>
      </c>
      <c r="EO244" cm="1">
        <f t="array" ref="EO244">SUMPRODUCT($K244:$AJ244,TRANSPOSE(EO$4:EO$29))</f>
        <v>0</v>
      </c>
      <c r="EP244" cm="1">
        <f t="array" ref="EP244">SUMPRODUCT($K244:$AJ244,TRANSPOSE(EP$4:EP$29))</f>
        <v>0</v>
      </c>
      <c r="EQ244" cm="1">
        <f t="array" ref="EQ244">SUMPRODUCT($K244:$AJ244,TRANSPOSE(EQ$4:EQ$29))</f>
        <v>0</v>
      </c>
      <c r="ER244" cm="1">
        <f t="array" ref="ER244">SUMPRODUCT($K244:$AJ244,TRANSPOSE(ER$4:ER$29))</f>
        <v>0</v>
      </c>
      <c r="ES244" cm="1">
        <f t="array" ref="ES244">SUMPRODUCT($K244:$AJ244,TRANSPOSE(ES$4:ES$29))</f>
        <v>0</v>
      </c>
      <c r="ET244" cm="1">
        <f t="array" ref="ET244">SUMPRODUCT($K244:$AJ244,TRANSPOSE(ET$4:ET$29))</f>
        <v>0</v>
      </c>
      <c r="EU244" cm="1">
        <f t="array" ref="EU244">SUMPRODUCT($K244:$AJ244,TRANSPOSE(EU$4:EU$29))</f>
        <v>0</v>
      </c>
      <c r="EV244" cm="1">
        <f t="array" ref="EV244">SUMPRODUCT($K244:$AJ244,TRANSPOSE(EV$4:EV$29))</f>
        <v>0</v>
      </c>
      <c r="EW244" cm="1">
        <f t="array" ref="EW244">SUMPRODUCT($K244:$AJ244,TRANSPOSE(EW$4:EW$29))</f>
        <v>0</v>
      </c>
      <c r="EX244" cm="1">
        <f t="array" ref="EX244">SUMPRODUCT($K244:$AJ244,TRANSPOSE(EX$4:EX$29))</f>
        <v>0</v>
      </c>
      <c r="EY244" cm="1">
        <f t="array" ref="EY244">SUMPRODUCT($K244:$AJ244,TRANSPOSE(EY$4:EY$29))</f>
        <v>0</v>
      </c>
      <c r="EZ244" cm="1">
        <f t="array" ref="EZ244">SUMPRODUCT($K244:$AJ244,TRANSPOSE(EZ$4:EZ$29))</f>
        <v>0</v>
      </c>
      <c r="FA244">
        <f t="shared" si="46"/>
        <v>0</v>
      </c>
      <c r="FB244" t="b">
        <f t="shared" si="47"/>
        <v>0</v>
      </c>
    </row>
    <row r="245" spans="1:158" hidden="1" x14ac:dyDescent="0.2">
      <c r="A245">
        <v>302</v>
      </c>
      <c r="B245" s="7" t="s">
        <v>1084</v>
      </c>
      <c r="C245" t="s">
        <v>17</v>
      </c>
      <c r="D245">
        <v>401060537</v>
      </c>
      <c r="E245" t="s">
        <v>1082</v>
      </c>
      <c r="G245" t="s">
        <v>6</v>
      </c>
      <c r="H245" s="1">
        <v>2</v>
      </c>
      <c r="I245" s="1">
        <v>1</v>
      </c>
      <c r="J245" s="1">
        <f>VLOOKUP(B245,'[4]AVL F03 05.05.26_לעבוד'!$B$27:$M$694,12,)</f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f t="shared" si="43"/>
        <v>315</v>
      </c>
      <c r="AL245" s="1">
        <f t="shared" si="44"/>
        <v>10000</v>
      </c>
      <c r="AM245" s="1">
        <f t="shared" si="48"/>
        <v>3.15</v>
      </c>
      <c r="AN245" s="1">
        <f t="shared" si="49"/>
        <v>100</v>
      </c>
      <c r="AO245" s="1">
        <f t="shared" si="50"/>
        <v>96.85</v>
      </c>
      <c r="AP245" s="1" t="s">
        <v>26</v>
      </c>
      <c r="AQ245" s="1">
        <f>VLOOKUP($B245,'[2]AVL F03 05.05.26_לעבוד'!$B$29:$H$721,6,)</f>
        <v>0</v>
      </c>
      <c r="AR245" s="1" t="s">
        <v>25</v>
      </c>
      <c r="AS245" s="1" t="s">
        <v>14</v>
      </c>
      <c r="AT245">
        <f t="shared" si="45"/>
        <v>0.01</v>
      </c>
      <c r="AU245" t="str">
        <f>VLOOKUP(B245,'[3]AVL F03 05.05.26_לעבוד'!$B$27:$B$694,1,)</f>
        <v>BLM15AX121SN1D</v>
      </c>
      <c r="AW245" t="s">
        <v>1722</v>
      </c>
      <c r="AX245" t="s">
        <v>2</v>
      </c>
      <c r="AY245">
        <v>0.01</v>
      </c>
      <c r="AZ245" t="s">
        <v>0</v>
      </c>
      <c r="BA245">
        <v>2</v>
      </c>
      <c r="BB245" t="s">
        <v>13</v>
      </c>
      <c r="BC245">
        <v>99</v>
      </c>
      <c r="BD245">
        <v>97</v>
      </c>
      <c r="BE245" t="s">
        <v>24</v>
      </c>
      <c r="BF245">
        <v>0</v>
      </c>
      <c r="BG245">
        <v>0.1</v>
      </c>
      <c r="BH245">
        <v>20</v>
      </c>
      <c r="BI245" t="s">
        <v>11</v>
      </c>
      <c r="BJ245" t="s">
        <v>138</v>
      </c>
      <c r="BK245" t="s">
        <v>5</v>
      </c>
      <c r="BL245">
        <v>1</v>
      </c>
      <c r="BM245" t="s">
        <v>38</v>
      </c>
      <c r="BN245">
        <v>0.01</v>
      </c>
      <c r="BO245" t="s">
        <v>5</v>
      </c>
      <c r="BP245">
        <v>1</v>
      </c>
      <c r="BQ245" t="s">
        <v>5</v>
      </c>
      <c r="BR245" t="s">
        <v>8</v>
      </c>
      <c r="BS245" t="s">
        <v>137</v>
      </c>
      <c r="BT245">
        <v>10000</v>
      </c>
      <c r="BU245" t="s">
        <v>6</v>
      </c>
      <c r="BV245" t="s">
        <v>31</v>
      </c>
      <c r="BW245" t="s">
        <v>81</v>
      </c>
      <c r="BX245" t="s">
        <v>3</v>
      </c>
      <c r="BY245" t="s">
        <v>2</v>
      </c>
      <c r="BZ245" t="s">
        <v>1</v>
      </c>
      <c r="CA245" t="s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10000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E245">
        <f>SUM($CB245,CB245:$CC245)-SUM($EC245:EC245)</f>
        <v>0</v>
      </c>
      <c r="DF245">
        <f>SUM($CB245,$CC245:CC245)-SUM($EC245:ED245)</f>
        <v>0</v>
      </c>
      <c r="DG245">
        <f>SUM($CB245,$CC245:CD245)-SUM($EC245:EE245)</f>
        <v>0</v>
      </c>
      <c r="DH245">
        <f>SUM($CB245,$CC245:CE245)-SUM($EC245:EF245)</f>
        <v>0</v>
      </c>
      <c r="DI245">
        <f>SUM($CB245,$CC245:CF245)-SUM($EC245:EG245)</f>
        <v>0</v>
      </c>
      <c r="DJ245">
        <f>SUM($CB245,$CC245:CG245)-SUM($EC245:EH245)</f>
        <v>0</v>
      </c>
      <c r="DK245">
        <f>SUM($CB245,$CC245:CH245)-SUM($EC245:EI245)</f>
        <v>0</v>
      </c>
      <c r="DL245">
        <f>SUM($CB245,$CC245:CI245)-SUM($EC245:EJ245)</f>
        <v>0</v>
      </c>
      <c r="DM245">
        <f>SUM($CB245,$CC245:CJ245)-SUM($EC245:EK245)</f>
        <v>9950</v>
      </c>
      <c r="DN245">
        <f>SUM($CB245,$CC245:CK245)-SUM($EC245:EL245)</f>
        <v>9900</v>
      </c>
      <c r="DO245">
        <f>SUM($CB245,$CC245:CL245)-SUM($EC245:EM245)</f>
        <v>9850</v>
      </c>
      <c r="DP245">
        <f>SUM($CB245,$CC245:CM245)-SUM($EC245:EN245)</f>
        <v>9800</v>
      </c>
      <c r="DQ245">
        <f>SUM($CB245,$CC245:CN245)-SUM($EC245:EO245)</f>
        <v>9800</v>
      </c>
      <c r="DR245">
        <f>SUM($CB245,$CC245:CO245)-SUM($EC245:EP245)</f>
        <v>9800</v>
      </c>
      <c r="DS245">
        <f>SUM($CB245,$CC245:CP245)-SUM($EC245:EQ245)</f>
        <v>9800</v>
      </c>
      <c r="DT245">
        <f>SUM($CB245,$CC245:CQ245)-SUM($EC245:ER245)</f>
        <v>9800</v>
      </c>
      <c r="DU245">
        <f>SUM($CB245,$CC245:CR245)-SUM($EC245:ES245)</f>
        <v>9800</v>
      </c>
      <c r="DV245">
        <f>SUM($CB245,$CC245:CS245)-SUM($EC245:ET245)</f>
        <v>9800</v>
      </c>
      <c r="DW245">
        <f>SUM($CB245,$CC245:CT245)-SUM($EC245:EU245)</f>
        <v>9800</v>
      </c>
      <c r="DX245">
        <f>SUM($CB245,$CC245:CU245)-SUM($EC245:EV245)</f>
        <v>9800</v>
      </c>
      <c r="DY245">
        <f>SUM($CB245,$CC245:CV245)-SUM($EC245:EW245)</f>
        <v>9800</v>
      </c>
      <c r="DZ245">
        <f>SUM($CB245,$CC245:CW245)-SUM($EC245:EX245)</f>
        <v>9800</v>
      </c>
      <c r="EA245">
        <f>SUM($CB245,$CC245:CX245)-SUM($EC245:EY245)</f>
        <v>9800</v>
      </c>
      <c r="EB245">
        <f>SUM($CB245,$CC245:CY245)-SUM($EC245:EZ245)</f>
        <v>9800</v>
      </c>
      <c r="EC245" cm="1">
        <f t="array" ref="EC245">SUMPRODUCT($K245:$AJ245,TRANSPOSE(EC$4:EC$29))</f>
        <v>0</v>
      </c>
      <c r="ED245" cm="1">
        <f t="array" ref="ED245">SUMPRODUCT($K245:$AJ245,TRANSPOSE(ED$4:ED$29))</f>
        <v>0</v>
      </c>
      <c r="EE245" cm="1">
        <f t="array" ref="EE245">SUMPRODUCT($K245:$AJ245,TRANSPOSE(EE$4:EE$29))</f>
        <v>0</v>
      </c>
      <c r="EF245" cm="1">
        <f t="array" ref="EF245">SUMPRODUCT($K245:$AJ245,TRANSPOSE(EF$4:EF$29))</f>
        <v>0</v>
      </c>
      <c r="EG245" cm="1">
        <f t="array" ref="EG245">SUMPRODUCT($K245:$AJ245,TRANSPOSE(EG$4:EG$29))</f>
        <v>0</v>
      </c>
      <c r="EH245" cm="1">
        <f t="array" ref="EH245">SUMPRODUCT($K245:$AJ245,TRANSPOSE(EH$4:EH$29))</f>
        <v>0</v>
      </c>
      <c r="EI245" cm="1">
        <f t="array" ref="EI245">SUMPRODUCT($K245:$AJ245,TRANSPOSE(EI$4:EI$29))</f>
        <v>0</v>
      </c>
      <c r="EJ245" cm="1">
        <f t="array" ref="EJ245">SUMPRODUCT($K245:$AJ245,TRANSPOSE(EJ$4:EJ$29))</f>
        <v>0</v>
      </c>
      <c r="EK245" cm="1">
        <f t="array" ref="EK245">SUMPRODUCT($K245:$AJ245,TRANSPOSE(EK$4:EK$29))</f>
        <v>50</v>
      </c>
      <c r="EL245" cm="1">
        <f t="array" ref="EL245">SUMPRODUCT($K245:$AJ245,TRANSPOSE(EL$4:EL$29))</f>
        <v>50</v>
      </c>
      <c r="EM245" cm="1">
        <f t="array" ref="EM245">SUMPRODUCT($K245:$AJ245,TRANSPOSE(EM$4:EM$29))</f>
        <v>50</v>
      </c>
      <c r="EN245" cm="1">
        <f t="array" ref="EN245">SUMPRODUCT($K245:$AJ245,TRANSPOSE(EN$4:EN$29))</f>
        <v>50</v>
      </c>
      <c r="EO245" cm="1">
        <f t="array" ref="EO245">SUMPRODUCT($K245:$AJ245,TRANSPOSE(EO$4:EO$29))</f>
        <v>0</v>
      </c>
      <c r="EP245" cm="1">
        <f t="array" ref="EP245">SUMPRODUCT($K245:$AJ245,TRANSPOSE(EP$4:EP$29))</f>
        <v>0</v>
      </c>
      <c r="EQ245" cm="1">
        <f t="array" ref="EQ245">SUMPRODUCT($K245:$AJ245,TRANSPOSE(EQ$4:EQ$29))</f>
        <v>0</v>
      </c>
      <c r="ER245" cm="1">
        <f t="array" ref="ER245">SUMPRODUCT($K245:$AJ245,TRANSPOSE(ER$4:ER$29))</f>
        <v>0</v>
      </c>
      <c r="ES245" cm="1">
        <f t="array" ref="ES245">SUMPRODUCT($K245:$AJ245,TRANSPOSE(ES$4:ES$29))</f>
        <v>0</v>
      </c>
      <c r="ET245" cm="1">
        <f t="array" ref="ET245">SUMPRODUCT($K245:$AJ245,TRANSPOSE(ET$4:ET$29))</f>
        <v>0</v>
      </c>
      <c r="EU245" cm="1">
        <f t="array" ref="EU245">SUMPRODUCT($K245:$AJ245,TRANSPOSE(EU$4:EU$29))</f>
        <v>0</v>
      </c>
      <c r="EV245" cm="1">
        <f t="array" ref="EV245">SUMPRODUCT($K245:$AJ245,TRANSPOSE(EV$4:EV$29))</f>
        <v>0</v>
      </c>
      <c r="EW245" cm="1">
        <f t="array" ref="EW245">SUMPRODUCT($K245:$AJ245,TRANSPOSE(EW$4:EW$29))</f>
        <v>0</v>
      </c>
      <c r="EX245" cm="1">
        <f t="array" ref="EX245">SUMPRODUCT($K245:$AJ245,TRANSPOSE(EX$4:EX$29))</f>
        <v>0</v>
      </c>
      <c r="EY245" cm="1">
        <f t="array" ref="EY245">SUMPRODUCT($K245:$AJ245,TRANSPOSE(EY$4:EY$29))</f>
        <v>0</v>
      </c>
      <c r="EZ245" cm="1">
        <f t="array" ref="EZ245">SUMPRODUCT($K245:$AJ245,TRANSPOSE(EZ$4:EZ$29))</f>
        <v>0</v>
      </c>
      <c r="FA245">
        <f t="shared" si="46"/>
        <v>0</v>
      </c>
      <c r="FB245" t="b">
        <f t="shared" si="47"/>
        <v>0</v>
      </c>
    </row>
    <row r="246" spans="1:158" hidden="1" x14ac:dyDescent="0.2">
      <c r="A246">
        <v>303</v>
      </c>
      <c r="B246" s="7" t="s">
        <v>1083</v>
      </c>
      <c r="C246" t="s">
        <v>17</v>
      </c>
      <c r="D246">
        <v>400043188</v>
      </c>
      <c r="E246" t="s">
        <v>1082</v>
      </c>
      <c r="G246" t="s">
        <v>6</v>
      </c>
      <c r="H246" s="1">
        <v>2</v>
      </c>
      <c r="I246" s="1">
        <v>27</v>
      </c>
      <c r="J246" s="1">
        <f>VLOOKUP(B246,'[4]AVL F03 05.05.26_לעבוד'!$B$27:$M$694,12,)</f>
        <v>27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20</v>
      </c>
      <c r="AC246" s="1">
        <v>0</v>
      </c>
      <c r="AD246" s="1">
        <v>0</v>
      </c>
      <c r="AE246" s="1">
        <v>0</v>
      </c>
      <c r="AF246" s="1">
        <v>7</v>
      </c>
      <c r="AG246" s="1">
        <v>0</v>
      </c>
      <c r="AH246" s="1">
        <v>0</v>
      </c>
      <c r="AI246" s="1">
        <v>0</v>
      </c>
      <c r="AJ246" s="1">
        <v>0</v>
      </c>
      <c r="AK246" s="1">
        <f t="shared" si="43"/>
        <v>8505</v>
      </c>
      <c r="AL246" s="1">
        <f t="shared" si="44"/>
        <v>10000</v>
      </c>
      <c r="AM246" s="1">
        <f t="shared" si="48"/>
        <v>85.05</v>
      </c>
      <c r="AN246" s="1">
        <f t="shared" si="49"/>
        <v>100</v>
      </c>
      <c r="AO246" s="1">
        <f t="shared" si="50"/>
        <v>14.950000000000003</v>
      </c>
      <c r="AP246" s="1" t="s">
        <v>26</v>
      </c>
      <c r="AQ246" s="1">
        <f>VLOOKUP($B246,'[2]AVL F03 05.05.26_לעבוד'!$B$29:$H$721,6,)</f>
        <v>0</v>
      </c>
      <c r="AR246" s="1" t="s">
        <v>25</v>
      </c>
      <c r="AS246" s="1" t="s">
        <v>14</v>
      </c>
      <c r="AT246">
        <f t="shared" si="45"/>
        <v>0.27</v>
      </c>
      <c r="AU246" t="str">
        <f>VLOOKUP(B246,'[3]AVL F03 05.05.26_לעבוד'!$B$27:$B$694,1,)</f>
        <v>BLM15EG121SN1D</v>
      </c>
      <c r="AW246" t="s">
        <v>1742</v>
      </c>
      <c r="AX246" t="s">
        <v>2</v>
      </c>
      <c r="AY246">
        <v>0.01</v>
      </c>
      <c r="AZ246" t="s">
        <v>0</v>
      </c>
      <c r="BA246">
        <v>2</v>
      </c>
      <c r="BB246" t="s">
        <v>13</v>
      </c>
      <c r="BC246">
        <v>98</v>
      </c>
      <c r="BD246">
        <v>85</v>
      </c>
      <c r="BE246" t="s">
        <v>24</v>
      </c>
      <c r="BF246">
        <v>0</v>
      </c>
      <c r="BG246">
        <v>0.1</v>
      </c>
      <c r="BH246">
        <v>20</v>
      </c>
      <c r="BI246" t="s">
        <v>11</v>
      </c>
      <c r="BJ246" t="s">
        <v>23</v>
      </c>
      <c r="BK246" t="s">
        <v>5</v>
      </c>
      <c r="BL246">
        <v>1</v>
      </c>
      <c r="BM246" t="s">
        <v>75</v>
      </c>
      <c r="BN246">
        <v>0.01</v>
      </c>
      <c r="BO246" t="s">
        <v>5</v>
      </c>
      <c r="BP246">
        <v>1</v>
      </c>
      <c r="BQ246" t="s">
        <v>5</v>
      </c>
      <c r="BR246" t="s">
        <v>8</v>
      </c>
      <c r="BS246" t="s">
        <v>21</v>
      </c>
      <c r="BT246">
        <v>10000</v>
      </c>
      <c r="BU246" t="s">
        <v>6</v>
      </c>
      <c r="BV246" t="s">
        <v>31</v>
      </c>
      <c r="BW246" t="s">
        <v>81</v>
      </c>
      <c r="BX246" t="s">
        <v>3</v>
      </c>
      <c r="BY246" t="s">
        <v>2</v>
      </c>
      <c r="BZ246" t="s">
        <v>1</v>
      </c>
      <c r="CA246" t="s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10000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E246">
        <f>SUM($CB246,CB246:$CC246)-SUM($EC246:EC246)</f>
        <v>0</v>
      </c>
      <c r="DF246">
        <f>SUM($CB246,$CC246:CC246)-SUM($EC246:ED246)</f>
        <v>0</v>
      </c>
      <c r="DG246">
        <f>SUM($CB246,$CC246:CD246)-SUM($EC246:EE246)</f>
        <v>0</v>
      </c>
      <c r="DH246">
        <f>SUM($CB246,$CC246:CE246)-SUM($EC246:EF246)</f>
        <v>0</v>
      </c>
      <c r="DI246">
        <f>SUM($CB246,$CC246:CF246)-SUM($EC246:EG246)</f>
        <v>0</v>
      </c>
      <c r="DJ246">
        <f>SUM($CB246,$CC246:CG246)-SUM($EC246:EH246)</f>
        <v>0</v>
      </c>
      <c r="DK246">
        <f>SUM($CB246,$CC246:CH246)-SUM($EC246:EI246)</f>
        <v>0</v>
      </c>
      <c r="DL246">
        <f>SUM($CB246,$CC246:CI246)-SUM($EC246:EJ246)</f>
        <v>0</v>
      </c>
      <c r="DM246">
        <f>SUM($CB246,$CC246:CJ246)-SUM($EC246:EK246)</f>
        <v>8860</v>
      </c>
      <c r="DN246">
        <f>SUM($CB246,$CC246:CK246)-SUM($EC246:EL246)</f>
        <v>7230</v>
      </c>
      <c r="DO246">
        <f>SUM($CB246,$CC246:CL246)-SUM($EC246:EM246)</f>
        <v>5600</v>
      </c>
      <c r="DP246">
        <f>SUM($CB246,$CC246:CM246)-SUM($EC246:EN246)</f>
        <v>4600</v>
      </c>
      <c r="DQ246">
        <f>SUM($CB246,$CC246:CN246)-SUM($EC246:EO246)</f>
        <v>4600</v>
      </c>
      <c r="DR246">
        <f>SUM($CB246,$CC246:CO246)-SUM($EC246:EP246)</f>
        <v>4600</v>
      </c>
      <c r="DS246">
        <f>SUM($CB246,$CC246:CP246)-SUM($EC246:EQ246)</f>
        <v>4600</v>
      </c>
      <c r="DT246">
        <f>SUM($CB246,$CC246:CQ246)-SUM($EC246:ER246)</f>
        <v>4600</v>
      </c>
      <c r="DU246">
        <f>SUM($CB246,$CC246:CR246)-SUM($EC246:ES246)</f>
        <v>4600</v>
      </c>
      <c r="DV246">
        <f>SUM($CB246,$CC246:CS246)-SUM($EC246:ET246)</f>
        <v>4600</v>
      </c>
      <c r="DW246">
        <f>SUM($CB246,$CC246:CT246)-SUM($EC246:EU246)</f>
        <v>4600</v>
      </c>
      <c r="DX246">
        <f>SUM($CB246,$CC246:CU246)-SUM($EC246:EV246)</f>
        <v>4600</v>
      </c>
      <c r="DY246">
        <f>SUM($CB246,$CC246:CV246)-SUM($EC246:EW246)</f>
        <v>4600</v>
      </c>
      <c r="DZ246">
        <f>SUM($CB246,$CC246:CW246)-SUM($EC246:EX246)</f>
        <v>4600</v>
      </c>
      <c r="EA246">
        <f>SUM($CB246,$CC246:CX246)-SUM($EC246:EY246)</f>
        <v>4600</v>
      </c>
      <c r="EB246">
        <f>SUM($CB246,$CC246:CY246)-SUM($EC246:EZ246)</f>
        <v>4600</v>
      </c>
      <c r="EC246" cm="1">
        <f t="array" ref="EC246">SUMPRODUCT($K246:$AJ246,TRANSPOSE(EC$4:EC$29))</f>
        <v>0</v>
      </c>
      <c r="ED246" cm="1">
        <f t="array" ref="ED246">SUMPRODUCT($K246:$AJ246,TRANSPOSE(ED$4:ED$29))</f>
        <v>0</v>
      </c>
      <c r="EE246" cm="1">
        <f t="array" ref="EE246">SUMPRODUCT($K246:$AJ246,TRANSPOSE(EE$4:EE$29))</f>
        <v>0</v>
      </c>
      <c r="EF246" cm="1">
        <f t="array" ref="EF246">SUMPRODUCT($K246:$AJ246,TRANSPOSE(EF$4:EF$29))</f>
        <v>0</v>
      </c>
      <c r="EG246" cm="1">
        <f t="array" ref="EG246">SUMPRODUCT($K246:$AJ246,TRANSPOSE(EG$4:EG$29))</f>
        <v>0</v>
      </c>
      <c r="EH246" cm="1">
        <f t="array" ref="EH246">SUMPRODUCT($K246:$AJ246,TRANSPOSE(EH$4:EH$29))</f>
        <v>0</v>
      </c>
      <c r="EI246" cm="1">
        <f t="array" ref="EI246">SUMPRODUCT($K246:$AJ246,TRANSPOSE(EI$4:EI$29))</f>
        <v>0</v>
      </c>
      <c r="EJ246" cm="1">
        <f t="array" ref="EJ246">SUMPRODUCT($K246:$AJ246,TRANSPOSE(EJ$4:EJ$29))</f>
        <v>0</v>
      </c>
      <c r="EK246" cm="1">
        <f t="array" ref="EK246">SUMPRODUCT($K246:$AJ246,TRANSPOSE(EK$4:EK$29))</f>
        <v>1140</v>
      </c>
      <c r="EL246" cm="1">
        <f t="array" ref="EL246">SUMPRODUCT($K246:$AJ246,TRANSPOSE(EL$4:EL$29))</f>
        <v>1630</v>
      </c>
      <c r="EM246" cm="1">
        <f t="array" ref="EM246">SUMPRODUCT($K246:$AJ246,TRANSPOSE(EM$4:EM$29))</f>
        <v>1630</v>
      </c>
      <c r="EN246" cm="1">
        <f t="array" ref="EN246">SUMPRODUCT($K246:$AJ246,TRANSPOSE(EN$4:EN$29))</f>
        <v>1000</v>
      </c>
      <c r="EO246" cm="1">
        <f t="array" ref="EO246">SUMPRODUCT($K246:$AJ246,TRANSPOSE(EO$4:EO$29))</f>
        <v>0</v>
      </c>
      <c r="EP246" cm="1">
        <f t="array" ref="EP246">SUMPRODUCT($K246:$AJ246,TRANSPOSE(EP$4:EP$29))</f>
        <v>0</v>
      </c>
      <c r="EQ246" cm="1">
        <f t="array" ref="EQ246">SUMPRODUCT($K246:$AJ246,TRANSPOSE(EQ$4:EQ$29))</f>
        <v>0</v>
      </c>
      <c r="ER246" cm="1">
        <f t="array" ref="ER246">SUMPRODUCT($K246:$AJ246,TRANSPOSE(ER$4:ER$29))</f>
        <v>0</v>
      </c>
      <c r="ES246" cm="1">
        <f t="array" ref="ES246">SUMPRODUCT($K246:$AJ246,TRANSPOSE(ES$4:ES$29))</f>
        <v>0</v>
      </c>
      <c r="ET246" cm="1">
        <f t="array" ref="ET246">SUMPRODUCT($K246:$AJ246,TRANSPOSE(ET$4:ET$29))</f>
        <v>0</v>
      </c>
      <c r="EU246" cm="1">
        <f t="array" ref="EU246">SUMPRODUCT($K246:$AJ246,TRANSPOSE(EU$4:EU$29))</f>
        <v>0</v>
      </c>
      <c r="EV246" cm="1">
        <f t="array" ref="EV246">SUMPRODUCT($K246:$AJ246,TRANSPOSE(EV$4:EV$29))</f>
        <v>0</v>
      </c>
      <c r="EW246" cm="1">
        <f t="array" ref="EW246">SUMPRODUCT($K246:$AJ246,TRANSPOSE(EW$4:EW$29))</f>
        <v>0</v>
      </c>
      <c r="EX246" cm="1">
        <f t="array" ref="EX246">SUMPRODUCT($K246:$AJ246,TRANSPOSE(EX$4:EX$29))</f>
        <v>0</v>
      </c>
      <c r="EY246" cm="1">
        <f t="array" ref="EY246">SUMPRODUCT($K246:$AJ246,TRANSPOSE(EY$4:EY$29))</f>
        <v>0</v>
      </c>
      <c r="EZ246" cm="1">
        <f t="array" ref="EZ246">SUMPRODUCT($K246:$AJ246,TRANSPOSE(EZ$4:EZ$29))</f>
        <v>0</v>
      </c>
      <c r="FA246">
        <f t="shared" si="46"/>
        <v>0</v>
      </c>
      <c r="FB246" t="b">
        <f t="shared" si="47"/>
        <v>0</v>
      </c>
    </row>
    <row r="247" spans="1:158" hidden="1" x14ac:dyDescent="0.2">
      <c r="A247">
        <v>304</v>
      </c>
      <c r="B247" s="7" t="s">
        <v>1081</v>
      </c>
      <c r="C247" t="s">
        <v>17</v>
      </c>
      <c r="D247">
        <v>400043186</v>
      </c>
      <c r="E247" t="s">
        <v>1071</v>
      </c>
      <c r="G247" t="s">
        <v>6</v>
      </c>
      <c r="H247" s="1">
        <v>2</v>
      </c>
      <c r="I247" s="1">
        <v>23</v>
      </c>
      <c r="J247" s="1">
        <f>VLOOKUP(B247,'[4]AVL F03 05.05.26_לעבוד'!$B$27:$M$694,12,)</f>
        <v>23</v>
      </c>
      <c r="K247" s="1">
        <v>0</v>
      </c>
      <c r="L247" s="1">
        <v>0</v>
      </c>
      <c r="M247" s="1">
        <v>0</v>
      </c>
      <c r="N247" s="1">
        <v>0</v>
      </c>
      <c r="O247" s="1">
        <v>4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</v>
      </c>
      <c r="AC247" s="1">
        <v>0</v>
      </c>
      <c r="AD247" s="1">
        <v>0</v>
      </c>
      <c r="AE247" s="1">
        <v>0</v>
      </c>
      <c r="AF247" s="1">
        <v>18</v>
      </c>
      <c r="AG247" s="1">
        <v>0</v>
      </c>
      <c r="AH247" s="1">
        <v>0</v>
      </c>
      <c r="AI247" s="1">
        <v>0</v>
      </c>
      <c r="AJ247" s="1">
        <v>0</v>
      </c>
      <c r="AK247" s="1">
        <f t="shared" si="43"/>
        <v>7245</v>
      </c>
      <c r="AL247" s="1">
        <f t="shared" si="44"/>
        <v>10000</v>
      </c>
      <c r="AM247" s="1">
        <f t="shared" si="48"/>
        <v>72.45</v>
      </c>
      <c r="AN247" s="1">
        <f t="shared" si="49"/>
        <v>100</v>
      </c>
      <c r="AO247" s="1">
        <f t="shared" si="50"/>
        <v>27.549999999999997</v>
      </c>
      <c r="AP247" s="1" t="s">
        <v>26</v>
      </c>
      <c r="AQ247" s="1">
        <f>VLOOKUP($B247,'[2]AVL F03 05.05.26_לעבוד'!$B$29:$H$721,6,)</f>
        <v>0</v>
      </c>
      <c r="AR247" s="1" t="s">
        <v>25</v>
      </c>
      <c r="AS247" s="1" t="s">
        <v>14</v>
      </c>
      <c r="AT247">
        <f t="shared" si="45"/>
        <v>0.23</v>
      </c>
      <c r="AU247" t="str">
        <f>VLOOKUP(B247,'[3]AVL F03 05.05.26_לעבוד'!$B$27:$B$694,1,)</f>
        <v>BLM15EG221SN1D</v>
      </c>
      <c r="AW247" t="s">
        <v>1742</v>
      </c>
      <c r="AX247" t="s">
        <v>2</v>
      </c>
      <c r="AY247">
        <v>0.01</v>
      </c>
      <c r="AZ247" t="s">
        <v>0</v>
      </c>
      <c r="BA247">
        <v>2</v>
      </c>
      <c r="BB247" t="s">
        <v>13</v>
      </c>
      <c r="BC247">
        <v>98</v>
      </c>
      <c r="BD247">
        <v>63</v>
      </c>
      <c r="BE247" t="s">
        <v>24</v>
      </c>
      <c r="BF247">
        <v>0</v>
      </c>
      <c r="BG247">
        <v>0.1</v>
      </c>
      <c r="BH247">
        <v>20</v>
      </c>
      <c r="BI247" t="s">
        <v>11</v>
      </c>
      <c r="BJ247" t="s">
        <v>23</v>
      </c>
      <c r="BK247" t="s">
        <v>5</v>
      </c>
      <c r="BL247">
        <v>1</v>
      </c>
      <c r="BM247" t="s">
        <v>222</v>
      </c>
      <c r="BN247">
        <v>0.01</v>
      </c>
      <c r="BO247" t="s">
        <v>5</v>
      </c>
      <c r="BP247">
        <v>1</v>
      </c>
      <c r="BQ247" t="s">
        <v>5</v>
      </c>
      <c r="BR247" t="s">
        <v>8</v>
      </c>
      <c r="BS247" t="s">
        <v>21</v>
      </c>
      <c r="BT247">
        <v>10000</v>
      </c>
      <c r="BU247" t="s">
        <v>6</v>
      </c>
      <c r="BV247" t="s">
        <v>31</v>
      </c>
      <c r="BW247" t="s">
        <v>42</v>
      </c>
      <c r="BX247" t="s">
        <v>3</v>
      </c>
      <c r="BY247" t="s">
        <v>2</v>
      </c>
      <c r="BZ247" t="s">
        <v>1</v>
      </c>
      <c r="CA247" t="s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10000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E247">
        <f>SUM($CB247,CB247:$CC247)-SUM($EC247:EC247)</f>
        <v>0</v>
      </c>
      <c r="DF247">
        <f>SUM($CB247,$CC247:CC247)-SUM($EC247:ED247)</f>
        <v>0</v>
      </c>
      <c r="DG247">
        <f>SUM($CB247,$CC247:CD247)-SUM($EC247:EE247)</f>
        <v>0</v>
      </c>
      <c r="DH247">
        <f>SUM($CB247,$CC247:CE247)-SUM($EC247:EF247)</f>
        <v>0</v>
      </c>
      <c r="DI247">
        <f>SUM($CB247,$CC247:CF247)-SUM($EC247:EG247)</f>
        <v>0</v>
      </c>
      <c r="DJ247">
        <f>SUM($CB247,$CC247:CG247)-SUM($EC247:EH247)</f>
        <v>0</v>
      </c>
      <c r="DK247">
        <f>SUM($CB247,$CC247:CH247)-SUM($EC247:EI247)</f>
        <v>0</v>
      </c>
      <c r="DL247">
        <f>SUM($CB247,$CC247:CI247)-SUM($EC247:EJ247)</f>
        <v>0</v>
      </c>
      <c r="DM247">
        <f>SUM($CB247,$CC247:CJ247)-SUM($EC247:EK247)</f>
        <v>9490</v>
      </c>
      <c r="DN247">
        <f>SUM($CB247,$CC247:CK247)-SUM($EC247:EL247)</f>
        <v>7708</v>
      </c>
      <c r="DO247">
        <f>SUM($CB247,$CC247:CL247)-SUM($EC247:EM247)</f>
        <v>5738</v>
      </c>
      <c r="DP247">
        <f>SUM($CB247,$CC247:CM247)-SUM($EC247:EN247)</f>
        <v>5400</v>
      </c>
      <c r="DQ247">
        <f>SUM($CB247,$CC247:CN247)-SUM($EC247:EO247)</f>
        <v>5400</v>
      </c>
      <c r="DR247">
        <f>SUM($CB247,$CC247:CO247)-SUM($EC247:EP247)</f>
        <v>5400</v>
      </c>
      <c r="DS247">
        <f>SUM($CB247,$CC247:CP247)-SUM($EC247:EQ247)</f>
        <v>5400</v>
      </c>
      <c r="DT247">
        <f>SUM($CB247,$CC247:CQ247)-SUM($EC247:ER247)</f>
        <v>5400</v>
      </c>
      <c r="DU247">
        <f>SUM($CB247,$CC247:CR247)-SUM($EC247:ES247)</f>
        <v>5400</v>
      </c>
      <c r="DV247">
        <f>SUM($CB247,$CC247:CS247)-SUM($EC247:ET247)</f>
        <v>5400</v>
      </c>
      <c r="DW247">
        <f>SUM($CB247,$CC247:CT247)-SUM($EC247:EU247)</f>
        <v>5400</v>
      </c>
      <c r="DX247">
        <f>SUM($CB247,$CC247:CU247)-SUM($EC247:EV247)</f>
        <v>5400</v>
      </c>
      <c r="DY247">
        <f>SUM($CB247,$CC247:CV247)-SUM($EC247:EW247)</f>
        <v>5400</v>
      </c>
      <c r="DZ247">
        <f>SUM($CB247,$CC247:CW247)-SUM($EC247:EX247)</f>
        <v>5400</v>
      </c>
      <c r="EA247">
        <f>SUM($CB247,$CC247:CX247)-SUM($EC247:EY247)</f>
        <v>5400</v>
      </c>
      <c r="EB247">
        <f>SUM($CB247,$CC247:CY247)-SUM($EC247:EZ247)</f>
        <v>5400</v>
      </c>
      <c r="EC247" cm="1">
        <f t="array" ref="EC247">SUMPRODUCT($K247:$AJ247,TRANSPOSE(EC$4:EC$29))</f>
        <v>0</v>
      </c>
      <c r="ED247" cm="1">
        <f t="array" ref="ED247">SUMPRODUCT($K247:$AJ247,TRANSPOSE(ED$4:ED$29))</f>
        <v>0</v>
      </c>
      <c r="EE247" cm="1">
        <f t="array" ref="EE247">SUMPRODUCT($K247:$AJ247,TRANSPOSE(EE$4:EE$29))</f>
        <v>0</v>
      </c>
      <c r="EF247" cm="1">
        <f t="array" ref="EF247">SUMPRODUCT($K247:$AJ247,TRANSPOSE(EF$4:EF$29))</f>
        <v>0</v>
      </c>
      <c r="EG247" cm="1">
        <f t="array" ref="EG247">SUMPRODUCT($K247:$AJ247,TRANSPOSE(EG$4:EG$29))</f>
        <v>0</v>
      </c>
      <c r="EH247" cm="1">
        <f t="array" ref="EH247">SUMPRODUCT($K247:$AJ247,TRANSPOSE(EH$4:EH$29))</f>
        <v>0</v>
      </c>
      <c r="EI247" cm="1">
        <f t="array" ref="EI247">SUMPRODUCT($K247:$AJ247,TRANSPOSE(EI$4:EI$29))</f>
        <v>0</v>
      </c>
      <c r="EJ247" cm="1">
        <f t="array" ref="EJ247">SUMPRODUCT($K247:$AJ247,TRANSPOSE(EJ$4:EJ$29))</f>
        <v>0</v>
      </c>
      <c r="EK247" cm="1">
        <f t="array" ref="EK247">SUMPRODUCT($K247:$AJ247,TRANSPOSE(EK$4:EK$29))</f>
        <v>510</v>
      </c>
      <c r="EL247" cm="1">
        <f t="array" ref="EL247">SUMPRODUCT($K247:$AJ247,TRANSPOSE(EL$4:EL$29))</f>
        <v>1782</v>
      </c>
      <c r="EM247" cm="1">
        <f t="array" ref="EM247">SUMPRODUCT($K247:$AJ247,TRANSPOSE(EM$4:EM$29))</f>
        <v>1970</v>
      </c>
      <c r="EN247" cm="1">
        <f t="array" ref="EN247">SUMPRODUCT($K247:$AJ247,TRANSPOSE(EN$4:EN$29))</f>
        <v>338</v>
      </c>
      <c r="EO247" cm="1">
        <f t="array" ref="EO247">SUMPRODUCT($K247:$AJ247,TRANSPOSE(EO$4:EO$29))</f>
        <v>0</v>
      </c>
      <c r="EP247" cm="1">
        <f t="array" ref="EP247">SUMPRODUCT($K247:$AJ247,TRANSPOSE(EP$4:EP$29))</f>
        <v>0</v>
      </c>
      <c r="EQ247" cm="1">
        <f t="array" ref="EQ247">SUMPRODUCT($K247:$AJ247,TRANSPOSE(EQ$4:EQ$29))</f>
        <v>0</v>
      </c>
      <c r="ER247" cm="1">
        <f t="array" ref="ER247">SUMPRODUCT($K247:$AJ247,TRANSPOSE(ER$4:ER$29))</f>
        <v>0</v>
      </c>
      <c r="ES247" cm="1">
        <f t="array" ref="ES247">SUMPRODUCT($K247:$AJ247,TRANSPOSE(ES$4:ES$29))</f>
        <v>0</v>
      </c>
      <c r="ET247" cm="1">
        <f t="array" ref="ET247">SUMPRODUCT($K247:$AJ247,TRANSPOSE(ET$4:ET$29))</f>
        <v>0</v>
      </c>
      <c r="EU247" cm="1">
        <f t="array" ref="EU247">SUMPRODUCT($K247:$AJ247,TRANSPOSE(EU$4:EU$29))</f>
        <v>0</v>
      </c>
      <c r="EV247" cm="1">
        <f t="array" ref="EV247">SUMPRODUCT($K247:$AJ247,TRANSPOSE(EV$4:EV$29))</f>
        <v>0</v>
      </c>
      <c r="EW247" cm="1">
        <f t="array" ref="EW247">SUMPRODUCT($K247:$AJ247,TRANSPOSE(EW$4:EW$29))</f>
        <v>0</v>
      </c>
      <c r="EX247" cm="1">
        <f t="array" ref="EX247">SUMPRODUCT($K247:$AJ247,TRANSPOSE(EX$4:EX$29))</f>
        <v>0</v>
      </c>
      <c r="EY247" cm="1">
        <f t="array" ref="EY247">SUMPRODUCT($K247:$AJ247,TRANSPOSE(EY$4:EY$29))</f>
        <v>0</v>
      </c>
      <c r="EZ247" cm="1">
        <f t="array" ref="EZ247">SUMPRODUCT($K247:$AJ247,TRANSPOSE(EZ$4:EZ$29))</f>
        <v>0</v>
      </c>
      <c r="FA247">
        <f t="shared" si="46"/>
        <v>0</v>
      </c>
      <c r="FB247" t="b">
        <f t="shared" si="47"/>
        <v>0</v>
      </c>
    </row>
    <row r="248" spans="1:158" hidden="1" x14ac:dyDescent="0.2">
      <c r="A248">
        <v>305</v>
      </c>
      <c r="B248" s="7" t="s">
        <v>1080</v>
      </c>
      <c r="C248" t="s">
        <v>17</v>
      </c>
      <c r="D248">
        <v>400956769</v>
      </c>
      <c r="E248" t="s">
        <v>1079</v>
      </c>
      <c r="G248" t="s">
        <v>6</v>
      </c>
      <c r="H248" s="1">
        <v>2</v>
      </c>
      <c r="I248" s="1">
        <v>11</v>
      </c>
      <c r="J248" s="1">
        <f>VLOOKUP(B248,'[4]AVL F03 05.05.26_לעבוד'!$B$27:$M$694,12,)</f>
        <v>11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11</v>
      </c>
      <c r="AG248" s="1">
        <v>0</v>
      </c>
      <c r="AH248" s="1">
        <v>0</v>
      </c>
      <c r="AI248" s="1">
        <v>0</v>
      </c>
      <c r="AJ248" s="1">
        <v>0</v>
      </c>
      <c r="AK248" s="1">
        <f t="shared" si="43"/>
        <v>3465</v>
      </c>
      <c r="AL248" s="1">
        <f t="shared" si="44"/>
        <v>10000</v>
      </c>
      <c r="AM248" s="1">
        <f t="shared" si="48"/>
        <v>34.65</v>
      </c>
      <c r="AN248" s="1">
        <f t="shared" si="49"/>
        <v>100</v>
      </c>
      <c r="AO248" s="1">
        <f t="shared" si="50"/>
        <v>65.349999999999994</v>
      </c>
      <c r="AP248" s="1" t="s">
        <v>26</v>
      </c>
      <c r="AQ248" s="1">
        <f>VLOOKUP($B248,'[2]AVL F03 05.05.26_לעבוד'!$B$29:$H$721,6,)</f>
        <v>0</v>
      </c>
      <c r="AR248" s="1" t="s">
        <v>25</v>
      </c>
      <c r="AS248" s="1" t="s">
        <v>14</v>
      </c>
      <c r="AT248">
        <f t="shared" si="45"/>
        <v>0.11</v>
      </c>
      <c r="AU248" t="str">
        <f>VLOOKUP(B248,'[3]AVL F03 05.05.26_לעבוד'!$B$27:$B$694,1,)</f>
        <v>BLM15HD182SN1D</v>
      </c>
      <c r="AW248" t="s">
        <v>1742</v>
      </c>
      <c r="AX248" t="s">
        <v>2</v>
      </c>
      <c r="AY248">
        <v>0.01</v>
      </c>
      <c r="AZ248" t="s">
        <v>0</v>
      </c>
      <c r="BA248">
        <v>2</v>
      </c>
      <c r="BB248" t="s">
        <v>13</v>
      </c>
      <c r="BC248">
        <v>96</v>
      </c>
      <c r="BD248">
        <v>56</v>
      </c>
      <c r="BE248" t="s">
        <v>24</v>
      </c>
      <c r="BF248">
        <v>0</v>
      </c>
      <c r="BG248">
        <v>0.1</v>
      </c>
      <c r="BH248">
        <v>20</v>
      </c>
      <c r="BI248" t="s">
        <v>11</v>
      </c>
      <c r="BJ248" t="s">
        <v>138</v>
      </c>
      <c r="BK248" t="s">
        <v>5</v>
      </c>
      <c r="BL248">
        <v>1</v>
      </c>
      <c r="BM248" t="s">
        <v>22</v>
      </c>
      <c r="BN248">
        <v>0.01</v>
      </c>
      <c r="BO248" t="s">
        <v>5</v>
      </c>
      <c r="BP248">
        <v>1</v>
      </c>
      <c r="BQ248" t="s">
        <v>5</v>
      </c>
      <c r="BR248" t="s">
        <v>8</v>
      </c>
      <c r="BS248" t="s">
        <v>137</v>
      </c>
      <c r="BT248">
        <v>10000</v>
      </c>
      <c r="BU248" t="s">
        <v>6</v>
      </c>
      <c r="BV248" t="s">
        <v>31</v>
      </c>
      <c r="BW248" t="s">
        <v>81</v>
      </c>
      <c r="BX248" t="s">
        <v>3</v>
      </c>
      <c r="BY248" t="s">
        <v>2</v>
      </c>
      <c r="BZ248" t="s">
        <v>1</v>
      </c>
      <c r="CA248" t="s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10000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E248">
        <f>SUM($CB248,CB248:$CC248)-SUM($EC248:EC248)</f>
        <v>0</v>
      </c>
      <c r="DF248">
        <f>SUM($CB248,$CC248:CC248)-SUM($EC248:ED248)</f>
        <v>0</v>
      </c>
      <c r="DG248">
        <f>SUM($CB248,$CC248:CD248)-SUM($EC248:EE248)</f>
        <v>0</v>
      </c>
      <c r="DH248">
        <f>SUM($CB248,$CC248:CE248)-SUM($EC248:EF248)</f>
        <v>0</v>
      </c>
      <c r="DI248">
        <f>SUM($CB248,$CC248:CF248)-SUM($EC248:EG248)</f>
        <v>0</v>
      </c>
      <c r="DJ248">
        <f>SUM($CB248,$CC248:CG248)-SUM($EC248:EH248)</f>
        <v>0</v>
      </c>
      <c r="DK248">
        <f>SUM($CB248,$CC248:CH248)-SUM($EC248:EI248)</f>
        <v>0</v>
      </c>
      <c r="DL248">
        <f>SUM($CB248,$CC248:CI248)-SUM($EC248:EJ248)</f>
        <v>0</v>
      </c>
      <c r="DM248">
        <f>SUM($CB248,$CC248:CJ248)-SUM($EC248:EK248)</f>
        <v>9780</v>
      </c>
      <c r="DN248">
        <f>SUM($CB248,$CC248:CK248)-SUM($EC248:EL248)</f>
        <v>8790</v>
      </c>
      <c r="DO248">
        <f>SUM($CB248,$CC248:CL248)-SUM($EC248:EM248)</f>
        <v>7800</v>
      </c>
      <c r="DP248">
        <f>SUM($CB248,$CC248:CM248)-SUM($EC248:EN248)</f>
        <v>7800</v>
      </c>
      <c r="DQ248">
        <f>SUM($CB248,$CC248:CN248)-SUM($EC248:EO248)</f>
        <v>7800</v>
      </c>
      <c r="DR248">
        <f>SUM($CB248,$CC248:CO248)-SUM($EC248:EP248)</f>
        <v>7800</v>
      </c>
      <c r="DS248">
        <f>SUM($CB248,$CC248:CP248)-SUM($EC248:EQ248)</f>
        <v>7800</v>
      </c>
      <c r="DT248">
        <f>SUM($CB248,$CC248:CQ248)-SUM($EC248:ER248)</f>
        <v>7800</v>
      </c>
      <c r="DU248">
        <f>SUM($CB248,$CC248:CR248)-SUM($EC248:ES248)</f>
        <v>7800</v>
      </c>
      <c r="DV248">
        <f>SUM($CB248,$CC248:CS248)-SUM($EC248:ET248)</f>
        <v>7800</v>
      </c>
      <c r="DW248">
        <f>SUM($CB248,$CC248:CT248)-SUM($EC248:EU248)</f>
        <v>7800</v>
      </c>
      <c r="DX248">
        <f>SUM($CB248,$CC248:CU248)-SUM($EC248:EV248)</f>
        <v>7800</v>
      </c>
      <c r="DY248">
        <f>SUM($CB248,$CC248:CV248)-SUM($EC248:EW248)</f>
        <v>7800</v>
      </c>
      <c r="DZ248">
        <f>SUM($CB248,$CC248:CW248)-SUM($EC248:EX248)</f>
        <v>7800</v>
      </c>
      <c r="EA248">
        <f>SUM($CB248,$CC248:CX248)-SUM($EC248:EY248)</f>
        <v>7800</v>
      </c>
      <c r="EB248">
        <f>SUM($CB248,$CC248:CY248)-SUM($EC248:EZ248)</f>
        <v>7800</v>
      </c>
      <c r="EC248" cm="1">
        <f t="array" ref="EC248">SUMPRODUCT($K248:$AJ248,TRANSPOSE(EC$4:EC$29))</f>
        <v>0</v>
      </c>
      <c r="ED248" cm="1">
        <f t="array" ref="ED248">SUMPRODUCT($K248:$AJ248,TRANSPOSE(ED$4:ED$29))</f>
        <v>0</v>
      </c>
      <c r="EE248" cm="1">
        <f t="array" ref="EE248">SUMPRODUCT($K248:$AJ248,TRANSPOSE(EE$4:EE$29))</f>
        <v>0</v>
      </c>
      <c r="EF248" cm="1">
        <f t="array" ref="EF248">SUMPRODUCT($K248:$AJ248,TRANSPOSE(EF$4:EF$29))</f>
        <v>0</v>
      </c>
      <c r="EG248" cm="1">
        <f t="array" ref="EG248">SUMPRODUCT($K248:$AJ248,TRANSPOSE(EG$4:EG$29))</f>
        <v>0</v>
      </c>
      <c r="EH248" cm="1">
        <f t="array" ref="EH248">SUMPRODUCT($K248:$AJ248,TRANSPOSE(EH$4:EH$29))</f>
        <v>0</v>
      </c>
      <c r="EI248" cm="1">
        <f t="array" ref="EI248">SUMPRODUCT($K248:$AJ248,TRANSPOSE(EI$4:EI$29))</f>
        <v>0</v>
      </c>
      <c r="EJ248" cm="1">
        <f t="array" ref="EJ248">SUMPRODUCT($K248:$AJ248,TRANSPOSE(EJ$4:EJ$29))</f>
        <v>0</v>
      </c>
      <c r="EK248" cm="1">
        <f t="array" ref="EK248">SUMPRODUCT($K248:$AJ248,TRANSPOSE(EK$4:EK$29))</f>
        <v>220</v>
      </c>
      <c r="EL248" cm="1">
        <f t="array" ref="EL248">SUMPRODUCT($K248:$AJ248,TRANSPOSE(EL$4:EL$29))</f>
        <v>990</v>
      </c>
      <c r="EM248" cm="1">
        <f t="array" ref="EM248">SUMPRODUCT($K248:$AJ248,TRANSPOSE(EM$4:EM$29))</f>
        <v>990</v>
      </c>
      <c r="EN248" cm="1">
        <f t="array" ref="EN248">SUMPRODUCT($K248:$AJ248,TRANSPOSE(EN$4:EN$29))</f>
        <v>0</v>
      </c>
      <c r="EO248" cm="1">
        <f t="array" ref="EO248">SUMPRODUCT($K248:$AJ248,TRANSPOSE(EO$4:EO$29))</f>
        <v>0</v>
      </c>
      <c r="EP248" cm="1">
        <f t="array" ref="EP248">SUMPRODUCT($K248:$AJ248,TRANSPOSE(EP$4:EP$29))</f>
        <v>0</v>
      </c>
      <c r="EQ248" cm="1">
        <f t="array" ref="EQ248">SUMPRODUCT($K248:$AJ248,TRANSPOSE(EQ$4:EQ$29))</f>
        <v>0</v>
      </c>
      <c r="ER248" cm="1">
        <f t="array" ref="ER248">SUMPRODUCT($K248:$AJ248,TRANSPOSE(ER$4:ER$29))</f>
        <v>0</v>
      </c>
      <c r="ES248" cm="1">
        <f t="array" ref="ES248">SUMPRODUCT($K248:$AJ248,TRANSPOSE(ES$4:ES$29))</f>
        <v>0</v>
      </c>
      <c r="ET248" cm="1">
        <f t="array" ref="ET248">SUMPRODUCT($K248:$AJ248,TRANSPOSE(ET$4:ET$29))</f>
        <v>0</v>
      </c>
      <c r="EU248" cm="1">
        <f t="array" ref="EU248">SUMPRODUCT($K248:$AJ248,TRANSPOSE(EU$4:EU$29))</f>
        <v>0</v>
      </c>
      <c r="EV248" cm="1">
        <f t="array" ref="EV248">SUMPRODUCT($K248:$AJ248,TRANSPOSE(EV$4:EV$29))</f>
        <v>0</v>
      </c>
      <c r="EW248" cm="1">
        <f t="array" ref="EW248">SUMPRODUCT($K248:$AJ248,TRANSPOSE(EW$4:EW$29))</f>
        <v>0</v>
      </c>
      <c r="EX248" cm="1">
        <f t="array" ref="EX248">SUMPRODUCT($K248:$AJ248,TRANSPOSE(EX$4:EX$29))</f>
        <v>0</v>
      </c>
      <c r="EY248" cm="1">
        <f t="array" ref="EY248">SUMPRODUCT($K248:$AJ248,TRANSPOSE(EY$4:EY$29))</f>
        <v>0</v>
      </c>
      <c r="EZ248" cm="1">
        <f t="array" ref="EZ248">SUMPRODUCT($K248:$AJ248,TRANSPOSE(EZ$4:EZ$29))</f>
        <v>0</v>
      </c>
      <c r="FA248">
        <f t="shared" si="46"/>
        <v>0</v>
      </c>
      <c r="FB248" t="b">
        <f t="shared" si="47"/>
        <v>0</v>
      </c>
    </row>
    <row r="249" spans="1:158" hidden="1" x14ac:dyDescent="0.2">
      <c r="A249">
        <v>306</v>
      </c>
      <c r="B249" s="7" t="s">
        <v>1078</v>
      </c>
      <c r="C249" t="s">
        <v>17</v>
      </c>
      <c r="D249">
        <v>400956901</v>
      </c>
      <c r="E249" t="s">
        <v>1077</v>
      </c>
      <c r="G249" t="s">
        <v>6</v>
      </c>
      <c r="H249" s="1">
        <v>2</v>
      </c>
      <c r="I249" s="1">
        <v>13</v>
      </c>
      <c r="J249" s="1">
        <f>VLOOKUP(B249,'[4]AVL F03 05.05.26_לעבוד'!$B$27:$M$694,12,)</f>
        <v>13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13</v>
      </c>
      <c r="AG249" s="1">
        <v>0</v>
      </c>
      <c r="AH249" s="1">
        <v>0</v>
      </c>
      <c r="AI249" s="1">
        <v>0</v>
      </c>
      <c r="AJ249" s="1">
        <v>0</v>
      </c>
      <c r="AK249" s="1">
        <f t="shared" si="43"/>
        <v>4095</v>
      </c>
      <c r="AL249" s="1">
        <f t="shared" si="44"/>
        <v>10000</v>
      </c>
      <c r="AM249" s="1">
        <f t="shared" si="48"/>
        <v>40.950000000000003</v>
      </c>
      <c r="AN249" s="1">
        <f t="shared" si="49"/>
        <v>100</v>
      </c>
      <c r="AO249" s="1">
        <f t="shared" si="50"/>
        <v>59.05</v>
      </c>
      <c r="AP249" s="1" t="s">
        <v>26</v>
      </c>
      <c r="AQ249" s="1">
        <f>VLOOKUP($B249,'[2]AVL F03 05.05.26_לעבוד'!$B$29:$H$721,6,)</f>
        <v>0</v>
      </c>
      <c r="AR249" s="1" t="s">
        <v>25</v>
      </c>
      <c r="AS249" s="1" t="s">
        <v>14</v>
      </c>
      <c r="AT249">
        <f t="shared" si="45"/>
        <v>0.13</v>
      </c>
      <c r="AU249" t="str">
        <f>VLOOKUP(B249,'[3]AVL F03 05.05.26_לעבוד'!$B$27:$B$694,1,)</f>
        <v>BLM15HD601SN1D</v>
      </c>
      <c r="AW249" t="s">
        <v>1742</v>
      </c>
      <c r="AX249" t="s">
        <v>2</v>
      </c>
      <c r="AY249">
        <v>0.01</v>
      </c>
      <c r="AZ249" t="s">
        <v>0</v>
      </c>
      <c r="BA249">
        <v>2</v>
      </c>
      <c r="BB249" t="s">
        <v>13</v>
      </c>
      <c r="BC249">
        <v>99</v>
      </c>
      <c r="BD249">
        <v>133</v>
      </c>
      <c r="BE249" t="s">
        <v>24</v>
      </c>
      <c r="BF249">
        <v>0</v>
      </c>
      <c r="BG249">
        <v>0.12</v>
      </c>
      <c r="BH249">
        <v>20</v>
      </c>
      <c r="BI249" t="s">
        <v>11</v>
      </c>
      <c r="BJ249" t="s">
        <v>138</v>
      </c>
      <c r="BK249" t="s">
        <v>5</v>
      </c>
      <c r="BL249">
        <v>1</v>
      </c>
      <c r="BM249" t="s">
        <v>22</v>
      </c>
      <c r="BN249">
        <v>0.01</v>
      </c>
      <c r="BO249" t="s">
        <v>5</v>
      </c>
      <c r="BP249">
        <v>1</v>
      </c>
      <c r="BQ249" t="s">
        <v>5</v>
      </c>
      <c r="BR249" t="s">
        <v>8</v>
      </c>
      <c r="BS249" t="s">
        <v>137</v>
      </c>
      <c r="BT249">
        <v>10000</v>
      </c>
      <c r="BU249" t="s">
        <v>6</v>
      </c>
      <c r="BV249" t="s">
        <v>31</v>
      </c>
      <c r="BW249" t="s">
        <v>81</v>
      </c>
      <c r="BX249" t="s">
        <v>3</v>
      </c>
      <c r="BY249" t="s">
        <v>2</v>
      </c>
      <c r="BZ249" t="s">
        <v>1</v>
      </c>
      <c r="CA249" t="s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10000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E249">
        <f>SUM($CB249,CB249:$CC249)-SUM($EC249:EC249)</f>
        <v>0</v>
      </c>
      <c r="DF249">
        <f>SUM($CB249,$CC249:CC249)-SUM($EC249:ED249)</f>
        <v>0</v>
      </c>
      <c r="DG249">
        <f>SUM($CB249,$CC249:CD249)-SUM($EC249:EE249)</f>
        <v>0</v>
      </c>
      <c r="DH249">
        <f>SUM($CB249,$CC249:CE249)-SUM($EC249:EF249)</f>
        <v>0</v>
      </c>
      <c r="DI249">
        <f>SUM($CB249,$CC249:CF249)-SUM($EC249:EG249)</f>
        <v>0</v>
      </c>
      <c r="DJ249">
        <f>SUM($CB249,$CC249:CG249)-SUM($EC249:EH249)</f>
        <v>0</v>
      </c>
      <c r="DK249">
        <f>SUM($CB249,$CC249:CH249)-SUM($EC249:EI249)</f>
        <v>0</v>
      </c>
      <c r="DL249">
        <f>SUM($CB249,$CC249:CI249)-SUM($EC249:EJ249)</f>
        <v>0</v>
      </c>
      <c r="DM249">
        <f>SUM($CB249,$CC249:CJ249)-SUM($EC249:EK249)</f>
        <v>9740</v>
      </c>
      <c r="DN249">
        <f>SUM($CB249,$CC249:CK249)-SUM($EC249:EL249)</f>
        <v>8570</v>
      </c>
      <c r="DO249">
        <f>SUM($CB249,$CC249:CL249)-SUM($EC249:EM249)</f>
        <v>7400</v>
      </c>
      <c r="DP249">
        <f>SUM($CB249,$CC249:CM249)-SUM($EC249:EN249)</f>
        <v>7400</v>
      </c>
      <c r="DQ249">
        <f>SUM($CB249,$CC249:CN249)-SUM($EC249:EO249)</f>
        <v>7400</v>
      </c>
      <c r="DR249">
        <f>SUM($CB249,$CC249:CO249)-SUM($EC249:EP249)</f>
        <v>7400</v>
      </c>
      <c r="DS249">
        <f>SUM($CB249,$CC249:CP249)-SUM($EC249:EQ249)</f>
        <v>7400</v>
      </c>
      <c r="DT249">
        <f>SUM($CB249,$CC249:CQ249)-SUM($EC249:ER249)</f>
        <v>7400</v>
      </c>
      <c r="DU249">
        <f>SUM($CB249,$CC249:CR249)-SUM($EC249:ES249)</f>
        <v>7400</v>
      </c>
      <c r="DV249">
        <f>SUM($CB249,$CC249:CS249)-SUM($EC249:ET249)</f>
        <v>7400</v>
      </c>
      <c r="DW249">
        <f>SUM($CB249,$CC249:CT249)-SUM($EC249:EU249)</f>
        <v>7400</v>
      </c>
      <c r="DX249">
        <f>SUM($CB249,$CC249:CU249)-SUM($EC249:EV249)</f>
        <v>7400</v>
      </c>
      <c r="DY249">
        <f>SUM($CB249,$CC249:CV249)-SUM($EC249:EW249)</f>
        <v>7400</v>
      </c>
      <c r="DZ249">
        <f>SUM($CB249,$CC249:CW249)-SUM($EC249:EX249)</f>
        <v>7400</v>
      </c>
      <c r="EA249">
        <f>SUM($CB249,$CC249:CX249)-SUM($EC249:EY249)</f>
        <v>7400</v>
      </c>
      <c r="EB249">
        <f>SUM($CB249,$CC249:CY249)-SUM($EC249:EZ249)</f>
        <v>7400</v>
      </c>
      <c r="EC249" cm="1">
        <f t="array" ref="EC249">SUMPRODUCT($K249:$AJ249,TRANSPOSE(EC$4:EC$29))</f>
        <v>0</v>
      </c>
      <c r="ED249" cm="1">
        <f t="array" ref="ED249">SUMPRODUCT($K249:$AJ249,TRANSPOSE(ED$4:ED$29))</f>
        <v>0</v>
      </c>
      <c r="EE249" cm="1">
        <f t="array" ref="EE249">SUMPRODUCT($K249:$AJ249,TRANSPOSE(EE$4:EE$29))</f>
        <v>0</v>
      </c>
      <c r="EF249" cm="1">
        <f t="array" ref="EF249">SUMPRODUCT($K249:$AJ249,TRANSPOSE(EF$4:EF$29))</f>
        <v>0</v>
      </c>
      <c r="EG249" cm="1">
        <f t="array" ref="EG249">SUMPRODUCT($K249:$AJ249,TRANSPOSE(EG$4:EG$29))</f>
        <v>0</v>
      </c>
      <c r="EH249" cm="1">
        <f t="array" ref="EH249">SUMPRODUCT($K249:$AJ249,TRANSPOSE(EH$4:EH$29))</f>
        <v>0</v>
      </c>
      <c r="EI249" cm="1">
        <f t="array" ref="EI249">SUMPRODUCT($K249:$AJ249,TRANSPOSE(EI$4:EI$29))</f>
        <v>0</v>
      </c>
      <c r="EJ249" cm="1">
        <f t="array" ref="EJ249">SUMPRODUCT($K249:$AJ249,TRANSPOSE(EJ$4:EJ$29))</f>
        <v>0</v>
      </c>
      <c r="EK249" cm="1">
        <f t="array" ref="EK249">SUMPRODUCT($K249:$AJ249,TRANSPOSE(EK$4:EK$29))</f>
        <v>260</v>
      </c>
      <c r="EL249" cm="1">
        <f t="array" ref="EL249">SUMPRODUCT($K249:$AJ249,TRANSPOSE(EL$4:EL$29))</f>
        <v>1170</v>
      </c>
      <c r="EM249" cm="1">
        <f t="array" ref="EM249">SUMPRODUCT($K249:$AJ249,TRANSPOSE(EM$4:EM$29))</f>
        <v>1170</v>
      </c>
      <c r="EN249" cm="1">
        <f t="array" ref="EN249">SUMPRODUCT($K249:$AJ249,TRANSPOSE(EN$4:EN$29))</f>
        <v>0</v>
      </c>
      <c r="EO249" cm="1">
        <f t="array" ref="EO249">SUMPRODUCT($K249:$AJ249,TRANSPOSE(EO$4:EO$29))</f>
        <v>0</v>
      </c>
      <c r="EP249" cm="1">
        <f t="array" ref="EP249">SUMPRODUCT($K249:$AJ249,TRANSPOSE(EP$4:EP$29))</f>
        <v>0</v>
      </c>
      <c r="EQ249" cm="1">
        <f t="array" ref="EQ249">SUMPRODUCT($K249:$AJ249,TRANSPOSE(EQ$4:EQ$29))</f>
        <v>0</v>
      </c>
      <c r="ER249" cm="1">
        <f t="array" ref="ER249">SUMPRODUCT($K249:$AJ249,TRANSPOSE(ER$4:ER$29))</f>
        <v>0</v>
      </c>
      <c r="ES249" cm="1">
        <f t="array" ref="ES249">SUMPRODUCT($K249:$AJ249,TRANSPOSE(ES$4:ES$29))</f>
        <v>0</v>
      </c>
      <c r="ET249" cm="1">
        <f t="array" ref="ET249">SUMPRODUCT($K249:$AJ249,TRANSPOSE(ET$4:ET$29))</f>
        <v>0</v>
      </c>
      <c r="EU249" cm="1">
        <f t="array" ref="EU249">SUMPRODUCT($K249:$AJ249,TRANSPOSE(EU$4:EU$29))</f>
        <v>0</v>
      </c>
      <c r="EV249" cm="1">
        <f t="array" ref="EV249">SUMPRODUCT($K249:$AJ249,TRANSPOSE(EV$4:EV$29))</f>
        <v>0</v>
      </c>
      <c r="EW249" cm="1">
        <f t="array" ref="EW249">SUMPRODUCT($K249:$AJ249,TRANSPOSE(EW$4:EW$29))</f>
        <v>0</v>
      </c>
      <c r="EX249" cm="1">
        <f t="array" ref="EX249">SUMPRODUCT($K249:$AJ249,TRANSPOSE(EX$4:EX$29))</f>
        <v>0</v>
      </c>
      <c r="EY249" cm="1">
        <f t="array" ref="EY249">SUMPRODUCT($K249:$AJ249,TRANSPOSE(EY$4:EY$29))</f>
        <v>0</v>
      </c>
      <c r="EZ249" cm="1">
        <f t="array" ref="EZ249">SUMPRODUCT($K249:$AJ249,TRANSPOSE(EZ$4:EZ$29))</f>
        <v>0</v>
      </c>
      <c r="FA249">
        <f t="shared" si="46"/>
        <v>0</v>
      </c>
      <c r="FB249" t="b">
        <f t="shared" si="47"/>
        <v>0</v>
      </c>
    </row>
    <row r="250" spans="1:158" hidden="1" x14ac:dyDescent="0.2">
      <c r="A250">
        <v>307</v>
      </c>
      <c r="B250" s="7" t="s">
        <v>1076</v>
      </c>
      <c r="C250" t="s">
        <v>17</v>
      </c>
      <c r="D250">
        <v>400092918</v>
      </c>
      <c r="E250" t="s">
        <v>1075</v>
      </c>
      <c r="G250" t="s">
        <v>6</v>
      </c>
      <c r="H250" s="1">
        <v>2</v>
      </c>
      <c r="I250" s="1">
        <v>246</v>
      </c>
      <c r="J250" s="1">
        <f>VLOOKUP(B250,'[4]AVL F03 05.05.26_לעבוד'!$B$27:$M$694,12,)</f>
        <v>246</v>
      </c>
      <c r="K250" s="1">
        <v>0</v>
      </c>
      <c r="L250" s="1">
        <v>0</v>
      </c>
      <c r="M250" s="1">
        <v>0</v>
      </c>
      <c r="N250" s="1">
        <v>1</v>
      </c>
      <c r="O250" s="1">
        <v>124</v>
      </c>
      <c r="P250" s="1">
        <v>0</v>
      </c>
      <c r="Q250" s="1">
        <v>0</v>
      </c>
      <c r="R250" s="1">
        <v>0</v>
      </c>
      <c r="S250" s="1">
        <v>0</v>
      </c>
      <c r="T250" s="1">
        <v>2</v>
      </c>
      <c r="U250" s="1">
        <v>0</v>
      </c>
      <c r="V250" s="1">
        <v>0</v>
      </c>
      <c r="W250" s="1">
        <v>0</v>
      </c>
      <c r="X250" s="1">
        <v>8</v>
      </c>
      <c r="Y250" s="1">
        <v>0</v>
      </c>
      <c r="Z250" s="1">
        <v>0</v>
      </c>
      <c r="AA250" s="1">
        <v>0</v>
      </c>
      <c r="AB250" s="1">
        <v>40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71</v>
      </c>
      <c r="AI250" s="1">
        <v>0</v>
      </c>
      <c r="AJ250" s="1">
        <v>0</v>
      </c>
      <c r="AK250" s="1">
        <f t="shared" si="43"/>
        <v>77490</v>
      </c>
      <c r="AL250" s="1">
        <f t="shared" si="44"/>
        <v>80000</v>
      </c>
      <c r="AM250" s="1">
        <f t="shared" si="48"/>
        <v>1549.8</v>
      </c>
      <c r="AN250" s="1">
        <f t="shared" si="49"/>
        <v>1600</v>
      </c>
      <c r="AO250" s="1">
        <f t="shared" si="50"/>
        <v>50.200000000000045</v>
      </c>
      <c r="AP250" s="1" t="s">
        <v>26</v>
      </c>
      <c r="AQ250" s="1">
        <f>VLOOKUP($B250,'[2]AVL F03 05.05.26_לעבוד'!$B$29:$H$721,6,)</f>
        <v>0</v>
      </c>
      <c r="AR250" s="1" t="s">
        <v>25</v>
      </c>
      <c r="AS250" s="1" t="s">
        <v>14</v>
      </c>
      <c r="AT250">
        <f t="shared" si="45"/>
        <v>4.92</v>
      </c>
      <c r="AU250" t="str">
        <f>VLOOKUP(B250,'[3]AVL F03 05.05.26_לעבוד'!$B$27:$B$694,1,)</f>
        <v>BLM18EG221SN1D</v>
      </c>
      <c r="AW250" t="s">
        <v>1742</v>
      </c>
      <c r="AX250" t="s">
        <v>2</v>
      </c>
      <c r="AY250">
        <v>0.02</v>
      </c>
      <c r="AZ250" t="s">
        <v>0</v>
      </c>
      <c r="BA250">
        <v>2</v>
      </c>
      <c r="BB250" t="s">
        <v>13</v>
      </c>
      <c r="BC250">
        <v>96</v>
      </c>
      <c r="BD250">
        <v>57</v>
      </c>
      <c r="BE250" t="s">
        <v>24</v>
      </c>
      <c r="BF250">
        <v>0</v>
      </c>
      <c r="BG250">
        <v>0.2</v>
      </c>
      <c r="BH250">
        <v>20</v>
      </c>
      <c r="BI250" t="s">
        <v>11</v>
      </c>
      <c r="BJ250" t="s">
        <v>138</v>
      </c>
      <c r="BK250" t="s">
        <v>5</v>
      </c>
      <c r="BL250">
        <v>1</v>
      </c>
      <c r="BM250" t="s">
        <v>22</v>
      </c>
      <c r="BN250">
        <v>0.02</v>
      </c>
      <c r="BO250" t="s">
        <v>5</v>
      </c>
      <c r="BP250">
        <v>1</v>
      </c>
      <c r="BQ250" t="s">
        <v>5</v>
      </c>
      <c r="BR250" t="s">
        <v>8</v>
      </c>
      <c r="BS250" t="s">
        <v>137</v>
      </c>
      <c r="BT250">
        <v>4000</v>
      </c>
      <c r="BU250" t="s">
        <v>6</v>
      </c>
      <c r="BV250" t="s">
        <v>31</v>
      </c>
      <c r="BW250" t="s">
        <v>30</v>
      </c>
      <c r="BX250" t="s">
        <v>3</v>
      </c>
      <c r="BY250" t="s">
        <v>2</v>
      </c>
      <c r="BZ250" t="s">
        <v>1</v>
      </c>
      <c r="CA250" t="s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52000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E250">
        <f>SUM($CB250,CB250:$CC250)-SUM($EC250:EC250)</f>
        <v>0</v>
      </c>
      <c r="DF250">
        <f>SUM($CB250,$CC250:CC250)-SUM($EC250:ED250)</f>
        <v>0</v>
      </c>
      <c r="DG250">
        <f>SUM($CB250,$CC250:CD250)-SUM($EC250:EE250)</f>
        <v>0</v>
      </c>
      <c r="DH250">
        <f>SUM($CB250,$CC250:CE250)-SUM($EC250:EF250)</f>
        <v>0</v>
      </c>
      <c r="DI250">
        <f>SUM($CB250,$CC250:CF250)-SUM($EC250:EG250)</f>
        <v>0</v>
      </c>
      <c r="DJ250">
        <f>SUM($CB250,$CC250:CG250)-SUM($EC250:EH250)</f>
        <v>0</v>
      </c>
      <c r="DK250">
        <f>SUM($CB250,$CC250:CH250)-SUM($EC250:EI250)</f>
        <v>0</v>
      </c>
      <c r="DL250">
        <f>SUM($CB250,$CC250:CI250)-SUM($EC250:EJ250)</f>
        <v>0</v>
      </c>
      <c r="DM250">
        <f>SUM($CB250,$CC250:CJ250)-SUM($EC250:EK250)</f>
        <v>43070</v>
      </c>
      <c r="DN250">
        <f>SUM($CB250,$CC250:CK250)-SUM($EC250:EL250)</f>
        <v>33018</v>
      </c>
      <c r="DO250">
        <f>SUM($CB250,$CC250:CL250)-SUM($EC250:EM250)</f>
        <v>17368</v>
      </c>
      <c r="DP250">
        <f>SUM($CB250,$CC250:CM250)-SUM($EC250:EN250)</f>
        <v>2800</v>
      </c>
      <c r="DQ250">
        <f>SUM($CB250,$CC250:CN250)-SUM($EC250:EO250)</f>
        <v>2800</v>
      </c>
      <c r="DR250">
        <f>SUM($CB250,$CC250:CO250)-SUM($EC250:EP250)</f>
        <v>2800</v>
      </c>
      <c r="DS250">
        <f>SUM($CB250,$CC250:CP250)-SUM($EC250:EQ250)</f>
        <v>2800</v>
      </c>
      <c r="DT250">
        <f>SUM($CB250,$CC250:CQ250)-SUM($EC250:ER250)</f>
        <v>2800</v>
      </c>
      <c r="DU250">
        <f>SUM($CB250,$CC250:CR250)-SUM($EC250:ES250)</f>
        <v>2800</v>
      </c>
      <c r="DV250">
        <f>SUM($CB250,$CC250:CS250)-SUM($EC250:ET250)</f>
        <v>2800</v>
      </c>
      <c r="DW250">
        <f>SUM($CB250,$CC250:CT250)-SUM($EC250:EU250)</f>
        <v>2800</v>
      </c>
      <c r="DX250">
        <f>SUM($CB250,$CC250:CU250)-SUM($EC250:EV250)</f>
        <v>2800</v>
      </c>
      <c r="DY250">
        <f>SUM($CB250,$CC250:CV250)-SUM($EC250:EW250)</f>
        <v>2800</v>
      </c>
      <c r="DZ250">
        <f>SUM($CB250,$CC250:CW250)-SUM($EC250:EX250)</f>
        <v>2800</v>
      </c>
      <c r="EA250">
        <f>SUM($CB250,$CC250:CX250)-SUM($EC250:EY250)</f>
        <v>2800</v>
      </c>
      <c r="EB250">
        <f>SUM($CB250,$CC250:CY250)-SUM($EC250:EZ250)</f>
        <v>2800</v>
      </c>
      <c r="EC250" cm="1">
        <f t="array" ref="EC250">SUMPRODUCT($K250:$AJ250,TRANSPOSE(EC$4:EC$29))</f>
        <v>0</v>
      </c>
      <c r="ED250" cm="1">
        <f t="array" ref="ED250">SUMPRODUCT($K250:$AJ250,TRANSPOSE(ED$4:ED$29))</f>
        <v>0</v>
      </c>
      <c r="EE250" cm="1">
        <f t="array" ref="EE250">SUMPRODUCT($K250:$AJ250,TRANSPOSE(EE$4:EE$29))</f>
        <v>0</v>
      </c>
      <c r="EF250" cm="1">
        <f t="array" ref="EF250">SUMPRODUCT($K250:$AJ250,TRANSPOSE(EF$4:EF$29))</f>
        <v>0</v>
      </c>
      <c r="EG250" cm="1">
        <f t="array" ref="EG250">SUMPRODUCT($K250:$AJ250,TRANSPOSE(EG$4:EG$29))</f>
        <v>0</v>
      </c>
      <c r="EH250" cm="1">
        <f t="array" ref="EH250">SUMPRODUCT($K250:$AJ250,TRANSPOSE(EH$4:EH$29))</f>
        <v>0</v>
      </c>
      <c r="EI250" cm="1">
        <f t="array" ref="EI250">SUMPRODUCT($K250:$AJ250,TRANSPOSE(EI$4:EI$29))</f>
        <v>0</v>
      </c>
      <c r="EJ250" cm="1">
        <f t="array" ref="EJ250">SUMPRODUCT($K250:$AJ250,TRANSPOSE(EJ$4:EJ$29))</f>
        <v>0</v>
      </c>
      <c r="EK250" cm="1">
        <f t="array" ref="EK250">SUMPRODUCT($K250:$AJ250,TRANSPOSE(EK$4:EK$29))</f>
        <v>8930</v>
      </c>
      <c r="EL250" cm="1">
        <f t="array" ref="EL250">SUMPRODUCT($K250:$AJ250,TRANSPOSE(EL$4:EL$29))</f>
        <v>10052</v>
      </c>
      <c r="EM250" cm="1">
        <f t="array" ref="EM250">SUMPRODUCT($K250:$AJ250,TRANSPOSE(EM$4:EM$29))</f>
        <v>15650</v>
      </c>
      <c r="EN250" cm="1">
        <f t="array" ref="EN250">SUMPRODUCT($K250:$AJ250,TRANSPOSE(EN$4:EN$29))</f>
        <v>14568</v>
      </c>
      <c r="EO250" cm="1">
        <f t="array" ref="EO250">SUMPRODUCT($K250:$AJ250,TRANSPOSE(EO$4:EO$29))</f>
        <v>0</v>
      </c>
      <c r="EP250" cm="1">
        <f t="array" ref="EP250">SUMPRODUCT($K250:$AJ250,TRANSPOSE(EP$4:EP$29))</f>
        <v>0</v>
      </c>
      <c r="EQ250" cm="1">
        <f t="array" ref="EQ250">SUMPRODUCT($K250:$AJ250,TRANSPOSE(EQ$4:EQ$29))</f>
        <v>0</v>
      </c>
      <c r="ER250" cm="1">
        <f t="array" ref="ER250">SUMPRODUCT($K250:$AJ250,TRANSPOSE(ER$4:ER$29))</f>
        <v>0</v>
      </c>
      <c r="ES250" cm="1">
        <f t="array" ref="ES250">SUMPRODUCT($K250:$AJ250,TRANSPOSE(ES$4:ES$29))</f>
        <v>0</v>
      </c>
      <c r="ET250" cm="1">
        <f t="array" ref="ET250">SUMPRODUCT($K250:$AJ250,TRANSPOSE(ET$4:ET$29))</f>
        <v>0</v>
      </c>
      <c r="EU250" cm="1">
        <f t="array" ref="EU250">SUMPRODUCT($K250:$AJ250,TRANSPOSE(EU$4:EU$29))</f>
        <v>0</v>
      </c>
      <c r="EV250" cm="1">
        <f t="array" ref="EV250">SUMPRODUCT($K250:$AJ250,TRANSPOSE(EV$4:EV$29))</f>
        <v>0</v>
      </c>
      <c r="EW250" cm="1">
        <f t="array" ref="EW250">SUMPRODUCT($K250:$AJ250,TRANSPOSE(EW$4:EW$29))</f>
        <v>0</v>
      </c>
      <c r="EX250" cm="1">
        <f t="array" ref="EX250">SUMPRODUCT($K250:$AJ250,TRANSPOSE(EX$4:EX$29))</f>
        <v>0</v>
      </c>
      <c r="EY250" cm="1">
        <f t="array" ref="EY250">SUMPRODUCT($K250:$AJ250,TRANSPOSE(EY$4:EY$29))</f>
        <v>0</v>
      </c>
      <c r="EZ250" cm="1">
        <f t="array" ref="EZ250">SUMPRODUCT($K250:$AJ250,TRANSPOSE(EZ$4:EZ$29))</f>
        <v>0</v>
      </c>
      <c r="FA250">
        <f t="shared" si="46"/>
        <v>0</v>
      </c>
      <c r="FB250" t="b">
        <f t="shared" si="47"/>
        <v>0</v>
      </c>
    </row>
    <row r="251" spans="1:158" hidden="1" x14ac:dyDescent="0.2">
      <c r="A251">
        <v>308</v>
      </c>
      <c r="B251" s="7" t="s">
        <v>1074</v>
      </c>
      <c r="C251" t="s">
        <v>17</v>
      </c>
      <c r="D251">
        <v>400112300</v>
      </c>
      <c r="E251" t="s">
        <v>1073</v>
      </c>
      <c r="G251" t="s">
        <v>6</v>
      </c>
      <c r="H251" s="1">
        <v>2</v>
      </c>
      <c r="I251" s="1">
        <v>18</v>
      </c>
      <c r="J251" s="1">
        <f>VLOOKUP(B251,'[4]AVL F03 05.05.26_לעבוד'!$B$27:$M$694,12,)</f>
        <v>18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18</v>
      </c>
      <c r="AI251" s="1">
        <v>0</v>
      </c>
      <c r="AJ251" s="1">
        <v>0</v>
      </c>
      <c r="AK251" s="1">
        <f t="shared" si="43"/>
        <v>5670</v>
      </c>
      <c r="AL251" s="1">
        <f t="shared" si="44"/>
        <v>10000</v>
      </c>
      <c r="AM251" s="1">
        <f t="shared" si="48"/>
        <v>113.4</v>
      </c>
      <c r="AN251" s="1">
        <f t="shared" si="49"/>
        <v>200</v>
      </c>
      <c r="AO251" s="1">
        <f t="shared" si="50"/>
        <v>86.6</v>
      </c>
      <c r="AP251" s="1" t="s">
        <v>26</v>
      </c>
      <c r="AQ251" s="1">
        <f>VLOOKUP($B251,'[2]AVL F03 05.05.26_לעבוד'!$B$29:$H$721,6,)</f>
        <v>0</v>
      </c>
      <c r="AR251" s="1" t="s">
        <v>25</v>
      </c>
      <c r="AS251" s="1" t="s">
        <v>14</v>
      </c>
      <c r="AT251">
        <f t="shared" si="45"/>
        <v>0.36</v>
      </c>
      <c r="AU251" t="str">
        <f>VLOOKUP(B251,'[3]AVL F03 05.05.26_לעבוד'!$B$27:$B$694,1,)</f>
        <v>BLM18SG260TN1D</v>
      </c>
      <c r="AW251" t="s">
        <v>1742</v>
      </c>
      <c r="AX251" t="s">
        <v>2</v>
      </c>
      <c r="AY251">
        <v>0.02</v>
      </c>
      <c r="AZ251" t="s">
        <v>0</v>
      </c>
      <c r="BA251">
        <v>2</v>
      </c>
      <c r="BB251" t="s">
        <v>13</v>
      </c>
      <c r="BC251">
        <v>96</v>
      </c>
      <c r="BD251">
        <v>94</v>
      </c>
      <c r="BE251" t="s">
        <v>24</v>
      </c>
      <c r="BF251">
        <v>0</v>
      </c>
      <c r="BG251">
        <v>0.2</v>
      </c>
      <c r="BH251">
        <v>20</v>
      </c>
      <c r="BI251" t="s">
        <v>11</v>
      </c>
      <c r="BJ251" t="s">
        <v>138</v>
      </c>
      <c r="BK251" t="s">
        <v>5</v>
      </c>
      <c r="BL251">
        <v>1</v>
      </c>
      <c r="BM251" t="s">
        <v>75</v>
      </c>
      <c r="BN251">
        <v>0.02</v>
      </c>
      <c r="BO251" t="s">
        <v>5</v>
      </c>
      <c r="BP251">
        <v>1</v>
      </c>
      <c r="BQ251" t="s">
        <v>5</v>
      </c>
      <c r="BR251" t="s">
        <v>8</v>
      </c>
      <c r="BS251" t="s">
        <v>137</v>
      </c>
      <c r="BT251">
        <v>10000</v>
      </c>
      <c r="BU251" t="s">
        <v>6</v>
      </c>
      <c r="BV251" t="s">
        <v>5</v>
      </c>
      <c r="BW251" t="s">
        <v>20</v>
      </c>
      <c r="BX251" t="s">
        <v>3</v>
      </c>
      <c r="BY251" t="s">
        <v>2</v>
      </c>
      <c r="BZ251" t="s">
        <v>1</v>
      </c>
      <c r="CA251" t="s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10000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E251">
        <f>SUM($CB251,CB251:$CC251)-SUM($EC251:EC251)</f>
        <v>0</v>
      </c>
      <c r="DF251">
        <f>SUM($CB251,$CC251:CC251)-SUM($EC251:ED251)</f>
        <v>0</v>
      </c>
      <c r="DG251">
        <f>SUM($CB251,$CC251:CD251)-SUM($EC251:EE251)</f>
        <v>0</v>
      </c>
      <c r="DH251">
        <f>SUM($CB251,$CC251:CE251)-SUM($EC251:EF251)</f>
        <v>0</v>
      </c>
      <c r="DI251">
        <f>SUM($CB251,$CC251:CF251)-SUM($EC251:EG251)</f>
        <v>0</v>
      </c>
      <c r="DJ251">
        <f>SUM($CB251,$CC251:CG251)-SUM($EC251:EH251)</f>
        <v>0</v>
      </c>
      <c r="DK251">
        <f>SUM($CB251,$CC251:CH251)-SUM($EC251:EI251)</f>
        <v>0</v>
      </c>
      <c r="DL251">
        <f>SUM($CB251,$CC251:CI251)-SUM($EC251:EJ251)</f>
        <v>0</v>
      </c>
      <c r="DM251">
        <f>SUM($CB251,$CC251:CJ251)-SUM($EC251:EK251)</f>
        <v>9100</v>
      </c>
      <c r="DN251">
        <f>SUM($CB251,$CC251:CK251)-SUM($EC251:EL251)</f>
        <v>8200</v>
      </c>
      <c r="DO251">
        <f>SUM($CB251,$CC251:CL251)-SUM($EC251:EM251)</f>
        <v>7300</v>
      </c>
      <c r="DP251">
        <f>SUM($CB251,$CC251:CM251)-SUM($EC251:EN251)</f>
        <v>6400</v>
      </c>
      <c r="DQ251">
        <f>SUM($CB251,$CC251:CN251)-SUM($EC251:EO251)</f>
        <v>6400</v>
      </c>
      <c r="DR251">
        <f>SUM($CB251,$CC251:CO251)-SUM($EC251:EP251)</f>
        <v>6400</v>
      </c>
      <c r="DS251">
        <f>SUM($CB251,$CC251:CP251)-SUM($EC251:EQ251)</f>
        <v>6400</v>
      </c>
      <c r="DT251">
        <f>SUM($CB251,$CC251:CQ251)-SUM($EC251:ER251)</f>
        <v>6400</v>
      </c>
      <c r="DU251">
        <f>SUM($CB251,$CC251:CR251)-SUM($EC251:ES251)</f>
        <v>6400</v>
      </c>
      <c r="DV251">
        <f>SUM($CB251,$CC251:CS251)-SUM($EC251:ET251)</f>
        <v>6400</v>
      </c>
      <c r="DW251">
        <f>SUM($CB251,$CC251:CT251)-SUM($EC251:EU251)</f>
        <v>6400</v>
      </c>
      <c r="DX251">
        <f>SUM($CB251,$CC251:CU251)-SUM($EC251:EV251)</f>
        <v>6400</v>
      </c>
      <c r="DY251">
        <f>SUM($CB251,$CC251:CV251)-SUM($EC251:EW251)</f>
        <v>6400</v>
      </c>
      <c r="DZ251">
        <f>SUM($CB251,$CC251:CW251)-SUM($EC251:EX251)</f>
        <v>6400</v>
      </c>
      <c r="EA251">
        <f>SUM($CB251,$CC251:CX251)-SUM($EC251:EY251)</f>
        <v>6400</v>
      </c>
      <c r="EB251">
        <f>SUM($CB251,$CC251:CY251)-SUM($EC251:EZ251)</f>
        <v>6400</v>
      </c>
      <c r="EC251" cm="1">
        <f t="array" ref="EC251">SUMPRODUCT($K251:$AJ251,TRANSPOSE(EC$4:EC$29))</f>
        <v>0</v>
      </c>
      <c r="ED251" cm="1">
        <f t="array" ref="ED251">SUMPRODUCT($K251:$AJ251,TRANSPOSE(ED$4:ED$29))</f>
        <v>0</v>
      </c>
      <c r="EE251" cm="1">
        <f t="array" ref="EE251">SUMPRODUCT($K251:$AJ251,TRANSPOSE(EE$4:EE$29))</f>
        <v>0</v>
      </c>
      <c r="EF251" cm="1">
        <f t="array" ref="EF251">SUMPRODUCT($K251:$AJ251,TRANSPOSE(EF$4:EF$29))</f>
        <v>0</v>
      </c>
      <c r="EG251" cm="1">
        <f t="array" ref="EG251">SUMPRODUCT($K251:$AJ251,TRANSPOSE(EG$4:EG$29))</f>
        <v>0</v>
      </c>
      <c r="EH251" cm="1">
        <f t="array" ref="EH251">SUMPRODUCT($K251:$AJ251,TRANSPOSE(EH$4:EH$29))</f>
        <v>0</v>
      </c>
      <c r="EI251" cm="1">
        <f t="array" ref="EI251">SUMPRODUCT($K251:$AJ251,TRANSPOSE(EI$4:EI$29))</f>
        <v>0</v>
      </c>
      <c r="EJ251" cm="1">
        <f t="array" ref="EJ251">SUMPRODUCT($K251:$AJ251,TRANSPOSE(EJ$4:EJ$29))</f>
        <v>0</v>
      </c>
      <c r="EK251" cm="1">
        <f t="array" ref="EK251">SUMPRODUCT($K251:$AJ251,TRANSPOSE(EK$4:EK$29))</f>
        <v>900</v>
      </c>
      <c r="EL251" cm="1">
        <f t="array" ref="EL251">SUMPRODUCT($K251:$AJ251,TRANSPOSE(EL$4:EL$29))</f>
        <v>900</v>
      </c>
      <c r="EM251" cm="1">
        <f t="array" ref="EM251">SUMPRODUCT($K251:$AJ251,TRANSPOSE(EM$4:EM$29))</f>
        <v>900</v>
      </c>
      <c r="EN251" cm="1">
        <f t="array" ref="EN251">SUMPRODUCT($K251:$AJ251,TRANSPOSE(EN$4:EN$29))</f>
        <v>900</v>
      </c>
      <c r="EO251" cm="1">
        <f t="array" ref="EO251">SUMPRODUCT($K251:$AJ251,TRANSPOSE(EO$4:EO$29))</f>
        <v>0</v>
      </c>
      <c r="EP251" cm="1">
        <f t="array" ref="EP251">SUMPRODUCT($K251:$AJ251,TRANSPOSE(EP$4:EP$29))</f>
        <v>0</v>
      </c>
      <c r="EQ251" cm="1">
        <f t="array" ref="EQ251">SUMPRODUCT($K251:$AJ251,TRANSPOSE(EQ$4:EQ$29))</f>
        <v>0</v>
      </c>
      <c r="ER251" cm="1">
        <f t="array" ref="ER251">SUMPRODUCT($K251:$AJ251,TRANSPOSE(ER$4:ER$29))</f>
        <v>0</v>
      </c>
      <c r="ES251" cm="1">
        <f t="array" ref="ES251">SUMPRODUCT($K251:$AJ251,TRANSPOSE(ES$4:ES$29))</f>
        <v>0</v>
      </c>
      <c r="ET251" cm="1">
        <f t="array" ref="ET251">SUMPRODUCT($K251:$AJ251,TRANSPOSE(ET$4:ET$29))</f>
        <v>0</v>
      </c>
      <c r="EU251" cm="1">
        <f t="array" ref="EU251">SUMPRODUCT($K251:$AJ251,TRANSPOSE(EU$4:EU$29))</f>
        <v>0</v>
      </c>
      <c r="EV251" cm="1">
        <f t="array" ref="EV251">SUMPRODUCT($K251:$AJ251,TRANSPOSE(EV$4:EV$29))</f>
        <v>0</v>
      </c>
      <c r="EW251" cm="1">
        <f t="array" ref="EW251">SUMPRODUCT($K251:$AJ251,TRANSPOSE(EW$4:EW$29))</f>
        <v>0</v>
      </c>
      <c r="EX251" cm="1">
        <f t="array" ref="EX251">SUMPRODUCT($K251:$AJ251,TRANSPOSE(EX$4:EX$29))</f>
        <v>0</v>
      </c>
      <c r="EY251" cm="1">
        <f t="array" ref="EY251">SUMPRODUCT($K251:$AJ251,TRANSPOSE(EY$4:EY$29))</f>
        <v>0</v>
      </c>
      <c r="EZ251" cm="1">
        <f t="array" ref="EZ251">SUMPRODUCT($K251:$AJ251,TRANSPOSE(EZ$4:EZ$29))</f>
        <v>0</v>
      </c>
      <c r="FA251">
        <f t="shared" si="46"/>
        <v>0</v>
      </c>
      <c r="FB251" t="b">
        <f t="shared" si="47"/>
        <v>0</v>
      </c>
    </row>
    <row r="252" spans="1:158" hidden="1" x14ac:dyDescent="0.2">
      <c r="A252">
        <v>309</v>
      </c>
      <c r="B252" s="7" t="s">
        <v>1072</v>
      </c>
      <c r="C252" t="s">
        <v>17</v>
      </c>
      <c r="D252">
        <v>400026348</v>
      </c>
      <c r="E252" t="s">
        <v>1071</v>
      </c>
      <c r="G252" t="s">
        <v>6</v>
      </c>
      <c r="H252" s="1">
        <v>2</v>
      </c>
      <c r="I252" s="1">
        <v>9</v>
      </c>
      <c r="J252" s="1">
        <f>VLOOKUP(B252,'[4]AVL F03 05.05.26_לעבוד'!$B$27:$M$694,12,)</f>
        <v>9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9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f t="shared" si="43"/>
        <v>2835</v>
      </c>
      <c r="AL252" s="1">
        <f t="shared" si="44"/>
        <v>4000</v>
      </c>
      <c r="AM252" s="1">
        <f t="shared" si="48"/>
        <v>28.35</v>
      </c>
      <c r="AN252" s="1">
        <f t="shared" si="49"/>
        <v>40</v>
      </c>
      <c r="AO252" s="1">
        <f t="shared" si="50"/>
        <v>11.649999999999999</v>
      </c>
      <c r="AP252" s="1" t="s">
        <v>26</v>
      </c>
      <c r="AQ252" s="1">
        <f>VLOOKUP($B252,'[2]AVL F03 05.05.26_לעבוד'!$B$29:$H$721,6,)</f>
        <v>0</v>
      </c>
      <c r="AR252" s="1" t="s">
        <v>25</v>
      </c>
      <c r="AS252" s="1" t="s">
        <v>14</v>
      </c>
      <c r="AT252">
        <f t="shared" si="45"/>
        <v>0.09</v>
      </c>
      <c r="AU252" t="str">
        <f>VLOOKUP(B252,'[3]AVL F03 05.05.26_לעבוד'!$B$27:$B$694,1,)</f>
        <v>BLM21PG221SN1D</v>
      </c>
      <c r="AW252" t="s">
        <v>1742</v>
      </c>
      <c r="AX252" t="s">
        <v>2</v>
      </c>
      <c r="AY252">
        <v>0.01</v>
      </c>
      <c r="AZ252" t="s">
        <v>0</v>
      </c>
      <c r="BA252">
        <v>2</v>
      </c>
      <c r="BB252" t="s">
        <v>13</v>
      </c>
      <c r="BC252">
        <v>96</v>
      </c>
      <c r="BD252">
        <v>26</v>
      </c>
      <c r="BE252" t="s">
        <v>24</v>
      </c>
      <c r="BF252">
        <v>0</v>
      </c>
      <c r="BG252">
        <v>0.1</v>
      </c>
      <c r="BH252">
        <v>20</v>
      </c>
      <c r="BI252" t="s">
        <v>11</v>
      </c>
      <c r="BJ252" t="s">
        <v>138</v>
      </c>
      <c r="BK252" t="s">
        <v>5</v>
      </c>
      <c r="BL252">
        <v>1</v>
      </c>
      <c r="BM252" t="s">
        <v>22</v>
      </c>
      <c r="BN252">
        <v>0.01</v>
      </c>
      <c r="BO252" t="s">
        <v>5</v>
      </c>
      <c r="BP252">
        <v>1</v>
      </c>
      <c r="BQ252" t="s">
        <v>5</v>
      </c>
      <c r="BR252" t="s">
        <v>8</v>
      </c>
      <c r="BS252" t="s">
        <v>137</v>
      </c>
      <c r="BT252">
        <v>4000</v>
      </c>
      <c r="BU252" t="s">
        <v>6</v>
      </c>
      <c r="BV252" t="s">
        <v>31</v>
      </c>
      <c r="BW252" t="s">
        <v>81</v>
      </c>
      <c r="BX252" t="s">
        <v>3</v>
      </c>
      <c r="BY252" t="s">
        <v>2</v>
      </c>
      <c r="BZ252" t="s">
        <v>1</v>
      </c>
      <c r="CA252" t="s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4000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E252">
        <f>SUM($CB252,CB252:$CC252)-SUM($EC252:EC252)</f>
        <v>0</v>
      </c>
      <c r="DF252">
        <f>SUM($CB252,$CC252:CC252)-SUM($EC252:ED252)</f>
        <v>0</v>
      </c>
      <c r="DG252">
        <f>SUM($CB252,$CC252:CD252)-SUM($EC252:EE252)</f>
        <v>0</v>
      </c>
      <c r="DH252">
        <f>SUM($CB252,$CC252:CE252)-SUM($EC252:EF252)</f>
        <v>0</v>
      </c>
      <c r="DI252">
        <f>SUM($CB252,$CC252:CF252)-SUM($EC252:EG252)</f>
        <v>0</v>
      </c>
      <c r="DJ252">
        <f>SUM($CB252,$CC252:CG252)-SUM($EC252:EH252)</f>
        <v>0</v>
      </c>
      <c r="DK252">
        <f>SUM($CB252,$CC252:CH252)-SUM($EC252:EI252)</f>
        <v>0</v>
      </c>
      <c r="DL252">
        <f>SUM($CB252,$CC252:CI252)-SUM($EC252:EJ252)</f>
        <v>0</v>
      </c>
      <c r="DM252">
        <f>SUM($CB252,$CC252:CJ252)-SUM($EC252:EK252)</f>
        <v>3550</v>
      </c>
      <c r="DN252">
        <f>SUM($CB252,$CC252:CK252)-SUM($EC252:EL252)</f>
        <v>3010</v>
      </c>
      <c r="DO252">
        <f>SUM($CB252,$CC252:CL252)-SUM($EC252:EM252)</f>
        <v>2200</v>
      </c>
      <c r="DP252">
        <f>SUM($CB252,$CC252:CM252)-SUM($EC252:EN252)</f>
        <v>2200</v>
      </c>
      <c r="DQ252">
        <f>SUM($CB252,$CC252:CN252)-SUM($EC252:EO252)</f>
        <v>2200</v>
      </c>
      <c r="DR252">
        <f>SUM($CB252,$CC252:CO252)-SUM($EC252:EP252)</f>
        <v>2200</v>
      </c>
      <c r="DS252">
        <f>SUM($CB252,$CC252:CP252)-SUM($EC252:EQ252)</f>
        <v>2200</v>
      </c>
      <c r="DT252">
        <f>SUM($CB252,$CC252:CQ252)-SUM($EC252:ER252)</f>
        <v>2200</v>
      </c>
      <c r="DU252">
        <f>SUM($CB252,$CC252:CR252)-SUM($EC252:ES252)</f>
        <v>2200</v>
      </c>
      <c r="DV252">
        <f>SUM($CB252,$CC252:CS252)-SUM($EC252:ET252)</f>
        <v>2200</v>
      </c>
      <c r="DW252">
        <f>SUM($CB252,$CC252:CT252)-SUM($EC252:EU252)</f>
        <v>2200</v>
      </c>
      <c r="DX252">
        <f>SUM($CB252,$CC252:CU252)-SUM($EC252:EV252)</f>
        <v>2200</v>
      </c>
      <c r="DY252">
        <f>SUM($CB252,$CC252:CV252)-SUM($EC252:EW252)</f>
        <v>2200</v>
      </c>
      <c r="DZ252">
        <f>SUM($CB252,$CC252:CW252)-SUM($EC252:EX252)</f>
        <v>2200</v>
      </c>
      <c r="EA252">
        <f>SUM($CB252,$CC252:CX252)-SUM($EC252:EY252)</f>
        <v>2200</v>
      </c>
      <c r="EB252">
        <f>SUM($CB252,$CC252:CY252)-SUM($EC252:EZ252)</f>
        <v>2200</v>
      </c>
      <c r="EC252" cm="1">
        <f t="array" ref="EC252">SUMPRODUCT($K252:$AJ252,TRANSPOSE(EC$4:EC$29))</f>
        <v>0</v>
      </c>
      <c r="ED252" cm="1">
        <f t="array" ref="ED252">SUMPRODUCT($K252:$AJ252,TRANSPOSE(ED$4:ED$29))</f>
        <v>0</v>
      </c>
      <c r="EE252" cm="1">
        <f t="array" ref="EE252">SUMPRODUCT($K252:$AJ252,TRANSPOSE(EE$4:EE$29))</f>
        <v>0</v>
      </c>
      <c r="EF252" cm="1">
        <f t="array" ref="EF252">SUMPRODUCT($K252:$AJ252,TRANSPOSE(EF$4:EF$29))</f>
        <v>0</v>
      </c>
      <c r="EG252" cm="1">
        <f t="array" ref="EG252">SUMPRODUCT($K252:$AJ252,TRANSPOSE(EG$4:EG$29))</f>
        <v>0</v>
      </c>
      <c r="EH252" cm="1">
        <f t="array" ref="EH252">SUMPRODUCT($K252:$AJ252,TRANSPOSE(EH$4:EH$29))</f>
        <v>0</v>
      </c>
      <c r="EI252" cm="1">
        <f t="array" ref="EI252">SUMPRODUCT($K252:$AJ252,TRANSPOSE(EI$4:EI$29))</f>
        <v>0</v>
      </c>
      <c r="EJ252" cm="1">
        <f t="array" ref="EJ252">SUMPRODUCT($K252:$AJ252,TRANSPOSE(EJ$4:EJ$29))</f>
        <v>0</v>
      </c>
      <c r="EK252" cm="1">
        <f t="array" ref="EK252">SUMPRODUCT($K252:$AJ252,TRANSPOSE(EK$4:EK$29))</f>
        <v>450</v>
      </c>
      <c r="EL252" cm="1">
        <f t="array" ref="EL252">SUMPRODUCT($K252:$AJ252,TRANSPOSE(EL$4:EL$29))</f>
        <v>540</v>
      </c>
      <c r="EM252" cm="1">
        <f t="array" ref="EM252">SUMPRODUCT($K252:$AJ252,TRANSPOSE(EM$4:EM$29))</f>
        <v>810</v>
      </c>
      <c r="EN252" cm="1">
        <f t="array" ref="EN252">SUMPRODUCT($K252:$AJ252,TRANSPOSE(EN$4:EN$29))</f>
        <v>0</v>
      </c>
      <c r="EO252" cm="1">
        <f t="array" ref="EO252">SUMPRODUCT($K252:$AJ252,TRANSPOSE(EO$4:EO$29))</f>
        <v>0</v>
      </c>
      <c r="EP252" cm="1">
        <f t="array" ref="EP252">SUMPRODUCT($K252:$AJ252,TRANSPOSE(EP$4:EP$29))</f>
        <v>0</v>
      </c>
      <c r="EQ252" cm="1">
        <f t="array" ref="EQ252">SUMPRODUCT($K252:$AJ252,TRANSPOSE(EQ$4:EQ$29))</f>
        <v>0</v>
      </c>
      <c r="ER252" cm="1">
        <f t="array" ref="ER252">SUMPRODUCT($K252:$AJ252,TRANSPOSE(ER$4:ER$29))</f>
        <v>0</v>
      </c>
      <c r="ES252" cm="1">
        <f t="array" ref="ES252">SUMPRODUCT($K252:$AJ252,TRANSPOSE(ES$4:ES$29))</f>
        <v>0</v>
      </c>
      <c r="ET252" cm="1">
        <f t="array" ref="ET252">SUMPRODUCT($K252:$AJ252,TRANSPOSE(ET$4:ET$29))</f>
        <v>0</v>
      </c>
      <c r="EU252" cm="1">
        <f t="array" ref="EU252">SUMPRODUCT($K252:$AJ252,TRANSPOSE(EU$4:EU$29))</f>
        <v>0</v>
      </c>
      <c r="EV252" cm="1">
        <f t="array" ref="EV252">SUMPRODUCT($K252:$AJ252,TRANSPOSE(EV$4:EV$29))</f>
        <v>0</v>
      </c>
      <c r="EW252" cm="1">
        <f t="array" ref="EW252">SUMPRODUCT($K252:$AJ252,TRANSPOSE(EW$4:EW$29))</f>
        <v>0</v>
      </c>
      <c r="EX252" cm="1">
        <f t="array" ref="EX252">SUMPRODUCT($K252:$AJ252,TRANSPOSE(EX$4:EX$29))</f>
        <v>0</v>
      </c>
      <c r="EY252" cm="1">
        <f t="array" ref="EY252">SUMPRODUCT($K252:$AJ252,TRANSPOSE(EY$4:EY$29))</f>
        <v>0</v>
      </c>
      <c r="EZ252" cm="1">
        <f t="array" ref="EZ252">SUMPRODUCT($K252:$AJ252,TRANSPOSE(EZ$4:EZ$29))</f>
        <v>0</v>
      </c>
      <c r="FA252">
        <f t="shared" si="46"/>
        <v>0</v>
      </c>
      <c r="FB252" t="b">
        <f t="shared" si="47"/>
        <v>0</v>
      </c>
    </row>
    <row r="253" spans="1:158" hidden="1" x14ac:dyDescent="0.2">
      <c r="A253">
        <v>310</v>
      </c>
      <c r="B253" s="7" t="s">
        <v>1070</v>
      </c>
      <c r="C253" t="s">
        <v>17</v>
      </c>
      <c r="D253">
        <v>400044369</v>
      </c>
      <c r="E253" t="s">
        <v>1069</v>
      </c>
      <c r="G253" t="s">
        <v>6</v>
      </c>
      <c r="H253" s="1">
        <v>2</v>
      </c>
      <c r="I253" s="1">
        <v>1</v>
      </c>
      <c r="J253" s="1">
        <f>VLOOKUP(B253,'[4]AVL F03 05.05.26_לעבוד'!$B$27:$M$694,12,)</f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f t="shared" si="43"/>
        <v>315</v>
      </c>
      <c r="AL253" s="1">
        <f t="shared" si="44"/>
        <v>4000</v>
      </c>
      <c r="AM253" s="1">
        <f t="shared" si="48"/>
        <v>9.4499999999999993</v>
      </c>
      <c r="AN253" s="1">
        <f t="shared" si="49"/>
        <v>120</v>
      </c>
      <c r="AO253" s="1">
        <f t="shared" si="50"/>
        <v>110.55</v>
      </c>
      <c r="AP253" s="1" t="s">
        <v>26</v>
      </c>
      <c r="AQ253" s="1">
        <f>VLOOKUP($B253,'[2]AVL F03 05.05.26_לעבוד'!$B$29:$H$721,6,)</f>
        <v>0</v>
      </c>
      <c r="AR253" s="1" t="s">
        <v>25</v>
      </c>
      <c r="AS253" s="1" t="s">
        <v>14</v>
      </c>
      <c r="AT253">
        <f t="shared" si="45"/>
        <v>0.03</v>
      </c>
      <c r="AU253" t="str">
        <f>VLOOKUP(B253,'[3]AVL F03 05.05.26_לעבוד'!$B$27:$B$694,1,)</f>
        <v>BLM21PG600SN1D</v>
      </c>
      <c r="AW253" t="s">
        <v>1742</v>
      </c>
      <c r="AX253" t="s">
        <v>41</v>
      </c>
      <c r="AY253">
        <v>0.03</v>
      </c>
      <c r="AZ253" t="s">
        <v>0</v>
      </c>
      <c r="BA253">
        <v>2</v>
      </c>
      <c r="BB253" t="s">
        <v>13</v>
      </c>
      <c r="BC253">
        <v>96</v>
      </c>
      <c r="BD253">
        <v>60</v>
      </c>
      <c r="BE253" t="s">
        <v>219</v>
      </c>
      <c r="BF253">
        <v>0</v>
      </c>
      <c r="BG253">
        <v>0.3</v>
      </c>
      <c r="BH253">
        <v>20</v>
      </c>
      <c r="BI253" t="s">
        <v>11</v>
      </c>
      <c r="BJ253" t="s">
        <v>138</v>
      </c>
      <c r="BK253" t="s">
        <v>5</v>
      </c>
      <c r="BL253">
        <v>1</v>
      </c>
      <c r="BM253" t="s">
        <v>38</v>
      </c>
      <c r="BN253">
        <v>0.03</v>
      </c>
      <c r="BO253" t="s">
        <v>5</v>
      </c>
      <c r="BP253">
        <v>1</v>
      </c>
      <c r="BQ253" t="s">
        <v>5</v>
      </c>
      <c r="BR253" t="s">
        <v>8</v>
      </c>
      <c r="BS253" t="s">
        <v>137</v>
      </c>
      <c r="BT253">
        <v>4000</v>
      </c>
      <c r="BU253" t="s">
        <v>6</v>
      </c>
      <c r="BV253" t="s">
        <v>31</v>
      </c>
      <c r="BW253" t="s">
        <v>81</v>
      </c>
      <c r="BX253" t="s">
        <v>3</v>
      </c>
      <c r="BY253" t="s">
        <v>41</v>
      </c>
      <c r="BZ253" t="s">
        <v>1</v>
      </c>
      <c r="CA253" t="s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4000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E253">
        <f>SUM($CB253,CB253:$CC253)-SUM($EC253:EC253)</f>
        <v>0</v>
      </c>
      <c r="DF253">
        <f>SUM($CB253,$CC253:CC253)-SUM($EC253:ED253)</f>
        <v>0</v>
      </c>
      <c r="DG253">
        <f>SUM($CB253,$CC253:CD253)-SUM($EC253:EE253)</f>
        <v>0</v>
      </c>
      <c r="DH253">
        <f>SUM($CB253,$CC253:CE253)-SUM($EC253:EF253)</f>
        <v>0</v>
      </c>
      <c r="DI253">
        <f>SUM($CB253,$CC253:CF253)-SUM($EC253:EG253)</f>
        <v>0</v>
      </c>
      <c r="DJ253">
        <f>SUM($CB253,$CC253:CG253)-SUM($EC253:EH253)</f>
        <v>0</v>
      </c>
      <c r="DK253">
        <f>SUM($CB253,$CC253:CH253)-SUM($EC253:EI253)</f>
        <v>0</v>
      </c>
      <c r="DL253">
        <f>SUM($CB253,$CC253:CI253)-SUM($EC253:EJ253)</f>
        <v>0</v>
      </c>
      <c r="DM253">
        <f>SUM($CB253,$CC253:CJ253)-SUM($EC253:EK253)</f>
        <v>3950</v>
      </c>
      <c r="DN253">
        <f>SUM($CB253,$CC253:CK253)-SUM($EC253:EL253)</f>
        <v>3900</v>
      </c>
      <c r="DO253">
        <f>SUM($CB253,$CC253:CL253)-SUM($EC253:EM253)</f>
        <v>3850</v>
      </c>
      <c r="DP253">
        <f>SUM($CB253,$CC253:CM253)-SUM($EC253:EN253)</f>
        <v>3800</v>
      </c>
      <c r="DQ253">
        <f>SUM($CB253,$CC253:CN253)-SUM($EC253:EO253)</f>
        <v>3800</v>
      </c>
      <c r="DR253">
        <f>SUM($CB253,$CC253:CO253)-SUM($EC253:EP253)</f>
        <v>3800</v>
      </c>
      <c r="DS253">
        <f>SUM($CB253,$CC253:CP253)-SUM($EC253:EQ253)</f>
        <v>3800</v>
      </c>
      <c r="DT253">
        <f>SUM($CB253,$CC253:CQ253)-SUM($EC253:ER253)</f>
        <v>3800</v>
      </c>
      <c r="DU253">
        <f>SUM($CB253,$CC253:CR253)-SUM($EC253:ES253)</f>
        <v>3800</v>
      </c>
      <c r="DV253">
        <f>SUM($CB253,$CC253:CS253)-SUM($EC253:ET253)</f>
        <v>3800</v>
      </c>
      <c r="DW253">
        <f>SUM($CB253,$CC253:CT253)-SUM($EC253:EU253)</f>
        <v>3800</v>
      </c>
      <c r="DX253">
        <f>SUM($CB253,$CC253:CU253)-SUM($EC253:EV253)</f>
        <v>3800</v>
      </c>
      <c r="DY253">
        <f>SUM($CB253,$CC253:CV253)-SUM($EC253:EW253)</f>
        <v>3800</v>
      </c>
      <c r="DZ253">
        <f>SUM($CB253,$CC253:CW253)-SUM($EC253:EX253)</f>
        <v>3800</v>
      </c>
      <c r="EA253">
        <f>SUM($CB253,$CC253:CX253)-SUM($EC253:EY253)</f>
        <v>3800</v>
      </c>
      <c r="EB253">
        <f>SUM($CB253,$CC253:CY253)-SUM($EC253:EZ253)</f>
        <v>3800</v>
      </c>
      <c r="EC253" cm="1">
        <f t="array" ref="EC253">SUMPRODUCT($K253:$AJ253,TRANSPOSE(EC$4:EC$29))</f>
        <v>0</v>
      </c>
      <c r="ED253" cm="1">
        <f t="array" ref="ED253">SUMPRODUCT($K253:$AJ253,TRANSPOSE(ED$4:ED$29))</f>
        <v>0</v>
      </c>
      <c r="EE253" cm="1">
        <f t="array" ref="EE253">SUMPRODUCT($K253:$AJ253,TRANSPOSE(EE$4:EE$29))</f>
        <v>0</v>
      </c>
      <c r="EF253" cm="1">
        <f t="array" ref="EF253">SUMPRODUCT($K253:$AJ253,TRANSPOSE(EF$4:EF$29))</f>
        <v>0</v>
      </c>
      <c r="EG253" cm="1">
        <f t="array" ref="EG253">SUMPRODUCT($K253:$AJ253,TRANSPOSE(EG$4:EG$29))</f>
        <v>0</v>
      </c>
      <c r="EH253" cm="1">
        <f t="array" ref="EH253">SUMPRODUCT($K253:$AJ253,TRANSPOSE(EH$4:EH$29))</f>
        <v>0</v>
      </c>
      <c r="EI253" cm="1">
        <f t="array" ref="EI253">SUMPRODUCT($K253:$AJ253,TRANSPOSE(EI$4:EI$29))</f>
        <v>0</v>
      </c>
      <c r="EJ253" cm="1">
        <f t="array" ref="EJ253">SUMPRODUCT($K253:$AJ253,TRANSPOSE(EJ$4:EJ$29))</f>
        <v>0</v>
      </c>
      <c r="EK253" cm="1">
        <f t="array" ref="EK253">SUMPRODUCT($K253:$AJ253,TRANSPOSE(EK$4:EK$29))</f>
        <v>50</v>
      </c>
      <c r="EL253" cm="1">
        <f t="array" ref="EL253">SUMPRODUCT($K253:$AJ253,TRANSPOSE(EL$4:EL$29))</f>
        <v>50</v>
      </c>
      <c r="EM253" cm="1">
        <f t="array" ref="EM253">SUMPRODUCT($K253:$AJ253,TRANSPOSE(EM$4:EM$29))</f>
        <v>50</v>
      </c>
      <c r="EN253" cm="1">
        <f t="array" ref="EN253">SUMPRODUCT($K253:$AJ253,TRANSPOSE(EN$4:EN$29))</f>
        <v>50</v>
      </c>
      <c r="EO253" cm="1">
        <f t="array" ref="EO253">SUMPRODUCT($K253:$AJ253,TRANSPOSE(EO$4:EO$29))</f>
        <v>0</v>
      </c>
      <c r="EP253" cm="1">
        <f t="array" ref="EP253">SUMPRODUCT($K253:$AJ253,TRANSPOSE(EP$4:EP$29))</f>
        <v>0</v>
      </c>
      <c r="EQ253" cm="1">
        <f t="array" ref="EQ253">SUMPRODUCT($K253:$AJ253,TRANSPOSE(EQ$4:EQ$29))</f>
        <v>0</v>
      </c>
      <c r="ER253" cm="1">
        <f t="array" ref="ER253">SUMPRODUCT($K253:$AJ253,TRANSPOSE(ER$4:ER$29))</f>
        <v>0</v>
      </c>
      <c r="ES253" cm="1">
        <f t="array" ref="ES253">SUMPRODUCT($K253:$AJ253,TRANSPOSE(ES$4:ES$29))</f>
        <v>0</v>
      </c>
      <c r="ET253" cm="1">
        <f t="array" ref="ET253">SUMPRODUCT($K253:$AJ253,TRANSPOSE(ET$4:ET$29))</f>
        <v>0</v>
      </c>
      <c r="EU253" cm="1">
        <f t="array" ref="EU253">SUMPRODUCT($K253:$AJ253,TRANSPOSE(EU$4:EU$29))</f>
        <v>0</v>
      </c>
      <c r="EV253" cm="1">
        <f t="array" ref="EV253">SUMPRODUCT($K253:$AJ253,TRANSPOSE(EV$4:EV$29))</f>
        <v>0</v>
      </c>
      <c r="EW253" cm="1">
        <f t="array" ref="EW253">SUMPRODUCT($K253:$AJ253,TRANSPOSE(EW$4:EW$29))</f>
        <v>0</v>
      </c>
      <c r="EX253" cm="1">
        <f t="array" ref="EX253">SUMPRODUCT($K253:$AJ253,TRANSPOSE(EX$4:EX$29))</f>
        <v>0</v>
      </c>
      <c r="EY253" cm="1">
        <f t="array" ref="EY253">SUMPRODUCT($K253:$AJ253,TRANSPOSE(EY$4:EY$29))</f>
        <v>0</v>
      </c>
      <c r="EZ253" cm="1">
        <f t="array" ref="EZ253">SUMPRODUCT($K253:$AJ253,TRANSPOSE(EZ$4:EZ$29))</f>
        <v>0</v>
      </c>
      <c r="FA253">
        <f t="shared" si="46"/>
        <v>0</v>
      </c>
      <c r="FB253" t="b">
        <f t="shared" si="47"/>
        <v>0</v>
      </c>
    </row>
    <row r="254" spans="1:158" hidden="1" x14ac:dyDescent="0.2">
      <c r="A254">
        <v>311</v>
      </c>
      <c r="B254" s="7" t="s">
        <v>1068</v>
      </c>
      <c r="C254" t="s">
        <v>17</v>
      </c>
      <c r="D254" t="s">
        <v>1067</v>
      </c>
      <c r="E254" t="s">
        <v>1066</v>
      </c>
      <c r="G254" t="s">
        <v>6</v>
      </c>
      <c r="H254" s="1">
        <v>2</v>
      </c>
      <c r="I254" s="1">
        <v>39</v>
      </c>
      <c r="J254" s="1">
        <f>VLOOKUP(B254,'[4]AVL F03 05.05.26_לעבוד'!$B$27:$M$694,12,)</f>
        <v>39</v>
      </c>
      <c r="K254" s="1">
        <v>0</v>
      </c>
      <c r="L254" s="1">
        <v>0</v>
      </c>
      <c r="M254" s="1">
        <v>0</v>
      </c>
      <c r="N254" s="1">
        <v>0</v>
      </c>
      <c r="O254" s="1">
        <v>16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14</v>
      </c>
      <c r="AC254" s="1">
        <v>9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f t="shared" si="43"/>
        <v>12285</v>
      </c>
      <c r="AL254" s="1">
        <f t="shared" si="44"/>
        <v>15000</v>
      </c>
      <c r="AM254" s="1">
        <f t="shared" si="48"/>
        <v>614.25</v>
      </c>
      <c r="AN254" s="1">
        <f t="shared" si="49"/>
        <v>750</v>
      </c>
      <c r="AO254" s="1">
        <f t="shared" si="50"/>
        <v>135.75</v>
      </c>
      <c r="AP254" s="1" t="s">
        <v>26</v>
      </c>
      <c r="AQ254" s="1">
        <f>VLOOKUP($B254,'[2]AVL F03 05.05.26_לעבוד'!$B$29:$H$721,6,)</f>
        <v>0</v>
      </c>
      <c r="AR254" s="1" t="s">
        <v>25</v>
      </c>
      <c r="AS254" s="1" t="s">
        <v>14</v>
      </c>
      <c r="AT254">
        <f t="shared" si="45"/>
        <v>1.9500000000000002</v>
      </c>
      <c r="AU254" t="str">
        <f>VLOOKUP(B254,'[3]AVL F03 05.05.26_לעבוד'!$B$27:$B$694,1,)</f>
        <v>BLM31PG330SN1L</v>
      </c>
      <c r="AW254" t="s">
        <v>1722</v>
      </c>
      <c r="AX254" t="s">
        <v>2</v>
      </c>
      <c r="AY254">
        <v>0.05</v>
      </c>
      <c r="AZ254" t="s">
        <v>0</v>
      </c>
      <c r="BA254">
        <v>2</v>
      </c>
      <c r="BB254" t="s">
        <v>13</v>
      </c>
      <c r="BC254">
        <v>96</v>
      </c>
      <c r="BD254">
        <v>101</v>
      </c>
      <c r="BE254" t="s">
        <v>24</v>
      </c>
      <c r="BF254">
        <v>0</v>
      </c>
      <c r="BG254">
        <v>0.5</v>
      </c>
      <c r="BH254">
        <v>20</v>
      </c>
      <c r="BI254" t="s">
        <v>11</v>
      </c>
      <c r="BJ254" t="s">
        <v>138</v>
      </c>
      <c r="BK254" t="s">
        <v>5</v>
      </c>
      <c r="BL254">
        <v>1</v>
      </c>
      <c r="BM254" t="s">
        <v>22</v>
      </c>
      <c r="BN254">
        <v>0.05</v>
      </c>
      <c r="BO254" t="s">
        <v>5</v>
      </c>
      <c r="BP254">
        <v>1</v>
      </c>
      <c r="BQ254" t="s">
        <v>5</v>
      </c>
      <c r="BR254" t="s">
        <v>8</v>
      </c>
      <c r="BS254" t="s">
        <v>3</v>
      </c>
      <c r="BT254">
        <v>3000</v>
      </c>
      <c r="BU254" t="s">
        <v>6</v>
      </c>
      <c r="BV254" t="s">
        <v>31</v>
      </c>
      <c r="BW254" t="s">
        <v>50</v>
      </c>
      <c r="BX254" t="s">
        <v>3</v>
      </c>
      <c r="BY254" t="s">
        <v>2</v>
      </c>
      <c r="BZ254" t="s">
        <v>1</v>
      </c>
      <c r="CA254" t="s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9000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E254">
        <f>SUM($CB254,CB254:$CC254)-SUM($EC254:EC254)</f>
        <v>0</v>
      </c>
      <c r="DF254">
        <f>SUM($CB254,$CC254:CC254)-SUM($EC254:ED254)</f>
        <v>0</v>
      </c>
      <c r="DG254">
        <f>SUM($CB254,$CC254:CD254)-SUM($EC254:EE254)</f>
        <v>0</v>
      </c>
      <c r="DH254">
        <f>SUM($CB254,$CC254:CE254)-SUM($EC254:EF254)</f>
        <v>0</v>
      </c>
      <c r="DI254">
        <f>SUM($CB254,$CC254:CF254)-SUM($EC254:EG254)</f>
        <v>0</v>
      </c>
      <c r="DJ254">
        <f>SUM($CB254,$CC254:CG254)-SUM($EC254:EH254)</f>
        <v>0</v>
      </c>
      <c r="DK254">
        <f>SUM($CB254,$CC254:CH254)-SUM($EC254:EI254)</f>
        <v>0</v>
      </c>
      <c r="DL254">
        <f>SUM($CB254,$CC254:CI254)-SUM($EC254:EJ254)</f>
        <v>0</v>
      </c>
      <c r="DM254">
        <f>SUM($CB254,$CC254:CJ254)-SUM($EC254:EK254)</f>
        <v>7450</v>
      </c>
      <c r="DN254">
        <f>SUM($CB254,$CC254:CK254)-SUM($EC254:EL254)</f>
        <v>5762</v>
      </c>
      <c r="DO254">
        <f>SUM($CB254,$CC254:CL254)-SUM($EC254:EM254)</f>
        <v>3052</v>
      </c>
      <c r="DP254">
        <f>SUM($CB254,$CC254:CM254)-SUM($EC254:EN254)</f>
        <v>1200</v>
      </c>
      <c r="DQ254">
        <f>SUM($CB254,$CC254:CN254)-SUM($EC254:EO254)</f>
        <v>1200</v>
      </c>
      <c r="DR254">
        <f>SUM($CB254,$CC254:CO254)-SUM($EC254:EP254)</f>
        <v>1200</v>
      </c>
      <c r="DS254">
        <f>SUM($CB254,$CC254:CP254)-SUM($EC254:EQ254)</f>
        <v>1200</v>
      </c>
      <c r="DT254">
        <f>SUM($CB254,$CC254:CQ254)-SUM($EC254:ER254)</f>
        <v>1200</v>
      </c>
      <c r="DU254">
        <f>SUM($CB254,$CC254:CR254)-SUM($EC254:ES254)</f>
        <v>1200</v>
      </c>
      <c r="DV254">
        <f>SUM($CB254,$CC254:CS254)-SUM($EC254:ET254)</f>
        <v>1200</v>
      </c>
      <c r="DW254">
        <f>SUM($CB254,$CC254:CT254)-SUM($EC254:EU254)</f>
        <v>1200</v>
      </c>
      <c r="DX254">
        <f>SUM($CB254,$CC254:CU254)-SUM($EC254:EV254)</f>
        <v>1200</v>
      </c>
      <c r="DY254">
        <f>SUM($CB254,$CC254:CV254)-SUM($EC254:EW254)</f>
        <v>1200</v>
      </c>
      <c r="DZ254">
        <f>SUM($CB254,$CC254:CW254)-SUM($EC254:EX254)</f>
        <v>1200</v>
      </c>
      <c r="EA254">
        <f>SUM($CB254,$CC254:CX254)-SUM($EC254:EY254)</f>
        <v>1200</v>
      </c>
      <c r="EB254">
        <f>SUM($CB254,$CC254:CY254)-SUM($EC254:EZ254)</f>
        <v>1200</v>
      </c>
      <c r="EC254" cm="1">
        <f t="array" ref="EC254">SUMPRODUCT($K254:$AJ254,TRANSPOSE(EC$4:EC$29))</f>
        <v>0</v>
      </c>
      <c r="ED254" cm="1">
        <f t="array" ref="ED254">SUMPRODUCT($K254:$AJ254,TRANSPOSE(ED$4:ED$29))</f>
        <v>0</v>
      </c>
      <c r="EE254" cm="1">
        <f t="array" ref="EE254">SUMPRODUCT($K254:$AJ254,TRANSPOSE(EE$4:EE$29))</f>
        <v>0</v>
      </c>
      <c r="EF254" cm="1">
        <f t="array" ref="EF254">SUMPRODUCT($K254:$AJ254,TRANSPOSE(EF$4:EF$29))</f>
        <v>0</v>
      </c>
      <c r="EG254" cm="1">
        <f t="array" ref="EG254">SUMPRODUCT($K254:$AJ254,TRANSPOSE(EG$4:EG$29))</f>
        <v>0</v>
      </c>
      <c r="EH254" cm="1">
        <f t="array" ref="EH254">SUMPRODUCT($K254:$AJ254,TRANSPOSE(EH$4:EH$29))</f>
        <v>0</v>
      </c>
      <c r="EI254" cm="1">
        <f t="array" ref="EI254">SUMPRODUCT($K254:$AJ254,TRANSPOSE(EI$4:EI$29))</f>
        <v>0</v>
      </c>
      <c r="EJ254" cm="1">
        <f t="array" ref="EJ254">SUMPRODUCT($K254:$AJ254,TRANSPOSE(EJ$4:EJ$29))</f>
        <v>0</v>
      </c>
      <c r="EK254" cm="1">
        <f t="array" ref="EK254">SUMPRODUCT($K254:$AJ254,TRANSPOSE(EK$4:EK$29))</f>
        <v>1550</v>
      </c>
      <c r="EL254" cm="1">
        <f t="array" ref="EL254">SUMPRODUCT($K254:$AJ254,TRANSPOSE(EL$4:EL$29))</f>
        <v>1688</v>
      </c>
      <c r="EM254" cm="1">
        <f t="array" ref="EM254">SUMPRODUCT($K254:$AJ254,TRANSPOSE(EM$4:EM$29))</f>
        <v>2710</v>
      </c>
      <c r="EN254" cm="1">
        <f t="array" ref="EN254">SUMPRODUCT($K254:$AJ254,TRANSPOSE(EN$4:EN$29))</f>
        <v>1852</v>
      </c>
      <c r="EO254" cm="1">
        <f t="array" ref="EO254">SUMPRODUCT($K254:$AJ254,TRANSPOSE(EO$4:EO$29))</f>
        <v>0</v>
      </c>
      <c r="EP254" cm="1">
        <f t="array" ref="EP254">SUMPRODUCT($K254:$AJ254,TRANSPOSE(EP$4:EP$29))</f>
        <v>0</v>
      </c>
      <c r="EQ254" cm="1">
        <f t="array" ref="EQ254">SUMPRODUCT($K254:$AJ254,TRANSPOSE(EQ$4:EQ$29))</f>
        <v>0</v>
      </c>
      <c r="ER254" cm="1">
        <f t="array" ref="ER254">SUMPRODUCT($K254:$AJ254,TRANSPOSE(ER$4:ER$29))</f>
        <v>0</v>
      </c>
      <c r="ES254" cm="1">
        <f t="array" ref="ES254">SUMPRODUCT($K254:$AJ254,TRANSPOSE(ES$4:ES$29))</f>
        <v>0</v>
      </c>
      <c r="ET254" cm="1">
        <f t="array" ref="ET254">SUMPRODUCT($K254:$AJ254,TRANSPOSE(ET$4:ET$29))</f>
        <v>0</v>
      </c>
      <c r="EU254" cm="1">
        <f t="array" ref="EU254">SUMPRODUCT($K254:$AJ254,TRANSPOSE(EU$4:EU$29))</f>
        <v>0</v>
      </c>
      <c r="EV254" cm="1">
        <f t="array" ref="EV254">SUMPRODUCT($K254:$AJ254,TRANSPOSE(EV$4:EV$29))</f>
        <v>0</v>
      </c>
      <c r="EW254" cm="1">
        <f t="array" ref="EW254">SUMPRODUCT($K254:$AJ254,TRANSPOSE(EW$4:EW$29))</f>
        <v>0</v>
      </c>
      <c r="EX254" cm="1">
        <f t="array" ref="EX254">SUMPRODUCT($K254:$AJ254,TRANSPOSE(EX$4:EX$29))</f>
        <v>0</v>
      </c>
      <c r="EY254" cm="1">
        <f t="array" ref="EY254">SUMPRODUCT($K254:$AJ254,TRANSPOSE(EY$4:EY$29))</f>
        <v>0</v>
      </c>
      <c r="EZ254" cm="1">
        <f t="array" ref="EZ254">SUMPRODUCT($K254:$AJ254,TRANSPOSE(EZ$4:EZ$29))</f>
        <v>0</v>
      </c>
      <c r="FA254">
        <f t="shared" si="46"/>
        <v>0</v>
      </c>
      <c r="FB254" t="b">
        <f t="shared" si="47"/>
        <v>0</v>
      </c>
    </row>
    <row r="255" spans="1:158" hidden="1" x14ac:dyDescent="0.2">
      <c r="A255">
        <v>312</v>
      </c>
      <c r="B255" s="7" t="s">
        <v>1065</v>
      </c>
      <c r="C255" t="s">
        <v>17</v>
      </c>
      <c r="D255">
        <v>400203083</v>
      </c>
      <c r="E255" t="s">
        <v>1064</v>
      </c>
      <c r="G255" t="s">
        <v>6</v>
      </c>
      <c r="H255" s="1">
        <v>2</v>
      </c>
      <c r="I255" s="1">
        <v>3</v>
      </c>
      <c r="J255" s="1">
        <f>VLOOKUP(B255,'[4]AVL F03 05.05.26_לעבוד'!$B$27:$M$694,12,)</f>
        <v>3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3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f t="shared" si="43"/>
        <v>945</v>
      </c>
      <c r="AL255" s="1">
        <f t="shared" si="44"/>
        <v>3000</v>
      </c>
      <c r="AM255" s="1">
        <f t="shared" si="48"/>
        <v>47.25</v>
      </c>
      <c r="AN255" s="1">
        <f t="shared" si="49"/>
        <v>150</v>
      </c>
      <c r="AO255" s="1">
        <f t="shared" si="50"/>
        <v>102.75</v>
      </c>
      <c r="AP255" s="1" t="s">
        <v>26</v>
      </c>
      <c r="AQ255" s="1">
        <f>VLOOKUP($B255,'[2]AVL F03 05.05.26_לעבוד'!$B$29:$H$721,6,)</f>
        <v>0</v>
      </c>
      <c r="AR255" s="1" t="s">
        <v>25</v>
      </c>
      <c r="AS255" s="1" t="s">
        <v>14</v>
      </c>
      <c r="AT255">
        <f t="shared" si="45"/>
        <v>0.15000000000000002</v>
      </c>
      <c r="AU255" t="str">
        <f>VLOOKUP(B255,'[3]AVL F03 05.05.26_לעבוד'!$B$27:$B$694,1,)</f>
        <v>BLM31PG601SN1L</v>
      </c>
      <c r="AW255" t="s">
        <v>1742</v>
      </c>
      <c r="AX255" t="s">
        <v>2</v>
      </c>
      <c r="AY255">
        <v>0.05</v>
      </c>
      <c r="AZ255" t="s">
        <v>0</v>
      </c>
      <c r="BA255">
        <v>2</v>
      </c>
      <c r="BB255" t="s">
        <v>13</v>
      </c>
      <c r="BC255">
        <v>96</v>
      </c>
      <c r="BD255">
        <v>115</v>
      </c>
      <c r="BE255" t="s">
        <v>24</v>
      </c>
      <c r="BF255">
        <v>0</v>
      </c>
      <c r="BG255">
        <v>0.5</v>
      </c>
      <c r="BH255">
        <v>20</v>
      </c>
      <c r="BI255" t="s">
        <v>11</v>
      </c>
      <c r="BJ255" t="s">
        <v>138</v>
      </c>
      <c r="BK255" t="s">
        <v>5</v>
      </c>
      <c r="BL255">
        <v>1</v>
      </c>
      <c r="BM255" t="s">
        <v>22</v>
      </c>
      <c r="BN255">
        <v>0.05</v>
      </c>
      <c r="BO255" t="s">
        <v>5</v>
      </c>
      <c r="BP255">
        <v>1</v>
      </c>
      <c r="BQ255" t="s">
        <v>5</v>
      </c>
      <c r="BR255" t="s">
        <v>8</v>
      </c>
      <c r="BS255" t="s">
        <v>137</v>
      </c>
      <c r="BT255">
        <v>3000</v>
      </c>
      <c r="BU255" t="s">
        <v>6</v>
      </c>
      <c r="BV255" t="s">
        <v>31</v>
      </c>
      <c r="BW255" t="s">
        <v>81</v>
      </c>
      <c r="BX255" t="s">
        <v>3</v>
      </c>
      <c r="BY255" t="s">
        <v>2</v>
      </c>
      <c r="BZ255" t="s">
        <v>1</v>
      </c>
      <c r="CA255" t="s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3000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E255">
        <f>SUM($CB255,CB255:$CC255)-SUM($EC255:EC255)</f>
        <v>0</v>
      </c>
      <c r="DF255">
        <f>SUM($CB255,$CC255:CC255)-SUM($EC255:ED255)</f>
        <v>0</v>
      </c>
      <c r="DG255">
        <f>SUM($CB255,$CC255:CD255)-SUM($EC255:EE255)</f>
        <v>0</v>
      </c>
      <c r="DH255">
        <f>SUM($CB255,$CC255:CE255)-SUM($EC255:EF255)</f>
        <v>0</v>
      </c>
      <c r="DI255">
        <f>SUM($CB255,$CC255:CF255)-SUM($EC255:EG255)</f>
        <v>0</v>
      </c>
      <c r="DJ255">
        <f>SUM($CB255,$CC255:CG255)-SUM($EC255:EH255)</f>
        <v>0</v>
      </c>
      <c r="DK255">
        <f>SUM($CB255,$CC255:CH255)-SUM($EC255:EI255)</f>
        <v>0</v>
      </c>
      <c r="DL255">
        <f>SUM($CB255,$CC255:CI255)-SUM($EC255:EJ255)</f>
        <v>0</v>
      </c>
      <c r="DM255">
        <f>SUM($CB255,$CC255:CJ255)-SUM($EC255:EK255)</f>
        <v>2850</v>
      </c>
      <c r="DN255">
        <f>SUM($CB255,$CC255:CK255)-SUM($EC255:EL255)</f>
        <v>2700</v>
      </c>
      <c r="DO255">
        <f>SUM($CB255,$CC255:CL255)-SUM($EC255:EM255)</f>
        <v>2550</v>
      </c>
      <c r="DP255">
        <f>SUM($CB255,$CC255:CM255)-SUM($EC255:EN255)</f>
        <v>2400</v>
      </c>
      <c r="DQ255">
        <f>SUM($CB255,$CC255:CN255)-SUM($EC255:EO255)</f>
        <v>2400</v>
      </c>
      <c r="DR255">
        <f>SUM($CB255,$CC255:CO255)-SUM($EC255:EP255)</f>
        <v>2400</v>
      </c>
      <c r="DS255">
        <f>SUM($CB255,$CC255:CP255)-SUM($EC255:EQ255)</f>
        <v>2400</v>
      </c>
      <c r="DT255">
        <f>SUM($CB255,$CC255:CQ255)-SUM($EC255:ER255)</f>
        <v>2400</v>
      </c>
      <c r="DU255">
        <f>SUM($CB255,$CC255:CR255)-SUM($EC255:ES255)</f>
        <v>2400</v>
      </c>
      <c r="DV255">
        <f>SUM($CB255,$CC255:CS255)-SUM($EC255:ET255)</f>
        <v>2400</v>
      </c>
      <c r="DW255">
        <f>SUM($CB255,$CC255:CT255)-SUM($EC255:EU255)</f>
        <v>2400</v>
      </c>
      <c r="DX255">
        <f>SUM($CB255,$CC255:CU255)-SUM($EC255:EV255)</f>
        <v>2400</v>
      </c>
      <c r="DY255">
        <f>SUM($CB255,$CC255:CV255)-SUM($EC255:EW255)</f>
        <v>2400</v>
      </c>
      <c r="DZ255">
        <f>SUM($CB255,$CC255:CW255)-SUM($EC255:EX255)</f>
        <v>2400</v>
      </c>
      <c r="EA255">
        <f>SUM($CB255,$CC255:CX255)-SUM($EC255:EY255)</f>
        <v>2400</v>
      </c>
      <c r="EB255">
        <f>SUM($CB255,$CC255:CY255)-SUM($EC255:EZ255)</f>
        <v>2400</v>
      </c>
      <c r="EC255" cm="1">
        <f t="array" ref="EC255">SUMPRODUCT($K255:$AJ255,TRANSPOSE(EC$4:EC$29))</f>
        <v>0</v>
      </c>
      <c r="ED255" cm="1">
        <f t="array" ref="ED255">SUMPRODUCT($K255:$AJ255,TRANSPOSE(ED$4:ED$29))</f>
        <v>0</v>
      </c>
      <c r="EE255" cm="1">
        <f t="array" ref="EE255">SUMPRODUCT($K255:$AJ255,TRANSPOSE(EE$4:EE$29))</f>
        <v>0</v>
      </c>
      <c r="EF255" cm="1">
        <f t="array" ref="EF255">SUMPRODUCT($K255:$AJ255,TRANSPOSE(EF$4:EF$29))</f>
        <v>0</v>
      </c>
      <c r="EG255" cm="1">
        <f t="array" ref="EG255">SUMPRODUCT($K255:$AJ255,TRANSPOSE(EG$4:EG$29))</f>
        <v>0</v>
      </c>
      <c r="EH255" cm="1">
        <f t="array" ref="EH255">SUMPRODUCT($K255:$AJ255,TRANSPOSE(EH$4:EH$29))</f>
        <v>0</v>
      </c>
      <c r="EI255" cm="1">
        <f t="array" ref="EI255">SUMPRODUCT($K255:$AJ255,TRANSPOSE(EI$4:EI$29))</f>
        <v>0</v>
      </c>
      <c r="EJ255" cm="1">
        <f t="array" ref="EJ255">SUMPRODUCT($K255:$AJ255,TRANSPOSE(EJ$4:EJ$29))</f>
        <v>0</v>
      </c>
      <c r="EK255" cm="1">
        <f t="array" ref="EK255">SUMPRODUCT($K255:$AJ255,TRANSPOSE(EK$4:EK$29))</f>
        <v>150</v>
      </c>
      <c r="EL255" cm="1">
        <f t="array" ref="EL255">SUMPRODUCT($K255:$AJ255,TRANSPOSE(EL$4:EL$29))</f>
        <v>150</v>
      </c>
      <c r="EM255" cm="1">
        <f t="array" ref="EM255">SUMPRODUCT($K255:$AJ255,TRANSPOSE(EM$4:EM$29))</f>
        <v>150</v>
      </c>
      <c r="EN255" cm="1">
        <f t="array" ref="EN255">SUMPRODUCT($K255:$AJ255,TRANSPOSE(EN$4:EN$29))</f>
        <v>150</v>
      </c>
      <c r="EO255" cm="1">
        <f t="array" ref="EO255">SUMPRODUCT($K255:$AJ255,TRANSPOSE(EO$4:EO$29))</f>
        <v>0</v>
      </c>
      <c r="EP255" cm="1">
        <f t="array" ref="EP255">SUMPRODUCT($K255:$AJ255,TRANSPOSE(EP$4:EP$29))</f>
        <v>0</v>
      </c>
      <c r="EQ255" cm="1">
        <f t="array" ref="EQ255">SUMPRODUCT($K255:$AJ255,TRANSPOSE(EQ$4:EQ$29))</f>
        <v>0</v>
      </c>
      <c r="ER255" cm="1">
        <f t="array" ref="ER255">SUMPRODUCT($K255:$AJ255,TRANSPOSE(ER$4:ER$29))</f>
        <v>0</v>
      </c>
      <c r="ES255" cm="1">
        <f t="array" ref="ES255">SUMPRODUCT($K255:$AJ255,TRANSPOSE(ES$4:ES$29))</f>
        <v>0</v>
      </c>
      <c r="ET255" cm="1">
        <f t="array" ref="ET255">SUMPRODUCT($K255:$AJ255,TRANSPOSE(ET$4:ET$29))</f>
        <v>0</v>
      </c>
      <c r="EU255" cm="1">
        <f t="array" ref="EU255">SUMPRODUCT($K255:$AJ255,TRANSPOSE(EU$4:EU$29))</f>
        <v>0</v>
      </c>
      <c r="EV255" cm="1">
        <f t="array" ref="EV255">SUMPRODUCT($K255:$AJ255,TRANSPOSE(EV$4:EV$29))</f>
        <v>0</v>
      </c>
      <c r="EW255" cm="1">
        <f t="array" ref="EW255">SUMPRODUCT($K255:$AJ255,TRANSPOSE(EW$4:EW$29))</f>
        <v>0</v>
      </c>
      <c r="EX255" cm="1">
        <f t="array" ref="EX255">SUMPRODUCT($K255:$AJ255,TRANSPOSE(EX$4:EX$29))</f>
        <v>0</v>
      </c>
      <c r="EY255" cm="1">
        <f t="array" ref="EY255">SUMPRODUCT($K255:$AJ255,TRANSPOSE(EY$4:EY$29))</f>
        <v>0</v>
      </c>
      <c r="EZ255" cm="1">
        <f t="array" ref="EZ255">SUMPRODUCT($K255:$AJ255,TRANSPOSE(EZ$4:EZ$29))</f>
        <v>0</v>
      </c>
      <c r="FA255">
        <f t="shared" si="46"/>
        <v>0</v>
      </c>
      <c r="FB255" t="b">
        <f t="shared" si="47"/>
        <v>0</v>
      </c>
    </row>
    <row r="256" spans="1:158" hidden="1" x14ac:dyDescent="0.2">
      <c r="A256">
        <v>313</v>
      </c>
      <c r="B256" s="7" t="s">
        <v>1063</v>
      </c>
      <c r="C256" t="s">
        <v>17</v>
      </c>
      <c r="D256">
        <v>405905944</v>
      </c>
      <c r="E256" t="s">
        <v>1062</v>
      </c>
      <c r="G256" t="s">
        <v>6</v>
      </c>
      <c r="H256" s="1">
        <v>1</v>
      </c>
      <c r="I256" s="1">
        <v>1</v>
      </c>
      <c r="J256" s="1">
        <f>VLOOKUP(B256,'[4]AVL F03 05.05.26_לעבוד'!$B$27:$M$694,12,)</f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f t="shared" si="43"/>
        <v>315</v>
      </c>
      <c r="AL256" s="1">
        <f t="shared" si="44"/>
        <v>500</v>
      </c>
      <c r="AQ256" s="1">
        <f>VLOOKUP($B256,'[2]AVL F03 05.05.26_לעבוד'!$B$29:$H$721,6,)</f>
        <v>0</v>
      </c>
      <c r="AR256" s="1" t="s">
        <v>25</v>
      </c>
      <c r="AS256" s="1" t="s">
        <v>14</v>
      </c>
      <c r="AT256">
        <f t="shared" si="45"/>
        <v>2.13</v>
      </c>
      <c r="AU256" t="str">
        <f>VLOOKUP(B256,'[3]AVL F03 05.05.26_לעבוד'!$B$27:$B$694,1,)</f>
        <v>BP0805A7250ASTR</v>
      </c>
      <c r="AW256" t="s">
        <v>1718</v>
      </c>
      <c r="AX256" t="s">
        <v>293</v>
      </c>
      <c r="AY256">
        <v>2.13</v>
      </c>
      <c r="AZ256" t="s">
        <v>0</v>
      </c>
      <c r="BA256">
        <v>1</v>
      </c>
      <c r="BB256" t="s">
        <v>13</v>
      </c>
      <c r="BC256">
        <v>322</v>
      </c>
      <c r="BD256">
        <v>73</v>
      </c>
      <c r="BE256" t="s">
        <v>399</v>
      </c>
      <c r="BF256">
        <v>0</v>
      </c>
      <c r="BG256">
        <v>2.13</v>
      </c>
      <c r="BH256">
        <v>20</v>
      </c>
      <c r="BI256" t="s">
        <v>11</v>
      </c>
      <c r="BJ256" t="s">
        <v>138</v>
      </c>
      <c r="BK256" t="s">
        <v>5</v>
      </c>
      <c r="BL256">
        <v>1</v>
      </c>
      <c r="BM256" t="s">
        <v>9</v>
      </c>
      <c r="BN256">
        <v>2.13</v>
      </c>
      <c r="BO256" t="s">
        <v>5</v>
      </c>
      <c r="BP256">
        <v>1</v>
      </c>
      <c r="BQ256" t="s">
        <v>5</v>
      </c>
      <c r="BR256" t="s">
        <v>8</v>
      </c>
      <c r="BS256" t="s">
        <v>137</v>
      </c>
      <c r="BT256">
        <v>500</v>
      </c>
      <c r="BU256" t="s">
        <v>6</v>
      </c>
      <c r="BV256" t="s">
        <v>5</v>
      </c>
      <c r="BW256" t="s">
        <v>81</v>
      </c>
      <c r="BX256" t="s">
        <v>3</v>
      </c>
      <c r="BY256" t="s">
        <v>293</v>
      </c>
      <c r="BZ256" t="s">
        <v>1</v>
      </c>
      <c r="CA256" t="s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1000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E256">
        <f>SUM($CB256,CB256:$CC256)-SUM($EC256:EC256)</f>
        <v>0</v>
      </c>
      <c r="DF256">
        <f>SUM($CB256,$CC256:CC256)-SUM($EC256:ED256)</f>
        <v>0</v>
      </c>
      <c r="DG256">
        <f>SUM($CB256,$CC256:CD256)-SUM($EC256:EE256)</f>
        <v>0</v>
      </c>
      <c r="DH256">
        <f>SUM($CB256,$CC256:CE256)-SUM($EC256:EF256)</f>
        <v>0</v>
      </c>
      <c r="DI256">
        <f>SUM($CB256,$CC256:CF256)-SUM($EC256:EG256)</f>
        <v>0</v>
      </c>
      <c r="DJ256">
        <f>SUM($CB256,$CC256:CG256)-SUM($EC256:EH256)</f>
        <v>0</v>
      </c>
      <c r="DK256">
        <f>SUM($CB256,$CC256:CH256)-SUM($EC256:EI256)</f>
        <v>0</v>
      </c>
      <c r="DL256">
        <f>SUM($CB256,$CC256:CI256)-SUM($EC256:EJ256)</f>
        <v>0</v>
      </c>
      <c r="DM256">
        <f>SUM($CB256,$CC256:CJ256)-SUM($EC256:EK256)</f>
        <v>980</v>
      </c>
      <c r="DN256">
        <f>SUM($CB256,$CC256:CK256)-SUM($EC256:EL256)</f>
        <v>890</v>
      </c>
      <c r="DO256">
        <f>SUM($CB256,$CC256:CL256)-SUM($EC256:EM256)</f>
        <v>800</v>
      </c>
      <c r="DP256">
        <f>SUM($CB256,$CC256:CM256)-SUM($EC256:EN256)</f>
        <v>800</v>
      </c>
      <c r="DQ256">
        <f>SUM($CB256,$CC256:CN256)-SUM($EC256:EO256)</f>
        <v>800</v>
      </c>
      <c r="DR256">
        <f>SUM($CB256,$CC256:CO256)-SUM($EC256:EP256)</f>
        <v>800</v>
      </c>
      <c r="DS256">
        <f>SUM($CB256,$CC256:CP256)-SUM($EC256:EQ256)</f>
        <v>800</v>
      </c>
      <c r="DT256">
        <f>SUM($CB256,$CC256:CQ256)-SUM($EC256:ER256)</f>
        <v>800</v>
      </c>
      <c r="DU256">
        <f>SUM($CB256,$CC256:CR256)-SUM($EC256:ES256)</f>
        <v>800</v>
      </c>
      <c r="DV256">
        <f>SUM($CB256,$CC256:CS256)-SUM($EC256:ET256)</f>
        <v>800</v>
      </c>
      <c r="DW256">
        <f>SUM($CB256,$CC256:CT256)-SUM($EC256:EU256)</f>
        <v>800</v>
      </c>
      <c r="DX256">
        <f>SUM($CB256,$CC256:CU256)-SUM($EC256:EV256)</f>
        <v>800</v>
      </c>
      <c r="DY256">
        <f>SUM($CB256,$CC256:CV256)-SUM($EC256:EW256)</f>
        <v>800</v>
      </c>
      <c r="DZ256">
        <f>SUM($CB256,$CC256:CW256)-SUM($EC256:EX256)</f>
        <v>800</v>
      </c>
      <c r="EA256">
        <f>SUM($CB256,$CC256:CX256)-SUM($EC256:EY256)</f>
        <v>800</v>
      </c>
      <c r="EB256">
        <f>SUM($CB256,$CC256:CY256)-SUM($EC256:EZ256)</f>
        <v>800</v>
      </c>
      <c r="EC256" cm="1">
        <f t="array" ref="EC256">SUMPRODUCT($K256:$AJ256,TRANSPOSE(EC$4:EC$29))</f>
        <v>0</v>
      </c>
      <c r="ED256" cm="1">
        <f t="array" ref="ED256">SUMPRODUCT($K256:$AJ256,TRANSPOSE(ED$4:ED$29))</f>
        <v>0</v>
      </c>
      <c r="EE256" cm="1">
        <f t="array" ref="EE256">SUMPRODUCT($K256:$AJ256,TRANSPOSE(EE$4:EE$29))</f>
        <v>0</v>
      </c>
      <c r="EF256" cm="1">
        <f t="array" ref="EF256">SUMPRODUCT($K256:$AJ256,TRANSPOSE(EF$4:EF$29))</f>
        <v>0</v>
      </c>
      <c r="EG256" cm="1">
        <f t="array" ref="EG256">SUMPRODUCT($K256:$AJ256,TRANSPOSE(EG$4:EG$29))</f>
        <v>0</v>
      </c>
      <c r="EH256" cm="1">
        <f t="array" ref="EH256">SUMPRODUCT($K256:$AJ256,TRANSPOSE(EH$4:EH$29))</f>
        <v>0</v>
      </c>
      <c r="EI256" cm="1">
        <f t="array" ref="EI256">SUMPRODUCT($K256:$AJ256,TRANSPOSE(EI$4:EI$29))</f>
        <v>0</v>
      </c>
      <c r="EJ256" cm="1">
        <f t="array" ref="EJ256">SUMPRODUCT($K256:$AJ256,TRANSPOSE(EJ$4:EJ$29))</f>
        <v>0</v>
      </c>
      <c r="EK256" cm="1">
        <f t="array" ref="EK256">SUMPRODUCT($K256:$AJ256,TRANSPOSE(EK$4:EK$29))</f>
        <v>20</v>
      </c>
      <c r="EL256" cm="1">
        <f t="array" ref="EL256">SUMPRODUCT($K256:$AJ256,TRANSPOSE(EL$4:EL$29))</f>
        <v>90</v>
      </c>
      <c r="EM256" cm="1">
        <f t="array" ref="EM256">SUMPRODUCT($K256:$AJ256,TRANSPOSE(EM$4:EM$29))</f>
        <v>90</v>
      </c>
      <c r="EN256" cm="1">
        <f t="array" ref="EN256">SUMPRODUCT($K256:$AJ256,TRANSPOSE(EN$4:EN$29))</f>
        <v>0</v>
      </c>
      <c r="EO256" cm="1">
        <f t="array" ref="EO256">SUMPRODUCT($K256:$AJ256,TRANSPOSE(EO$4:EO$29))</f>
        <v>0</v>
      </c>
      <c r="EP256" cm="1">
        <f t="array" ref="EP256">SUMPRODUCT($K256:$AJ256,TRANSPOSE(EP$4:EP$29))</f>
        <v>0</v>
      </c>
      <c r="EQ256" cm="1">
        <f t="array" ref="EQ256">SUMPRODUCT($K256:$AJ256,TRANSPOSE(EQ$4:EQ$29))</f>
        <v>0</v>
      </c>
      <c r="ER256" cm="1">
        <f t="array" ref="ER256">SUMPRODUCT($K256:$AJ256,TRANSPOSE(ER$4:ER$29))</f>
        <v>0</v>
      </c>
      <c r="ES256" cm="1">
        <f t="array" ref="ES256">SUMPRODUCT($K256:$AJ256,TRANSPOSE(ES$4:ES$29))</f>
        <v>0</v>
      </c>
      <c r="ET256" cm="1">
        <f t="array" ref="ET256">SUMPRODUCT($K256:$AJ256,TRANSPOSE(ET$4:ET$29))</f>
        <v>0</v>
      </c>
      <c r="EU256" cm="1">
        <f t="array" ref="EU256">SUMPRODUCT($K256:$AJ256,TRANSPOSE(EU$4:EU$29))</f>
        <v>0</v>
      </c>
      <c r="EV256" cm="1">
        <f t="array" ref="EV256">SUMPRODUCT($K256:$AJ256,TRANSPOSE(EV$4:EV$29))</f>
        <v>0</v>
      </c>
      <c r="EW256" cm="1">
        <f t="array" ref="EW256">SUMPRODUCT($K256:$AJ256,TRANSPOSE(EW$4:EW$29))</f>
        <v>0</v>
      </c>
      <c r="EX256" cm="1">
        <f t="array" ref="EX256">SUMPRODUCT($K256:$AJ256,TRANSPOSE(EX$4:EX$29))</f>
        <v>0</v>
      </c>
      <c r="EY256" cm="1">
        <f t="array" ref="EY256">SUMPRODUCT($K256:$AJ256,TRANSPOSE(EY$4:EY$29))</f>
        <v>0</v>
      </c>
      <c r="EZ256" cm="1">
        <f t="array" ref="EZ256">SUMPRODUCT($K256:$AJ256,TRANSPOSE(EZ$4:EZ$29))</f>
        <v>0</v>
      </c>
      <c r="FA256">
        <f t="shared" si="46"/>
        <v>0</v>
      </c>
      <c r="FB256" t="b">
        <f t="shared" si="47"/>
        <v>0</v>
      </c>
    </row>
    <row r="257" spans="1:158" hidden="1" x14ac:dyDescent="0.2">
      <c r="A257">
        <v>314</v>
      </c>
      <c r="B257" s="7" t="s">
        <v>1061</v>
      </c>
      <c r="C257" t="s">
        <v>17</v>
      </c>
      <c r="D257">
        <v>411831543</v>
      </c>
      <c r="E257" t="s">
        <v>1060</v>
      </c>
      <c r="G257" t="s">
        <v>6</v>
      </c>
      <c r="H257" s="1">
        <v>2</v>
      </c>
      <c r="I257" s="1">
        <v>96</v>
      </c>
      <c r="J257" s="1">
        <f>VLOOKUP(B257,'[4]AVL F03 05.05.26_לעבוד'!$B$27:$M$694,12,)</f>
        <v>96</v>
      </c>
      <c r="K257" s="1">
        <v>0</v>
      </c>
      <c r="L257" s="1">
        <v>0</v>
      </c>
      <c r="M257" s="1">
        <v>0</v>
      </c>
      <c r="N257" s="1">
        <v>0</v>
      </c>
      <c r="O257" s="1">
        <v>48</v>
      </c>
      <c r="P257" s="1">
        <v>0</v>
      </c>
      <c r="Q257" s="1">
        <v>0</v>
      </c>
      <c r="R257" s="1">
        <v>0</v>
      </c>
      <c r="S257" s="1">
        <v>48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f t="shared" si="43"/>
        <v>30240</v>
      </c>
      <c r="AL257" s="1">
        <f t="shared" si="44"/>
        <v>30240</v>
      </c>
      <c r="AM257" s="1">
        <f t="shared" ref="AM257:AM270" si="51">AK257*AY257</f>
        <v>335966.39999999997</v>
      </c>
      <c r="AN257" s="1">
        <f t="shared" ref="AN257:AN270" si="52">AL257*AY257</f>
        <v>335966.39999999997</v>
      </c>
      <c r="AO257" s="1">
        <f t="shared" ref="AO257:AO270" si="53">AN257-AM257</f>
        <v>0</v>
      </c>
      <c r="AP257" s="1" t="s">
        <v>85</v>
      </c>
      <c r="AQ257" s="1">
        <f>VLOOKUP($B257,'[2]AVL F03 05.05.26_לעבוד'!$B$29:$H$721,6,)</f>
        <v>0</v>
      </c>
      <c r="AR257" s="1" t="s">
        <v>25</v>
      </c>
      <c r="AS257" s="1" t="s">
        <v>14</v>
      </c>
      <c r="AT257">
        <f t="shared" si="45"/>
        <v>1066.56</v>
      </c>
      <c r="AU257" t="str">
        <f>VLOOKUP(B257,'[3]AVL F03 05.05.26_לעבוד'!$B$27:$B$694,1,)</f>
        <v>C0024090</v>
      </c>
      <c r="AW257" t="s">
        <v>1749</v>
      </c>
      <c r="AX257" t="s">
        <v>1059</v>
      </c>
      <c r="AY257">
        <v>11.11</v>
      </c>
      <c r="AZ257" t="s">
        <v>0</v>
      </c>
      <c r="BA257">
        <v>2</v>
      </c>
      <c r="BB257" t="s">
        <v>13</v>
      </c>
      <c r="BC257">
        <v>98</v>
      </c>
      <c r="BD257">
        <v>104</v>
      </c>
      <c r="BE257" t="s">
        <v>57</v>
      </c>
      <c r="BF257">
        <v>0</v>
      </c>
      <c r="BG257">
        <v>11.11</v>
      </c>
      <c r="BH257">
        <v>20</v>
      </c>
      <c r="BI257" t="s">
        <v>11</v>
      </c>
      <c r="BJ257" t="s">
        <v>117</v>
      </c>
      <c r="BK257" t="s">
        <v>5</v>
      </c>
      <c r="BL257" t="s">
        <v>5</v>
      </c>
      <c r="BM257" t="s">
        <v>9</v>
      </c>
      <c r="BN257">
        <v>11.11</v>
      </c>
      <c r="BO257" t="s">
        <v>5</v>
      </c>
      <c r="BP257">
        <v>1</v>
      </c>
      <c r="BQ257" t="s">
        <v>5</v>
      </c>
      <c r="BR257" t="s">
        <v>8</v>
      </c>
      <c r="BS257" t="s">
        <v>116</v>
      </c>
      <c r="BT257">
        <v>1</v>
      </c>
      <c r="BU257" t="s">
        <v>6</v>
      </c>
      <c r="BV257" t="s">
        <v>5</v>
      </c>
      <c r="BW257" t="s">
        <v>4</v>
      </c>
      <c r="BX257" t="s">
        <v>3</v>
      </c>
      <c r="BY257" t="s">
        <v>1059</v>
      </c>
      <c r="BZ257" t="s">
        <v>1</v>
      </c>
      <c r="CA257" t="s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20000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E257">
        <f>SUM($CB257,CB257:$CC257)-SUM($EC257:EC257)</f>
        <v>0</v>
      </c>
      <c r="DF257">
        <f>SUM($CB257,$CC257:CC257)-SUM($EC257:ED257)</f>
        <v>0</v>
      </c>
      <c r="DG257">
        <f>SUM($CB257,$CC257:CD257)-SUM($EC257:EE257)</f>
        <v>0</v>
      </c>
      <c r="DH257">
        <f>SUM($CB257,$CC257:CE257)-SUM($EC257:EF257)</f>
        <v>0</v>
      </c>
      <c r="DI257">
        <f>SUM($CB257,$CC257:CF257)-SUM($EC257:EG257)</f>
        <v>0</v>
      </c>
      <c r="DJ257">
        <f>SUM($CB257,$CC257:CG257)-SUM($EC257:EH257)</f>
        <v>0</v>
      </c>
      <c r="DK257">
        <f>SUM($CB257,$CC257:CH257)-SUM($EC257:EI257)</f>
        <v>0</v>
      </c>
      <c r="DL257">
        <f>SUM($CB257,$CC257:CI257)-SUM($EC257:EJ257)</f>
        <v>0</v>
      </c>
      <c r="DM257">
        <f>SUM($CB257,$CC257:CJ257)-SUM($EC257:EK257)</f>
        <v>17600</v>
      </c>
      <c r="DN257">
        <f>SUM($CB257,$CC257:CK257)-SUM($EC257:EL257)</f>
        <v>13856</v>
      </c>
      <c r="DO257">
        <f>SUM($CB257,$CC257:CL257)-SUM($EC257:EM257)</f>
        <v>4256</v>
      </c>
      <c r="DP257">
        <f>SUM($CB257,$CC257:CM257)-SUM($EC257:EN257)</f>
        <v>800</v>
      </c>
      <c r="DQ257">
        <f>SUM($CB257,$CC257:CN257)-SUM($EC257:EO257)</f>
        <v>800</v>
      </c>
      <c r="DR257">
        <f>SUM($CB257,$CC257:CO257)-SUM($EC257:EP257)</f>
        <v>800</v>
      </c>
      <c r="DS257">
        <f>SUM($CB257,$CC257:CP257)-SUM($EC257:EQ257)</f>
        <v>800</v>
      </c>
      <c r="DT257">
        <f>SUM($CB257,$CC257:CQ257)-SUM($EC257:ER257)</f>
        <v>800</v>
      </c>
      <c r="DU257">
        <f>SUM($CB257,$CC257:CR257)-SUM($EC257:ES257)</f>
        <v>800</v>
      </c>
      <c r="DV257">
        <f>SUM($CB257,$CC257:CS257)-SUM($EC257:ET257)</f>
        <v>800</v>
      </c>
      <c r="DW257">
        <f>SUM($CB257,$CC257:CT257)-SUM($EC257:EU257)</f>
        <v>800</v>
      </c>
      <c r="DX257">
        <f>SUM($CB257,$CC257:CU257)-SUM($EC257:EV257)</f>
        <v>800</v>
      </c>
      <c r="DY257">
        <f>SUM($CB257,$CC257:CV257)-SUM($EC257:EW257)</f>
        <v>800</v>
      </c>
      <c r="DZ257">
        <f>SUM($CB257,$CC257:CW257)-SUM($EC257:EX257)</f>
        <v>800</v>
      </c>
      <c r="EA257">
        <f>SUM($CB257,$CC257:CX257)-SUM($EC257:EY257)</f>
        <v>800</v>
      </c>
      <c r="EB257">
        <f>SUM($CB257,$CC257:CY257)-SUM($EC257:EZ257)</f>
        <v>800</v>
      </c>
      <c r="EC257" cm="1">
        <f t="array" ref="EC257">SUMPRODUCT($K257:$AJ257,TRANSPOSE(EC$4:EC$29))</f>
        <v>0</v>
      </c>
      <c r="ED257" cm="1">
        <f t="array" ref="ED257">SUMPRODUCT($K257:$AJ257,TRANSPOSE(ED$4:ED$29))</f>
        <v>0</v>
      </c>
      <c r="EE257" cm="1">
        <f t="array" ref="EE257">SUMPRODUCT($K257:$AJ257,TRANSPOSE(EE$4:EE$29))</f>
        <v>0</v>
      </c>
      <c r="EF257" cm="1">
        <f t="array" ref="EF257">SUMPRODUCT($K257:$AJ257,TRANSPOSE(EF$4:EF$29))</f>
        <v>0</v>
      </c>
      <c r="EG257" cm="1">
        <f t="array" ref="EG257">SUMPRODUCT($K257:$AJ257,TRANSPOSE(EG$4:EG$29))</f>
        <v>0</v>
      </c>
      <c r="EH257" cm="1">
        <f t="array" ref="EH257">SUMPRODUCT($K257:$AJ257,TRANSPOSE(EH$4:EH$29))</f>
        <v>0</v>
      </c>
      <c r="EI257" cm="1">
        <f t="array" ref="EI257">SUMPRODUCT($K257:$AJ257,TRANSPOSE(EI$4:EI$29))</f>
        <v>0</v>
      </c>
      <c r="EJ257" cm="1">
        <f t="array" ref="EJ257">SUMPRODUCT($K257:$AJ257,TRANSPOSE(EJ$4:EJ$29))</f>
        <v>0</v>
      </c>
      <c r="EK257" cm="1">
        <f t="array" ref="EK257">SUMPRODUCT($K257:$AJ257,TRANSPOSE(EK$4:EK$29))</f>
        <v>2400</v>
      </c>
      <c r="EL257" cm="1">
        <f t="array" ref="EL257">SUMPRODUCT($K257:$AJ257,TRANSPOSE(EL$4:EL$29))</f>
        <v>3744</v>
      </c>
      <c r="EM257" cm="1">
        <f t="array" ref="EM257">SUMPRODUCT($K257:$AJ257,TRANSPOSE(EM$4:EM$29))</f>
        <v>9600</v>
      </c>
      <c r="EN257" cm="1">
        <f t="array" ref="EN257">SUMPRODUCT($K257:$AJ257,TRANSPOSE(EN$4:EN$29))</f>
        <v>3456</v>
      </c>
      <c r="EO257" cm="1">
        <f t="array" ref="EO257">SUMPRODUCT($K257:$AJ257,TRANSPOSE(EO$4:EO$29))</f>
        <v>0</v>
      </c>
      <c r="EP257" cm="1">
        <f t="array" ref="EP257">SUMPRODUCT($K257:$AJ257,TRANSPOSE(EP$4:EP$29))</f>
        <v>0</v>
      </c>
      <c r="EQ257" cm="1">
        <f t="array" ref="EQ257">SUMPRODUCT($K257:$AJ257,TRANSPOSE(EQ$4:EQ$29))</f>
        <v>0</v>
      </c>
      <c r="ER257" cm="1">
        <f t="array" ref="ER257">SUMPRODUCT($K257:$AJ257,TRANSPOSE(ER$4:ER$29))</f>
        <v>0</v>
      </c>
      <c r="ES257" cm="1">
        <f t="array" ref="ES257">SUMPRODUCT($K257:$AJ257,TRANSPOSE(ES$4:ES$29))</f>
        <v>0</v>
      </c>
      <c r="ET257" cm="1">
        <f t="array" ref="ET257">SUMPRODUCT($K257:$AJ257,TRANSPOSE(ET$4:ET$29))</f>
        <v>0</v>
      </c>
      <c r="EU257" cm="1">
        <f t="array" ref="EU257">SUMPRODUCT($K257:$AJ257,TRANSPOSE(EU$4:EU$29))</f>
        <v>0</v>
      </c>
      <c r="EV257" cm="1">
        <f t="array" ref="EV257">SUMPRODUCT($K257:$AJ257,TRANSPOSE(EV$4:EV$29))</f>
        <v>0</v>
      </c>
      <c r="EW257" cm="1">
        <f t="array" ref="EW257">SUMPRODUCT($K257:$AJ257,TRANSPOSE(EW$4:EW$29))</f>
        <v>0</v>
      </c>
      <c r="EX257" cm="1">
        <f t="array" ref="EX257">SUMPRODUCT($K257:$AJ257,TRANSPOSE(EX$4:EX$29))</f>
        <v>0</v>
      </c>
      <c r="EY257" cm="1">
        <f t="array" ref="EY257">SUMPRODUCT($K257:$AJ257,TRANSPOSE(EY$4:EY$29))</f>
        <v>0</v>
      </c>
      <c r="EZ257" cm="1">
        <f t="array" ref="EZ257">SUMPRODUCT($K257:$AJ257,TRANSPOSE(EZ$4:EZ$29))</f>
        <v>0</v>
      </c>
      <c r="FA257">
        <f t="shared" si="46"/>
        <v>0</v>
      </c>
      <c r="FB257" t="b">
        <f t="shared" si="47"/>
        <v>0</v>
      </c>
    </row>
    <row r="258" spans="1:158" hidden="1" x14ac:dyDescent="0.2">
      <c r="A258">
        <v>315</v>
      </c>
      <c r="B258" s="7" t="s">
        <v>1058</v>
      </c>
      <c r="C258" t="s">
        <v>17</v>
      </c>
      <c r="D258">
        <v>419183884</v>
      </c>
      <c r="E258" t="s">
        <v>1057</v>
      </c>
      <c r="F258">
        <v>417297491</v>
      </c>
      <c r="G258" t="s">
        <v>6</v>
      </c>
      <c r="H258" s="1">
        <v>2</v>
      </c>
      <c r="I258" s="1">
        <v>1701</v>
      </c>
      <c r="J258" s="1">
        <f>VLOOKUP(B258,'[4]AVL F03 05.05.26_לעבוד'!$B$27:$M$694,12,)</f>
        <v>1701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1600</v>
      </c>
      <c r="S258" s="1">
        <v>0</v>
      </c>
      <c r="T258" s="1">
        <v>0</v>
      </c>
      <c r="U258" s="1">
        <v>5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20</v>
      </c>
      <c r="AC258" s="1">
        <v>0</v>
      </c>
      <c r="AD258" s="1">
        <v>0</v>
      </c>
      <c r="AE258" s="1">
        <v>0</v>
      </c>
      <c r="AF258" s="1">
        <v>76</v>
      </c>
      <c r="AG258" s="1">
        <v>0</v>
      </c>
      <c r="AH258" s="1">
        <v>0</v>
      </c>
      <c r="AI258" s="1">
        <v>0</v>
      </c>
      <c r="AJ258" s="1">
        <v>0</v>
      </c>
      <c r="AK258" s="1">
        <f t="shared" si="43"/>
        <v>535815</v>
      </c>
      <c r="AL258" s="1">
        <f t="shared" si="44"/>
        <v>540000</v>
      </c>
      <c r="AM258" s="1">
        <f t="shared" si="51"/>
        <v>5358.1500000000005</v>
      </c>
      <c r="AN258" s="1">
        <f t="shared" si="52"/>
        <v>5400</v>
      </c>
      <c r="AO258" s="1">
        <f t="shared" si="53"/>
        <v>41.849999999999454</v>
      </c>
      <c r="AP258" s="1" t="s">
        <v>26</v>
      </c>
      <c r="AQ258" s="1" t="str">
        <f>VLOOKUP($B258,'[2]AVL F03 05.05.26_לעבוד'!$B$29:$H$721,6,)</f>
        <v xml:space="preserve"> </v>
      </c>
      <c r="AR258" s="1" t="s">
        <v>25</v>
      </c>
      <c r="AS258" s="1" t="s">
        <v>14</v>
      </c>
      <c r="AT258">
        <f t="shared" si="45"/>
        <v>17.010000000000002</v>
      </c>
      <c r="AU258" t="str">
        <f>VLOOKUP(B258,'[3]AVL F03 05.05.26_לעבוד'!$B$27:$B$694,1,)</f>
        <v>C0201C101K3GACTU</v>
      </c>
      <c r="AW258" t="s">
        <v>1722</v>
      </c>
      <c r="AX258" t="s">
        <v>99</v>
      </c>
      <c r="AY258">
        <v>0.01</v>
      </c>
      <c r="AZ258" t="s">
        <v>0</v>
      </c>
      <c r="BA258">
        <v>2</v>
      </c>
      <c r="BB258" t="s">
        <v>13</v>
      </c>
      <c r="BC258">
        <v>96</v>
      </c>
      <c r="BD258">
        <v>119</v>
      </c>
      <c r="BE258" t="s">
        <v>24</v>
      </c>
      <c r="BF258">
        <v>0</v>
      </c>
      <c r="BG258">
        <v>0.1</v>
      </c>
      <c r="BH258">
        <v>20</v>
      </c>
      <c r="BI258" t="s">
        <v>11</v>
      </c>
      <c r="BJ258" t="s">
        <v>23</v>
      </c>
      <c r="BK258" t="s">
        <v>5</v>
      </c>
      <c r="BL258">
        <v>2</v>
      </c>
      <c r="BM258" t="s">
        <v>84</v>
      </c>
      <c r="BN258">
        <v>0.01</v>
      </c>
      <c r="BO258" t="s">
        <v>5</v>
      </c>
      <c r="BP258">
        <v>1</v>
      </c>
      <c r="BQ258" t="s">
        <v>5</v>
      </c>
      <c r="BR258" t="s">
        <v>8</v>
      </c>
      <c r="BS258" t="s">
        <v>21</v>
      </c>
      <c r="BT258">
        <v>15000</v>
      </c>
      <c r="BU258" t="s">
        <v>6</v>
      </c>
      <c r="BV258" t="s">
        <v>31</v>
      </c>
      <c r="BW258" t="s">
        <v>20</v>
      </c>
      <c r="BX258" t="s">
        <v>3</v>
      </c>
      <c r="BY258" t="s">
        <v>99</v>
      </c>
      <c r="BZ258" t="s">
        <v>1</v>
      </c>
      <c r="CA258" t="s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75000</v>
      </c>
      <c r="CK258">
        <v>0</v>
      </c>
      <c r="CL258">
        <v>270000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E258">
        <f>SUM($CB258,CB258:$CC258)-SUM($EC258:EC258)</f>
        <v>0</v>
      </c>
      <c r="DF258">
        <f>SUM($CB258,$CC258:CC258)-SUM($EC258:ED258)</f>
        <v>0</v>
      </c>
      <c r="DG258">
        <f>SUM($CB258,$CC258:CD258)-SUM($EC258:EE258)</f>
        <v>0</v>
      </c>
      <c r="DH258">
        <f>SUM($CB258,$CC258:CE258)-SUM($EC258:EF258)</f>
        <v>0</v>
      </c>
      <c r="DI258">
        <f>SUM($CB258,$CC258:CF258)-SUM($EC258:EG258)</f>
        <v>0</v>
      </c>
      <c r="DJ258">
        <f>SUM($CB258,$CC258:CG258)-SUM($EC258:EH258)</f>
        <v>0</v>
      </c>
      <c r="DK258">
        <f>SUM($CB258,$CC258:CH258)-SUM($EC258:EI258)</f>
        <v>0</v>
      </c>
      <c r="DL258">
        <f>SUM($CB258,$CC258:CI258)-SUM($EC258:EJ258)</f>
        <v>0</v>
      </c>
      <c r="DM258">
        <f>SUM($CB258,$CC258:CJ258)-SUM($EC258:EK258)</f>
        <v>-7620</v>
      </c>
      <c r="DN258">
        <f>SUM($CB258,$CC258:CK258)-SUM($EC258:EL258)</f>
        <v>-95910</v>
      </c>
      <c r="DO258">
        <f>SUM($CB258,$CC258:CL258)-SUM($EC258:EM258)</f>
        <v>85800</v>
      </c>
      <c r="DP258">
        <f>SUM($CB258,$CC258:CM258)-SUM($EC258:EN258)</f>
        <v>4800</v>
      </c>
      <c r="DQ258">
        <f>SUM($CB258,$CC258:CN258)-SUM($EC258:EO258)</f>
        <v>4800</v>
      </c>
      <c r="DR258">
        <f>SUM($CB258,$CC258:CO258)-SUM($EC258:EP258)</f>
        <v>4800</v>
      </c>
      <c r="DS258">
        <f>SUM($CB258,$CC258:CP258)-SUM($EC258:EQ258)</f>
        <v>4800</v>
      </c>
      <c r="DT258">
        <f>SUM($CB258,$CC258:CQ258)-SUM($EC258:ER258)</f>
        <v>4800</v>
      </c>
      <c r="DU258">
        <f>SUM($CB258,$CC258:CR258)-SUM($EC258:ES258)</f>
        <v>4800</v>
      </c>
      <c r="DV258">
        <f>SUM($CB258,$CC258:CS258)-SUM($EC258:ET258)</f>
        <v>4800</v>
      </c>
      <c r="DW258">
        <f>SUM($CB258,$CC258:CT258)-SUM($EC258:EU258)</f>
        <v>4800</v>
      </c>
      <c r="DX258">
        <f>SUM($CB258,$CC258:CU258)-SUM($EC258:EV258)</f>
        <v>4800</v>
      </c>
      <c r="DY258">
        <f>SUM($CB258,$CC258:CV258)-SUM($EC258:EW258)</f>
        <v>4800</v>
      </c>
      <c r="DZ258">
        <f>SUM($CB258,$CC258:CW258)-SUM($EC258:EX258)</f>
        <v>4800</v>
      </c>
      <c r="EA258">
        <f>SUM($CB258,$CC258:CX258)-SUM($EC258:EY258)</f>
        <v>4800</v>
      </c>
      <c r="EB258">
        <f>SUM($CB258,$CC258:CY258)-SUM($EC258:EZ258)</f>
        <v>4800</v>
      </c>
      <c r="EC258" cm="1">
        <f t="array" ref="EC258">SUMPRODUCT($K258:$AJ258,TRANSPOSE(EC$4:EC$29))</f>
        <v>0</v>
      </c>
      <c r="ED258" cm="1">
        <f t="array" ref="ED258">SUMPRODUCT($K258:$AJ258,TRANSPOSE(ED$4:ED$29))</f>
        <v>0</v>
      </c>
      <c r="EE258" cm="1">
        <f t="array" ref="EE258">SUMPRODUCT($K258:$AJ258,TRANSPOSE(EE$4:EE$29))</f>
        <v>0</v>
      </c>
      <c r="EF258" cm="1">
        <f t="array" ref="EF258">SUMPRODUCT($K258:$AJ258,TRANSPOSE(EF$4:EF$29))</f>
        <v>0</v>
      </c>
      <c r="EG258" cm="1">
        <f t="array" ref="EG258">SUMPRODUCT($K258:$AJ258,TRANSPOSE(EG$4:EG$29))</f>
        <v>0</v>
      </c>
      <c r="EH258" cm="1">
        <f t="array" ref="EH258">SUMPRODUCT($K258:$AJ258,TRANSPOSE(EH$4:EH$29))</f>
        <v>0</v>
      </c>
      <c r="EI258" cm="1">
        <f t="array" ref="EI258">SUMPRODUCT($K258:$AJ258,TRANSPOSE(EI$4:EI$29))</f>
        <v>0</v>
      </c>
      <c r="EJ258" cm="1">
        <f t="array" ref="EJ258">SUMPRODUCT($K258:$AJ258,TRANSPOSE(EJ$4:EJ$29))</f>
        <v>0</v>
      </c>
      <c r="EK258" cm="1">
        <f t="array" ref="EK258">SUMPRODUCT($K258:$AJ258,TRANSPOSE(EK$4:EK$29))</f>
        <v>82620</v>
      </c>
      <c r="EL258" cm="1">
        <f t="array" ref="EL258">SUMPRODUCT($K258:$AJ258,TRANSPOSE(EL$4:EL$29))</f>
        <v>88290</v>
      </c>
      <c r="EM258" cm="1">
        <f t="array" ref="EM258">SUMPRODUCT($K258:$AJ258,TRANSPOSE(EM$4:EM$29))</f>
        <v>88290</v>
      </c>
      <c r="EN258" cm="1">
        <f t="array" ref="EN258">SUMPRODUCT($K258:$AJ258,TRANSPOSE(EN$4:EN$29))</f>
        <v>81000</v>
      </c>
      <c r="EO258" cm="1">
        <f t="array" ref="EO258">SUMPRODUCT($K258:$AJ258,TRANSPOSE(EO$4:EO$29))</f>
        <v>0</v>
      </c>
      <c r="EP258" cm="1">
        <f t="array" ref="EP258">SUMPRODUCT($K258:$AJ258,TRANSPOSE(EP$4:EP$29))</f>
        <v>0</v>
      </c>
      <c r="EQ258" cm="1">
        <f t="array" ref="EQ258">SUMPRODUCT($K258:$AJ258,TRANSPOSE(EQ$4:EQ$29))</f>
        <v>0</v>
      </c>
      <c r="ER258" cm="1">
        <f t="array" ref="ER258">SUMPRODUCT($K258:$AJ258,TRANSPOSE(ER$4:ER$29))</f>
        <v>0</v>
      </c>
      <c r="ES258" cm="1">
        <f t="array" ref="ES258">SUMPRODUCT($K258:$AJ258,TRANSPOSE(ES$4:ES$29))</f>
        <v>0</v>
      </c>
      <c r="ET258" cm="1">
        <f t="array" ref="ET258">SUMPRODUCT($K258:$AJ258,TRANSPOSE(ET$4:ET$29))</f>
        <v>0</v>
      </c>
      <c r="EU258" cm="1">
        <f t="array" ref="EU258">SUMPRODUCT($K258:$AJ258,TRANSPOSE(EU$4:EU$29))</f>
        <v>0</v>
      </c>
      <c r="EV258" cm="1">
        <f t="array" ref="EV258">SUMPRODUCT($K258:$AJ258,TRANSPOSE(EV$4:EV$29))</f>
        <v>0</v>
      </c>
      <c r="EW258" cm="1">
        <f t="array" ref="EW258">SUMPRODUCT($K258:$AJ258,TRANSPOSE(EW$4:EW$29))</f>
        <v>0</v>
      </c>
      <c r="EX258" cm="1">
        <f t="array" ref="EX258">SUMPRODUCT($K258:$AJ258,TRANSPOSE(EX$4:EX$29))</f>
        <v>0</v>
      </c>
      <c r="EY258" cm="1">
        <f t="array" ref="EY258">SUMPRODUCT($K258:$AJ258,TRANSPOSE(EY$4:EY$29))</f>
        <v>0</v>
      </c>
      <c r="EZ258" cm="1">
        <f t="array" ref="EZ258">SUMPRODUCT($K258:$AJ258,TRANSPOSE(EZ$4:EZ$29))</f>
        <v>0</v>
      </c>
      <c r="FA258">
        <f t="shared" si="46"/>
        <v>0</v>
      </c>
      <c r="FB258" t="b">
        <f t="shared" si="47"/>
        <v>1</v>
      </c>
    </row>
    <row r="259" spans="1:158" hidden="1" x14ac:dyDescent="0.2">
      <c r="A259">
        <v>316</v>
      </c>
      <c r="B259" s="7" t="s">
        <v>1056</v>
      </c>
      <c r="C259" t="s">
        <v>17</v>
      </c>
      <c r="D259">
        <v>401172747</v>
      </c>
      <c r="E259" t="s">
        <v>1055</v>
      </c>
      <c r="F259">
        <v>400326573</v>
      </c>
      <c r="G259" t="s">
        <v>6</v>
      </c>
      <c r="H259" s="1">
        <v>2</v>
      </c>
      <c r="I259" s="1">
        <v>3</v>
      </c>
      <c r="J259" s="1">
        <f>VLOOKUP(B259,'[4]AVL F03 05.05.26_לעבוד'!$B$27:$M$694,12,)</f>
        <v>3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3</v>
      </c>
      <c r="AI259" s="1">
        <v>0</v>
      </c>
      <c r="AJ259" s="1">
        <v>0</v>
      </c>
      <c r="AK259" s="1">
        <f t="shared" si="43"/>
        <v>945</v>
      </c>
      <c r="AL259" s="1">
        <f t="shared" si="44"/>
        <v>10000</v>
      </c>
      <c r="AM259" s="1">
        <f t="shared" si="51"/>
        <v>9.4500000000000011</v>
      </c>
      <c r="AN259" s="1">
        <f t="shared" si="52"/>
        <v>100</v>
      </c>
      <c r="AO259" s="1">
        <f t="shared" si="53"/>
        <v>90.55</v>
      </c>
      <c r="AP259" s="1" t="s">
        <v>26</v>
      </c>
      <c r="AQ259" s="1">
        <f>VLOOKUP($B259,'[2]AVL F03 05.05.26_לעבוד'!$B$29:$H$721,6,)</f>
        <v>0</v>
      </c>
      <c r="AR259" s="1" t="s">
        <v>46</v>
      </c>
      <c r="AS259" s="1" t="s">
        <v>14</v>
      </c>
      <c r="AT259">
        <f t="shared" si="45"/>
        <v>0.03</v>
      </c>
      <c r="AU259" t="str">
        <f>VLOOKUP(B259,'[3]AVL F03 05.05.26_לעבוד'!$B$27:$B$694,1,)</f>
        <v>C0402C100C5GAC7867</v>
      </c>
      <c r="AW259" t="s">
        <v>1748</v>
      </c>
      <c r="AX259" t="s">
        <v>99</v>
      </c>
      <c r="AY259">
        <v>0.01</v>
      </c>
      <c r="AZ259" t="s">
        <v>0</v>
      </c>
      <c r="BA259">
        <v>2</v>
      </c>
      <c r="BB259" t="s">
        <v>13</v>
      </c>
      <c r="BC259">
        <v>105</v>
      </c>
      <c r="BD259">
        <v>108</v>
      </c>
      <c r="BE259" t="s">
        <v>53</v>
      </c>
      <c r="BF259">
        <v>0</v>
      </c>
      <c r="BG259">
        <v>0.1</v>
      </c>
      <c r="BH259">
        <v>60</v>
      </c>
      <c r="BI259" t="s">
        <v>11</v>
      </c>
      <c r="BJ259" t="s">
        <v>23</v>
      </c>
      <c r="BK259" t="s">
        <v>5</v>
      </c>
      <c r="BL259">
        <v>1</v>
      </c>
      <c r="BM259" t="s">
        <v>22</v>
      </c>
      <c r="BN259">
        <v>0.01</v>
      </c>
      <c r="BO259" t="s">
        <v>5</v>
      </c>
      <c r="BP259">
        <v>1</v>
      </c>
      <c r="BQ259" t="s">
        <v>5</v>
      </c>
      <c r="BR259" t="s">
        <v>8</v>
      </c>
      <c r="BS259" t="s">
        <v>21</v>
      </c>
      <c r="BT259">
        <v>10000</v>
      </c>
      <c r="BU259" t="s">
        <v>6</v>
      </c>
      <c r="BV259" t="s">
        <v>5</v>
      </c>
      <c r="BW259" t="s">
        <v>20</v>
      </c>
      <c r="BX259" t="s">
        <v>3</v>
      </c>
      <c r="BY259" t="s">
        <v>99</v>
      </c>
      <c r="BZ259" t="s">
        <v>1</v>
      </c>
      <c r="CA259" t="s">
        <v>0</v>
      </c>
      <c r="CB259">
        <v>660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E259">
        <f>SUM($CB259,CB259:$CC259)-SUM($EC259:EC259)</f>
        <v>1320</v>
      </c>
      <c r="DF259">
        <f>SUM($CB259,$CC259:CC259)-SUM($EC259:ED259)</f>
        <v>660</v>
      </c>
      <c r="DG259">
        <f>SUM($CB259,$CC259:CD259)-SUM($EC259:EE259)</f>
        <v>660</v>
      </c>
      <c r="DH259">
        <f>SUM($CB259,$CC259:CE259)-SUM($EC259:EF259)</f>
        <v>660</v>
      </c>
      <c r="DI259">
        <f>SUM($CB259,$CC259:CF259)-SUM($EC259:EG259)</f>
        <v>660</v>
      </c>
      <c r="DJ259">
        <f>SUM($CB259,$CC259:CG259)-SUM($EC259:EH259)</f>
        <v>660</v>
      </c>
      <c r="DK259">
        <f>SUM($CB259,$CC259:CH259)-SUM($EC259:EI259)</f>
        <v>660</v>
      </c>
      <c r="DL259">
        <f>SUM($CB259,$CC259:CI259)-SUM($EC259:EJ259)</f>
        <v>660</v>
      </c>
      <c r="DM259">
        <f>SUM($CB259,$CC259:CJ259)-SUM($EC259:EK259)</f>
        <v>510</v>
      </c>
      <c r="DN259">
        <f>SUM($CB259,$CC259:CK259)-SUM($EC259:EL259)</f>
        <v>360</v>
      </c>
      <c r="DO259">
        <f>SUM($CB259,$CC259:CL259)-SUM($EC259:EM259)</f>
        <v>210</v>
      </c>
      <c r="DP259">
        <f>SUM($CB259,$CC259:CM259)-SUM($EC259:EN259)</f>
        <v>60</v>
      </c>
      <c r="DQ259">
        <f>SUM($CB259,$CC259:CN259)-SUM($EC259:EO259)</f>
        <v>60</v>
      </c>
      <c r="DR259">
        <f>SUM($CB259,$CC259:CO259)-SUM($EC259:EP259)</f>
        <v>60</v>
      </c>
      <c r="DS259">
        <f>SUM($CB259,$CC259:CP259)-SUM($EC259:EQ259)</f>
        <v>60</v>
      </c>
      <c r="DT259">
        <f>SUM($CB259,$CC259:CQ259)-SUM($EC259:ER259)</f>
        <v>60</v>
      </c>
      <c r="DU259">
        <f>SUM($CB259,$CC259:CR259)-SUM($EC259:ES259)</f>
        <v>60</v>
      </c>
      <c r="DV259">
        <f>SUM($CB259,$CC259:CS259)-SUM($EC259:ET259)</f>
        <v>60</v>
      </c>
      <c r="DW259">
        <f>SUM($CB259,$CC259:CT259)-SUM($EC259:EU259)</f>
        <v>60</v>
      </c>
      <c r="DX259">
        <f>SUM($CB259,$CC259:CU259)-SUM($EC259:EV259)</f>
        <v>60</v>
      </c>
      <c r="DY259">
        <f>SUM($CB259,$CC259:CV259)-SUM($EC259:EW259)</f>
        <v>60</v>
      </c>
      <c r="DZ259">
        <f>SUM($CB259,$CC259:CW259)-SUM($EC259:EX259)</f>
        <v>60</v>
      </c>
      <c r="EA259">
        <f>SUM($CB259,$CC259:CX259)-SUM($EC259:EY259)</f>
        <v>60</v>
      </c>
      <c r="EB259">
        <f>SUM($CB259,$CC259:CY259)-SUM($EC259:EZ259)</f>
        <v>60</v>
      </c>
      <c r="EC259" cm="1">
        <f t="array" ref="EC259">SUMPRODUCT($K259:$AJ259,TRANSPOSE(EC$4:EC$29))</f>
        <v>0</v>
      </c>
      <c r="ED259" cm="1">
        <f t="array" ref="ED259">SUMPRODUCT($K259:$AJ259,TRANSPOSE(ED$4:ED$29))</f>
        <v>0</v>
      </c>
      <c r="EE259" cm="1">
        <f t="array" ref="EE259">SUMPRODUCT($K259:$AJ259,TRANSPOSE(EE$4:EE$29))</f>
        <v>0</v>
      </c>
      <c r="EF259" cm="1">
        <f t="array" ref="EF259">SUMPRODUCT($K259:$AJ259,TRANSPOSE(EF$4:EF$29))</f>
        <v>0</v>
      </c>
      <c r="EG259" cm="1">
        <f t="array" ref="EG259">SUMPRODUCT($K259:$AJ259,TRANSPOSE(EG$4:EG$29))</f>
        <v>0</v>
      </c>
      <c r="EH259" cm="1">
        <f t="array" ref="EH259">SUMPRODUCT($K259:$AJ259,TRANSPOSE(EH$4:EH$29))</f>
        <v>0</v>
      </c>
      <c r="EI259" cm="1">
        <f t="array" ref="EI259">SUMPRODUCT($K259:$AJ259,TRANSPOSE(EI$4:EI$29))</f>
        <v>0</v>
      </c>
      <c r="EJ259" cm="1">
        <f t="array" ref="EJ259">SUMPRODUCT($K259:$AJ259,TRANSPOSE(EJ$4:EJ$29))</f>
        <v>0</v>
      </c>
      <c r="EK259" cm="1">
        <f t="array" ref="EK259">SUMPRODUCT($K259:$AJ259,TRANSPOSE(EK$4:EK$29))</f>
        <v>150</v>
      </c>
      <c r="EL259" cm="1">
        <f t="array" ref="EL259">SUMPRODUCT($K259:$AJ259,TRANSPOSE(EL$4:EL$29))</f>
        <v>150</v>
      </c>
      <c r="EM259" cm="1">
        <f t="array" ref="EM259">SUMPRODUCT($K259:$AJ259,TRANSPOSE(EM$4:EM$29))</f>
        <v>150</v>
      </c>
      <c r="EN259" cm="1">
        <f t="array" ref="EN259">SUMPRODUCT($K259:$AJ259,TRANSPOSE(EN$4:EN$29))</f>
        <v>150</v>
      </c>
      <c r="EO259" cm="1">
        <f t="array" ref="EO259">SUMPRODUCT($K259:$AJ259,TRANSPOSE(EO$4:EO$29))</f>
        <v>0</v>
      </c>
      <c r="EP259" cm="1">
        <f t="array" ref="EP259">SUMPRODUCT($K259:$AJ259,TRANSPOSE(EP$4:EP$29))</f>
        <v>0</v>
      </c>
      <c r="EQ259" cm="1">
        <f t="array" ref="EQ259">SUMPRODUCT($K259:$AJ259,TRANSPOSE(EQ$4:EQ$29))</f>
        <v>0</v>
      </c>
      <c r="ER259" cm="1">
        <f t="array" ref="ER259">SUMPRODUCT($K259:$AJ259,TRANSPOSE(ER$4:ER$29))</f>
        <v>0</v>
      </c>
      <c r="ES259" cm="1">
        <f t="array" ref="ES259">SUMPRODUCT($K259:$AJ259,TRANSPOSE(ES$4:ES$29))</f>
        <v>0</v>
      </c>
      <c r="ET259" cm="1">
        <f t="array" ref="ET259">SUMPRODUCT($K259:$AJ259,TRANSPOSE(ET$4:ET$29))</f>
        <v>0</v>
      </c>
      <c r="EU259" cm="1">
        <f t="array" ref="EU259">SUMPRODUCT($K259:$AJ259,TRANSPOSE(EU$4:EU$29))</f>
        <v>0</v>
      </c>
      <c r="EV259" cm="1">
        <f t="array" ref="EV259">SUMPRODUCT($K259:$AJ259,TRANSPOSE(EV$4:EV$29))</f>
        <v>0</v>
      </c>
      <c r="EW259" cm="1">
        <f t="array" ref="EW259">SUMPRODUCT($K259:$AJ259,TRANSPOSE(EW$4:EW$29))</f>
        <v>0</v>
      </c>
      <c r="EX259" cm="1">
        <f t="array" ref="EX259">SUMPRODUCT($K259:$AJ259,TRANSPOSE(EX$4:EX$29))</f>
        <v>0</v>
      </c>
      <c r="EY259" cm="1">
        <f t="array" ref="EY259">SUMPRODUCT($K259:$AJ259,TRANSPOSE(EY$4:EY$29))</f>
        <v>0</v>
      </c>
      <c r="EZ259" cm="1">
        <f t="array" ref="EZ259">SUMPRODUCT($K259:$AJ259,TRANSPOSE(EZ$4:EZ$29))</f>
        <v>0</v>
      </c>
      <c r="FA259">
        <f t="shared" si="46"/>
        <v>0</v>
      </c>
      <c r="FB259" t="b">
        <f t="shared" si="47"/>
        <v>0</v>
      </c>
    </row>
    <row r="260" spans="1:158" hidden="1" x14ac:dyDescent="0.2">
      <c r="A260">
        <v>317</v>
      </c>
      <c r="B260" s="7" t="s">
        <v>1054</v>
      </c>
      <c r="C260" t="s">
        <v>17</v>
      </c>
      <c r="D260">
        <v>400536577</v>
      </c>
      <c r="E260" t="s">
        <v>1053</v>
      </c>
      <c r="F260">
        <v>400326574</v>
      </c>
      <c r="G260" t="s">
        <v>6</v>
      </c>
      <c r="H260" s="1">
        <v>2</v>
      </c>
      <c r="I260" s="1">
        <v>195</v>
      </c>
      <c r="J260" s="1">
        <f>VLOOKUP(B260,'[4]AVL F03 05.05.26_לעבוד'!$B$27:$M$694,12,)</f>
        <v>195</v>
      </c>
      <c r="K260" s="1">
        <v>0</v>
      </c>
      <c r="L260" s="1">
        <v>0</v>
      </c>
      <c r="M260" s="1">
        <v>0</v>
      </c>
      <c r="N260" s="1">
        <v>24</v>
      </c>
      <c r="O260" s="1">
        <v>164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6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f t="shared" si="43"/>
        <v>61425</v>
      </c>
      <c r="AL260" s="1">
        <f t="shared" si="44"/>
        <v>70000</v>
      </c>
      <c r="AM260" s="1">
        <f t="shared" si="51"/>
        <v>614.25</v>
      </c>
      <c r="AN260" s="1">
        <f t="shared" si="52"/>
        <v>700</v>
      </c>
      <c r="AO260" s="1">
        <f t="shared" si="53"/>
        <v>85.75</v>
      </c>
      <c r="AP260" s="1" t="s">
        <v>26</v>
      </c>
      <c r="AQ260" s="1">
        <f>VLOOKUP($B260,'[2]AVL F03 05.05.26_לעבוד'!$B$29:$H$721,6,)</f>
        <v>0</v>
      </c>
      <c r="AR260" s="1" t="s">
        <v>25</v>
      </c>
      <c r="AS260" s="1" t="s">
        <v>14</v>
      </c>
      <c r="AT260">
        <f t="shared" si="45"/>
        <v>1.95</v>
      </c>
      <c r="AU260" t="str">
        <f>VLOOKUP(B260,'[3]AVL F03 05.05.26_לעבוד'!$B$27:$B$694,1,)</f>
        <v>C0402C101J3GACTU</v>
      </c>
      <c r="AW260" t="s">
        <v>1722</v>
      </c>
      <c r="AX260" t="s">
        <v>154</v>
      </c>
      <c r="AY260">
        <v>0.01</v>
      </c>
      <c r="AZ260" t="s">
        <v>0</v>
      </c>
      <c r="BA260">
        <v>2</v>
      </c>
      <c r="BB260" t="s">
        <v>13</v>
      </c>
      <c r="BC260">
        <v>102</v>
      </c>
      <c r="BD260">
        <v>161</v>
      </c>
      <c r="BE260" t="s">
        <v>24</v>
      </c>
      <c r="BF260">
        <v>0</v>
      </c>
      <c r="BG260">
        <v>0.12</v>
      </c>
      <c r="BH260">
        <v>20</v>
      </c>
      <c r="BI260" t="s">
        <v>11</v>
      </c>
      <c r="BJ260" t="s">
        <v>23</v>
      </c>
      <c r="BK260" t="s">
        <v>5</v>
      </c>
      <c r="BL260">
        <v>1</v>
      </c>
      <c r="BM260" t="s">
        <v>75</v>
      </c>
      <c r="BN260">
        <v>0.01</v>
      </c>
      <c r="BO260" t="s">
        <v>5</v>
      </c>
      <c r="BP260">
        <v>1</v>
      </c>
      <c r="BQ260" t="s">
        <v>5</v>
      </c>
      <c r="BR260" t="s">
        <v>8</v>
      </c>
      <c r="BS260" t="s">
        <v>21</v>
      </c>
      <c r="BT260">
        <v>10000</v>
      </c>
      <c r="BU260" t="s">
        <v>6</v>
      </c>
      <c r="BV260" t="s">
        <v>5</v>
      </c>
      <c r="BW260" t="s">
        <v>20</v>
      </c>
      <c r="BX260" t="s">
        <v>3</v>
      </c>
      <c r="BY260" t="s">
        <v>154</v>
      </c>
      <c r="BZ260" t="s">
        <v>1</v>
      </c>
      <c r="CA260" t="s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40000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E260">
        <f>SUM($CB260,CB260:$CC260)-SUM($EC260:EC260)</f>
        <v>0</v>
      </c>
      <c r="DF260">
        <f>SUM($CB260,$CC260:CC260)-SUM($EC260:ED260)</f>
        <v>0</v>
      </c>
      <c r="DG260">
        <f>SUM($CB260,$CC260:CD260)-SUM($EC260:EE260)</f>
        <v>0</v>
      </c>
      <c r="DH260">
        <f>SUM($CB260,$CC260:CE260)-SUM($EC260:EF260)</f>
        <v>0</v>
      </c>
      <c r="DI260">
        <f>SUM($CB260,$CC260:CF260)-SUM($EC260:EG260)</f>
        <v>0</v>
      </c>
      <c r="DJ260">
        <f>SUM($CB260,$CC260:CG260)-SUM($EC260:EH260)</f>
        <v>0</v>
      </c>
      <c r="DK260">
        <f>SUM($CB260,$CC260:CH260)-SUM($EC260:EI260)</f>
        <v>0</v>
      </c>
      <c r="DL260">
        <f>SUM($CB260,$CC260:CI260)-SUM($EC260:EJ260)</f>
        <v>0</v>
      </c>
      <c r="DM260">
        <f>SUM($CB260,$CC260:CJ260)-SUM($EC260:EK260)</f>
        <v>35250</v>
      </c>
      <c r="DN260">
        <f>SUM($CB260,$CC260:CK260)-SUM($EC260:EL260)</f>
        <v>27908</v>
      </c>
      <c r="DO260">
        <f>SUM($CB260,$CC260:CL260)-SUM($EC260:EM260)</f>
        <v>15018</v>
      </c>
      <c r="DP260">
        <f>SUM($CB260,$CC260:CM260)-SUM($EC260:EN260)</f>
        <v>1000</v>
      </c>
      <c r="DQ260">
        <f>SUM($CB260,$CC260:CN260)-SUM($EC260:EO260)</f>
        <v>1000</v>
      </c>
      <c r="DR260">
        <f>SUM($CB260,$CC260:CO260)-SUM($EC260:EP260)</f>
        <v>1000</v>
      </c>
      <c r="DS260">
        <f>SUM($CB260,$CC260:CP260)-SUM($EC260:EQ260)</f>
        <v>1000</v>
      </c>
      <c r="DT260">
        <f>SUM($CB260,$CC260:CQ260)-SUM($EC260:ER260)</f>
        <v>1000</v>
      </c>
      <c r="DU260">
        <f>SUM($CB260,$CC260:CR260)-SUM($EC260:ES260)</f>
        <v>1000</v>
      </c>
      <c r="DV260">
        <f>SUM($CB260,$CC260:CS260)-SUM($EC260:ET260)</f>
        <v>1000</v>
      </c>
      <c r="DW260">
        <f>SUM($CB260,$CC260:CT260)-SUM($EC260:EU260)</f>
        <v>1000</v>
      </c>
      <c r="DX260">
        <f>SUM($CB260,$CC260:CU260)-SUM($EC260:EV260)</f>
        <v>1000</v>
      </c>
      <c r="DY260">
        <f>SUM($CB260,$CC260:CV260)-SUM($EC260:EW260)</f>
        <v>1000</v>
      </c>
      <c r="DZ260">
        <f>SUM($CB260,$CC260:CW260)-SUM($EC260:EX260)</f>
        <v>1000</v>
      </c>
      <c r="EA260">
        <f>SUM($CB260,$CC260:CX260)-SUM($EC260:EY260)</f>
        <v>1000</v>
      </c>
      <c r="EB260">
        <f>SUM($CB260,$CC260:CY260)-SUM($EC260:EZ260)</f>
        <v>1000</v>
      </c>
      <c r="EC260" cm="1">
        <f t="array" ref="EC260">SUMPRODUCT($K260:$AJ260,TRANSPOSE(EC$4:EC$29))</f>
        <v>0</v>
      </c>
      <c r="ED260" cm="1">
        <f t="array" ref="ED260">SUMPRODUCT($K260:$AJ260,TRANSPOSE(ED$4:ED$29))</f>
        <v>0</v>
      </c>
      <c r="EE260" cm="1">
        <f t="array" ref="EE260">SUMPRODUCT($K260:$AJ260,TRANSPOSE(EE$4:EE$29))</f>
        <v>0</v>
      </c>
      <c r="EF260" cm="1">
        <f t="array" ref="EF260">SUMPRODUCT($K260:$AJ260,TRANSPOSE(EF$4:EF$29))</f>
        <v>0</v>
      </c>
      <c r="EG260" cm="1">
        <f t="array" ref="EG260">SUMPRODUCT($K260:$AJ260,TRANSPOSE(EG$4:EG$29))</f>
        <v>0</v>
      </c>
      <c r="EH260" cm="1">
        <f t="array" ref="EH260">SUMPRODUCT($K260:$AJ260,TRANSPOSE(EH$4:EH$29))</f>
        <v>0</v>
      </c>
      <c r="EI260" cm="1">
        <f t="array" ref="EI260">SUMPRODUCT($K260:$AJ260,TRANSPOSE(EI$4:EI$29))</f>
        <v>0</v>
      </c>
      <c r="EJ260" cm="1">
        <f t="array" ref="EJ260">SUMPRODUCT($K260:$AJ260,TRANSPOSE(EJ$4:EJ$29))</f>
        <v>0</v>
      </c>
      <c r="EK260" cm="1">
        <f t="array" ref="EK260">SUMPRODUCT($K260:$AJ260,TRANSPOSE(EK$4:EK$29))</f>
        <v>4750</v>
      </c>
      <c r="EL260" cm="1">
        <f t="array" ref="EL260">SUMPRODUCT($K260:$AJ260,TRANSPOSE(EL$4:EL$29))</f>
        <v>7342</v>
      </c>
      <c r="EM260" cm="1">
        <f t="array" ref="EM260">SUMPRODUCT($K260:$AJ260,TRANSPOSE(EM$4:EM$29))</f>
        <v>12890</v>
      </c>
      <c r="EN260" cm="1">
        <f t="array" ref="EN260">SUMPRODUCT($K260:$AJ260,TRANSPOSE(EN$4:EN$29))</f>
        <v>14018</v>
      </c>
      <c r="EO260" cm="1">
        <f t="array" ref="EO260">SUMPRODUCT($K260:$AJ260,TRANSPOSE(EO$4:EO$29))</f>
        <v>0</v>
      </c>
      <c r="EP260" cm="1">
        <f t="array" ref="EP260">SUMPRODUCT($K260:$AJ260,TRANSPOSE(EP$4:EP$29))</f>
        <v>0</v>
      </c>
      <c r="EQ260" cm="1">
        <f t="array" ref="EQ260">SUMPRODUCT($K260:$AJ260,TRANSPOSE(EQ$4:EQ$29))</f>
        <v>0</v>
      </c>
      <c r="ER260" cm="1">
        <f t="array" ref="ER260">SUMPRODUCT($K260:$AJ260,TRANSPOSE(ER$4:ER$29))</f>
        <v>0</v>
      </c>
      <c r="ES260" cm="1">
        <f t="array" ref="ES260">SUMPRODUCT($K260:$AJ260,TRANSPOSE(ES$4:ES$29))</f>
        <v>0</v>
      </c>
      <c r="ET260" cm="1">
        <f t="array" ref="ET260">SUMPRODUCT($K260:$AJ260,TRANSPOSE(ET$4:ET$29))</f>
        <v>0</v>
      </c>
      <c r="EU260" cm="1">
        <f t="array" ref="EU260">SUMPRODUCT($K260:$AJ260,TRANSPOSE(EU$4:EU$29))</f>
        <v>0</v>
      </c>
      <c r="EV260" cm="1">
        <f t="array" ref="EV260">SUMPRODUCT($K260:$AJ260,TRANSPOSE(EV$4:EV$29))</f>
        <v>0</v>
      </c>
      <c r="EW260" cm="1">
        <f t="array" ref="EW260">SUMPRODUCT($K260:$AJ260,TRANSPOSE(EW$4:EW$29))</f>
        <v>0</v>
      </c>
      <c r="EX260" cm="1">
        <f t="array" ref="EX260">SUMPRODUCT($K260:$AJ260,TRANSPOSE(EX$4:EX$29))</f>
        <v>0</v>
      </c>
      <c r="EY260" cm="1">
        <f t="array" ref="EY260">SUMPRODUCT($K260:$AJ260,TRANSPOSE(EY$4:EY$29))</f>
        <v>0</v>
      </c>
      <c r="EZ260" cm="1">
        <f t="array" ref="EZ260">SUMPRODUCT($K260:$AJ260,TRANSPOSE(EZ$4:EZ$29))</f>
        <v>0</v>
      </c>
      <c r="FA260">
        <f t="shared" si="46"/>
        <v>0</v>
      </c>
      <c r="FB260" t="b">
        <f t="shared" si="47"/>
        <v>0</v>
      </c>
    </row>
    <row r="261" spans="1:158" hidden="1" x14ac:dyDescent="0.2">
      <c r="A261">
        <v>318</v>
      </c>
      <c r="B261" s="7" t="s">
        <v>1052</v>
      </c>
      <c r="C261" t="s">
        <v>17</v>
      </c>
      <c r="D261">
        <v>400700890</v>
      </c>
      <c r="E261" t="s">
        <v>1051</v>
      </c>
      <c r="F261">
        <v>400481192</v>
      </c>
      <c r="G261" t="s">
        <v>6</v>
      </c>
      <c r="H261" s="1">
        <v>2</v>
      </c>
      <c r="I261" s="1">
        <v>80</v>
      </c>
      <c r="J261" s="1">
        <f>VLOOKUP(B261,'[4]AVL F03 05.05.26_לעבוד'!$B$27:$M$694,12,)</f>
        <v>80</v>
      </c>
      <c r="K261" s="1">
        <v>0</v>
      </c>
      <c r="L261" s="1">
        <v>0</v>
      </c>
      <c r="M261" s="1">
        <v>0</v>
      </c>
      <c r="N261" s="1">
        <v>64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16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f t="shared" si="43"/>
        <v>25200</v>
      </c>
      <c r="AL261" s="1">
        <f t="shared" si="44"/>
        <v>30000</v>
      </c>
      <c r="AM261" s="1">
        <f t="shared" si="51"/>
        <v>252</v>
      </c>
      <c r="AN261" s="1">
        <f t="shared" si="52"/>
        <v>300</v>
      </c>
      <c r="AO261" s="1">
        <f t="shared" si="53"/>
        <v>48</v>
      </c>
      <c r="AP261" s="1" t="s">
        <v>26</v>
      </c>
      <c r="AQ261" s="1">
        <f>VLOOKUP($B261,'[2]AVL F03 05.05.26_לעבוד'!$B$29:$H$721,6,)</f>
        <v>0</v>
      </c>
      <c r="AR261" s="1" t="s">
        <v>25</v>
      </c>
      <c r="AS261" s="1" t="s">
        <v>14</v>
      </c>
      <c r="AT261">
        <f t="shared" si="45"/>
        <v>0.8</v>
      </c>
      <c r="AU261" t="str">
        <f>VLOOKUP(B261,'[3]AVL F03 05.05.26_לעבוד'!$B$27:$B$694,1,)</f>
        <v>C0402C101K5GAC7867</v>
      </c>
      <c r="AW261" t="s">
        <v>1722</v>
      </c>
      <c r="AX261" t="s">
        <v>154</v>
      </c>
      <c r="AY261">
        <v>0.01</v>
      </c>
      <c r="AZ261" t="s">
        <v>0</v>
      </c>
      <c r="BA261">
        <v>2</v>
      </c>
      <c r="BB261" t="s">
        <v>13</v>
      </c>
      <c r="BC261">
        <v>96</v>
      </c>
      <c r="BD261">
        <v>74</v>
      </c>
      <c r="BE261" t="s">
        <v>24</v>
      </c>
      <c r="BF261">
        <v>0</v>
      </c>
      <c r="BG261">
        <v>0.1</v>
      </c>
      <c r="BH261">
        <v>20</v>
      </c>
      <c r="BI261" t="s">
        <v>11</v>
      </c>
      <c r="BJ261" t="s">
        <v>23</v>
      </c>
      <c r="BK261" t="s">
        <v>5</v>
      </c>
      <c r="BL261" t="s">
        <v>5</v>
      </c>
      <c r="BM261" t="s">
        <v>22</v>
      </c>
      <c r="BN261">
        <v>0.01</v>
      </c>
      <c r="BO261" t="s">
        <v>5</v>
      </c>
      <c r="BP261">
        <v>1</v>
      </c>
      <c r="BQ261" t="s">
        <v>5</v>
      </c>
      <c r="BR261" t="s">
        <v>8</v>
      </c>
      <c r="BS261" t="s">
        <v>21</v>
      </c>
      <c r="BT261">
        <v>10000</v>
      </c>
      <c r="BU261" t="s">
        <v>6</v>
      </c>
      <c r="BV261" t="s">
        <v>5</v>
      </c>
      <c r="BW261" t="s">
        <v>20</v>
      </c>
      <c r="BX261" t="s">
        <v>3</v>
      </c>
      <c r="BY261" t="s">
        <v>154</v>
      </c>
      <c r="BZ261" t="s">
        <v>1</v>
      </c>
      <c r="CA261" t="s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20000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E261">
        <f>SUM($CB261,CB261:$CC261)-SUM($EC261:EC261)</f>
        <v>0</v>
      </c>
      <c r="DF261">
        <f>SUM($CB261,$CC261:CC261)-SUM($EC261:ED261)</f>
        <v>0</v>
      </c>
      <c r="DG261">
        <f>SUM($CB261,$CC261:CD261)-SUM($EC261:EE261)</f>
        <v>0</v>
      </c>
      <c r="DH261">
        <f>SUM($CB261,$CC261:CE261)-SUM($EC261:EF261)</f>
        <v>0</v>
      </c>
      <c r="DI261">
        <f>SUM($CB261,$CC261:CF261)-SUM($EC261:EG261)</f>
        <v>0</v>
      </c>
      <c r="DJ261">
        <f>SUM($CB261,$CC261:CG261)-SUM($EC261:EH261)</f>
        <v>0</v>
      </c>
      <c r="DK261">
        <f>SUM($CB261,$CC261:CH261)-SUM($EC261:EI261)</f>
        <v>0</v>
      </c>
      <c r="DL261">
        <f>SUM($CB261,$CC261:CI261)-SUM($EC261:EJ261)</f>
        <v>0</v>
      </c>
      <c r="DM261">
        <f>SUM($CB261,$CC261:CJ261)-SUM($EC261:EK261)</f>
        <v>17920</v>
      </c>
      <c r="DN261">
        <f>SUM($CB261,$CC261:CK261)-SUM($EC261:EL261)</f>
        <v>11360</v>
      </c>
      <c r="DO261">
        <f>SUM($CB261,$CC261:CL261)-SUM($EC261:EM261)</f>
        <v>10560</v>
      </c>
      <c r="DP261">
        <f>SUM($CB261,$CC261:CM261)-SUM($EC261:EN261)</f>
        <v>4000</v>
      </c>
      <c r="DQ261">
        <f>SUM($CB261,$CC261:CN261)-SUM($EC261:EO261)</f>
        <v>4000</v>
      </c>
      <c r="DR261">
        <f>SUM($CB261,$CC261:CO261)-SUM($EC261:EP261)</f>
        <v>4000</v>
      </c>
      <c r="DS261">
        <f>SUM($CB261,$CC261:CP261)-SUM($EC261:EQ261)</f>
        <v>4000</v>
      </c>
      <c r="DT261">
        <f>SUM($CB261,$CC261:CQ261)-SUM($EC261:ER261)</f>
        <v>4000</v>
      </c>
      <c r="DU261">
        <f>SUM($CB261,$CC261:CR261)-SUM($EC261:ES261)</f>
        <v>4000</v>
      </c>
      <c r="DV261">
        <f>SUM($CB261,$CC261:CS261)-SUM($EC261:ET261)</f>
        <v>4000</v>
      </c>
      <c r="DW261">
        <f>SUM($CB261,$CC261:CT261)-SUM($EC261:EU261)</f>
        <v>4000</v>
      </c>
      <c r="DX261">
        <f>SUM($CB261,$CC261:CU261)-SUM($EC261:EV261)</f>
        <v>4000</v>
      </c>
      <c r="DY261">
        <f>SUM($CB261,$CC261:CV261)-SUM($EC261:EW261)</f>
        <v>4000</v>
      </c>
      <c r="DZ261">
        <f>SUM($CB261,$CC261:CW261)-SUM($EC261:EX261)</f>
        <v>4000</v>
      </c>
      <c r="EA261">
        <f>SUM($CB261,$CC261:CX261)-SUM($EC261:EY261)</f>
        <v>4000</v>
      </c>
      <c r="EB261">
        <f>SUM($CB261,$CC261:CY261)-SUM($EC261:EZ261)</f>
        <v>4000</v>
      </c>
      <c r="EC261" cm="1">
        <f t="array" ref="EC261">SUMPRODUCT($K261:$AJ261,TRANSPOSE(EC$4:EC$29))</f>
        <v>0</v>
      </c>
      <c r="ED261" cm="1">
        <f t="array" ref="ED261">SUMPRODUCT($K261:$AJ261,TRANSPOSE(ED$4:ED$29))</f>
        <v>0</v>
      </c>
      <c r="EE261" cm="1">
        <f t="array" ref="EE261">SUMPRODUCT($K261:$AJ261,TRANSPOSE(EE$4:EE$29))</f>
        <v>0</v>
      </c>
      <c r="EF261" cm="1">
        <f t="array" ref="EF261">SUMPRODUCT($K261:$AJ261,TRANSPOSE(EF$4:EF$29))</f>
        <v>0</v>
      </c>
      <c r="EG261" cm="1">
        <f t="array" ref="EG261">SUMPRODUCT($K261:$AJ261,TRANSPOSE(EG$4:EG$29))</f>
        <v>0</v>
      </c>
      <c r="EH261" cm="1">
        <f t="array" ref="EH261">SUMPRODUCT($K261:$AJ261,TRANSPOSE(EH$4:EH$29))</f>
        <v>0</v>
      </c>
      <c r="EI261" cm="1">
        <f t="array" ref="EI261">SUMPRODUCT($K261:$AJ261,TRANSPOSE(EI$4:EI$29))</f>
        <v>0</v>
      </c>
      <c r="EJ261" cm="1">
        <f t="array" ref="EJ261">SUMPRODUCT($K261:$AJ261,TRANSPOSE(EJ$4:EJ$29))</f>
        <v>0</v>
      </c>
      <c r="EK261" cm="1">
        <f t="array" ref="EK261">SUMPRODUCT($K261:$AJ261,TRANSPOSE(EK$4:EK$29))</f>
        <v>2080</v>
      </c>
      <c r="EL261" cm="1">
        <f t="array" ref="EL261">SUMPRODUCT($K261:$AJ261,TRANSPOSE(EL$4:EL$29))</f>
        <v>6560</v>
      </c>
      <c r="EM261" cm="1">
        <f t="array" ref="EM261">SUMPRODUCT($K261:$AJ261,TRANSPOSE(EM$4:EM$29))</f>
        <v>800</v>
      </c>
      <c r="EN261" cm="1">
        <f t="array" ref="EN261">SUMPRODUCT($K261:$AJ261,TRANSPOSE(EN$4:EN$29))</f>
        <v>6560</v>
      </c>
      <c r="EO261" cm="1">
        <f t="array" ref="EO261">SUMPRODUCT($K261:$AJ261,TRANSPOSE(EO$4:EO$29))</f>
        <v>0</v>
      </c>
      <c r="EP261" cm="1">
        <f t="array" ref="EP261">SUMPRODUCT($K261:$AJ261,TRANSPOSE(EP$4:EP$29))</f>
        <v>0</v>
      </c>
      <c r="EQ261" cm="1">
        <f t="array" ref="EQ261">SUMPRODUCT($K261:$AJ261,TRANSPOSE(EQ$4:EQ$29))</f>
        <v>0</v>
      </c>
      <c r="ER261" cm="1">
        <f t="array" ref="ER261">SUMPRODUCT($K261:$AJ261,TRANSPOSE(ER$4:ER$29))</f>
        <v>0</v>
      </c>
      <c r="ES261" cm="1">
        <f t="array" ref="ES261">SUMPRODUCT($K261:$AJ261,TRANSPOSE(ES$4:ES$29))</f>
        <v>0</v>
      </c>
      <c r="ET261" cm="1">
        <f t="array" ref="ET261">SUMPRODUCT($K261:$AJ261,TRANSPOSE(ET$4:ET$29))</f>
        <v>0</v>
      </c>
      <c r="EU261" cm="1">
        <f t="array" ref="EU261">SUMPRODUCT($K261:$AJ261,TRANSPOSE(EU$4:EU$29))</f>
        <v>0</v>
      </c>
      <c r="EV261" cm="1">
        <f t="array" ref="EV261">SUMPRODUCT($K261:$AJ261,TRANSPOSE(EV$4:EV$29))</f>
        <v>0</v>
      </c>
      <c r="EW261" cm="1">
        <f t="array" ref="EW261">SUMPRODUCT($K261:$AJ261,TRANSPOSE(EW$4:EW$29))</f>
        <v>0</v>
      </c>
      <c r="EX261" cm="1">
        <f t="array" ref="EX261">SUMPRODUCT($K261:$AJ261,TRANSPOSE(EX$4:EX$29))</f>
        <v>0</v>
      </c>
      <c r="EY261" cm="1">
        <f t="array" ref="EY261">SUMPRODUCT($K261:$AJ261,TRANSPOSE(EY$4:EY$29))</f>
        <v>0</v>
      </c>
      <c r="EZ261" cm="1">
        <f t="array" ref="EZ261">SUMPRODUCT($K261:$AJ261,TRANSPOSE(EZ$4:EZ$29))</f>
        <v>0</v>
      </c>
      <c r="FA261">
        <f t="shared" si="46"/>
        <v>0</v>
      </c>
      <c r="FB261" t="b">
        <f t="shared" si="47"/>
        <v>0</v>
      </c>
    </row>
    <row r="262" spans="1:158" hidden="1" x14ac:dyDescent="0.2">
      <c r="A262">
        <v>319</v>
      </c>
      <c r="B262" s="7" t="s">
        <v>1050</v>
      </c>
      <c r="C262" t="s">
        <v>17</v>
      </c>
      <c r="D262">
        <v>400984937</v>
      </c>
      <c r="E262" t="s">
        <v>1049</v>
      </c>
      <c r="F262">
        <v>400326577</v>
      </c>
      <c r="G262" t="s">
        <v>6</v>
      </c>
      <c r="H262" s="1">
        <v>2</v>
      </c>
      <c r="I262" s="1">
        <v>482</v>
      </c>
      <c r="J262" s="1">
        <f>VLOOKUP(B262,'[4]AVL F03 05.05.26_לעבוד'!$B$27:$M$694,12,)</f>
        <v>482</v>
      </c>
      <c r="K262" s="1">
        <v>0</v>
      </c>
      <c r="L262" s="1">
        <v>0</v>
      </c>
      <c r="M262" s="1">
        <v>0</v>
      </c>
      <c r="N262" s="1">
        <v>24</v>
      </c>
      <c r="O262" s="1">
        <v>160</v>
      </c>
      <c r="P262" s="1">
        <v>0</v>
      </c>
      <c r="Q262" s="1">
        <v>0</v>
      </c>
      <c r="R262" s="1">
        <v>256</v>
      </c>
      <c r="S262" s="1">
        <v>0</v>
      </c>
      <c r="T262" s="1">
        <v>0</v>
      </c>
      <c r="U262" s="1">
        <v>4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29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9</v>
      </c>
      <c r="AI262" s="1">
        <v>0</v>
      </c>
      <c r="AJ262" s="1">
        <v>0</v>
      </c>
      <c r="AK262" s="1">
        <f t="shared" si="43"/>
        <v>151830</v>
      </c>
      <c r="AL262" s="1">
        <f t="shared" si="44"/>
        <v>160000</v>
      </c>
      <c r="AM262" s="1">
        <f t="shared" si="51"/>
        <v>1518.3</v>
      </c>
      <c r="AN262" s="1">
        <f t="shared" si="52"/>
        <v>1600</v>
      </c>
      <c r="AO262" s="1">
        <f t="shared" si="53"/>
        <v>81.700000000000045</v>
      </c>
      <c r="AP262" s="1" t="s">
        <v>26</v>
      </c>
      <c r="AQ262" s="1">
        <f>VLOOKUP($B262,'[2]AVL F03 05.05.26_לעבוד'!$B$29:$H$721,6,)</f>
        <v>0</v>
      </c>
      <c r="AR262" s="1" t="s">
        <v>25</v>
      </c>
      <c r="AS262" s="1" t="s">
        <v>14</v>
      </c>
      <c r="AT262">
        <f t="shared" si="45"/>
        <v>4.82</v>
      </c>
      <c r="AU262" t="str">
        <f>VLOOKUP(B262,'[3]AVL F03 05.05.26_לעבוד'!$B$27:$B$694,1,)</f>
        <v>C0402C102K5RAC7867</v>
      </c>
      <c r="AW262" t="s">
        <v>1722</v>
      </c>
      <c r="AX262" t="s">
        <v>154</v>
      </c>
      <c r="AY262">
        <v>0.01</v>
      </c>
      <c r="AZ262" t="s">
        <v>0</v>
      </c>
      <c r="BA262">
        <v>2</v>
      </c>
      <c r="BB262" t="s">
        <v>13</v>
      </c>
      <c r="BC262">
        <v>97</v>
      </c>
      <c r="BD262">
        <v>98</v>
      </c>
      <c r="BE262" t="s">
        <v>24</v>
      </c>
      <c r="BF262">
        <v>0</v>
      </c>
      <c r="BG262">
        <v>0.1</v>
      </c>
      <c r="BH262">
        <v>20</v>
      </c>
      <c r="BI262" t="s">
        <v>11</v>
      </c>
      <c r="BJ262" t="s">
        <v>23</v>
      </c>
      <c r="BK262" t="s">
        <v>5</v>
      </c>
      <c r="BL262">
        <v>1</v>
      </c>
      <c r="BM262" t="s">
        <v>22</v>
      </c>
      <c r="BN262">
        <v>0.01</v>
      </c>
      <c r="BO262" t="s">
        <v>5</v>
      </c>
      <c r="BP262">
        <v>1</v>
      </c>
      <c r="BQ262" t="s">
        <v>5</v>
      </c>
      <c r="BR262" t="s">
        <v>8</v>
      </c>
      <c r="BS262" t="s">
        <v>21</v>
      </c>
      <c r="BT262">
        <v>10000</v>
      </c>
      <c r="BU262" t="s">
        <v>6</v>
      </c>
      <c r="BV262" t="s">
        <v>31</v>
      </c>
      <c r="BW262" t="s">
        <v>20</v>
      </c>
      <c r="BX262" t="s">
        <v>3</v>
      </c>
      <c r="BY262" t="s">
        <v>154</v>
      </c>
      <c r="BZ262" t="s">
        <v>1</v>
      </c>
      <c r="CA262" t="s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100000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E262">
        <f>SUM($CB262,CB262:$CC262)-SUM($EC262:EC262)</f>
        <v>0</v>
      </c>
      <c r="DF262">
        <f>SUM($CB262,$CC262:CC262)-SUM($EC262:ED262)</f>
        <v>0</v>
      </c>
      <c r="DG262">
        <f>SUM($CB262,$CC262:CD262)-SUM($EC262:EE262)</f>
        <v>0</v>
      </c>
      <c r="DH262">
        <f>SUM($CB262,$CC262:CE262)-SUM($EC262:EF262)</f>
        <v>0</v>
      </c>
      <c r="DI262">
        <f>SUM($CB262,$CC262:CF262)-SUM($EC262:EG262)</f>
        <v>0</v>
      </c>
      <c r="DJ262">
        <f>SUM($CB262,$CC262:CG262)-SUM($EC262:EH262)</f>
        <v>0</v>
      </c>
      <c r="DK262">
        <f>SUM($CB262,$CC262:CH262)-SUM($EC262:EI262)</f>
        <v>0</v>
      </c>
      <c r="DL262">
        <f>SUM($CB262,$CC262:CI262)-SUM($EC262:EJ262)</f>
        <v>0</v>
      </c>
      <c r="DM262">
        <f>SUM($CB262,$CC262:CJ262)-SUM($EC262:EK262)</f>
        <v>80740</v>
      </c>
      <c r="DN262">
        <f>SUM($CB262,$CC262:CK262)-SUM($EC262:EL262)</f>
        <v>59040</v>
      </c>
      <c r="DO262">
        <f>SUM($CB262,$CC262:CL262)-SUM($EC262:EM262)</f>
        <v>31980</v>
      </c>
      <c r="DP262">
        <f>SUM($CB262,$CC262:CM262)-SUM($EC262:EN262)</f>
        <v>3600</v>
      </c>
      <c r="DQ262">
        <f>SUM($CB262,$CC262:CN262)-SUM($EC262:EO262)</f>
        <v>3600</v>
      </c>
      <c r="DR262">
        <f>SUM($CB262,$CC262:CO262)-SUM($EC262:EP262)</f>
        <v>3600</v>
      </c>
      <c r="DS262">
        <f>SUM($CB262,$CC262:CP262)-SUM($EC262:EQ262)</f>
        <v>3600</v>
      </c>
      <c r="DT262">
        <f>SUM($CB262,$CC262:CQ262)-SUM($EC262:ER262)</f>
        <v>3600</v>
      </c>
      <c r="DU262">
        <f>SUM($CB262,$CC262:CR262)-SUM($EC262:ES262)</f>
        <v>3600</v>
      </c>
      <c r="DV262">
        <f>SUM($CB262,$CC262:CS262)-SUM($EC262:ET262)</f>
        <v>3600</v>
      </c>
      <c r="DW262">
        <f>SUM($CB262,$CC262:CT262)-SUM($EC262:EU262)</f>
        <v>3600</v>
      </c>
      <c r="DX262">
        <f>SUM($CB262,$CC262:CU262)-SUM($EC262:EV262)</f>
        <v>3600</v>
      </c>
      <c r="DY262">
        <f>SUM($CB262,$CC262:CV262)-SUM($EC262:EW262)</f>
        <v>3600</v>
      </c>
      <c r="DZ262">
        <f>SUM($CB262,$CC262:CW262)-SUM($EC262:EX262)</f>
        <v>3600</v>
      </c>
      <c r="EA262">
        <f>SUM($CB262,$CC262:CX262)-SUM($EC262:EY262)</f>
        <v>3600</v>
      </c>
      <c r="EB262">
        <f>SUM($CB262,$CC262:CY262)-SUM($EC262:EZ262)</f>
        <v>3600</v>
      </c>
      <c r="EC262" cm="1">
        <f t="array" ref="EC262">SUMPRODUCT($K262:$AJ262,TRANSPOSE(EC$4:EC$29))</f>
        <v>0</v>
      </c>
      <c r="ED262" cm="1">
        <f t="array" ref="ED262">SUMPRODUCT($K262:$AJ262,TRANSPOSE(ED$4:ED$29))</f>
        <v>0</v>
      </c>
      <c r="EE262" cm="1">
        <f t="array" ref="EE262">SUMPRODUCT($K262:$AJ262,TRANSPOSE(EE$4:EE$29))</f>
        <v>0</v>
      </c>
      <c r="EF262" cm="1">
        <f t="array" ref="EF262">SUMPRODUCT($K262:$AJ262,TRANSPOSE(EF$4:EF$29))</f>
        <v>0</v>
      </c>
      <c r="EG262" cm="1">
        <f t="array" ref="EG262">SUMPRODUCT($K262:$AJ262,TRANSPOSE(EG$4:EG$29))</f>
        <v>0</v>
      </c>
      <c r="EH262" cm="1">
        <f t="array" ref="EH262">SUMPRODUCT($K262:$AJ262,TRANSPOSE(EH$4:EH$29))</f>
        <v>0</v>
      </c>
      <c r="EI262" cm="1">
        <f t="array" ref="EI262">SUMPRODUCT($K262:$AJ262,TRANSPOSE(EI$4:EI$29))</f>
        <v>0</v>
      </c>
      <c r="EJ262" cm="1">
        <f t="array" ref="EJ262">SUMPRODUCT($K262:$AJ262,TRANSPOSE(EJ$4:EJ$29))</f>
        <v>0</v>
      </c>
      <c r="EK262" cm="1">
        <f t="array" ref="EK262">SUMPRODUCT($K262:$AJ262,TRANSPOSE(EK$4:EK$29))</f>
        <v>19260</v>
      </c>
      <c r="EL262" cm="1">
        <f t="array" ref="EL262">SUMPRODUCT($K262:$AJ262,TRANSPOSE(EL$4:EL$29))</f>
        <v>21700</v>
      </c>
      <c r="EM262" cm="1">
        <f t="array" ref="EM262">SUMPRODUCT($K262:$AJ262,TRANSPOSE(EM$4:EM$29))</f>
        <v>27060</v>
      </c>
      <c r="EN262" cm="1">
        <f t="array" ref="EN262">SUMPRODUCT($K262:$AJ262,TRANSPOSE(EN$4:EN$29))</f>
        <v>28380</v>
      </c>
      <c r="EO262" cm="1">
        <f t="array" ref="EO262">SUMPRODUCT($K262:$AJ262,TRANSPOSE(EO$4:EO$29))</f>
        <v>0</v>
      </c>
      <c r="EP262" cm="1">
        <f t="array" ref="EP262">SUMPRODUCT($K262:$AJ262,TRANSPOSE(EP$4:EP$29))</f>
        <v>0</v>
      </c>
      <c r="EQ262" cm="1">
        <f t="array" ref="EQ262">SUMPRODUCT($K262:$AJ262,TRANSPOSE(EQ$4:EQ$29))</f>
        <v>0</v>
      </c>
      <c r="ER262" cm="1">
        <f t="array" ref="ER262">SUMPRODUCT($K262:$AJ262,TRANSPOSE(ER$4:ER$29))</f>
        <v>0</v>
      </c>
      <c r="ES262" cm="1">
        <f t="array" ref="ES262">SUMPRODUCT($K262:$AJ262,TRANSPOSE(ES$4:ES$29))</f>
        <v>0</v>
      </c>
      <c r="ET262" cm="1">
        <f t="array" ref="ET262">SUMPRODUCT($K262:$AJ262,TRANSPOSE(ET$4:ET$29))</f>
        <v>0</v>
      </c>
      <c r="EU262" cm="1">
        <f t="array" ref="EU262">SUMPRODUCT($K262:$AJ262,TRANSPOSE(EU$4:EU$29))</f>
        <v>0</v>
      </c>
      <c r="EV262" cm="1">
        <f t="array" ref="EV262">SUMPRODUCT($K262:$AJ262,TRANSPOSE(EV$4:EV$29))</f>
        <v>0</v>
      </c>
      <c r="EW262" cm="1">
        <f t="array" ref="EW262">SUMPRODUCT($K262:$AJ262,TRANSPOSE(EW$4:EW$29))</f>
        <v>0</v>
      </c>
      <c r="EX262" cm="1">
        <f t="array" ref="EX262">SUMPRODUCT($K262:$AJ262,TRANSPOSE(EX$4:EX$29))</f>
        <v>0</v>
      </c>
      <c r="EY262" cm="1">
        <f t="array" ref="EY262">SUMPRODUCT($K262:$AJ262,TRANSPOSE(EY$4:EY$29))</f>
        <v>0</v>
      </c>
      <c r="EZ262" cm="1">
        <f t="array" ref="EZ262">SUMPRODUCT($K262:$AJ262,TRANSPOSE(EZ$4:EZ$29))</f>
        <v>0</v>
      </c>
      <c r="FA262">
        <f t="shared" si="46"/>
        <v>0</v>
      </c>
      <c r="FB262" t="b">
        <f t="shared" si="47"/>
        <v>0</v>
      </c>
    </row>
    <row r="263" spans="1:158" hidden="1" x14ac:dyDescent="0.2">
      <c r="A263">
        <v>320</v>
      </c>
      <c r="B263" s="7" t="s">
        <v>1048</v>
      </c>
      <c r="C263" t="s">
        <v>17</v>
      </c>
      <c r="D263">
        <v>401246012</v>
      </c>
      <c r="E263" t="s">
        <v>1047</v>
      </c>
      <c r="F263">
        <v>400326580</v>
      </c>
      <c r="G263" t="s">
        <v>6</v>
      </c>
      <c r="H263" s="1">
        <v>2</v>
      </c>
      <c r="I263" s="1">
        <v>147</v>
      </c>
      <c r="J263" s="1">
        <f>VLOOKUP(B263,'[4]AVL F03 05.05.26_לעבוד'!$B$27:$M$694,12,)</f>
        <v>147</v>
      </c>
      <c r="K263" s="1">
        <v>0</v>
      </c>
      <c r="L263" s="1">
        <v>0</v>
      </c>
      <c r="M263" s="1">
        <v>0</v>
      </c>
      <c r="N263" s="1">
        <v>4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29</v>
      </c>
      <c r="AC263" s="1">
        <v>2</v>
      </c>
      <c r="AD263" s="1">
        <v>0</v>
      </c>
      <c r="AE263" s="1">
        <v>0</v>
      </c>
      <c r="AF263" s="1">
        <v>7</v>
      </c>
      <c r="AG263" s="1">
        <v>0</v>
      </c>
      <c r="AH263" s="1">
        <v>105</v>
      </c>
      <c r="AI263" s="1">
        <v>0</v>
      </c>
      <c r="AJ263" s="1">
        <v>0</v>
      </c>
      <c r="AK263" s="1">
        <f t="shared" si="43"/>
        <v>46305</v>
      </c>
      <c r="AL263" s="1">
        <f t="shared" si="44"/>
        <v>50000</v>
      </c>
      <c r="AM263" s="1">
        <f t="shared" si="51"/>
        <v>463.05</v>
      </c>
      <c r="AN263" s="1">
        <f t="shared" si="52"/>
        <v>500</v>
      </c>
      <c r="AO263" s="1">
        <f t="shared" si="53"/>
        <v>36.949999999999989</v>
      </c>
      <c r="AP263" s="1" t="s">
        <v>26</v>
      </c>
      <c r="AQ263" s="1">
        <f>VLOOKUP($B263,'[2]AVL F03 05.05.26_לעבוד'!$B$29:$H$721,6,)</f>
        <v>0</v>
      </c>
      <c r="AR263" s="1" t="s">
        <v>25</v>
      </c>
      <c r="AS263" s="1" t="s">
        <v>14</v>
      </c>
      <c r="AT263">
        <f t="shared" si="45"/>
        <v>1.47</v>
      </c>
      <c r="AU263" t="str">
        <f>VLOOKUP(B263,'[3]AVL F03 05.05.26_לעבוד'!$B$27:$B$694,1,)</f>
        <v>C0402C103K3RAC7867</v>
      </c>
      <c r="AW263" t="s">
        <v>1722</v>
      </c>
      <c r="AX263" t="s">
        <v>154</v>
      </c>
      <c r="AY263">
        <v>0.01</v>
      </c>
      <c r="AZ263" t="s">
        <v>0</v>
      </c>
      <c r="BA263">
        <v>2</v>
      </c>
      <c r="BB263" t="s">
        <v>13</v>
      </c>
      <c r="BC263">
        <v>102</v>
      </c>
      <c r="BD263">
        <v>50</v>
      </c>
      <c r="BE263" t="s">
        <v>24</v>
      </c>
      <c r="BF263">
        <v>0</v>
      </c>
      <c r="BG263">
        <v>0.1</v>
      </c>
      <c r="BH263">
        <v>20</v>
      </c>
      <c r="BI263" t="s">
        <v>11</v>
      </c>
      <c r="BJ263" t="s">
        <v>23</v>
      </c>
      <c r="BK263" t="s">
        <v>5</v>
      </c>
      <c r="BL263">
        <v>1</v>
      </c>
      <c r="BM263" t="s">
        <v>22</v>
      </c>
      <c r="BN263">
        <v>0.01</v>
      </c>
      <c r="BO263" t="s">
        <v>5</v>
      </c>
      <c r="BP263">
        <v>1</v>
      </c>
      <c r="BQ263" t="s">
        <v>5</v>
      </c>
      <c r="BR263" t="s">
        <v>8</v>
      </c>
      <c r="BS263" t="s">
        <v>21</v>
      </c>
      <c r="BT263">
        <v>10000</v>
      </c>
      <c r="BU263" t="s">
        <v>6</v>
      </c>
      <c r="BV263" t="s">
        <v>31</v>
      </c>
      <c r="BW263" t="s">
        <v>20</v>
      </c>
      <c r="BX263" t="s">
        <v>3</v>
      </c>
      <c r="BY263" t="s">
        <v>154</v>
      </c>
      <c r="BZ263" t="s">
        <v>1</v>
      </c>
      <c r="CA263" t="s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30000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E263">
        <f>SUM($CB263,CB263:$CC263)-SUM($EC263:EC263)</f>
        <v>0</v>
      </c>
      <c r="DF263">
        <f>SUM($CB263,$CC263:CC263)-SUM($EC263:ED263)</f>
        <v>0</v>
      </c>
      <c r="DG263">
        <f>SUM($CB263,$CC263:CD263)-SUM($EC263:EE263)</f>
        <v>0</v>
      </c>
      <c r="DH263">
        <f>SUM($CB263,$CC263:CE263)-SUM($EC263:EF263)</f>
        <v>0</v>
      </c>
      <c r="DI263">
        <f>SUM($CB263,$CC263:CF263)-SUM($EC263:EG263)</f>
        <v>0</v>
      </c>
      <c r="DJ263">
        <f>SUM($CB263,$CC263:CG263)-SUM($EC263:EH263)</f>
        <v>0</v>
      </c>
      <c r="DK263">
        <f>SUM($CB263,$CC263:CH263)-SUM($EC263:EI263)</f>
        <v>0</v>
      </c>
      <c r="DL263">
        <f>SUM($CB263,$CC263:CI263)-SUM($EC263:EJ263)</f>
        <v>0</v>
      </c>
      <c r="DM263">
        <f>SUM($CB263,$CC263:CJ263)-SUM($EC263:EK263)</f>
        <v>22980</v>
      </c>
      <c r="DN263">
        <f>SUM($CB263,$CC263:CK263)-SUM($EC263:EL263)</f>
        <v>15170</v>
      </c>
      <c r="DO263">
        <f>SUM($CB263,$CC263:CL263)-SUM($EC263:EM263)</f>
        <v>7660</v>
      </c>
      <c r="DP263">
        <f>SUM($CB263,$CC263:CM263)-SUM($EC263:EN263)</f>
        <v>600</v>
      </c>
      <c r="DQ263">
        <f>SUM($CB263,$CC263:CN263)-SUM($EC263:EO263)</f>
        <v>600</v>
      </c>
      <c r="DR263">
        <f>SUM($CB263,$CC263:CO263)-SUM($EC263:EP263)</f>
        <v>600</v>
      </c>
      <c r="DS263">
        <f>SUM($CB263,$CC263:CP263)-SUM($EC263:EQ263)</f>
        <v>600</v>
      </c>
      <c r="DT263">
        <f>SUM($CB263,$CC263:CQ263)-SUM($EC263:ER263)</f>
        <v>600</v>
      </c>
      <c r="DU263">
        <f>SUM($CB263,$CC263:CR263)-SUM($EC263:ES263)</f>
        <v>600</v>
      </c>
      <c r="DV263">
        <f>SUM($CB263,$CC263:CS263)-SUM($EC263:ET263)</f>
        <v>600</v>
      </c>
      <c r="DW263">
        <f>SUM($CB263,$CC263:CT263)-SUM($EC263:EU263)</f>
        <v>600</v>
      </c>
      <c r="DX263">
        <f>SUM($CB263,$CC263:CU263)-SUM($EC263:EV263)</f>
        <v>600</v>
      </c>
      <c r="DY263">
        <f>SUM($CB263,$CC263:CV263)-SUM($EC263:EW263)</f>
        <v>600</v>
      </c>
      <c r="DZ263">
        <f>SUM($CB263,$CC263:CW263)-SUM($EC263:EX263)</f>
        <v>600</v>
      </c>
      <c r="EA263">
        <f>SUM($CB263,$CC263:CX263)-SUM($EC263:EY263)</f>
        <v>600</v>
      </c>
      <c r="EB263">
        <f>SUM($CB263,$CC263:CY263)-SUM($EC263:EZ263)</f>
        <v>600</v>
      </c>
      <c r="EC263" cm="1">
        <f t="array" ref="EC263">SUMPRODUCT($K263:$AJ263,TRANSPOSE(EC$4:EC$29))</f>
        <v>0</v>
      </c>
      <c r="ED263" cm="1">
        <f t="array" ref="ED263">SUMPRODUCT($K263:$AJ263,TRANSPOSE(ED$4:ED$29))</f>
        <v>0</v>
      </c>
      <c r="EE263" cm="1">
        <f t="array" ref="EE263">SUMPRODUCT($K263:$AJ263,TRANSPOSE(EE$4:EE$29))</f>
        <v>0</v>
      </c>
      <c r="EF263" cm="1">
        <f t="array" ref="EF263">SUMPRODUCT($K263:$AJ263,TRANSPOSE(EF$4:EF$29))</f>
        <v>0</v>
      </c>
      <c r="EG263" cm="1">
        <f t="array" ref="EG263">SUMPRODUCT($K263:$AJ263,TRANSPOSE(EG$4:EG$29))</f>
        <v>0</v>
      </c>
      <c r="EH263" cm="1">
        <f t="array" ref="EH263">SUMPRODUCT($K263:$AJ263,TRANSPOSE(EH$4:EH$29))</f>
        <v>0</v>
      </c>
      <c r="EI263" cm="1">
        <f t="array" ref="EI263">SUMPRODUCT($K263:$AJ263,TRANSPOSE(EI$4:EI$29))</f>
        <v>0</v>
      </c>
      <c r="EJ263" cm="1">
        <f t="array" ref="EJ263">SUMPRODUCT($K263:$AJ263,TRANSPOSE(EJ$4:EJ$29))</f>
        <v>0</v>
      </c>
      <c r="EK263" cm="1">
        <f t="array" ref="EK263">SUMPRODUCT($K263:$AJ263,TRANSPOSE(EK$4:EK$29))</f>
        <v>7020</v>
      </c>
      <c r="EL263" cm="1">
        <f t="array" ref="EL263">SUMPRODUCT($K263:$AJ263,TRANSPOSE(EL$4:EL$29))</f>
        <v>7810</v>
      </c>
      <c r="EM263" cm="1">
        <f t="array" ref="EM263">SUMPRODUCT($K263:$AJ263,TRANSPOSE(EM$4:EM$29))</f>
        <v>7510</v>
      </c>
      <c r="EN263" cm="1">
        <f t="array" ref="EN263">SUMPRODUCT($K263:$AJ263,TRANSPOSE(EN$4:EN$29))</f>
        <v>7060</v>
      </c>
      <c r="EO263" cm="1">
        <f t="array" ref="EO263">SUMPRODUCT($K263:$AJ263,TRANSPOSE(EO$4:EO$29))</f>
        <v>0</v>
      </c>
      <c r="EP263" cm="1">
        <f t="array" ref="EP263">SUMPRODUCT($K263:$AJ263,TRANSPOSE(EP$4:EP$29))</f>
        <v>0</v>
      </c>
      <c r="EQ263" cm="1">
        <f t="array" ref="EQ263">SUMPRODUCT($K263:$AJ263,TRANSPOSE(EQ$4:EQ$29))</f>
        <v>0</v>
      </c>
      <c r="ER263" cm="1">
        <f t="array" ref="ER263">SUMPRODUCT($K263:$AJ263,TRANSPOSE(ER$4:ER$29))</f>
        <v>0</v>
      </c>
      <c r="ES263" cm="1">
        <f t="array" ref="ES263">SUMPRODUCT($K263:$AJ263,TRANSPOSE(ES$4:ES$29))</f>
        <v>0</v>
      </c>
      <c r="ET263" cm="1">
        <f t="array" ref="ET263">SUMPRODUCT($K263:$AJ263,TRANSPOSE(ET$4:ET$29))</f>
        <v>0</v>
      </c>
      <c r="EU263" cm="1">
        <f t="array" ref="EU263">SUMPRODUCT($K263:$AJ263,TRANSPOSE(EU$4:EU$29))</f>
        <v>0</v>
      </c>
      <c r="EV263" cm="1">
        <f t="array" ref="EV263">SUMPRODUCT($K263:$AJ263,TRANSPOSE(EV$4:EV$29))</f>
        <v>0</v>
      </c>
      <c r="EW263" cm="1">
        <f t="array" ref="EW263">SUMPRODUCT($K263:$AJ263,TRANSPOSE(EW$4:EW$29))</f>
        <v>0</v>
      </c>
      <c r="EX263" cm="1">
        <f t="array" ref="EX263">SUMPRODUCT($K263:$AJ263,TRANSPOSE(EX$4:EX$29))</f>
        <v>0</v>
      </c>
      <c r="EY263" cm="1">
        <f t="array" ref="EY263">SUMPRODUCT($K263:$AJ263,TRANSPOSE(EY$4:EY$29))</f>
        <v>0</v>
      </c>
      <c r="EZ263" cm="1">
        <f t="array" ref="EZ263">SUMPRODUCT($K263:$AJ263,TRANSPOSE(EZ$4:EZ$29))</f>
        <v>0</v>
      </c>
      <c r="FA263">
        <f t="shared" si="46"/>
        <v>0</v>
      </c>
      <c r="FB263" t="b">
        <f t="shared" si="47"/>
        <v>0</v>
      </c>
    </row>
    <row r="264" spans="1:158" hidden="1" x14ac:dyDescent="0.2">
      <c r="A264">
        <v>321</v>
      </c>
      <c r="B264" s="7" t="s">
        <v>1046</v>
      </c>
      <c r="C264" t="s">
        <v>17</v>
      </c>
      <c r="D264">
        <v>400538373</v>
      </c>
      <c r="E264" t="s">
        <v>1045</v>
      </c>
      <c r="F264">
        <v>400326580</v>
      </c>
      <c r="G264" t="s">
        <v>6</v>
      </c>
      <c r="H264" s="1">
        <v>2</v>
      </c>
      <c r="I264" s="1">
        <v>16</v>
      </c>
      <c r="J264" s="1">
        <f>VLOOKUP(B264,'[4]AVL F03 05.05.26_לעבוד'!$B$27:$M$694,12,)</f>
        <v>16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16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f t="shared" si="43"/>
        <v>5040</v>
      </c>
      <c r="AL264" s="1">
        <f t="shared" si="44"/>
        <v>10000</v>
      </c>
      <c r="AM264" s="1">
        <f t="shared" si="51"/>
        <v>252</v>
      </c>
      <c r="AN264" s="1">
        <f t="shared" si="52"/>
        <v>500</v>
      </c>
      <c r="AO264" s="1">
        <f t="shared" si="53"/>
        <v>248</v>
      </c>
      <c r="AP264" s="1" t="s">
        <v>26</v>
      </c>
      <c r="AQ264" s="1">
        <f>VLOOKUP($B264,'[2]AVL F03 05.05.26_לעבוד'!$B$29:$H$721,6,)</f>
        <v>0</v>
      </c>
      <c r="AR264" s="1" t="s">
        <v>25</v>
      </c>
      <c r="AS264" s="1" t="s">
        <v>14</v>
      </c>
      <c r="AT264">
        <v>0.05</v>
      </c>
      <c r="AU264" t="str">
        <f>VLOOKUP(B264,'[3]AVL F03 05.05.26_לעבוד'!$B$27:$B$694,1,)</f>
        <v>C0402C103K3RACTU</v>
      </c>
      <c r="AW264" t="s">
        <v>1722</v>
      </c>
      <c r="AX264" t="s">
        <v>154</v>
      </c>
      <c r="AY264">
        <f>AT264</f>
        <v>0.05</v>
      </c>
      <c r="AZ264" t="s">
        <v>0</v>
      </c>
      <c r="BA264">
        <v>2</v>
      </c>
      <c r="BB264" t="s">
        <v>13</v>
      </c>
      <c r="BC264">
        <v>102</v>
      </c>
      <c r="BD264">
        <v>85</v>
      </c>
      <c r="BE264" t="s">
        <v>24</v>
      </c>
      <c r="BF264">
        <v>0</v>
      </c>
      <c r="BG264">
        <v>0.24</v>
      </c>
      <c r="BH264">
        <v>20</v>
      </c>
      <c r="BI264" t="s">
        <v>11</v>
      </c>
      <c r="BJ264" t="s">
        <v>23</v>
      </c>
      <c r="BK264" t="s">
        <v>5</v>
      </c>
      <c r="BL264">
        <v>1</v>
      </c>
      <c r="BM264" t="s">
        <v>22</v>
      </c>
      <c r="BN264">
        <v>0</v>
      </c>
      <c r="BO264" t="s">
        <v>5</v>
      </c>
      <c r="BP264">
        <v>1</v>
      </c>
      <c r="BQ264" t="s">
        <v>5</v>
      </c>
      <c r="BR264" t="s">
        <v>8</v>
      </c>
      <c r="BS264" t="s">
        <v>21</v>
      </c>
      <c r="BT264">
        <v>10000</v>
      </c>
      <c r="BU264" t="s">
        <v>6</v>
      </c>
      <c r="BV264" t="s">
        <v>31</v>
      </c>
      <c r="BW264" t="s">
        <v>20</v>
      </c>
      <c r="BX264" t="s">
        <v>3</v>
      </c>
      <c r="BY264" t="s">
        <v>154</v>
      </c>
      <c r="BZ264" t="s">
        <v>1</v>
      </c>
      <c r="CA264" t="s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10000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E264">
        <f>SUM($CB264,CB264:$CC264)-SUM($EC264:EC264)</f>
        <v>0</v>
      </c>
      <c r="DF264">
        <f>SUM($CB264,$CC264:CC264)-SUM($EC264:ED264)</f>
        <v>0</v>
      </c>
      <c r="DG264">
        <f>SUM($CB264,$CC264:CD264)-SUM($EC264:EE264)</f>
        <v>0</v>
      </c>
      <c r="DH264">
        <f>SUM($CB264,$CC264:CE264)-SUM($EC264:EF264)</f>
        <v>0</v>
      </c>
      <c r="DI264">
        <f>SUM($CB264,$CC264:CF264)-SUM($EC264:EG264)</f>
        <v>0</v>
      </c>
      <c r="DJ264">
        <f>SUM($CB264,$CC264:CG264)-SUM($EC264:EH264)</f>
        <v>0</v>
      </c>
      <c r="DK264">
        <f>SUM($CB264,$CC264:CH264)-SUM($EC264:EI264)</f>
        <v>0</v>
      </c>
      <c r="DL264">
        <f>SUM($CB264,$CC264:CI264)-SUM($EC264:EJ264)</f>
        <v>0</v>
      </c>
      <c r="DM264">
        <f>SUM($CB264,$CC264:CJ264)-SUM($EC264:EK264)</f>
        <v>9680</v>
      </c>
      <c r="DN264">
        <f>SUM($CB264,$CC264:CK264)-SUM($EC264:EL264)</f>
        <v>8400</v>
      </c>
      <c r="DO264">
        <f>SUM($CB264,$CC264:CL264)-SUM($EC264:EM264)</f>
        <v>6800</v>
      </c>
      <c r="DP264">
        <f>SUM($CB264,$CC264:CM264)-SUM($EC264:EN264)</f>
        <v>6800</v>
      </c>
      <c r="DQ264">
        <f>SUM($CB264,$CC264:CN264)-SUM($EC264:EO264)</f>
        <v>6800</v>
      </c>
      <c r="DR264">
        <f>SUM($CB264,$CC264:CO264)-SUM($EC264:EP264)</f>
        <v>6800</v>
      </c>
      <c r="DS264">
        <f>SUM($CB264,$CC264:CP264)-SUM($EC264:EQ264)</f>
        <v>6800</v>
      </c>
      <c r="DT264">
        <f>SUM($CB264,$CC264:CQ264)-SUM($EC264:ER264)</f>
        <v>6800</v>
      </c>
      <c r="DU264">
        <f>SUM($CB264,$CC264:CR264)-SUM($EC264:ES264)</f>
        <v>6800</v>
      </c>
      <c r="DV264">
        <f>SUM($CB264,$CC264:CS264)-SUM($EC264:ET264)</f>
        <v>6800</v>
      </c>
      <c r="DW264">
        <f>SUM($CB264,$CC264:CT264)-SUM($EC264:EU264)</f>
        <v>6800</v>
      </c>
      <c r="DX264">
        <f>SUM($CB264,$CC264:CU264)-SUM($EC264:EV264)</f>
        <v>6800</v>
      </c>
      <c r="DY264">
        <f>SUM($CB264,$CC264:CV264)-SUM($EC264:EW264)</f>
        <v>6800</v>
      </c>
      <c r="DZ264">
        <f>SUM($CB264,$CC264:CW264)-SUM($EC264:EX264)</f>
        <v>6800</v>
      </c>
      <c r="EA264">
        <f>SUM($CB264,$CC264:CX264)-SUM($EC264:EY264)</f>
        <v>6800</v>
      </c>
      <c r="EB264">
        <f>SUM($CB264,$CC264:CY264)-SUM($EC264:EZ264)</f>
        <v>6800</v>
      </c>
      <c r="EC264" cm="1">
        <f t="array" ref="EC264">SUMPRODUCT($K264:$AJ264,TRANSPOSE(EC$4:EC$29))</f>
        <v>0</v>
      </c>
      <c r="ED264" cm="1">
        <f t="array" ref="ED264">SUMPRODUCT($K264:$AJ264,TRANSPOSE(ED$4:ED$29))</f>
        <v>0</v>
      </c>
      <c r="EE264" cm="1">
        <f t="array" ref="EE264">SUMPRODUCT($K264:$AJ264,TRANSPOSE(EE$4:EE$29))</f>
        <v>0</v>
      </c>
      <c r="EF264" cm="1">
        <f t="array" ref="EF264">SUMPRODUCT($K264:$AJ264,TRANSPOSE(EF$4:EF$29))</f>
        <v>0</v>
      </c>
      <c r="EG264" cm="1">
        <f t="array" ref="EG264">SUMPRODUCT($K264:$AJ264,TRANSPOSE(EG$4:EG$29))</f>
        <v>0</v>
      </c>
      <c r="EH264" cm="1">
        <f t="array" ref="EH264">SUMPRODUCT($K264:$AJ264,TRANSPOSE(EH$4:EH$29))</f>
        <v>0</v>
      </c>
      <c r="EI264" cm="1">
        <f t="array" ref="EI264">SUMPRODUCT($K264:$AJ264,TRANSPOSE(EI$4:EI$29))</f>
        <v>0</v>
      </c>
      <c r="EJ264" cm="1">
        <f t="array" ref="EJ264">SUMPRODUCT($K264:$AJ264,TRANSPOSE(EJ$4:EJ$29))</f>
        <v>0</v>
      </c>
      <c r="EK264" cm="1">
        <f t="array" ref="EK264">SUMPRODUCT($K264:$AJ264,TRANSPOSE(EK$4:EK$29))</f>
        <v>320</v>
      </c>
      <c r="EL264" cm="1">
        <f t="array" ref="EL264">SUMPRODUCT($K264:$AJ264,TRANSPOSE(EL$4:EL$29))</f>
        <v>1280</v>
      </c>
      <c r="EM264" cm="1">
        <f t="array" ref="EM264">SUMPRODUCT($K264:$AJ264,TRANSPOSE(EM$4:EM$29))</f>
        <v>1600</v>
      </c>
      <c r="EN264" cm="1">
        <f t="array" ref="EN264">SUMPRODUCT($K264:$AJ264,TRANSPOSE(EN$4:EN$29))</f>
        <v>0</v>
      </c>
      <c r="EO264" cm="1">
        <f t="array" ref="EO264">SUMPRODUCT($K264:$AJ264,TRANSPOSE(EO$4:EO$29))</f>
        <v>0</v>
      </c>
      <c r="EP264" cm="1">
        <f t="array" ref="EP264">SUMPRODUCT($K264:$AJ264,TRANSPOSE(EP$4:EP$29))</f>
        <v>0</v>
      </c>
      <c r="EQ264" cm="1">
        <f t="array" ref="EQ264">SUMPRODUCT($K264:$AJ264,TRANSPOSE(EQ$4:EQ$29))</f>
        <v>0</v>
      </c>
      <c r="ER264" cm="1">
        <f t="array" ref="ER264">SUMPRODUCT($K264:$AJ264,TRANSPOSE(ER$4:ER$29))</f>
        <v>0</v>
      </c>
      <c r="ES264" cm="1">
        <f t="array" ref="ES264">SUMPRODUCT($K264:$AJ264,TRANSPOSE(ES$4:ES$29))</f>
        <v>0</v>
      </c>
      <c r="ET264" cm="1">
        <f t="array" ref="ET264">SUMPRODUCT($K264:$AJ264,TRANSPOSE(ET$4:ET$29))</f>
        <v>0</v>
      </c>
      <c r="EU264" cm="1">
        <f t="array" ref="EU264">SUMPRODUCT($K264:$AJ264,TRANSPOSE(EU$4:EU$29))</f>
        <v>0</v>
      </c>
      <c r="EV264" cm="1">
        <f t="array" ref="EV264">SUMPRODUCT($K264:$AJ264,TRANSPOSE(EV$4:EV$29))</f>
        <v>0</v>
      </c>
      <c r="EW264" cm="1">
        <f t="array" ref="EW264">SUMPRODUCT($K264:$AJ264,TRANSPOSE(EW$4:EW$29))</f>
        <v>0</v>
      </c>
      <c r="EX264" cm="1">
        <f t="array" ref="EX264">SUMPRODUCT($K264:$AJ264,TRANSPOSE(EX$4:EX$29))</f>
        <v>0</v>
      </c>
      <c r="EY264" cm="1">
        <f t="array" ref="EY264">SUMPRODUCT($K264:$AJ264,TRANSPOSE(EY$4:EY$29))</f>
        <v>0</v>
      </c>
      <c r="EZ264" cm="1">
        <f t="array" ref="EZ264">SUMPRODUCT($K264:$AJ264,TRANSPOSE(EZ$4:EZ$29))</f>
        <v>0</v>
      </c>
      <c r="FA264">
        <f t="shared" si="46"/>
        <v>0</v>
      </c>
      <c r="FB264" t="b">
        <f t="shared" si="47"/>
        <v>0</v>
      </c>
    </row>
    <row r="265" spans="1:158" hidden="1" x14ac:dyDescent="0.2">
      <c r="A265">
        <v>322</v>
      </c>
      <c r="B265" s="7" t="s">
        <v>1044</v>
      </c>
      <c r="C265" t="s">
        <v>17</v>
      </c>
      <c r="D265">
        <v>401191575</v>
      </c>
      <c r="E265" t="s">
        <v>1043</v>
      </c>
      <c r="F265">
        <v>400856302</v>
      </c>
      <c r="G265" t="s">
        <v>6</v>
      </c>
      <c r="H265" s="1">
        <v>2</v>
      </c>
      <c r="I265" s="1">
        <v>16</v>
      </c>
      <c r="J265" s="1">
        <f>VLOOKUP(B265,'[4]AVL F03 05.05.26_לעבוד'!$B$27:$M$694,12,)</f>
        <v>16</v>
      </c>
      <c r="K265" s="1">
        <v>0</v>
      </c>
      <c r="L265" s="1">
        <v>0</v>
      </c>
      <c r="M265" s="1">
        <v>0</v>
      </c>
      <c r="N265" s="1">
        <v>0</v>
      </c>
      <c r="O265" s="1">
        <v>16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f t="shared" si="43"/>
        <v>5040</v>
      </c>
      <c r="AL265" s="1">
        <f t="shared" si="44"/>
        <v>10000</v>
      </c>
      <c r="AM265" s="1">
        <f t="shared" si="51"/>
        <v>50.4</v>
      </c>
      <c r="AN265" s="1">
        <f t="shared" si="52"/>
        <v>100</v>
      </c>
      <c r="AO265" s="1">
        <f t="shared" si="53"/>
        <v>49.6</v>
      </c>
      <c r="AP265" s="1" t="s">
        <v>26</v>
      </c>
      <c r="AQ265" s="1">
        <f>VLOOKUP($B265,'[2]AVL F03 05.05.26_לעבוד'!$B$29:$H$721,6,)</f>
        <v>0</v>
      </c>
      <c r="AR265" s="1" t="s">
        <v>25</v>
      </c>
      <c r="AS265" s="1" t="s">
        <v>14</v>
      </c>
      <c r="AT265">
        <f t="shared" ref="AT265:AT296" si="54">SUM(K265:AJ265)*AY265</f>
        <v>0.16</v>
      </c>
      <c r="AU265" t="str">
        <f>VLOOKUP(B265,'[3]AVL F03 05.05.26_לעבוד'!$B$27:$B$694,1,)</f>
        <v>C0402C103K5RACTU</v>
      </c>
      <c r="AW265" t="s">
        <v>1722</v>
      </c>
      <c r="AX265" t="s">
        <v>154</v>
      </c>
      <c r="AY265">
        <v>0.01</v>
      </c>
      <c r="AZ265" t="s">
        <v>0</v>
      </c>
      <c r="BA265">
        <v>2</v>
      </c>
      <c r="BB265" t="s">
        <v>13</v>
      </c>
      <c r="BC265">
        <v>96</v>
      </c>
      <c r="BD265">
        <v>42</v>
      </c>
      <c r="BE265" t="s">
        <v>24</v>
      </c>
      <c r="BF265">
        <v>0</v>
      </c>
      <c r="BG265">
        <v>0.12</v>
      </c>
      <c r="BH265">
        <v>20</v>
      </c>
      <c r="BI265" t="s">
        <v>11</v>
      </c>
      <c r="BJ265" t="s">
        <v>23</v>
      </c>
      <c r="BK265" t="s">
        <v>5</v>
      </c>
      <c r="BL265">
        <v>1</v>
      </c>
      <c r="BM265" t="s">
        <v>22</v>
      </c>
      <c r="BN265">
        <v>0.01</v>
      </c>
      <c r="BO265" t="s">
        <v>5</v>
      </c>
      <c r="BP265">
        <v>1</v>
      </c>
      <c r="BQ265" t="s">
        <v>5</v>
      </c>
      <c r="BR265" t="s">
        <v>8</v>
      </c>
      <c r="BS265" t="s">
        <v>21</v>
      </c>
      <c r="BT265">
        <v>10000</v>
      </c>
      <c r="BU265" t="s">
        <v>6</v>
      </c>
      <c r="BV265" t="s">
        <v>31</v>
      </c>
      <c r="BW265" t="s">
        <v>20</v>
      </c>
      <c r="BX265" t="s">
        <v>3</v>
      </c>
      <c r="BY265" t="s">
        <v>154</v>
      </c>
      <c r="BZ265" t="s">
        <v>1</v>
      </c>
      <c r="CA265" t="s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10000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E265">
        <f>SUM($CB265,CB265:$CC265)-SUM($EC265:EC265)</f>
        <v>0</v>
      </c>
      <c r="DF265">
        <f>SUM($CB265,$CC265:CC265)-SUM($EC265:ED265)</f>
        <v>0</v>
      </c>
      <c r="DG265">
        <f>SUM($CB265,$CC265:CD265)-SUM($EC265:EE265)</f>
        <v>0</v>
      </c>
      <c r="DH265">
        <f>SUM($CB265,$CC265:CE265)-SUM($EC265:EF265)</f>
        <v>0</v>
      </c>
      <c r="DI265">
        <f>SUM($CB265,$CC265:CF265)-SUM($EC265:EG265)</f>
        <v>0</v>
      </c>
      <c r="DJ265">
        <f>SUM($CB265,$CC265:CG265)-SUM($EC265:EH265)</f>
        <v>0</v>
      </c>
      <c r="DK265">
        <f>SUM($CB265,$CC265:CH265)-SUM($EC265:EI265)</f>
        <v>0</v>
      </c>
      <c r="DL265">
        <f>SUM($CB265,$CC265:CI265)-SUM($EC265:EJ265)</f>
        <v>0</v>
      </c>
      <c r="DM265">
        <f>SUM($CB265,$CC265:CJ265)-SUM($EC265:EK265)</f>
        <v>9600</v>
      </c>
      <c r="DN265">
        <f>SUM($CB265,$CC265:CK265)-SUM($EC265:EL265)</f>
        <v>9152</v>
      </c>
      <c r="DO265">
        <f>SUM($CB265,$CC265:CL265)-SUM($EC265:EM265)</f>
        <v>7952</v>
      </c>
      <c r="DP265">
        <f>SUM($CB265,$CC265:CM265)-SUM($EC265:EN265)</f>
        <v>6800</v>
      </c>
      <c r="DQ265">
        <f>SUM($CB265,$CC265:CN265)-SUM($EC265:EO265)</f>
        <v>6800</v>
      </c>
      <c r="DR265">
        <f>SUM($CB265,$CC265:CO265)-SUM($EC265:EP265)</f>
        <v>6800</v>
      </c>
      <c r="DS265">
        <f>SUM($CB265,$CC265:CP265)-SUM($EC265:EQ265)</f>
        <v>6800</v>
      </c>
      <c r="DT265">
        <f>SUM($CB265,$CC265:CQ265)-SUM($EC265:ER265)</f>
        <v>6800</v>
      </c>
      <c r="DU265">
        <f>SUM($CB265,$CC265:CR265)-SUM($EC265:ES265)</f>
        <v>6800</v>
      </c>
      <c r="DV265">
        <f>SUM($CB265,$CC265:CS265)-SUM($EC265:ET265)</f>
        <v>6800</v>
      </c>
      <c r="DW265">
        <f>SUM($CB265,$CC265:CT265)-SUM($EC265:EU265)</f>
        <v>6800</v>
      </c>
      <c r="DX265">
        <f>SUM($CB265,$CC265:CU265)-SUM($EC265:EV265)</f>
        <v>6800</v>
      </c>
      <c r="DY265">
        <f>SUM($CB265,$CC265:CV265)-SUM($EC265:EW265)</f>
        <v>6800</v>
      </c>
      <c r="DZ265">
        <f>SUM($CB265,$CC265:CW265)-SUM($EC265:EX265)</f>
        <v>6800</v>
      </c>
      <c r="EA265">
        <f>SUM($CB265,$CC265:CX265)-SUM($EC265:EY265)</f>
        <v>6800</v>
      </c>
      <c r="EB265">
        <f>SUM($CB265,$CC265:CY265)-SUM($EC265:EZ265)</f>
        <v>6800</v>
      </c>
      <c r="EC265" cm="1">
        <f t="array" ref="EC265">SUMPRODUCT($K265:$AJ265,TRANSPOSE(EC$4:EC$29))</f>
        <v>0</v>
      </c>
      <c r="ED265" cm="1">
        <f t="array" ref="ED265">SUMPRODUCT($K265:$AJ265,TRANSPOSE(ED$4:ED$29))</f>
        <v>0</v>
      </c>
      <c r="EE265" cm="1">
        <f t="array" ref="EE265">SUMPRODUCT($K265:$AJ265,TRANSPOSE(EE$4:EE$29))</f>
        <v>0</v>
      </c>
      <c r="EF265" cm="1">
        <f t="array" ref="EF265">SUMPRODUCT($K265:$AJ265,TRANSPOSE(EF$4:EF$29))</f>
        <v>0</v>
      </c>
      <c r="EG265" cm="1">
        <f t="array" ref="EG265">SUMPRODUCT($K265:$AJ265,TRANSPOSE(EG$4:EG$29))</f>
        <v>0</v>
      </c>
      <c r="EH265" cm="1">
        <f t="array" ref="EH265">SUMPRODUCT($K265:$AJ265,TRANSPOSE(EH$4:EH$29))</f>
        <v>0</v>
      </c>
      <c r="EI265" cm="1">
        <f t="array" ref="EI265">SUMPRODUCT($K265:$AJ265,TRANSPOSE(EI$4:EI$29))</f>
        <v>0</v>
      </c>
      <c r="EJ265" cm="1">
        <f t="array" ref="EJ265">SUMPRODUCT($K265:$AJ265,TRANSPOSE(EJ$4:EJ$29))</f>
        <v>0</v>
      </c>
      <c r="EK265" cm="1">
        <f t="array" ref="EK265">SUMPRODUCT($K265:$AJ265,TRANSPOSE(EK$4:EK$29))</f>
        <v>400</v>
      </c>
      <c r="EL265" cm="1">
        <f t="array" ref="EL265">SUMPRODUCT($K265:$AJ265,TRANSPOSE(EL$4:EL$29))</f>
        <v>448</v>
      </c>
      <c r="EM265" cm="1">
        <f t="array" ref="EM265">SUMPRODUCT($K265:$AJ265,TRANSPOSE(EM$4:EM$29))</f>
        <v>1200</v>
      </c>
      <c r="EN265" cm="1">
        <f t="array" ref="EN265">SUMPRODUCT($K265:$AJ265,TRANSPOSE(EN$4:EN$29))</f>
        <v>1152</v>
      </c>
      <c r="EO265" cm="1">
        <f t="array" ref="EO265">SUMPRODUCT($K265:$AJ265,TRANSPOSE(EO$4:EO$29))</f>
        <v>0</v>
      </c>
      <c r="EP265" cm="1">
        <f t="array" ref="EP265">SUMPRODUCT($K265:$AJ265,TRANSPOSE(EP$4:EP$29))</f>
        <v>0</v>
      </c>
      <c r="EQ265" cm="1">
        <f t="array" ref="EQ265">SUMPRODUCT($K265:$AJ265,TRANSPOSE(EQ$4:EQ$29))</f>
        <v>0</v>
      </c>
      <c r="ER265" cm="1">
        <f t="array" ref="ER265">SUMPRODUCT($K265:$AJ265,TRANSPOSE(ER$4:ER$29))</f>
        <v>0</v>
      </c>
      <c r="ES265" cm="1">
        <f t="array" ref="ES265">SUMPRODUCT($K265:$AJ265,TRANSPOSE(ES$4:ES$29))</f>
        <v>0</v>
      </c>
      <c r="ET265" cm="1">
        <f t="array" ref="ET265">SUMPRODUCT($K265:$AJ265,TRANSPOSE(ET$4:ET$29))</f>
        <v>0</v>
      </c>
      <c r="EU265" cm="1">
        <f t="array" ref="EU265">SUMPRODUCT($K265:$AJ265,TRANSPOSE(EU$4:EU$29))</f>
        <v>0</v>
      </c>
      <c r="EV265" cm="1">
        <f t="array" ref="EV265">SUMPRODUCT($K265:$AJ265,TRANSPOSE(EV$4:EV$29))</f>
        <v>0</v>
      </c>
      <c r="EW265" cm="1">
        <f t="array" ref="EW265">SUMPRODUCT($K265:$AJ265,TRANSPOSE(EW$4:EW$29))</f>
        <v>0</v>
      </c>
      <c r="EX265" cm="1">
        <f t="array" ref="EX265">SUMPRODUCT($K265:$AJ265,TRANSPOSE(EX$4:EX$29))</f>
        <v>0</v>
      </c>
      <c r="EY265" cm="1">
        <f t="array" ref="EY265">SUMPRODUCT($K265:$AJ265,TRANSPOSE(EY$4:EY$29))</f>
        <v>0</v>
      </c>
      <c r="EZ265" cm="1">
        <f t="array" ref="EZ265">SUMPRODUCT($K265:$AJ265,TRANSPOSE(EZ$4:EZ$29))</f>
        <v>0</v>
      </c>
      <c r="FA265">
        <f t="shared" si="46"/>
        <v>0</v>
      </c>
      <c r="FB265" t="b">
        <f t="shared" si="47"/>
        <v>0</v>
      </c>
    </row>
    <row r="266" spans="1:158" hidden="1" x14ac:dyDescent="0.2">
      <c r="A266">
        <v>323</v>
      </c>
      <c r="B266" s="7" t="s">
        <v>1042</v>
      </c>
      <c r="C266" t="s">
        <v>17</v>
      </c>
      <c r="D266">
        <v>400584360</v>
      </c>
      <c r="E266" t="s">
        <v>1041</v>
      </c>
      <c r="F266">
        <v>400856302</v>
      </c>
      <c r="G266" t="s">
        <v>6</v>
      </c>
      <c r="H266" s="1">
        <v>2</v>
      </c>
      <c r="I266" s="1">
        <v>20</v>
      </c>
      <c r="J266" s="1">
        <f>VLOOKUP(B266,'[4]AVL F03 05.05.26_לעבוד'!$B$27:$M$694,12,)</f>
        <v>20</v>
      </c>
      <c r="K266" s="1">
        <v>0</v>
      </c>
      <c r="L266" s="1">
        <v>0</v>
      </c>
      <c r="M266" s="1">
        <v>0</v>
      </c>
      <c r="N266" s="1">
        <v>2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10</v>
      </c>
      <c r="AC266" s="1">
        <v>8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f t="shared" si="43"/>
        <v>6300</v>
      </c>
      <c r="AL266" s="1">
        <f t="shared" si="44"/>
        <v>10000</v>
      </c>
      <c r="AM266" s="1">
        <f t="shared" si="51"/>
        <v>504</v>
      </c>
      <c r="AN266" s="1">
        <f t="shared" si="52"/>
        <v>800</v>
      </c>
      <c r="AO266" s="1">
        <f t="shared" si="53"/>
        <v>296</v>
      </c>
      <c r="AP266" s="1" t="s">
        <v>26</v>
      </c>
      <c r="AQ266" s="1">
        <f>VLOOKUP($B266,'[2]AVL F03 05.05.26_לעבוד'!$B$29:$H$721,6,)</f>
        <v>0</v>
      </c>
      <c r="AR266" s="1" t="s">
        <v>25</v>
      </c>
      <c r="AS266" s="1" t="s">
        <v>14</v>
      </c>
      <c r="AT266">
        <f t="shared" si="54"/>
        <v>1.6</v>
      </c>
      <c r="AU266" t="str">
        <f>VLOOKUP(B266,'[3]AVL F03 05.05.26_לעבוד'!$B$27:$B$694,1,)</f>
        <v>C0402C103K5RALTU</v>
      </c>
      <c r="AW266" t="s">
        <v>1722</v>
      </c>
      <c r="AX266" t="s">
        <v>41</v>
      </c>
      <c r="AY266">
        <v>0.08</v>
      </c>
      <c r="AZ266" t="s">
        <v>0</v>
      </c>
      <c r="BA266">
        <v>2</v>
      </c>
      <c r="BB266" t="s">
        <v>13</v>
      </c>
      <c r="BC266">
        <v>96</v>
      </c>
      <c r="BD266">
        <v>34</v>
      </c>
      <c r="BE266" t="s">
        <v>24</v>
      </c>
      <c r="BF266">
        <v>0</v>
      </c>
      <c r="BG266">
        <v>0.8</v>
      </c>
      <c r="BH266">
        <v>20</v>
      </c>
      <c r="BI266" t="s">
        <v>11</v>
      </c>
      <c r="BJ266" t="s">
        <v>23</v>
      </c>
      <c r="BK266" t="s">
        <v>5</v>
      </c>
      <c r="BL266">
        <v>1</v>
      </c>
      <c r="BM266" t="s">
        <v>38</v>
      </c>
      <c r="BN266">
        <v>0.08</v>
      </c>
      <c r="BO266" t="s">
        <v>5</v>
      </c>
      <c r="BP266">
        <v>1</v>
      </c>
      <c r="BQ266" t="s">
        <v>5</v>
      </c>
      <c r="BR266" t="s">
        <v>8</v>
      </c>
      <c r="BS266" t="s">
        <v>21</v>
      </c>
      <c r="BT266">
        <v>10000</v>
      </c>
      <c r="BU266" t="s">
        <v>6</v>
      </c>
      <c r="BV266" t="s">
        <v>5</v>
      </c>
      <c r="BW266" t="s">
        <v>20</v>
      </c>
      <c r="BX266" t="s">
        <v>3</v>
      </c>
      <c r="BY266" t="s">
        <v>41</v>
      </c>
      <c r="BZ266" t="s">
        <v>1</v>
      </c>
      <c r="CA266" t="s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10000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E266">
        <f>SUM($CB266,CB266:$CC266)-SUM($EC266:EC266)</f>
        <v>0</v>
      </c>
      <c r="DF266">
        <f>SUM($CB266,$CC266:CC266)-SUM($EC266:ED266)</f>
        <v>0</v>
      </c>
      <c r="DG266">
        <f>SUM($CB266,$CC266:CD266)-SUM($EC266:EE266)</f>
        <v>0</v>
      </c>
      <c r="DH266">
        <f>SUM($CB266,$CC266:CE266)-SUM($EC266:EF266)</f>
        <v>0</v>
      </c>
      <c r="DI266">
        <f>SUM($CB266,$CC266:CF266)-SUM($EC266:EG266)</f>
        <v>0</v>
      </c>
      <c r="DJ266">
        <f>SUM($CB266,$CC266:CG266)-SUM($EC266:EH266)</f>
        <v>0</v>
      </c>
      <c r="DK266">
        <f>SUM($CB266,$CC266:CH266)-SUM($EC266:EI266)</f>
        <v>0</v>
      </c>
      <c r="DL266">
        <f>SUM($CB266,$CC266:CI266)-SUM($EC266:EJ266)</f>
        <v>0</v>
      </c>
      <c r="DM266">
        <f>SUM($CB266,$CC266:CJ266)-SUM($EC266:EK266)</f>
        <v>9060</v>
      </c>
      <c r="DN266">
        <f>SUM($CB266,$CC266:CK266)-SUM($EC266:EL266)</f>
        <v>7900</v>
      </c>
      <c r="DO266">
        <f>SUM($CB266,$CC266:CL266)-SUM($EC266:EM266)</f>
        <v>6680</v>
      </c>
      <c r="DP266">
        <f>SUM($CB266,$CC266:CM266)-SUM($EC266:EN266)</f>
        <v>6000</v>
      </c>
      <c r="DQ266">
        <f>SUM($CB266,$CC266:CN266)-SUM($EC266:EO266)</f>
        <v>6000</v>
      </c>
      <c r="DR266">
        <f>SUM($CB266,$CC266:CO266)-SUM($EC266:EP266)</f>
        <v>6000</v>
      </c>
      <c r="DS266">
        <f>SUM($CB266,$CC266:CP266)-SUM($EC266:EQ266)</f>
        <v>6000</v>
      </c>
      <c r="DT266">
        <f>SUM($CB266,$CC266:CQ266)-SUM($EC266:ER266)</f>
        <v>6000</v>
      </c>
      <c r="DU266">
        <f>SUM($CB266,$CC266:CR266)-SUM($EC266:ES266)</f>
        <v>6000</v>
      </c>
      <c r="DV266">
        <f>SUM($CB266,$CC266:CS266)-SUM($EC266:ET266)</f>
        <v>6000</v>
      </c>
      <c r="DW266">
        <f>SUM($CB266,$CC266:CT266)-SUM($EC266:EU266)</f>
        <v>6000</v>
      </c>
      <c r="DX266">
        <f>SUM($CB266,$CC266:CU266)-SUM($EC266:EV266)</f>
        <v>6000</v>
      </c>
      <c r="DY266">
        <f>SUM($CB266,$CC266:CV266)-SUM($EC266:EW266)</f>
        <v>6000</v>
      </c>
      <c r="DZ266">
        <f>SUM($CB266,$CC266:CW266)-SUM($EC266:EX266)</f>
        <v>6000</v>
      </c>
      <c r="EA266">
        <f>SUM($CB266,$CC266:CX266)-SUM($EC266:EY266)</f>
        <v>6000</v>
      </c>
      <c r="EB266">
        <f>SUM($CB266,$CC266:CY266)-SUM($EC266:EZ266)</f>
        <v>6000</v>
      </c>
      <c r="EC266" cm="1">
        <f t="array" ref="EC266">SUMPRODUCT($K266:$AJ266,TRANSPOSE(EC$4:EC$29))</f>
        <v>0</v>
      </c>
      <c r="ED266" cm="1">
        <f t="array" ref="ED266">SUMPRODUCT($K266:$AJ266,TRANSPOSE(ED$4:ED$29))</f>
        <v>0</v>
      </c>
      <c r="EE266" cm="1">
        <f t="array" ref="EE266">SUMPRODUCT($K266:$AJ266,TRANSPOSE(EE$4:EE$29))</f>
        <v>0</v>
      </c>
      <c r="EF266" cm="1">
        <f t="array" ref="EF266">SUMPRODUCT($K266:$AJ266,TRANSPOSE(EF$4:EF$29))</f>
        <v>0</v>
      </c>
      <c r="EG266" cm="1">
        <f t="array" ref="EG266">SUMPRODUCT($K266:$AJ266,TRANSPOSE(EG$4:EG$29))</f>
        <v>0</v>
      </c>
      <c r="EH266" cm="1">
        <f t="array" ref="EH266">SUMPRODUCT($K266:$AJ266,TRANSPOSE(EH$4:EH$29))</f>
        <v>0</v>
      </c>
      <c r="EI266" cm="1">
        <f t="array" ref="EI266">SUMPRODUCT($K266:$AJ266,TRANSPOSE(EI$4:EI$29))</f>
        <v>0</v>
      </c>
      <c r="EJ266" cm="1">
        <f t="array" ref="EJ266">SUMPRODUCT($K266:$AJ266,TRANSPOSE(EJ$4:EJ$29))</f>
        <v>0</v>
      </c>
      <c r="EK266" cm="1">
        <f t="array" ref="EK266">SUMPRODUCT($K266:$AJ266,TRANSPOSE(EK$4:EK$29))</f>
        <v>940</v>
      </c>
      <c r="EL266" cm="1">
        <f t="array" ref="EL266">SUMPRODUCT($K266:$AJ266,TRANSPOSE(EL$4:EL$29))</f>
        <v>1160</v>
      </c>
      <c r="EM266" cm="1">
        <f t="array" ref="EM266">SUMPRODUCT($K266:$AJ266,TRANSPOSE(EM$4:EM$29))</f>
        <v>1220</v>
      </c>
      <c r="EN266" cm="1">
        <f t="array" ref="EN266">SUMPRODUCT($K266:$AJ266,TRANSPOSE(EN$4:EN$29))</f>
        <v>680</v>
      </c>
      <c r="EO266" cm="1">
        <f t="array" ref="EO266">SUMPRODUCT($K266:$AJ266,TRANSPOSE(EO$4:EO$29))</f>
        <v>0</v>
      </c>
      <c r="EP266" cm="1">
        <f t="array" ref="EP266">SUMPRODUCT($K266:$AJ266,TRANSPOSE(EP$4:EP$29))</f>
        <v>0</v>
      </c>
      <c r="EQ266" cm="1">
        <f t="array" ref="EQ266">SUMPRODUCT($K266:$AJ266,TRANSPOSE(EQ$4:EQ$29))</f>
        <v>0</v>
      </c>
      <c r="ER266" cm="1">
        <f t="array" ref="ER266">SUMPRODUCT($K266:$AJ266,TRANSPOSE(ER$4:ER$29))</f>
        <v>0</v>
      </c>
      <c r="ES266" cm="1">
        <f t="array" ref="ES266">SUMPRODUCT($K266:$AJ266,TRANSPOSE(ES$4:ES$29))</f>
        <v>0</v>
      </c>
      <c r="ET266" cm="1">
        <f t="array" ref="ET266">SUMPRODUCT($K266:$AJ266,TRANSPOSE(ET$4:ET$29))</f>
        <v>0</v>
      </c>
      <c r="EU266" cm="1">
        <f t="array" ref="EU266">SUMPRODUCT($K266:$AJ266,TRANSPOSE(EU$4:EU$29))</f>
        <v>0</v>
      </c>
      <c r="EV266" cm="1">
        <f t="array" ref="EV266">SUMPRODUCT($K266:$AJ266,TRANSPOSE(EV$4:EV$29))</f>
        <v>0</v>
      </c>
      <c r="EW266" cm="1">
        <f t="array" ref="EW266">SUMPRODUCT($K266:$AJ266,TRANSPOSE(EW$4:EW$29))</f>
        <v>0</v>
      </c>
      <c r="EX266" cm="1">
        <f t="array" ref="EX266">SUMPRODUCT($K266:$AJ266,TRANSPOSE(EX$4:EX$29))</f>
        <v>0</v>
      </c>
      <c r="EY266" cm="1">
        <f t="array" ref="EY266">SUMPRODUCT($K266:$AJ266,TRANSPOSE(EY$4:EY$29))</f>
        <v>0</v>
      </c>
      <c r="EZ266" cm="1">
        <f t="array" ref="EZ266">SUMPRODUCT($K266:$AJ266,TRANSPOSE(EZ$4:EZ$29))</f>
        <v>0</v>
      </c>
      <c r="FA266">
        <f t="shared" si="46"/>
        <v>0</v>
      </c>
      <c r="FB266" t="b">
        <f t="shared" si="47"/>
        <v>0</v>
      </c>
    </row>
    <row r="267" spans="1:158" hidden="1" x14ac:dyDescent="0.2">
      <c r="A267">
        <v>324</v>
      </c>
      <c r="B267" s="7" t="s">
        <v>1040</v>
      </c>
      <c r="C267" t="s">
        <v>17</v>
      </c>
      <c r="D267">
        <v>400559231</v>
      </c>
      <c r="E267" t="s">
        <v>1039</v>
      </c>
      <c r="G267" t="s">
        <v>6</v>
      </c>
      <c r="H267" s="1">
        <v>2</v>
      </c>
      <c r="I267" s="1">
        <v>40</v>
      </c>
      <c r="J267" s="1">
        <f>VLOOKUP(B267,'[4]AVL F03 05.05.26_לעבוד'!$B$27:$M$694,12,)</f>
        <v>40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40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f t="shared" si="43"/>
        <v>12600</v>
      </c>
      <c r="AL267" s="1">
        <f t="shared" si="44"/>
        <v>20000</v>
      </c>
      <c r="AM267" s="1">
        <f t="shared" si="51"/>
        <v>126</v>
      </c>
      <c r="AN267" s="1">
        <f t="shared" si="52"/>
        <v>200</v>
      </c>
      <c r="AO267" s="1">
        <f t="shared" si="53"/>
        <v>74</v>
      </c>
      <c r="AP267" s="1" t="s">
        <v>26</v>
      </c>
      <c r="AQ267" s="1">
        <f>VLOOKUP($B267,'[2]AVL F03 05.05.26_לעבוד'!$B$29:$H$721,6,)</f>
        <v>0</v>
      </c>
      <c r="AR267" s="1" t="s">
        <v>25</v>
      </c>
      <c r="AS267" s="1" t="s">
        <v>14</v>
      </c>
      <c r="AT267">
        <f t="shared" si="54"/>
        <v>0.4</v>
      </c>
      <c r="AU267" t="str">
        <f>VLOOKUP(B267,'[3]AVL F03 05.05.26_לעבוד'!$B$27:$B$694,1,)</f>
        <v>C0402C151K5RACTU</v>
      </c>
      <c r="AW267" t="s">
        <v>1722</v>
      </c>
      <c r="AX267" t="s">
        <v>41</v>
      </c>
      <c r="AY267">
        <v>0.01</v>
      </c>
      <c r="AZ267" t="s">
        <v>0</v>
      </c>
      <c r="BA267">
        <v>2</v>
      </c>
      <c r="BB267" t="s">
        <v>13</v>
      </c>
      <c r="BC267">
        <v>96</v>
      </c>
      <c r="BD267">
        <v>101</v>
      </c>
      <c r="BE267" t="s">
        <v>24</v>
      </c>
      <c r="BF267">
        <v>0</v>
      </c>
      <c r="BG267">
        <v>0.1</v>
      </c>
      <c r="BH267">
        <v>20</v>
      </c>
      <c r="BI267" t="s">
        <v>11</v>
      </c>
      <c r="BJ267" t="s">
        <v>23</v>
      </c>
      <c r="BK267" t="s">
        <v>5</v>
      </c>
      <c r="BL267">
        <v>1</v>
      </c>
      <c r="BM267" t="s">
        <v>75</v>
      </c>
      <c r="BN267">
        <v>0.01</v>
      </c>
      <c r="BO267" t="s">
        <v>5</v>
      </c>
      <c r="BP267">
        <v>1</v>
      </c>
      <c r="BQ267" t="s">
        <v>5</v>
      </c>
      <c r="BR267" t="s">
        <v>8</v>
      </c>
      <c r="BS267" t="s">
        <v>21</v>
      </c>
      <c r="BT267">
        <v>10000</v>
      </c>
      <c r="BU267" t="s">
        <v>6</v>
      </c>
      <c r="BV267" t="s">
        <v>31</v>
      </c>
      <c r="BW267" t="s">
        <v>20</v>
      </c>
      <c r="BX267" t="s">
        <v>3</v>
      </c>
      <c r="BY267" t="s">
        <v>41</v>
      </c>
      <c r="BZ267" t="s">
        <v>1</v>
      </c>
      <c r="CA267" t="s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10000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E267">
        <f>SUM($CB267,CB267:$CC267)-SUM($EC267:EC267)</f>
        <v>0</v>
      </c>
      <c r="DF267">
        <f>SUM($CB267,$CC267:CC267)-SUM($EC267:ED267)</f>
        <v>0</v>
      </c>
      <c r="DG267">
        <f>SUM($CB267,$CC267:CD267)-SUM($EC267:EE267)</f>
        <v>0</v>
      </c>
      <c r="DH267">
        <f>SUM($CB267,$CC267:CE267)-SUM($EC267:EF267)</f>
        <v>0</v>
      </c>
      <c r="DI267">
        <f>SUM($CB267,$CC267:CF267)-SUM($EC267:EG267)</f>
        <v>0</v>
      </c>
      <c r="DJ267">
        <f>SUM($CB267,$CC267:CG267)-SUM($EC267:EH267)</f>
        <v>0</v>
      </c>
      <c r="DK267">
        <f>SUM($CB267,$CC267:CH267)-SUM($EC267:EI267)</f>
        <v>0</v>
      </c>
      <c r="DL267">
        <f>SUM($CB267,$CC267:CI267)-SUM($EC267:EJ267)</f>
        <v>0</v>
      </c>
      <c r="DM267">
        <f>SUM($CB267,$CC267:CJ267)-SUM($EC267:EK267)</f>
        <v>8000</v>
      </c>
      <c r="DN267">
        <f>SUM($CB267,$CC267:CK267)-SUM($EC267:EL267)</f>
        <v>6000</v>
      </c>
      <c r="DO267">
        <f>SUM($CB267,$CC267:CL267)-SUM($EC267:EM267)</f>
        <v>4000</v>
      </c>
      <c r="DP267">
        <f>SUM($CB267,$CC267:CM267)-SUM($EC267:EN267)</f>
        <v>2000</v>
      </c>
      <c r="DQ267">
        <f>SUM($CB267,$CC267:CN267)-SUM($EC267:EO267)</f>
        <v>2000</v>
      </c>
      <c r="DR267">
        <f>SUM($CB267,$CC267:CO267)-SUM($EC267:EP267)</f>
        <v>2000</v>
      </c>
      <c r="DS267">
        <f>SUM($CB267,$CC267:CP267)-SUM($EC267:EQ267)</f>
        <v>2000</v>
      </c>
      <c r="DT267">
        <f>SUM($CB267,$CC267:CQ267)-SUM($EC267:ER267)</f>
        <v>2000</v>
      </c>
      <c r="DU267">
        <f>SUM($CB267,$CC267:CR267)-SUM($EC267:ES267)</f>
        <v>2000</v>
      </c>
      <c r="DV267">
        <f>SUM($CB267,$CC267:CS267)-SUM($EC267:ET267)</f>
        <v>2000</v>
      </c>
      <c r="DW267">
        <f>SUM($CB267,$CC267:CT267)-SUM($EC267:EU267)</f>
        <v>2000</v>
      </c>
      <c r="DX267">
        <f>SUM($CB267,$CC267:CU267)-SUM($EC267:EV267)</f>
        <v>2000</v>
      </c>
      <c r="DY267">
        <f>SUM($CB267,$CC267:CV267)-SUM($EC267:EW267)</f>
        <v>2000</v>
      </c>
      <c r="DZ267">
        <f>SUM($CB267,$CC267:CW267)-SUM($EC267:EX267)</f>
        <v>2000</v>
      </c>
      <c r="EA267">
        <f>SUM($CB267,$CC267:CX267)-SUM($EC267:EY267)</f>
        <v>2000</v>
      </c>
      <c r="EB267">
        <f>SUM($CB267,$CC267:CY267)-SUM($EC267:EZ267)</f>
        <v>2000</v>
      </c>
      <c r="EC267" cm="1">
        <f t="array" ref="EC267">SUMPRODUCT($K267:$AJ267,TRANSPOSE(EC$4:EC$29))</f>
        <v>0</v>
      </c>
      <c r="ED267" cm="1">
        <f t="array" ref="ED267">SUMPRODUCT($K267:$AJ267,TRANSPOSE(ED$4:ED$29))</f>
        <v>0</v>
      </c>
      <c r="EE267" cm="1">
        <f t="array" ref="EE267">SUMPRODUCT($K267:$AJ267,TRANSPOSE(EE$4:EE$29))</f>
        <v>0</v>
      </c>
      <c r="EF267" cm="1">
        <f t="array" ref="EF267">SUMPRODUCT($K267:$AJ267,TRANSPOSE(EF$4:EF$29))</f>
        <v>0</v>
      </c>
      <c r="EG267" cm="1">
        <f t="array" ref="EG267">SUMPRODUCT($K267:$AJ267,TRANSPOSE(EG$4:EG$29))</f>
        <v>0</v>
      </c>
      <c r="EH267" cm="1">
        <f t="array" ref="EH267">SUMPRODUCT($K267:$AJ267,TRANSPOSE(EH$4:EH$29))</f>
        <v>0</v>
      </c>
      <c r="EI267" cm="1">
        <f t="array" ref="EI267">SUMPRODUCT($K267:$AJ267,TRANSPOSE(EI$4:EI$29))</f>
        <v>0</v>
      </c>
      <c r="EJ267" cm="1">
        <f t="array" ref="EJ267">SUMPRODUCT($K267:$AJ267,TRANSPOSE(EJ$4:EJ$29))</f>
        <v>0</v>
      </c>
      <c r="EK267" cm="1">
        <f t="array" ref="EK267">SUMPRODUCT($K267:$AJ267,TRANSPOSE(EK$4:EK$29))</f>
        <v>2000</v>
      </c>
      <c r="EL267" cm="1">
        <f t="array" ref="EL267">SUMPRODUCT($K267:$AJ267,TRANSPOSE(EL$4:EL$29))</f>
        <v>2000</v>
      </c>
      <c r="EM267" cm="1">
        <f t="array" ref="EM267">SUMPRODUCT($K267:$AJ267,TRANSPOSE(EM$4:EM$29))</f>
        <v>2000</v>
      </c>
      <c r="EN267" cm="1">
        <f t="array" ref="EN267">SUMPRODUCT($K267:$AJ267,TRANSPOSE(EN$4:EN$29))</f>
        <v>2000</v>
      </c>
      <c r="EO267" cm="1">
        <f t="array" ref="EO267">SUMPRODUCT($K267:$AJ267,TRANSPOSE(EO$4:EO$29))</f>
        <v>0</v>
      </c>
      <c r="EP267" cm="1">
        <f t="array" ref="EP267">SUMPRODUCT($K267:$AJ267,TRANSPOSE(EP$4:EP$29))</f>
        <v>0</v>
      </c>
      <c r="EQ267" cm="1">
        <f t="array" ref="EQ267">SUMPRODUCT($K267:$AJ267,TRANSPOSE(EQ$4:EQ$29))</f>
        <v>0</v>
      </c>
      <c r="ER267" cm="1">
        <f t="array" ref="ER267">SUMPRODUCT($K267:$AJ267,TRANSPOSE(ER$4:ER$29))</f>
        <v>0</v>
      </c>
      <c r="ES267" cm="1">
        <f t="array" ref="ES267">SUMPRODUCT($K267:$AJ267,TRANSPOSE(ES$4:ES$29))</f>
        <v>0</v>
      </c>
      <c r="ET267" cm="1">
        <f t="array" ref="ET267">SUMPRODUCT($K267:$AJ267,TRANSPOSE(ET$4:ET$29))</f>
        <v>0</v>
      </c>
      <c r="EU267" cm="1">
        <f t="array" ref="EU267">SUMPRODUCT($K267:$AJ267,TRANSPOSE(EU$4:EU$29))</f>
        <v>0</v>
      </c>
      <c r="EV267" cm="1">
        <f t="array" ref="EV267">SUMPRODUCT($K267:$AJ267,TRANSPOSE(EV$4:EV$29))</f>
        <v>0</v>
      </c>
      <c r="EW267" cm="1">
        <f t="array" ref="EW267">SUMPRODUCT($K267:$AJ267,TRANSPOSE(EW$4:EW$29))</f>
        <v>0</v>
      </c>
      <c r="EX267" cm="1">
        <f t="array" ref="EX267">SUMPRODUCT($K267:$AJ267,TRANSPOSE(EX$4:EX$29))</f>
        <v>0</v>
      </c>
      <c r="EY267" cm="1">
        <f t="array" ref="EY267">SUMPRODUCT($K267:$AJ267,TRANSPOSE(EY$4:EY$29))</f>
        <v>0</v>
      </c>
      <c r="EZ267" cm="1">
        <f t="array" ref="EZ267">SUMPRODUCT($K267:$AJ267,TRANSPOSE(EZ$4:EZ$29))</f>
        <v>0</v>
      </c>
      <c r="FA267">
        <f t="shared" si="46"/>
        <v>0</v>
      </c>
      <c r="FB267" t="b">
        <f t="shared" si="47"/>
        <v>0</v>
      </c>
    </row>
    <row r="268" spans="1:158" hidden="1" x14ac:dyDescent="0.2">
      <c r="A268">
        <v>325</v>
      </c>
      <c r="B268" s="7" t="s">
        <v>1038</v>
      </c>
      <c r="C268" t="s">
        <v>17</v>
      </c>
      <c r="D268">
        <v>400664007</v>
      </c>
      <c r="E268" t="s">
        <v>1037</v>
      </c>
      <c r="F268">
        <v>400481198</v>
      </c>
      <c r="G268" t="s">
        <v>6</v>
      </c>
      <c r="H268" s="1">
        <v>2</v>
      </c>
      <c r="I268" s="1">
        <v>10</v>
      </c>
      <c r="J268" s="1">
        <f>VLOOKUP(B268,'[4]AVL F03 05.05.26_לעבוד'!$B$27:$M$694,12,)</f>
        <v>10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10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f t="shared" si="43"/>
        <v>3150</v>
      </c>
      <c r="AL268" s="1">
        <f t="shared" si="44"/>
        <v>10000</v>
      </c>
      <c r="AM268" s="1">
        <f t="shared" si="51"/>
        <v>31.5</v>
      </c>
      <c r="AN268" s="1">
        <f t="shared" si="52"/>
        <v>100</v>
      </c>
      <c r="AO268" s="1">
        <f t="shared" si="53"/>
        <v>68.5</v>
      </c>
      <c r="AP268" s="1" t="s">
        <v>26</v>
      </c>
      <c r="AQ268" s="1">
        <f>VLOOKUP($B268,'[2]AVL F03 05.05.26_לעבוד'!$B$29:$H$721,6,)</f>
        <v>0</v>
      </c>
      <c r="AR268" s="1" t="s">
        <v>25</v>
      </c>
      <c r="AS268" s="1" t="s">
        <v>14</v>
      </c>
      <c r="AT268">
        <f t="shared" si="54"/>
        <v>0.1</v>
      </c>
      <c r="AU268" t="str">
        <f>VLOOKUP(B268,'[3]AVL F03 05.05.26_לעבוד'!$B$27:$B$694,1,)</f>
        <v>C0402C220K5GAC7867</v>
      </c>
      <c r="AW268" t="s">
        <v>1722</v>
      </c>
      <c r="AX268" t="s">
        <v>99</v>
      </c>
      <c r="AY268">
        <v>0.01</v>
      </c>
      <c r="AZ268" t="s">
        <v>0</v>
      </c>
      <c r="BA268">
        <v>2</v>
      </c>
      <c r="BB268" t="s">
        <v>13</v>
      </c>
      <c r="BC268">
        <v>96</v>
      </c>
      <c r="BD268">
        <v>50</v>
      </c>
      <c r="BE268" t="s">
        <v>24</v>
      </c>
      <c r="BF268">
        <v>0</v>
      </c>
      <c r="BG268">
        <v>0.12</v>
      </c>
      <c r="BH268">
        <v>20</v>
      </c>
      <c r="BI268" t="s">
        <v>11</v>
      </c>
      <c r="BJ268" t="s">
        <v>23</v>
      </c>
      <c r="BK268" t="s">
        <v>5</v>
      </c>
      <c r="BL268">
        <v>1</v>
      </c>
      <c r="BM268" t="s">
        <v>38</v>
      </c>
      <c r="BN268">
        <v>0.01</v>
      </c>
      <c r="BO268" t="s">
        <v>5</v>
      </c>
      <c r="BP268">
        <v>1</v>
      </c>
      <c r="BQ268" t="s">
        <v>5</v>
      </c>
      <c r="BR268" t="s">
        <v>8</v>
      </c>
      <c r="BS268" t="s">
        <v>21</v>
      </c>
      <c r="BT268">
        <v>10000</v>
      </c>
      <c r="BU268" t="s">
        <v>6</v>
      </c>
      <c r="BV268" t="s">
        <v>31</v>
      </c>
      <c r="BW268" t="s">
        <v>20</v>
      </c>
      <c r="BX268" t="s">
        <v>3</v>
      </c>
      <c r="BY268" t="s">
        <v>99</v>
      </c>
      <c r="BZ268" t="s">
        <v>1</v>
      </c>
      <c r="CA268" t="s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10000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E268">
        <f>SUM($CB268,CB268:$CC268)-SUM($EC268:EC268)</f>
        <v>0</v>
      </c>
      <c r="DF268">
        <f>SUM($CB268,$CC268:CC268)-SUM($EC268:ED268)</f>
        <v>0</v>
      </c>
      <c r="DG268">
        <f>SUM($CB268,$CC268:CD268)-SUM($EC268:EE268)</f>
        <v>0</v>
      </c>
      <c r="DH268">
        <f>SUM($CB268,$CC268:CE268)-SUM($EC268:EF268)</f>
        <v>0</v>
      </c>
      <c r="DI268">
        <f>SUM($CB268,$CC268:CF268)-SUM($EC268:EG268)</f>
        <v>0</v>
      </c>
      <c r="DJ268">
        <f>SUM($CB268,$CC268:CG268)-SUM($EC268:EH268)</f>
        <v>0</v>
      </c>
      <c r="DK268">
        <f>SUM($CB268,$CC268:CH268)-SUM($EC268:EI268)</f>
        <v>0</v>
      </c>
      <c r="DL268">
        <f>SUM($CB268,$CC268:CI268)-SUM($EC268:EJ268)</f>
        <v>0</v>
      </c>
      <c r="DM268">
        <f>SUM($CB268,$CC268:CJ268)-SUM($EC268:EK268)</f>
        <v>9500</v>
      </c>
      <c r="DN268">
        <f>SUM($CB268,$CC268:CK268)-SUM($EC268:EL268)</f>
        <v>9000</v>
      </c>
      <c r="DO268">
        <f>SUM($CB268,$CC268:CL268)-SUM($EC268:EM268)</f>
        <v>8500</v>
      </c>
      <c r="DP268">
        <f>SUM($CB268,$CC268:CM268)-SUM($EC268:EN268)</f>
        <v>8000</v>
      </c>
      <c r="DQ268">
        <f>SUM($CB268,$CC268:CN268)-SUM($EC268:EO268)</f>
        <v>8000</v>
      </c>
      <c r="DR268">
        <f>SUM($CB268,$CC268:CO268)-SUM($EC268:EP268)</f>
        <v>8000</v>
      </c>
      <c r="DS268">
        <f>SUM($CB268,$CC268:CP268)-SUM($EC268:EQ268)</f>
        <v>8000</v>
      </c>
      <c r="DT268">
        <f>SUM($CB268,$CC268:CQ268)-SUM($EC268:ER268)</f>
        <v>8000</v>
      </c>
      <c r="DU268">
        <f>SUM($CB268,$CC268:CR268)-SUM($EC268:ES268)</f>
        <v>8000</v>
      </c>
      <c r="DV268">
        <f>SUM($CB268,$CC268:CS268)-SUM($EC268:ET268)</f>
        <v>8000</v>
      </c>
      <c r="DW268">
        <f>SUM($CB268,$CC268:CT268)-SUM($EC268:EU268)</f>
        <v>8000</v>
      </c>
      <c r="DX268">
        <f>SUM($CB268,$CC268:CU268)-SUM($EC268:EV268)</f>
        <v>8000</v>
      </c>
      <c r="DY268">
        <f>SUM($CB268,$CC268:CV268)-SUM($EC268:EW268)</f>
        <v>8000</v>
      </c>
      <c r="DZ268">
        <f>SUM($CB268,$CC268:CW268)-SUM($EC268:EX268)</f>
        <v>8000</v>
      </c>
      <c r="EA268">
        <f>SUM($CB268,$CC268:CX268)-SUM($EC268:EY268)</f>
        <v>8000</v>
      </c>
      <c r="EB268">
        <f>SUM($CB268,$CC268:CY268)-SUM($EC268:EZ268)</f>
        <v>8000</v>
      </c>
      <c r="EC268" cm="1">
        <f t="array" ref="EC268">SUMPRODUCT($K268:$AJ268,TRANSPOSE(EC$4:EC$29))</f>
        <v>0</v>
      </c>
      <c r="ED268" cm="1">
        <f t="array" ref="ED268">SUMPRODUCT($K268:$AJ268,TRANSPOSE(ED$4:ED$29))</f>
        <v>0</v>
      </c>
      <c r="EE268" cm="1">
        <f t="array" ref="EE268">SUMPRODUCT($K268:$AJ268,TRANSPOSE(EE$4:EE$29))</f>
        <v>0</v>
      </c>
      <c r="EF268" cm="1">
        <f t="array" ref="EF268">SUMPRODUCT($K268:$AJ268,TRANSPOSE(EF$4:EF$29))</f>
        <v>0</v>
      </c>
      <c r="EG268" cm="1">
        <f t="array" ref="EG268">SUMPRODUCT($K268:$AJ268,TRANSPOSE(EG$4:EG$29))</f>
        <v>0</v>
      </c>
      <c r="EH268" cm="1">
        <f t="array" ref="EH268">SUMPRODUCT($K268:$AJ268,TRANSPOSE(EH$4:EH$29))</f>
        <v>0</v>
      </c>
      <c r="EI268" cm="1">
        <f t="array" ref="EI268">SUMPRODUCT($K268:$AJ268,TRANSPOSE(EI$4:EI$29))</f>
        <v>0</v>
      </c>
      <c r="EJ268" cm="1">
        <f t="array" ref="EJ268">SUMPRODUCT($K268:$AJ268,TRANSPOSE(EJ$4:EJ$29))</f>
        <v>0</v>
      </c>
      <c r="EK268" cm="1">
        <f t="array" ref="EK268">SUMPRODUCT($K268:$AJ268,TRANSPOSE(EK$4:EK$29))</f>
        <v>500</v>
      </c>
      <c r="EL268" cm="1">
        <f t="array" ref="EL268">SUMPRODUCT($K268:$AJ268,TRANSPOSE(EL$4:EL$29))</f>
        <v>500</v>
      </c>
      <c r="EM268" cm="1">
        <f t="array" ref="EM268">SUMPRODUCT($K268:$AJ268,TRANSPOSE(EM$4:EM$29))</f>
        <v>500</v>
      </c>
      <c r="EN268" cm="1">
        <f t="array" ref="EN268">SUMPRODUCT($K268:$AJ268,TRANSPOSE(EN$4:EN$29))</f>
        <v>500</v>
      </c>
      <c r="EO268" cm="1">
        <f t="array" ref="EO268">SUMPRODUCT($K268:$AJ268,TRANSPOSE(EO$4:EO$29))</f>
        <v>0</v>
      </c>
      <c r="EP268" cm="1">
        <f t="array" ref="EP268">SUMPRODUCT($K268:$AJ268,TRANSPOSE(EP$4:EP$29))</f>
        <v>0</v>
      </c>
      <c r="EQ268" cm="1">
        <f t="array" ref="EQ268">SUMPRODUCT($K268:$AJ268,TRANSPOSE(EQ$4:EQ$29))</f>
        <v>0</v>
      </c>
      <c r="ER268" cm="1">
        <f t="array" ref="ER268">SUMPRODUCT($K268:$AJ268,TRANSPOSE(ER$4:ER$29))</f>
        <v>0</v>
      </c>
      <c r="ES268" cm="1">
        <f t="array" ref="ES268">SUMPRODUCT($K268:$AJ268,TRANSPOSE(ES$4:ES$29))</f>
        <v>0</v>
      </c>
      <c r="ET268" cm="1">
        <f t="array" ref="ET268">SUMPRODUCT($K268:$AJ268,TRANSPOSE(ET$4:ET$29))</f>
        <v>0</v>
      </c>
      <c r="EU268" cm="1">
        <f t="array" ref="EU268">SUMPRODUCT($K268:$AJ268,TRANSPOSE(EU$4:EU$29))</f>
        <v>0</v>
      </c>
      <c r="EV268" cm="1">
        <f t="array" ref="EV268">SUMPRODUCT($K268:$AJ268,TRANSPOSE(EV$4:EV$29))</f>
        <v>0</v>
      </c>
      <c r="EW268" cm="1">
        <f t="array" ref="EW268">SUMPRODUCT($K268:$AJ268,TRANSPOSE(EW$4:EW$29))</f>
        <v>0</v>
      </c>
      <c r="EX268" cm="1">
        <f t="array" ref="EX268">SUMPRODUCT($K268:$AJ268,TRANSPOSE(EX$4:EX$29))</f>
        <v>0</v>
      </c>
      <c r="EY268" cm="1">
        <f t="array" ref="EY268">SUMPRODUCT($K268:$AJ268,TRANSPOSE(EY$4:EY$29))</f>
        <v>0</v>
      </c>
      <c r="EZ268" cm="1">
        <f t="array" ref="EZ268">SUMPRODUCT($K268:$AJ268,TRANSPOSE(EZ$4:EZ$29))</f>
        <v>0</v>
      </c>
      <c r="FA268">
        <f t="shared" si="46"/>
        <v>0</v>
      </c>
      <c r="FB268" t="b">
        <f t="shared" si="47"/>
        <v>0</v>
      </c>
    </row>
    <row r="269" spans="1:158" hidden="1" x14ac:dyDescent="0.2">
      <c r="A269">
        <v>326</v>
      </c>
      <c r="B269" s="7" t="s">
        <v>1036</v>
      </c>
      <c r="C269" t="s">
        <v>17</v>
      </c>
      <c r="D269">
        <v>400539985</v>
      </c>
      <c r="E269" t="s">
        <v>1035</v>
      </c>
      <c r="G269" t="s">
        <v>6</v>
      </c>
      <c r="H269" s="1">
        <v>2</v>
      </c>
      <c r="I269" s="1">
        <v>2</v>
      </c>
      <c r="J269" s="1">
        <f>VLOOKUP(B269,'[4]AVL F03 05.05.26_לעבוד'!$B$27:$M$694,12,)</f>
        <v>2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2</v>
      </c>
      <c r="AG269" s="1">
        <v>0</v>
      </c>
      <c r="AH269" s="1">
        <v>0</v>
      </c>
      <c r="AI269" s="1">
        <v>0</v>
      </c>
      <c r="AJ269" s="1">
        <v>0</v>
      </c>
      <c r="AK269" s="1">
        <f t="shared" si="43"/>
        <v>630</v>
      </c>
      <c r="AL269" s="1">
        <f t="shared" si="44"/>
        <v>10000</v>
      </c>
      <c r="AM269" s="1">
        <f t="shared" si="51"/>
        <v>6.3</v>
      </c>
      <c r="AN269" s="1">
        <f t="shared" si="52"/>
        <v>100</v>
      </c>
      <c r="AO269" s="1">
        <f t="shared" si="53"/>
        <v>93.7</v>
      </c>
      <c r="AP269" s="1" t="s">
        <v>26</v>
      </c>
      <c r="AQ269" s="1">
        <f>VLOOKUP($B269,'[2]AVL F03 05.05.26_לעבוד'!$B$29:$H$721,6,)</f>
        <v>0</v>
      </c>
      <c r="AR269" s="1" t="s">
        <v>25</v>
      </c>
      <c r="AS269" s="1" t="s">
        <v>14</v>
      </c>
      <c r="AT269">
        <f t="shared" si="54"/>
        <v>0.02</v>
      </c>
      <c r="AU269" t="str">
        <f>VLOOKUP(B269,'[3]AVL F03 05.05.26_לעבוד'!$B$27:$B$694,1,)</f>
        <v>C0402C222K5RACTU</v>
      </c>
      <c r="AW269" t="s">
        <v>1722</v>
      </c>
      <c r="AX269" t="s">
        <v>41</v>
      </c>
      <c r="AY269">
        <v>0.01</v>
      </c>
      <c r="AZ269" t="s">
        <v>0</v>
      </c>
      <c r="BA269">
        <v>2</v>
      </c>
      <c r="BB269" t="s">
        <v>13</v>
      </c>
      <c r="BC269">
        <v>96</v>
      </c>
      <c r="BD269">
        <v>25</v>
      </c>
      <c r="BE269" t="s">
        <v>24</v>
      </c>
      <c r="BF269">
        <v>0</v>
      </c>
      <c r="BG269">
        <v>0.1</v>
      </c>
      <c r="BH269">
        <v>20</v>
      </c>
      <c r="BI269" t="s">
        <v>11</v>
      </c>
      <c r="BJ269" t="s">
        <v>23</v>
      </c>
      <c r="BK269" t="s">
        <v>5</v>
      </c>
      <c r="BL269">
        <v>1</v>
      </c>
      <c r="BM269" t="s">
        <v>22</v>
      </c>
      <c r="BN269">
        <v>0.01</v>
      </c>
      <c r="BO269" t="s">
        <v>5</v>
      </c>
      <c r="BP269">
        <v>1</v>
      </c>
      <c r="BQ269" t="s">
        <v>5</v>
      </c>
      <c r="BR269" t="s">
        <v>8</v>
      </c>
      <c r="BS269" t="s">
        <v>21</v>
      </c>
      <c r="BT269">
        <v>10000</v>
      </c>
      <c r="BU269" t="s">
        <v>6</v>
      </c>
      <c r="BV269" t="s">
        <v>31</v>
      </c>
      <c r="BW269" t="s">
        <v>20</v>
      </c>
      <c r="BX269" t="s">
        <v>3</v>
      </c>
      <c r="BY269" t="s">
        <v>41</v>
      </c>
      <c r="BZ269" t="s">
        <v>1</v>
      </c>
      <c r="CA269" t="s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10000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E269">
        <f>SUM($CB269,CB269:$CC269)-SUM($EC269:EC269)</f>
        <v>0</v>
      </c>
      <c r="DF269">
        <f>SUM($CB269,$CC269:CC269)-SUM($EC269:ED269)</f>
        <v>0</v>
      </c>
      <c r="DG269">
        <f>SUM($CB269,$CC269:CD269)-SUM($EC269:EE269)</f>
        <v>0</v>
      </c>
      <c r="DH269">
        <f>SUM($CB269,$CC269:CE269)-SUM($EC269:EF269)</f>
        <v>0</v>
      </c>
      <c r="DI269">
        <f>SUM($CB269,$CC269:CF269)-SUM($EC269:EG269)</f>
        <v>0</v>
      </c>
      <c r="DJ269">
        <f>SUM($CB269,$CC269:CG269)-SUM($EC269:EH269)</f>
        <v>0</v>
      </c>
      <c r="DK269">
        <f>SUM($CB269,$CC269:CH269)-SUM($EC269:EI269)</f>
        <v>0</v>
      </c>
      <c r="DL269">
        <f>SUM($CB269,$CC269:CI269)-SUM($EC269:EJ269)</f>
        <v>0</v>
      </c>
      <c r="DM269">
        <f>SUM($CB269,$CC269:CJ269)-SUM($EC269:EK269)</f>
        <v>9960</v>
      </c>
      <c r="DN269">
        <f>SUM($CB269,$CC269:CK269)-SUM($EC269:EL269)</f>
        <v>9780</v>
      </c>
      <c r="DO269">
        <f>SUM($CB269,$CC269:CL269)-SUM($EC269:EM269)</f>
        <v>9600</v>
      </c>
      <c r="DP269">
        <f>SUM($CB269,$CC269:CM269)-SUM($EC269:EN269)</f>
        <v>9600</v>
      </c>
      <c r="DQ269">
        <f>SUM($CB269,$CC269:CN269)-SUM($EC269:EO269)</f>
        <v>9600</v>
      </c>
      <c r="DR269">
        <f>SUM($CB269,$CC269:CO269)-SUM($EC269:EP269)</f>
        <v>9600</v>
      </c>
      <c r="DS269">
        <f>SUM($CB269,$CC269:CP269)-SUM($EC269:EQ269)</f>
        <v>9600</v>
      </c>
      <c r="DT269">
        <f>SUM($CB269,$CC269:CQ269)-SUM($EC269:ER269)</f>
        <v>9600</v>
      </c>
      <c r="DU269">
        <f>SUM($CB269,$CC269:CR269)-SUM($EC269:ES269)</f>
        <v>9600</v>
      </c>
      <c r="DV269">
        <f>SUM($CB269,$CC269:CS269)-SUM($EC269:ET269)</f>
        <v>9600</v>
      </c>
      <c r="DW269">
        <f>SUM($CB269,$CC269:CT269)-SUM($EC269:EU269)</f>
        <v>9600</v>
      </c>
      <c r="DX269">
        <f>SUM($CB269,$CC269:CU269)-SUM($EC269:EV269)</f>
        <v>9600</v>
      </c>
      <c r="DY269">
        <f>SUM($CB269,$CC269:CV269)-SUM($EC269:EW269)</f>
        <v>9600</v>
      </c>
      <c r="DZ269">
        <f>SUM($CB269,$CC269:CW269)-SUM($EC269:EX269)</f>
        <v>9600</v>
      </c>
      <c r="EA269">
        <f>SUM($CB269,$CC269:CX269)-SUM($EC269:EY269)</f>
        <v>9600</v>
      </c>
      <c r="EB269">
        <f>SUM($CB269,$CC269:CY269)-SUM($EC269:EZ269)</f>
        <v>9600</v>
      </c>
      <c r="EC269" cm="1">
        <f t="array" ref="EC269">SUMPRODUCT($K269:$AJ269,TRANSPOSE(EC$4:EC$29))</f>
        <v>0</v>
      </c>
      <c r="ED269" cm="1">
        <f t="array" ref="ED269">SUMPRODUCT($K269:$AJ269,TRANSPOSE(ED$4:ED$29))</f>
        <v>0</v>
      </c>
      <c r="EE269" cm="1">
        <f t="array" ref="EE269">SUMPRODUCT($K269:$AJ269,TRANSPOSE(EE$4:EE$29))</f>
        <v>0</v>
      </c>
      <c r="EF269" cm="1">
        <f t="array" ref="EF269">SUMPRODUCT($K269:$AJ269,TRANSPOSE(EF$4:EF$29))</f>
        <v>0</v>
      </c>
      <c r="EG269" cm="1">
        <f t="array" ref="EG269">SUMPRODUCT($K269:$AJ269,TRANSPOSE(EG$4:EG$29))</f>
        <v>0</v>
      </c>
      <c r="EH269" cm="1">
        <f t="array" ref="EH269">SUMPRODUCT($K269:$AJ269,TRANSPOSE(EH$4:EH$29))</f>
        <v>0</v>
      </c>
      <c r="EI269" cm="1">
        <f t="array" ref="EI269">SUMPRODUCT($K269:$AJ269,TRANSPOSE(EI$4:EI$29))</f>
        <v>0</v>
      </c>
      <c r="EJ269" cm="1">
        <f t="array" ref="EJ269">SUMPRODUCT($K269:$AJ269,TRANSPOSE(EJ$4:EJ$29))</f>
        <v>0</v>
      </c>
      <c r="EK269" cm="1">
        <f t="array" ref="EK269">SUMPRODUCT($K269:$AJ269,TRANSPOSE(EK$4:EK$29))</f>
        <v>40</v>
      </c>
      <c r="EL269" cm="1">
        <f t="array" ref="EL269">SUMPRODUCT($K269:$AJ269,TRANSPOSE(EL$4:EL$29))</f>
        <v>180</v>
      </c>
      <c r="EM269" cm="1">
        <f t="array" ref="EM269">SUMPRODUCT($K269:$AJ269,TRANSPOSE(EM$4:EM$29))</f>
        <v>180</v>
      </c>
      <c r="EN269" cm="1">
        <f t="array" ref="EN269">SUMPRODUCT($K269:$AJ269,TRANSPOSE(EN$4:EN$29))</f>
        <v>0</v>
      </c>
      <c r="EO269" cm="1">
        <f t="array" ref="EO269">SUMPRODUCT($K269:$AJ269,TRANSPOSE(EO$4:EO$29))</f>
        <v>0</v>
      </c>
      <c r="EP269" cm="1">
        <f t="array" ref="EP269">SUMPRODUCT($K269:$AJ269,TRANSPOSE(EP$4:EP$29))</f>
        <v>0</v>
      </c>
      <c r="EQ269" cm="1">
        <f t="array" ref="EQ269">SUMPRODUCT($K269:$AJ269,TRANSPOSE(EQ$4:EQ$29))</f>
        <v>0</v>
      </c>
      <c r="ER269" cm="1">
        <f t="array" ref="ER269">SUMPRODUCT($K269:$AJ269,TRANSPOSE(ER$4:ER$29))</f>
        <v>0</v>
      </c>
      <c r="ES269" cm="1">
        <f t="array" ref="ES269">SUMPRODUCT($K269:$AJ269,TRANSPOSE(ES$4:ES$29))</f>
        <v>0</v>
      </c>
      <c r="ET269" cm="1">
        <f t="array" ref="ET269">SUMPRODUCT($K269:$AJ269,TRANSPOSE(ET$4:ET$29))</f>
        <v>0</v>
      </c>
      <c r="EU269" cm="1">
        <f t="array" ref="EU269">SUMPRODUCT($K269:$AJ269,TRANSPOSE(EU$4:EU$29))</f>
        <v>0</v>
      </c>
      <c r="EV269" cm="1">
        <f t="array" ref="EV269">SUMPRODUCT($K269:$AJ269,TRANSPOSE(EV$4:EV$29))</f>
        <v>0</v>
      </c>
      <c r="EW269" cm="1">
        <f t="array" ref="EW269">SUMPRODUCT($K269:$AJ269,TRANSPOSE(EW$4:EW$29))</f>
        <v>0</v>
      </c>
      <c r="EX269" cm="1">
        <f t="array" ref="EX269">SUMPRODUCT($K269:$AJ269,TRANSPOSE(EX$4:EX$29))</f>
        <v>0</v>
      </c>
      <c r="EY269" cm="1">
        <f t="array" ref="EY269">SUMPRODUCT($K269:$AJ269,TRANSPOSE(EY$4:EY$29))</f>
        <v>0</v>
      </c>
      <c r="EZ269" cm="1">
        <f t="array" ref="EZ269">SUMPRODUCT($K269:$AJ269,TRANSPOSE(EZ$4:EZ$29))</f>
        <v>0</v>
      </c>
      <c r="FA269">
        <f t="shared" si="46"/>
        <v>0</v>
      </c>
      <c r="FB269" t="b">
        <f t="shared" si="47"/>
        <v>0</v>
      </c>
    </row>
    <row r="270" spans="1:158" hidden="1" x14ac:dyDescent="0.2">
      <c r="A270">
        <v>327</v>
      </c>
      <c r="B270" s="7" t="s">
        <v>1034</v>
      </c>
      <c r="C270" t="s">
        <v>17</v>
      </c>
      <c r="D270">
        <v>401185250</v>
      </c>
      <c r="E270" t="s">
        <v>1033</v>
      </c>
      <c r="G270" t="s">
        <v>6</v>
      </c>
      <c r="H270" s="1">
        <v>2</v>
      </c>
      <c r="I270" s="1">
        <v>40</v>
      </c>
      <c r="J270" s="1">
        <f>VLOOKUP(B270,'[4]AVL F03 05.05.26_לעבוד'!$B$27:$M$694,12,)</f>
        <v>40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40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f t="shared" si="43"/>
        <v>12600</v>
      </c>
      <c r="AL270" s="1">
        <f t="shared" si="44"/>
        <v>20000</v>
      </c>
      <c r="AM270" s="1">
        <f t="shared" si="51"/>
        <v>252</v>
      </c>
      <c r="AN270" s="1">
        <f t="shared" si="52"/>
        <v>400</v>
      </c>
      <c r="AO270" s="1">
        <f t="shared" si="53"/>
        <v>148</v>
      </c>
      <c r="AP270" s="1" t="s">
        <v>26</v>
      </c>
      <c r="AQ270" s="1">
        <f>VLOOKUP($B270,'[2]AVL F03 05.05.26_לעבוד'!$B$29:$H$721,6,)</f>
        <v>0</v>
      </c>
      <c r="AR270" s="1" t="s">
        <v>25</v>
      </c>
      <c r="AS270" s="1" t="s">
        <v>14</v>
      </c>
      <c r="AT270">
        <f t="shared" si="54"/>
        <v>0.8</v>
      </c>
      <c r="AU270" t="str">
        <f>VLOOKUP(B270,'[3]AVL F03 05.05.26_לעבוד'!$B$27:$B$694,1,)</f>
        <v>C0402C392K5RACTU</v>
      </c>
      <c r="AW270" t="s">
        <v>1722</v>
      </c>
      <c r="AX270" t="s">
        <v>154</v>
      </c>
      <c r="AY270">
        <v>0.02</v>
      </c>
      <c r="AZ270" t="s">
        <v>0</v>
      </c>
      <c r="BA270">
        <v>2</v>
      </c>
      <c r="BB270" t="s">
        <v>13</v>
      </c>
      <c r="BC270">
        <v>99</v>
      </c>
      <c r="BD270">
        <v>60</v>
      </c>
      <c r="BE270" t="s">
        <v>24</v>
      </c>
      <c r="BF270">
        <v>0</v>
      </c>
      <c r="BG270">
        <v>0.2</v>
      </c>
      <c r="BH270">
        <v>20</v>
      </c>
      <c r="BI270" t="s">
        <v>11</v>
      </c>
      <c r="BJ270" t="s">
        <v>23</v>
      </c>
      <c r="BK270" t="s">
        <v>5</v>
      </c>
      <c r="BL270">
        <v>1</v>
      </c>
      <c r="BM270" t="s">
        <v>38</v>
      </c>
      <c r="BN270">
        <v>0.02</v>
      </c>
      <c r="BO270" t="s">
        <v>5</v>
      </c>
      <c r="BP270">
        <v>1</v>
      </c>
      <c r="BQ270" t="s">
        <v>5</v>
      </c>
      <c r="BR270" t="s">
        <v>8</v>
      </c>
      <c r="BS270" t="s">
        <v>21</v>
      </c>
      <c r="BT270">
        <v>10000</v>
      </c>
      <c r="BU270" t="s">
        <v>6</v>
      </c>
      <c r="BV270" t="s">
        <v>31</v>
      </c>
      <c r="BW270" t="s">
        <v>20</v>
      </c>
      <c r="BX270" t="s">
        <v>3</v>
      </c>
      <c r="BY270" t="s">
        <v>154</v>
      </c>
      <c r="BZ270" t="s">
        <v>1</v>
      </c>
      <c r="CA270" t="s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10000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E270">
        <f>SUM($CB270,CB270:$CC270)-SUM($EC270:EC270)</f>
        <v>0</v>
      </c>
      <c r="DF270">
        <f>SUM($CB270,$CC270:CC270)-SUM($EC270:ED270)</f>
        <v>0</v>
      </c>
      <c r="DG270">
        <f>SUM($CB270,$CC270:CD270)-SUM($EC270:EE270)</f>
        <v>0</v>
      </c>
      <c r="DH270">
        <f>SUM($CB270,$CC270:CE270)-SUM($EC270:EF270)</f>
        <v>0</v>
      </c>
      <c r="DI270">
        <f>SUM($CB270,$CC270:CF270)-SUM($EC270:EG270)</f>
        <v>0</v>
      </c>
      <c r="DJ270">
        <f>SUM($CB270,$CC270:CG270)-SUM($EC270:EH270)</f>
        <v>0</v>
      </c>
      <c r="DK270">
        <f>SUM($CB270,$CC270:CH270)-SUM($EC270:EI270)</f>
        <v>0</v>
      </c>
      <c r="DL270">
        <f>SUM($CB270,$CC270:CI270)-SUM($EC270:EJ270)</f>
        <v>0</v>
      </c>
      <c r="DM270">
        <f>SUM($CB270,$CC270:CJ270)-SUM($EC270:EK270)</f>
        <v>8000</v>
      </c>
      <c r="DN270">
        <f>SUM($CB270,$CC270:CK270)-SUM($EC270:EL270)</f>
        <v>6000</v>
      </c>
      <c r="DO270">
        <f>SUM($CB270,$CC270:CL270)-SUM($EC270:EM270)</f>
        <v>4000</v>
      </c>
      <c r="DP270">
        <f>SUM($CB270,$CC270:CM270)-SUM($EC270:EN270)</f>
        <v>2000</v>
      </c>
      <c r="DQ270">
        <f>SUM($CB270,$CC270:CN270)-SUM($EC270:EO270)</f>
        <v>2000</v>
      </c>
      <c r="DR270">
        <f>SUM($CB270,$CC270:CO270)-SUM($EC270:EP270)</f>
        <v>2000</v>
      </c>
      <c r="DS270">
        <f>SUM($CB270,$CC270:CP270)-SUM($EC270:EQ270)</f>
        <v>2000</v>
      </c>
      <c r="DT270">
        <f>SUM($CB270,$CC270:CQ270)-SUM($EC270:ER270)</f>
        <v>2000</v>
      </c>
      <c r="DU270">
        <f>SUM($CB270,$CC270:CR270)-SUM($EC270:ES270)</f>
        <v>2000</v>
      </c>
      <c r="DV270">
        <f>SUM($CB270,$CC270:CS270)-SUM($EC270:ET270)</f>
        <v>2000</v>
      </c>
      <c r="DW270">
        <f>SUM($CB270,$CC270:CT270)-SUM($EC270:EU270)</f>
        <v>2000</v>
      </c>
      <c r="DX270">
        <f>SUM($CB270,$CC270:CU270)-SUM($EC270:EV270)</f>
        <v>2000</v>
      </c>
      <c r="DY270">
        <f>SUM($CB270,$CC270:CV270)-SUM($EC270:EW270)</f>
        <v>2000</v>
      </c>
      <c r="DZ270">
        <f>SUM($CB270,$CC270:CW270)-SUM($EC270:EX270)</f>
        <v>2000</v>
      </c>
      <c r="EA270">
        <f>SUM($CB270,$CC270:CX270)-SUM($EC270:EY270)</f>
        <v>2000</v>
      </c>
      <c r="EB270">
        <f>SUM($CB270,$CC270:CY270)-SUM($EC270:EZ270)</f>
        <v>2000</v>
      </c>
      <c r="EC270" cm="1">
        <f t="array" ref="EC270">SUMPRODUCT($K270:$AJ270,TRANSPOSE(EC$4:EC$29))</f>
        <v>0</v>
      </c>
      <c r="ED270" cm="1">
        <f t="array" ref="ED270">SUMPRODUCT($K270:$AJ270,TRANSPOSE(ED$4:ED$29))</f>
        <v>0</v>
      </c>
      <c r="EE270" cm="1">
        <f t="array" ref="EE270">SUMPRODUCT($K270:$AJ270,TRANSPOSE(EE$4:EE$29))</f>
        <v>0</v>
      </c>
      <c r="EF270" cm="1">
        <f t="array" ref="EF270">SUMPRODUCT($K270:$AJ270,TRANSPOSE(EF$4:EF$29))</f>
        <v>0</v>
      </c>
      <c r="EG270" cm="1">
        <f t="array" ref="EG270">SUMPRODUCT($K270:$AJ270,TRANSPOSE(EG$4:EG$29))</f>
        <v>0</v>
      </c>
      <c r="EH270" cm="1">
        <f t="array" ref="EH270">SUMPRODUCT($K270:$AJ270,TRANSPOSE(EH$4:EH$29))</f>
        <v>0</v>
      </c>
      <c r="EI270" cm="1">
        <f t="array" ref="EI270">SUMPRODUCT($K270:$AJ270,TRANSPOSE(EI$4:EI$29))</f>
        <v>0</v>
      </c>
      <c r="EJ270" cm="1">
        <f t="array" ref="EJ270">SUMPRODUCT($K270:$AJ270,TRANSPOSE(EJ$4:EJ$29))</f>
        <v>0</v>
      </c>
      <c r="EK270" cm="1">
        <f t="array" ref="EK270">SUMPRODUCT($K270:$AJ270,TRANSPOSE(EK$4:EK$29))</f>
        <v>2000</v>
      </c>
      <c r="EL270" cm="1">
        <f t="array" ref="EL270">SUMPRODUCT($K270:$AJ270,TRANSPOSE(EL$4:EL$29))</f>
        <v>2000</v>
      </c>
      <c r="EM270" cm="1">
        <f t="array" ref="EM270">SUMPRODUCT($K270:$AJ270,TRANSPOSE(EM$4:EM$29))</f>
        <v>2000</v>
      </c>
      <c r="EN270" cm="1">
        <f t="array" ref="EN270">SUMPRODUCT($K270:$AJ270,TRANSPOSE(EN$4:EN$29))</f>
        <v>2000</v>
      </c>
      <c r="EO270" cm="1">
        <f t="array" ref="EO270">SUMPRODUCT($K270:$AJ270,TRANSPOSE(EO$4:EO$29))</f>
        <v>0</v>
      </c>
      <c r="EP270" cm="1">
        <f t="array" ref="EP270">SUMPRODUCT($K270:$AJ270,TRANSPOSE(EP$4:EP$29))</f>
        <v>0</v>
      </c>
      <c r="EQ270" cm="1">
        <f t="array" ref="EQ270">SUMPRODUCT($K270:$AJ270,TRANSPOSE(EQ$4:EQ$29))</f>
        <v>0</v>
      </c>
      <c r="ER270" cm="1">
        <f t="array" ref="ER270">SUMPRODUCT($K270:$AJ270,TRANSPOSE(ER$4:ER$29))</f>
        <v>0</v>
      </c>
      <c r="ES270" cm="1">
        <f t="array" ref="ES270">SUMPRODUCT($K270:$AJ270,TRANSPOSE(ES$4:ES$29))</f>
        <v>0</v>
      </c>
      <c r="ET270" cm="1">
        <f t="array" ref="ET270">SUMPRODUCT($K270:$AJ270,TRANSPOSE(ET$4:ET$29))</f>
        <v>0</v>
      </c>
      <c r="EU270" cm="1">
        <f t="array" ref="EU270">SUMPRODUCT($K270:$AJ270,TRANSPOSE(EU$4:EU$29))</f>
        <v>0</v>
      </c>
      <c r="EV270" cm="1">
        <f t="array" ref="EV270">SUMPRODUCT($K270:$AJ270,TRANSPOSE(EV$4:EV$29))</f>
        <v>0</v>
      </c>
      <c r="EW270" cm="1">
        <f t="array" ref="EW270">SUMPRODUCT($K270:$AJ270,TRANSPOSE(EW$4:EW$29))</f>
        <v>0</v>
      </c>
      <c r="EX270" cm="1">
        <f t="array" ref="EX270">SUMPRODUCT($K270:$AJ270,TRANSPOSE(EX$4:EX$29))</f>
        <v>0</v>
      </c>
      <c r="EY270" cm="1">
        <f t="array" ref="EY270">SUMPRODUCT($K270:$AJ270,TRANSPOSE(EY$4:EY$29))</f>
        <v>0</v>
      </c>
      <c r="EZ270" cm="1">
        <f t="array" ref="EZ270">SUMPRODUCT($K270:$AJ270,TRANSPOSE(EZ$4:EZ$29))</f>
        <v>0</v>
      </c>
      <c r="FA270">
        <f t="shared" si="46"/>
        <v>0</v>
      </c>
      <c r="FB270" t="b">
        <f t="shared" si="47"/>
        <v>0</v>
      </c>
    </row>
    <row r="271" spans="1:158" hidden="1" x14ac:dyDescent="0.2">
      <c r="A271">
        <v>328</v>
      </c>
      <c r="B271" s="7" t="s">
        <v>1032</v>
      </c>
      <c r="C271" t="s">
        <v>17</v>
      </c>
      <c r="D271">
        <v>406733602</v>
      </c>
      <c r="E271" t="s">
        <v>1031</v>
      </c>
      <c r="F271">
        <v>406748514</v>
      </c>
      <c r="G271" t="s">
        <v>6</v>
      </c>
      <c r="H271" s="1">
        <v>1</v>
      </c>
      <c r="I271" s="1">
        <v>80</v>
      </c>
      <c r="J271" s="1">
        <f>VLOOKUP(B271,'[4]AVL F03 05.05.26_לעבוד'!$B$27:$M$694,12,)</f>
        <v>80</v>
      </c>
      <c r="K271" s="1">
        <v>0</v>
      </c>
      <c r="L271" s="1">
        <v>0</v>
      </c>
      <c r="M271" s="1">
        <v>0</v>
      </c>
      <c r="N271" s="1">
        <v>80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f t="shared" si="43"/>
        <v>25200</v>
      </c>
      <c r="AL271" s="1">
        <f t="shared" si="44"/>
        <v>30000</v>
      </c>
      <c r="AQ271" s="1">
        <f>VLOOKUP($B271,'[2]AVL F03 05.05.26_לעבוד'!$B$29:$H$721,6,)</f>
        <v>0</v>
      </c>
      <c r="AR271" s="1" t="s">
        <v>25</v>
      </c>
      <c r="AS271" s="1" t="s">
        <v>14</v>
      </c>
      <c r="AT271">
        <f t="shared" si="54"/>
        <v>4</v>
      </c>
      <c r="AU271" t="str">
        <f>VLOOKUP(B271,'[3]AVL F03 05.05.26_לעבוד'!$B$27:$B$694,1,)</f>
        <v>C0402C508C5GACTU</v>
      </c>
      <c r="AW271" t="s">
        <v>1722</v>
      </c>
      <c r="AX271" t="s">
        <v>154</v>
      </c>
      <c r="AY271">
        <v>0.05</v>
      </c>
      <c r="AZ271" t="s">
        <v>0</v>
      </c>
      <c r="BA271">
        <v>1</v>
      </c>
      <c r="BB271" t="s">
        <v>13</v>
      </c>
      <c r="BC271">
        <v>322</v>
      </c>
      <c r="BD271">
        <v>151</v>
      </c>
      <c r="BE271" t="s">
        <v>24</v>
      </c>
      <c r="BF271">
        <v>0</v>
      </c>
      <c r="BG271">
        <v>0.5</v>
      </c>
      <c r="BH271">
        <v>20</v>
      </c>
      <c r="BI271" t="s">
        <v>11</v>
      </c>
      <c r="BJ271" t="s">
        <v>23</v>
      </c>
      <c r="BK271" t="s">
        <v>5</v>
      </c>
      <c r="BL271" t="s">
        <v>5</v>
      </c>
      <c r="BM271" t="s">
        <v>9</v>
      </c>
      <c r="BN271">
        <v>0.05</v>
      </c>
      <c r="BO271" t="s">
        <v>5</v>
      </c>
      <c r="BP271">
        <v>1</v>
      </c>
      <c r="BQ271" t="s">
        <v>5</v>
      </c>
      <c r="BR271" t="s">
        <v>8</v>
      </c>
      <c r="BS271" t="s">
        <v>21</v>
      </c>
      <c r="BT271">
        <v>10000</v>
      </c>
      <c r="BU271" t="s">
        <v>6</v>
      </c>
      <c r="BV271" t="s">
        <v>5</v>
      </c>
      <c r="BW271" t="s">
        <v>20</v>
      </c>
      <c r="BX271" t="s">
        <v>3</v>
      </c>
      <c r="BY271" t="s">
        <v>154</v>
      </c>
      <c r="BZ271" t="s">
        <v>1</v>
      </c>
      <c r="CA271" t="s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20000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E271">
        <f>SUM($CB271,CB271:$CC271)-SUM($EC271:EC271)</f>
        <v>0</v>
      </c>
      <c r="DF271">
        <f>SUM($CB271,$CC271:CC271)-SUM($EC271:ED271)</f>
        <v>0</v>
      </c>
      <c r="DG271">
        <f>SUM($CB271,$CC271:CD271)-SUM($EC271:EE271)</f>
        <v>0</v>
      </c>
      <c r="DH271">
        <f>SUM($CB271,$CC271:CE271)-SUM($EC271:EF271)</f>
        <v>0</v>
      </c>
      <c r="DI271">
        <f>SUM($CB271,$CC271:CF271)-SUM($EC271:EG271)</f>
        <v>0</v>
      </c>
      <c r="DJ271">
        <f>SUM($CB271,$CC271:CG271)-SUM($EC271:EH271)</f>
        <v>0</v>
      </c>
      <c r="DK271">
        <f>SUM($CB271,$CC271:CH271)-SUM($EC271:EI271)</f>
        <v>0</v>
      </c>
      <c r="DL271">
        <f>SUM($CB271,$CC271:CI271)-SUM($EC271:EJ271)</f>
        <v>0</v>
      </c>
      <c r="DM271">
        <f>SUM($CB271,$CC271:CJ271)-SUM($EC271:EK271)</f>
        <v>18400</v>
      </c>
      <c r="DN271">
        <f>SUM($CB271,$CC271:CK271)-SUM($EC271:EL271)</f>
        <v>11200</v>
      </c>
      <c r="DO271">
        <f>SUM($CB271,$CC271:CL271)-SUM($EC271:EM271)</f>
        <v>11200</v>
      </c>
      <c r="DP271">
        <f>SUM($CB271,$CC271:CM271)-SUM($EC271:EN271)</f>
        <v>4000</v>
      </c>
      <c r="DQ271">
        <f>SUM($CB271,$CC271:CN271)-SUM($EC271:EO271)</f>
        <v>4000</v>
      </c>
      <c r="DR271">
        <f>SUM($CB271,$CC271:CO271)-SUM($EC271:EP271)</f>
        <v>4000</v>
      </c>
      <c r="DS271">
        <f>SUM($CB271,$CC271:CP271)-SUM($EC271:EQ271)</f>
        <v>4000</v>
      </c>
      <c r="DT271">
        <f>SUM($CB271,$CC271:CQ271)-SUM($EC271:ER271)</f>
        <v>4000</v>
      </c>
      <c r="DU271">
        <f>SUM($CB271,$CC271:CR271)-SUM($EC271:ES271)</f>
        <v>4000</v>
      </c>
      <c r="DV271">
        <f>SUM($CB271,$CC271:CS271)-SUM($EC271:ET271)</f>
        <v>4000</v>
      </c>
      <c r="DW271">
        <f>SUM($CB271,$CC271:CT271)-SUM($EC271:EU271)</f>
        <v>4000</v>
      </c>
      <c r="DX271">
        <f>SUM($CB271,$CC271:CU271)-SUM($EC271:EV271)</f>
        <v>4000</v>
      </c>
      <c r="DY271">
        <f>SUM($CB271,$CC271:CV271)-SUM($EC271:EW271)</f>
        <v>4000</v>
      </c>
      <c r="DZ271">
        <f>SUM($CB271,$CC271:CW271)-SUM($EC271:EX271)</f>
        <v>4000</v>
      </c>
      <c r="EA271">
        <f>SUM($CB271,$CC271:CX271)-SUM($EC271:EY271)</f>
        <v>4000</v>
      </c>
      <c r="EB271">
        <f>SUM($CB271,$CC271:CY271)-SUM($EC271:EZ271)</f>
        <v>4000</v>
      </c>
      <c r="EC271" cm="1">
        <f t="array" ref="EC271">SUMPRODUCT($K271:$AJ271,TRANSPOSE(EC$4:EC$29))</f>
        <v>0</v>
      </c>
      <c r="ED271" cm="1">
        <f t="array" ref="ED271">SUMPRODUCT($K271:$AJ271,TRANSPOSE(ED$4:ED$29))</f>
        <v>0</v>
      </c>
      <c r="EE271" cm="1">
        <f t="array" ref="EE271">SUMPRODUCT($K271:$AJ271,TRANSPOSE(EE$4:EE$29))</f>
        <v>0</v>
      </c>
      <c r="EF271" cm="1">
        <f t="array" ref="EF271">SUMPRODUCT($K271:$AJ271,TRANSPOSE(EF$4:EF$29))</f>
        <v>0</v>
      </c>
      <c r="EG271" cm="1">
        <f t="array" ref="EG271">SUMPRODUCT($K271:$AJ271,TRANSPOSE(EG$4:EG$29))</f>
        <v>0</v>
      </c>
      <c r="EH271" cm="1">
        <f t="array" ref="EH271">SUMPRODUCT($K271:$AJ271,TRANSPOSE(EH$4:EH$29))</f>
        <v>0</v>
      </c>
      <c r="EI271" cm="1">
        <f t="array" ref="EI271">SUMPRODUCT($K271:$AJ271,TRANSPOSE(EI$4:EI$29))</f>
        <v>0</v>
      </c>
      <c r="EJ271" cm="1">
        <f t="array" ref="EJ271">SUMPRODUCT($K271:$AJ271,TRANSPOSE(EJ$4:EJ$29))</f>
        <v>0</v>
      </c>
      <c r="EK271" cm="1">
        <f t="array" ref="EK271">SUMPRODUCT($K271:$AJ271,TRANSPOSE(EK$4:EK$29))</f>
        <v>1600</v>
      </c>
      <c r="EL271" cm="1">
        <f t="array" ref="EL271">SUMPRODUCT($K271:$AJ271,TRANSPOSE(EL$4:EL$29))</f>
        <v>7200</v>
      </c>
      <c r="EM271" cm="1">
        <f t="array" ref="EM271">SUMPRODUCT($K271:$AJ271,TRANSPOSE(EM$4:EM$29))</f>
        <v>0</v>
      </c>
      <c r="EN271" cm="1">
        <f t="array" ref="EN271">SUMPRODUCT($K271:$AJ271,TRANSPOSE(EN$4:EN$29))</f>
        <v>7200</v>
      </c>
      <c r="EO271" cm="1">
        <f t="array" ref="EO271">SUMPRODUCT($K271:$AJ271,TRANSPOSE(EO$4:EO$29))</f>
        <v>0</v>
      </c>
      <c r="EP271" cm="1">
        <f t="array" ref="EP271">SUMPRODUCT($K271:$AJ271,TRANSPOSE(EP$4:EP$29))</f>
        <v>0</v>
      </c>
      <c r="EQ271" cm="1">
        <f t="array" ref="EQ271">SUMPRODUCT($K271:$AJ271,TRANSPOSE(EQ$4:EQ$29))</f>
        <v>0</v>
      </c>
      <c r="ER271" cm="1">
        <f t="array" ref="ER271">SUMPRODUCT($K271:$AJ271,TRANSPOSE(ER$4:ER$29))</f>
        <v>0</v>
      </c>
      <c r="ES271" cm="1">
        <f t="array" ref="ES271">SUMPRODUCT($K271:$AJ271,TRANSPOSE(ES$4:ES$29))</f>
        <v>0</v>
      </c>
      <c r="ET271" cm="1">
        <f t="array" ref="ET271">SUMPRODUCT($K271:$AJ271,TRANSPOSE(ET$4:ET$29))</f>
        <v>0</v>
      </c>
      <c r="EU271" cm="1">
        <f t="array" ref="EU271">SUMPRODUCT($K271:$AJ271,TRANSPOSE(EU$4:EU$29))</f>
        <v>0</v>
      </c>
      <c r="EV271" cm="1">
        <f t="array" ref="EV271">SUMPRODUCT($K271:$AJ271,TRANSPOSE(EV$4:EV$29))</f>
        <v>0</v>
      </c>
      <c r="EW271" cm="1">
        <f t="array" ref="EW271">SUMPRODUCT($K271:$AJ271,TRANSPOSE(EW$4:EW$29))</f>
        <v>0</v>
      </c>
      <c r="EX271" cm="1">
        <f t="array" ref="EX271">SUMPRODUCT($K271:$AJ271,TRANSPOSE(EX$4:EX$29))</f>
        <v>0</v>
      </c>
      <c r="EY271" cm="1">
        <f t="array" ref="EY271">SUMPRODUCT($K271:$AJ271,TRANSPOSE(EY$4:EY$29))</f>
        <v>0</v>
      </c>
      <c r="EZ271" cm="1">
        <f t="array" ref="EZ271">SUMPRODUCT($K271:$AJ271,TRANSPOSE(EZ$4:EZ$29))</f>
        <v>0</v>
      </c>
      <c r="FA271">
        <f t="shared" si="46"/>
        <v>0</v>
      </c>
      <c r="FB271" t="b">
        <f t="shared" si="47"/>
        <v>0</v>
      </c>
    </row>
    <row r="272" spans="1:158" hidden="1" x14ac:dyDescent="0.2">
      <c r="A272">
        <v>329</v>
      </c>
      <c r="B272" s="7" t="s">
        <v>1030</v>
      </c>
      <c r="C272" t="s">
        <v>17</v>
      </c>
      <c r="D272">
        <v>400950685</v>
      </c>
      <c r="E272" t="s">
        <v>1029</v>
      </c>
      <c r="F272">
        <v>400481357</v>
      </c>
      <c r="G272" t="s">
        <v>6</v>
      </c>
      <c r="H272" s="1">
        <v>2</v>
      </c>
      <c r="I272" s="1">
        <v>8</v>
      </c>
      <c r="J272" s="1">
        <f>VLOOKUP(B272,'[4]AVL F03 05.05.26_לעבוד'!$B$27:$M$694,12,)</f>
        <v>8</v>
      </c>
      <c r="K272" s="1">
        <v>0</v>
      </c>
      <c r="L272" s="1">
        <v>0</v>
      </c>
      <c r="M272" s="1">
        <v>0</v>
      </c>
      <c r="N272" s="1">
        <v>0</v>
      </c>
      <c r="O272" s="1">
        <v>8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f t="shared" si="43"/>
        <v>2520</v>
      </c>
      <c r="AL272" s="1">
        <f t="shared" si="44"/>
        <v>4000</v>
      </c>
      <c r="AM272" s="1">
        <f t="shared" ref="AM272:AM291" si="55">AK272*AY272</f>
        <v>75.599999999999994</v>
      </c>
      <c r="AN272" s="1">
        <f t="shared" ref="AN272:AN291" si="56">AL272*AY272</f>
        <v>120</v>
      </c>
      <c r="AO272" s="1">
        <f t="shared" ref="AO272:AO291" si="57">AN272-AM272</f>
        <v>44.400000000000006</v>
      </c>
      <c r="AP272" s="1" t="s">
        <v>26</v>
      </c>
      <c r="AQ272" s="1">
        <f>VLOOKUP($B272,'[2]AVL F03 05.05.26_לעבוד'!$B$29:$H$721,6,)</f>
        <v>0</v>
      </c>
      <c r="AR272" s="1" t="s">
        <v>25</v>
      </c>
      <c r="AS272" s="1" t="s">
        <v>14</v>
      </c>
      <c r="AT272">
        <f t="shared" si="54"/>
        <v>0.24</v>
      </c>
      <c r="AU272" t="str">
        <f>VLOOKUP(B272,'[3]AVL F03 05.05.26_לעבוד'!$B$27:$B$694,1,)</f>
        <v>C0603C103K2RAL7867</v>
      </c>
      <c r="AW272" t="s">
        <v>1748</v>
      </c>
      <c r="AX272" t="s">
        <v>99</v>
      </c>
      <c r="AY272">
        <v>0.03</v>
      </c>
      <c r="AZ272" t="s">
        <v>0</v>
      </c>
      <c r="BA272">
        <v>2</v>
      </c>
      <c r="BB272" t="s">
        <v>13</v>
      </c>
      <c r="BC272">
        <v>96</v>
      </c>
      <c r="BD272">
        <v>95</v>
      </c>
      <c r="BE272" t="s">
        <v>24</v>
      </c>
      <c r="BF272">
        <v>0</v>
      </c>
      <c r="BG272">
        <v>0.3</v>
      </c>
      <c r="BH272">
        <v>20</v>
      </c>
      <c r="BI272" t="s">
        <v>11</v>
      </c>
      <c r="BJ272" t="s">
        <v>23</v>
      </c>
      <c r="BK272" t="s">
        <v>5</v>
      </c>
      <c r="BL272">
        <v>1</v>
      </c>
      <c r="BM272" t="s">
        <v>22</v>
      </c>
      <c r="BN272">
        <v>0.03</v>
      </c>
      <c r="BO272" t="s">
        <v>5</v>
      </c>
      <c r="BP272">
        <v>1</v>
      </c>
      <c r="BQ272" t="s">
        <v>5</v>
      </c>
      <c r="BR272" t="s">
        <v>8</v>
      </c>
      <c r="BS272" t="s">
        <v>21</v>
      </c>
      <c r="BT272">
        <v>4000</v>
      </c>
      <c r="BU272" t="s">
        <v>6</v>
      </c>
      <c r="BV272" t="s">
        <v>31</v>
      </c>
      <c r="BW272" t="s">
        <v>20</v>
      </c>
      <c r="BX272" t="s">
        <v>3</v>
      </c>
      <c r="BY272" t="s">
        <v>99</v>
      </c>
      <c r="BZ272" t="s">
        <v>1</v>
      </c>
      <c r="CA272" t="s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2000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E272">
        <f>SUM($CB272,CB272:$CC272)-SUM($EC272:EC272)</f>
        <v>0</v>
      </c>
      <c r="DF272">
        <f>SUM($CB272,$CC272:CC272)-SUM($EC272:ED272)</f>
        <v>0</v>
      </c>
      <c r="DG272">
        <f>SUM($CB272,$CC272:CD272)-SUM($EC272:EE272)</f>
        <v>0</v>
      </c>
      <c r="DH272">
        <f>SUM($CB272,$CC272:CE272)-SUM($EC272:EF272)</f>
        <v>0</v>
      </c>
      <c r="DI272">
        <f>SUM($CB272,$CC272:CF272)-SUM($EC272:EG272)</f>
        <v>0</v>
      </c>
      <c r="DJ272">
        <f>SUM($CB272,$CC272:CG272)-SUM($EC272:EH272)</f>
        <v>0</v>
      </c>
      <c r="DK272">
        <f>SUM($CB272,$CC272:CH272)-SUM($EC272:EI272)</f>
        <v>0</v>
      </c>
      <c r="DL272">
        <f>SUM($CB272,$CC272:CI272)-SUM($EC272:EJ272)</f>
        <v>0</v>
      </c>
      <c r="DM272">
        <f>SUM($CB272,$CC272:CJ272)-SUM($EC272:EK272)</f>
        <v>1800</v>
      </c>
      <c r="DN272">
        <f>SUM($CB272,$CC272:CK272)-SUM($EC272:EL272)</f>
        <v>1576</v>
      </c>
      <c r="DO272">
        <f>SUM($CB272,$CC272:CL272)-SUM($EC272:EM272)</f>
        <v>976</v>
      </c>
      <c r="DP272">
        <f>SUM($CB272,$CC272:CM272)-SUM($EC272:EN272)</f>
        <v>400</v>
      </c>
      <c r="DQ272">
        <f>SUM($CB272,$CC272:CN272)-SUM($EC272:EO272)</f>
        <v>400</v>
      </c>
      <c r="DR272">
        <f>SUM($CB272,$CC272:CO272)-SUM($EC272:EP272)</f>
        <v>400</v>
      </c>
      <c r="DS272">
        <f>SUM($CB272,$CC272:CP272)-SUM($EC272:EQ272)</f>
        <v>400</v>
      </c>
      <c r="DT272">
        <f>SUM($CB272,$CC272:CQ272)-SUM($EC272:ER272)</f>
        <v>400</v>
      </c>
      <c r="DU272">
        <f>SUM($CB272,$CC272:CR272)-SUM($EC272:ES272)</f>
        <v>400</v>
      </c>
      <c r="DV272">
        <f>SUM($CB272,$CC272:CS272)-SUM($EC272:ET272)</f>
        <v>400</v>
      </c>
      <c r="DW272">
        <f>SUM($CB272,$CC272:CT272)-SUM($EC272:EU272)</f>
        <v>400</v>
      </c>
      <c r="DX272">
        <f>SUM($CB272,$CC272:CU272)-SUM($EC272:EV272)</f>
        <v>400</v>
      </c>
      <c r="DY272">
        <f>SUM($CB272,$CC272:CV272)-SUM($EC272:EW272)</f>
        <v>400</v>
      </c>
      <c r="DZ272">
        <f>SUM($CB272,$CC272:CW272)-SUM($EC272:EX272)</f>
        <v>400</v>
      </c>
      <c r="EA272">
        <f>SUM($CB272,$CC272:CX272)-SUM($EC272:EY272)</f>
        <v>400</v>
      </c>
      <c r="EB272">
        <f>SUM($CB272,$CC272:CY272)-SUM($EC272:EZ272)</f>
        <v>400</v>
      </c>
      <c r="EC272" cm="1">
        <f t="array" ref="EC272">SUMPRODUCT($K272:$AJ272,TRANSPOSE(EC$4:EC$29))</f>
        <v>0</v>
      </c>
      <c r="ED272" cm="1">
        <f t="array" ref="ED272">SUMPRODUCT($K272:$AJ272,TRANSPOSE(ED$4:ED$29))</f>
        <v>0</v>
      </c>
      <c r="EE272" cm="1">
        <f t="array" ref="EE272">SUMPRODUCT($K272:$AJ272,TRANSPOSE(EE$4:EE$29))</f>
        <v>0</v>
      </c>
      <c r="EF272" cm="1">
        <f t="array" ref="EF272">SUMPRODUCT($K272:$AJ272,TRANSPOSE(EF$4:EF$29))</f>
        <v>0</v>
      </c>
      <c r="EG272" cm="1">
        <f t="array" ref="EG272">SUMPRODUCT($K272:$AJ272,TRANSPOSE(EG$4:EG$29))</f>
        <v>0</v>
      </c>
      <c r="EH272" cm="1">
        <f t="array" ref="EH272">SUMPRODUCT($K272:$AJ272,TRANSPOSE(EH$4:EH$29))</f>
        <v>0</v>
      </c>
      <c r="EI272" cm="1">
        <f t="array" ref="EI272">SUMPRODUCT($K272:$AJ272,TRANSPOSE(EI$4:EI$29))</f>
        <v>0</v>
      </c>
      <c r="EJ272" cm="1">
        <f t="array" ref="EJ272">SUMPRODUCT($K272:$AJ272,TRANSPOSE(EJ$4:EJ$29))</f>
        <v>0</v>
      </c>
      <c r="EK272" cm="1">
        <f t="array" ref="EK272">SUMPRODUCT($K272:$AJ272,TRANSPOSE(EK$4:EK$29))</f>
        <v>200</v>
      </c>
      <c r="EL272" cm="1">
        <f t="array" ref="EL272">SUMPRODUCT($K272:$AJ272,TRANSPOSE(EL$4:EL$29))</f>
        <v>224</v>
      </c>
      <c r="EM272" cm="1">
        <f t="array" ref="EM272">SUMPRODUCT($K272:$AJ272,TRANSPOSE(EM$4:EM$29))</f>
        <v>600</v>
      </c>
      <c r="EN272" cm="1">
        <f t="array" ref="EN272">SUMPRODUCT($K272:$AJ272,TRANSPOSE(EN$4:EN$29))</f>
        <v>576</v>
      </c>
      <c r="EO272" cm="1">
        <f t="array" ref="EO272">SUMPRODUCT($K272:$AJ272,TRANSPOSE(EO$4:EO$29))</f>
        <v>0</v>
      </c>
      <c r="EP272" cm="1">
        <f t="array" ref="EP272">SUMPRODUCT($K272:$AJ272,TRANSPOSE(EP$4:EP$29))</f>
        <v>0</v>
      </c>
      <c r="EQ272" cm="1">
        <f t="array" ref="EQ272">SUMPRODUCT($K272:$AJ272,TRANSPOSE(EQ$4:EQ$29))</f>
        <v>0</v>
      </c>
      <c r="ER272" cm="1">
        <f t="array" ref="ER272">SUMPRODUCT($K272:$AJ272,TRANSPOSE(ER$4:ER$29))</f>
        <v>0</v>
      </c>
      <c r="ES272" cm="1">
        <f t="array" ref="ES272">SUMPRODUCT($K272:$AJ272,TRANSPOSE(ES$4:ES$29))</f>
        <v>0</v>
      </c>
      <c r="ET272" cm="1">
        <f t="array" ref="ET272">SUMPRODUCT($K272:$AJ272,TRANSPOSE(ET$4:ET$29))</f>
        <v>0</v>
      </c>
      <c r="EU272" cm="1">
        <f t="array" ref="EU272">SUMPRODUCT($K272:$AJ272,TRANSPOSE(EU$4:EU$29))</f>
        <v>0</v>
      </c>
      <c r="EV272" cm="1">
        <f t="array" ref="EV272">SUMPRODUCT($K272:$AJ272,TRANSPOSE(EV$4:EV$29))</f>
        <v>0</v>
      </c>
      <c r="EW272" cm="1">
        <f t="array" ref="EW272">SUMPRODUCT($K272:$AJ272,TRANSPOSE(EW$4:EW$29))</f>
        <v>0</v>
      </c>
      <c r="EX272" cm="1">
        <f t="array" ref="EX272">SUMPRODUCT($K272:$AJ272,TRANSPOSE(EX$4:EX$29))</f>
        <v>0</v>
      </c>
      <c r="EY272" cm="1">
        <f t="array" ref="EY272">SUMPRODUCT($K272:$AJ272,TRANSPOSE(EY$4:EY$29))</f>
        <v>0</v>
      </c>
      <c r="EZ272" cm="1">
        <f t="array" ref="EZ272">SUMPRODUCT($K272:$AJ272,TRANSPOSE(EZ$4:EZ$29))</f>
        <v>0</v>
      </c>
      <c r="FA272">
        <f t="shared" si="46"/>
        <v>0</v>
      </c>
      <c r="FB272" t="b">
        <f t="shared" si="47"/>
        <v>0</v>
      </c>
    </row>
    <row r="273" spans="1:158" hidden="1" x14ac:dyDescent="0.2">
      <c r="A273">
        <v>330</v>
      </c>
      <c r="B273" s="7" t="s">
        <v>1028</v>
      </c>
      <c r="C273" t="s">
        <v>17</v>
      </c>
      <c r="D273">
        <v>400713753</v>
      </c>
      <c r="E273" t="s">
        <v>1027</v>
      </c>
      <c r="F273" t="s">
        <v>1026</v>
      </c>
      <c r="G273" t="s">
        <v>6</v>
      </c>
      <c r="H273" s="1">
        <v>2</v>
      </c>
      <c r="I273" s="1">
        <v>55</v>
      </c>
      <c r="J273" s="1">
        <f>VLOOKUP(B273,'[4]AVL F03 05.05.26_לעבוד'!$B$27:$M$694,12,)</f>
        <v>55</v>
      </c>
      <c r="K273" s="1">
        <v>0</v>
      </c>
      <c r="L273" s="1">
        <v>0</v>
      </c>
      <c r="M273" s="1">
        <v>0</v>
      </c>
      <c r="N273" s="1">
        <v>6</v>
      </c>
      <c r="O273" s="1">
        <v>48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f t="shared" si="43"/>
        <v>17325</v>
      </c>
      <c r="AL273" s="1">
        <f t="shared" si="44"/>
        <v>20000</v>
      </c>
      <c r="AM273" s="1">
        <f t="shared" si="55"/>
        <v>173.25</v>
      </c>
      <c r="AN273" s="1">
        <f t="shared" si="56"/>
        <v>200</v>
      </c>
      <c r="AO273" s="1">
        <f t="shared" si="57"/>
        <v>26.75</v>
      </c>
      <c r="AP273" s="1" t="s">
        <v>26</v>
      </c>
      <c r="AQ273" s="1">
        <f>VLOOKUP($B273,'[2]AVL F03 05.05.26_לעבוד'!$B$29:$H$721,6,)</f>
        <v>0</v>
      </c>
      <c r="AR273" s="1" t="s">
        <v>25</v>
      </c>
      <c r="AS273" s="1" t="s">
        <v>14</v>
      </c>
      <c r="AT273">
        <f t="shared" si="54"/>
        <v>0.55000000000000004</v>
      </c>
      <c r="AU273" t="str">
        <f>VLOOKUP(B273,'[3]AVL F03 05.05.26_לעבוד'!$B$27:$B$694,1,)</f>
        <v>C0603C103K5RAC7867</v>
      </c>
      <c r="AW273" t="s">
        <v>1722</v>
      </c>
      <c r="AX273" t="s">
        <v>154</v>
      </c>
      <c r="AY273">
        <v>0.01</v>
      </c>
      <c r="AZ273" t="s">
        <v>0</v>
      </c>
      <c r="BA273">
        <v>2</v>
      </c>
      <c r="BB273" t="s">
        <v>13</v>
      </c>
      <c r="BC273">
        <v>96</v>
      </c>
      <c r="BD273">
        <v>35</v>
      </c>
      <c r="BE273" t="s">
        <v>24</v>
      </c>
      <c r="BF273">
        <v>0</v>
      </c>
      <c r="BG273">
        <v>0.12</v>
      </c>
      <c r="BH273">
        <v>20</v>
      </c>
      <c r="BI273" t="s">
        <v>11</v>
      </c>
      <c r="BJ273" t="s">
        <v>23</v>
      </c>
      <c r="BK273" t="s">
        <v>5</v>
      </c>
      <c r="BL273">
        <v>1</v>
      </c>
      <c r="BM273" t="s">
        <v>38</v>
      </c>
      <c r="BN273">
        <v>0.01</v>
      </c>
      <c r="BO273" t="s">
        <v>5</v>
      </c>
      <c r="BP273">
        <v>1</v>
      </c>
      <c r="BQ273" t="s">
        <v>5</v>
      </c>
      <c r="BR273" t="s">
        <v>8</v>
      </c>
      <c r="BS273" t="s">
        <v>21</v>
      </c>
      <c r="BT273">
        <v>4000</v>
      </c>
      <c r="BU273" t="s">
        <v>6</v>
      </c>
      <c r="BV273" t="s">
        <v>31</v>
      </c>
      <c r="BW273" t="s">
        <v>20</v>
      </c>
      <c r="BX273" t="s">
        <v>3</v>
      </c>
      <c r="BY273" t="s">
        <v>154</v>
      </c>
      <c r="BZ273" t="s">
        <v>1</v>
      </c>
      <c r="CA273" t="s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12000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E273">
        <f>SUM($CB273,CB273:$CC273)-SUM($EC273:EC273)</f>
        <v>0</v>
      </c>
      <c r="DF273">
        <f>SUM($CB273,$CC273:CC273)-SUM($EC273:ED273)</f>
        <v>0</v>
      </c>
      <c r="DG273">
        <f>SUM($CB273,$CC273:CD273)-SUM($EC273:EE273)</f>
        <v>0</v>
      </c>
      <c r="DH273">
        <f>SUM($CB273,$CC273:CE273)-SUM($EC273:EF273)</f>
        <v>0</v>
      </c>
      <c r="DI273">
        <f>SUM($CB273,$CC273:CF273)-SUM($EC273:EG273)</f>
        <v>0</v>
      </c>
      <c r="DJ273">
        <f>SUM($CB273,$CC273:CG273)-SUM($EC273:EH273)</f>
        <v>0</v>
      </c>
      <c r="DK273">
        <f>SUM($CB273,$CC273:CH273)-SUM($EC273:EI273)</f>
        <v>0</v>
      </c>
      <c r="DL273">
        <f>SUM($CB273,$CC273:CI273)-SUM($EC273:EJ273)</f>
        <v>0</v>
      </c>
      <c r="DM273">
        <f>SUM($CB273,$CC273:CJ273)-SUM($EC273:EK273)</f>
        <v>10630</v>
      </c>
      <c r="DN273">
        <f>SUM($CB273,$CC273:CK273)-SUM($EC273:EL273)</f>
        <v>8696</v>
      </c>
      <c r="DO273">
        <f>SUM($CB273,$CC273:CL273)-SUM($EC273:EM273)</f>
        <v>5046</v>
      </c>
      <c r="DP273">
        <f>SUM($CB273,$CC273:CM273)-SUM($EC273:EN273)</f>
        <v>1000</v>
      </c>
      <c r="DQ273">
        <f>SUM($CB273,$CC273:CN273)-SUM($EC273:EO273)</f>
        <v>1000</v>
      </c>
      <c r="DR273">
        <f>SUM($CB273,$CC273:CO273)-SUM($EC273:EP273)</f>
        <v>1000</v>
      </c>
      <c r="DS273">
        <f>SUM($CB273,$CC273:CP273)-SUM($EC273:EQ273)</f>
        <v>1000</v>
      </c>
      <c r="DT273">
        <f>SUM($CB273,$CC273:CQ273)-SUM($EC273:ER273)</f>
        <v>1000</v>
      </c>
      <c r="DU273">
        <f>SUM($CB273,$CC273:CR273)-SUM($EC273:ES273)</f>
        <v>1000</v>
      </c>
      <c r="DV273">
        <f>SUM($CB273,$CC273:CS273)-SUM($EC273:ET273)</f>
        <v>1000</v>
      </c>
      <c r="DW273">
        <f>SUM($CB273,$CC273:CT273)-SUM($EC273:EU273)</f>
        <v>1000</v>
      </c>
      <c r="DX273">
        <f>SUM($CB273,$CC273:CU273)-SUM($EC273:EV273)</f>
        <v>1000</v>
      </c>
      <c r="DY273">
        <f>SUM($CB273,$CC273:CV273)-SUM($EC273:EW273)</f>
        <v>1000</v>
      </c>
      <c r="DZ273">
        <f>SUM($CB273,$CC273:CW273)-SUM($EC273:EX273)</f>
        <v>1000</v>
      </c>
      <c r="EA273">
        <f>SUM($CB273,$CC273:CX273)-SUM($EC273:EY273)</f>
        <v>1000</v>
      </c>
      <c r="EB273">
        <f>SUM($CB273,$CC273:CY273)-SUM($EC273:EZ273)</f>
        <v>1000</v>
      </c>
      <c r="EC273" cm="1">
        <f t="array" ref="EC273">SUMPRODUCT($K273:$AJ273,TRANSPOSE(EC$4:EC$29))</f>
        <v>0</v>
      </c>
      <c r="ED273" cm="1">
        <f t="array" ref="ED273">SUMPRODUCT($K273:$AJ273,TRANSPOSE(ED$4:ED$29))</f>
        <v>0</v>
      </c>
      <c r="EE273" cm="1">
        <f t="array" ref="EE273">SUMPRODUCT($K273:$AJ273,TRANSPOSE(EE$4:EE$29))</f>
        <v>0</v>
      </c>
      <c r="EF273" cm="1">
        <f t="array" ref="EF273">SUMPRODUCT($K273:$AJ273,TRANSPOSE(EF$4:EF$29))</f>
        <v>0</v>
      </c>
      <c r="EG273" cm="1">
        <f t="array" ref="EG273">SUMPRODUCT($K273:$AJ273,TRANSPOSE(EG$4:EG$29))</f>
        <v>0</v>
      </c>
      <c r="EH273" cm="1">
        <f t="array" ref="EH273">SUMPRODUCT($K273:$AJ273,TRANSPOSE(EH$4:EH$29))</f>
        <v>0</v>
      </c>
      <c r="EI273" cm="1">
        <f t="array" ref="EI273">SUMPRODUCT($K273:$AJ273,TRANSPOSE(EI$4:EI$29))</f>
        <v>0</v>
      </c>
      <c r="EJ273" cm="1">
        <f t="array" ref="EJ273">SUMPRODUCT($K273:$AJ273,TRANSPOSE(EJ$4:EJ$29))</f>
        <v>0</v>
      </c>
      <c r="EK273" cm="1">
        <f t="array" ref="EK273">SUMPRODUCT($K273:$AJ273,TRANSPOSE(EK$4:EK$29))</f>
        <v>1370</v>
      </c>
      <c r="EL273" cm="1">
        <f t="array" ref="EL273">SUMPRODUCT($K273:$AJ273,TRANSPOSE(EL$4:EL$29))</f>
        <v>1934</v>
      </c>
      <c r="EM273" cm="1">
        <f t="array" ref="EM273">SUMPRODUCT($K273:$AJ273,TRANSPOSE(EM$4:EM$29))</f>
        <v>3650</v>
      </c>
      <c r="EN273" cm="1">
        <f t="array" ref="EN273">SUMPRODUCT($K273:$AJ273,TRANSPOSE(EN$4:EN$29))</f>
        <v>4046</v>
      </c>
      <c r="EO273" cm="1">
        <f t="array" ref="EO273">SUMPRODUCT($K273:$AJ273,TRANSPOSE(EO$4:EO$29))</f>
        <v>0</v>
      </c>
      <c r="EP273" cm="1">
        <f t="array" ref="EP273">SUMPRODUCT($K273:$AJ273,TRANSPOSE(EP$4:EP$29))</f>
        <v>0</v>
      </c>
      <c r="EQ273" cm="1">
        <f t="array" ref="EQ273">SUMPRODUCT($K273:$AJ273,TRANSPOSE(EQ$4:EQ$29))</f>
        <v>0</v>
      </c>
      <c r="ER273" cm="1">
        <f t="array" ref="ER273">SUMPRODUCT($K273:$AJ273,TRANSPOSE(ER$4:ER$29))</f>
        <v>0</v>
      </c>
      <c r="ES273" cm="1">
        <f t="array" ref="ES273">SUMPRODUCT($K273:$AJ273,TRANSPOSE(ES$4:ES$29))</f>
        <v>0</v>
      </c>
      <c r="ET273" cm="1">
        <f t="array" ref="ET273">SUMPRODUCT($K273:$AJ273,TRANSPOSE(ET$4:ET$29))</f>
        <v>0</v>
      </c>
      <c r="EU273" cm="1">
        <f t="array" ref="EU273">SUMPRODUCT($K273:$AJ273,TRANSPOSE(EU$4:EU$29))</f>
        <v>0</v>
      </c>
      <c r="EV273" cm="1">
        <f t="array" ref="EV273">SUMPRODUCT($K273:$AJ273,TRANSPOSE(EV$4:EV$29))</f>
        <v>0</v>
      </c>
      <c r="EW273" cm="1">
        <f t="array" ref="EW273">SUMPRODUCT($K273:$AJ273,TRANSPOSE(EW$4:EW$29))</f>
        <v>0</v>
      </c>
      <c r="EX273" cm="1">
        <f t="array" ref="EX273">SUMPRODUCT($K273:$AJ273,TRANSPOSE(EX$4:EX$29))</f>
        <v>0</v>
      </c>
      <c r="EY273" cm="1">
        <f t="array" ref="EY273">SUMPRODUCT($K273:$AJ273,TRANSPOSE(EY$4:EY$29))</f>
        <v>0</v>
      </c>
      <c r="EZ273" cm="1">
        <f t="array" ref="EZ273">SUMPRODUCT($K273:$AJ273,TRANSPOSE(EZ$4:EZ$29))</f>
        <v>0</v>
      </c>
      <c r="FA273">
        <f t="shared" si="46"/>
        <v>0</v>
      </c>
      <c r="FB273" t="b">
        <f t="shared" si="47"/>
        <v>0</v>
      </c>
    </row>
    <row r="274" spans="1:158" hidden="1" x14ac:dyDescent="0.2">
      <c r="A274">
        <v>331</v>
      </c>
      <c r="B274" s="7" t="s">
        <v>1025</v>
      </c>
      <c r="C274" t="s">
        <v>17</v>
      </c>
      <c r="D274">
        <v>400539538</v>
      </c>
      <c r="E274" t="s">
        <v>1024</v>
      </c>
      <c r="F274" t="s">
        <v>1023</v>
      </c>
      <c r="G274" t="s">
        <v>6</v>
      </c>
      <c r="H274" s="1">
        <v>2</v>
      </c>
      <c r="I274" s="1">
        <v>2</v>
      </c>
      <c r="J274" s="1">
        <f>VLOOKUP(B274,'[4]AVL F03 05.05.26_לעבוד'!$B$27:$M$694,12,)</f>
        <v>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f t="shared" si="43"/>
        <v>630</v>
      </c>
      <c r="AL274" s="1">
        <f t="shared" si="44"/>
        <v>4000</v>
      </c>
      <c r="AM274" s="1">
        <f t="shared" si="55"/>
        <v>18.899999999999999</v>
      </c>
      <c r="AN274" s="1">
        <f t="shared" si="56"/>
        <v>120</v>
      </c>
      <c r="AO274" s="1">
        <f t="shared" si="57"/>
        <v>101.1</v>
      </c>
      <c r="AP274" s="1" t="s">
        <v>26</v>
      </c>
      <c r="AQ274" s="1">
        <f>VLOOKUP($B274,'[2]AVL F03 05.05.26_לעבוד'!$B$29:$H$721,6,)</f>
        <v>0</v>
      </c>
      <c r="AR274" s="1" t="s">
        <v>25</v>
      </c>
      <c r="AS274" s="1" t="s">
        <v>14</v>
      </c>
      <c r="AT274">
        <f t="shared" si="54"/>
        <v>0.06</v>
      </c>
      <c r="AU274" t="str">
        <f>VLOOKUP(B274,'[3]AVL F03 05.05.26_לעבוד'!$B$27:$B$694,1,)</f>
        <v>C0603C104K4RACTU</v>
      </c>
      <c r="AW274" t="s">
        <v>1722</v>
      </c>
      <c r="AX274" t="s">
        <v>256</v>
      </c>
      <c r="AY274">
        <v>0.03</v>
      </c>
      <c r="AZ274" t="s">
        <v>0</v>
      </c>
      <c r="BA274">
        <v>2</v>
      </c>
      <c r="BB274" t="s">
        <v>13</v>
      </c>
      <c r="BC274">
        <v>102</v>
      </c>
      <c r="BD274">
        <v>60</v>
      </c>
      <c r="BE274" t="s">
        <v>24</v>
      </c>
      <c r="BF274">
        <v>0</v>
      </c>
      <c r="BG274">
        <v>0.3</v>
      </c>
      <c r="BH274">
        <v>20</v>
      </c>
      <c r="BI274" t="s">
        <v>11</v>
      </c>
      <c r="BJ274" t="s">
        <v>23</v>
      </c>
      <c r="BK274" t="s">
        <v>5</v>
      </c>
      <c r="BL274">
        <v>1</v>
      </c>
      <c r="BM274" t="s">
        <v>22</v>
      </c>
      <c r="BN274">
        <v>0.03</v>
      </c>
      <c r="BO274" t="s">
        <v>5</v>
      </c>
      <c r="BP274">
        <v>1</v>
      </c>
      <c r="BQ274" t="s">
        <v>5</v>
      </c>
      <c r="BR274" t="s">
        <v>8</v>
      </c>
      <c r="BS274" t="s">
        <v>21</v>
      </c>
      <c r="BT274">
        <v>4000</v>
      </c>
      <c r="BU274" t="s">
        <v>6</v>
      </c>
      <c r="BV274" t="s">
        <v>5</v>
      </c>
      <c r="BW274" t="s">
        <v>20</v>
      </c>
      <c r="BX274" t="s">
        <v>3</v>
      </c>
      <c r="BY274" t="s">
        <v>256</v>
      </c>
      <c r="BZ274" t="s">
        <v>1</v>
      </c>
      <c r="CA274" t="s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4000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E274">
        <f>SUM($CB274,CB274:$CC274)-SUM($EC274:EC274)</f>
        <v>0</v>
      </c>
      <c r="DF274">
        <f>SUM($CB274,$CC274:CC274)-SUM($EC274:ED274)</f>
        <v>0</v>
      </c>
      <c r="DG274">
        <f>SUM($CB274,$CC274:CD274)-SUM($EC274:EE274)</f>
        <v>0</v>
      </c>
      <c r="DH274">
        <f>SUM($CB274,$CC274:CE274)-SUM($EC274:EF274)</f>
        <v>0</v>
      </c>
      <c r="DI274">
        <f>SUM($CB274,$CC274:CF274)-SUM($EC274:EG274)</f>
        <v>0</v>
      </c>
      <c r="DJ274">
        <f>SUM($CB274,$CC274:CG274)-SUM($EC274:EH274)</f>
        <v>0</v>
      </c>
      <c r="DK274">
        <f>SUM($CB274,$CC274:CH274)-SUM($EC274:EI274)</f>
        <v>0</v>
      </c>
      <c r="DL274">
        <f>SUM($CB274,$CC274:CI274)-SUM($EC274:EJ274)</f>
        <v>0</v>
      </c>
      <c r="DM274">
        <f>SUM($CB274,$CC274:CJ274)-SUM($EC274:EK274)</f>
        <v>3960</v>
      </c>
      <c r="DN274">
        <f>SUM($CB274,$CC274:CK274)-SUM($EC274:EL274)</f>
        <v>3800</v>
      </c>
      <c r="DO274">
        <f>SUM($CB274,$CC274:CL274)-SUM($EC274:EM274)</f>
        <v>3600</v>
      </c>
      <c r="DP274">
        <f>SUM($CB274,$CC274:CM274)-SUM($EC274:EN274)</f>
        <v>3600</v>
      </c>
      <c r="DQ274">
        <f>SUM($CB274,$CC274:CN274)-SUM($EC274:EO274)</f>
        <v>3600</v>
      </c>
      <c r="DR274">
        <f>SUM($CB274,$CC274:CO274)-SUM($EC274:EP274)</f>
        <v>3600</v>
      </c>
      <c r="DS274">
        <f>SUM($CB274,$CC274:CP274)-SUM($EC274:EQ274)</f>
        <v>3600</v>
      </c>
      <c r="DT274">
        <f>SUM($CB274,$CC274:CQ274)-SUM($EC274:ER274)</f>
        <v>3600</v>
      </c>
      <c r="DU274">
        <f>SUM($CB274,$CC274:CR274)-SUM($EC274:ES274)</f>
        <v>3600</v>
      </c>
      <c r="DV274">
        <f>SUM($CB274,$CC274:CS274)-SUM($EC274:ET274)</f>
        <v>3600</v>
      </c>
      <c r="DW274">
        <f>SUM($CB274,$CC274:CT274)-SUM($EC274:EU274)</f>
        <v>3600</v>
      </c>
      <c r="DX274">
        <f>SUM($CB274,$CC274:CU274)-SUM($EC274:EV274)</f>
        <v>3600</v>
      </c>
      <c r="DY274">
        <f>SUM($CB274,$CC274:CV274)-SUM($EC274:EW274)</f>
        <v>3600</v>
      </c>
      <c r="DZ274">
        <f>SUM($CB274,$CC274:CW274)-SUM($EC274:EX274)</f>
        <v>3600</v>
      </c>
      <c r="EA274">
        <f>SUM($CB274,$CC274:CX274)-SUM($EC274:EY274)</f>
        <v>3600</v>
      </c>
      <c r="EB274">
        <f>SUM($CB274,$CC274:CY274)-SUM($EC274:EZ274)</f>
        <v>3600</v>
      </c>
      <c r="EC274" cm="1">
        <f t="array" ref="EC274">SUMPRODUCT($K274:$AJ274,TRANSPOSE(EC$4:EC$29))</f>
        <v>0</v>
      </c>
      <c r="ED274" cm="1">
        <f t="array" ref="ED274">SUMPRODUCT($K274:$AJ274,TRANSPOSE(ED$4:ED$29))</f>
        <v>0</v>
      </c>
      <c r="EE274" cm="1">
        <f t="array" ref="EE274">SUMPRODUCT($K274:$AJ274,TRANSPOSE(EE$4:EE$29))</f>
        <v>0</v>
      </c>
      <c r="EF274" cm="1">
        <f t="array" ref="EF274">SUMPRODUCT($K274:$AJ274,TRANSPOSE(EF$4:EF$29))</f>
        <v>0</v>
      </c>
      <c r="EG274" cm="1">
        <f t="array" ref="EG274">SUMPRODUCT($K274:$AJ274,TRANSPOSE(EG$4:EG$29))</f>
        <v>0</v>
      </c>
      <c r="EH274" cm="1">
        <f t="array" ref="EH274">SUMPRODUCT($K274:$AJ274,TRANSPOSE(EH$4:EH$29))</f>
        <v>0</v>
      </c>
      <c r="EI274" cm="1">
        <f t="array" ref="EI274">SUMPRODUCT($K274:$AJ274,TRANSPOSE(EI$4:EI$29))</f>
        <v>0</v>
      </c>
      <c r="EJ274" cm="1">
        <f t="array" ref="EJ274">SUMPRODUCT($K274:$AJ274,TRANSPOSE(EJ$4:EJ$29))</f>
        <v>0</v>
      </c>
      <c r="EK274" cm="1">
        <f t="array" ref="EK274">SUMPRODUCT($K274:$AJ274,TRANSPOSE(EK$4:EK$29))</f>
        <v>40</v>
      </c>
      <c r="EL274" cm="1">
        <f t="array" ref="EL274">SUMPRODUCT($K274:$AJ274,TRANSPOSE(EL$4:EL$29))</f>
        <v>160</v>
      </c>
      <c r="EM274" cm="1">
        <f t="array" ref="EM274">SUMPRODUCT($K274:$AJ274,TRANSPOSE(EM$4:EM$29))</f>
        <v>200</v>
      </c>
      <c r="EN274" cm="1">
        <f t="array" ref="EN274">SUMPRODUCT($K274:$AJ274,TRANSPOSE(EN$4:EN$29))</f>
        <v>0</v>
      </c>
      <c r="EO274" cm="1">
        <f t="array" ref="EO274">SUMPRODUCT($K274:$AJ274,TRANSPOSE(EO$4:EO$29))</f>
        <v>0</v>
      </c>
      <c r="EP274" cm="1">
        <f t="array" ref="EP274">SUMPRODUCT($K274:$AJ274,TRANSPOSE(EP$4:EP$29))</f>
        <v>0</v>
      </c>
      <c r="EQ274" cm="1">
        <f t="array" ref="EQ274">SUMPRODUCT($K274:$AJ274,TRANSPOSE(EQ$4:EQ$29))</f>
        <v>0</v>
      </c>
      <c r="ER274" cm="1">
        <f t="array" ref="ER274">SUMPRODUCT($K274:$AJ274,TRANSPOSE(ER$4:ER$29))</f>
        <v>0</v>
      </c>
      <c r="ES274" cm="1">
        <f t="array" ref="ES274">SUMPRODUCT($K274:$AJ274,TRANSPOSE(ES$4:ES$29))</f>
        <v>0</v>
      </c>
      <c r="ET274" cm="1">
        <f t="array" ref="ET274">SUMPRODUCT($K274:$AJ274,TRANSPOSE(ET$4:ET$29))</f>
        <v>0</v>
      </c>
      <c r="EU274" cm="1">
        <f t="array" ref="EU274">SUMPRODUCT($K274:$AJ274,TRANSPOSE(EU$4:EU$29))</f>
        <v>0</v>
      </c>
      <c r="EV274" cm="1">
        <f t="array" ref="EV274">SUMPRODUCT($K274:$AJ274,TRANSPOSE(EV$4:EV$29))</f>
        <v>0</v>
      </c>
      <c r="EW274" cm="1">
        <f t="array" ref="EW274">SUMPRODUCT($K274:$AJ274,TRANSPOSE(EW$4:EW$29))</f>
        <v>0</v>
      </c>
      <c r="EX274" cm="1">
        <f t="array" ref="EX274">SUMPRODUCT($K274:$AJ274,TRANSPOSE(EX$4:EX$29))</f>
        <v>0</v>
      </c>
      <c r="EY274" cm="1">
        <f t="array" ref="EY274">SUMPRODUCT($K274:$AJ274,TRANSPOSE(EY$4:EY$29))</f>
        <v>0</v>
      </c>
      <c r="EZ274" cm="1">
        <f t="array" ref="EZ274">SUMPRODUCT($K274:$AJ274,TRANSPOSE(EZ$4:EZ$29))</f>
        <v>0</v>
      </c>
      <c r="FA274">
        <f t="shared" si="46"/>
        <v>0</v>
      </c>
      <c r="FB274" t="b">
        <f t="shared" si="47"/>
        <v>0</v>
      </c>
    </row>
    <row r="275" spans="1:158" hidden="1" x14ac:dyDescent="0.2">
      <c r="A275">
        <v>332</v>
      </c>
      <c r="B275" s="7" t="s">
        <v>1022</v>
      </c>
      <c r="C275" t="s">
        <v>17</v>
      </c>
      <c r="D275">
        <v>400713754</v>
      </c>
      <c r="E275" t="s">
        <v>1021</v>
      </c>
      <c r="F275">
        <v>400481229</v>
      </c>
      <c r="G275" t="s">
        <v>6</v>
      </c>
      <c r="H275" s="1">
        <v>2</v>
      </c>
      <c r="I275" s="1">
        <v>131</v>
      </c>
      <c r="J275" s="1">
        <f>VLOOKUP(B275,'[4]AVL F03 05.05.26_לעבוד'!$B$27:$M$694,12,)</f>
        <v>131</v>
      </c>
      <c r="K275" s="1">
        <v>0</v>
      </c>
      <c r="L275" s="1">
        <v>0</v>
      </c>
      <c r="M275" s="1">
        <v>0</v>
      </c>
      <c r="N275" s="1">
        <v>63</v>
      </c>
      <c r="O275" s="1">
        <v>60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8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f t="shared" si="43"/>
        <v>41265</v>
      </c>
      <c r="AL275" s="1">
        <f t="shared" si="44"/>
        <v>44000</v>
      </c>
      <c r="AM275" s="1">
        <f t="shared" si="55"/>
        <v>412.65000000000003</v>
      </c>
      <c r="AN275" s="1">
        <f t="shared" si="56"/>
        <v>440</v>
      </c>
      <c r="AO275" s="1">
        <f t="shared" si="57"/>
        <v>27.349999999999966</v>
      </c>
      <c r="AP275" s="1" t="s">
        <v>26</v>
      </c>
      <c r="AQ275" s="1">
        <f>VLOOKUP($B275,'[2]AVL F03 05.05.26_לעבוד'!$B$29:$H$721,6,)</f>
        <v>0</v>
      </c>
      <c r="AR275" s="1" t="s">
        <v>25</v>
      </c>
      <c r="AS275" s="1" t="s">
        <v>14</v>
      </c>
      <c r="AT275">
        <f t="shared" si="54"/>
        <v>1.31</v>
      </c>
      <c r="AU275" t="str">
        <f>VLOOKUP(B275,'[3]AVL F03 05.05.26_לעבוד'!$B$27:$B$694,1,)</f>
        <v>C0603C104K5RAC7867</v>
      </c>
      <c r="AW275" t="s">
        <v>1722</v>
      </c>
      <c r="AX275" t="s">
        <v>154</v>
      </c>
      <c r="AY275">
        <v>0.01</v>
      </c>
      <c r="AZ275" t="s">
        <v>0</v>
      </c>
      <c r="BA275">
        <v>2</v>
      </c>
      <c r="BB275" t="s">
        <v>13</v>
      </c>
      <c r="BC275">
        <v>96</v>
      </c>
      <c r="BD275">
        <v>62</v>
      </c>
      <c r="BE275" t="s">
        <v>24</v>
      </c>
      <c r="BF275">
        <v>0</v>
      </c>
      <c r="BG275">
        <v>0.12</v>
      </c>
      <c r="BH275">
        <v>20</v>
      </c>
      <c r="BI275" t="s">
        <v>11</v>
      </c>
      <c r="BJ275" t="s">
        <v>23</v>
      </c>
      <c r="BK275" t="s">
        <v>5</v>
      </c>
      <c r="BL275">
        <v>1</v>
      </c>
      <c r="BM275" t="s">
        <v>22</v>
      </c>
      <c r="BN275">
        <v>0.01</v>
      </c>
      <c r="BO275" t="s">
        <v>5</v>
      </c>
      <c r="BP275">
        <v>1</v>
      </c>
      <c r="BQ275" t="s">
        <v>5</v>
      </c>
      <c r="BR275" t="s">
        <v>8</v>
      </c>
      <c r="BS275" t="s">
        <v>21</v>
      </c>
      <c r="BT275">
        <v>4000</v>
      </c>
      <c r="BU275" t="s">
        <v>6</v>
      </c>
      <c r="BV275" t="s">
        <v>31</v>
      </c>
      <c r="BW275" t="s">
        <v>20</v>
      </c>
      <c r="BX275" t="s">
        <v>3</v>
      </c>
      <c r="BY275" t="s">
        <v>154</v>
      </c>
      <c r="BZ275" t="s">
        <v>1</v>
      </c>
      <c r="CA275" t="s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28000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E275">
        <f>SUM($CB275,CB275:$CC275)-SUM($EC275:EC275)</f>
        <v>0</v>
      </c>
      <c r="DF275">
        <f>SUM($CB275,$CC275:CC275)-SUM($EC275:ED275)</f>
        <v>0</v>
      </c>
      <c r="DG275">
        <f>SUM($CB275,$CC275:CD275)-SUM($EC275:EE275)</f>
        <v>0</v>
      </c>
      <c r="DH275">
        <f>SUM($CB275,$CC275:CE275)-SUM($EC275:EF275)</f>
        <v>0</v>
      </c>
      <c r="DI275">
        <f>SUM($CB275,$CC275:CF275)-SUM($EC275:EG275)</f>
        <v>0</v>
      </c>
      <c r="DJ275">
        <f>SUM($CB275,$CC275:CG275)-SUM($EC275:EH275)</f>
        <v>0</v>
      </c>
      <c r="DK275">
        <f>SUM($CB275,$CC275:CH275)-SUM($EC275:EI275)</f>
        <v>0</v>
      </c>
      <c r="DL275">
        <f>SUM($CB275,$CC275:CI275)-SUM($EC275:EJ275)</f>
        <v>0</v>
      </c>
      <c r="DM275">
        <f>SUM($CB275,$CC275:CJ275)-SUM($EC275:EK275)</f>
        <v>25080</v>
      </c>
      <c r="DN275">
        <f>SUM($CB275,$CC275:CK275)-SUM($EC275:EL275)</f>
        <v>17090</v>
      </c>
      <c r="DO275">
        <f>SUM($CB275,$CC275:CL275)-SUM($EC275:EM275)</f>
        <v>11790</v>
      </c>
      <c r="DP275">
        <f>SUM($CB275,$CC275:CM275)-SUM($EC275:EN275)</f>
        <v>1800</v>
      </c>
      <c r="DQ275">
        <f>SUM($CB275,$CC275:CN275)-SUM($EC275:EO275)</f>
        <v>1800</v>
      </c>
      <c r="DR275">
        <f>SUM($CB275,$CC275:CO275)-SUM($EC275:EP275)</f>
        <v>1800</v>
      </c>
      <c r="DS275">
        <f>SUM($CB275,$CC275:CP275)-SUM($EC275:EQ275)</f>
        <v>1800</v>
      </c>
      <c r="DT275">
        <f>SUM($CB275,$CC275:CQ275)-SUM($EC275:ER275)</f>
        <v>1800</v>
      </c>
      <c r="DU275">
        <f>SUM($CB275,$CC275:CR275)-SUM($EC275:ES275)</f>
        <v>1800</v>
      </c>
      <c r="DV275">
        <f>SUM($CB275,$CC275:CS275)-SUM($EC275:ET275)</f>
        <v>1800</v>
      </c>
      <c r="DW275">
        <f>SUM($CB275,$CC275:CT275)-SUM($EC275:EU275)</f>
        <v>1800</v>
      </c>
      <c r="DX275">
        <f>SUM($CB275,$CC275:CU275)-SUM($EC275:EV275)</f>
        <v>1800</v>
      </c>
      <c r="DY275">
        <f>SUM($CB275,$CC275:CV275)-SUM($EC275:EW275)</f>
        <v>1800</v>
      </c>
      <c r="DZ275">
        <f>SUM($CB275,$CC275:CW275)-SUM($EC275:EX275)</f>
        <v>1800</v>
      </c>
      <c r="EA275">
        <f>SUM($CB275,$CC275:CX275)-SUM($EC275:EY275)</f>
        <v>1800</v>
      </c>
      <c r="EB275">
        <f>SUM($CB275,$CC275:CY275)-SUM($EC275:EZ275)</f>
        <v>1800</v>
      </c>
      <c r="EC275" cm="1">
        <f t="array" ref="EC275">SUMPRODUCT($K275:$AJ275,TRANSPOSE(EC$4:EC$29))</f>
        <v>0</v>
      </c>
      <c r="ED275" cm="1">
        <f t="array" ref="ED275">SUMPRODUCT($K275:$AJ275,TRANSPOSE(ED$4:ED$29))</f>
        <v>0</v>
      </c>
      <c r="EE275" cm="1">
        <f t="array" ref="EE275">SUMPRODUCT($K275:$AJ275,TRANSPOSE(EE$4:EE$29))</f>
        <v>0</v>
      </c>
      <c r="EF275" cm="1">
        <f t="array" ref="EF275">SUMPRODUCT($K275:$AJ275,TRANSPOSE(EF$4:EF$29))</f>
        <v>0</v>
      </c>
      <c r="EG275" cm="1">
        <f t="array" ref="EG275">SUMPRODUCT($K275:$AJ275,TRANSPOSE(EG$4:EG$29))</f>
        <v>0</v>
      </c>
      <c r="EH275" cm="1">
        <f t="array" ref="EH275">SUMPRODUCT($K275:$AJ275,TRANSPOSE(EH$4:EH$29))</f>
        <v>0</v>
      </c>
      <c r="EI275" cm="1">
        <f t="array" ref="EI275">SUMPRODUCT($K275:$AJ275,TRANSPOSE(EI$4:EI$29))</f>
        <v>0</v>
      </c>
      <c r="EJ275" cm="1">
        <f t="array" ref="EJ275">SUMPRODUCT($K275:$AJ275,TRANSPOSE(EJ$4:EJ$29))</f>
        <v>0</v>
      </c>
      <c r="EK275" cm="1">
        <f t="array" ref="EK275">SUMPRODUCT($K275:$AJ275,TRANSPOSE(EK$4:EK$29))</f>
        <v>2920</v>
      </c>
      <c r="EL275" cm="1">
        <f t="array" ref="EL275">SUMPRODUCT($K275:$AJ275,TRANSPOSE(EL$4:EL$29))</f>
        <v>7990</v>
      </c>
      <c r="EM275" cm="1">
        <f t="array" ref="EM275">SUMPRODUCT($K275:$AJ275,TRANSPOSE(EM$4:EM$29))</f>
        <v>5300</v>
      </c>
      <c r="EN275" cm="1">
        <f t="array" ref="EN275">SUMPRODUCT($K275:$AJ275,TRANSPOSE(EN$4:EN$29))</f>
        <v>9990</v>
      </c>
      <c r="EO275" cm="1">
        <f t="array" ref="EO275">SUMPRODUCT($K275:$AJ275,TRANSPOSE(EO$4:EO$29))</f>
        <v>0</v>
      </c>
      <c r="EP275" cm="1">
        <f t="array" ref="EP275">SUMPRODUCT($K275:$AJ275,TRANSPOSE(EP$4:EP$29))</f>
        <v>0</v>
      </c>
      <c r="EQ275" cm="1">
        <f t="array" ref="EQ275">SUMPRODUCT($K275:$AJ275,TRANSPOSE(EQ$4:EQ$29))</f>
        <v>0</v>
      </c>
      <c r="ER275" cm="1">
        <f t="array" ref="ER275">SUMPRODUCT($K275:$AJ275,TRANSPOSE(ER$4:ER$29))</f>
        <v>0</v>
      </c>
      <c r="ES275" cm="1">
        <f t="array" ref="ES275">SUMPRODUCT($K275:$AJ275,TRANSPOSE(ES$4:ES$29))</f>
        <v>0</v>
      </c>
      <c r="ET275" cm="1">
        <f t="array" ref="ET275">SUMPRODUCT($K275:$AJ275,TRANSPOSE(ET$4:ET$29))</f>
        <v>0</v>
      </c>
      <c r="EU275" cm="1">
        <f t="array" ref="EU275">SUMPRODUCT($K275:$AJ275,TRANSPOSE(EU$4:EU$29))</f>
        <v>0</v>
      </c>
      <c r="EV275" cm="1">
        <f t="array" ref="EV275">SUMPRODUCT($K275:$AJ275,TRANSPOSE(EV$4:EV$29))</f>
        <v>0</v>
      </c>
      <c r="EW275" cm="1">
        <f t="array" ref="EW275">SUMPRODUCT($K275:$AJ275,TRANSPOSE(EW$4:EW$29))</f>
        <v>0</v>
      </c>
      <c r="EX275" cm="1">
        <f t="array" ref="EX275">SUMPRODUCT($K275:$AJ275,TRANSPOSE(EX$4:EX$29))</f>
        <v>0</v>
      </c>
      <c r="EY275" cm="1">
        <f t="array" ref="EY275">SUMPRODUCT($K275:$AJ275,TRANSPOSE(EY$4:EY$29))</f>
        <v>0</v>
      </c>
      <c r="EZ275" cm="1">
        <f t="array" ref="EZ275">SUMPRODUCT($K275:$AJ275,TRANSPOSE(EZ$4:EZ$29))</f>
        <v>0</v>
      </c>
      <c r="FA275">
        <f t="shared" si="46"/>
        <v>0</v>
      </c>
      <c r="FB275" t="b">
        <f t="shared" si="47"/>
        <v>0</v>
      </c>
    </row>
    <row r="276" spans="1:158" hidden="1" x14ac:dyDescent="0.2">
      <c r="A276">
        <v>333</v>
      </c>
      <c r="B276" s="7" t="s">
        <v>1020</v>
      </c>
      <c r="C276" t="s">
        <v>17</v>
      </c>
      <c r="D276">
        <v>401504556</v>
      </c>
      <c r="E276" t="s">
        <v>1019</v>
      </c>
      <c r="F276">
        <v>401502386</v>
      </c>
      <c r="G276" t="s">
        <v>6</v>
      </c>
      <c r="H276" s="1">
        <v>2</v>
      </c>
      <c r="I276" s="1">
        <v>177</v>
      </c>
      <c r="J276" s="1">
        <f>VLOOKUP(B276,'[4]AVL F03 05.05.26_לעבוד'!$B$27:$M$694,12,)</f>
        <v>177</v>
      </c>
      <c r="K276" s="1">
        <v>0</v>
      </c>
      <c r="L276" s="1">
        <v>0</v>
      </c>
      <c r="M276" s="1">
        <v>0</v>
      </c>
      <c r="N276" s="1">
        <v>1</v>
      </c>
      <c r="O276" s="1">
        <v>20</v>
      </c>
      <c r="P276" s="1">
        <v>0</v>
      </c>
      <c r="Q276" s="1">
        <v>0</v>
      </c>
      <c r="R276" s="1">
        <v>144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12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f t="shared" si="43"/>
        <v>55755</v>
      </c>
      <c r="AL276" s="1">
        <f t="shared" si="44"/>
        <v>56000</v>
      </c>
      <c r="AM276" s="1">
        <f t="shared" si="55"/>
        <v>1672.6499999999999</v>
      </c>
      <c r="AN276" s="1">
        <f t="shared" si="56"/>
        <v>1680</v>
      </c>
      <c r="AO276" s="1">
        <f t="shared" si="57"/>
        <v>7.3500000000001364</v>
      </c>
      <c r="AP276" s="1" t="s">
        <v>26</v>
      </c>
      <c r="AQ276" s="1">
        <f>VLOOKUP($B276,'[2]AVL F03 05.05.26_לעבוד'!$B$29:$H$721,6,)</f>
        <v>0</v>
      </c>
      <c r="AR276" s="1" t="s">
        <v>25</v>
      </c>
      <c r="AS276" s="1" t="s">
        <v>14</v>
      </c>
      <c r="AT276">
        <f t="shared" si="54"/>
        <v>5.31</v>
      </c>
      <c r="AU276" t="str">
        <f>VLOOKUP(B276,'[3]AVL F03 05.05.26_לעבוד'!$B$27:$B$694,1,)</f>
        <v>C0603C105K3RACTU</v>
      </c>
      <c r="AW276" t="s">
        <v>1722</v>
      </c>
      <c r="AX276" t="s">
        <v>41</v>
      </c>
      <c r="AY276">
        <v>0.03</v>
      </c>
      <c r="AZ276" t="s">
        <v>0</v>
      </c>
      <c r="BA276">
        <v>2</v>
      </c>
      <c r="BB276" t="s">
        <v>13</v>
      </c>
      <c r="BC276">
        <v>96</v>
      </c>
      <c r="BD276">
        <v>92</v>
      </c>
      <c r="BE276" t="s">
        <v>24</v>
      </c>
      <c r="BF276">
        <v>0</v>
      </c>
      <c r="BG276">
        <v>0.35</v>
      </c>
      <c r="BH276">
        <v>20</v>
      </c>
      <c r="BI276" t="s">
        <v>11</v>
      </c>
      <c r="BJ276" t="s">
        <v>23</v>
      </c>
      <c r="BK276" t="s">
        <v>5</v>
      </c>
      <c r="BL276">
        <v>1</v>
      </c>
      <c r="BM276" t="s">
        <v>22</v>
      </c>
      <c r="BN276">
        <v>0.03</v>
      </c>
      <c r="BO276" t="s">
        <v>5</v>
      </c>
      <c r="BP276">
        <v>1</v>
      </c>
      <c r="BQ276" t="s">
        <v>5</v>
      </c>
      <c r="BR276" t="s">
        <v>8</v>
      </c>
      <c r="BS276" t="s">
        <v>21</v>
      </c>
      <c r="BT276">
        <v>4000</v>
      </c>
      <c r="BU276" t="s">
        <v>6</v>
      </c>
      <c r="BV276" t="s">
        <v>5</v>
      </c>
      <c r="BW276" t="s">
        <v>20</v>
      </c>
      <c r="BX276" t="s">
        <v>3</v>
      </c>
      <c r="BY276" t="s">
        <v>41</v>
      </c>
      <c r="BZ276" t="s">
        <v>1</v>
      </c>
      <c r="CA276" t="s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36000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E276">
        <f>SUM($CB276,CB276:$CC276)-SUM($EC276:EC276)</f>
        <v>0</v>
      </c>
      <c r="DF276">
        <f>SUM($CB276,$CC276:CC276)-SUM($EC276:ED276)</f>
        <v>0</v>
      </c>
      <c r="DG276">
        <f>SUM($CB276,$CC276:CD276)-SUM($EC276:EE276)</f>
        <v>0</v>
      </c>
      <c r="DH276">
        <f>SUM($CB276,$CC276:CE276)-SUM($EC276:EF276)</f>
        <v>0</v>
      </c>
      <c r="DI276">
        <f>SUM($CB276,$CC276:CF276)-SUM($EC276:EG276)</f>
        <v>0</v>
      </c>
      <c r="DJ276">
        <f>SUM($CB276,$CC276:CG276)-SUM($EC276:EH276)</f>
        <v>0</v>
      </c>
      <c r="DK276">
        <f>SUM($CB276,$CC276:CH276)-SUM($EC276:EI276)</f>
        <v>0</v>
      </c>
      <c r="DL276">
        <f>SUM($CB276,$CC276:CI276)-SUM($EC276:EJ276)</f>
        <v>0</v>
      </c>
      <c r="DM276">
        <f>SUM($CB276,$CC276:CJ276)-SUM($EC276:EK276)</f>
        <v>27680</v>
      </c>
      <c r="DN276">
        <f>SUM($CB276,$CC276:CK276)-SUM($EC276:EL276)</f>
        <v>19230</v>
      </c>
      <c r="DO276">
        <f>SUM($CB276,$CC276:CL276)-SUM($EC276:EM276)</f>
        <v>9930</v>
      </c>
      <c r="DP276">
        <f>SUM($CB276,$CC276:CM276)-SUM($EC276:EN276)</f>
        <v>600</v>
      </c>
      <c r="DQ276">
        <f>SUM($CB276,$CC276:CN276)-SUM($EC276:EO276)</f>
        <v>600</v>
      </c>
      <c r="DR276">
        <f>SUM($CB276,$CC276:CO276)-SUM($EC276:EP276)</f>
        <v>600</v>
      </c>
      <c r="DS276">
        <f>SUM($CB276,$CC276:CP276)-SUM($EC276:EQ276)</f>
        <v>600</v>
      </c>
      <c r="DT276">
        <f>SUM($CB276,$CC276:CQ276)-SUM($EC276:ER276)</f>
        <v>600</v>
      </c>
      <c r="DU276">
        <f>SUM($CB276,$CC276:CR276)-SUM($EC276:ES276)</f>
        <v>600</v>
      </c>
      <c r="DV276">
        <f>SUM($CB276,$CC276:CS276)-SUM($EC276:ET276)</f>
        <v>600</v>
      </c>
      <c r="DW276">
        <f>SUM($CB276,$CC276:CT276)-SUM($EC276:EU276)</f>
        <v>600</v>
      </c>
      <c r="DX276">
        <f>SUM($CB276,$CC276:CU276)-SUM($EC276:EV276)</f>
        <v>600</v>
      </c>
      <c r="DY276">
        <f>SUM($CB276,$CC276:CV276)-SUM($EC276:EW276)</f>
        <v>600</v>
      </c>
      <c r="DZ276">
        <f>SUM($CB276,$CC276:CW276)-SUM($EC276:EX276)</f>
        <v>600</v>
      </c>
      <c r="EA276">
        <f>SUM($CB276,$CC276:CX276)-SUM($EC276:EY276)</f>
        <v>600</v>
      </c>
      <c r="EB276">
        <f>SUM($CB276,$CC276:CY276)-SUM($EC276:EZ276)</f>
        <v>600</v>
      </c>
      <c r="EC276" cm="1">
        <f t="array" ref="EC276">SUMPRODUCT($K276:$AJ276,TRANSPOSE(EC$4:EC$29))</f>
        <v>0</v>
      </c>
      <c r="ED276" cm="1">
        <f t="array" ref="ED276">SUMPRODUCT($K276:$AJ276,TRANSPOSE(ED$4:ED$29))</f>
        <v>0</v>
      </c>
      <c r="EE276" cm="1">
        <f t="array" ref="EE276">SUMPRODUCT($K276:$AJ276,TRANSPOSE(EE$4:EE$29))</f>
        <v>0</v>
      </c>
      <c r="EF276" cm="1">
        <f t="array" ref="EF276">SUMPRODUCT($K276:$AJ276,TRANSPOSE(EF$4:EF$29))</f>
        <v>0</v>
      </c>
      <c r="EG276" cm="1">
        <f t="array" ref="EG276">SUMPRODUCT($K276:$AJ276,TRANSPOSE(EG$4:EG$29))</f>
        <v>0</v>
      </c>
      <c r="EH276" cm="1">
        <f t="array" ref="EH276">SUMPRODUCT($K276:$AJ276,TRANSPOSE(EH$4:EH$29))</f>
        <v>0</v>
      </c>
      <c r="EI276" cm="1">
        <f t="array" ref="EI276">SUMPRODUCT($K276:$AJ276,TRANSPOSE(EI$4:EI$29))</f>
        <v>0</v>
      </c>
      <c r="EJ276" cm="1">
        <f t="array" ref="EJ276">SUMPRODUCT($K276:$AJ276,TRANSPOSE(EJ$4:EJ$29))</f>
        <v>0</v>
      </c>
      <c r="EK276" cm="1">
        <f t="array" ref="EK276">SUMPRODUCT($K276:$AJ276,TRANSPOSE(EK$4:EK$29))</f>
        <v>8320</v>
      </c>
      <c r="EL276" cm="1">
        <f t="array" ref="EL276">SUMPRODUCT($K276:$AJ276,TRANSPOSE(EL$4:EL$29))</f>
        <v>8450</v>
      </c>
      <c r="EM276" cm="1">
        <f t="array" ref="EM276">SUMPRODUCT($K276:$AJ276,TRANSPOSE(EM$4:EM$29))</f>
        <v>9300</v>
      </c>
      <c r="EN276" cm="1">
        <f t="array" ref="EN276">SUMPRODUCT($K276:$AJ276,TRANSPOSE(EN$4:EN$29))</f>
        <v>9330</v>
      </c>
      <c r="EO276" cm="1">
        <f t="array" ref="EO276">SUMPRODUCT($K276:$AJ276,TRANSPOSE(EO$4:EO$29))</f>
        <v>0</v>
      </c>
      <c r="EP276" cm="1">
        <f t="array" ref="EP276">SUMPRODUCT($K276:$AJ276,TRANSPOSE(EP$4:EP$29))</f>
        <v>0</v>
      </c>
      <c r="EQ276" cm="1">
        <f t="array" ref="EQ276">SUMPRODUCT($K276:$AJ276,TRANSPOSE(EQ$4:EQ$29))</f>
        <v>0</v>
      </c>
      <c r="ER276" cm="1">
        <f t="array" ref="ER276">SUMPRODUCT($K276:$AJ276,TRANSPOSE(ER$4:ER$29))</f>
        <v>0</v>
      </c>
      <c r="ES276" cm="1">
        <f t="array" ref="ES276">SUMPRODUCT($K276:$AJ276,TRANSPOSE(ES$4:ES$29))</f>
        <v>0</v>
      </c>
      <c r="ET276" cm="1">
        <f t="array" ref="ET276">SUMPRODUCT($K276:$AJ276,TRANSPOSE(ET$4:ET$29))</f>
        <v>0</v>
      </c>
      <c r="EU276" cm="1">
        <f t="array" ref="EU276">SUMPRODUCT($K276:$AJ276,TRANSPOSE(EU$4:EU$29))</f>
        <v>0</v>
      </c>
      <c r="EV276" cm="1">
        <f t="array" ref="EV276">SUMPRODUCT($K276:$AJ276,TRANSPOSE(EV$4:EV$29))</f>
        <v>0</v>
      </c>
      <c r="EW276" cm="1">
        <f t="array" ref="EW276">SUMPRODUCT($K276:$AJ276,TRANSPOSE(EW$4:EW$29))</f>
        <v>0</v>
      </c>
      <c r="EX276" cm="1">
        <f t="array" ref="EX276">SUMPRODUCT($K276:$AJ276,TRANSPOSE(EX$4:EX$29))</f>
        <v>0</v>
      </c>
      <c r="EY276" cm="1">
        <f t="array" ref="EY276">SUMPRODUCT($K276:$AJ276,TRANSPOSE(EY$4:EY$29))</f>
        <v>0</v>
      </c>
      <c r="EZ276" cm="1">
        <f t="array" ref="EZ276">SUMPRODUCT($K276:$AJ276,TRANSPOSE(EZ$4:EZ$29))</f>
        <v>0</v>
      </c>
      <c r="FA276">
        <f t="shared" si="46"/>
        <v>0</v>
      </c>
      <c r="FB276" t="b">
        <f t="shared" si="47"/>
        <v>0</v>
      </c>
    </row>
    <row r="277" spans="1:158" hidden="1" x14ac:dyDescent="0.2">
      <c r="A277">
        <v>334</v>
      </c>
      <c r="B277" s="7" t="s">
        <v>1018</v>
      </c>
      <c r="C277" t="s">
        <v>17</v>
      </c>
      <c r="D277">
        <v>401221673</v>
      </c>
      <c r="E277" t="s">
        <v>1017</v>
      </c>
      <c r="F277">
        <v>400717150</v>
      </c>
      <c r="G277" t="s">
        <v>6</v>
      </c>
      <c r="H277" s="1">
        <v>2</v>
      </c>
      <c r="I277" s="1">
        <v>80</v>
      </c>
      <c r="J277" s="1">
        <f>VLOOKUP(B277,'[4]AVL F03 05.05.26_לעבוד'!$B$27:$M$694,12,)</f>
        <v>80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8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72</v>
      </c>
      <c r="AI277" s="1">
        <v>0</v>
      </c>
      <c r="AJ277" s="1">
        <v>0</v>
      </c>
      <c r="AK277" s="1">
        <f t="shared" si="43"/>
        <v>25200</v>
      </c>
      <c r="AL277" s="1">
        <f t="shared" si="44"/>
        <v>28000</v>
      </c>
      <c r="AM277" s="1">
        <f t="shared" si="55"/>
        <v>1008</v>
      </c>
      <c r="AN277" s="1">
        <f t="shared" si="56"/>
        <v>1120</v>
      </c>
      <c r="AO277" s="1">
        <f t="shared" si="57"/>
        <v>112</v>
      </c>
      <c r="AP277" s="1" t="s">
        <v>26</v>
      </c>
      <c r="AQ277" s="1">
        <f>VLOOKUP($B277,'[2]AVL F03 05.05.26_לעבוד'!$B$29:$H$721,6,)</f>
        <v>0</v>
      </c>
      <c r="AR277" s="1" t="s">
        <v>25</v>
      </c>
      <c r="AS277" s="1" t="s">
        <v>14</v>
      </c>
      <c r="AT277">
        <f t="shared" si="54"/>
        <v>3.2</v>
      </c>
      <c r="AU277" t="str">
        <f>VLOOKUP(B277,'[3]AVL F03 05.05.26_לעבוד'!$B$27:$B$694,1,)</f>
        <v>C0603C106M9PAC7867</v>
      </c>
      <c r="AW277" t="s">
        <v>1722</v>
      </c>
      <c r="AX277" t="s">
        <v>154</v>
      </c>
      <c r="AY277">
        <v>0.04</v>
      </c>
      <c r="AZ277" t="s">
        <v>0</v>
      </c>
      <c r="BA277">
        <v>2</v>
      </c>
      <c r="BB277" t="s">
        <v>13</v>
      </c>
      <c r="BC277">
        <v>96</v>
      </c>
      <c r="BD277">
        <v>98</v>
      </c>
      <c r="BE277" t="s">
        <v>24</v>
      </c>
      <c r="BF277">
        <v>0</v>
      </c>
      <c r="BG277">
        <v>0.4</v>
      </c>
      <c r="BH277">
        <v>20</v>
      </c>
      <c r="BI277" t="s">
        <v>11</v>
      </c>
      <c r="BJ277" t="s">
        <v>23</v>
      </c>
      <c r="BK277" t="s">
        <v>5</v>
      </c>
      <c r="BL277">
        <v>1</v>
      </c>
      <c r="BM277" t="s">
        <v>22</v>
      </c>
      <c r="BN277">
        <v>0.04</v>
      </c>
      <c r="BO277" t="s">
        <v>5</v>
      </c>
      <c r="BP277">
        <v>1</v>
      </c>
      <c r="BQ277" t="s">
        <v>5</v>
      </c>
      <c r="BR277" t="s">
        <v>8</v>
      </c>
      <c r="BS277" t="s">
        <v>21</v>
      </c>
      <c r="BT277">
        <v>4000</v>
      </c>
      <c r="BU277" t="s">
        <v>6</v>
      </c>
      <c r="BV277" t="s">
        <v>31</v>
      </c>
      <c r="BW277" t="s">
        <v>20</v>
      </c>
      <c r="BX277" t="s">
        <v>3</v>
      </c>
      <c r="BY277" t="s">
        <v>154</v>
      </c>
      <c r="BZ277" t="s">
        <v>1</v>
      </c>
      <c r="CA277" t="s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20000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E277">
        <f>SUM($CB277,CB277:$CC277)-SUM($EC277:EC277)</f>
        <v>0</v>
      </c>
      <c r="DF277">
        <f>SUM($CB277,$CC277:CC277)-SUM($EC277:ED277)</f>
        <v>0</v>
      </c>
      <c r="DG277">
        <f>SUM($CB277,$CC277:CD277)-SUM($EC277:EE277)</f>
        <v>0</v>
      </c>
      <c r="DH277">
        <f>SUM($CB277,$CC277:CE277)-SUM($EC277:EF277)</f>
        <v>0</v>
      </c>
      <c r="DI277">
        <f>SUM($CB277,$CC277:CF277)-SUM($EC277:EG277)</f>
        <v>0</v>
      </c>
      <c r="DJ277">
        <f>SUM($CB277,$CC277:CG277)-SUM($EC277:EH277)</f>
        <v>0</v>
      </c>
      <c r="DK277">
        <f>SUM($CB277,$CC277:CH277)-SUM($EC277:EI277)</f>
        <v>0</v>
      </c>
      <c r="DL277">
        <f>SUM($CB277,$CC277:CI277)-SUM($EC277:EJ277)</f>
        <v>0</v>
      </c>
      <c r="DM277">
        <f>SUM($CB277,$CC277:CJ277)-SUM($EC277:EK277)</f>
        <v>16240</v>
      </c>
      <c r="DN277">
        <f>SUM($CB277,$CC277:CK277)-SUM($EC277:EL277)</f>
        <v>12000</v>
      </c>
      <c r="DO277">
        <f>SUM($CB277,$CC277:CL277)-SUM($EC277:EM277)</f>
        <v>7600</v>
      </c>
      <c r="DP277">
        <f>SUM($CB277,$CC277:CM277)-SUM($EC277:EN277)</f>
        <v>4000</v>
      </c>
      <c r="DQ277">
        <f>SUM($CB277,$CC277:CN277)-SUM($EC277:EO277)</f>
        <v>4000</v>
      </c>
      <c r="DR277">
        <f>SUM($CB277,$CC277:CO277)-SUM($EC277:EP277)</f>
        <v>4000</v>
      </c>
      <c r="DS277">
        <f>SUM($CB277,$CC277:CP277)-SUM($EC277:EQ277)</f>
        <v>4000</v>
      </c>
      <c r="DT277">
        <f>SUM($CB277,$CC277:CQ277)-SUM($EC277:ER277)</f>
        <v>4000</v>
      </c>
      <c r="DU277">
        <f>SUM($CB277,$CC277:CR277)-SUM($EC277:ES277)</f>
        <v>4000</v>
      </c>
      <c r="DV277">
        <f>SUM($CB277,$CC277:CS277)-SUM($EC277:ET277)</f>
        <v>4000</v>
      </c>
      <c r="DW277">
        <f>SUM($CB277,$CC277:CT277)-SUM($EC277:EU277)</f>
        <v>4000</v>
      </c>
      <c r="DX277">
        <f>SUM($CB277,$CC277:CU277)-SUM($EC277:EV277)</f>
        <v>4000</v>
      </c>
      <c r="DY277">
        <f>SUM($CB277,$CC277:CV277)-SUM($EC277:EW277)</f>
        <v>4000</v>
      </c>
      <c r="DZ277">
        <f>SUM($CB277,$CC277:CW277)-SUM($EC277:EX277)</f>
        <v>4000</v>
      </c>
      <c r="EA277">
        <f>SUM($CB277,$CC277:CX277)-SUM($EC277:EY277)</f>
        <v>4000</v>
      </c>
      <c r="EB277">
        <f>SUM($CB277,$CC277:CY277)-SUM($EC277:EZ277)</f>
        <v>4000</v>
      </c>
      <c r="EC277" cm="1">
        <f t="array" ref="EC277">SUMPRODUCT($K277:$AJ277,TRANSPOSE(EC$4:EC$29))</f>
        <v>0</v>
      </c>
      <c r="ED277" cm="1">
        <f t="array" ref="ED277">SUMPRODUCT($K277:$AJ277,TRANSPOSE(ED$4:ED$29))</f>
        <v>0</v>
      </c>
      <c r="EE277" cm="1">
        <f t="array" ref="EE277">SUMPRODUCT($K277:$AJ277,TRANSPOSE(EE$4:EE$29))</f>
        <v>0</v>
      </c>
      <c r="EF277" cm="1">
        <f t="array" ref="EF277">SUMPRODUCT($K277:$AJ277,TRANSPOSE(EF$4:EF$29))</f>
        <v>0</v>
      </c>
      <c r="EG277" cm="1">
        <f t="array" ref="EG277">SUMPRODUCT($K277:$AJ277,TRANSPOSE(EG$4:EG$29))</f>
        <v>0</v>
      </c>
      <c r="EH277" cm="1">
        <f t="array" ref="EH277">SUMPRODUCT($K277:$AJ277,TRANSPOSE(EH$4:EH$29))</f>
        <v>0</v>
      </c>
      <c r="EI277" cm="1">
        <f t="array" ref="EI277">SUMPRODUCT($K277:$AJ277,TRANSPOSE(EI$4:EI$29))</f>
        <v>0</v>
      </c>
      <c r="EJ277" cm="1">
        <f t="array" ref="EJ277">SUMPRODUCT($K277:$AJ277,TRANSPOSE(EJ$4:EJ$29))</f>
        <v>0</v>
      </c>
      <c r="EK277" cm="1">
        <f t="array" ref="EK277">SUMPRODUCT($K277:$AJ277,TRANSPOSE(EK$4:EK$29))</f>
        <v>3760</v>
      </c>
      <c r="EL277" cm="1">
        <f t="array" ref="EL277">SUMPRODUCT($K277:$AJ277,TRANSPOSE(EL$4:EL$29))</f>
        <v>4240</v>
      </c>
      <c r="EM277" cm="1">
        <f t="array" ref="EM277">SUMPRODUCT($K277:$AJ277,TRANSPOSE(EM$4:EM$29))</f>
        <v>4400</v>
      </c>
      <c r="EN277" cm="1">
        <f t="array" ref="EN277">SUMPRODUCT($K277:$AJ277,TRANSPOSE(EN$4:EN$29))</f>
        <v>3600</v>
      </c>
      <c r="EO277" cm="1">
        <f t="array" ref="EO277">SUMPRODUCT($K277:$AJ277,TRANSPOSE(EO$4:EO$29))</f>
        <v>0</v>
      </c>
      <c r="EP277" cm="1">
        <f t="array" ref="EP277">SUMPRODUCT($K277:$AJ277,TRANSPOSE(EP$4:EP$29))</f>
        <v>0</v>
      </c>
      <c r="EQ277" cm="1">
        <f t="array" ref="EQ277">SUMPRODUCT($K277:$AJ277,TRANSPOSE(EQ$4:EQ$29))</f>
        <v>0</v>
      </c>
      <c r="ER277" cm="1">
        <f t="array" ref="ER277">SUMPRODUCT($K277:$AJ277,TRANSPOSE(ER$4:ER$29))</f>
        <v>0</v>
      </c>
      <c r="ES277" cm="1">
        <f t="array" ref="ES277">SUMPRODUCT($K277:$AJ277,TRANSPOSE(ES$4:ES$29))</f>
        <v>0</v>
      </c>
      <c r="ET277" cm="1">
        <f t="array" ref="ET277">SUMPRODUCT($K277:$AJ277,TRANSPOSE(ET$4:ET$29))</f>
        <v>0</v>
      </c>
      <c r="EU277" cm="1">
        <f t="array" ref="EU277">SUMPRODUCT($K277:$AJ277,TRANSPOSE(EU$4:EU$29))</f>
        <v>0</v>
      </c>
      <c r="EV277" cm="1">
        <f t="array" ref="EV277">SUMPRODUCT($K277:$AJ277,TRANSPOSE(EV$4:EV$29))</f>
        <v>0</v>
      </c>
      <c r="EW277" cm="1">
        <f t="array" ref="EW277">SUMPRODUCT($K277:$AJ277,TRANSPOSE(EW$4:EW$29))</f>
        <v>0</v>
      </c>
      <c r="EX277" cm="1">
        <f t="array" ref="EX277">SUMPRODUCT($K277:$AJ277,TRANSPOSE(EX$4:EX$29))</f>
        <v>0</v>
      </c>
      <c r="EY277" cm="1">
        <f t="array" ref="EY277">SUMPRODUCT($K277:$AJ277,TRANSPOSE(EY$4:EY$29))</f>
        <v>0</v>
      </c>
      <c r="EZ277" cm="1">
        <f t="array" ref="EZ277">SUMPRODUCT($K277:$AJ277,TRANSPOSE(EZ$4:EZ$29))</f>
        <v>0</v>
      </c>
      <c r="FA277">
        <f t="shared" si="46"/>
        <v>0</v>
      </c>
      <c r="FB277" t="b">
        <f t="shared" si="47"/>
        <v>0</v>
      </c>
    </row>
    <row r="278" spans="1:158" hidden="1" x14ac:dyDescent="0.2">
      <c r="A278">
        <v>335</v>
      </c>
      <c r="B278" s="7" t="s">
        <v>1016</v>
      </c>
      <c r="C278" t="s">
        <v>17</v>
      </c>
      <c r="D278">
        <v>400993234</v>
      </c>
      <c r="E278" t="s">
        <v>1015</v>
      </c>
      <c r="G278" t="s">
        <v>6</v>
      </c>
      <c r="H278" s="1">
        <v>2</v>
      </c>
      <c r="I278" s="1">
        <v>5</v>
      </c>
      <c r="J278" s="1">
        <f>VLOOKUP(B278,'[4]AVL F03 05.05.26_לעבוד'!$B$27:$M$694,12,)</f>
        <v>5</v>
      </c>
      <c r="K278" s="1">
        <v>0</v>
      </c>
      <c r="L278" s="1">
        <v>0</v>
      </c>
      <c r="M278" s="1">
        <v>0</v>
      </c>
      <c r="N278" s="1">
        <v>0</v>
      </c>
      <c r="O278" s="1">
        <v>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f t="shared" si="43"/>
        <v>1575</v>
      </c>
      <c r="AL278" s="1">
        <f t="shared" si="44"/>
        <v>4000</v>
      </c>
      <c r="AM278" s="1">
        <f t="shared" si="55"/>
        <v>220.50000000000003</v>
      </c>
      <c r="AN278" s="1">
        <f t="shared" si="56"/>
        <v>560</v>
      </c>
      <c r="AO278" s="1">
        <f t="shared" si="57"/>
        <v>339.5</v>
      </c>
      <c r="AP278" s="1" t="s">
        <v>26</v>
      </c>
      <c r="AQ278" s="1">
        <f>VLOOKUP($B278,'[2]AVL F03 05.05.26_לעבוד'!$B$29:$H$721,6,)</f>
        <v>0</v>
      </c>
      <c r="AR278" s="1" t="s">
        <v>25</v>
      </c>
      <c r="AS278" s="1" t="s">
        <v>14</v>
      </c>
      <c r="AT278">
        <f t="shared" si="54"/>
        <v>0.70000000000000007</v>
      </c>
      <c r="AU278" t="str">
        <f>VLOOKUP(B278,'[3]AVL F03 05.05.26_לעבוד'!$B$27:$B$694,1,)</f>
        <v>C0603C472G5GACTU</v>
      </c>
      <c r="AW278" t="s">
        <v>1722</v>
      </c>
      <c r="AX278" t="s">
        <v>99</v>
      </c>
      <c r="AY278">
        <v>0.14000000000000001</v>
      </c>
      <c r="AZ278" t="s">
        <v>0</v>
      </c>
      <c r="BA278">
        <v>2</v>
      </c>
      <c r="BB278" t="s">
        <v>13</v>
      </c>
      <c r="BC278">
        <v>99</v>
      </c>
      <c r="BD278">
        <v>60</v>
      </c>
      <c r="BE278" t="s">
        <v>24</v>
      </c>
      <c r="BF278">
        <v>0</v>
      </c>
      <c r="BG278">
        <v>0.14000000000000001</v>
      </c>
      <c r="BH278">
        <v>20</v>
      </c>
      <c r="BI278" t="s">
        <v>11</v>
      </c>
      <c r="BJ278" t="s">
        <v>23</v>
      </c>
      <c r="BK278" t="s">
        <v>5</v>
      </c>
      <c r="BL278">
        <v>1</v>
      </c>
      <c r="BM278" t="s">
        <v>75</v>
      </c>
      <c r="BN278">
        <v>0.14000000000000001</v>
      </c>
      <c r="BO278" t="s">
        <v>5</v>
      </c>
      <c r="BP278">
        <v>1</v>
      </c>
      <c r="BQ278" t="s">
        <v>5</v>
      </c>
      <c r="BR278" t="s">
        <v>8</v>
      </c>
      <c r="BS278" t="s">
        <v>21</v>
      </c>
      <c r="BT278">
        <v>4000</v>
      </c>
      <c r="BU278" t="s">
        <v>6</v>
      </c>
      <c r="BV278" t="s">
        <v>31</v>
      </c>
      <c r="BW278" t="s">
        <v>20</v>
      </c>
      <c r="BX278" t="s">
        <v>3</v>
      </c>
      <c r="BY278" t="s">
        <v>99</v>
      </c>
      <c r="BZ278" t="s">
        <v>1</v>
      </c>
      <c r="CA278" t="s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4000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E278">
        <f>SUM($CB278,CB278:$CC278)-SUM($EC278:EC278)</f>
        <v>0</v>
      </c>
      <c r="DF278">
        <f>SUM($CB278,$CC278:CC278)-SUM($EC278:ED278)</f>
        <v>0</v>
      </c>
      <c r="DG278">
        <f>SUM($CB278,$CC278:CD278)-SUM($EC278:EE278)</f>
        <v>0</v>
      </c>
      <c r="DH278">
        <f>SUM($CB278,$CC278:CE278)-SUM($EC278:EF278)</f>
        <v>0</v>
      </c>
      <c r="DI278">
        <f>SUM($CB278,$CC278:CF278)-SUM($EC278:EG278)</f>
        <v>0</v>
      </c>
      <c r="DJ278">
        <f>SUM($CB278,$CC278:CG278)-SUM($EC278:EH278)</f>
        <v>0</v>
      </c>
      <c r="DK278">
        <f>SUM($CB278,$CC278:CH278)-SUM($EC278:EI278)</f>
        <v>0</v>
      </c>
      <c r="DL278">
        <f>SUM($CB278,$CC278:CI278)-SUM($EC278:EJ278)</f>
        <v>0</v>
      </c>
      <c r="DM278">
        <f>SUM($CB278,$CC278:CJ278)-SUM($EC278:EK278)</f>
        <v>3850</v>
      </c>
      <c r="DN278">
        <f>SUM($CB278,$CC278:CK278)-SUM($EC278:EL278)</f>
        <v>3688</v>
      </c>
      <c r="DO278">
        <f>SUM($CB278,$CC278:CL278)-SUM($EC278:EM278)</f>
        <v>3338</v>
      </c>
      <c r="DP278">
        <f>SUM($CB278,$CC278:CM278)-SUM($EC278:EN278)</f>
        <v>3000</v>
      </c>
      <c r="DQ278">
        <f>SUM($CB278,$CC278:CN278)-SUM($EC278:EO278)</f>
        <v>3000</v>
      </c>
      <c r="DR278">
        <f>SUM($CB278,$CC278:CO278)-SUM($EC278:EP278)</f>
        <v>3000</v>
      </c>
      <c r="DS278">
        <f>SUM($CB278,$CC278:CP278)-SUM($EC278:EQ278)</f>
        <v>3000</v>
      </c>
      <c r="DT278">
        <f>SUM($CB278,$CC278:CQ278)-SUM($EC278:ER278)</f>
        <v>3000</v>
      </c>
      <c r="DU278">
        <f>SUM($CB278,$CC278:CR278)-SUM($EC278:ES278)</f>
        <v>3000</v>
      </c>
      <c r="DV278">
        <f>SUM($CB278,$CC278:CS278)-SUM($EC278:ET278)</f>
        <v>3000</v>
      </c>
      <c r="DW278">
        <f>SUM($CB278,$CC278:CT278)-SUM($EC278:EU278)</f>
        <v>3000</v>
      </c>
      <c r="DX278">
        <f>SUM($CB278,$CC278:CU278)-SUM($EC278:EV278)</f>
        <v>3000</v>
      </c>
      <c r="DY278">
        <f>SUM($CB278,$CC278:CV278)-SUM($EC278:EW278)</f>
        <v>3000</v>
      </c>
      <c r="DZ278">
        <f>SUM($CB278,$CC278:CW278)-SUM($EC278:EX278)</f>
        <v>3000</v>
      </c>
      <c r="EA278">
        <f>SUM($CB278,$CC278:CX278)-SUM($EC278:EY278)</f>
        <v>3000</v>
      </c>
      <c r="EB278">
        <f>SUM($CB278,$CC278:CY278)-SUM($EC278:EZ278)</f>
        <v>3000</v>
      </c>
      <c r="EC278" cm="1">
        <f t="array" ref="EC278">SUMPRODUCT($K278:$AJ278,TRANSPOSE(EC$4:EC$29))</f>
        <v>0</v>
      </c>
      <c r="ED278" cm="1">
        <f t="array" ref="ED278">SUMPRODUCT($K278:$AJ278,TRANSPOSE(ED$4:ED$29))</f>
        <v>0</v>
      </c>
      <c r="EE278" cm="1">
        <f t="array" ref="EE278">SUMPRODUCT($K278:$AJ278,TRANSPOSE(EE$4:EE$29))</f>
        <v>0</v>
      </c>
      <c r="EF278" cm="1">
        <f t="array" ref="EF278">SUMPRODUCT($K278:$AJ278,TRANSPOSE(EF$4:EF$29))</f>
        <v>0</v>
      </c>
      <c r="EG278" cm="1">
        <f t="array" ref="EG278">SUMPRODUCT($K278:$AJ278,TRANSPOSE(EG$4:EG$29))</f>
        <v>0</v>
      </c>
      <c r="EH278" cm="1">
        <f t="array" ref="EH278">SUMPRODUCT($K278:$AJ278,TRANSPOSE(EH$4:EH$29))</f>
        <v>0</v>
      </c>
      <c r="EI278" cm="1">
        <f t="array" ref="EI278">SUMPRODUCT($K278:$AJ278,TRANSPOSE(EI$4:EI$29))</f>
        <v>0</v>
      </c>
      <c r="EJ278" cm="1">
        <f t="array" ref="EJ278">SUMPRODUCT($K278:$AJ278,TRANSPOSE(EJ$4:EJ$29))</f>
        <v>0</v>
      </c>
      <c r="EK278" cm="1">
        <f t="array" ref="EK278">SUMPRODUCT($K278:$AJ278,TRANSPOSE(EK$4:EK$29))</f>
        <v>150</v>
      </c>
      <c r="EL278" cm="1">
        <f t="array" ref="EL278">SUMPRODUCT($K278:$AJ278,TRANSPOSE(EL$4:EL$29))</f>
        <v>162</v>
      </c>
      <c r="EM278" cm="1">
        <f t="array" ref="EM278">SUMPRODUCT($K278:$AJ278,TRANSPOSE(EM$4:EM$29))</f>
        <v>350</v>
      </c>
      <c r="EN278" cm="1">
        <f t="array" ref="EN278">SUMPRODUCT($K278:$AJ278,TRANSPOSE(EN$4:EN$29))</f>
        <v>338</v>
      </c>
      <c r="EO278" cm="1">
        <f t="array" ref="EO278">SUMPRODUCT($K278:$AJ278,TRANSPOSE(EO$4:EO$29))</f>
        <v>0</v>
      </c>
      <c r="EP278" cm="1">
        <f t="array" ref="EP278">SUMPRODUCT($K278:$AJ278,TRANSPOSE(EP$4:EP$29))</f>
        <v>0</v>
      </c>
      <c r="EQ278" cm="1">
        <f t="array" ref="EQ278">SUMPRODUCT($K278:$AJ278,TRANSPOSE(EQ$4:EQ$29))</f>
        <v>0</v>
      </c>
      <c r="ER278" cm="1">
        <f t="array" ref="ER278">SUMPRODUCT($K278:$AJ278,TRANSPOSE(ER$4:ER$29))</f>
        <v>0</v>
      </c>
      <c r="ES278" cm="1">
        <f t="array" ref="ES278">SUMPRODUCT($K278:$AJ278,TRANSPOSE(ES$4:ES$29))</f>
        <v>0</v>
      </c>
      <c r="ET278" cm="1">
        <f t="array" ref="ET278">SUMPRODUCT($K278:$AJ278,TRANSPOSE(ET$4:ET$29))</f>
        <v>0</v>
      </c>
      <c r="EU278" cm="1">
        <f t="array" ref="EU278">SUMPRODUCT($K278:$AJ278,TRANSPOSE(EU$4:EU$29))</f>
        <v>0</v>
      </c>
      <c r="EV278" cm="1">
        <f t="array" ref="EV278">SUMPRODUCT($K278:$AJ278,TRANSPOSE(EV$4:EV$29))</f>
        <v>0</v>
      </c>
      <c r="EW278" cm="1">
        <f t="array" ref="EW278">SUMPRODUCT($K278:$AJ278,TRANSPOSE(EW$4:EW$29))</f>
        <v>0</v>
      </c>
      <c r="EX278" cm="1">
        <f t="array" ref="EX278">SUMPRODUCT($K278:$AJ278,TRANSPOSE(EX$4:EX$29))</f>
        <v>0</v>
      </c>
      <c r="EY278" cm="1">
        <f t="array" ref="EY278">SUMPRODUCT($K278:$AJ278,TRANSPOSE(EY$4:EY$29))</f>
        <v>0</v>
      </c>
      <c r="EZ278" cm="1">
        <f t="array" ref="EZ278">SUMPRODUCT($K278:$AJ278,TRANSPOSE(EZ$4:EZ$29))</f>
        <v>0</v>
      </c>
      <c r="FA278">
        <f t="shared" si="46"/>
        <v>0</v>
      </c>
      <c r="FB278" t="b">
        <f t="shared" si="47"/>
        <v>0</v>
      </c>
    </row>
    <row r="279" spans="1:158" hidden="1" x14ac:dyDescent="0.2">
      <c r="A279">
        <v>336</v>
      </c>
      <c r="B279" s="7" t="s">
        <v>1014</v>
      </c>
      <c r="C279" t="s">
        <v>17</v>
      </c>
      <c r="D279">
        <v>400459902</v>
      </c>
      <c r="E279" t="s">
        <v>1013</v>
      </c>
      <c r="F279">
        <v>400481395</v>
      </c>
      <c r="G279" t="s">
        <v>6</v>
      </c>
      <c r="H279" s="1">
        <v>2</v>
      </c>
      <c r="I279" s="1">
        <v>2</v>
      </c>
      <c r="J279" s="1">
        <f>VLOOKUP(B279,'[4]AVL F03 05.05.26_לעבוד'!$B$27:$M$694,12,)</f>
        <v>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2</v>
      </c>
      <c r="AG279" s="1">
        <v>0</v>
      </c>
      <c r="AH279" s="1">
        <v>0</v>
      </c>
      <c r="AI279" s="1">
        <v>0</v>
      </c>
      <c r="AJ279" s="1">
        <v>0</v>
      </c>
      <c r="AK279" s="1">
        <f t="shared" si="43"/>
        <v>630</v>
      </c>
      <c r="AL279" s="1">
        <f t="shared" si="44"/>
        <v>4000</v>
      </c>
      <c r="AM279" s="1">
        <f t="shared" si="55"/>
        <v>44.1</v>
      </c>
      <c r="AN279" s="1">
        <f t="shared" si="56"/>
        <v>280</v>
      </c>
      <c r="AO279" s="1">
        <f t="shared" si="57"/>
        <v>235.9</v>
      </c>
      <c r="AP279" s="1" t="s">
        <v>26</v>
      </c>
      <c r="AQ279" s="1">
        <f>VLOOKUP($B279,'[2]AVL F03 05.05.26_לעבוד'!$B$29:$H$721,6,)</f>
        <v>0</v>
      </c>
      <c r="AR279" s="1" t="s">
        <v>25</v>
      </c>
      <c r="AS279" s="1" t="s">
        <v>14</v>
      </c>
      <c r="AT279">
        <f t="shared" si="54"/>
        <v>0.14000000000000001</v>
      </c>
      <c r="AU279" t="str">
        <f>VLOOKUP(B279,'[3]AVL F03 05.05.26_לעבוד'!$B$27:$B$694,1,)</f>
        <v>C0603C473K3RALTU</v>
      </c>
      <c r="AW279" t="s">
        <v>1722</v>
      </c>
      <c r="AX279" t="s">
        <v>154</v>
      </c>
      <c r="AY279">
        <v>7.0000000000000007E-2</v>
      </c>
      <c r="AZ279" t="s">
        <v>0</v>
      </c>
      <c r="BA279">
        <v>2</v>
      </c>
      <c r="BB279" t="s">
        <v>13</v>
      </c>
      <c r="BC279">
        <v>102</v>
      </c>
      <c r="BD279">
        <v>32</v>
      </c>
      <c r="BE279" t="s">
        <v>24</v>
      </c>
      <c r="BF279">
        <v>0</v>
      </c>
      <c r="BG279">
        <v>0.7</v>
      </c>
      <c r="BH279">
        <v>20</v>
      </c>
      <c r="BI279" t="s">
        <v>11</v>
      </c>
      <c r="BJ279" t="s">
        <v>23</v>
      </c>
      <c r="BK279" t="s">
        <v>5</v>
      </c>
      <c r="BL279">
        <v>1</v>
      </c>
      <c r="BM279" t="s">
        <v>75</v>
      </c>
      <c r="BN279">
        <v>7.0000000000000007E-2</v>
      </c>
      <c r="BO279" t="s">
        <v>5</v>
      </c>
      <c r="BP279">
        <v>1</v>
      </c>
      <c r="BQ279" t="s">
        <v>5</v>
      </c>
      <c r="BR279" t="s">
        <v>8</v>
      </c>
      <c r="BS279" t="s">
        <v>21</v>
      </c>
      <c r="BT279">
        <v>4000</v>
      </c>
      <c r="BU279" t="s">
        <v>6</v>
      </c>
      <c r="BV279" t="s">
        <v>31</v>
      </c>
      <c r="BW279" t="s">
        <v>20</v>
      </c>
      <c r="BX279" t="s">
        <v>3</v>
      </c>
      <c r="BY279" t="s">
        <v>154</v>
      </c>
      <c r="BZ279" t="s">
        <v>1</v>
      </c>
      <c r="CA279" t="s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4000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E279">
        <f>SUM($CB279,CB279:$CC279)-SUM($EC279:EC279)</f>
        <v>0</v>
      </c>
      <c r="DF279">
        <f>SUM($CB279,$CC279:CC279)-SUM($EC279:ED279)</f>
        <v>0</v>
      </c>
      <c r="DG279">
        <f>SUM($CB279,$CC279:CD279)-SUM($EC279:EE279)</f>
        <v>0</v>
      </c>
      <c r="DH279">
        <f>SUM($CB279,$CC279:CE279)-SUM($EC279:EF279)</f>
        <v>0</v>
      </c>
      <c r="DI279">
        <f>SUM($CB279,$CC279:CF279)-SUM($EC279:EG279)</f>
        <v>0</v>
      </c>
      <c r="DJ279">
        <f>SUM($CB279,$CC279:CG279)-SUM($EC279:EH279)</f>
        <v>0</v>
      </c>
      <c r="DK279">
        <f>SUM($CB279,$CC279:CH279)-SUM($EC279:EI279)</f>
        <v>0</v>
      </c>
      <c r="DL279">
        <f>SUM($CB279,$CC279:CI279)-SUM($EC279:EJ279)</f>
        <v>0</v>
      </c>
      <c r="DM279">
        <f>SUM($CB279,$CC279:CJ279)-SUM($EC279:EK279)</f>
        <v>3960</v>
      </c>
      <c r="DN279">
        <f>SUM($CB279,$CC279:CK279)-SUM($EC279:EL279)</f>
        <v>3780</v>
      </c>
      <c r="DO279">
        <f>SUM($CB279,$CC279:CL279)-SUM($EC279:EM279)</f>
        <v>3600</v>
      </c>
      <c r="DP279">
        <f>SUM($CB279,$CC279:CM279)-SUM($EC279:EN279)</f>
        <v>3600</v>
      </c>
      <c r="DQ279">
        <f>SUM($CB279,$CC279:CN279)-SUM($EC279:EO279)</f>
        <v>3600</v>
      </c>
      <c r="DR279">
        <f>SUM($CB279,$CC279:CO279)-SUM($EC279:EP279)</f>
        <v>3600</v>
      </c>
      <c r="DS279">
        <f>SUM($CB279,$CC279:CP279)-SUM($EC279:EQ279)</f>
        <v>3600</v>
      </c>
      <c r="DT279">
        <f>SUM($CB279,$CC279:CQ279)-SUM($EC279:ER279)</f>
        <v>3600</v>
      </c>
      <c r="DU279">
        <f>SUM($CB279,$CC279:CR279)-SUM($EC279:ES279)</f>
        <v>3600</v>
      </c>
      <c r="DV279">
        <f>SUM($CB279,$CC279:CS279)-SUM($EC279:ET279)</f>
        <v>3600</v>
      </c>
      <c r="DW279">
        <f>SUM($CB279,$CC279:CT279)-SUM($EC279:EU279)</f>
        <v>3600</v>
      </c>
      <c r="DX279">
        <f>SUM($CB279,$CC279:CU279)-SUM($EC279:EV279)</f>
        <v>3600</v>
      </c>
      <c r="DY279">
        <f>SUM($CB279,$CC279:CV279)-SUM($EC279:EW279)</f>
        <v>3600</v>
      </c>
      <c r="DZ279">
        <f>SUM($CB279,$CC279:CW279)-SUM($EC279:EX279)</f>
        <v>3600</v>
      </c>
      <c r="EA279">
        <f>SUM($CB279,$CC279:CX279)-SUM($EC279:EY279)</f>
        <v>3600</v>
      </c>
      <c r="EB279">
        <f>SUM($CB279,$CC279:CY279)-SUM($EC279:EZ279)</f>
        <v>3600</v>
      </c>
      <c r="EC279" cm="1">
        <f t="array" ref="EC279">SUMPRODUCT($K279:$AJ279,TRANSPOSE(EC$4:EC$29))</f>
        <v>0</v>
      </c>
      <c r="ED279" cm="1">
        <f t="array" ref="ED279">SUMPRODUCT($K279:$AJ279,TRANSPOSE(ED$4:ED$29))</f>
        <v>0</v>
      </c>
      <c r="EE279" cm="1">
        <f t="array" ref="EE279">SUMPRODUCT($K279:$AJ279,TRANSPOSE(EE$4:EE$29))</f>
        <v>0</v>
      </c>
      <c r="EF279" cm="1">
        <f t="array" ref="EF279">SUMPRODUCT($K279:$AJ279,TRANSPOSE(EF$4:EF$29))</f>
        <v>0</v>
      </c>
      <c r="EG279" cm="1">
        <f t="array" ref="EG279">SUMPRODUCT($K279:$AJ279,TRANSPOSE(EG$4:EG$29))</f>
        <v>0</v>
      </c>
      <c r="EH279" cm="1">
        <f t="array" ref="EH279">SUMPRODUCT($K279:$AJ279,TRANSPOSE(EH$4:EH$29))</f>
        <v>0</v>
      </c>
      <c r="EI279" cm="1">
        <f t="array" ref="EI279">SUMPRODUCT($K279:$AJ279,TRANSPOSE(EI$4:EI$29))</f>
        <v>0</v>
      </c>
      <c r="EJ279" cm="1">
        <f t="array" ref="EJ279">SUMPRODUCT($K279:$AJ279,TRANSPOSE(EJ$4:EJ$29))</f>
        <v>0</v>
      </c>
      <c r="EK279" cm="1">
        <f t="array" ref="EK279">SUMPRODUCT($K279:$AJ279,TRANSPOSE(EK$4:EK$29))</f>
        <v>40</v>
      </c>
      <c r="EL279" cm="1">
        <f t="array" ref="EL279">SUMPRODUCT($K279:$AJ279,TRANSPOSE(EL$4:EL$29))</f>
        <v>180</v>
      </c>
      <c r="EM279" cm="1">
        <f t="array" ref="EM279">SUMPRODUCT($K279:$AJ279,TRANSPOSE(EM$4:EM$29))</f>
        <v>180</v>
      </c>
      <c r="EN279" cm="1">
        <f t="array" ref="EN279">SUMPRODUCT($K279:$AJ279,TRANSPOSE(EN$4:EN$29))</f>
        <v>0</v>
      </c>
      <c r="EO279" cm="1">
        <f t="array" ref="EO279">SUMPRODUCT($K279:$AJ279,TRANSPOSE(EO$4:EO$29))</f>
        <v>0</v>
      </c>
      <c r="EP279" cm="1">
        <f t="array" ref="EP279">SUMPRODUCT($K279:$AJ279,TRANSPOSE(EP$4:EP$29))</f>
        <v>0</v>
      </c>
      <c r="EQ279" cm="1">
        <f t="array" ref="EQ279">SUMPRODUCT($K279:$AJ279,TRANSPOSE(EQ$4:EQ$29))</f>
        <v>0</v>
      </c>
      <c r="ER279" cm="1">
        <f t="array" ref="ER279">SUMPRODUCT($K279:$AJ279,TRANSPOSE(ER$4:ER$29))</f>
        <v>0</v>
      </c>
      <c r="ES279" cm="1">
        <f t="array" ref="ES279">SUMPRODUCT($K279:$AJ279,TRANSPOSE(ES$4:ES$29))</f>
        <v>0</v>
      </c>
      <c r="ET279" cm="1">
        <f t="array" ref="ET279">SUMPRODUCT($K279:$AJ279,TRANSPOSE(ET$4:ET$29))</f>
        <v>0</v>
      </c>
      <c r="EU279" cm="1">
        <f t="array" ref="EU279">SUMPRODUCT($K279:$AJ279,TRANSPOSE(EU$4:EU$29))</f>
        <v>0</v>
      </c>
      <c r="EV279" cm="1">
        <f t="array" ref="EV279">SUMPRODUCT($K279:$AJ279,TRANSPOSE(EV$4:EV$29))</f>
        <v>0</v>
      </c>
      <c r="EW279" cm="1">
        <f t="array" ref="EW279">SUMPRODUCT($K279:$AJ279,TRANSPOSE(EW$4:EW$29))</f>
        <v>0</v>
      </c>
      <c r="EX279" cm="1">
        <f t="array" ref="EX279">SUMPRODUCT($K279:$AJ279,TRANSPOSE(EX$4:EX$29))</f>
        <v>0</v>
      </c>
      <c r="EY279" cm="1">
        <f t="array" ref="EY279">SUMPRODUCT($K279:$AJ279,TRANSPOSE(EY$4:EY$29))</f>
        <v>0</v>
      </c>
      <c r="EZ279" cm="1">
        <f t="array" ref="EZ279">SUMPRODUCT($K279:$AJ279,TRANSPOSE(EZ$4:EZ$29))</f>
        <v>0</v>
      </c>
      <c r="FA279">
        <f t="shared" si="46"/>
        <v>0</v>
      </c>
      <c r="FB279" t="b">
        <f t="shared" si="47"/>
        <v>0</v>
      </c>
    </row>
    <row r="280" spans="1:158" hidden="1" x14ac:dyDescent="0.2">
      <c r="A280">
        <v>337</v>
      </c>
      <c r="B280" s="7" t="s">
        <v>1012</v>
      </c>
      <c r="C280" t="s">
        <v>17</v>
      </c>
      <c r="D280">
        <v>400950741</v>
      </c>
      <c r="E280" t="s">
        <v>1011</v>
      </c>
      <c r="F280">
        <v>400481258</v>
      </c>
      <c r="G280" t="s">
        <v>6</v>
      </c>
      <c r="H280" s="1">
        <v>2</v>
      </c>
      <c r="I280" s="1">
        <v>2</v>
      </c>
      <c r="J280" s="1">
        <f>VLOOKUP(B280,'[4]AVL F03 05.05.26_לעבוד'!$B$27:$M$694,12,)</f>
        <v>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2</v>
      </c>
      <c r="AG280" s="1">
        <v>0</v>
      </c>
      <c r="AH280" s="1">
        <v>0</v>
      </c>
      <c r="AI280" s="1">
        <v>0</v>
      </c>
      <c r="AJ280" s="1">
        <v>0</v>
      </c>
      <c r="AK280" s="1">
        <f t="shared" si="43"/>
        <v>630</v>
      </c>
      <c r="AL280" s="1">
        <f t="shared" si="44"/>
        <v>4000</v>
      </c>
      <c r="AM280" s="1">
        <f t="shared" si="55"/>
        <v>75.599999999999994</v>
      </c>
      <c r="AN280" s="1">
        <f t="shared" si="56"/>
        <v>480</v>
      </c>
      <c r="AO280" s="1">
        <f t="shared" si="57"/>
        <v>404.4</v>
      </c>
      <c r="AP280" s="1" t="s">
        <v>26</v>
      </c>
      <c r="AQ280" s="1">
        <f>VLOOKUP($B280,'[2]AVL F03 05.05.26_לעבוד'!$B$29:$H$721,6,)</f>
        <v>0</v>
      </c>
      <c r="AR280" s="1" t="s">
        <v>151</v>
      </c>
      <c r="AS280" s="1" t="s">
        <v>14</v>
      </c>
      <c r="AT280">
        <f t="shared" si="54"/>
        <v>0.24</v>
      </c>
      <c r="AU280" t="str">
        <f>VLOOKUP(B280,'[3]AVL F03 05.05.26_לעבוד'!$B$27:$B$694,1,)</f>
        <v>C0603C474K4RAL7867</v>
      </c>
      <c r="AW280" t="s">
        <v>1750</v>
      </c>
      <c r="AX280" t="s">
        <v>99</v>
      </c>
      <c r="AY280">
        <v>0.12</v>
      </c>
      <c r="AZ280" t="s">
        <v>0</v>
      </c>
      <c r="BA280">
        <v>2</v>
      </c>
      <c r="BB280" t="s">
        <v>13</v>
      </c>
      <c r="BC280">
        <v>96</v>
      </c>
      <c r="BD280">
        <v>58</v>
      </c>
      <c r="BE280" t="s">
        <v>24</v>
      </c>
      <c r="BF280">
        <v>0</v>
      </c>
      <c r="BG280">
        <v>0.12</v>
      </c>
      <c r="BH280">
        <v>20</v>
      </c>
      <c r="BI280" t="s">
        <v>11</v>
      </c>
      <c r="BJ280" t="s">
        <v>23</v>
      </c>
      <c r="BK280" t="s">
        <v>5</v>
      </c>
      <c r="BL280">
        <v>1</v>
      </c>
      <c r="BM280" t="s">
        <v>22</v>
      </c>
      <c r="BN280">
        <v>0.12</v>
      </c>
      <c r="BO280" t="s">
        <v>5</v>
      </c>
      <c r="BP280">
        <v>1</v>
      </c>
      <c r="BQ280" t="s">
        <v>5</v>
      </c>
      <c r="BR280" t="s">
        <v>8</v>
      </c>
      <c r="BS280" t="s">
        <v>21</v>
      </c>
      <c r="BT280">
        <v>4000</v>
      </c>
      <c r="BU280" t="s">
        <v>6</v>
      </c>
      <c r="BV280" t="s">
        <v>5</v>
      </c>
      <c r="BW280" t="s">
        <v>20</v>
      </c>
      <c r="BX280" t="s">
        <v>3</v>
      </c>
      <c r="BY280" t="s">
        <v>99</v>
      </c>
      <c r="BZ280" t="s">
        <v>1</v>
      </c>
      <c r="CA280" t="s">
        <v>0</v>
      </c>
      <c r="CB280">
        <v>4000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450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E280">
        <f>SUM($CB280,CB280:$CC280)-SUM($EC280:EC280)</f>
        <v>8000</v>
      </c>
      <c r="DF280">
        <f>SUM($CB280,$CC280:CC280)-SUM($EC280:ED280)</f>
        <v>4000</v>
      </c>
      <c r="DG280">
        <f>SUM($CB280,$CC280:CD280)-SUM($EC280:EE280)</f>
        <v>4000</v>
      </c>
      <c r="DH280">
        <f>SUM($CB280,$CC280:CE280)-SUM($EC280:EF280)</f>
        <v>4000</v>
      </c>
      <c r="DI280">
        <f>SUM($CB280,$CC280:CF280)-SUM($EC280:EG280)</f>
        <v>4000</v>
      </c>
      <c r="DJ280">
        <f>SUM($CB280,$CC280:CG280)-SUM($EC280:EH280)</f>
        <v>4000</v>
      </c>
      <c r="DK280">
        <f>SUM($CB280,$CC280:CH280)-SUM($EC280:EI280)</f>
        <v>4000</v>
      </c>
      <c r="DL280">
        <f>SUM($CB280,$CC280:CI280)-SUM($EC280:EJ280)</f>
        <v>4000</v>
      </c>
      <c r="DM280">
        <f>SUM($CB280,$CC280:CJ280)-SUM($EC280:EK280)</f>
        <v>4410</v>
      </c>
      <c r="DN280">
        <f>SUM($CB280,$CC280:CK280)-SUM($EC280:EL280)</f>
        <v>4230</v>
      </c>
      <c r="DO280">
        <f>SUM($CB280,$CC280:CL280)-SUM($EC280:EM280)</f>
        <v>4050</v>
      </c>
      <c r="DP280">
        <f>SUM($CB280,$CC280:CM280)-SUM($EC280:EN280)</f>
        <v>4050</v>
      </c>
      <c r="DQ280">
        <f>SUM($CB280,$CC280:CN280)-SUM($EC280:EO280)</f>
        <v>4050</v>
      </c>
      <c r="DR280">
        <f>SUM($CB280,$CC280:CO280)-SUM($EC280:EP280)</f>
        <v>4050</v>
      </c>
      <c r="DS280">
        <f>SUM($CB280,$CC280:CP280)-SUM($EC280:EQ280)</f>
        <v>4050</v>
      </c>
      <c r="DT280">
        <f>SUM($CB280,$CC280:CQ280)-SUM($EC280:ER280)</f>
        <v>4050</v>
      </c>
      <c r="DU280">
        <f>SUM($CB280,$CC280:CR280)-SUM($EC280:ES280)</f>
        <v>4050</v>
      </c>
      <c r="DV280">
        <f>SUM($CB280,$CC280:CS280)-SUM($EC280:ET280)</f>
        <v>4050</v>
      </c>
      <c r="DW280">
        <f>SUM($CB280,$CC280:CT280)-SUM($EC280:EU280)</f>
        <v>4050</v>
      </c>
      <c r="DX280">
        <f>SUM($CB280,$CC280:CU280)-SUM($EC280:EV280)</f>
        <v>4050</v>
      </c>
      <c r="DY280">
        <f>SUM($CB280,$CC280:CV280)-SUM($EC280:EW280)</f>
        <v>4050</v>
      </c>
      <c r="DZ280">
        <f>SUM($CB280,$CC280:CW280)-SUM($EC280:EX280)</f>
        <v>4050</v>
      </c>
      <c r="EA280">
        <f>SUM($CB280,$CC280:CX280)-SUM($EC280:EY280)</f>
        <v>4050</v>
      </c>
      <c r="EB280">
        <f>SUM($CB280,$CC280:CY280)-SUM($EC280:EZ280)</f>
        <v>4050</v>
      </c>
      <c r="EC280" cm="1">
        <f t="array" ref="EC280">SUMPRODUCT($K280:$AJ280,TRANSPOSE(EC$4:EC$29))</f>
        <v>0</v>
      </c>
      <c r="ED280" cm="1">
        <f t="array" ref="ED280">SUMPRODUCT($K280:$AJ280,TRANSPOSE(ED$4:ED$29))</f>
        <v>0</v>
      </c>
      <c r="EE280" cm="1">
        <f t="array" ref="EE280">SUMPRODUCT($K280:$AJ280,TRANSPOSE(EE$4:EE$29))</f>
        <v>0</v>
      </c>
      <c r="EF280" cm="1">
        <f t="array" ref="EF280">SUMPRODUCT($K280:$AJ280,TRANSPOSE(EF$4:EF$29))</f>
        <v>0</v>
      </c>
      <c r="EG280" cm="1">
        <f t="array" ref="EG280">SUMPRODUCT($K280:$AJ280,TRANSPOSE(EG$4:EG$29))</f>
        <v>0</v>
      </c>
      <c r="EH280" cm="1">
        <f t="array" ref="EH280">SUMPRODUCT($K280:$AJ280,TRANSPOSE(EH$4:EH$29))</f>
        <v>0</v>
      </c>
      <c r="EI280" cm="1">
        <f t="array" ref="EI280">SUMPRODUCT($K280:$AJ280,TRANSPOSE(EI$4:EI$29))</f>
        <v>0</v>
      </c>
      <c r="EJ280" cm="1">
        <f t="array" ref="EJ280">SUMPRODUCT($K280:$AJ280,TRANSPOSE(EJ$4:EJ$29))</f>
        <v>0</v>
      </c>
      <c r="EK280" cm="1">
        <f t="array" ref="EK280">SUMPRODUCT($K280:$AJ280,TRANSPOSE(EK$4:EK$29))</f>
        <v>40</v>
      </c>
      <c r="EL280" cm="1">
        <f t="array" ref="EL280">SUMPRODUCT($K280:$AJ280,TRANSPOSE(EL$4:EL$29))</f>
        <v>180</v>
      </c>
      <c r="EM280" cm="1">
        <f t="array" ref="EM280">SUMPRODUCT($K280:$AJ280,TRANSPOSE(EM$4:EM$29))</f>
        <v>180</v>
      </c>
      <c r="EN280" cm="1">
        <f t="array" ref="EN280">SUMPRODUCT($K280:$AJ280,TRANSPOSE(EN$4:EN$29))</f>
        <v>0</v>
      </c>
      <c r="EO280" cm="1">
        <f t="array" ref="EO280">SUMPRODUCT($K280:$AJ280,TRANSPOSE(EO$4:EO$29))</f>
        <v>0</v>
      </c>
      <c r="EP280" cm="1">
        <f t="array" ref="EP280">SUMPRODUCT($K280:$AJ280,TRANSPOSE(EP$4:EP$29))</f>
        <v>0</v>
      </c>
      <c r="EQ280" cm="1">
        <f t="array" ref="EQ280">SUMPRODUCT($K280:$AJ280,TRANSPOSE(EQ$4:EQ$29))</f>
        <v>0</v>
      </c>
      <c r="ER280" cm="1">
        <f t="array" ref="ER280">SUMPRODUCT($K280:$AJ280,TRANSPOSE(ER$4:ER$29))</f>
        <v>0</v>
      </c>
      <c r="ES280" cm="1">
        <f t="array" ref="ES280">SUMPRODUCT($K280:$AJ280,TRANSPOSE(ES$4:ES$29))</f>
        <v>0</v>
      </c>
      <c r="ET280" cm="1">
        <f t="array" ref="ET280">SUMPRODUCT($K280:$AJ280,TRANSPOSE(ET$4:ET$29))</f>
        <v>0</v>
      </c>
      <c r="EU280" cm="1">
        <f t="array" ref="EU280">SUMPRODUCT($K280:$AJ280,TRANSPOSE(EU$4:EU$29))</f>
        <v>0</v>
      </c>
      <c r="EV280" cm="1">
        <f t="array" ref="EV280">SUMPRODUCT($K280:$AJ280,TRANSPOSE(EV$4:EV$29))</f>
        <v>0</v>
      </c>
      <c r="EW280" cm="1">
        <f t="array" ref="EW280">SUMPRODUCT($K280:$AJ280,TRANSPOSE(EW$4:EW$29))</f>
        <v>0</v>
      </c>
      <c r="EX280" cm="1">
        <f t="array" ref="EX280">SUMPRODUCT($K280:$AJ280,TRANSPOSE(EX$4:EX$29))</f>
        <v>0</v>
      </c>
      <c r="EY280" cm="1">
        <f t="array" ref="EY280">SUMPRODUCT($K280:$AJ280,TRANSPOSE(EY$4:EY$29))</f>
        <v>0</v>
      </c>
      <c r="EZ280" cm="1">
        <f t="array" ref="EZ280">SUMPRODUCT($K280:$AJ280,TRANSPOSE(EZ$4:EZ$29))</f>
        <v>0</v>
      </c>
      <c r="FA280">
        <f t="shared" si="46"/>
        <v>0</v>
      </c>
      <c r="FB280" t="b">
        <f t="shared" si="47"/>
        <v>0</v>
      </c>
    </row>
    <row r="281" spans="1:158" hidden="1" x14ac:dyDescent="0.2">
      <c r="A281">
        <v>338</v>
      </c>
      <c r="B281" s="7" t="s">
        <v>1010</v>
      </c>
      <c r="C281" t="s">
        <v>17</v>
      </c>
      <c r="D281">
        <v>401507374</v>
      </c>
      <c r="E281" t="s">
        <v>1009</v>
      </c>
      <c r="F281">
        <v>401502387</v>
      </c>
      <c r="G281" t="s">
        <v>6</v>
      </c>
      <c r="H281" s="1">
        <v>2</v>
      </c>
      <c r="I281" s="1">
        <v>3</v>
      </c>
      <c r="J281" s="1">
        <f>VLOOKUP(B281,'[4]AVL F03 05.05.26_לעבוד'!$B$27:$M$694,12,)</f>
        <v>3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f t="shared" si="43"/>
        <v>945</v>
      </c>
      <c r="AL281" s="1">
        <f t="shared" si="44"/>
        <v>2500</v>
      </c>
      <c r="AM281" s="1">
        <f t="shared" si="55"/>
        <v>47.25</v>
      </c>
      <c r="AN281" s="1">
        <f t="shared" si="56"/>
        <v>125</v>
      </c>
      <c r="AO281" s="1">
        <f t="shared" si="57"/>
        <v>77.75</v>
      </c>
      <c r="AP281" s="1" t="s">
        <v>26</v>
      </c>
      <c r="AQ281" s="1">
        <f>VLOOKUP($B281,'[2]AVL F03 05.05.26_לעבוד'!$B$29:$H$721,6,)</f>
        <v>0</v>
      </c>
      <c r="AR281" s="1" t="s">
        <v>25</v>
      </c>
      <c r="AS281" s="1" t="s">
        <v>14</v>
      </c>
      <c r="AT281">
        <f t="shared" si="54"/>
        <v>0.15000000000000002</v>
      </c>
      <c r="AU281" t="str">
        <f>VLOOKUP(B281,'[3]AVL F03 05.05.26_לעבוד'!$B$27:$B$694,1,)</f>
        <v>C0805C106K8RAC7800</v>
      </c>
      <c r="AW281" t="s">
        <v>1722</v>
      </c>
      <c r="AX281" t="s">
        <v>154</v>
      </c>
      <c r="AY281">
        <v>0.05</v>
      </c>
      <c r="AZ281" t="s">
        <v>0</v>
      </c>
      <c r="BA281">
        <v>2</v>
      </c>
      <c r="BB281" t="s">
        <v>13</v>
      </c>
      <c r="BC281">
        <v>102</v>
      </c>
      <c r="BD281">
        <v>373</v>
      </c>
      <c r="BE281" t="s">
        <v>24</v>
      </c>
      <c r="BF281">
        <v>0</v>
      </c>
      <c r="BG281">
        <v>0.5</v>
      </c>
      <c r="BH281">
        <v>20</v>
      </c>
      <c r="BI281" t="s">
        <v>11</v>
      </c>
      <c r="BJ281" t="s">
        <v>23</v>
      </c>
      <c r="BK281" t="s">
        <v>5</v>
      </c>
      <c r="BL281">
        <v>1</v>
      </c>
      <c r="BM281" t="s">
        <v>38</v>
      </c>
      <c r="BN281">
        <v>0.05</v>
      </c>
      <c r="BO281" t="s">
        <v>5</v>
      </c>
      <c r="BP281">
        <v>1</v>
      </c>
      <c r="BQ281" t="s">
        <v>5</v>
      </c>
      <c r="BR281" t="s">
        <v>8</v>
      </c>
      <c r="BS281" t="s">
        <v>21</v>
      </c>
      <c r="BT281">
        <v>2500</v>
      </c>
      <c r="BU281" t="s">
        <v>6</v>
      </c>
      <c r="BV281" t="s">
        <v>31</v>
      </c>
      <c r="BW281" t="s">
        <v>20</v>
      </c>
      <c r="BX281" t="s">
        <v>3</v>
      </c>
      <c r="BY281" t="s">
        <v>154</v>
      </c>
      <c r="BZ281" t="s">
        <v>1</v>
      </c>
      <c r="CA281" t="s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2500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E281">
        <f>SUM($CB281,CB281:$CC281)-SUM($EC281:EC281)</f>
        <v>0</v>
      </c>
      <c r="DF281">
        <f>SUM($CB281,$CC281:CC281)-SUM($EC281:ED281)</f>
        <v>0</v>
      </c>
      <c r="DG281">
        <f>SUM($CB281,$CC281:CD281)-SUM($EC281:EE281)</f>
        <v>0</v>
      </c>
      <c r="DH281">
        <f>SUM($CB281,$CC281:CE281)-SUM($EC281:EF281)</f>
        <v>0</v>
      </c>
      <c r="DI281">
        <f>SUM($CB281,$CC281:CF281)-SUM($EC281:EG281)</f>
        <v>0</v>
      </c>
      <c r="DJ281">
        <f>SUM($CB281,$CC281:CG281)-SUM($EC281:EH281)</f>
        <v>0</v>
      </c>
      <c r="DK281">
        <f>SUM($CB281,$CC281:CH281)-SUM($EC281:EI281)</f>
        <v>0</v>
      </c>
      <c r="DL281">
        <f>SUM($CB281,$CC281:CI281)-SUM($EC281:EJ281)</f>
        <v>0</v>
      </c>
      <c r="DM281">
        <f>SUM($CB281,$CC281:CJ281)-SUM($EC281:EK281)</f>
        <v>2440</v>
      </c>
      <c r="DN281">
        <f>SUM($CB281,$CC281:CK281)-SUM($EC281:EL281)</f>
        <v>2200</v>
      </c>
      <c r="DO281">
        <f>SUM($CB281,$CC281:CL281)-SUM($EC281:EM281)</f>
        <v>1900</v>
      </c>
      <c r="DP281">
        <f>SUM($CB281,$CC281:CM281)-SUM($EC281:EN281)</f>
        <v>1900</v>
      </c>
      <c r="DQ281">
        <f>SUM($CB281,$CC281:CN281)-SUM($EC281:EO281)</f>
        <v>1900</v>
      </c>
      <c r="DR281">
        <f>SUM($CB281,$CC281:CO281)-SUM($EC281:EP281)</f>
        <v>1900</v>
      </c>
      <c r="DS281">
        <f>SUM($CB281,$CC281:CP281)-SUM($EC281:EQ281)</f>
        <v>1900</v>
      </c>
      <c r="DT281">
        <f>SUM($CB281,$CC281:CQ281)-SUM($EC281:ER281)</f>
        <v>1900</v>
      </c>
      <c r="DU281">
        <f>SUM($CB281,$CC281:CR281)-SUM($EC281:ES281)</f>
        <v>1900</v>
      </c>
      <c r="DV281">
        <f>SUM($CB281,$CC281:CS281)-SUM($EC281:ET281)</f>
        <v>1900</v>
      </c>
      <c r="DW281">
        <f>SUM($CB281,$CC281:CT281)-SUM($EC281:EU281)</f>
        <v>1900</v>
      </c>
      <c r="DX281">
        <f>SUM($CB281,$CC281:CU281)-SUM($EC281:EV281)</f>
        <v>1900</v>
      </c>
      <c r="DY281">
        <f>SUM($CB281,$CC281:CV281)-SUM($EC281:EW281)</f>
        <v>1900</v>
      </c>
      <c r="DZ281">
        <f>SUM($CB281,$CC281:CW281)-SUM($EC281:EX281)</f>
        <v>1900</v>
      </c>
      <c r="EA281">
        <f>SUM($CB281,$CC281:CX281)-SUM($EC281:EY281)</f>
        <v>1900</v>
      </c>
      <c r="EB281">
        <f>SUM($CB281,$CC281:CY281)-SUM($EC281:EZ281)</f>
        <v>1900</v>
      </c>
      <c r="EC281" cm="1">
        <f t="array" ref="EC281">SUMPRODUCT($K281:$AJ281,TRANSPOSE(EC$4:EC$29))</f>
        <v>0</v>
      </c>
      <c r="ED281" cm="1">
        <f t="array" ref="ED281">SUMPRODUCT($K281:$AJ281,TRANSPOSE(ED$4:ED$29))</f>
        <v>0</v>
      </c>
      <c r="EE281" cm="1">
        <f t="array" ref="EE281">SUMPRODUCT($K281:$AJ281,TRANSPOSE(EE$4:EE$29))</f>
        <v>0</v>
      </c>
      <c r="EF281" cm="1">
        <f t="array" ref="EF281">SUMPRODUCT($K281:$AJ281,TRANSPOSE(EF$4:EF$29))</f>
        <v>0</v>
      </c>
      <c r="EG281" cm="1">
        <f t="array" ref="EG281">SUMPRODUCT($K281:$AJ281,TRANSPOSE(EG$4:EG$29))</f>
        <v>0</v>
      </c>
      <c r="EH281" cm="1">
        <f t="array" ref="EH281">SUMPRODUCT($K281:$AJ281,TRANSPOSE(EH$4:EH$29))</f>
        <v>0</v>
      </c>
      <c r="EI281" cm="1">
        <f t="array" ref="EI281">SUMPRODUCT($K281:$AJ281,TRANSPOSE(EI$4:EI$29))</f>
        <v>0</v>
      </c>
      <c r="EJ281" cm="1">
        <f t="array" ref="EJ281">SUMPRODUCT($K281:$AJ281,TRANSPOSE(EJ$4:EJ$29))</f>
        <v>0</v>
      </c>
      <c r="EK281" cm="1">
        <f t="array" ref="EK281">SUMPRODUCT($K281:$AJ281,TRANSPOSE(EK$4:EK$29))</f>
        <v>60</v>
      </c>
      <c r="EL281" cm="1">
        <f t="array" ref="EL281">SUMPRODUCT($K281:$AJ281,TRANSPOSE(EL$4:EL$29))</f>
        <v>240</v>
      </c>
      <c r="EM281" cm="1">
        <f t="array" ref="EM281">SUMPRODUCT($K281:$AJ281,TRANSPOSE(EM$4:EM$29))</f>
        <v>300</v>
      </c>
      <c r="EN281" cm="1">
        <f t="array" ref="EN281">SUMPRODUCT($K281:$AJ281,TRANSPOSE(EN$4:EN$29))</f>
        <v>0</v>
      </c>
      <c r="EO281" cm="1">
        <f t="array" ref="EO281">SUMPRODUCT($K281:$AJ281,TRANSPOSE(EO$4:EO$29))</f>
        <v>0</v>
      </c>
      <c r="EP281" cm="1">
        <f t="array" ref="EP281">SUMPRODUCT($K281:$AJ281,TRANSPOSE(EP$4:EP$29))</f>
        <v>0</v>
      </c>
      <c r="EQ281" cm="1">
        <f t="array" ref="EQ281">SUMPRODUCT($K281:$AJ281,TRANSPOSE(EQ$4:EQ$29))</f>
        <v>0</v>
      </c>
      <c r="ER281" cm="1">
        <f t="array" ref="ER281">SUMPRODUCT($K281:$AJ281,TRANSPOSE(ER$4:ER$29))</f>
        <v>0</v>
      </c>
      <c r="ES281" cm="1">
        <f t="array" ref="ES281">SUMPRODUCT($K281:$AJ281,TRANSPOSE(ES$4:ES$29))</f>
        <v>0</v>
      </c>
      <c r="ET281" cm="1">
        <f t="array" ref="ET281">SUMPRODUCT($K281:$AJ281,TRANSPOSE(ET$4:ET$29))</f>
        <v>0</v>
      </c>
      <c r="EU281" cm="1">
        <f t="array" ref="EU281">SUMPRODUCT($K281:$AJ281,TRANSPOSE(EU$4:EU$29))</f>
        <v>0</v>
      </c>
      <c r="EV281" cm="1">
        <f t="array" ref="EV281">SUMPRODUCT($K281:$AJ281,TRANSPOSE(EV$4:EV$29))</f>
        <v>0</v>
      </c>
      <c r="EW281" cm="1">
        <f t="array" ref="EW281">SUMPRODUCT($K281:$AJ281,TRANSPOSE(EW$4:EW$29))</f>
        <v>0</v>
      </c>
      <c r="EX281" cm="1">
        <f t="array" ref="EX281">SUMPRODUCT($K281:$AJ281,TRANSPOSE(EX$4:EX$29))</f>
        <v>0</v>
      </c>
      <c r="EY281" cm="1">
        <f t="array" ref="EY281">SUMPRODUCT($K281:$AJ281,TRANSPOSE(EY$4:EY$29))</f>
        <v>0</v>
      </c>
      <c r="EZ281" cm="1">
        <f t="array" ref="EZ281">SUMPRODUCT($K281:$AJ281,TRANSPOSE(EZ$4:EZ$29))</f>
        <v>0</v>
      </c>
      <c r="FA281">
        <f t="shared" si="46"/>
        <v>0</v>
      </c>
      <c r="FB281" t="b">
        <f t="shared" si="47"/>
        <v>0</v>
      </c>
    </row>
    <row r="282" spans="1:158" hidden="1" x14ac:dyDescent="0.2">
      <c r="A282">
        <v>339</v>
      </c>
      <c r="B282" s="7" t="s">
        <v>1008</v>
      </c>
      <c r="C282" t="s">
        <v>17</v>
      </c>
      <c r="D282">
        <v>400668884</v>
      </c>
      <c r="E282" t="s">
        <v>1007</v>
      </c>
      <c r="F282">
        <v>400481321</v>
      </c>
      <c r="G282" t="s">
        <v>6</v>
      </c>
      <c r="H282" s="1">
        <v>2</v>
      </c>
      <c r="I282" s="1">
        <v>2</v>
      </c>
      <c r="J282" s="1">
        <f>VLOOKUP(B282,'[4]AVL F03 05.05.26_לעבוד'!$B$27:$M$694,12,)</f>
        <v>2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2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f t="shared" si="43"/>
        <v>630</v>
      </c>
      <c r="AL282" s="1">
        <f t="shared" si="44"/>
        <v>2500</v>
      </c>
      <c r="AM282" s="1">
        <f t="shared" si="55"/>
        <v>18.899999999999999</v>
      </c>
      <c r="AN282" s="1">
        <f t="shared" si="56"/>
        <v>75</v>
      </c>
      <c r="AO282" s="1">
        <f t="shared" si="57"/>
        <v>56.1</v>
      </c>
      <c r="AP282" s="1" t="s">
        <v>26</v>
      </c>
      <c r="AQ282" s="1">
        <f>VLOOKUP($B282,'[2]AVL F03 05.05.26_לעבוד'!$B$29:$H$721,6,)</f>
        <v>0</v>
      </c>
      <c r="AR282" s="1" t="s">
        <v>25</v>
      </c>
      <c r="AS282" s="1" t="s">
        <v>14</v>
      </c>
      <c r="AT282">
        <f t="shared" si="54"/>
        <v>0.06</v>
      </c>
      <c r="AU282" t="str">
        <f>VLOOKUP(B282,'[3]AVL F03 05.05.26_לעבוד'!$B$27:$B$694,1,)</f>
        <v>C0805C225K4RAC7800</v>
      </c>
      <c r="AW282" t="s">
        <v>1722</v>
      </c>
      <c r="AX282" t="s">
        <v>99</v>
      </c>
      <c r="AY282">
        <v>0.03</v>
      </c>
      <c r="AZ282" t="s">
        <v>0</v>
      </c>
      <c r="BA282">
        <v>2</v>
      </c>
      <c r="BB282" t="s">
        <v>13</v>
      </c>
      <c r="BC282">
        <v>97</v>
      </c>
      <c r="BD282">
        <v>39</v>
      </c>
      <c r="BE282" t="s">
        <v>24</v>
      </c>
      <c r="BF282">
        <v>0</v>
      </c>
      <c r="BG282">
        <v>0.35</v>
      </c>
      <c r="BH282">
        <v>20</v>
      </c>
      <c r="BI282" t="s">
        <v>11</v>
      </c>
      <c r="BJ282" t="s">
        <v>23</v>
      </c>
      <c r="BK282" t="s">
        <v>5</v>
      </c>
      <c r="BL282">
        <v>1</v>
      </c>
      <c r="BM282" t="s">
        <v>22</v>
      </c>
      <c r="BN282">
        <v>0.03</v>
      </c>
      <c r="BO282" t="s">
        <v>5</v>
      </c>
      <c r="BP282">
        <v>1</v>
      </c>
      <c r="BQ282" t="s">
        <v>5</v>
      </c>
      <c r="BR282" t="s">
        <v>8</v>
      </c>
      <c r="BS282" t="s">
        <v>21</v>
      </c>
      <c r="BT282">
        <v>2500</v>
      </c>
      <c r="BU282" t="s">
        <v>6</v>
      </c>
      <c r="BV282" t="s">
        <v>31</v>
      </c>
      <c r="BW282" t="s">
        <v>20</v>
      </c>
      <c r="BX282" t="s">
        <v>3</v>
      </c>
      <c r="BY282" t="s">
        <v>99</v>
      </c>
      <c r="BZ282" t="s">
        <v>1</v>
      </c>
      <c r="CA282" t="s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2500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E282">
        <f>SUM($CB282,CB282:$CC282)-SUM($EC282:EC282)</f>
        <v>0</v>
      </c>
      <c r="DF282">
        <f>SUM($CB282,$CC282:CC282)-SUM($EC282:ED282)</f>
        <v>0</v>
      </c>
      <c r="DG282">
        <f>SUM($CB282,$CC282:CD282)-SUM($EC282:EE282)</f>
        <v>0</v>
      </c>
      <c r="DH282">
        <f>SUM($CB282,$CC282:CE282)-SUM($EC282:EF282)</f>
        <v>0</v>
      </c>
      <c r="DI282">
        <f>SUM($CB282,$CC282:CF282)-SUM($EC282:EG282)</f>
        <v>0</v>
      </c>
      <c r="DJ282">
        <f>SUM($CB282,$CC282:CG282)-SUM($EC282:EH282)</f>
        <v>0</v>
      </c>
      <c r="DK282">
        <f>SUM($CB282,$CC282:CH282)-SUM($EC282:EI282)</f>
        <v>0</v>
      </c>
      <c r="DL282">
        <f>SUM($CB282,$CC282:CI282)-SUM($EC282:EJ282)</f>
        <v>0</v>
      </c>
      <c r="DM282">
        <f>SUM($CB282,$CC282:CJ282)-SUM($EC282:EK282)</f>
        <v>2400</v>
      </c>
      <c r="DN282">
        <f>SUM($CB282,$CC282:CK282)-SUM($EC282:EL282)</f>
        <v>2280</v>
      </c>
      <c r="DO282">
        <f>SUM($CB282,$CC282:CL282)-SUM($EC282:EM282)</f>
        <v>2100</v>
      </c>
      <c r="DP282">
        <f>SUM($CB282,$CC282:CM282)-SUM($EC282:EN282)</f>
        <v>2100</v>
      </c>
      <c r="DQ282">
        <f>SUM($CB282,$CC282:CN282)-SUM($EC282:EO282)</f>
        <v>2100</v>
      </c>
      <c r="DR282">
        <f>SUM($CB282,$CC282:CO282)-SUM($EC282:EP282)</f>
        <v>2100</v>
      </c>
      <c r="DS282">
        <f>SUM($CB282,$CC282:CP282)-SUM($EC282:EQ282)</f>
        <v>2100</v>
      </c>
      <c r="DT282">
        <f>SUM($CB282,$CC282:CQ282)-SUM($EC282:ER282)</f>
        <v>2100</v>
      </c>
      <c r="DU282">
        <f>SUM($CB282,$CC282:CR282)-SUM($EC282:ES282)</f>
        <v>2100</v>
      </c>
      <c r="DV282">
        <f>SUM($CB282,$CC282:CS282)-SUM($EC282:ET282)</f>
        <v>2100</v>
      </c>
      <c r="DW282">
        <f>SUM($CB282,$CC282:CT282)-SUM($EC282:EU282)</f>
        <v>2100</v>
      </c>
      <c r="DX282">
        <f>SUM($CB282,$CC282:CU282)-SUM($EC282:EV282)</f>
        <v>2100</v>
      </c>
      <c r="DY282">
        <f>SUM($CB282,$CC282:CV282)-SUM($EC282:EW282)</f>
        <v>2100</v>
      </c>
      <c r="DZ282">
        <f>SUM($CB282,$CC282:CW282)-SUM($EC282:EX282)</f>
        <v>2100</v>
      </c>
      <c r="EA282">
        <f>SUM($CB282,$CC282:CX282)-SUM($EC282:EY282)</f>
        <v>2100</v>
      </c>
      <c r="EB282">
        <f>SUM($CB282,$CC282:CY282)-SUM($EC282:EZ282)</f>
        <v>2100</v>
      </c>
      <c r="EC282" cm="1">
        <f t="array" ref="EC282">SUMPRODUCT($K282:$AJ282,TRANSPOSE(EC$4:EC$29))</f>
        <v>0</v>
      </c>
      <c r="ED282" cm="1">
        <f t="array" ref="ED282">SUMPRODUCT($K282:$AJ282,TRANSPOSE(ED$4:ED$29))</f>
        <v>0</v>
      </c>
      <c r="EE282" cm="1">
        <f t="array" ref="EE282">SUMPRODUCT($K282:$AJ282,TRANSPOSE(EE$4:EE$29))</f>
        <v>0</v>
      </c>
      <c r="EF282" cm="1">
        <f t="array" ref="EF282">SUMPRODUCT($K282:$AJ282,TRANSPOSE(EF$4:EF$29))</f>
        <v>0</v>
      </c>
      <c r="EG282" cm="1">
        <f t="array" ref="EG282">SUMPRODUCT($K282:$AJ282,TRANSPOSE(EG$4:EG$29))</f>
        <v>0</v>
      </c>
      <c r="EH282" cm="1">
        <f t="array" ref="EH282">SUMPRODUCT($K282:$AJ282,TRANSPOSE(EH$4:EH$29))</f>
        <v>0</v>
      </c>
      <c r="EI282" cm="1">
        <f t="array" ref="EI282">SUMPRODUCT($K282:$AJ282,TRANSPOSE(EI$4:EI$29))</f>
        <v>0</v>
      </c>
      <c r="EJ282" cm="1">
        <f t="array" ref="EJ282">SUMPRODUCT($K282:$AJ282,TRANSPOSE(EJ$4:EJ$29))</f>
        <v>0</v>
      </c>
      <c r="EK282" cm="1">
        <f t="array" ref="EK282">SUMPRODUCT($K282:$AJ282,TRANSPOSE(EK$4:EK$29))</f>
        <v>100</v>
      </c>
      <c r="EL282" cm="1">
        <f t="array" ref="EL282">SUMPRODUCT($K282:$AJ282,TRANSPOSE(EL$4:EL$29))</f>
        <v>120</v>
      </c>
      <c r="EM282" cm="1">
        <f t="array" ref="EM282">SUMPRODUCT($K282:$AJ282,TRANSPOSE(EM$4:EM$29))</f>
        <v>180</v>
      </c>
      <c r="EN282" cm="1">
        <f t="array" ref="EN282">SUMPRODUCT($K282:$AJ282,TRANSPOSE(EN$4:EN$29))</f>
        <v>0</v>
      </c>
      <c r="EO282" cm="1">
        <f t="array" ref="EO282">SUMPRODUCT($K282:$AJ282,TRANSPOSE(EO$4:EO$29))</f>
        <v>0</v>
      </c>
      <c r="EP282" cm="1">
        <f t="array" ref="EP282">SUMPRODUCT($K282:$AJ282,TRANSPOSE(EP$4:EP$29))</f>
        <v>0</v>
      </c>
      <c r="EQ282" cm="1">
        <f t="array" ref="EQ282">SUMPRODUCT($K282:$AJ282,TRANSPOSE(EQ$4:EQ$29))</f>
        <v>0</v>
      </c>
      <c r="ER282" cm="1">
        <f t="array" ref="ER282">SUMPRODUCT($K282:$AJ282,TRANSPOSE(ER$4:ER$29))</f>
        <v>0</v>
      </c>
      <c r="ES282" cm="1">
        <f t="array" ref="ES282">SUMPRODUCT($K282:$AJ282,TRANSPOSE(ES$4:ES$29))</f>
        <v>0</v>
      </c>
      <c r="ET282" cm="1">
        <f t="array" ref="ET282">SUMPRODUCT($K282:$AJ282,TRANSPOSE(ET$4:ET$29))</f>
        <v>0</v>
      </c>
      <c r="EU282" cm="1">
        <f t="array" ref="EU282">SUMPRODUCT($K282:$AJ282,TRANSPOSE(EU$4:EU$29))</f>
        <v>0</v>
      </c>
      <c r="EV282" cm="1">
        <f t="array" ref="EV282">SUMPRODUCT($K282:$AJ282,TRANSPOSE(EV$4:EV$29))</f>
        <v>0</v>
      </c>
      <c r="EW282" cm="1">
        <f t="array" ref="EW282">SUMPRODUCT($K282:$AJ282,TRANSPOSE(EW$4:EW$29))</f>
        <v>0</v>
      </c>
      <c r="EX282" cm="1">
        <f t="array" ref="EX282">SUMPRODUCT($K282:$AJ282,TRANSPOSE(EX$4:EX$29))</f>
        <v>0</v>
      </c>
      <c r="EY282" cm="1">
        <f t="array" ref="EY282">SUMPRODUCT($K282:$AJ282,TRANSPOSE(EY$4:EY$29))</f>
        <v>0</v>
      </c>
      <c r="EZ282" cm="1">
        <f t="array" ref="EZ282">SUMPRODUCT($K282:$AJ282,TRANSPOSE(EZ$4:EZ$29))</f>
        <v>0</v>
      </c>
      <c r="FA282">
        <f t="shared" si="46"/>
        <v>0</v>
      </c>
      <c r="FB282" t="b">
        <f t="shared" si="47"/>
        <v>0</v>
      </c>
    </row>
    <row r="283" spans="1:158" hidden="1" x14ac:dyDescent="0.2">
      <c r="A283">
        <v>340</v>
      </c>
      <c r="B283" s="7" t="s">
        <v>1006</v>
      </c>
      <c r="C283" t="s">
        <v>17</v>
      </c>
      <c r="D283">
        <v>401554938</v>
      </c>
      <c r="E283" t="s">
        <v>1005</v>
      </c>
      <c r="F283">
        <v>401502404</v>
      </c>
      <c r="G283" t="s">
        <v>6</v>
      </c>
      <c r="H283" s="1">
        <v>2</v>
      </c>
      <c r="I283" s="1">
        <v>24</v>
      </c>
      <c r="J283" s="1">
        <f>VLOOKUP(B283,'[4]AVL F03 05.05.26_לעבוד'!$B$27:$M$694,12,)</f>
        <v>24</v>
      </c>
      <c r="K283" s="1">
        <v>0</v>
      </c>
      <c r="L283" s="1">
        <v>0</v>
      </c>
      <c r="M283" s="1">
        <v>0</v>
      </c>
      <c r="N283" s="1">
        <v>1</v>
      </c>
      <c r="O283" s="1">
        <v>20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3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f t="shared" si="43"/>
        <v>7560</v>
      </c>
      <c r="AL283" s="1">
        <f t="shared" si="44"/>
        <v>10000</v>
      </c>
      <c r="AM283" s="1">
        <f t="shared" si="55"/>
        <v>226.79999999999998</v>
      </c>
      <c r="AN283" s="1">
        <f t="shared" si="56"/>
        <v>300</v>
      </c>
      <c r="AO283" s="1">
        <f t="shared" si="57"/>
        <v>73.200000000000017</v>
      </c>
      <c r="AP283" s="1" t="s">
        <v>26</v>
      </c>
      <c r="AQ283" s="1">
        <f>VLOOKUP($B283,'[2]AVL F03 05.05.26_לעבוד'!$B$29:$H$721,6,)</f>
        <v>0</v>
      </c>
      <c r="AR283" s="1" t="s">
        <v>25</v>
      </c>
      <c r="AS283" s="1" t="s">
        <v>14</v>
      </c>
      <c r="AT283">
        <f t="shared" si="54"/>
        <v>0.72</v>
      </c>
      <c r="AU283" t="str">
        <f>VLOOKUP(B283,'[3]AVL F03 05.05.26_לעבוד'!$B$27:$B$694,1,)</f>
        <v>C0805C475K4RAC7025</v>
      </c>
      <c r="AW283" t="s">
        <v>1722</v>
      </c>
      <c r="AX283" t="s">
        <v>154</v>
      </c>
      <c r="AY283">
        <v>0.03</v>
      </c>
      <c r="AZ283" t="s">
        <v>0</v>
      </c>
      <c r="BA283">
        <v>2</v>
      </c>
      <c r="BB283" t="s">
        <v>13</v>
      </c>
      <c r="BC283">
        <v>96</v>
      </c>
      <c r="BD283">
        <v>120</v>
      </c>
      <c r="BE283" t="s">
        <v>24</v>
      </c>
      <c r="BF283">
        <v>0</v>
      </c>
      <c r="BG283">
        <v>0.3</v>
      </c>
      <c r="BH283">
        <v>20</v>
      </c>
      <c r="BI283" t="s">
        <v>11</v>
      </c>
      <c r="BJ283" t="s">
        <v>23</v>
      </c>
      <c r="BK283" t="s">
        <v>5</v>
      </c>
      <c r="BL283">
        <v>1</v>
      </c>
      <c r="BM283" t="s">
        <v>22</v>
      </c>
      <c r="BN283">
        <v>0.03</v>
      </c>
      <c r="BO283" t="s">
        <v>5</v>
      </c>
      <c r="BP283">
        <v>1</v>
      </c>
      <c r="BQ283" t="s">
        <v>5</v>
      </c>
      <c r="BR283" t="s">
        <v>8</v>
      </c>
      <c r="BS283" t="s">
        <v>21</v>
      </c>
      <c r="BT283">
        <v>2500</v>
      </c>
      <c r="BU283" t="s">
        <v>6</v>
      </c>
      <c r="BV283" t="s">
        <v>31</v>
      </c>
      <c r="BW283" t="s">
        <v>20</v>
      </c>
      <c r="BX283" t="s">
        <v>3</v>
      </c>
      <c r="BY283" t="s">
        <v>154</v>
      </c>
      <c r="BZ283" t="s">
        <v>1</v>
      </c>
      <c r="CA283" t="s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5000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E283">
        <f>SUM($CB283,CB283:$CC283)-SUM($EC283:EC283)</f>
        <v>0</v>
      </c>
      <c r="DF283">
        <f>SUM($CB283,$CC283:CC283)-SUM($EC283:ED283)</f>
        <v>0</v>
      </c>
      <c r="DG283">
        <f>SUM($CB283,$CC283:CD283)-SUM($EC283:EE283)</f>
        <v>0</v>
      </c>
      <c r="DH283">
        <f>SUM($CB283,$CC283:CE283)-SUM($EC283:EF283)</f>
        <v>0</v>
      </c>
      <c r="DI283">
        <f>SUM($CB283,$CC283:CF283)-SUM($EC283:EG283)</f>
        <v>0</v>
      </c>
      <c r="DJ283">
        <f>SUM($CB283,$CC283:CG283)-SUM($EC283:EH283)</f>
        <v>0</v>
      </c>
      <c r="DK283">
        <f>SUM($CB283,$CC283:CH283)-SUM($EC283:EI283)</f>
        <v>0</v>
      </c>
      <c r="DL283">
        <f>SUM($CB283,$CC283:CI283)-SUM($EC283:EJ283)</f>
        <v>0</v>
      </c>
      <c r="DM283">
        <f>SUM($CB283,$CC283:CJ283)-SUM($EC283:EK283)</f>
        <v>4330</v>
      </c>
      <c r="DN283">
        <f>SUM($CB283,$CC283:CK283)-SUM($EC283:EL283)</f>
        <v>3530</v>
      </c>
      <c r="DO283">
        <f>SUM($CB283,$CC283:CL283)-SUM($EC283:EM283)</f>
        <v>1880</v>
      </c>
      <c r="DP283">
        <f>SUM($CB283,$CC283:CM283)-SUM($EC283:EN283)</f>
        <v>200</v>
      </c>
      <c r="DQ283">
        <f>SUM($CB283,$CC283:CN283)-SUM($EC283:EO283)</f>
        <v>200</v>
      </c>
      <c r="DR283">
        <f>SUM($CB283,$CC283:CO283)-SUM($EC283:EP283)</f>
        <v>200</v>
      </c>
      <c r="DS283">
        <f>SUM($CB283,$CC283:CP283)-SUM($EC283:EQ283)</f>
        <v>200</v>
      </c>
      <c r="DT283">
        <f>SUM($CB283,$CC283:CQ283)-SUM($EC283:ER283)</f>
        <v>200</v>
      </c>
      <c r="DU283">
        <f>SUM($CB283,$CC283:CR283)-SUM($EC283:ES283)</f>
        <v>200</v>
      </c>
      <c r="DV283">
        <f>SUM($CB283,$CC283:CS283)-SUM($EC283:ET283)</f>
        <v>200</v>
      </c>
      <c r="DW283">
        <f>SUM($CB283,$CC283:CT283)-SUM($EC283:EU283)</f>
        <v>200</v>
      </c>
      <c r="DX283">
        <f>SUM($CB283,$CC283:CU283)-SUM($EC283:EV283)</f>
        <v>200</v>
      </c>
      <c r="DY283">
        <f>SUM($CB283,$CC283:CV283)-SUM($EC283:EW283)</f>
        <v>200</v>
      </c>
      <c r="DZ283">
        <f>SUM($CB283,$CC283:CW283)-SUM($EC283:EX283)</f>
        <v>200</v>
      </c>
      <c r="EA283">
        <f>SUM($CB283,$CC283:CX283)-SUM($EC283:EY283)</f>
        <v>200</v>
      </c>
      <c r="EB283">
        <f>SUM($CB283,$CC283:CY283)-SUM($EC283:EZ283)</f>
        <v>200</v>
      </c>
      <c r="EC283" cm="1">
        <f t="array" ref="EC283">SUMPRODUCT($K283:$AJ283,TRANSPOSE(EC$4:EC$29))</f>
        <v>0</v>
      </c>
      <c r="ED283" cm="1">
        <f t="array" ref="ED283">SUMPRODUCT($K283:$AJ283,TRANSPOSE(ED$4:ED$29))</f>
        <v>0</v>
      </c>
      <c r="EE283" cm="1">
        <f t="array" ref="EE283">SUMPRODUCT($K283:$AJ283,TRANSPOSE(EE$4:EE$29))</f>
        <v>0</v>
      </c>
      <c r="EF283" cm="1">
        <f t="array" ref="EF283">SUMPRODUCT($K283:$AJ283,TRANSPOSE(EF$4:EF$29))</f>
        <v>0</v>
      </c>
      <c r="EG283" cm="1">
        <f t="array" ref="EG283">SUMPRODUCT($K283:$AJ283,TRANSPOSE(EG$4:EG$29))</f>
        <v>0</v>
      </c>
      <c r="EH283" cm="1">
        <f t="array" ref="EH283">SUMPRODUCT($K283:$AJ283,TRANSPOSE(EH$4:EH$29))</f>
        <v>0</v>
      </c>
      <c r="EI283" cm="1">
        <f t="array" ref="EI283">SUMPRODUCT($K283:$AJ283,TRANSPOSE(EI$4:EI$29))</f>
        <v>0</v>
      </c>
      <c r="EJ283" cm="1">
        <f t="array" ref="EJ283">SUMPRODUCT($K283:$AJ283,TRANSPOSE(EJ$4:EJ$29))</f>
        <v>0</v>
      </c>
      <c r="EK283" cm="1">
        <f t="array" ref="EK283">SUMPRODUCT($K283:$AJ283,TRANSPOSE(EK$4:EK$29))</f>
        <v>670</v>
      </c>
      <c r="EL283" cm="1">
        <f t="array" ref="EL283">SUMPRODUCT($K283:$AJ283,TRANSPOSE(EL$4:EL$29))</f>
        <v>800</v>
      </c>
      <c r="EM283" cm="1">
        <f t="array" ref="EM283">SUMPRODUCT($K283:$AJ283,TRANSPOSE(EM$4:EM$29))</f>
        <v>1650</v>
      </c>
      <c r="EN283" cm="1">
        <f t="array" ref="EN283">SUMPRODUCT($K283:$AJ283,TRANSPOSE(EN$4:EN$29))</f>
        <v>1680</v>
      </c>
      <c r="EO283" cm="1">
        <f t="array" ref="EO283">SUMPRODUCT($K283:$AJ283,TRANSPOSE(EO$4:EO$29))</f>
        <v>0</v>
      </c>
      <c r="EP283" cm="1">
        <f t="array" ref="EP283">SUMPRODUCT($K283:$AJ283,TRANSPOSE(EP$4:EP$29))</f>
        <v>0</v>
      </c>
      <c r="EQ283" cm="1">
        <f t="array" ref="EQ283">SUMPRODUCT($K283:$AJ283,TRANSPOSE(EQ$4:EQ$29))</f>
        <v>0</v>
      </c>
      <c r="ER283" cm="1">
        <f t="array" ref="ER283">SUMPRODUCT($K283:$AJ283,TRANSPOSE(ER$4:ER$29))</f>
        <v>0</v>
      </c>
      <c r="ES283" cm="1">
        <f t="array" ref="ES283">SUMPRODUCT($K283:$AJ283,TRANSPOSE(ES$4:ES$29))</f>
        <v>0</v>
      </c>
      <c r="ET283" cm="1">
        <f t="array" ref="ET283">SUMPRODUCT($K283:$AJ283,TRANSPOSE(ET$4:ET$29))</f>
        <v>0</v>
      </c>
      <c r="EU283" cm="1">
        <f t="array" ref="EU283">SUMPRODUCT($K283:$AJ283,TRANSPOSE(EU$4:EU$29))</f>
        <v>0</v>
      </c>
      <c r="EV283" cm="1">
        <f t="array" ref="EV283">SUMPRODUCT($K283:$AJ283,TRANSPOSE(EV$4:EV$29))</f>
        <v>0</v>
      </c>
      <c r="EW283" cm="1">
        <f t="array" ref="EW283">SUMPRODUCT($K283:$AJ283,TRANSPOSE(EW$4:EW$29))</f>
        <v>0</v>
      </c>
      <c r="EX283" cm="1">
        <f t="array" ref="EX283">SUMPRODUCT($K283:$AJ283,TRANSPOSE(EX$4:EX$29))</f>
        <v>0</v>
      </c>
      <c r="EY283" cm="1">
        <f t="array" ref="EY283">SUMPRODUCT($K283:$AJ283,TRANSPOSE(EY$4:EY$29))</f>
        <v>0</v>
      </c>
      <c r="EZ283" cm="1">
        <f t="array" ref="EZ283">SUMPRODUCT($K283:$AJ283,TRANSPOSE(EZ$4:EZ$29))</f>
        <v>0</v>
      </c>
      <c r="FA283">
        <f t="shared" si="46"/>
        <v>0</v>
      </c>
      <c r="FB283" t="b">
        <f t="shared" si="47"/>
        <v>0</v>
      </c>
    </row>
    <row r="284" spans="1:158" hidden="1" x14ac:dyDescent="0.2">
      <c r="A284">
        <v>341</v>
      </c>
      <c r="B284" s="7" t="s">
        <v>1004</v>
      </c>
      <c r="C284" t="s">
        <v>17</v>
      </c>
      <c r="D284">
        <v>401062493</v>
      </c>
      <c r="E284" t="s">
        <v>1003</v>
      </c>
      <c r="F284">
        <v>400856478</v>
      </c>
      <c r="G284" t="s">
        <v>6</v>
      </c>
      <c r="H284" s="1">
        <v>2</v>
      </c>
      <c r="I284" s="1">
        <v>31</v>
      </c>
      <c r="J284" s="1">
        <f>VLOOKUP(B284,'[4]AVL F03 05.05.26_לעבוד'!$B$27:$M$694,12,)</f>
        <v>31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30</v>
      </c>
      <c r="AI284" s="1">
        <v>0</v>
      </c>
      <c r="AJ284" s="1">
        <v>0</v>
      </c>
      <c r="AK284" s="1">
        <f t="shared" si="43"/>
        <v>9765</v>
      </c>
      <c r="AL284" s="1">
        <f t="shared" si="44"/>
        <v>10000</v>
      </c>
      <c r="AM284" s="1">
        <f t="shared" si="55"/>
        <v>2441.25</v>
      </c>
      <c r="AN284" s="1">
        <f t="shared" si="56"/>
        <v>2500</v>
      </c>
      <c r="AO284" s="1">
        <f t="shared" si="57"/>
        <v>58.75</v>
      </c>
      <c r="AP284" s="1" t="s">
        <v>26</v>
      </c>
      <c r="AQ284" s="1">
        <f>VLOOKUP($B284,'[2]AVL F03 05.05.26_לעבוד'!$B$29:$H$721,6,)</f>
        <v>0</v>
      </c>
      <c r="AR284" s="1" t="s">
        <v>25</v>
      </c>
      <c r="AS284" s="1" t="s">
        <v>14</v>
      </c>
      <c r="AT284">
        <f t="shared" si="54"/>
        <v>7.75</v>
      </c>
      <c r="AU284" t="str">
        <f>VLOOKUP(B284,'[3]AVL F03 05.05.26_לעבוד'!$B$27:$B$694,1,)</f>
        <v>C0805C476M9PAC7800</v>
      </c>
      <c r="AW284" t="s">
        <v>1722</v>
      </c>
      <c r="AX284" t="s">
        <v>99</v>
      </c>
      <c r="AY284">
        <v>0.25</v>
      </c>
      <c r="AZ284" t="s">
        <v>0</v>
      </c>
      <c r="BA284">
        <v>2</v>
      </c>
      <c r="BB284" t="s">
        <v>13</v>
      </c>
      <c r="BC284">
        <v>102</v>
      </c>
      <c r="BD284">
        <v>55</v>
      </c>
      <c r="BE284" t="s">
        <v>24</v>
      </c>
      <c r="BF284">
        <v>0</v>
      </c>
      <c r="BG284">
        <v>0.25</v>
      </c>
      <c r="BH284">
        <v>20</v>
      </c>
      <c r="BI284" t="s">
        <v>11</v>
      </c>
      <c r="BJ284" t="s">
        <v>23</v>
      </c>
      <c r="BK284" t="s">
        <v>5</v>
      </c>
      <c r="BL284">
        <v>1</v>
      </c>
      <c r="BM284" t="s">
        <v>22</v>
      </c>
      <c r="BN284">
        <v>0.25</v>
      </c>
      <c r="BO284" t="s">
        <v>5</v>
      </c>
      <c r="BP284">
        <v>1</v>
      </c>
      <c r="BQ284" t="s">
        <v>5</v>
      </c>
      <c r="BR284" t="s">
        <v>8</v>
      </c>
      <c r="BS284" t="s">
        <v>21</v>
      </c>
      <c r="BT284">
        <v>2500</v>
      </c>
      <c r="BU284" t="s">
        <v>6</v>
      </c>
      <c r="BV284" t="s">
        <v>31</v>
      </c>
      <c r="BW284" t="s">
        <v>20</v>
      </c>
      <c r="BX284" t="s">
        <v>3</v>
      </c>
      <c r="BY284" t="s">
        <v>99</v>
      </c>
      <c r="BZ284" t="s">
        <v>1</v>
      </c>
      <c r="CA284" t="s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7500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E284">
        <f>SUM($CB284,CB284:$CC284)-SUM($EC284:EC284)</f>
        <v>0</v>
      </c>
      <c r="DF284">
        <f>SUM($CB284,$CC284:CC284)-SUM($EC284:ED284)</f>
        <v>0</v>
      </c>
      <c r="DG284">
        <f>SUM($CB284,$CC284:CD284)-SUM($EC284:EE284)</f>
        <v>0</v>
      </c>
      <c r="DH284">
        <f>SUM($CB284,$CC284:CE284)-SUM($EC284:EF284)</f>
        <v>0</v>
      </c>
      <c r="DI284">
        <f>SUM($CB284,$CC284:CF284)-SUM($EC284:EG284)</f>
        <v>0</v>
      </c>
      <c r="DJ284">
        <f>SUM($CB284,$CC284:CG284)-SUM($EC284:EH284)</f>
        <v>0</v>
      </c>
      <c r="DK284">
        <f>SUM($CB284,$CC284:CH284)-SUM($EC284:EI284)</f>
        <v>0</v>
      </c>
      <c r="DL284">
        <f>SUM($CB284,$CC284:CI284)-SUM($EC284:EJ284)</f>
        <v>0</v>
      </c>
      <c r="DM284">
        <f>SUM($CB284,$CC284:CJ284)-SUM($EC284:EK284)</f>
        <v>5980</v>
      </c>
      <c r="DN284">
        <f>SUM($CB284,$CC284:CK284)-SUM($EC284:EL284)</f>
        <v>4400</v>
      </c>
      <c r="DO284">
        <f>SUM($CB284,$CC284:CL284)-SUM($EC284:EM284)</f>
        <v>2800</v>
      </c>
      <c r="DP284">
        <f>SUM($CB284,$CC284:CM284)-SUM($EC284:EN284)</f>
        <v>1300</v>
      </c>
      <c r="DQ284">
        <f>SUM($CB284,$CC284:CN284)-SUM($EC284:EO284)</f>
        <v>1300</v>
      </c>
      <c r="DR284">
        <f>SUM($CB284,$CC284:CO284)-SUM($EC284:EP284)</f>
        <v>1300</v>
      </c>
      <c r="DS284">
        <f>SUM($CB284,$CC284:CP284)-SUM($EC284:EQ284)</f>
        <v>1300</v>
      </c>
      <c r="DT284">
        <f>SUM($CB284,$CC284:CQ284)-SUM($EC284:ER284)</f>
        <v>1300</v>
      </c>
      <c r="DU284">
        <f>SUM($CB284,$CC284:CR284)-SUM($EC284:ES284)</f>
        <v>1300</v>
      </c>
      <c r="DV284">
        <f>SUM($CB284,$CC284:CS284)-SUM($EC284:ET284)</f>
        <v>1300</v>
      </c>
      <c r="DW284">
        <f>SUM($CB284,$CC284:CT284)-SUM($EC284:EU284)</f>
        <v>1300</v>
      </c>
      <c r="DX284">
        <f>SUM($CB284,$CC284:CU284)-SUM($EC284:EV284)</f>
        <v>1300</v>
      </c>
      <c r="DY284">
        <f>SUM($CB284,$CC284:CV284)-SUM($EC284:EW284)</f>
        <v>1300</v>
      </c>
      <c r="DZ284">
        <f>SUM($CB284,$CC284:CW284)-SUM($EC284:EX284)</f>
        <v>1300</v>
      </c>
      <c r="EA284">
        <f>SUM($CB284,$CC284:CX284)-SUM($EC284:EY284)</f>
        <v>1300</v>
      </c>
      <c r="EB284">
        <f>SUM($CB284,$CC284:CY284)-SUM($EC284:EZ284)</f>
        <v>1300</v>
      </c>
      <c r="EC284" cm="1">
        <f t="array" ref="EC284">SUMPRODUCT($K284:$AJ284,TRANSPOSE(EC$4:EC$29))</f>
        <v>0</v>
      </c>
      <c r="ED284" cm="1">
        <f t="array" ref="ED284">SUMPRODUCT($K284:$AJ284,TRANSPOSE(ED$4:ED$29))</f>
        <v>0</v>
      </c>
      <c r="EE284" cm="1">
        <f t="array" ref="EE284">SUMPRODUCT($K284:$AJ284,TRANSPOSE(EE$4:EE$29))</f>
        <v>0</v>
      </c>
      <c r="EF284" cm="1">
        <f t="array" ref="EF284">SUMPRODUCT($K284:$AJ284,TRANSPOSE(EF$4:EF$29))</f>
        <v>0</v>
      </c>
      <c r="EG284" cm="1">
        <f t="array" ref="EG284">SUMPRODUCT($K284:$AJ284,TRANSPOSE(EG$4:EG$29))</f>
        <v>0</v>
      </c>
      <c r="EH284" cm="1">
        <f t="array" ref="EH284">SUMPRODUCT($K284:$AJ284,TRANSPOSE(EH$4:EH$29))</f>
        <v>0</v>
      </c>
      <c r="EI284" cm="1">
        <f t="array" ref="EI284">SUMPRODUCT($K284:$AJ284,TRANSPOSE(EI$4:EI$29))</f>
        <v>0</v>
      </c>
      <c r="EJ284" cm="1">
        <f t="array" ref="EJ284">SUMPRODUCT($K284:$AJ284,TRANSPOSE(EJ$4:EJ$29))</f>
        <v>0</v>
      </c>
      <c r="EK284" cm="1">
        <f t="array" ref="EK284">SUMPRODUCT($K284:$AJ284,TRANSPOSE(EK$4:EK$29))</f>
        <v>1520</v>
      </c>
      <c r="EL284" cm="1">
        <f t="array" ref="EL284">SUMPRODUCT($K284:$AJ284,TRANSPOSE(EL$4:EL$29))</f>
        <v>1580</v>
      </c>
      <c r="EM284" cm="1">
        <f t="array" ref="EM284">SUMPRODUCT($K284:$AJ284,TRANSPOSE(EM$4:EM$29))</f>
        <v>1600</v>
      </c>
      <c r="EN284" cm="1">
        <f t="array" ref="EN284">SUMPRODUCT($K284:$AJ284,TRANSPOSE(EN$4:EN$29))</f>
        <v>1500</v>
      </c>
      <c r="EO284" cm="1">
        <f t="array" ref="EO284">SUMPRODUCT($K284:$AJ284,TRANSPOSE(EO$4:EO$29))</f>
        <v>0</v>
      </c>
      <c r="EP284" cm="1">
        <f t="array" ref="EP284">SUMPRODUCT($K284:$AJ284,TRANSPOSE(EP$4:EP$29))</f>
        <v>0</v>
      </c>
      <c r="EQ284" cm="1">
        <f t="array" ref="EQ284">SUMPRODUCT($K284:$AJ284,TRANSPOSE(EQ$4:EQ$29))</f>
        <v>0</v>
      </c>
      <c r="ER284" cm="1">
        <f t="array" ref="ER284">SUMPRODUCT($K284:$AJ284,TRANSPOSE(ER$4:ER$29))</f>
        <v>0</v>
      </c>
      <c r="ES284" cm="1">
        <f t="array" ref="ES284">SUMPRODUCT($K284:$AJ284,TRANSPOSE(ES$4:ES$29))</f>
        <v>0</v>
      </c>
      <c r="ET284" cm="1">
        <f t="array" ref="ET284">SUMPRODUCT($K284:$AJ284,TRANSPOSE(ET$4:ET$29))</f>
        <v>0</v>
      </c>
      <c r="EU284" cm="1">
        <f t="array" ref="EU284">SUMPRODUCT($K284:$AJ284,TRANSPOSE(EU$4:EU$29))</f>
        <v>0</v>
      </c>
      <c r="EV284" cm="1">
        <f t="array" ref="EV284">SUMPRODUCT($K284:$AJ284,TRANSPOSE(EV$4:EV$29))</f>
        <v>0</v>
      </c>
      <c r="EW284" cm="1">
        <f t="array" ref="EW284">SUMPRODUCT($K284:$AJ284,TRANSPOSE(EW$4:EW$29))</f>
        <v>0</v>
      </c>
      <c r="EX284" cm="1">
        <f t="array" ref="EX284">SUMPRODUCT($K284:$AJ284,TRANSPOSE(EX$4:EX$29))</f>
        <v>0</v>
      </c>
      <c r="EY284" cm="1">
        <f t="array" ref="EY284">SUMPRODUCT($K284:$AJ284,TRANSPOSE(EY$4:EY$29))</f>
        <v>0</v>
      </c>
      <c r="EZ284" cm="1">
        <f t="array" ref="EZ284">SUMPRODUCT($K284:$AJ284,TRANSPOSE(EZ$4:EZ$29))</f>
        <v>0</v>
      </c>
      <c r="FA284">
        <f t="shared" si="46"/>
        <v>0</v>
      </c>
      <c r="FB284" t="b">
        <f t="shared" si="47"/>
        <v>0</v>
      </c>
    </row>
    <row r="285" spans="1:158" hidden="1" x14ac:dyDescent="0.2">
      <c r="A285">
        <v>342</v>
      </c>
      <c r="B285" s="7" t="s">
        <v>1002</v>
      </c>
      <c r="C285" t="s">
        <v>17</v>
      </c>
      <c r="D285">
        <v>584100838</v>
      </c>
      <c r="E285" t="s">
        <v>1001</v>
      </c>
      <c r="F285">
        <v>400497911</v>
      </c>
      <c r="G285" t="s">
        <v>6</v>
      </c>
      <c r="H285" s="1">
        <v>2</v>
      </c>
      <c r="I285" s="1">
        <v>2</v>
      </c>
      <c r="J285" s="1">
        <f>VLOOKUP(B285,'[4]AVL F03 05.05.26_לעבוד'!$B$27:$M$694,12,)</f>
        <v>2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2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f t="shared" si="43"/>
        <v>630</v>
      </c>
      <c r="AL285" s="1">
        <f t="shared" si="44"/>
        <v>650</v>
      </c>
      <c r="AM285" s="1">
        <f t="shared" si="55"/>
        <v>825.30000000000007</v>
      </c>
      <c r="AN285" s="1">
        <f t="shared" si="56"/>
        <v>851.5</v>
      </c>
      <c r="AO285" s="1">
        <f t="shared" si="57"/>
        <v>26.199999999999932</v>
      </c>
      <c r="AP285" s="1" t="s">
        <v>26</v>
      </c>
      <c r="AQ285" s="1">
        <f>VLOOKUP($B285,'[2]AVL F03 05.05.26_לעבוד'!$B$29:$H$721,6,)</f>
        <v>0</v>
      </c>
      <c r="AR285" s="1" t="s">
        <v>46</v>
      </c>
      <c r="AS285" s="1" t="s">
        <v>93</v>
      </c>
      <c r="AT285">
        <f t="shared" si="54"/>
        <v>2.62</v>
      </c>
      <c r="AU285" t="str">
        <f>VLOOKUP(B285,'[3]AVL F03 05.05.26_לעבוד'!$B$27:$B$694,1,)</f>
        <v>C10-218</v>
      </c>
      <c r="AW285" t="s">
        <v>1751</v>
      </c>
      <c r="AX285">
        <v>1</v>
      </c>
      <c r="AY285">
        <v>1.31</v>
      </c>
      <c r="AZ285" t="s">
        <v>0</v>
      </c>
      <c r="BA285">
        <v>2</v>
      </c>
      <c r="BB285" t="s">
        <v>132</v>
      </c>
      <c r="BC285">
        <v>103</v>
      </c>
      <c r="BD285">
        <v>65</v>
      </c>
      <c r="BE285" t="s">
        <v>288</v>
      </c>
      <c r="BF285">
        <v>6000</v>
      </c>
      <c r="BG285">
        <v>1.31</v>
      </c>
      <c r="BH285">
        <v>20</v>
      </c>
      <c r="BI285" t="s">
        <v>11</v>
      </c>
      <c r="BJ285" t="s">
        <v>1000</v>
      </c>
      <c r="BK285" t="s">
        <v>129</v>
      </c>
      <c r="BL285" t="s">
        <v>5</v>
      </c>
      <c r="BM285" t="s">
        <v>128</v>
      </c>
      <c r="BN285">
        <v>1.31</v>
      </c>
      <c r="BO285" t="s">
        <v>5</v>
      </c>
      <c r="BP285">
        <v>1</v>
      </c>
      <c r="BQ285" t="s">
        <v>5</v>
      </c>
      <c r="BR285" t="s">
        <v>8</v>
      </c>
      <c r="BS285" t="s">
        <v>3</v>
      </c>
      <c r="BT285">
        <v>50</v>
      </c>
      <c r="BU285" t="s">
        <v>6</v>
      </c>
      <c r="BV285" t="s">
        <v>5</v>
      </c>
      <c r="BW285">
        <v>550</v>
      </c>
      <c r="BX285" t="s">
        <v>3</v>
      </c>
      <c r="BY285">
        <v>1</v>
      </c>
      <c r="BZ285" t="s">
        <v>29</v>
      </c>
      <c r="CA285" t="s">
        <v>0</v>
      </c>
      <c r="CB285">
        <v>450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E285">
        <f>SUM($CB285,CB285:$CC285)-SUM($EC285:EC285)</f>
        <v>900</v>
      </c>
      <c r="DF285">
        <f>SUM($CB285,$CC285:CC285)-SUM($EC285:ED285)</f>
        <v>450</v>
      </c>
      <c r="DG285">
        <f>SUM($CB285,$CC285:CD285)-SUM($EC285:EE285)</f>
        <v>450</v>
      </c>
      <c r="DH285">
        <f>SUM($CB285,$CC285:CE285)-SUM($EC285:EF285)</f>
        <v>450</v>
      </c>
      <c r="DI285">
        <f>SUM($CB285,$CC285:CF285)-SUM($EC285:EG285)</f>
        <v>450</v>
      </c>
      <c r="DJ285">
        <f>SUM($CB285,$CC285:CG285)-SUM($EC285:EH285)</f>
        <v>450</v>
      </c>
      <c r="DK285">
        <f>SUM($CB285,$CC285:CH285)-SUM($EC285:EI285)</f>
        <v>450</v>
      </c>
      <c r="DL285">
        <f>SUM($CB285,$CC285:CI285)-SUM($EC285:EJ285)</f>
        <v>450</v>
      </c>
      <c r="DM285">
        <f>SUM($CB285,$CC285:CJ285)-SUM($EC285:EK285)</f>
        <v>440</v>
      </c>
      <c r="DN285">
        <f>SUM($CB285,$CC285:CK285)-SUM($EC285:EL285)</f>
        <v>420</v>
      </c>
      <c r="DO285">
        <f>SUM($CB285,$CC285:CL285)-SUM($EC285:EM285)</f>
        <v>340</v>
      </c>
      <c r="DP285">
        <f>SUM($CB285,$CC285:CM285)-SUM($EC285:EN285)</f>
        <v>230</v>
      </c>
      <c r="DQ285">
        <f>SUM($CB285,$CC285:CN285)-SUM($EC285:EO285)</f>
        <v>120</v>
      </c>
      <c r="DR285">
        <f>SUM($CB285,$CC285:CO285)-SUM($EC285:EP285)</f>
        <v>50</v>
      </c>
      <c r="DS285">
        <f>SUM($CB285,$CC285:CP285)-SUM($EC285:EQ285)</f>
        <v>50</v>
      </c>
      <c r="DT285">
        <f>SUM($CB285,$CC285:CQ285)-SUM($EC285:ER285)</f>
        <v>50</v>
      </c>
      <c r="DU285">
        <f>SUM($CB285,$CC285:CR285)-SUM($EC285:ES285)</f>
        <v>50</v>
      </c>
      <c r="DV285">
        <f>SUM($CB285,$CC285:CS285)-SUM($EC285:ET285)</f>
        <v>50</v>
      </c>
      <c r="DW285">
        <f>SUM($CB285,$CC285:CT285)-SUM($EC285:EU285)</f>
        <v>50</v>
      </c>
      <c r="DX285">
        <f>SUM($CB285,$CC285:CU285)-SUM($EC285:EV285)</f>
        <v>50</v>
      </c>
      <c r="DY285">
        <f>SUM($CB285,$CC285:CV285)-SUM($EC285:EW285)</f>
        <v>50</v>
      </c>
      <c r="DZ285">
        <f>SUM($CB285,$CC285:CW285)-SUM($EC285:EX285)</f>
        <v>50</v>
      </c>
      <c r="EA285">
        <f>SUM($CB285,$CC285:CX285)-SUM($EC285:EY285)</f>
        <v>50</v>
      </c>
      <c r="EB285">
        <f>SUM($CB285,$CC285:CY285)-SUM($EC285:EZ285)</f>
        <v>50</v>
      </c>
      <c r="EC285" cm="1">
        <f t="array" ref="EC285">SUMPRODUCT($K285:$AJ285,TRANSPOSE(EC$4:EC$29))</f>
        <v>0</v>
      </c>
      <c r="ED285" cm="1">
        <f t="array" ref="ED285">SUMPRODUCT($K285:$AJ285,TRANSPOSE(ED$4:ED$29))</f>
        <v>0</v>
      </c>
      <c r="EE285" cm="1">
        <f t="array" ref="EE285">SUMPRODUCT($K285:$AJ285,TRANSPOSE(EE$4:EE$29))</f>
        <v>0</v>
      </c>
      <c r="EF285" cm="1">
        <f t="array" ref="EF285">SUMPRODUCT($K285:$AJ285,TRANSPOSE(EF$4:EF$29))</f>
        <v>0</v>
      </c>
      <c r="EG285" cm="1">
        <f t="array" ref="EG285">SUMPRODUCT($K285:$AJ285,TRANSPOSE(EG$4:EG$29))</f>
        <v>0</v>
      </c>
      <c r="EH285" cm="1">
        <f t="array" ref="EH285">SUMPRODUCT($K285:$AJ285,TRANSPOSE(EH$4:EH$29))</f>
        <v>0</v>
      </c>
      <c r="EI285" cm="1">
        <f t="array" ref="EI285">SUMPRODUCT($K285:$AJ285,TRANSPOSE(EI$4:EI$29))</f>
        <v>0</v>
      </c>
      <c r="EJ285" cm="1">
        <f t="array" ref="EJ285">SUMPRODUCT($K285:$AJ285,TRANSPOSE(EJ$4:EJ$29))</f>
        <v>0</v>
      </c>
      <c r="EK285" cm="1">
        <f t="array" ref="EK285">SUMPRODUCT($K285:$AJ285,TRANSPOSE(EK$4:EK$29))</f>
        <v>10</v>
      </c>
      <c r="EL285" cm="1">
        <f t="array" ref="EL285">SUMPRODUCT($K285:$AJ285,TRANSPOSE(EL$4:EL$29))</f>
        <v>20</v>
      </c>
      <c r="EM285" cm="1">
        <f t="array" ref="EM285">SUMPRODUCT($K285:$AJ285,TRANSPOSE(EM$4:EM$29))</f>
        <v>80</v>
      </c>
      <c r="EN285" cm="1">
        <f t="array" ref="EN285">SUMPRODUCT($K285:$AJ285,TRANSPOSE(EN$4:EN$29))</f>
        <v>110</v>
      </c>
      <c r="EO285" cm="1">
        <f t="array" ref="EO285">SUMPRODUCT($K285:$AJ285,TRANSPOSE(EO$4:EO$29))</f>
        <v>110</v>
      </c>
      <c r="EP285" cm="1">
        <f t="array" ref="EP285">SUMPRODUCT($K285:$AJ285,TRANSPOSE(EP$4:EP$29))</f>
        <v>70</v>
      </c>
      <c r="EQ285" cm="1">
        <f t="array" ref="EQ285">SUMPRODUCT($K285:$AJ285,TRANSPOSE(EQ$4:EQ$29))</f>
        <v>0</v>
      </c>
      <c r="ER285" cm="1">
        <f t="array" ref="ER285">SUMPRODUCT($K285:$AJ285,TRANSPOSE(ER$4:ER$29))</f>
        <v>0</v>
      </c>
      <c r="ES285" cm="1">
        <f t="array" ref="ES285">SUMPRODUCT($K285:$AJ285,TRANSPOSE(ES$4:ES$29))</f>
        <v>0</v>
      </c>
      <c r="ET285" cm="1">
        <f t="array" ref="ET285">SUMPRODUCT($K285:$AJ285,TRANSPOSE(ET$4:ET$29))</f>
        <v>0</v>
      </c>
      <c r="EU285" cm="1">
        <f t="array" ref="EU285">SUMPRODUCT($K285:$AJ285,TRANSPOSE(EU$4:EU$29))</f>
        <v>0</v>
      </c>
      <c r="EV285" cm="1">
        <f t="array" ref="EV285">SUMPRODUCT($K285:$AJ285,TRANSPOSE(EV$4:EV$29))</f>
        <v>0</v>
      </c>
      <c r="EW285" cm="1">
        <f t="array" ref="EW285">SUMPRODUCT($K285:$AJ285,TRANSPOSE(EW$4:EW$29))</f>
        <v>0</v>
      </c>
      <c r="EX285" cm="1">
        <f t="array" ref="EX285">SUMPRODUCT($K285:$AJ285,TRANSPOSE(EX$4:EX$29))</f>
        <v>0</v>
      </c>
      <c r="EY285" cm="1">
        <f t="array" ref="EY285">SUMPRODUCT($K285:$AJ285,TRANSPOSE(EY$4:EY$29))</f>
        <v>0</v>
      </c>
      <c r="EZ285" cm="1">
        <f t="array" ref="EZ285">SUMPRODUCT($K285:$AJ285,TRANSPOSE(EZ$4:EZ$29))</f>
        <v>0</v>
      </c>
      <c r="FA285">
        <f t="shared" si="46"/>
        <v>0</v>
      </c>
      <c r="FB285" t="b">
        <f t="shared" si="47"/>
        <v>0</v>
      </c>
    </row>
    <row r="286" spans="1:158" hidden="1" x14ac:dyDescent="0.2">
      <c r="A286">
        <v>343</v>
      </c>
      <c r="B286" s="7" t="s">
        <v>999</v>
      </c>
      <c r="C286" t="s">
        <v>17</v>
      </c>
      <c r="D286">
        <v>401571697</v>
      </c>
      <c r="E286" t="s">
        <v>998</v>
      </c>
      <c r="F286">
        <v>416023177</v>
      </c>
      <c r="G286" t="s">
        <v>6</v>
      </c>
      <c r="H286" s="1">
        <v>2</v>
      </c>
      <c r="I286" s="1">
        <v>87</v>
      </c>
      <c r="J286" s="1">
        <f>VLOOKUP(B286,'[4]AVL F03 05.05.26_לעבוד'!$B$27:$M$694,12,)</f>
        <v>87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87</v>
      </c>
      <c r="AI286" s="1">
        <v>0</v>
      </c>
      <c r="AJ286" s="1">
        <v>0</v>
      </c>
      <c r="AK286" s="1">
        <f t="shared" si="43"/>
        <v>27405</v>
      </c>
      <c r="AL286" s="1">
        <f t="shared" si="44"/>
        <v>30000</v>
      </c>
      <c r="AM286" s="1">
        <f t="shared" si="55"/>
        <v>548.1</v>
      </c>
      <c r="AN286" s="1">
        <f t="shared" si="56"/>
        <v>600</v>
      </c>
      <c r="AO286" s="1">
        <f t="shared" si="57"/>
        <v>51.899999999999977</v>
      </c>
      <c r="AP286" s="1" t="s">
        <v>26</v>
      </c>
      <c r="AQ286" s="1">
        <f>VLOOKUP($B286,'[2]AVL F03 05.05.26_לעבוד'!$B$29:$H$721,6,)</f>
        <v>0</v>
      </c>
      <c r="AR286" s="1" t="s">
        <v>25</v>
      </c>
      <c r="AS286" s="1" t="s">
        <v>14</v>
      </c>
      <c r="AT286">
        <f t="shared" si="54"/>
        <v>1.74</v>
      </c>
      <c r="AU286" t="str">
        <f>VLOOKUP(B286,'[3]AVL F03 05.05.26_לעבוד'!$B$27:$B$694,1,)</f>
        <v>C1005X7S1A105K050BC</v>
      </c>
      <c r="AW286" t="s">
        <v>1722</v>
      </c>
      <c r="AX286" t="s">
        <v>99</v>
      </c>
      <c r="AY286">
        <v>0.02</v>
      </c>
      <c r="AZ286" t="s">
        <v>0</v>
      </c>
      <c r="BA286">
        <v>2</v>
      </c>
      <c r="BB286" t="s">
        <v>13</v>
      </c>
      <c r="BC286">
        <v>96</v>
      </c>
      <c r="BD286">
        <v>114</v>
      </c>
      <c r="BE286" t="s">
        <v>24</v>
      </c>
      <c r="BF286">
        <v>0</v>
      </c>
      <c r="BG286">
        <v>0.23</v>
      </c>
      <c r="BH286">
        <v>20</v>
      </c>
      <c r="BI286" t="s">
        <v>11</v>
      </c>
      <c r="BJ286" t="s">
        <v>23</v>
      </c>
      <c r="BK286" t="s">
        <v>5</v>
      </c>
      <c r="BL286">
        <v>1</v>
      </c>
      <c r="BM286" t="s">
        <v>22</v>
      </c>
      <c r="BN286">
        <v>0.02</v>
      </c>
      <c r="BO286" t="s">
        <v>5</v>
      </c>
      <c r="BP286">
        <v>1</v>
      </c>
      <c r="BQ286" t="s">
        <v>5</v>
      </c>
      <c r="BR286" t="s">
        <v>8</v>
      </c>
      <c r="BS286" t="s">
        <v>21</v>
      </c>
      <c r="BT286">
        <v>10000</v>
      </c>
      <c r="BU286" t="s">
        <v>6</v>
      </c>
      <c r="BV286" t="s">
        <v>31</v>
      </c>
      <c r="BW286" t="s">
        <v>20</v>
      </c>
      <c r="BX286" t="s">
        <v>3</v>
      </c>
      <c r="BY286" t="s">
        <v>99</v>
      </c>
      <c r="BZ286" t="s">
        <v>1</v>
      </c>
      <c r="CA286" t="s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20000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E286">
        <f>SUM($CB286,CB286:$CC286)-SUM($EC286:EC286)</f>
        <v>0</v>
      </c>
      <c r="DF286">
        <f>SUM($CB286,$CC286:CC286)-SUM($EC286:ED286)</f>
        <v>0</v>
      </c>
      <c r="DG286">
        <f>SUM($CB286,$CC286:CD286)-SUM($EC286:EE286)</f>
        <v>0</v>
      </c>
      <c r="DH286">
        <f>SUM($CB286,$CC286:CE286)-SUM($EC286:EF286)</f>
        <v>0</v>
      </c>
      <c r="DI286">
        <f>SUM($CB286,$CC286:CF286)-SUM($EC286:EG286)</f>
        <v>0</v>
      </c>
      <c r="DJ286">
        <f>SUM($CB286,$CC286:CG286)-SUM($EC286:EH286)</f>
        <v>0</v>
      </c>
      <c r="DK286">
        <f>SUM($CB286,$CC286:CH286)-SUM($EC286:EI286)</f>
        <v>0</v>
      </c>
      <c r="DL286">
        <f>SUM($CB286,$CC286:CI286)-SUM($EC286:EJ286)</f>
        <v>0</v>
      </c>
      <c r="DM286">
        <f>SUM($CB286,$CC286:CJ286)-SUM($EC286:EK286)</f>
        <v>15650</v>
      </c>
      <c r="DN286">
        <f>SUM($CB286,$CC286:CK286)-SUM($EC286:EL286)</f>
        <v>11300</v>
      </c>
      <c r="DO286">
        <f>SUM($CB286,$CC286:CL286)-SUM($EC286:EM286)</f>
        <v>6950</v>
      </c>
      <c r="DP286">
        <f>SUM($CB286,$CC286:CM286)-SUM($EC286:EN286)</f>
        <v>2600</v>
      </c>
      <c r="DQ286">
        <f>SUM($CB286,$CC286:CN286)-SUM($EC286:EO286)</f>
        <v>2600</v>
      </c>
      <c r="DR286">
        <f>SUM($CB286,$CC286:CO286)-SUM($EC286:EP286)</f>
        <v>2600</v>
      </c>
      <c r="DS286">
        <f>SUM($CB286,$CC286:CP286)-SUM($EC286:EQ286)</f>
        <v>2600</v>
      </c>
      <c r="DT286">
        <f>SUM($CB286,$CC286:CQ286)-SUM($EC286:ER286)</f>
        <v>2600</v>
      </c>
      <c r="DU286">
        <f>SUM($CB286,$CC286:CR286)-SUM($EC286:ES286)</f>
        <v>2600</v>
      </c>
      <c r="DV286">
        <f>SUM($CB286,$CC286:CS286)-SUM($EC286:ET286)</f>
        <v>2600</v>
      </c>
      <c r="DW286">
        <f>SUM($CB286,$CC286:CT286)-SUM($EC286:EU286)</f>
        <v>2600</v>
      </c>
      <c r="DX286">
        <f>SUM($CB286,$CC286:CU286)-SUM($EC286:EV286)</f>
        <v>2600</v>
      </c>
      <c r="DY286">
        <f>SUM($CB286,$CC286:CV286)-SUM($EC286:EW286)</f>
        <v>2600</v>
      </c>
      <c r="DZ286">
        <f>SUM($CB286,$CC286:CW286)-SUM($EC286:EX286)</f>
        <v>2600</v>
      </c>
      <c r="EA286">
        <f>SUM($CB286,$CC286:CX286)-SUM($EC286:EY286)</f>
        <v>2600</v>
      </c>
      <c r="EB286">
        <f>SUM($CB286,$CC286:CY286)-SUM($EC286:EZ286)</f>
        <v>2600</v>
      </c>
      <c r="EC286" cm="1">
        <f t="array" ref="EC286">SUMPRODUCT($K286:$AJ286,TRANSPOSE(EC$4:EC$29))</f>
        <v>0</v>
      </c>
      <c r="ED286" cm="1">
        <f t="array" ref="ED286">SUMPRODUCT($K286:$AJ286,TRANSPOSE(ED$4:ED$29))</f>
        <v>0</v>
      </c>
      <c r="EE286" cm="1">
        <f t="array" ref="EE286">SUMPRODUCT($K286:$AJ286,TRANSPOSE(EE$4:EE$29))</f>
        <v>0</v>
      </c>
      <c r="EF286" cm="1">
        <f t="array" ref="EF286">SUMPRODUCT($K286:$AJ286,TRANSPOSE(EF$4:EF$29))</f>
        <v>0</v>
      </c>
      <c r="EG286" cm="1">
        <f t="array" ref="EG286">SUMPRODUCT($K286:$AJ286,TRANSPOSE(EG$4:EG$29))</f>
        <v>0</v>
      </c>
      <c r="EH286" cm="1">
        <f t="array" ref="EH286">SUMPRODUCT($K286:$AJ286,TRANSPOSE(EH$4:EH$29))</f>
        <v>0</v>
      </c>
      <c r="EI286" cm="1">
        <f t="array" ref="EI286">SUMPRODUCT($K286:$AJ286,TRANSPOSE(EI$4:EI$29))</f>
        <v>0</v>
      </c>
      <c r="EJ286" cm="1">
        <f t="array" ref="EJ286">SUMPRODUCT($K286:$AJ286,TRANSPOSE(EJ$4:EJ$29))</f>
        <v>0</v>
      </c>
      <c r="EK286" cm="1">
        <f t="array" ref="EK286">SUMPRODUCT($K286:$AJ286,TRANSPOSE(EK$4:EK$29))</f>
        <v>4350</v>
      </c>
      <c r="EL286" cm="1">
        <f t="array" ref="EL286">SUMPRODUCT($K286:$AJ286,TRANSPOSE(EL$4:EL$29))</f>
        <v>4350</v>
      </c>
      <c r="EM286" cm="1">
        <f t="array" ref="EM286">SUMPRODUCT($K286:$AJ286,TRANSPOSE(EM$4:EM$29))</f>
        <v>4350</v>
      </c>
      <c r="EN286" cm="1">
        <f t="array" ref="EN286">SUMPRODUCT($K286:$AJ286,TRANSPOSE(EN$4:EN$29))</f>
        <v>4350</v>
      </c>
      <c r="EO286" cm="1">
        <f t="array" ref="EO286">SUMPRODUCT($K286:$AJ286,TRANSPOSE(EO$4:EO$29))</f>
        <v>0</v>
      </c>
      <c r="EP286" cm="1">
        <f t="array" ref="EP286">SUMPRODUCT($K286:$AJ286,TRANSPOSE(EP$4:EP$29))</f>
        <v>0</v>
      </c>
      <c r="EQ286" cm="1">
        <f t="array" ref="EQ286">SUMPRODUCT($K286:$AJ286,TRANSPOSE(EQ$4:EQ$29))</f>
        <v>0</v>
      </c>
      <c r="ER286" cm="1">
        <f t="array" ref="ER286">SUMPRODUCT($K286:$AJ286,TRANSPOSE(ER$4:ER$29))</f>
        <v>0</v>
      </c>
      <c r="ES286" cm="1">
        <f t="array" ref="ES286">SUMPRODUCT($K286:$AJ286,TRANSPOSE(ES$4:ES$29))</f>
        <v>0</v>
      </c>
      <c r="ET286" cm="1">
        <f t="array" ref="ET286">SUMPRODUCT($K286:$AJ286,TRANSPOSE(ET$4:ET$29))</f>
        <v>0</v>
      </c>
      <c r="EU286" cm="1">
        <f t="array" ref="EU286">SUMPRODUCT($K286:$AJ286,TRANSPOSE(EU$4:EU$29))</f>
        <v>0</v>
      </c>
      <c r="EV286" cm="1">
        <f t="array" ref="EV286">SUMPRODUCT($K286:$AJ286,TRANSPOSE(EV$4:EV$29))</f>
        <v>0</v>
      </c>
      <c r="EW286" cm="1">
        <f t="array" ref="EW286">SUMPRODUCT($K286:$AJ286,TRANSPOSE(EW$4:EW$29))</f>
        <v>0</v>
      </c>
      <c r="EX286" cm="1">
        <f t="array" ref="EX286">SUMPRODUCT($K286:$AJ286,TRANSPOSE(EX$4:EX$29))</f>
        <v>0</v>
      </c>
      <c r="EY286" cm="1">
        <f t="array" ref="EY286">SUMPRODUCT($K286:$AJ286,TRANSPOSE(EY$4:EY$29))</f>
        <v>0</v>
      </c>
      <c r="EZ286" cm="1">
        <f t="array" ref="EZ286">SUMPRODUCT($K286:$AJ286,TRANSPOSE(EZ$4:EZ$29))</f>
        <v>0</v>
      </c>
      <c r="FA286">
        <f t="shared" si="46"/>
        <v>0</v>
      </c>
      <c r="FB286" t="b">
        <f t="shared" si="47"/>
        <v>0</v>
      </c>
    </row>
    <row r="287" spans="1:158" hidden="1" x14ac:dyDescent="0.2">
      <c r="A287">
        <v>344</v>
      </c>
      <c r="B287" s="7" t="s">
        <v>997</v>
      </c>
      <c r="C287" t="s">
        <v>17</v>
      </c>
      <c r="D287">
        <v>401561416</v>
      </c>
      <c r="E287" t="s">
        <v>996</v>
      </c>
      <c r="F287">
        <v>401502540</v>
      </c>
      <c r="G287" t="s">
        <v>6</v>
      </c>
      <c r="H287" s="1">
        <v>2</v>
      </c>
      <c r="I287" s="1">
        <v>5</v>
      </c>
      <c r="J287" s="1">
        <f>VLOOKUP(B287,'[4]AVL F03 05.05.26_לעבוד'!$B$27:$M$694,12,)</f>
        <v>5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5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f t="shared" ref="AK287:AK350" si="58">SUM(K287:AJ287)*300*1.05</f>
        <v>1575</v>
      </c>
      <c r="AL287" s="1">
        <f t="shared" ref="AL287:AL350" si="59">CEILING(AK287,BT287)</f>
        <v>2000</v>
      </c>
      <c r="AM287" s="1">
        <f t="shared" si="55"/>
        <v>299.25</v>
      </c>
      <c r="AN287" s="1">
        <f t="shared" si="56"/>
        <v>380</v>
      </c>
      <c r="AO287" s="1">
        <f t="shared" si="57"/>
        <v>80.75</v>
      </c>
      <c r="AP287" s="1" t="s">
        <v>26</v>
      </c>
      <c r="AQ287" s="1" t="str">
        <f>VLOOKUP($B287,'[2]AVL F03 05.05.26_לעבוד'!$B$29:$H$721,6,)</f>
        <v xml:space="preserve"> </v>
      </c>
      <c r="AR287" s="1" t="s">
        <v>25</v>
      </c>
      <c r="AS287" s="1" t="s">
        <v>14</v>
      </c>
      <c r="AT287">
        <f t="shared" si="54"/>
        <v>0.95</v>
      </c>
      <c r="AU287" t="str">
        <f>VLOOKUP(B287,'[3]AVL F03 05.05.26_לעבוד'!$B$27:$B$694,1,)</f>
        <v>C1206C106K3RACTU</v>
      </c>
      <c r="AW287" t="s">
        <v>1752</v>
      </c>
      <c r="AX287" t="s">
        <v>154</v>
      </c>
      <c r="AY287">
        <v>0.19</v>
      </c>
      <c r="AZ287" t="s">
        <v>0</v>
      </c>
      <c r="BA287">
        <v>2</v>
      </c>
      <c r="BB287" t="s">
        <v>13</v>
      </c>
      <c r="BC287">
        <v>96</v>
      </c>
      <c r="BD287">
        <v>43</v>
      </c>
      <c r="BE287" t="s">
        <v>24</v>
      </c>
      <c r="BF287">
        <v>0</v>
      </c>
      <c r="BG287">
        <v>0.19</v>
      </c>
      <c r="BH287">
        <v>20</v>
      </c>
      <c r="BI287" t="s">
        <v>11</v>
      </c>
      <c r="BJ287" t="s">
        <v>23</v>
      </c>
      <c r="BK287" t="s">
        <v>5</v>
      </c>
      <c r="BL287">
        <v>1</v>
      </c>
      <c r="BM287" t="s">
        <v>22</v>
      </c>
      <c r="BN287">
        <v>0.19</v>
      </c>
      <c r="BO287" t="s">
        <v>5</v>
      </c>
      <c r="BP287">
        <v>1</v>
      </c>
      <c r="BQ287" t="s">
        <v>5</v>
      </c>
      <c r="BR287" t="s">
        <v>8</v>
      </c>
      <c r="BS287" t="s">
        <v>21</v>
      </c>
      <c r="BT287">
        <v>2000</v>
      </c>
      <c r="BU287" t="s">
        <v>6</v>
      </c>
      <c r="BV287" t="s">
        <v>31</v>
      </c>
      <c r="BW287" t="s">
        <v>20</v>
      </c>
      <c r="BX287" t="s">
        <v>3</v>
      </c>
      <c r="BY287" t="s">
        <v>154</v>
      </c>
      <c r="BZ287" t="s">
        <v>1</v>
      </c>
      <c r="CA287" t="s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1100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E287">
        <f>SUM($CB287,CB287:$CC287)-SUM($EC287:EC287)</f>
        <v>0</v>
      </c>
      <c r="DF287">
        <f>SUM($CB287,$CC287:CC287)-SUM($EC287:ED287)</f>
        <v>0</v>
      </c>
      <c r="DG287">
        <f>SUM($CB287,$CC287:CD287)-SUM($EC287:EE287)</f>
        <v>0</v>
      </c>
      <c r="DH287">
        <f>SUM($CB287,$CC287:CE287)-SUM($EC287:EF287)</f>
        <v>0</v>
      </c>
      <c r="DI287">
        <f>SUM($CB287,$CC287:CF287)-SUM($EC287:EG287)</f>
        <v>0</v>
      </c>
      <c r="DJ287">
        <f>SUM($CB287,$CC287:CG287)-SUM($EC287:EH287)</f>
        <v>0</v>
      </c>
      <c r="DK287">
        <f>SUM($CB287,$CC287:CH287)-SUM($EC287:EI287)</f>
        <v>0</v>
      </c>
      <c r="DL287">
        <f>SUM($CB287,$CC287:CI287)-SUM($EC287:EJ287)</f>
        <v>0</v>
      </c>
      <c r="DM287">
        <f>SUM($CB287,$CC287:CJ287)-SUM($EC287:EK287)</f>
        <v>850</v>
      </c>
      <c r="DN287">
        <f>SUM($CB287,$CC287:CK287)-SUM($EC287:EL287)</f>
        <v>550</v>
      </c>
      <c r="DO287">
        <f>SUM($CB287,$CC287:CL287)-SUM($EC287:EM287)</f>
        <v>100</v>
      </c>
      <c r="DP287">
        <f>SUM($CB287,$CC287:CM287)-SUM($EC287:EN287)</f>
        <v>100</v>
      </c>
      <c r="DQ287">
        <f>SUM($CB287,$CC287:CN287)-SUM($EC287:EO287)</f>
        <v>100</v>
      </c>
      <c r="DR287">
        <f>SUM($CB287,$CC287:CO287)-SUM($EC287:EP287)</f>
        <v>100</v>
      </c>
      <c r="DS287">
        <f>SUM($CB287,$CC287:CP287)-SUM($EC287:EQ287)</f>
        <v>100</v>
      </c>
      <c r="DT287">
        <f>SUM($CB287,$CC287:CQ287)-SUM($EC287:ER287)</f>
        <v>100</v>
      </c>
      <c r="DU287">
        <f>SUM($CB287,$CC287:CR287)-SUM($EC287:ES287)</f>
        <v>100</v>
      </c>
      <c r="DV287">
        <f>SUM($CB287,$CC287:CS287)-SUM($EC287:ET287)</f>
        <v>100</v>
      </c>
      <c r="DW287">
        <f>SUM($CB287,$CC287:CT287)-SUM($EC287:EU287)</f>
        <v>100</v>
      </c>
      <c r="DX287">
        <f>SUM($CB287,$CC287:CU287)-SUM($EC287:EV287)</f>
        <v>100</v>
      </c>
      <c r="DY287">
        <f>SUM($CB287,$CC287:CV287)-SUM($EC287:EW287)</f>
        <v>100</v>
      </c>
      <c r="DZ287">
        <f>SUM($CB287,$CC287:CW287)-SUM($EC287:EX287)</f>
        <v>100</v>
      </c>
      <c r="EA287">
        <f>SUM($CB287,$CC287:CX287)-SUM($EC287:EY287)</f>
        <v>100</v>
      </c>
      <c r="EB287">
        <f>SUM($CB287,$CC287:CY287)-SUM($EC287:EZ287)</f>
        <v>100</v>
      </c>
      <c r="EC287" cm="1">
        <f t="array" ref="EC287">SUMPRODUCT($K287:$AJ287,TRANSPOSE(EC$4:EC$29))</f>
        <v>0</v>
      </c>
      <c r="ED287" cm="1">
        <f t="array" ref="ED287">SUMPRODUCT($K287:$AJ287,TRANSPOSE(ED$4:ED$29))</f>
        <v>0</v>
      </c>
      <c r="EE287" cm="1">
        <f t="array" ref="EE287">SUMPRODUCT($K287:$AJ287,TRANSPOSE(EE$4:EE$29))</f>
        <v>0</v>
      </c>
      <c r="EF287" cm="1">
        <f t="array" ref="EF287">SUMPRODUCT($K287:$AJ287,TRANSPOSE(EF$4:EF$29))</f>
        <v>0</v>
      </c>
      <c r="EG287" cm="1">
        <f t="array" ref="EG287">SUMPRODUCT($K287:$AJ287,TRANSPOSE(EG$4:EG$29))</f>
        <v>0</v>
      </c>
      <c r="EH287" cm="1">
        <f t="array" ref="EH287">SUMPRODUCT($K287:$AJ287,TRANSPOSE(EH$4:EH$29))</f>
        <v>0</v>
      </c>
      <c r="EI287" cm="1">
        <f t="array" ref="EI287">SUMPRODUCT($K287:$AJ287,TRANSPOSE(EI$4:EI$29))</f>
        <v>0</v>
      </c>
      <c r="EJ287" cm="1">
        <f t="array" ref="EJ287">SUMPRODUCT($K287:$AJ287,TRANSPOSE(EJ$4:EJ$29))</f>
        <v>0</v>
      </c>
      <c r="EK287" cm="1">
        <f t="array" ref="EK287">SUMPRODUCT($K287:$AJ287,TRANSPOSE(EK$4:EK$29))</f>
        <v>250</v>
      </c>
      <c r="EL287" cm="1">
        <f t="array" ref="EL287">SUMPRODUCT($K287:$AJ287,TRANSPOSE(EL$4:EL$29))</f>
        <v>300</v>
      </c>
      <c r="EM287" cm="1">
        <f t="array" ref="EM287">SUMPRODUCT($K287:$AJ287,TRANSPOSE(EM$4:EM$29))</f>
        <v>450</v>
      </c>
      <c r="EN287" cm="1">
        <f t="array" ref="EN287">SUMPRODUCT($K287:$AJ287,TRANSPOSE(EN$4:EN$29))</f>
        <v>0</v>
      </c>
      <c r="EO287" cm="1">
        <f t="array" ref="EO287">SUMPRODUCT($K287:$AJ287,TRANSPOSE(EO$4:EO$29))</f>
        <v>0</v>
      </c>
      <c r="EP287" cm="1">
        <f t="array" ref="EP287">SUMPRODUCT($K287:$AJ287,TRANSPOSE(EP$4:EP$29))</f>
        <v>0</v>
      </c>
      <c r="EQ287" cm="1">
        <f t="array" ref="EQ287">SUMPRODUCT($K287:$AJ287,TRANSPOSE(EQ$4:EQ$29))</f>
        <v>0</v>
      </c>
      <c r="ER287" cm="1">
        <f t="array" ref="ER287">SUMPRODUCT($K287:$AJ287,TRANSPOSE(ER$4:ER$29))</f>
        <v>0</v>
      </c>
      <c r="ES287" cm="1">
        <f t="array" ref="ES287">SUMPRODUCT($K287:$AJ287,TRANSPOSE(ES$4:ES$29))</f>
        <v>0</v>
      </c>
      <c r="ET287" cm="1">
        <f t="array" ref="ET287">SUMPRODUCT($K287:$AJ287,TRANSPOSE(ET$4:ET$29))</f>
        <v>0</v>
      </c>
      <c r="EU287" cm="1">
        <f t="array" ref="EU287">SUMPRODUCT($K287:$AJ287,TRANSPOSE(EU$4:EU$29))</f>
        <v>0</v>
      </c>
      <c r="EV287" cm="1">
        <f t="array" ref="EV287">SUMPRODUCT($K287:$AJ287,TRANSPOSE(EV$4:EV$29))</f>
        <v>0</v>
      </c>
      <c r="EW287" cm="1">
        <f t="array" ref="EW287">SUMPRODUCT($K287:$AJ287,TRANSPOSE(EW$4:EW$29))</f>
        <v>0</v>
      </c>
      <c r="EX287" cm="1">
        <f t="array" ref="EX287">SUMPRODUCT($K287:$AJ287,TRANSPOSE(EX$4:EX$29))</f>
        <v>0</v>
      </c>
      <c r="EY287" cm="1">
        <f t="array" ref="EY287">SUMPRODUCT($K287:$AJ287,TRANSPOSE(EY$4:EY$29))</f>
        <v>0</v>
      </c>
      <c r="EZ287" cm="1">
        <f t="array" ref="EZ287">SUMPRODUCT($K287:$AJ287,TRANSPOSE(EZ$4:EZ$29))</f>
        <v>0</v>
      </c>
      <c r="FA287">
        <f t="shared" ref="FA287:FA350" si="60">SUM(EC287:EZ287)-200*SUM(K287:AJ287)</f>
        <v>0</v>
      </c>
      <c r="FB287" t="b">
        <f t="shared" si="47"/>
        <v>0</v>
      </c>
    </row>
    <row r="288" spans="1:158" hidden="1" x14ac:dyDescent="0.2">
      <c r="A288">
        <v>345</v>
      </c>
      <c r="B288" s="7" t="s">
        <v>995</v>
      </c>
      <c r="C288" t="s">
        <v>17</v>
      </c>
      <c r="D288">
        <v>405656805</v>
      </c>
      <c r="E288" t="s">
        <v>961</v>
      </c>
      <c r="F288">
        <v>403175049</v>
      </c>
      <c r="G288" t="s">
        <v>6</v>
      </c>
      <c r="H288" s="1">
        <v>2</v>
      </c>
      <c r="I288" s="1">
        <v>31</v>
      </c>
      <c r="J288" s="1">
        <f>VLOOKUP(B288,'[4]AVL F03 05.05.26_לעבוד'!$B$27:$M$694,12,)</f>
        <v>31</v>
      </c>
      <c r="K288" s="1">
        <v>0</v>
      </c>
      <c r="L288" s="1">
        <v>0</v>
      </c>
      <c r="M288" s="1">
        <v>0</v>
      </c>
      <c r="N288" s="1">
        <v>7</v>
      </c>
      <c r="O288" s="1">
        <v>20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4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f t="shared" si="58"/>
        <v>9765</v>
      </c>
      <c r="AL288" s="1">
        <f t="shared" si="59"/>
        <v>10000</v>
      </c>
      <c r="AM288" s="1">
        <f t="shared" si="55"/>
        <v>3124.8</v>
      </c>
      <c r="AN288" s="1">
        <f t="shared" si="56"/>
        <v>3200</v>
      </c>
      <c r="AO288" s="1">
        <f t="shared" si="57"/>
        <v>75.199999999999818</v>
      </c>
      <c r="AP288" s="1" t="s">
        <v>26</v>
      </c>
      <c r="AQ288" s="1">
        <f>VLOOKUP($B288,'[2]AVL F03 05.05.26_לעבוד'!$B$29:$H$721,6,)</f>
        <v>0</v>
      </c>
      <c r="AR288" s="1" t="s">
        <v>25</v>
      </c>
      <c r="AS288" s="1" t="s">
        <v>14</v>
      </c>
      <c r="AT288">
        <f t="shared" si="54"/>
        <v>9.92</v>
      </c>
      <c r="AU288" t="str">
        <f>VLOOKUP(B288,'[3]AVL F03 05.05.26_לעבוד'!$B$27:$B$694,1,)</f>
        <v>C1210C106K5RACTU</v>
      </c>
      <c r="AW288" t="s">
        <v>1722</v>
      </c>
      <c r="AX288" t="s">
        <v>154</v>
      </c>
      <c r="AY288">
        <v>0.32</v>
      </c>
      <c r="AZ288" t="s">
        <v>0</v>
      </c>
      <c r="BA288">
        <v>2</v>
      </c>
      <c r="BB288" t="s">
        <v>13</v>
      </c>
      <c r="BC288">
        <v>96</v>
      </c>
      <c r="BD288">
        <v>86</v>
      </c>
      <c r="BE288" t="s">
        <v>24</v>
      </c>
      <c r="BF288">
        <v>0</v>
      </c>
      <c r="BG288">
        <v>0.32</v>
      </c>
      <c r="BH288">
        <v>20</v>
      </c>
      <c r="BI288" t="s">
        <v>11</v>
      </c>
      <c r="BJ288" t="s">
        <v>23</v>
      </c>
      <c r="BK288" t="s">
        <v>5</v>
      </c>
      <c r="BL288">
        <v>1</v>
      </c>
      <c r="BM288" t="s">
        <v>38</v>
      </c>
      <c r="BN288">
        <v>0.32</v>
      </c>
      <c r="BO288" t="s">
        <v>5</v>
      </c>
      <c r="BP288">
        <v>1</v>
      </c>
      <c r="BQ288" t="s">
        <v>5</v>
      </c>
      <c r="BR288" t="s">
        <v>8</v>
      </c>
      <c r="BS288" t="s">
        <v>21</v>
      </c>
      <c r="BT288">
        <v>1000</v>
      </c>
      <c r="BU288" t="s">
        <v>6</v>
      </c>
      <c r="BV288" t="s">
        <v>31</v>
      </c>
      <c r="BW288" t="s">
        <v>20</v>
      </c>
      <c r="BX288" t="s">
        <v>3</v>
      </c>
      <c r="BY288" t="s">
        <v>154</v>
      </c>
      <c r="BZ288" t="s">
        <v>1</v>
      </c>
      <c r="CA288" t="s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7000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E288">
        <f>SUM($CB288,CB288:$CC288)-SUM($EC288:EC288)</f>
        <v>0</v>
      </c>
      <c r="DF288">
        <f>SUM($CB288,$CC288:CC288)-SUM($EC288:ED288)</f>
        <v>0</v>
      </c>
      <c r="DG288">
        <f>SUM($CB288,$CC288:CD288)-SUM($EC288:EE288)</f>
        <v>0</v>
      </c>
      <c r="DH288">
        <f>SUM($CB288,$CC288:CE288)-SUM($EC288:EF288)</f>
        <v>0</v>
      </c>
      <c r="DI288">
        <f>SUM($CB288,$CC288:CF288)-SUM($EC288:EG288)</f>
        <v>0</v>
      </c>
      <c r="DJ288">
        <f>SUM($CB288,$CC288:CG288)-SUM($EC288:EH288)</f>
        <v>0</v>
      </c>
      <c r="DK288">
        <f>SUM($CB288,$CC288:CH288)-SUM($EC288:EI288)</f>
        <v>0</v>
      </c>
      <c r="DL288">
        <f>SUM($CB288,$CC288:CI288)-SUM($EC288:EJ288)</f>
        <v>0</v>
      </c>
      <c r="DM288">
        <f>SUM($CB288,$CC288:CJ288)-SUM($EC288:EK288)</f>
        <v>6280</v>
      </c>
      <c r="DN288">
        <f>SUM($CB288,$CC288:CK288)-SUM($EC288:EL288)</f>
        <v>4730</v>
      </c>
      <c r="DO288">
        <f>SUM($CB288,$CC288:CL288)-SUM($EC288:EM288)</f>
        <v>2870</v>
      </c>
      <c r="DP288">
        <f>SUM($CB288,$CC288:CM288)-SUM($EC288:EN288)</f>
        <v>800</v>
      </c>
      <c r="DQ288">
        <f>SUM($CB288,$CC288:CN288)-SUM($EC288:EO288)</f>
        <v>800</v>
      </c>
      <c r="DR288">
        <f>SUM($CB288,$CC288:CO288)-SUM($EC288:EP288)</f>
        <v>800</v>
      </c>
      <c r="DS288">
        <f>SUM($CB288,$CC288:CP288)-SUM($EC288:EQ288)</f>
        <v>800</v>
      </c>
      <c r="DT288">
        <f>SUM($CB288,$CC288:CQ288)-SUM($EC288:ER288)</f>
        <v>800</v>
      </c>
      <c r="DU288">
        <f>SUM($CB288,$CC288:CR288)-SUM($EC288:ES288)</f>
        <v>800</v>
      </c>
      <c r="DV288">
        <f>SUM($CB288,$CC288:CS288)-SUM($EC288:ET288)</f>
        <v>800</v>
      </c>
      <c r="DW288">
        <f>SUM($CB288,$CC288:CT288)-SUM($EC288:EU288)</f>
        <v>800</v>
      </c>
      <c r="DX288">
        <f>SUM($CB288,$CC288:CU288)-SUM($EC288:EV288)</f>
        <v>800</v>
      </c>
      <c r="DY288">
        <f>SUM($CB288,$CC288:CV288)-SUM($EC288:EW288)</f>
        <v>800</v>
      </c>
      <c r="DZ288">
        <f>SUM($CB288,$CC288:CW288)-SUM($EC288:EX288)</f>
        <v>800</v>
      </c>
      <c r="EA288">
        <f>SUM($CB288,$CC288:CX288)-SUM($EC288:EY288)</f>
        <v>800</v>
      </c>
      <c r="EB288">
        <f>SUM($CB288,$CC288:CY288)-SUM($EC288:EZ288)</f>
        <v>800</v>
      </c>
      <c r="EC288" cm="1">
        <f t="array" ref="EC288">SUMPRODUCT($K288:$AJ288,TRANSPOSE(EC$4:EC$29))</f>
        <v>0</v>
      </c>
      <c r="ED288" cm="1">
        <f t="array" ref="ED288">SUMPRODUCT($K288:$AJ288,TRANSPOSE(ED$4:ED$29))</f>
        <v>0</v>
      </c>
      <c r="EE288" cm="1">
        <f t="array" ref="EE288">SUMPRODUCT($K288:$AJ288,TRANSPOSE(EE$4:EE$29))</f>
        <v>0</v>
      </c>
      <c r="EF288" cm="1">
        <f t="array" ref="EF288">SUMPRODUCT($K288:$AJ288,TRANSPOSE(EF$4:EF$29))</f>
        <v>0</v>
      </c>
      <c r="EG288" cm="1">
        <f t="array" ref="EG288">SUMPRODUCT($K288:$AJ288,TRANSPOSE(EG$4:EG$29))</f>
        <v>0</v>
      </c>
      <c r="EH288" cm="1">
        <f t="array" ref="EH288">SUMPRODUCT($K288:$AJ288,TRANSPOSE(EH$4:EH$29))</f>
        <v>0</v>
      </c>
      <c r="EI288" cm="1">
        <f t="array" ref="EI288">SUMPRODUCT($K288:$AJ288,TRANSPOSE(EI$4:EI$29))</f>
        <v>0</v>
      </c>
      <c r="EJ288" cm="1">
        <f t="array" ref="EJ288">SUMPRODUCT($K288:$AJ288,TRANSPOSE(EJ$4:EJ$29))</f>
        <v>0</v>
      </c>
      <c r="EK288" cm="1">
        <f t="array" ref="EK288">SUMPRODUCT($K288:$AJ288,TRANSPOSE(EK$4:EK$29))</f>
        <v>720</v>
      </c>
      <c r="EL288" cm="1">
        <f t="array" ref="EL288">SUMPRODUCT($K288:$AJ288,TRANSPOSE(EL$4:EL$29))</f>
        <v>1550</v>
      </c>
      <c r="EM288" cm="1">
        <f t="array" ref="EM288">SUMPRODUCT($K288:$AJ288,TRANSPOSE(EM$4:EM$29))</f>
        <v>1860</v>
      </c>
      <c r="EN288" cm="1">
        <f t="array" ref="EN288">SUMPRODUCT($K288:$AJ288,TRANSPOSE(EN$4:EN$29))</f>
        <v>2070</v>
      </c>
      <c r="EO288" cm="1">
        <f t="array" ref="EO288">SUMPRODUCT($K288:$AJ288,TRANSPOSE(EO$4:EO$29))</f>
        <v>0</v>
      </c>
      <c r="EP288" cm="1">
        <f t="array" ref="EP288">SUMPRODUCT($K288:$AJ288,TRANSPOSE(EP$4:EP$29))</f>
        <v>0</v>
      </c>
      <c r="EQ288" cm="1">
        <f t="array" ref="EQ288">SUMPRODUCT($K288:$AJ288,TRANSPOSE(EQ$4:EQ$29))</f>
        <v>0</v>
      </c>
      <c r="ER288" cm="1">
        <f t="array" ref="ER288">SUMPRODUCT($K288:$AJ288,TRANSPOSE(ER$4:ER$29))</f>
        <v>0</v>
      </c>
      <c r="ES288" cm="1">
        <f t="array" ref="ES288">SUMPRODUCT($K288:$AJ288,TRANSPOSE(ES$4:ES$29))</f>
        <v>0</v>
      </c>
      <c r="ET288" cm="1">
        <f t="array" ref="ET288">SUMPRODUCT($K288:$AJ288,TRANSPOSE(ET$4:ET$29))</f>
        <v>0</v>
      </c>
      <c r="EU288" cm="1">
        <f t="array" ref="EU288">SUMPRODUCT($K288:$AJ288,TRANSPOSE(EU$4:EU$29))</f>
        <v>0</v>
      </c>
      <c r="EV288" cm="1">
        <f t="array" ref="EV288">SUMPRODUCT($K288:$AJ288,TRANSPOSE(EV$4:EV$29))</f>
        <v>0</v>
      </c>
      <c r="EW288" cm="1">
        <f t="array" ref="EW288">SUMPRODUCT($K288:$AJ288,TRANSPOSE(EW$4:EW$29))</f>
        <v>0</v>
      </c>
      <c r="EX288" cm="1">
        <f t="array" ref="EX288">SUMPRODUCT($K288:$AJ288,TRANSPOSE(EX$4:EX$29))</f>
        <v>0</v>
      </c>
      <c r="EY288" cm="1">
        <f t="array" ref="EY288">SUMPRODUCT($K288:$AJ288,TRANSPOSE(EY$4:EY$29))</f>
        <v>0</v>
      </c>
      <c r="EZ288" cm="1">
        <f t="array" ref="EZ288">SUMPRODUCT($K288:$AJ288,TRANSPOSE(EZ$4:EZ$29))</f>
        <v>0</v>
      </c>
      <c r="FA288">
        <f t="shared" si="60"/>
        <v>0</v>
      </c>
      <c r="FB288" t="b">
        <f t="shared" ref="FB288:FB351" si="61">OR(DM288&lt;0,DN288&lt;0)</f>
        <v>0</v>
      </c>
    </row>
    <row r="289" spans="1:158" hidden="1" x14ac:dyDescent="0.2">
      <c r="A289">
        <v>346</v>
      </c>
      <c r="B289" s="7" t="s">
        <v>994</v>
      </c>
      <c r="C289" t="s">
        <v>17</v>
      </c>
      <c r="D289">
        <v>402237156</v>
      </c>
      <c r="E289" t="s">
        <v>993</v>
      </c>
      <c r="F289">
        <v>401589223</v>
      </c>
      <c r="G289" t="s">
        <v>6</v>
      </c>
      <c r="H289" s="1">
        <v>2</v>
      </c>
      <c r="I289" s="1">
        <v>8</v>
      </c>
      <c r="J289" s="1">
        <f>VLOOKUP(B289,'[4]AVL F03 05.05.26_לעבוד'!$B$27:$M$694,12,)</f>
        <v>8</v>
      </c>
      <c r="K289" s="1">
        <v>0</v>
      </c>
      <c r="L289" s="1">
        <v>0</v>
      </c>
      <c r="M289" s="1">
        <v>0</v>
      </c>
      <c r="N289" s="1">
        <v>0</v>
      </c>
      <c r="O289" s="1">
        <v>4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4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f t="shared" si="58"/>
        <v>2520</v>
      </c>
      <c r="AL289" s="1">
        <f t="shared" si="59"/>
        <v>3000</v>
      </c>
      <c r="AM289" s="1">
        <f t="shared" si="55"/>
        <v>1310.4000000000001</v>
      </c>
      <c r="AN289" s="1">
        <f t="shared" si="56"/>
        <v>1560</v>
      </c>
      <c r="AO289" s="1">
        <f t="shared" si="57"/>
        <v>249.59999999999991</v>
      </c>
      <c r="AP289" s="1" t="s">
        <v>26</v>
      </c>
      <c r="AQ289" s="1">
        <f>VLOOKUP($B289,'[2]AVL F03 05.05.26_לעבוד'!$B$29:$H$721,6,)</f>
        <v>0</v>
      </c>
      <c r="AR289" s="1" t="s">
        <v>25</v>
      </c>
      <c r="AS289" s="1" t="s">
        <v>14</v>
      </c>
      <c r="AT289">
        <f t="shared" si="54"/>
        <v>4.16</v>
      </c>
      <c r="AU289" t="str">
        <f>VLOOKUP(B289,'[3]AVL F03 05.05.26_לעבוד'!$B$27:$B$694,1,)</f>
        <v>C1210C226M3RACTU</v>
      </c>
      <c r="AW289" t="s">
        <v>1722</v>
      </c>
      <c r="AX289" t="s">
        <v>154</v>
      </c>
      <c r="AY289">
        <v>0.52</v>
      </c>
      <c r="AZ289" t="s">
        <v>0</v>
      </c>
      <c r="BA289">
        <v>2</v>
      </c>
      <c r="BB289" t="s">
        <v>13</v>
      </c>
      <c r="BC289">
        <v>96</v>
      </c>
      <c r="BD289">
        <v>88</v>
      </c>
      <c r="BE289" t="s">
        <v>24</v>
      </c>
      <c r="BF289">
        <v>0</v>
      </c>
      <c r="BG289">
        <v>0.52</v>
      </c>
      <c r="BH289">
        <v>20</v>
      </c>
      <c r="BI289" t="s">
        <v>11</v>
      </c>
      <c r="BJ289" t="s">
        <v>23</v>
      </c>
      <c r="BK289" t="s">
        <v>5</v>
      </c>
      <c r="BL289">
        <v>1</v>
      </c>
      <c r="BM289" t="s">
        <v>22</v>
      </c>
      <c r="BN289">
        <v>0.52</v>
      </c>
      <c r="BO289" t="s">
        <v>5</v>
      </c>
      <c r="BP289">
        <v>1</v>
      </c>
      <c r="BQ289" t="s">
        <v>5</v>
      </c>
      <c r="BR289" t="s">
        <v>8</v>
      </c>
      <c r="BS289" t="s">
        <v>21</v>
      </c>
      <c r="BT289">
        <v>1000</v>
      </c>
      <c r="BU289" t="s">
        <v>6</v>
      </c>
      <c r="BV289" t="s">
        <v>31</v>
      </c>
      <c r="BW289" t="s">
        <v>20</v>
      </c>
      <c r="BX289" t="s">
        <v>3</v>
      </c>
      <c r="BY289" t="s">
        <v>154</v>
      </c>
      <c r="BZ289" t="s">
        <v>1</v>
      </c>
      <c r="CA289" t="s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2000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E289">
        <f>SUM($CB289,CB289:$CC289)-SUM($EC289:EC289)</f>
        <v>0</v>
      </c>
      <c r="DF289">
        <f>SUM($CB289,$CC289:CC289)-SUM($EC289:ED289)</f>
        <v>0</v>
      </c>
      <c r="DG289">
        <f>SUM($CB289,$CC289:CD289)-SUM($EC289:EE289)</f>
        <v>0</v>
      </c>
      <c r="DH289">
        <f>SUM($CB289,$CC289:CE289)-SUM($EC289:EF289)</f>
        <v>0</v>
      </c>
      <c r="DI289">
        <f>SUM($CB289,$CC289:CF289)-SUM($EC289:EG289)</f>
        <v>0</v>
      </c>
      <c r="DJ289">
        <f>SUM($CB289,$CC289:CG289)-SUM($EC289:EH289)</f>
        <v>0</v>
      </c>
      <c r="DK289">
        <f>SUM($CB289,$CC289:CH289)-SUM($EC289:EI289)</f>
        <v>0</v>
      </c>
      <c r="DL289">
        <f>SUM($CB289,$CC289:CI289)-SUM($EC289:EJ289)</f>
        <v>0</v>
      </c>
      <c r="DM289">
        <f>SUM($CB289,$CC289:CJ289)-SUM($EC289:EK289)</f>
        <v>1700</v>
      </c>
      <c r="DN289">
        <f>SUM($CB289,$CC289:CK289)-SUM($EC289:EL289)</f>
        <v>1388</v>
      </c>
      <c r="DO289">
        <f>SUM($CB289,$CC289:CL289)-SUM($EC289:EM289)</f>
        <v>888</v>
      </c>
      <c r="DP289">
        <f>SUM($CB289,$CC289:CM289)-SUM($EC289:EN289)</f>
        <v>400</v>
      </c>
      <c r="DQ289">
        <f>SUM($CB289,$CC289:CN289)-SUM($EC289:EO289)</f>
        <v>400</v>
      </c>
      <c r="DR289">
        <f>SUM($CB289,$CC289:CO289)-SUM($EC289:EP289)</f>
        <v>400</v>
      </c>
      <c r="DS289">
        <f>SUM($CB289,$CC289:CP289)-SUM($EC289:EQ289)</f>
        <v>400</v>
      </c>
      <c r="DT289">
        <f>SUM($CB289,$CC289:CQ289)-SUM($EC289:ER289)</f>
        <v>400</v>
      </c>
      <c r="DU289">
        <f>SUM($CB289,$CC289:CR289)-SUM($EC289:ES289)</f>
        <v>400</v>
      </c>
      <c r="DV289">
        <f>SUM($CB289,$CC289:CS289)-SUM($EC289:ET289)</f>
        <v>400</v>
      </c>
      <c r="DW289">
        <f>SUM($CB289,$CC289:CT289)-SUM($EC289:EU289)</f>
        <v>400</v>
      </c>
      <c r="DX289">
        <f>SUM($CB289,$CC289:CU289)-SUM($EC289:EV289)</f>
        <v>400</v>
      </c>
      <c r="DY289">
        <f>SUM($CB289,$CC289:CV289)-SUM($EC289:EW289)</f>
        <v>400</v>
      </c>
      <c r="DZ289">
        <f>SUM($CB289,$CC289:CW289)-SUM($EC289:EX289)</f>
        <v>400</v>
      </c>
      <c r="EA289">
        <f>SUM($CB289,$CC289:CX289)-SUM($EC289:EY289)</f>
        <v>400</v>
      </c>
      <c r="EB289">
        <f>SUM($CB289,$CC289:CY289)-SUM($EC289:EZ289)</f>
        <v>400</v>
      </c>
      <c r="EC289" cm="1">
        <f t="array" ref="EC289">SUMPRODUCT($K289:$AJ289,TRANSPOSE(EC$4:EC$29))</f>
        <v>0</v>
      </c>
      <c r="ED289" cm="1">
        <f t="array" ref="ED289">SUMPRODUCT($K289:$AJ289,TRANSPOSE(ED$4:ED$29))</f>
        <v>0</v>
      </c>
      <c r="EE289" cm="1">
        <f t="array" ref="EE289">SUMPRODUCT($K289:$AJ289,TRANSPOSE(EE$4:EE$29))</f>
        <v>0</v>
      </c>
      <c r="EF289" cm="1">
        <f t="array" ref="EF289">SUMPRODUCT($K289:$AJ289,TRANSPOSE(EF$4:EF$29))</f>
        <v>0</v>
      </c>
      <c r="EG289" cm="1">
        <f t="array" ref="EG289">SUMPRODUCT($K289:$AJ289,TRANSPOSE(EG$4:EG$29))</f>
        <v>0</v>
      </c>
      <c r="EH289" cm="1">
        <f t="array" ref="EH289">SUMPRODUCT($K289:$AJ289,TRANSPOSE(EH$4:EH$29))</f>
        <v>0</v>
      </c>
      <c r="EI289" cm="1">
        <f t="array" ref="EI289">SUMPRODUCT($K289:$AJ289,TRANSPOSE(EI$4:EI$29))</f>
        <v>0</v>
      </c>
      <c r="EJ289" cm="1">
        <f t="array" ref="EJ289">SUMPRODUCT($K289:$AJ289,TRANSPOSE(EJ$4:EJ$29))</f>
        <v>0</v>
      </c>
      <c r="EK289" cm="1">
        <f t="array" ref="EK289">SUMPRODUCT($K289:$AJ289,TRANSPOSE(EK$4:EK$29))</f>
        <v>300</v>
      </c>
      <c r="EL289" cm="1">
        <f t="array" ref="EL289">SUMPRODUCT($K289:$AJ289,TRANSPOSE(EL$4:EL$29))</f>
        <v>312</v>
      </c>
      <c r="EM289" cm="1">
        <f t="array" ref="EM289">SUMPRODUCT($K289:$AJ289,TRANSPOSE(EM$4:EM$29))</f>
        <v>500</v>
      </c>
      <c r="EN289" cm="1">
        <f t="array" ref="EN289">SUMPRODUCT($K289:$AJ289,TRANSPOSE(EN$4:EN$29))</f>
        <v>488</v>
      </c>
      <c r="EO289" cm="1">
        <f t="array" ref="EO289">SUMPRODUCT($K289:$AJ289,TRANSPOSE(EO$4:EO$29))</f>
        <v>0</v>
      </c>
      <c r="EP289" cm="1">
        <f t="array" ref="EP289">SUMPRODUCT($K289:$AJ289,TRANSPOSE(EP$4:EP$29))</f>
        <v>0</v>
      </c>
      <c r="EQ289" cm="1">
        <f t="array" ref="EQ289">SUMPRODUCT($K289:$AJ289,TRANSPOSE(EQ$4:EQ$29))</f>
        <v>0</v>
      </c>
      <c r="ER289" cm="1">
        <f t="array" ref="ER289">SUMPRODUCT($K289:$AJ289,TRANSPOSE(ER$4:ER$29))</f>
        <v>0</v>
      </c>
      <c r="ES289" cm="1">
        <f t="array" ref="ES289">SUMPRODUCT($K289:$AJ289,TRANSPOSE(ES$4:ES$29))</f>
        <v>0</v>
      </c>
      <c r="ET289" cm="1">
        <f t="array" ref="ET289">SUMPRODUCT($K289:$AJ289,TRANSPOSE(ET$4:ET$29))</f>
        <v>0</v>
      </c>
      <c r="EU289" cm="1">
        <f t="array" ref="EU289">SUMPRODUCT($K289:$AJ289,TRANSPOSE(EU$4:EU$29))</f>
        <v>0</v>
      </c>
      <c r="EV289" cm="1">
        <f t="array" ref="EV289">SUMPRODUCT($K289:$AJ289,TRANSPOSE(EV$4:EV$29))</f>
        <v>0</v>
      </c>
      <c r="EW289" cm="1">
        <f t="array" ref="EW289">SUMPRODUCT($K289:$AJ289,TRANSPOSE(EW$4:EW$29))</f>
        <v>0</v>
      </c>
      <c r="EX289" cm="1">
        <f t="array" ref="EX289">SUMPRODUCT($K289:$AJ289,TRANSPOSE(EX$4:EX$29))</f>
        <v>0</v>
      </c>
      <c r="EY289" cm="1">
        <f t="array" ref="EY289">SUMPRODUCT($K289:$AJ289,TRANSPOSE(EY$4:EY$29))</f>
        <v>0</v>
      </c>
      <c r="EZ289" cm="1">
        <f t="array" ref="EZ289">SUMPRODUCT($K289:$AJ289,TRANSPOSE(EZ$4:EZ$29))</f>
        <v>0</v>
      </c>
      <c r="FA289">
        <f t="shared" si="60"/>
        <v>0</v>
      </c>
      <c r="FB289" t="b">
        <f t="shared" si="61"/>
        <v>0</v>
      </c>
    </row>
    <row r="290" spans="1:158" hidden="1" x14ac:dyDescent="0.2">
      <c r="A290">
        <v>347</v>
      </c>
      <c r="B290" s="7" t="s">
        <v>992</v>
      </c>
      <c r="C290" t="s">
        <v>17</v>
      </c>
      <c r="D290">
        <v>407907897</v>
      </c>
      <c r="E290" t="s">
        <v>991</v>
      </c>
      <c r="F290">
        <v>408011885</v>
      </c>
      <c r="G290" t="s">
        <v>6</v>
      </c>
      <c r="H290" s="1">
        <v>2</v>
      </c>
      <c r="I290" s="1">
        <v>7</v>
      </c>
      <c r="J290" s="1">
        <f>VLOOKUP(B290,'[4]AVL F03 05.05.26_לעבוד'!$B$27:$M$694,12,)</f>
        <v>7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7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f t="shared" si="58"/>
        <v>2205</v>
      </c>
      <c r="AL290" s="1">
        <f t="shared" si="59"/>
        <v>4000</v>
      </c>
      <c r="AM290" s="1">
        <f t="shared" si="55"/>
        <v>1146.6000000000001</v>
      </c>
      <c r="AN290" s="1">
        <f t="shared" si="56"/>
        <v>2080</v>
      </c>
      <c r="AO290" s="1">
        <f t="shared" si="57"/>
        <v>933.39999999999986</v>
      </c>
      <c r="AP290" s="1" t="s">
        <v>26</v>
      </c>
      <c r="AQ290" s="1" t="str">
        <f>VLOOKUP($B290,'[2]AVL F03 05.05.26_לעבוד'!$B$29:$H$721,6,)</f>
        <v xml:space="preserve"> </v>
      </c>
      <c r="AR290" s="1" t="s">
        <v>25</v>
      </c>
      <c r="AS290" s="1" t="s">
        <v>14</v>
      </c>
      <c r="AT290">
        <f t="shared" si="54"/>
        <v>3.64</v>
      </c>
      <c r="AU290" t="str">
        <f>VLOOKUP(B290,'[3]AVL F03 05.05.26_לעבוד'!$B$27:$B$694,1,)</f>
        <v>C1210C476M8RACTU</v>
      </c>
      <c r="AW290" t="s">
        <v>1722</v>
      </c>
      <c r="AX290" t="s">
        <v>99</v>
      </c>
      <c r="AY290">
        <v>0.52</v>
      </c>
      <c r="AZ290" t="s">
        <v>0</v>
      </c>
      <c r="BA290">
        <v>2</v>
      </c>
      <c r="BB290" t="s">
        <v>13</v>
      </c>
      <c r="BC290">
        <v>99</v>
      </c>
      <c r="BD290">
        <v>117</v>
      </c>
      <c r="BE290" t="s">
        <v>24</v>
      </c>
      <c r="BF290">
        <v>0</v>
      </c>
      <c r="BG290">
        <v>0.52</v>
      </c>
      <c r="BH290">
        <v>20</v>
      </c>
      <c r="BI290" t="s">
        <v>11</v>
      </c>
      <c r="BJ290" t="s">
        <v>23</v>
      </c>
      <c r="BK290" t="s">
        <v>5</v>
      </c>
      <c r="BL290">
        <v>1</v>
      </c>
      <c r="BM290" t="s">
        <v>22</v>
      </c>
      <c r="BN290">
        <v>0.52</v>
      </c>
      <c r="BO290" t="s">
        <v>5</v>
      </c>
      <c r="BP290">
        <v>1</v>
      </c>
      <c r="BQ290" t="s">
        <v>5</v>
      </c>
      <c r="BR290" t="s">
        <v>8</v>
      </c>
      <c r="BS290" t="s">
        <v>21</v>
      </c>
      <c r="BT290">
        <v>2000</v>
      </c>
      <c r="BU290" t="s">
        <v>6</v>
      </c>
      <c r="BV290" t="s">
        <v>31</v>
      </c>
      <c r="BW290" t="s">
        <v>20</v>
      </c>
      <c r="BX290" t="s">
        <v>3</v>
      </c>
      <c r="BY290" t="s">
        <v>99</v>
      </c>
      <c r="BZ290" t="s">
        <v>1</v>
      </c>
      <c r="CA290" t="s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2000</v>
      </c>
      <c r="CK290" t="s">
        <v>5</v>
      </c>
      <c r="CL290" t="s">
        <v>5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E290">
        <f>SUM($CB290,CB290:$CC290)-SUM($EC290:EC290)</f>
        <v>0</v>
      </c>
      <c r="DF290">
        <f>SUM($CB290,$CC290:CC290)-SUM($EC290:ED290)</f>
        <v>0</v>
      </c>
      <c r="DG290">
        <f>SUM($CB290,$CC290:CD290)-SUM($EC290:EE290)</f>
        <v>0</v>
      </c>
      <c r="DH290">
        <f>SUM($CB290,$CC290:CE290)-SUM($EC290:EF290)</f>
        <v>0</v>
      </c>
      <c r="DI290">
        <f>SUM($CB290,$CC290:CF290)-SUM($EC290:EG290)</f>
        <v>0</v>
      </c>
      <c r="DJ290">
        <f>SUM($CB290,$CC290:CG290)-SUM($EC290:EH290)</f>
        <v>0</v>
      </c>
      <c r="DK290">
        <f>SUM($CB290,$CC290:CH290)-SUM($EC290:EI290)</f>
        <v>0</v>
      </c>
      <c r="DL290">
        <f>SUM($CB290,$CC290:CI290)-SUM($EC290:EJ290)</f>
        <v>0</v>
      </c>
      <c r="DM290">
        <f>SUM($CB290,$CC290:CJ290)-SUM($EC290:EK290)</f>
        <v>1650</v>
      </c>
      <c r="DN290">
        <f>SUM($CB290,$CC290:CK290)-SUM($EC290:EL290)</f>
        <v>1230</v>
      </c>
      <c r="DO290">
        <f>SUM($CB290,$CC290:CL290)-SUM($EC290:EM290)</f>
        <v>600</v>
      </c>
      <c r="DP290">
        <f>SUM($CB290,$CC290:CM290)-SUM($EC290:EN290)</f>
        <v>600</v>
      </c>
      <c r="DQ290">
        <f>SUM($CB290,$CC290:CN290)-SUM($EC290:EO290)</f>
        <v>600</v>
      </c>
      <c r="DR290">
        <f>SUM($CB290,$CC290:CO290)-SUM($EC290:EP290)</f>
        <v>600</v>
      </c>
      <c r="DS290">
        <f>SUM($CB290,$CC290:CP290)-SUM($EC290:EQ290)</f>
        <v>600</v>
      </c>
      <c r="DT290">
        <f>SUM($CB290,$CC290:CQ290)-SUM($EC290:ER290)</f>
        <v>600</v>
      </c>
      <c r="DU290">
        <f>SUM($CB290,$CC290:CR290)-SUM($EC290:ES290)</f>
        <v>600</v>
      </c>
      <c r="DV290">
        <f>SUM($CB290,$CC290:CS290)-SUM($EC290:ET290)</f>
        <v>600</v>
      </c>
      <c r="DW290">
        <f>SUM($CB290,$CC290:CT290)-SUM($EC290:EU290)</f>
        <v>600</v>
      </c>
      <c r="DX290">
        <f>SUM($CB290,$CC290:CU290)-SUM($EC290:EV290)</f>
        <v>600</v>
      </c>
      <c r="DY290">
        <f>SUM($CB290,$CC290:CV290)-SUM($EC290:EW290)</f>
        <v>600</v>
      </c>
      <c r="DZ290">
        <f>SUM($CB290,$CC290:CW290)-SUM($EC290:EX290)</f>
        <v>600</v>
      </c>
      <c r="EA290">
        <f>SUM($CB290,$CC290:CX290)-SUM($EC290:EY290)</f>
        <v>600</v>
      </c>
      <c r="EB290">
        <f>SUM($CB290,$CC290:CY290)-SUM($EC290:EZ290)</f>
        <v>600</v>
      </c>
      <c r="EC290" cm="1">
        <f t="array" ref="EC290">SUMPRODUCT($K290:$AJ290,TRANSPOSE(EC$4:EC$29))</f>
        <v>0</v>
      </c>
      <c r="ED290" cm="1">
        <f t="array" ref="ED290">SUMPRODUCT($K290:$AJ290,TRANSPOSE(ED$4:ED$29))</f>
        <v>0</v>
      </c>
      <c r="EE290" cm="1">
        <f t="array" ref="EE290">SUMPRODUCT($K290:$AJ290,TRANSPOSE(EE$4:EE$29))</f>
        <v>0</v>
      </c>
      <c r="EF290" cm="1">
        <f t="array" ref="EF290">SUMPRODUCT($K290:$AJ290,TRANSPOSE(EF$4:EF$29))</f>
        <v>0</v>
      </c>
      <c r="EG290" cm="1">
        <f t="array" ref="EG290">SUMPRODUCT($K290:$AJ290,TRANSPOSE(EG$4:EG$29))</f>
        <v>0</v>
      </c>
      <c r="EH290" cm="1">
        <f t="array" ref="EH290">SUMPRODUCT($K290:$AJ290,TRANSPOSE(EH$4:EH$29))</f>
        <v>0</v>
      </c>
      <c r="EI290" cm="1">
        <f t="array" ref="EI290">SUMPRODUCT($K290:$AJ290,TRANSPOSE(EI$4:EI$29))</f>
        <v>0</v>
      </c>
      <c r="EJ290" cm="1">
        <f t="array" ref="EJ290">SUMPRODUCT($K290:$AJ290,TRANSPOSE(EJ$4:EJ$29))</f>
        <v>0</v>
      </c>
      <c r="EK290" cm="1">
        <f t="array" ref="EK290">SUMPRODUCT($K290:$AJ290,TRANSPOSE(EK$4:EK$29))</f>
        <v>350</v>
      </c>
      <c r="EL290" cm="1">
        <f t="array" ref="EL290">SUMPRODUCT($K290:$AJ290,TRANSPOSE(EL$4:EL$29))</f>
        <v>420</v>
      </c>
      <c r="EM290" cm="1">
        <f t="array" ref="EM290">SUMPRODUCT($K290:$AJ290,TRANSPOSE(EM$4:EM$29))</f>
        <v>630</v>
      </c>
      <c r="EN290" cm="1">
        <f t="array" ref="EN290">SUMPRODUCT($K290:$AJ290,TRANSPOSE(EN$4:EN$29))</f>
        <v>0</v>
      </c>
      <c r="EO290" cm="1">
        <f t="array" ref="EO290">SUMPRODUCT($K290:$AJ290,TRANSPOSE(EO$4:EO$29))</f>
        <v>0</v>
      </c>
      <c r="EP290" cm="1">
        <f t="array" ref="EP290">SUMPRODUCT($K290:$AJ290,TRANSPOSE(EP$4:EP$29))</f>
        <v>0</v>
      </c>
      <c r="EQ290" cm="1">
        <f t="array" ref="EQ290">SUMPRODUCT($K290:$AJ290,TRANSPOSE(EQ$4:EQ$29))</f>
        <v>0</v>
      </c>
      <c r="ER290" cm="1">
        <f t="array" ref="ER290">SUMPRODUCT($K290:$AJ290,TRANSPOSE(ER$4:ER$29))</f>
        <v>0</v>
      </c>
      <c r="ES290" cm="1">
        <f t="array" ref="ES290">SUMPRODUCT($K290:$AJ290,TRANSPOSE(ES$4:ES$29))</f>
        <v>0</v>
      </c>
      <c r="ET290" cm="1">
        <f t="array" ref="ET290">SUMPRODUCT($K290:$AJ290,TRANSPOSE(ET$4:ET$29))</f>
        <v>0</v>
      </c>
      <c r="EU290" cm="1">
        <f t="array" ref="EU290">SUMPRODUCT($K290:$AJ290,TRANSPOSE(EU$4:EU$29))</f>
        <v>0</v>
      </c>
      <c r="EV290" cm="1">
        <f t="array" ref="EV290">SUMPRODUCT($K290:$AJ290,TRANSPOSE(EV$4:EV$29))</f>
        <v>0</v>
      </c>
      <c r="EW290" cm="1">
        <f t="array" ref="EW290">SUMPRODUCT($K290:$AJ290,TRANSPOSE(EW$4:EW$29))</f>
        <v>0</v>
      </c>
      <c r="EX290" cm="1">
        <f t="array" ref="EX290">SUMPRODUCT($K290:$AJ290,TRANSPOSE(EX$4:EX$29))</f>
        <v>0</v>
      </c>
      <c r="EY290" cm="1">
        <f t="array" ref="EY290">SUMPRODUCT($K290:$AJ290,TRANSPOSE(EY$4:EY$29))</f>
        <v>0</v>
      </c>
      <c r="EZ290" cm="1">
        <f t="array" ref="EZ290">SUMPRODUCT($K290:$AJ290,TRANSPOSE(EZ$4:EZ$29))</f>
        <v>0</v>
      </c>
      <c r="FA290">
        <f t="shared" si="60"/>
        <v>0</v>
      </c>
      <c r="FB290" t="b">
        <f t="shared" si="61"/>
        <v>0</v>
      </c>
    </row>
    <row r="291" spans="1:158" hidden="1" x14ac:dyDescent="0.2">
      <c r="A291">
        <v>348</v>
      </c>
      <c r="B291" s="7" t="s">
        <v>990</v>
      </c>
      <c r="C291" t="s">
        <v>17</v>
      </c>
      <c r="D291">
        <v>401571698</v>
      </c>
      <c r="E291" t="s">
        <v>989</v>
      </c>
      <c r="G291" t="s">
        <v>6</v>
      </c>
      <c r="H291" s="1">
        <v>2</v>
      </c>
      <c r="I291" s="1">
        <v>2</v>
      </c>
      <c r="J291" s="1">
        <f>VLOOKUP(B291,'[4]AVL F03 05.05.26_לעבוד'!$B$27:$M$694,12,)</f>
        <v>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2</v>
      </c>
      <c r="AI291" s="1">
        <v>0</v>
      </c>
      <c r="AJ291" s="1">
        <v>0</v>
      </c>
      <c r="AK291" s="1">
        <f t="shared" si="58"/>
        <v>630</v>
      </c>
      <c r="AL291" s="1">
        <f t="shared" si="59"/>
        <v>2000</v>
      </c>
      <c r="AM291" s="1">
        <f t="shared" si="55"/>
        <v>37.799999999999997</v>
      </c>
      <c r="AN291" s="1">
        <f t="shared" si="56"/>
        <v>120</v>
      </c>
      <c r="AO291" s="1">
        <f t="shared" si="57"/>
        <v>82.2</v>
      </c>
      <c r="AP291" s="1" t="s">
        <v>26</v>
      </c>
      <c r="AQ291" s="1">
        <f>VLOOKUP($B291,'[2]AVL F03 05.05.26_לעבוד'!$B$29:$H$721,6,)</f>
        <v>0</v>
      </c>
      <c r="AR291" s="1" t="s">
        <v>25</v>
      </c>
      <c r="AS291" s="1" t="s">
        <v>14</v>
      </c>
      <c r="AT291">
        <f t="shared" si="54"/>
        <v>0.12</v>
      </c>
      <c r="AU291" t="str">
        <f>VLOOKUP(B291,'[3]AVL F03 05.05.26_לעבוד'!$B$27:$B$694,1,)</f>
        <v>C2012X7R1E475K125AB</v>
      </c>
      <c r="AW291" t="s">
        <v>1722</v>
      </c>
      <c r="AX291" t="s">
        <v>99</v>
      </c>
      <c r="AY291">
        <v>0.06</v>
      </c>
      <c r="AZ291" t="s">
        <v>0</v>
      </c>
      <c r="BA291">
        <v>2</v>
      </c>
      <c r="BB291" t="s">
        <v>13</v>
      </c>
      <c r="BC291">
        <v>96</v>
      </c>
      <c r="BD291">
        <v>123</v>
      </c>
      <c r="BE291" t="s">
        <v>24</v>
      </c>
      <c r="BF291">
        <v>0</v>
      </c>
      <c r="BG291">
        <v>0.59</v>
      </c>
      <c r="BH291">
        <v>20</v>
      </c>
      <c r="BI291" t="s">
        <v>11</v>
      </c>
      <c r="BJ291" t="s">
        <v>23</v>
      </c>
      <c r="BK291" t="s">
        <v>5</v>
      </c>
      <c r="BL291">
        <v>1</v>
      </c>
      <c r="BM291" t="s">
        <v>22</v>
      </c>
      <c r="BN291">
        <v>0.06</v>
      </c>
      <c r="BO291" t="s">
        <v>5</v>
      </c>
      <c r="BP291">
        <v>1</v>
      </c>
      <c r="BQ291" t="s">
        <v>5</v>
      </c>
      <c r="BR291" t="s">
        <v>8</v>
      </c>
      <c r="BS291" t="s">
        <v>21</v>
      </c>
      <c r="BT291">
        <v>2000</v>
      </c>
      <c r="BU291" t="s">
        <v>6</v>
      </c>
      <c r="BV291" t="s">
        <v>31</v>
      </c>
      <c r="BW291" t="s">
        <v>20</v>
      </c>
      <c r="BX291" t="s">
        <v>3</v>
      </c>
      <c r="BY291" t="s">
        <v>99</v>
      </c>
      <c r="BZ291" t="s">
        <v>1</v>
      </c>
      <c r="CA291" t="s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10000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E291">
        <f>SUM($CB291,CB291:$CC291)-SUM($EC291:EC291)</f>
        <v>0</v>
      </c>
      <c r="DF291">
        <f>SUM($CB291,$CC291:CC291)-SUM($EC291:ED291)</f>
        <v>0</v>
      </c>
      <c r="DG291">
        <f>SUM($CB291,$CC291:CD291)-SUM($EC291:EE291)</f>
        <v>0</v>
      </c>
      <c r="DH291">
        <f>SUM($CB291,$CC291:CE291)-SUM($EC291:EF291)</f>
        <v>0</v>
      </c>
      <c r="DI291">
        <f>SUM($CB291,$CC291:CF291)-SUM($EC291:EG291)</f>
        <v>0</v>
      </c>
      <c r="DJ291">
        <f>SUM($CB291,$CC291:CG291)-SUM($EC291:EH291)</f>
        <v>0</v>
      </c>
      <c r="DK291">
        <f>SUM($CB291,$CC291:CH291)-SUM($EC291:EI291)</f>
        <v>0</v>
      </c>
      <c r="DL291">
        <f>SUM($CB291,$CC291:CI291)-SUM($EC291:EJ291)</f>
        <v>0</v>
      </c>
      <c r="DM291">
        <f>SUM($CB291,$CC291:CJ291)-SUM($EC291:EK291)</f>
        <v>9900</v>
      </c>
      <c r="DN291">
        <f>SUM($CB291,$CC291:CK291)-SUM($EC291:EL291)</f>
        <v>9800</v>
      </c>
      <c r="DO291">
        <f>SUM($CB291,$CC291:CL291)-SUM($EC291:EM291)</f>
        <v>9700</v>
      </c>
      <c r="DP291">
        <f>SUM($CB291,$CC291:CM291)-SUM($EC291:EN291)</f>
        <v>9600</v>
      </c>
      <c r="DQ291">
        <f>SUM($CB291,$CC291:CN291)-SUM($EC291:EO291)</f>
        <v>9600</v>
      </c>
      <c r="DR291">
        <f>SUM($CB291,$CC291:CO291)-SUM($EC291:EP291)</f>
        <v>9600</v>
      </c>
      <c r="DS291">
        <f>SUM($CB291,$CC291:CP291)-SUM($EC291:EQ291)</f>
        <v>9600</v>
      </c>
      <c r="DT291">
        <f>SUM($CB291,$CC291:CQ291)-SUM($EC291:ER291)</f>
        <v>9600</v>
      </c>
      <c r="DU291">
        <f>SUM($CB291,$CC291:CR291)-SUM($EC291:ES291)</f>
        <v>9600</v>
      </c>
      <c r="DV291">
        <f>SUM($CB291,$CC291:CS291)-SUM($EC291:ET291)</f>
        <v>9600</v>
      </c>
      <c r="DW291">
        <f>SUM($CB291,$CC291:CT291)-SUM($EC291:EU291)</f>
        <v>9600</v>
      </c>
      <c r="DX291">
        <f>SUM($CB291,$CC291:CU291)-SUM($EC291:EV291)</f>
        <v>9600</v>
      </c>
      <c r="DY291">
        <f>SUM($CB291,$CC291:CV291)-SUM($EC291:EW291)</f>
        <v>9600</v>
      </c>
      <c r="DZ291">
        <f>SUM($CB291,$CC291:CW291)-SUM($EC291:EX291)</f>
        <v>9600</v>
      </c>
      <c r="EA291">
        <f>SUM($CB291,$CC291:CX291)-SUM($EC291:EY291)</f>
        <v>9600</v>
      </c>
      <c r="EB291">
        <f>SUM($CB291,$CC291:CY291)-SUM($EC291:EZ291)</f>
        <v>9600</v>
      </c>
      <c r="EC291" cm="1">
        <f t="array" ref="EC291">SUMPRODUCT($K291:$AJ291,TRANSPOSE(EC$4:EC$29))</f>
        <v>0</v>
      </c>
      <c r="ED291" cm="1">
        <f t="array" ref="ED291">SUMPRODUCT($K291:$AJ291,TRANSPOSE(ED$4:ED$29))</f>
        <v>0</v>
      </c>
      <c r="EE291" cm="1">
        <f t="array" ref="EE291">SUMPRODUCT($K291:$AJ291,TRANSPOSE(EE$4:EE$29))</f>
        <v>0</v>
      </c>
      <c r="EF291" cm="1">
        <f t="array" ref="EF291">SUMPRODUCT($K291:$AJ291,TRANSPOSE(EF$4:EF$29))</f>
        <v>0</v>
      </c>
      <c r="EG291" cm="1">
        <f t="array" ref="EG291">SUMPRODUCT($K291:$AJ291,TRANSPOSE(EG$4:EG$29))</f>
        <v>0</v>
      </c>
      <c r="EH291" cm="1">
        <f t="array" ref="EH291">SUMPRODUCT($K291:$AJ291,TRANSPOSE(EH$4:EH$29))</f>
        <v>0</v>
      </c>
      <c r="EI291" cm="1">
        <f t="array" ref="EI291">SUMPRODUCT($K291:$AJ291,TRANSPOSE(EI$4:EI$29))</f>
        <v>0</v>
      </c>
      <c r="EJ291" cm="1">
        <f t="array" ref="EJ291">SUMPRODUCT($K291:$AJ291,TRANSPOSE(EJ$4:EJ$29))</f>
        <v>0</v>
      </c>
      <c r="EK291" cm="1">
        <f t="array" ref="EK291">SUMPRODUCT($K291:$AJ291,TRANSPOSE(EK$4:EK$29))</f>
        <v>100</v>
      </c>
      <c r="EL291" cm="1">
        <f t="array" ref="EL291">SUMPRODUCT($K291:$AJ291,TRANSPOSE(EL$4:EL$29))</f>
        <v>100</v>
      </c>
      <c r="EM291" cm="1">
        <f t="array" ref="EM291">SUMPRODUCT($K291:$AJ291,TRANSPOSE(EM$4:EM$29))</f>
        <v>100</v>
      </c>
      <c r="EN291" cm="1">
        <f t="array" ref="EN291">SUMPRODUCT($K291:$AJ291,TRANSPOSE(EN$4:EN$29))</f>
        <v>100</v>
      </c>
      <c r="EO291" cm="1">
        <f t="array" ref="EO291">SUMPRODUCT($K291:$AJ291,TRANSPOSE(EO$4:EO$29))</f>
        <v>0</v>
      </c>
      <c r="EP291" cm="1">
        <f t="array" ref="EP291">SUMPRODUCT($K291:$AJ291,TRANSPOSE(EP$4:EP$29))</f>
        <v>0</v>
      </c>
      <c r="EQ291" cm="1">
        <f t="array" ref="EQ291">SUMPRODUCT($K291:$AJ291,TRANSPOSE(EQ$4:EQ$29))</f>
        <v>0</v>
      </c>
      <c r="ER291" cm="1">
        <f t="array" ref="ER291">SUMPRODUCT($K291:$AJ291,TRANSPOSE(ER$4:ER$29))</f>
        <v>0</v>
      </c>
      <c r="ES291" cm="1">
        <f t="array" ref="ES291">SUMPRODUCT($K291:$AJ291,TRANSPOSE(ES$4:ES$29))</f>
        <v>0</v>
      </c>
      <c r="ET291" cm="1">
        <f t="array" ref="ET291">SUMPRODUCT($K291:$AJ291,TRANSPOSE(ET$4:ET$29))</f>
        <v>0</v>
      </c>
      <c r="EU291" cm="1">
        <f t="array" ref="EU291">SUMPRODUCT($K291:$AJ291,TRANSPOSE(EU$4:EU$29))</f>
        <v>0</v>
      </c>
      <c r="EV291" cm="1">
        <f t="array" ref="EV291">SUMPRODUCT($K291:$AJ291,TRANSPOSE(EV$4:EV$29))</f>
        <v>0</v>
      </c>
      <c r="EW291" cm="1">
        <f t="array" ref="EW291">SUMPRODUCT($K291:$AJ291,TRANSPOSE(EW$4:EW$29))</f>
        <v>0</v>
      </c>
      <c r="EX291" cm="1">
        <f t="array" ref="EX291">SUMPRODUCT($K291:$AJ291,TRANSPOSE(EX$4:EX$29))</f>
        <v>0</v>
      </c>
      <c r="EY291" cm="1">
        <f t="array" ref="EY291">SUMPRODUCT($K291:$AJ291,TRANSPOSE(EY$4:EY$29))</f>
        <v>0</v>
      </c>
      <c r="EZ291" cm="1">
        <f t="array" ref="EZ291">SUMPRODUCT($K291:$AJ291,TRANSPOSE(EZ$4:EZ$29))</f>
        <v>0</v>
      </c>
      <c r="FA291">
        <f t="shared" si="60"/>
        <v>0</v>
      </c>
      <c r="FB291" t="b">
        <f t="shared" si="61"/>
        <v>0</v>
      </c>
    </row>
    <row r="292" spans="1:158" hidden="1" x14ac:dyDescent="0.2">
      <c r="A292">
        <v>349</v>
      </c>
      <c r="B292" s="7" t="s">
        <v>988</v>
      </c>
      <c r="C292" t="s">
        <v>17</v>
      </c>
      <c r="D292">
        <v>407069240</v>
      </c>
      <c r="E292" t="s">
        <v>987</v>
      </c>
      <c r="G292" t="s">
        <v>6</v>
      </c>
      <c r="H292" s="1">
        <v>1</v>
      </c>
      <c r="I292" s="1">
        <v>4</v>
      </c>
      <c r="J292" s="1">
        <f>VLOOKUP(B292,'[4]AVL F03 05.05.26_לעבוד'!$B$27:$M$694,12,)</f>
        <v>4</v>
      </c>
      <c r="K292" s="1">
        <v>0</v>
      </c>
      <c r="L292" s="1">
        <v>0</v>
      </c>
      <c r="M292" s="1">
        <v>0</v>
      </c>
      <c r="N292" s="1">
        <v>0</v>
      </c>
      <c r="O292" s="1">
        <v>4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f t="shared" si="58"/>
        <v>1260</v>
      </c>
      <c r="AL292" s="1">
        <f t="shared" si="59"/>
        <v>1260</v>
      </c>
      <c r="AP292" s="1" t="s">
        <v>85</v>
      </c>
      <c r="AQ292" s="1">
        <f>VLOOKUP($B292,'[2]AVL F03 05.05.26_לעבוד'!$B$29:$H$721,6,)</f>
        <v>0</v>
      </c>
      <c r="AR292" s="1" t="s">
        <v>25</v>
      </c>
      <c r="AS292" s="1" t="s">
        <v>14</v>
      </c>
      <c r="AT292">
        <f t="shared" si="54"/>
        <v>51.2</v>
      </c>
      <c r="AU292" t="str">
        <f>VLOOKUP(B292,'[3]AVL F03 05.05.26_לעבוד'!$B$27:$B$694,1,)</f>
        <v>CA70P3123HLT</v>
      </c>
      <c r="AW292" t="s">
        <v>1753</v>
      </c>
      <c r="AX292" t="s">
        <v>49</v>
      </c>
      <c r="AY292">
        <v>12.8</v>
      </c>
      <c r="AZ292" t="s">
        <v>0</v>
      </c>
      <c r="BA292">
        <v>1</v>
      </c>
      <c r="BB292" t="s">
        <v>13</v>
      </c>
      <c r="BC292">
        <v>317</v>
      </c>
      <c r="BD292">
        <v>137</v>
      </c>
      <c r="BE292" t="s">
        <v>76</v>
      </c>
      <c r="BF292">
        <v>0</v>
      </c>
      <c r="BG292">
        <v>12.8</v>
      </c>
      <c r="BH292">
        <v>20</v>
      </c>
      <c r="BI292" t="s">
        <v>11</v>
      </c>
      <c r="BJ292" t="s">
        <v>33</v>
      </c>
      <c r="BK292" t="s">
        <v>5</v>
      </c>
      <c r="BL292" t="s">
        <v>5</v>
      </c>
      <c r="BM292" t="s">
        <v>9</v>
      </c>
      <c r="BN292">
        <v>12.8</v>
      </c>
      <c r="BO292" t="s">
        <v>5</v>
      </c>
      <c r="BP292">
        <v>1</v>
      </c>
      <c r="BQ292" t="s">
        <v>5</v>
      </c>
      <c r="BR292" t="s">
        <v>8</v>
      </c>
      <c r="BS292" t="s">
        <v>32</v>
      </c>
      <c r="BT292">
        <v>1</v>
      </c>
      <c r="BU292" t="s">
        <v>6</v>
      </c>
      <c r="BV292" t="s">
        <v>5</v>
      </c>
      <c r="BW292" t="s">
        <v>30</v>
      </c>
      <c r="BX292" t="s">
        <v>3</v>
      </c>
      <c r="BY292" t="s">
        <v>49</v>
      </c>
      <c r="BZ292" t="s">
        <v>1</v>
      </c>
      <c r="CA292" t="s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500</v>
      </c>
      <c r="CK292">
        <v>320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E292">
        <f>SUM($CB292,CB292:$CC292)-SUM($EC292:EC292)</f>
        <v>0</v>
      </c>
      <c r="DF292">
        <f>SUM($CB292,$CC292:CC292)-SUM($EC292:ED292)</f>
        <v>0</v>
      </c>
      <c r="DG292">
        <f>SUM($CB292,$CC292:CD292)-SUM($EC292:EE292)</f>
        <v>0</v>
      </c>
      <c r="DH292">
        <f>SUM($CB292,$CC292:CE292)-SUM($EC292:EF292)</f>
        <v>0</v>
      </c>
      <c r="DI292">
        <f>SUM($CB292,$CC292:CF292)-SUM($EC292:EG292)</f>
        <v>0</v>
      </c>
      <c r="DJ292">
        <f>SUM($CB292,$CC292:CG292)-SUM($EC292:EH292)</f>
        <v>0</v>
      </c>
      <c r="DK292">
        <f>SUM($CB292,$CC292:CH292)-SUM($EC292:EI292)</f>
        <v>0</v>
      </c>
      <c r="DL292">
        <f>SUM($CB292,$CC292:CI292)-SUM($EC292:EJ292)</f>
        <v>0</v>
      </c>
      <c r="DM292">
        <f>SUM($CB292,$CC292:CJ292)-SUM($EC292:EK292)</f>
        <v>400</v>
      </c>
      <c r="DN292">
        <f>SUM($CB292,$CC292:CK292)-SUM($EC292:EL292)</f>
        <v>608</v>
      </c>
      <c r="DO292">
        <f>SUM($CB292,$CC292:CL292)-SUM($EC292:EM292)</f>
        <v>308</v>
      </c>
      <c r="DP292">
        <f>SUM($CB292,$CC292:CM292)-SUM($EC292:EN292)</f>
        <v>20</v>
      </c>
      <c r="DQ292">
        <f>SUM($CB292,$CC292:CN292)-SUM($EC292:EO292)</f>
        <v>20</v>
      </c>
      <c r="DR292">
        <f>SUM($CB292,$CC292:CO292)-SUM($EC292:EP292)</f>
        <v>20</v>
      </c>
      <c r="DS292">
        <f>SUM($CB292,$CC292:CP292)-SUM($EC292:EQ292)</f>
        <v>20</v>
      </c>
      <c r="DT292">
        <f>SUM($CB292,$CC292:CQ292)-SUM($EC292:ER292)</f>
        <v>20</v>
      </c>
      <c r="DU292">
        <f>SUM($CB292,$CC292:CR292)-SUM($EC292:ES292)</f>
        <v>20</v>
      </c>
      <c r="DV292">
        <f>SUM($CB292,$CC292:CS292)-SUM($EC292:ET292)</f>
        <v>20</v>
      </c>
      <c r="DW292">
        <f>SUM($CB292,$CC292:CT292)-SUM($EC292:EU292)</f>
        <v>20</v>
      </c>
      <c r="DX292">
        <f>SUM($CB292,$CC292:CU292)-SUM($EC292:EV292)</f>
        <v>20</v>
      </c>
      <c r="DY292">
        <f>SUM($CB292,$CC292:CV292)-SUM($EC292:EW292)</f>
        <v>20</v>
      </c>
      <c r="DZ292">
        <f>SUM($CB292,$CC292:CW292)-SUM($EC292:EX292)</f>
        <v>20</v>
      </c>
      <c r="EA292">
        <f>SUM($CB292,$CC292:CX292)-SUM($EC292:EY292)</f>
        <v>20</v>
      </c>
      <c r="EB292">
        <f>SUM($CB292,$CC292:CY292)-SUM($EC292:EZ292)</f>
        <v>20</v>
      </c>
      <c r="EC292" cm="1">
        <f t="array" ref="EC292">SUMPRODUCT($K292:$AJ292,TRANSPOSE(EC$4:EC$29))</f>
        <v>0</v>
      </c>
      <c r="ED292" cm="1">
        <f t="array" ref="ED292">SUMPRODUCT($K292:$AJ292,TRANSPOSE(ED$4:ED$29))</f>
        <v>0</v>
      </c>
      <c r="EE292" cm="1">
        <f t="array" ref="EE292">SUMPRODUCT($K292:$AJ292,TRANSPOSE(EE$4:EE$29))</f>
        <v>0</v>
      </c>
      <c r="EF292" cm="1">
        <f t="array" ref="EF292">SUMPRODUCT($K292:$AJ292,TRANSPOSE(EF$4:EF$29))</f>
        <v>0</v>
      </c>
      <c r="EG292" cm="1">
        <f t="array" ref="EG292">SUMPRODUCT($K292:$AJ292,TRANSPOSE(EG$4:EG$29))</f>
        <v>0</v>
      </c>
      <c r="EH292" cm="1">
        <f t="array" ref="EH292">SUMPRODUCT($K292:$AJ292,TRANSPOSE(EH$4:EH$29))</f>
        <v>0</v>
      </c>
      <c r="EI292" cm="1">
        <f t="array" ref="EI292">SUMPRODUCT($K292:$AJ292,TRANSPOSE(EI$4:EI$29))</f>
        <v>0</v>
      </c>
      <c r="EJ292" cm="1">
        <f t="array" ref="EJ292">SUMPRODUCT($K292:$AJ292,TRANSPOSE(EJ$4:EJ$29))</f>
        <v>0</v>
      </c>
      <c r="EK292" cm="1">
        <f t="array" ref="EK292">SUMPRODUCT($K292:$AJ292,TRANSPOSE(EK$4:EK$29))</f>
        <v>100</v>
      </c>
      <c r="EL292" cm="1">
        <f t="array" ref="EL292">SUMPRODUCT($K292:$AJ292,TRANSPOSE(EL$4:EL$29))</f>
        <v>112</v>
      </c>
      <c r="EM292" cm="1">
        <f t="array" ref="EM292">SUMPRODUCT($K292:$AJ292,TRANSPOSE(EM$4:EM$29))</f>
        <v>300</v>
      </c>
      <c r="EN292" cm="1">
        <f t="array" ref="EN292">SUMPRODUCT($K292:$AJ292,TRANSPOSE(EN$4:EN$29))</f>
        <v>288</v>
      </c>
      <c r="EO292" cm="1">
        <f t="array" ref="EO292">SUMPRODUCT($K292:$AJ292,TRANSPOSE(EO$4:EO$29))</f>
        <v>0</v>
      </c>
      <c r="EP292" cm="1">
        <f t="array" ref="EP292">SUMPRODUCT($K292:$AJ292,TRANSPOSE(EP$4:EP$29))</f>
        <v>0</v>
      </c>
      <c r="EQ292" cm="1">
        <f t="array" ref="EQ292">SUMPRODUCT($K292:$AJ292,TRANSPOSE(EQ$4:EQ$29))</f>
        <v>0</v>
      </c>
      <c r="ER292" cm="1">
        <f t="array" ref="ER292">SUMPRODUCT($K292:$AJ292,TRANSPOSE(ER$4:ER$29))</f>
        <v>0</v>
      </c>
      <c r="ES292" cm="1">
        <f t="array" ref="ES292">SUMPRODUCT($K292:$AJ292,TRANSPOSE(ES$4:ES$29))</f>
        <v>0</v>
      </c>
      <c r="ET292" cm="1">
        <f t="array" ref="ET292">SUMPRODUCT($K292:$AJ292,TRANSPOSE(ET$4:ET$29))</f>
        <v>0</v>
      </c>
      <c r="EU292" cm="1">
        <f t="array" ref="EU292">SUMPRODUCT($K292:$AJ292,TRANSPOSE(EU$4:EU$29))</f>
        <v>0</v>
      </c>
      <c r="EV292" cm="1">
        <f t="array" ref="EV292">SUMPRODUCT($K292:$AJ292,TRANSPOSE(EV$4:EV$29))</f>
        <v>0</v>
      </c>
      <c r="EW292" cm="1">
        <f t="array" ref="EW292">SUMPRODUCT($K292:$AJ292,TRANSPOSE(EW$4:EW$29))</f>
        <v>0</v>
      </c>
      <c r="EX292" cm="1">
        <f t="array" ref="EX292">SUMPRODUCT($K292:$AJ292,TRANSPOSE(EX$4:EX$29))</f>
        <v>0</v>
      </c>
      <c r="EY292" cm="1">
        <f t="array" ref="EY292">SUMPRODUCT($K292:$AJ292,TRANSPOSE(EY$4:EY$29))</f>
        <v>0</v>
      </c>
      <c r="EZ292" cm="1">
        <f t="array" ref="EZ292">SUMPRODUCT($K292:$AJ292,TRANSPOSE(EZ$4:EZ$29))</f>
        <v>0</v>
      </c>
      <c r="FA292">
        <f t="shared" si="60"/>
        <v>0</v>
      </c>
      <c r="FB292" t="b">
        <f t="shared" si="61"/>
        <v>0</v>
      </c>
    </row>
    <row r="293" spans="1:158" hidden="1" x14ac:dyDescent="0.2">
      <c r="A293">
        <v>350</v>
      </c>
      <c r="B293" s="7" t="s">
        <v>986</v>
      </c>
      <c r="C293" t="s">
        <v>17</v>
      </c>
      <c r="D293">
        <v>417983143</v>
      </c>
      <c r="E293" t="s">
        <v>985</v>
      </c>
      <c r="F293">
        <v>400481527</v>
      </c>
      <c r="G293" t="s">
        <v>6</v>
      </c>
      <c r="H293" s="1">
        <v>2</v>
      </c>
      <c r="I293" s="1">
        <v>8</v>
      </c>
      <c r="J293" s="1">
        <f>VLOOKUP(B293,'[4]AVL F03 05.05.26_לעבוד'!$B$27:$M$694,12,)</f>
        <v>8</v>
      </c>
      <c r="K293" s="1">
        <v>0</v>
      </c>
      <c r="L293" s="1">
        <v>0</v>
      </c>
      <c r="M293" s="1">
        <v>0</v>
      </c>
      <c r="N293" s="1">
        <v>0</v>
      </c>
      <c r="O293" s="1">
        <v>8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f t="shared" si="58"/>
        <v>2520</v>
      </c>
      <c r="AL293" s="1">
        <f t="shared" si="59"/>
        <v>4000</v>
      </c>
      <c r="AM293" s="1">
        <f t="shared" ref="AM293:AM324" si="62">AK293*AY293</f>
        <v>252</v>
      </c>
      <c r="AN293" s="1">
        <f t="shared" ref="AN293:AN324" si="63">AL293*AY293</f>
        <v>400</v>
      </c>
      <c r="AO293" s="1">
        <f t="shared" ref="AO293:AO324" si="64">AN293-AM293</f>
        <v>148</v>
      </c>
      <c r="AP293" s="1" t="s">
        <v>26</v>
      </c>
      <c r="AQ293" s="1" t="str">
        <f>VLOOKUP($B293,'[2]AVL F03 05.05.26_לעבוד'!$B$29:$H$721,6,)</f>
        <v xml:space="preserve"> </v>
      </c>
      <c r="AR293" s="1" t="s">
        <v>25</v>
      </c>
      <c r="AS293" s="1" t="s">
        <v>14</v>
      </c>
      <c r="AT293">
        <f t="shared" si="54"/>
        <v>0.8</v>
      </c>
      <c r="AU293" t="str">
        <f>VLOOKUP(B293,'[3]AVL F03 05.05.26_לעבוד'!$B$27:$B$694,1,)</f>
        <v>CC1210KKX7R0BB334</v>
      </c>
      <c r="AW293" t="s">
        <v>1745</v>
      </c>
      <c r="AX293" t="s">
        <v>963</v>
      </c>
      <c r="AY293">
        <v>0.1</v>
      </c>
      <c r="AZ293" t="s">
        <v>0</v>
      </c>
      <c r="BA293">
        <v>2</v>
      </c>
      <c r="BB293" t="s">
        <v>13</v>
      </c>
      <c r="BC293">
        <v>102</v>
      </c>
      <c r="BD293">
        <v>60</v>
      </c>
      <c r="BE293" t="s">
        <v>24</v>
      </c>
      <c r="BF293">
        <v>0</v>
      </c>
      <c r="BG293">
        <v>0.1</v>
      </c>
      <c r="BH293">
        <v>20</v>
      </c>
      <c r="BI293" t="s">
        <v>11</v>
      </c>
      <c r="BJ293" t="s">
        <v>23</v>
      </c>
      <c r="BK293" t="s">
        <v>5</v>
      </c>
      <c r="BL293" t="s">
        <v>5</v>
      </c>
      <c r="BM293" t="s">
        <v>22</v>
      </c>
      <c r="BN293">
        <v>0.1</v>
      </c>
      <c r="BO293" t="s">
        <v>5</v>
      </c>
      <c r="BP293">
        <v>1</v>
      </c>
      <c r="BQ293" t="s">
        <v>5</v>
      </c>
      <c r="BR293" t="s">
        <v>8</v>
      </c>
      <c r="BS293" t="s">
        <v>21</v>
      </c>
      <c r="BT293">
        <v>4000</v>
      </c>
      <c r="BU293" t="s">
        <v>6</v>
      </c>
      <c r="BV293" t="s">
        <v>5</v>
      </c>
      <c r="BW293" t="s">
        <v>20</v>
      </c>
      <c r="BX293" t="s">
        <v>3</v>
      </c>
      <c r="BY293" t="s">
        <v>963</v>
      </c>
      <c r="BZ293" t="s">
        <v>1</v>
      </c>
      <c r="CA293" t="s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3000</v>
      </c>
      <c r="CK293">
        <v>0</v>
      </c>
      <c r="CL293" t="s">
        <v>5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E293">
        <f>SUM($CB293,CB293:$CC293)-SUM($EC293:EC293)</f>
        <v>0</v>
      </c>
      <c r="DF293">
        <f>SUM($CB293,$CC293:CC293)-SUM($EC293:ED293)</f>
        <v>0</v>
      </c>
      <c r="DG293">
        <f>SUM($CB293,$CC293:CD293)-SUM($EC293:EE293)</f>
        <v>0</v>
      </c>
      <c r="DH293">
        <f>SUM($CB293,$CC293:CE293)-SUM($EC293:EF293)</f>
        <v>0</v>
      </c>
      <c r="DI293">
        <f>SUM($CB293,$CC293:CF293)-SUM($EC293:EG293)</f>
        <v>0</v>
      </c>
      <c r="DJ293">
        <f>SUM($CB293,$CC293:CG293)-SUM($EC293:EH293)</f>
        <v>0</v>
      </c>
      <c r="DK293">
        <f>SUM($CB293,$CC293:CH293)-SUM($EC293:EI293)</f>
        <v>0</v>
      </c>
      <c r="DL293">
        <f>SUM($CB293,$CC293:CI293)-SUM($EC293:EJ293)</f>
        <v>0</v>
      </c>
      <c r="DM293">
        <f>SUM($CB293,$CC293:CJ293)-SUM($EC293:EK293)</f>
        <v>2800</v>
      </c>
      <c r="DN293">
        <f>SUM($CB293,$CC293:CK293)-SUM($EC293:EL293)</f>
        <v>2576</v>
      </c>
      <c r="DO293">
        <f>SUM($CB293,$CC293:CL293)-SUM($EC293:EM293)</f>
        <v>1976</v>
      </c>
      <c r="DP293">
        <f>SUM($CB293,$CC293:CM293)-SUM($EC293:EN293)</f>
        <v>1400</v>
      </c>
      <c r="DQ293">
        <f>SUM($CB293,$CC293:CN293)-SUM($EC293:EO293)</f>
        <v>1400</v>
      </c>
      <c r="DR293">
        <f>SUM($CB293,$CC293:CO293)-SUM($EC293:EP293)</f>
        <v>1400</v>
      </c>
      <c r="DS293">
        <f>SUM($CB293,$CC293:CP293)-SUM($EC293:EQ293)</f>
        <v>1400</v>
      </c>
      <c r="DT293">
        <f>SUM($CB293,$CC293:CQ293)-SUM($EC293:ER293)</f>
        <v>1400</v>
      </c>
      <c r="DU293">
        <f>SUM($CB293,$CC293:CR293)-SUM($EC293:ES293)</f>
        <v>1400</v>
      </c>
      <c r="DV293">
        <f>SUM($CB293,$CC293:CS293)-SUM($EC293:ET293)</f>
        <v>1400</v>
      </c>
      <c r="DW293">
        <f>SUM($CB293,$CC293:CT293)-SUM($EC293:EU293)</f>
        <v>1400</v>
      </c>
      <c r="DX293">
        <f>SUM($CB293,$CC293:CU293)-SUM($EC293:EV293)</f>
        <v>1400</v>
      </c>
      <c r="DY293">
        <f>SUM($CB293,$CC293:CV293)-SUM($EC293:EW293)</f>
        <v>1400</v>
      </c>
      <c r="DZ293">
        <f>SUM($CB293,$CC293:CW293)-SUM($EC293:EX293)</f>
        <v>1400</v>
      </c>
      <c r="EA293">
        <f>SUM($CB293,$CC293:CX293)-SUM($EC293:EY293)</f>
        <v>1400</v>
      </c>
      <c r="EB293">
        <f>SUM($CB293,$CC293:CY293)-SUM($EC293:EZ293)</f>
        <v>1400</v>
      </c>
      <c r="EC293" cm="1">
        <f t="array" ref="EC293">SUMPRODUCT($K293:$AJ293,TRANSPOSE(EC$4:EC$29))</f>
        <v>0</v>
      </c>
      <c r="ED293" cm="1">
        <f t="array" ref="ED293">SUMPRODUCT($K293:$AJ293,TRANSPOSE(ED$4:ED$29))</f>
        <v>0</v>
      </c>
      <c r="EE293" cm="1">
        <f t="array" ref="EE293">SUMPRODUCT($K293:$AJ293,TRANSPOSE(EE$4:EE$29))</f>
        <v>0</v>
      </c>
      <c r="EF293" cm="1">
        <f t="array" ref="EF293">SUMPRODUCT($K293:$AJ293,TRANSPOSE(EF$4:EF$29))</f>
        <v>0</v>
      </c>
      <c r="EG293" cm="1">
        <f t="array" ref="EG293">SUMPRODUCT($K293:$AJ293,TRANSPOSE(EG$4:EG$29))</f>
        <v>0</v>
      </c>
      <c r="EH293" cm="1">
        <f t="array" ref="EH293">SUMPRODUCT($K293:$AJ293,TRANSPOSE(EH$4:EH$29))</f>
        <v>0</v>
      </c>
      <c r="EI293" cm="1">
        <f t="array" ref="EI293">SUMPRODUCT($K293:$AJ293,TRANSPOSE(EI$4:EI$29))</f>
        <v>0</v>
      </c>
      <c r="EJ293" cm="1">
        <f t="array" ref="EJ293">SUMPRODUCT($K293:$AJ293,TRANSPOSE(EJ$4:EJ$29))</f>
        <v>0</v>
      </c>
      <c r="EK293" cm="1">
        <f t="array" ref="EK293">SUMPRODUCT($K293:$AJ293,TRANSPOSE(EK$4:EK$29))</f>
        <v>200</v>
      </c>
      <c r="EL293" cm="1">
        <f t="array" ref="EL293">SUMPRODUCT($K293:$AJ293,TRANSPOSE(EL$4:EL$29))</f>
        <v>224</v>
      </c>
      <c r="EM293" cm="1">
        <f t="array" ref="EM293">SUMPRODUCT($K293:$AJ293,TRANSPOSE(EM$4:EM$29))</f>
        <v>600</v>
      </c>
      <c r="EN293" cm="1">
        <f t="array" ref="EN293">SUMPRODUCT($K293:$AJ293,TRANSPOSE(EN$4:EN$29))</f>
        <v>576</v>
      </c>
      <c r="EO293" cm="1">
        <f t="array" ref="EO293">SUMPRODUCT($K293:$AJ293,TRANSPOSE(EO$4:EO$29))</f>
        <v>0</v>
      </c>
      <c r="EP293" cm="1">
        <f t="array" ref="EP293">SUMPRODUCT($K293:$AJ293,TRANSPOSE(EP$4:EP$29))</f>
        <v>0</v>
      </c>
      <c r="EQ293" cm="1">
        <f t="array" ref="EQ293">SUMPRODUCT($K293:$AJ293,TRANSPOSE(EQ$4:EQ$29))</f>
        <v>0</v>
      </c>
      <c r="ER293" cm="1">
        <f t="array" ref="ER293">SUMPRODUCT($K293:$AJ293,TRANSPOSE(ER$4:ER$29))</f>
        <v>0</v>
      </c>
      <c r="ES293" cm="1">
        <f t="array" ref="ES293">SUMPRODUCT($K293:$AJ293,TRANSPOSE(ES$4:ES$29))</f>
        <v>0</v>
      </c>
      <c r="ET293" cm="1">
        <f t="array" ref="ET293">SUMPRODUCT($K293:$AJ293,TRANSPOSE(ET$4:ET$29))</f>
        <v>0</v>
      </c>
      <c r="EU293" cm="1">
        <f t="array" ref="EU293">SUMPRODUCT($K293:$AJ293,TRANSPOSE(EU$4:EU$29))</f>
        <v>0</v>
      </c>
      <c r="EV293" cm="1">
        <f t="array" ref="EV293">SUMPRODUCT($K293:$AJ293,TRANSPOSE(EV$4:EV$29))</f>
        <v>0</v>
      </c>
      <c r="EW293" cm="1">
        <f t="array" ref="EW293">SUMPRODUCT($K293:$AJ293,TRANSPOSE(EW$4:EW$29))</f>
        <v>0</v>
      </c>
      <c r="EX293" cm="1">
        <f t="array" ref="EX293">SUMPRODUCT($K293:$AJ293,TRANSPOSE(EX$4:EX$29))</f>
        <v>0</v>
      </c>
      <c r="EY293" cm="1">
        <f t="array" ref="EY293">SUMPRODUCT($K293:$AJ293,TRANSPOSE(EY$4:EY$29))</f>
        <v>0</v>
      </c>
      <c r="EZ293" cm="1">
        <f t="array" ref="EZ293">SUMPRODUCT($K293:$AJ293,TRANSPOSE(EZ$4:EZ$29))</f>
        <v>0</v>
      </c>
      <c r="FA293">
        <f t="shared" si="60"/>
        <v>0</v>
      </c>
      <c r="FB293" t="b">
        <f t="shared" si="61"/>
        <v>0</v>
      </c>
    </row>
    <row r="294" spans="1:158" hidden="1" x14ac:dyDescent="0.2">
      <c r="A294">
        <v>351</v>
      </c>
      <c r="B294" s="7" t="s">
        <v>984</v>
      </c>
      <c r="C294" t="s">
        <v>17</v>
      </c>
      <c r="D294">
        <v>424068315</v>
      </c>
      <c r="E294" t="s">
        <v>983</v>
      </c>
      <c r="G294" t="s">
        <v>6</v>
      </c>
      <c r="H294" s="1">
        <v>2</v>
      </c>
      <c r="I294" s="1">
        <v>1</v>
      </c>
      <c r="J294" s="1">
        <f>VLOOKUP(B294,'[4]AVL F03 05.05.26_לעבוד'!$B$27:$M$694,12,)</f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f t="shared" si="58"/>
        <v>315</v>
      </c>
      <c r="AL294" s="1">
        <f t="shared" si="59"/>
        <v>1000</v>
      </c>
      <c r="AM294" s="1">
        <f t="shared" si="62"/>
        <v>7843.5</v>
      </c>
      <c r="AN294" s="1">
        <f t="shared" si="63"/>
        <v>24900</v>
      </c>
      <c r="AO294" s="1">
        <f t="shared" si="64"/>
        <v>17056.5</v>
      </c>
      <c r="AP294" s="1" t="s">
        <v>107</v>
      </c>
      <c r="AQ294" s="1">
        <f>VLOOKUP($B294,'[2]AVL F03 05.05.26_לעבוד'!$B$29:$H$721,6,)</f>
        <v>0</v>
      </c>
      <c r="AR294" s="1" t="s">
        <v>25</v>
      </c>
      <c r="AS294" s="1" t="s">
        <v>14</v>
      </c>
      <c r="AT294">
        <f t="shared" si="54"/>
        <v>24.9</v>
      </c>
      <c r="AU294" t="str">
        <f>VLOOKUP(B294,'[3]AVL F03 05.05.26_לעבוד'!$B$27:$B$694,1,)</f>
        <v>CHT7010088</v>
      </c>
      <c r="AW294" t="s">
        <v>1753</v>
      </c>
      <c r="AX294" t="s">
        <v>49</v>
      </c>
      <c r="AY294">
        <v>24.9</v>
      </c>
      <c r="AZ294" t="s">
        <v>0</v>
      </c>
      <c r="BA294">
        <v>2</v>
      </c>
      <c r="BB294" t="s">
        <v>13</v>
      </c>
      <c r="BC294">
        <v>102</v>
      </c>
      <c r="BD294">
        <v>137</v>
      </c>
      <c r="BE294" t="s">
        <v>76</v>
      </c>
      <c r="BF294">
        <v>0</v>
      </c>
      <c r="BG294">
        <v>24.9</v>
      </c>
      <c r="BH294">
        <v>20</v>
      </c>
      <c r="BI294" t="s">
        <v>11</v>
      </c>
      <c r="BJ294" t="s">
        <v>33</v>
      </c>
      <c r="BK294" t="s">
        <v>5</v>
      </c>
      <c r="BL294">
        <v>1</v>
      </c>
      <c r="BM294" t="s">
        <v>22</v>
      </c>
      <c r="BN294">
        <v>24.9</v>
      </c>
      <c r="BO294" t="s">
        <v>5</v>
      </c>
      <c r="BP294">
        <v>1</v>
      </c>
      <c r="BQ294" t="s">
        <v>5</v>
      </c>
      <c r="BR294" t="s">
        <v>8</v>
      </c>
      <c r="BS294" t="s">
        <v>32</v>
      </c>
      <c r="BT294">
        <v>1000</v>
      </c>
      <c r="BU294" t="s">
        <v>6</v>
      </c>
      <c r="BV294" t="s">
        <v>31</v>
      </c>
      <c r="BW294" t="s">
        <v>50</v>
      </c>
      <c r="BX294" t="s">
        <v>3</v>
      </c>
      <c r="BY294" t="s">
        <v>49</v>
      </c>
      <c r="BZ294" t="s">
        <v>1</v>
      </c>
      <c r="CA294" t="s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220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E294">
        <f>SUM($CB294,CB294:$CC294)-SUM($EC294:EC294)</f>
        <v>0</v>
      </c>
      <c r="DF294">
        <f>SUM($CB294,$CC294:CC294)-SUM($EC294:ED294)</f>
        <v>0</v>
      </c>
      <c r="DG294">
        <f>SUM($CB294,$CC294:CD294)-SUM($EC294:EE294)</f>
        <v>0</v>
      </c>
      <c r="DH294">
        <f>SUM($CB294,$CC294:CE294)-SUM($EC294:EF294)</f>
        <v>0</v>
      </c>
      <c r="DI294">
        <f>SUM($CB294,$CC294:CF294)-SUM($EC294:EG294)</f>
        <v>0</v>
      </c>
      <c r="DJ294">
        <f>SUM($CB294,$CC294:CG294)-SUM($EC294:EH294)</f>
        <v>0</v>
      </c>
      <c r="DK294">
        <f>SUM($CB294,$CC294:CH294)-SUM($EC294:EI294)</f>
        <v>0</v>
      </c>
      <c r="DL294">
        <f>SUM($CB294,$CC294:CI294)-SUM($EC294:EJ294)</f>
        <v>0</v>
      </c>
      <c r="DM294">
        <f>SUM($CB294,$CC294:CJ294)-SUM($EC294:EK294)</f>
        <v>170</v>
      </c>
      <c r="DN294">
        <f>SUM($CB294,$CC294:CK294)-SUM($EC294:EL294)</f>
        <v>120</v>
      </c>
      <c r="DO294">
        <f>SUM($CB294,$CC294:CL294)-SUM($EC294:EM294)</f>
        <v>70</v>
      </c>
      <c r="DP294">
        <f>SUM($CB294,$CC294:CM294)-SUM($EC294:EN294)</f>
        <v>20</v>
      </c>
      <c r="DQ294">
        <f>SUM($CB294,$CC294:CN294)-SUM($EC294:EO294)</f>
        <v>20</v>
      </c>
      <c r="DR294">
        <f>SUM($CB294,$CC294:CO294)-SUM($EC294:EP294)</f>
        <v>20</v>
      </c>
      <c r="DS294">
        <f>SUM($CB294,$CC294:CP294)-SUM($EC294:EQ294)</f>
        <v>20</v>
      </c>
      <c r="DT294">
        <f>SUM($CB294,$CC294:CQ294)-SUM($EC294:ER294)</f>
        <v>20</v>
      </c>
      <c r="DU294">
        <f>SUM($CB294,$CC294:CR294)-SUM($EC294:ES294)</f>
        <v>20</v>
      </c>
      <c r="DV294">
        <f>SUM($CB294,$CC294:CS294)-SUM($EC294:ET294)</f>
        <v>20</v>
      </c>
      <c r="DW294">
        <f>SUM($CB294,$CC294:CT294)-SUM($EC294:EU294)</f>
        <v>20</v>
      </c>
      <c r="DX294">
        <f>SUM($CB294,$CC294:CU294)-SUM($EC294:EV294)</f>
        <v>20</v>
      </c>
      <c r="DY294">
        <f>SUM($CB294,$CC294:CV294)-SUM($EC294:EW294)</f>
        <v>20</v>
      </c>
      <c r="DZ294">
        <f>SUM($CB294,$CC294:CW294)-SUM($EC294:EX294)</f>
        <v>20</v>
      </c>
      <c r="EA294">
        <f>SUM($CB294,$CC294:CX294)-SUM($EC294:EY294)</f>
        <v>20</v>
      </c>
      <c r="EB294">
        <f>SUM($CB294,$CC294:CY294)-SUM($EC294:EZ294)</f>
        <v>20</v>
      </c>
      <c r="EC294" cm="1">
        <f t="array" ref="EC294">SUMPRODUCT($K294:$AJ294,TRANSPOSE(EC$4:EC$29))</f>
        <v>0</v>
      </c>
      <c r="ED294" cm="1">
        <f t="array" ref="ED294">SUMPRODUCT($K294:$AJ294,TRANSPOSE(ED$4:ED$29))</f>
        <v>0</v>
      </c>
      <c r="EE294" cm="1">
        <f t="array" ref="EE294">SUMPRODUCT($K294:$AJ294,TRANSPOSE(EE$4:EE$29))</f>
        <v>0</v>
      </c>
      <c r="EF294" cm="1">
        <f t="array" ref="EF294">SUMPRODUCT($K294:$AJ294,TRANSPOSE(EF$4:EF$29))</f>
        <v>0</v>
      </c>
      <c r="EG294" cm="1">
        <f t="array" ref="EG294">SUMPRODUCT($K294:$AJ294,TRANSPOSE(EG$4:EG$29))</f>
        <v>0</v>
      </c>
      <c r="EH294" cm="1">
        <f t="array" ref="EH294">SUMPRODUCT($K294:$AJ294,TRANSPOSE(EH$4:EH$29))</f>
        <v>0</v>
      </c>
      <c r="EI294" cm="1">
        <f t="array" ref="EI294">SUMPRODUCT($K294:$AJ294,TRANSPOSE(EI$4:EI$29))</f>
        <v>0</v>
      </c>
      <c r="EJ294" cm="1">
        <f t="array" ref="EJ294">SUMPRODUCT($K294:$AJ294,TRANSPOSE(EJ$4:EJ$29))</f>
        <v>0</v>
      </c>
      <c r="EK294" cm="1">
        <f t="array" ref="EK294">SUMPRODUCT($K294:$AJ294,TRANSPOSE(EK$4:EK$29))</f>
        <v>50</v>
      </c>
      <c r="EL294" cm="1">
        <f t="array" ref="EL294">SUMPRODUCT($K294:$AJ294,TRANSPOSE(EL$4:EL$29))</f>
        <v>50</v>
      </c>
      <c r="EM294" cm="1">
        <f t="array" ref="EM294">SUMPRODUCT($K294:$AJ294,TRANSPOSE(EM$4:EM$29))</f>
        <v>50</v>
      </c>
      <c r="EN294" cm="1">
        <f t="array" ref="EN294">SUMPRODUCT($K294:$AJ294,TRANSPOSE(EN$4:EN$29))</f>
        <v>50</v>
      </c>
      <c r="EO294" cm="1">
        <f t="array" ref="EO294">SUMPRODUCT($K294:$AJ294,TRANSPOSE(EO$4:EO$29))</f>
        <v>0</v>
      </c>
      <c r="EP294" cm="1">
        <f t="array" ref="EP294">SUMPRODUCT($K294:$AJ294,TRANSPOSE(EP$4:EP$29))</f>
        <v>0</v>
      </c>
      <c r="EQ294" cm="1">
        <f t="array" ref="EQ294">SUMPRODUCT($K294:$AJ294,TRANSPOSE(EQ$4:EQ$29))</f>
        <v>0</v>
      </c>
      <c r="ER294" cm="1">
        <f t="array" ref="ER294">SUMPRODUCT($K294:$AJ294,TRANSPOSE(ER$4:ER$29))</f>
        <v>0</v>
      </c>
      <c r="ES294" cm="1">
        <f t="array" ref="ES294">SUMPRODUCT($K294:$AJ294,TRANSPOSE(ES$4:ES$29))</f>
        <v>0</v>
      </c>
      <c r="ET294" cm="1">
        <f t="array" ref="ET294">SUMPRODUCT($K294:$AJ294,TRANSPOSE(ET$4:ET$29))</f>
        <v>0</v>
      </c>
      <c r="EU294" cm="1">
        <f t="array" ref="EU294">SUMPRODUCT($K294:$AJ294,TRANSPOSE(EU$4:EU$29))</f>
        <v>0</v>
      </c>
      <c r="EV294" cm="1">
        <f t="array" ref="EV294">SUMPRODUCT($K294:$AJ294,TRANSPOSE(EV$4:EV$29))</f>
        <v>0</v>
      </c>
      <c r="EW294" cm="1">
        <f t="array" ref="EW294">SUMPRODUCT($K294:$AJ294,TRANSPOSE(EW$4:EW$29))</f>
        <v>0</v>
      </c>
      <c r="EX294" cm="1">
        <f t="array" ref="EX294">SUMPRODUCT($K294:$AJ294,TRANSPOSE(EX$4:EX$29))</f>
        <v>0</v>
      </c>
      <c r="EY294" cm="1">
        <f t="array" ref="EY294">SUMPRODUCT($K294:$AJ294,TRANSPOSE(EY$4:EY$29))</f>
        <v>0</v>
      </c>
      <c r="EZ294" cm="1">
        <f t="array" ref="EZ294">SUMPRODUCT($K294:$AJ294,TRANSPOSE(EZ$4:EZ$29))</f>
        <v>0</v>
      </c>
      <c r="FA294">
        <f t="shared" si="60"/>
        <v>0</v>
      </c>
      <c r="FB294" t="b">
        <f t="shared" si="61"/>
        <v>0</v>
      </c>
    </row>
    <row r="295" spans="1:158" hidden="1" x14ac:dyDescent="0.2">
      <c r="A295">
        <v>352</v>
      </c>
      <c r="B295" s="7" t="s">
        <v>982</v>
      </c>
      <c r="C295" t="s">
        <v>17</v>
      </c>
      <c r="D295">
        <v>417221853</v>
      </c>
      <c r="E295" t="s">
        <v>981</v>
      </c>
      <c r="F295">
        <v>423049604</v>
      </c>
      <c r="G295" t="s">
        <v>6</v>
      </c>
      <c r="H295" s="1">
        <v>2</v>
      </c>
      <c r="I295" s="1">
        <v>1652</v>
      </c>
      <c r="J295" s="1">
        <f>VLOOKUP(B295,'[4]AVL F03 05.05.26_לעבוד'!$B$27:$M$694,12,)</f>
        <v>1652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1600</v>
      </c>
      <c r="S295" s="1">
        <v>0</v>
      </c>
      <c r="T295" s="1">
        <v>0</v>
      </c>
      <c r="U295" s="1">
        <v>5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20</v>
      </c>
      <c r="AC295" s="1">
        <v>0</v>
      </c>
      <c r="AD295" s="1">
        <v>0</v>
      </c>
      <c r="AE295" s="1">
        <v>0</v>
      </c>
      <c r="AF295" s="1">
        <v>27</v>
      </c>
      <c r="AG295" s="1">
        <v>0</v>
      </c>
      <c r="AH295" s="1">
        <v>0</v>
      </c>
      <c r="AI295" s="1">
        <v>0</v>
      </c>
      <c r="AJ295" s="1">
        <v>0</v>
      </c>
      <c r="AK295" s="1">
        <f t="shared" si="58"/>
        <v>520380</v>
      </c>
      <c r="AL295" s="1">
        <f t="shared" si="59"/>
        <v>530000</v>
      </c>
      <c r="AM295" s="1">
        <f t="shared" si="62"/>
        <v>5203.8</v>
      </c>
      <c r="AN295" s="1">
        <f t="shared" si="63"/>
        <v>5300</v>
      </c>
      <c r="AO295" s="1">
        <f t="shared" si="64"/>
        <v>96.199999999999818</v>
      </c>
      <c r="AP295" s="1" t="s">
        <v>26</v>
      </c>
      <c r="AQ295" s="1" t="str">
        <f>VLOOKUP($B295,'[2]AVL F03 05.05.26_לעבוד'!$B$29:$H$721,6,)</f>
        <v xml:space="preserve"> </v>
      </c>
      <c r="AR295" s="1" t="s">
        <v>25</v>
      </c>
      <c r="AS295" s="1" t="s">
        <v>14</v>
      </c>
      <c r="AT295">
        <f t="shared" si="54"/>
        <v>16.52</v>
      </c>
      <c r="AU295" t="str">
        <f>VLOOKUP(B295,'[3]AVL F03 05.05.26_לעבוד'!$B$27:$B$694,1,)</f>
        <v>CL03B102KO3NNNC</v>
      </c>
      <c r="AW295" t="s">
        <v>1754</v>
      </c>
      <c r="AX295">
        <v>1</v>
      </c>
      <c r="AY295">
        <v>0.01</v>
      </c>
      <c r="AZ295" t="s">
        <v>0</v>
      </c>
      <c r="BA295">
        <v>2</v>
      </c>
      <c r="BB295" t="s">
        <v>13</v>
      </c>
      <c r="BC295">
        <v>96</v>
      </c>
      <c r="BD295">
        <v>42</v>
      </c>
      <c r="BE295" t="s">
        <v>24</v>
      </c>
      <c r="BF295">
        <v>0</v>
      </c>
      <c r="BG295">
        <v>0.12</v>
      </c>
      <c r="BH295">
        <v>20</v>
      </c>
      <c r="BI295" t="s">
        <v>11</v>
      </c>
      <c r="BJ295" t="s">
        <v>23</v>
      </c>
      <c r="BK295" t="s">
        <v>5</v>
      </c>
      <c r="BL295">
        <v>1</v>
      </c>
      <c r="BM295" t="s">
        <v>22</v>
      </c>
      <c r="BN295">
        <v>0.01</v>
      </c>
      <c r="BO295" t="s">
        <v>5</v>
      </c>
      <c r="BP295">
        <v>1</v>
      </c>
      <c r="BQ295" t="s">
        <v>5</v>
      </c>
      <c r="BR295" t="s">
        <v>8</v>
      </c>
      <c r="BS295" t="s">
        <v>21</v>
      </c>
      <c r="BT295">
        <v>10000</v>
      </c>
      <c r="BU295" t="s">
        <v>6</v>
      </c>
      <c r="BV295" t="s">
        <v>31</v>
      </c>
      <c r="BW295" t="s">
        <v>20</v>
      </c>
      <c r="BX295" t="s">
        <v>3</v>
      </c>
      <c r="BY295">
        <v>1</v>
      </c>
      <c r="BZ295" t="s">
        <v>29</v>
      </c>
      <c r="CA295" t="s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57000</v>
      </c>
      <c r="CK295">
        <v>290000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E295">
        <f>SUM($CB295,CB295:$CC295)-SUM($EC295:EC295)</f>
        <v>0</v>
      </c>
      <c r="DF295">
        <f>SUM($CB295,$CC295:CC295)-SUM($EC295:ED295)</f>
        <v>0</v>
      </c>
      <c r="DG295">
        <f>SUM($CB295,$CC295:CD295)-SUM($EC295:EE295)</f>
        <v>0</v>
      </c>
      <c r="DH295">
        <f>SUM($CB295,$CC295:CE295)-SUM($EC295:EF295)</f>
        <v>0</v>
      </c>
      <c r="DI295">
        <f>SUM($CB295,$CC295:CF295)-SUM($EC295:EG295)</f>
        <v>0</v>
      </c>
      <c r="DJ295">
        <f>SUM($CB295,$CC295:CG295)-SUM($EC295:EH295)</f>
        <v>0</v>
      </c>
      <c r="DK295">
        <f>SUM($CB295,$CC295:CH295)-SUM($EC295:EI295)</f>
        <v>0</v>
      </c>
      <c r="DL295">
        <f>SUM($CB295,$CC295:CI295)-SUM($EC295:EJ295)</f>
        <v>0</v>
      </c>
      <c r="DM295">
        <f>SUM($CB295,$CC295:CJ295)-SUM($EC295:EK295)</f>
        <v>-24640</v>
      </c>
      <c r="DN295">
        <f>SUM($CB295,$CC295:CK295)-SUM($EC295:EL295)</f>
        <v>181480</v>
      </c>
      <c r="DO295">
        <f>SUM($CB295,$CC295:CL295)-SUM($EC295:EM295)</f>
        <v>97600</v>
      </c>
      <c r="DP295">
        <f>SUM($CB295,$CC295:CM295)-SUM($EC295:EN295)</f>
        <v>16600</v>
      </c>
      <c r="DQ295">
        <f>SUM($CB295,$CC295:CN295)-SUM($EC295:EO295)</f>
        <v>16600</v>
      </c>
      <c r="DR295">
        <f>SUM($CB295,$CC295:CO295)-SUM($EC295:EP295)</f>
        <v>16600</v>
      </c>
      <c r="DS295">
        <f>SUM($CB295,$CC295:CP295)-SUM($EC295:EQ295)</f>
        <v>16600</v>
      </c>
      <c r="DT295">
        <f>SUM($CB295,$CC295:CQ295)-SUM($EC295:ER295)</f>
        <v>16600</v>
      </c>
      <c r="DU295">
        <f>SUM($CB295,$CC295:CR295)-SUM($EC295:ES295)</f>
        <v>16600</v>
      </c>
      <c r="DV295">
        <f>SUM($CB295,$CC295:CS295)-SUM($EC295:ET295)</f>
        <v>16600</v>
      </c>
      <c r="DW295">
        <f>SUM($CB295,$CC295:CT295)-SUM($EC295:EU295)</f>
        <v>16600</v>
      </c>
      <c r="DX295">
        <f>SUM($CB295,$CC295:CU295)-SUM($EC295:EV295)</f>
        <v>16600</v>
      </c>
      <c r="DY295">
        <f>SUM($CB295,$CC295:CV295)-SUM($EC295:EW295)</f>
        <v>16600</v>
      </c>
      <c r="DZ295">
        <f>SUM($CB295,$CC295:CW295)-SUM($EC295:EX295)</f>
        <v>16600</v>
      </c>
      <c r="EA295">
        <f>SUM($CB295,$CC295:CX295)-SUM($EC295:EY295)</f>
        <v>16600</v>
      </c>
      <c r="EB295">
        <f>SUM($CB295,$CC295:CY295)-SUM($EC295:EZ295)</f>
        <v>16600</v>
      </c>
      <c r="EC295" cm="1">
        <f t="array" ref="EC295">SUMPRODUCT($K295:$AJ295,TRANSPOSE(EC$4:EC$29))</f>
        <v>0</v>
      </c>
      <c r="ED295" cm="1">
        <f t="array" ref="ED295">SUMPRODUCT($K295:$AJ295,TRANSPOSE(ED$4:ED$29))</f>
        <v>0</v>
      </c>
      <c r="EE295" cm="1">
        <f t="array" ref="EE295">SUMPRODUCT($K295:$AJ295,TRANSPOSE(EE$4:EE$29))</f>
        <v>0</v>
      </c>
      <c r="EF295" cm="1">
        <f t="array" ref="EF295">SUMPRODUCT($K295:$AJ295,TRANSPOSE(EF$4:EF$29))</f>
        <v>0</v>
      </c>
      <c r="EG295" cm="1">
        <f t="array" ref="EG295">SUMPRODUCT($K295:$AJ295,TRANSPOSE(EG$4:EG$29))</f>
        <v>0</v>
      </c>
      <c r="EH295" cm="1">
        <f t="array" ref="EH295">SUMPRODUCT($K295:$AJ295,TRANSPOSE(EH$4:EH$29))</f>
        <v>0</v>
      </c>
      <c r="EI295" cm="1">
        <f t="array" ref="EI295">SUMPRODUCT($K295:$AJ295,TRANSPOSE(EI$4:EI$29))</f>
        <v>0</v>
      </c>
      <c r="EJ295" cm="1">
        <f t="array" ref="EJ295">SUMPRODUCT($K295:$AJ295,TRANSPOSE(EJ$4:EJ$29))</f>
        <v>0</v>
      </c>
      <c r="EK295" cm="1">
        <f t="array" ref="EK295">SUMPRODUCT($K295:$AJ295,TRANSPOSE(EK$4:EK$29))</f>
        <v>81640</v>
      </c>
      <c r="EL295" cm="1">
        <f t="array" ref="EL295">SUMPRODUCT($K295:$AJ295,TRANSPOSE(EL$4:EL$29))</f>
        <v>83880</v>
      </c>
      <c r="EM295" cm="1">
        <f t="array" ref="EM295">SUMPRODUCT($K295:$AJ295,TRANSPOSE(EM$4:EM$29))</f>
        <v>83880</v>
      </c>
      <c r="EN295" cm="1">
        <f t="array" ref="EN295">SUMPRODUCT($K295:$AJ295,TRANSPOSE(EN$4:EN$29))</f>
        <v>81000</v>
      </c>
      <c r="EO295" cm="1">
        <f t="array" ref="EO295">SUMPRODUCT($K295:$AJ295,TRANSPOSE(EO$4:EO$29))</f>
        <v>0</v>
      </c>
      <c r="EP295" cm="1">
        <f t="array" ref="EP295">SUMPRODUCT($K295:$AJ295,TRANSPOSE(EP$4:EP$29))</f>
        <v>0</v>
      </c>
      <c r="EQ295" cm="1">
        <f t="array" ref="EQ295">SUMPRODUCT($K295:$AJ295,TRANSPOSE(EQ$4:EQ$29))</f>
        <v>0</v>
      </c>
      <c r="ER295" cm="1">
        <f t="array" ref="ER295">SUMPRODUCT($K295:$AJ295,TRANSPOSE(ER$4:ER$29))</f>
        <v>0</v>
      </c>
      <c r="ES295" cm="1">
        <f t="array" ref="ES295">SUMPRODUCT($K295:$AJ295,TRANSPOSE(ES$4:ES$29))</f>
        <v>0</v>
      </c>
      <c r="ET295" cm="1">
        <f t="array" ref="ET295">SUMPRODUCT($K295:$AJ295,TRANSPOSE(ET$4:ET$29))</f>
        <v>0</v>
      </c>
      <c r="EU295" cm="1">
        <f t="array" ref="EU295">SUMPRODUCT($K295:$AJ295,TRANSPOSE(EU$4:EU$29))</f>
        <v>0</v>
      </c>
      <c r="EV295" cm="1">
        <f t="array" ref="EV295">SUMPRODUCT($K295:$AJ295,TRANSPOSE(EV$4:EV$29))</f>
        <v>0</v>
      </c>
      <c r="EW295" cm="1">
        <f t="array" ref="EW295">SUMPRODUCT($K295:$AJ295,TRANSPOSE(EW$4:EW$29))</f>
        <v>0</v>
      </c>
      <c r="EX295" cm="1">
        <f t="array" ref="EX295">SUMPRODUCT($K295:$AJ295,TRANSPOSE(EX$4:EX$29))</f>
        <v>0</v>
      </c>
      <c r="EY295" cm="1">
        <f t="array" ref="EY295">SUMPRODUCT($K295:$AJ295,TRANSPOSE(EY$4:EY$29))</f>
        <v>0</v>
      </c>
      <c r="EZ295" cm="1">
        <f t="array" ref="EZ295">SUMPRODUCT($K295:$AJ295,TRANSPOSE(EZ$4:EZ$29))</f>
        <v>0</v>
      </c>
      <c r="FA295">
        <f t="shared" si="60"/>
        <v>0</v>
      </c>
      <c r="FB295" t="b">
        <f t="shared" si="61"/>
        <v>1</v>
      </c>
    </row>
    <row r="296" spans="1:158" hidden="1" x14ac:dyDescent="0.2">
      <c r="A296">
        <v>353</v>
      </c>
      <c r="B296" s="7" t="s">
        <v>980</v>
      </c>
      <c r="C296" t="s">
        <v>17</v>
      </c>
      <c r="D296">
        <v>417350112</v>
      </c>
      <c r="E296" t="s">
        <v>979</v>
      </c>
      <c r="F296">
        <v>417162091</v>
      </c>
      <c r="G296" t="s">
        <v>6</v>
      </c>
      <c r="H296" s="1">
        <v>2</v>
      </c>
      <c r="I296" s="1">
        <v>73</v>
      </c>
      <c r="J296" s="1">
        <f>VLOOKUP(B296,'[4]AVL F03 05.05.26_לעבוד'!$B$27:$M$694,12,)</f>
        <v>73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73</v>
      </c>
      <c r="AG296" s="1">
        <v>0</v>
      </c>
      <c r="AH296" s="1">
        <v>0</v>
      </c>
      <c r="AI296" s="1">
        <v>0</v>
      </c>
      <c r="AJ296" s="1">
        <v>0</v>
      </c>
      <c r="AK296" s="1">
        <f t="shared" si="58"/>
        <v>22995</v>
      </c>
      <c r="AL296" s="1">
        <f t="shared" si="59"/>
        <v>30000</v>
      </c>
      <c r="AM296" s="1">
        <f t="shared" si="62"/>
        <v>459.90000000000003</v>
      </c>
      <c r="AN296" s="1">
        <f t="shared" si="63"/>
        <v>600</v>
      </c>
      <c r="AO296" s="1">
        <f t="shared" si="64"/>
        <v>140.09999999999997</v>
      </c>
      <c r="AP296" s="1" t="s">
        <v>26</v>
      </c>
      <c r="AQ296" s="1">
        <f>VLOOKUP($B296,'[2]AVL F03 05.05.26_לעבוד'!$B$29:$H$721,6,)</f>
        <v>0</v>
      </c>
      <c r="AR296" s="1" t="s">
        <v>25</v>
      </c>
      <c r="AS296" s="1" t="s">
        <v>14</v>
      </c>
      <c r="AT296">
        <f t="shared" si="54"/>
        <v>1.46</v>
      </c>
      <c r="AU296" t="str">
        <f>VLOOKUP(B296,'[3]AVL F03 05.05.26_לעבוד'!$B$27:$B$694,1,)</f>
        <v>CL03B103KP3NNNC</v>
      </c>
      <c r="AW296" t="s">
        <v>1745</v>
      </c>
      <c r="AX296" t="s">
        <v>963</v>
      </c>
      <c r="AY296">
        <v>0.02</v>
      </c>
      <c r="AZ296" t="s">
        <v>0</v>
      </c>
      <c r="BA296">
        <v>2</v>
      </c>
      <c r="BB296" t="s">
        <v>13</v>
      </c>
      <c r="BC296">
        <v>96</v>
      </c>
      <c r="BD296">
        <v>35</v>
      </c>
      <c r="BE296" t="s">
        <v>24</v>
      </c>
      <c r="BF296">
        <v>0</v>
      </c>
      <c r="BG296">
        <v>0.2</v>
      </c>
      <c r="BH296">
        <v>20</v>
      </c>
      <c r="BI296" t="s">
        <v>11</v>
      </c>
      <c r="BJ296" t="s">
        <v>23</v>
      </c>
      <c r="BK296" t="s">
        <v>5</v>
      </c>
      <c r="BL296">
        <v>1</v>
      </c>
      <c r="BM296" t="s">
        <v>22</v>
      </c>
      <c r="BN296">
        <v>0.02</v>
      </c>
      <c r="BO296" t="s">
        <v>5</v>
      </c>
      <c r="BP296">
        <v>1</v>
      </c>
      <c r="BQ296" t="s">
        <v>5</v>
      </c>
      <c r="BR296" t="s">
        <v>8</v>
      </c>
      <c r="BS296" t="s">
        <v>21</v>
      </c>
      <c r="BT296">
        <v>10000</v>
      </c>
      <c r="BU296" t="s">
        <v>6</v>
      </c>
      <c r="BV296" t="s">
        <v>31</v>
      </c>
      <c r="BW296" t="s">
        <v>20</v>
      </c>
      <c r="BX296" t="s">
        <v>3</v>
      </c>
      <c r="BY296" t="s">
        <v>963</v>
      </c>
      <c r="BZ296" t="s">
        <v>1</v>
      </c>
      <c r="CA296" t="s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20000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E296">
        <f>SUM($CB296,CB296:$CC296)-SUM($EC296:EC296)</f>
        <v>0</v>
      </c>
      <c r="DF296">
        <f>SUM($CB296,$CC296:CC296)-SUM($EC296:ED296)</f>
        <v>0</v>
      </c>
      <c r="DG296">
        <f>SUM($CB296,$CC296:CD296)-SUM($EC296:EE296)</f>
        <v>0</v>
      </c>
      <c r="DH296">
        <f>SUM($CB296,$CC296:CE296)-SUM($EC296:EF296)</f>
        <v>0</v>
      </c>
      <c r="DI296">
        <f>SUM($CB296,$CC296:CF296)-SUM($EC296:EG296)</f>
        <v>0</v>
      </c>
      <c r="DJ296">
        <f>SUM($CB296,$CC296:CG296)-SUM($EC296:EH296)</f>
        <v>0</v>
      </c>
      <c r="DK296">
        <f>SUM($CB296,$CC296:CH296)-SUM($EC296:EI296)</f>
        <v>0</v>
      </c>
      <c r="DL296">
        <f>SUM($CB296,$CC296:CI296)-SUM($EC296:EJ296)</f>
        <v>0</v>
      </c>
      <c r="DM296">
        <f>SUM($CB296,$CC296:CJ296)-SUM($EC296:EK296)</f>
        <v>18540</v>
      </c>
      <c r="DN296">
        <f>SUM($CB296,$CC296:CK296)-SUM($EC296:EL296)</f>
        <v>11970</v>
      </c>
      <c r="DO296">
        <f>SUM($CB296,$CC296:CL296)-SUM($EC296:EM296)</f>
        <v>5400</v>
      </c>
      <c r="DP296">
        <f>SUM($CB296,$CC296:CM296)-SUM($EC296:EN296)</f>
        <v>5400</v>
      </c>
      <c r="DQ296">
        <f>SUM($CB296,$CC296:CN296)-SUM($EC296:EO296)</f>
        <v>5400</v>
      </c>
      <c r="DR296">
        <f>SUM($CB296,$CC296:CO296)-SUM($EC296:EP296)</f>
        <v>5400</v>
      </c>
      <c r="DS296">
        <f>SUM($CB296,$CC296:CP296)-SUM($EC296:EQ296)</f>
        <v>5400</v>
      </c>
      <c r="DT296">
        <f>SUM($CB296,$CC296:CQ296)-SUM($EC296:ER296)</f>
        <v>5400</v>
      </c>
      <c r="DU296">
        <f>SUM($CB296,$CC296:CR296)-SUM($EC296:ES296)</f>
        <v>5400</v>
      </c>
      <c r="DV296">
        <f>SUM($CB296,$CC296:CS296)-SUM($EC296:ET296)</f>
        <v>5400</v>
      </c>
      <c r="DW296">
        <f>SUM($CB296,$CC296:CT296)-SUM($EC296:EU296)</f>
        <v>5400</v>
      </c>
      <c r="DX296">
        <f>SUM($CB296,$CC296:CU296)-SUM($EC296:EV296)</f>
        <v>5400</v>
      </c>
      <c r="DY296">
        <f>SUM($CB296,$CC296:CV296)-SUM($EC296:EW296)</f>
        <v>5400</v>
      </c>
      <c r="DZ296">
        <f>SUM($CB296,$CC296:CW296)-SUM($EC296:EX296)</f>
        <v>5400</v>
      </c>
      <c r="EA296">
        <f>SUM($CB296,$CC296:CX296)-SUM($EC296:EY296)</f>
        <v>5400</v>
      </c>
      <c r="EB296">
        <f>SUM($CB296,$CC296:CY296)-SUM($EC296:EZ296)</f>
        <v>5400</v>
      </c>
      <c r="EC296" cm="1">
        <f t="array" ref="EC296">SUMPRODUCT($K296:$AJ296,TRANSPOSE(EC$4:EC$29))</f>
        <v>0</v>
      </c>
      <c r="ED296" cm="1">
        <f t="array" ref="ED296">SUMPRODUCT($K296:$AJ296,TRANSPOSE(ED$4:ED$29))</f>
        <v>0</v>
      </c>
      <c r="EE296" cm="1">
        <f t="array" ref="EE296">SUMPRODUCT($K296:$AJ296,TRANSPOSE(EE$4:EE$29))</f>
        <v>0</v>
      </c>
      <c r="EF296" cm="1">
        <f t="array" ref="EF296">SUMPRODUCT($K296:$AJ296,TRANSPOSE(EF$4:EF$29))</f>
        <v>0</v>
      </c>
      <c r="EG296" cm="1">
        <f t="array" ref="EG296">SUMPRODUCT($K296:$AJ296,TRANSPOSE(EG$4:EG$29))</f>
        <v>0</v>
      </c>
      <c r="EH296" cm="1">
        <f t="array" ref="EH296">SUMPRODUCT($K296:$AJ296,TRANSPOSE(EH$4:EH$29))</f>
        <v>0</v>
      </c>
      <c r="EI296" cm="1">
        <f t="array" ref="EI296">SUMPRODUCT($K296:$AJ296,TRANSPOSE(EI$4:EI$29))</f>
        <v>0</v>
      </c>
      <c r="EJ296" cm="1">
        <f t="array" ref="EJ296">SUMPRODUCT($K296:$AJ296,TRANSPOSE(EJ$4:EJ$29))</f>
        <v>0</v>
      </c>
      <c r="EK296" cm="1">
        <f t="array" ref="EK296">SUMPRODUCT($K296:$AJ296,TRANSPOSE(EK$4:EK$29))</f>
        <v>1460</v>
      </c>
      <c r="EL296" cm="1">
        <f t="array" ref="EL296">SUMPRODUCT($K296:$AJ296,TRANSPOSE(EL$4:EL$29))</f>
        <v>6570</v>
      </c>
      <c r="EM296" cm="1">
        <f t="array" ref="EM296">SUMPRODUCT($K296:$AJ296,TRANSPOSE(EM$4:EM$29))</f>
        <v>6570</v>
      </c>
      <c r="EN296" cm="1">
        <f t="array" ref="EN296">SUMPRODUCT($K296:$AJ296,TRANSPOSE(EN$4:EN$29))</f>
        <v>0</v>
      </c>
      <c r="EO296" cm="1">
        <f t="array" ref="EO296">SUMPRODUCT($K296:$AJ296,TRANSPOSE(EO$4:EO$29))</f>
        <v>0</v>
      </c>
      <c r="EP296" cm="1">
        <f t="array" ref="EP296">SUMPRODUCT($K296:$AJ296,TRANSPOSE(EP$4:EP$29))</f>
        <v>0</v>
      </c>
      <c r="EQ296" cm="1">
        <f t="array" ref="EQ296">SUMPRODUCT($K296:$AJ296,TRANSPOSE(EQ$4:EQ$29))</f>
        <v>0</v>
      </c>
      <c r="ER296" cm="1">
        <f t="array" ref="ER296">SUMPRODUCT($K296:$AJ296,TRANSPOSE(ER$4:ER$29))</f>
        <v>0</v>
      </c>
      <c r="ES296" cm="1">
        <f t="array" ref="ES296">SUMPRODUCT($K296:$AJ296,TRANSPOSE(ES$4:ES$29))</f>
        <v>0</v>
      </c>
      <c r="ET296" cm="1">
        <f t="array" ref="ET296">SUMPRODUCT($K296:$AJ296,TRANSPOSE(ET$4:ET$29))</f>
        <v>0</v>
      </c>
      <c r="EU296" cm="1">
        <f t="array" ref="EU296">SUMPRODUCT($K296:$AJ296,TRANSPOSE(EU$4:EU$29))</f>
        <v>0</v>
      </c>
      <c r="EV296" cm="1">
        <f t="array" ref="EV296">SUMPRODUCT($K296:$AJ296,TRANSPOSE(EV$4:EV$29))</f>
        <v>0</v>
      </c>
      <c r="EW296" cm="1">
        <f t="array" ref="EW296">SUMPRODUCT($K296:$AJ296,TRANSPOSE(EW$4:EW$29))</f>
        <v>0</v>
      </c>
      <c r="EX296" cm="1">
        <f t="array" ref="EX296">SUMPRODUCT($K296:$AJ296,TRANSPOSE(EX$4:EX$29))</f>
        <v>0</v>
      </c>
      <c r="EY296" cm="1">
        <f t="array" ref="EY296">SUMPRODUCT($K296:$AJ296,TRANSPOSE(EY$4:EY$29))</f>
        <v>0</v>
      </c>
      <c r="EZ296" cm="1">
        <f t="array" ref="EZ296">SUMPRODUCT($K296:$AJ296,TRANSPOSE(EZ$4:EZ$29))</f>
        <v>0</v>
      </c>
      <c r="FA296">
        <f t="shared" si="60"/>
        <v>0</v>
      </c>
      <c r="FB296" t="b">
        <f t="shared" si="61"/>
        <v>0</v>
      </c>
    </row>
    <row r="297" spans="1:158" hidden="1" x14ac:dyDescent="0.2">
      <c r="A297">
        <v>354</v>
      </c>
      <c r="B297" s="7" t="s">
        <v>978</v>
      </c>
      <c r="C297" t="s">
        <v>17</v>
      </c>
      <c r="D297">
        <v>417983106</v>
      </c>
      <c r="E297" t="s">
        <v>977</v>
      </c>
      <c r="F297">
        <v>400481181</v>
      </c>
      <c r="G297" t="s">
        <v>6</v>
      </c>
      <c r="H297" s="1">
        <v>2</v>
      </c>
      <c r="I297" s="1">
        <v>425</v>
      </c>
      <c r="J297" s="1">
        <f>VLOOKUP(B297,'[4]AVL F03 05.05.26_לעבוד'!$B$27:$M$694,12,)</f>
        <v>425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12</v>
      </c>
      <c r="AC297" s="1">
        <v>3</v>
      </c>
      <c r="AD297" s="1">
        <v>0</v>
      </c>
      <c r="AE297" s="1">
        <v>0</v>
      </c>
      <c r="AF297" s="1">
        <v>0</v>
      </c>
      <c r="AG297" s="1">
        <v>0</v>
      </c>
      <c r="AH297" s="1">
        <v>410</v>
      </c>
      <c r="AI297" s="1">
        <v>0</v>
      </c>
      <c r="AJ297" s="1">
        <v>0</v>
      </c>
      <c r="AK297" s="1">
        <f t="shared" si="58"/>
        <v>133875</v>
      </c>
      <c r="AL297" s="1">
        <f t="shared" si="59"/>
        <v>140000</v>
      </c>
      <c r="AM297" s="1">
        <f t="shared" si="62"/>
        <v>6693.75</v>
      </c>
      <c r="AN297" s="1">
        <f t="shared" si="63"/>
        <v>7000</v>
      </c>
      <c r="AO297" s="1">
        <f t="shared" si="64"/>
        <v>306.25</v>
      </c>
      <c r="AP297" s="1" t="s">
        <v>26</v>
      </c>
      <c r="AQ297" s="1">
        <f>VLOOKUP($B297,'[2]AVL F03 05.05.26_לעבוד'!$B$29:$H$721,6,)</f>
        <v>0</v>
      </c>
      <c r="AR297" s="1" t="s">
        <v>25</v>
      </c>
      <c r="AS297" s="1" t="s">
        <v>14</v>
      </c>
      <c r="AT297">
        <v>0.05</v>
      </c>
      <c r="AU297" t="str">
        <f>VLOOKUP(B297,'[3]AVL F03 05.05.26_לעבוד'!$B$27:$B$694,1,)</f>
        <v>CL05B104KP5NNNC</v>
      </c>
      <c r="AW297" t="s">
        <v>1745</v>
      </c>
      <c r="AX297" t="s">
        <v>963</v>
      </c>
      <c r="AY297">
        <f>AT297</f>
        <v>0.05</v>
      </c>
      <c r="AZ297" t="s">
        <v>0</v>
      </c>
      <c r="BA297">
        <v>2</v>
      </c>
      <c r="BB297" t="s">
        <v>13</v>
      </c>
      <c r="BC297">
        <v>102</v>
      </c>
      <c r="BD297">
        <v>168</v>
      </c>
      <c r="BE297" t="s">
        <v>24</v>
      </c>
      <c r="BF297">
        <v>0</v>
      </c>
      <c r="BG297">
        <v>0</v>
      </c>
      <c r="BH297">
        <v>20</v>
      </c>
      <c r="BI297" t="s">
        <v>11</v>
      </c>
      <c r="BJ297" t="s">
        <v>23</v>
      </c>
      <c r="BK297" t="s">
        <v>5</v>
      </c>
      <c r="BL297">
        <v>1</v>
      </c>
      <c r="BM297" t="s">
        <v>22</v>
      </c>
      <c r="BN297">
        <v>0</v>
      </c>
      <c r="BO297" t="s">
        <v>5</v>
      </c>
      <c r="BP297">
        <v>1</v>
      </c>
      <c r="BQ297" t="s">
        <v>5</v>
      </c>
      <c r="BR297" t="s">
        <v>8</v>
      </c>
      <c r="BS297" t="s">
        <v>21</v>
      </c>
      <c r="BT297">
        <v>10000</v>
      </c>
      <c r="BU297" t="s">
        <v>6</v>
      </c>
      <c r="BV297" t="s">
        <v>31</v>
      </c>
      <c r="BW297" t="s">
        <v>20</v>
      </c>
      <c r="BX297" t="s">
        <v>3</v>
      </c>
      <c r="BY297" t="s">
        <v>963</v>
      </c>
      <c r="BZ297" t="s">
        <v>1</v>
      </c>
      <c r="CA297" t="s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90000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E297">
        <f>SUM($CB297,CB297:$CC297)-SUM($EC297:EC297)</f>
        <v>0</v>
      </c>
      <c r="DF297">
        <f>SUM($CB297,$CC297:CC297)-SUM($EC297:ED297)</f>
        <v>0</v>
      </c>
      <c r="DG297">
        <f>SUM($CB297,$CC297:CD297)-SUM($EC297:EE297)</f>
        <v>0</v>
      </c>
      <c r="DH297">
        <f>SUM($CB297,$CC297:CE297)-SUM($EC297:EF297)</f>
        <v>0</v>
      </c>
      <c r="DI297">
        <f>SUM($CB297,$CC297:CF297)-SUM($EC297:EG297)</f>
        <v>0</v>
      </c>
      <c r="DJ297">
        <f>SUM($CB297,$CC297:CG297)-SUM($EC297:EH297)</f>
        <v>0</v>
      </c>
      <c r="DK297">
        <f>SUM($CB297,$CC297:CH297)-SUM($EC297:EI297)</f>
        <v>0</v>
      </c>
      <c r="DL297">
        <f>SUM($CB297,$CC297:CI297)-SUM($EC297:EJ297)</f>
        <v>0</v>
      </c>
      <c r="DM297">
        <f>SUM($CB297,$CC297:CJ297)-SUM($EC297:EK297)</f>
        <v>68750</v>
      </c>
      <c r="DN297">
        <f>SUM($CB297,$CC297:CK297)-SUM($EC297:EL297)</f>
        <v>47470</v>
      </c>
      <c r="DO297">
        <f>SUM($CB297,$CC297:CL297)-SUM($EC297:EM297)</f>
        <v>26100</v>
      </c>
      <c r="DP297">
        <f>SUM($CB297,$CC297:CM297)-SUM($EC297:EN297)</f>
        <v>5000</v>
      </c>
      <c r="DQ297">
        <f>SUM($CB297,$CC297:CN297)-SUM($EC297:EO297)</f>
        <v>5000</v>
      </c>
      <c r="DR297">
        <f>SUM($CB297,$CC297:CO297)-SUM($EC297:EP297)</f>
        <v>5000</v>
      </c>
      <c r="DS297">
        <f>SUM($CB297,$CC297:CP297)-SUM($EC297:EQ297)</f>
        <v>5000</v>
      </c>
      <c r="DT297">
        <f>SUM($CB297,$CC297:CQ297)-SUM($EC297:ER297)</f>
        <v>5000</v>
      </c>
      <c r="DU297">
        <f>SUM($CB297,$CC297:CR297)-SUM($EC297:ES297)</f>
        <v>5000</v>
      </c>
      <c r="DV297">
        <f>SUM($CB297,$CC297:CS297)-SUM($EC297:ET297)</f>
        <v>5000</v>
      </c>
      <c r="DW297">
        <f>SUM($CB297,$CC297:CT297)-SUM($EC297:EU297)</f>
        <v>5000</v>
      </c>
      <c r="DX297">
        <f>SUM($CB297,$CC297:CU297)-SUM($EC297:EV297)</f>
        <v>5000</v>
      </c>
      <c r="DY297">
        <f>SUM($CB297,$CC297:CV297)-SUM($EC297:EW297)</f>
        <v>5000</v>
      </c>
      <c r="DZ297">
        <f>SUM($CB297,$CC297:CW297)-SUM($EC297:EX297)</f>
        <v>5000</v>
      </c>
      <c r="EA297">
        <f>SUM($CB297,$CC297:CX297)-SUM($EC297:EY297)</f>
        <v>5000</v>
      </c>
      <c r="EB297">
        <f>SUM($CB297,$CC297:CY297)-SUM($EC297:EZ297)</f>
        <v>5000</v>
      </c>
      <c r="EC297" cm="1">
        <f t="array" ref="EC297">SUMPRODUCT($K297:$AJ297,TRANSPOSE(EC$4:EC$29))</f>
        <v>0</v>
      </c>
      <c r="ED297" cm="1">
        <f t="array" ref="ED297">SUMPRODUCT($K297:$AJ297,TRANSPOSE(ED$4:ED$29))</f>
        <v>0</v>
      </c>
      <c r="EE297" cm="1">
        <f t="array" ref="EE297">SUMPRODUCT($K297:$AJ297,TRANSPOSE(EE$4:EE$29))</f>
        <v>0</v>
      </c>
      <c r="EF297" cm="1">
        <f t="array" ref="EF297">SUMPRODUCT($K297:$AJ297,TRANSPOSE(EF$4:EF$29))</f>
        <v>0</v>
      </c>
      <c r="EG297" cm="1">
        <f t="array" ref="EG297">SUMPRODUCT($K297:$AJ297,TRANSPOSE(EG$4:EG$29))</f>
        <v>0</v>
      </c>
      <c r="EH297" cm="1">
        <f t="array" ref="EH297">SUMPRODUCT($K297:$AJ297,TRANSPOSE(EH$4:EH$29))</f>
        <v>0</v>
      </c>
      <c r="EI297" cm="1">
        <f t="array" ref="EI297">SUMPRODUCT($K297:$AJ297,TRANSPOSE(EI$4:EI$29))</f>
        <v>0</v>
      </c>
      <c r="EJ297" cm="1">
        <f t="array" ref="EJ297">SUMPRODUCT($K297:$AJ297,TRANSPOSE(EJ$4:EJ$29))</f>
        <v>0</v>
      </c>
      <c r="EK297" cm="1">
        <f t="array" ref="EK297">SUMPRODUCT($K297:$AJ297,TRANSPOSE(EK$4:EK$29))</f>
        <v>21250</v>
      </c>
      <c r="EL297" cm="1">
        <f t="array" ref="EL297">SUMPRODUCT($K297:$AJ297,TRANSPOSE(EL$4:EL$29))</f>
        <v>21280</v>
      </c>
      <c r="EM297" cm="1">
        <f t="array" ref="EM297">SUMPRODUCT($K297:$AJ297,TRANSPOSE(EM$4:EM$29))</f>
        <v>21370</v>
      </c>
      <c r="EN297" cm="1">
        <f t="array" ref="EN297">SUMPRODUCT($K297:$AJ297,TRANSPOSE(EN$4:EN$29))</f>
        <v>21100</v>
      </c>
      <c r="EO297" cm="1">
        <f t="array" ref="EO297">SUMPRODUCT($K297:$AJ297,TRANSPOSE(EO$4:EO$29))</f>
        <v>0</v>
      </c>
      <c r="EP297" cm="1">
        <f t="array" ref="EP297">SUMPRODUCT($K297:$AJ297,TRANSPOSE(EP$4:EP$29))</f>
        <v>0</v>
      </c>
      <c r="EQ297" cm="1">
        <f t="array" ref="EQ297">SUMPRODUCT($K297:$AJ297,TRANSPOSE(EQ$4:EQ$29))</f>
        <v>0</v>
      </c>
      <c r="ER297" cm="1">
        <f t="array" ref="ER297">SUMPRODUCT($K297:$AJ297,TRANSPOSE(ER$4:ER$29))</f>
        <v>0</v>
      </c>
      <c r="ES297" cm="1">
        <f t="array" ref="ES297">SUMPRODUCT($K297:$AJ297,TRANSPOSE(ES$4:ES$29))</f>
        <v>0</v>
      </c>
      <c r="ET297" cm="1">
        <f t="array" ref="ET297">SUMPRODUCT($K297:$AJ297,TRANSPOSE(ET$4:ET$29))</f>
        <v>0</v>
      </c>
      <c r="EU297" cm="1">
        <f t="array" ref="EU297">SUMPRODUCT($K297:$AJ297,TRANSPOSE(EU$4:EU$29))</f>
        <v>0</v>
      </c>
      <c r="EV297" cm="1">
        <f t="array" ref="EV297">SUMPRODUCT($K297:$AJ297,TRANSPOSE(EV$4:EV$29))</f>
        <v>0</v>
      </c>
      <c r="EW297" cm="1">
        <f t="array" ref="EW297">SUMPRODUCT($K297:$AJ297,TRANSPOSE(EW$4:EW$29))</f>
        <v>0</v>
      </c>
      <c r="EX297" cm="1">
        <f t="array" ref="EX297">SUMPRODUCT($K297:$AJ297,TRANSPOSE(EX$4:EX$29))</f>
        <v>0</v>
      </c>
      <c r="EY297" cm="1">
        <f t="array" ref="EY297">SUMPRODUCT($K297:$AJ297,TRANSPOSE(EY$4:EY$29))</f>
        <v>0</v>
      </c>
      <c r="EZ297" cm="1">
        <f t="array" ref="EZ297">SUMPRODUCT($K297:$AJ297,TRANSPOSE(EZ$4:EZ$29))</f>
        <v>0</v>
      </c>
      <c r="FA297">
        <f t="shared" si="60"/>
        <v>0</v>
      </c>
      <c r="FB297" t="b">
        <f t="shared" si="61"/>
        <v>0</v>
      </c>
    </row>
    <row r="298" spans="1:158" hidden="1" x14ac:dyDescent="0.2">
      <c r="A298">
        <v>355</v>
      </c>
      <c r="B298" s="7" t="s">
        <v>976</v>
      </c>
      <c r="C298" t="s">
        <v>17</v>
      </c>
      <c r="D298">
        <v>417983107</v>
      </c>
      <c r="E298" t="s">
        <v>975</v>
      </c>
      <c r="F298">
        <v>400481196</v>
      </c>
      <c r="G298" t="s">
        <v>6</v>
      </c>
      <c r="H298" s="1">
        <v>2</v>
      </c>
      <c r="I298" s="1">
        <v>40</v>
      </c>
      <c r="J298" s="1">
        <f>VLOOKUP(B298,'[4]AVL F03 05.05.26_לעבוד'!$B$27:$M$694,12,)</f>
        <v>40</v>
      </c>
      <c r="K298" s="1">
        <v>0</v>
      </c>
      <c r="L298" s="1">
        <v>0</v>
      </c>
      <c r="M298" s="1">
        <v>0</v>
      </c>
      <c r="N298" s="1">
        <v>16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23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f t="shared" si="58"/>
        <v>12600</v>
      </c>
      <c r="AL298" s="1">
        <f t="shared" si="59"/>
        <v>20000</v>
      </c>
      <c r="AM298" s="1">
        <f t="shared" si="62"/>
        <v>126</v>
      </c>
      <c r="AN298" s="1">
        <f t="shared" si="63"/>
        <v>200</v>
      </c>
      <c r="AO298" s="1">
        <f t="shared" si="64"/>
        <v>74</v>
      </c>
      <c r="AP298" s="1" t="s">
        <v>26</v>
      </c>
      <c r="AQ298" s="1">
        <f>VLOOKUP($B298,'[2]AVL F03 05.05.26_לעבוד'!$B$29:$H$721,6,)</f>
        <v>0</v>
      </c>
      <c r="AR298" s="1" t="s">
        <v>25</v>
      </c>
      <c r="AS298" s="1" t="s">
        <v>14</v>
      </c>
      <c r="AT298">
        <f>SUM(K298:AJ298)*AY298</f>
        <v>0.4</v>
      </c>
      <c r="AU298" t="str">
        <f>VLOOKUP(B298,'[3]AVL F03 05.05.26_לעבוד'!$B$27:$B$694,1,)</f>
        <v>CL05C010BB5NNNC</v>
      </c>
      <c r="AW298" t="s">
        <v>1745</v>
      </c>
      <c r="AX298" t="s">
        <v>963</v>
      </c>
      <c r="AY298">
        <v>0.01</v>
      </c>
      <c r="AZ298" t="s">
        <v>0</v>
      </c>
      <c r="BA298">
        <v>2</v>
      </c>
      <c r="BB298" t="s">
        <v>13</v>
      </c>
      <c r="BC298">
        <v>102</v>
      </c>
      <c r="BD298">
        <v>52</v>
      </c>
      <c r="BE298" t="s">
        <v>24</v>
      </c>
      <c r="BF298">
        <v>0</v>
      </c>
      <c r="BG298">
        <v>0.12</v>
      </c>
      <c r="BH298">
        <v>20</v>
      </c>
      <c r="BI298" t="s">
        <v>11</v>
      </c>
      <c r="BJ298" t="s">
        <v>23</v>
      </c>
      <c r="BK298" t="s">
        <v>5</v>
      </c>
      <c r="BL298">
        <v>1</v>
      </c>
      <c r="BM298" t="s">
        <v>22</v>
      </c>
      <c r="BN298">
        <v>0.01</v>
      </c>
      <c r="BO298" t="s">
        <v>5</v>
      </c>
      <c r="BP298">
        <v>1</v>
      </c>
      <c r="BQ298" t="s">
        <v>5</v>
      </c>
      <c r="BR298" t="s">
        <v>8</v>
      </c>
      <c r="BS298" t="s">
        <v>21</v>
      </c>
      <c r="BT298">
        <v>10000</v>
      </c>
      <c r="BU298" t="s">
        <v>6</v>
      </c>
      <c r="BV298" t="s">
        <v>31</v>
      </c>
      <c r="BW298" t="s">
        <v>20</v>
      </c>
      <c r="BX298" t="s">
        <v>3</v>
      </c>
      <c r="BY298" t="s">
        <v>963</v>
      </c>
      <c r="BZ298" t="s">
        <v>1</v>
      </c>
      <c r="CA298" t="s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10000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E298">
        <f>SUM($CB298,CB298:$CC298)-SUM($EC298:EC298)</f>
        <v>0</v>
      </c>
      <c r="DF298">
        <f>SUM($CB298,$CC298:CC298)-SUM($EC298:ED298)</f>
        <v>0</v>
      </c>
      <c r="DG298">
        <f>SUM($CB298,$CC298:CD298)-SUM($EC298:EE298)</f>
        <v>0</v>
      </c>
      <c r="DH298">
        <f>SUM($CB298,$CC298:CE298)-SUM($EC298:EF298)</f>
        <v>0</v>
      </c>
      <c r="DI298">
        <f>SUM($CB298,$CC298:CF298)-SUM($EC298:EG298)</f>
        <v>0</v>
      </c>
      <c r="DJ298">
        <f>SUM($CB298,$CC298:CG298)-SUM($EC298:EH298)</f>
        <v>0</v>
      </c>
      <c r="DK298">
        <f>SUM($CB298,$CC298:CH298)-SUM($EC298:EI298)</f>
        <v>0</v>
      </c>
      <c r="DL298">
        <f>SUM($CB298,$CC298:CI298)-SUM($EC298:EJ298)</f>
        <v>0</v>
      </c>
      <c r="DM298">
        <f>SUM($CB298,$CC298:CJ298)-SUM($EC298:EK298)</f>
        <v>8510</v>
      </c>
      <c r="DN298">
        <f>SUM($CB298,$CC298:CK298)-SUM($EC298:EL298)</f>
        <v>5830</v>
      </c>
      <c r="DO298">
        <f>SUM($CB298,$CC298:CL298)-SUM($EC298:EM298)</f>
        <v>4590</v>
      </c>
      <c r="DP298">
        <f>SUM($CB298,$CC298:CM298)-SUM($EC298:EN298)</f>
        <v>2000</v>
      </c>
      <c r="DQ298">
        <f>SUM($CB298,$CC298:CN298)-SUM($EC298:EO298)</f>
        <v>2000</v>
      </c>
      <c r="DR298">
        <f>SUM($CB298,$CC298:CO298)-SUM($EC298:EP298)</f>
        <v>2000</v>
      </c>
      <c r="DS298">
        <f>SUM($CB298,$CC298:CP298)-SUM($EC298:EQ298)</f>
        <v>2000</v>
      </c>
      <c r="DT298">
        <f>SUM($CB298,$CC298:CQ298)-SUM($EC298:ER298)</f>
        <v>2000</v>
      </c>
      <c r="DU298">
        <f>SUM($CB298,$CC298:CR298)-SUM($EC298:ES298)</f>
        <v>2000</v>
      </c>
      <c r="DV298">
        <f>SUM($CB298,$CC298:CS298)-SUM($EC298:ET298)</f>
        <v>2000</v>
      </c>
      <c r="DW298">
        <f>SUM($CB298,$CC298:CT298)-SUM($EC298:EU298)</f>
        <v>2000</v>
      </c>
      <c r="DX298">
        <f>SUM($CB298,$CC298:CU298)-SUM($EC298:EV298)</f>
        <v>2000</v>
      </c>
      <c r="DY298">
        <f>SUM($CB298,$CC298:CV298)-SUM($EC298:EW298)</f>
        <v>2000</v>
      </c>
      <c r="DZ298">
        <f>SUM($CB298,$CC298:CW298)-SUM($EC298:EX298)</f>
        <v>2000</v>
      </c>
      <c r="EA298">
        <f>SUM($CB298,$CC298:CX298)-SUM($EC298:EY298)</f>
        <v>2000</v>
      </c>
      <c r="EB298">
        <f>SUM($CB298,$CC298:CY298)-SUM($EC298:EZ298)</f>
        <v>2000</v>
      </c>
      <c r="EC298" cm="1">
        <f t="array" ref="EC298">SUMPRODUCT($K298:$AJ298,TRANSPOSE(EC$4:EC$29))</f>
        <v>0</v>
      </c>
      <c r="ED298" cm="1">
        <f t="array" ref="ED298">SUMPRODUCT($K298:$AJ298,TRANSPOSE(ED$4:ED$29))</f>
        <v>0</v>
      </c>
      <c r="EE298" cm="1">
        <f t="array" ref="EE298">SUMPRODUCT($K298:$AJ298,TRANSPOSE(EE$4:EE$29))</f>
        <v>0</v>
      </c>
      <c r="EF298" cm="1">
        <f t="array" ref="EF298">SUMPRODUCT($K298:$AJ298,TRANSPOSE(EF$4:EF$29))</f>
        <v>0</v>
      </c>
      <c r="EG298" cm="1">
        <f t="array" ref="EG298">SUMPRODUCT($K298:$AJ298,TRANSPOSE(EG$4:EG$29))</f>
        <v>0</v>
      </c>
      <c r="EH298" cm="1">
        <f t="array" ref="EH298">SUMPRODUCT($K298:$AJ298,TRANSPOSE(EH$4:EH$29))</f>
        <v>0</v>
      </c>
      <c r="EI298" cm="1">
        <f t="array" ref="EI298">SUMPRODUCT($K298:$AJ298,TRANSPOSE(EI$4:EI$29))</f>
        <v>0</v>
      </c>
      <c r="EJ298" cm="1">
        <f t="array" ref="EJ298">SUMPRODUCT($K298:$AJ298,TRANSPOSE(EJ$4:EJ$29))</f>
        <v>0</v>
      </c>
      <c r="EK298" cm="1">
        <f t="array" ref="EK298">SUMPRODUCT($K298:$AJ298,TRANSPOSE(EK$4:EK$29))</f>
        <v>1490</v>
      </c>
      <c r="EL298" cm="1">
        <f t="array" ref="EL298">SUMPRODUCT($K298:$AJ298,TRANSPOSE(EL$4:EL$29))</f>
        <v>2680</v>
      </c>
      <c r="EM298" cm="1">
        <f t="array" ref="EM298">SUMPRODUCT($K298:$AJ298,TRANSPOSE(EM$4:EM$29))</f>
        <v>1240</v>
      </c>
      <c r="EN298" cm="1">
        <f t="array" ref="EN298">SUMPRODUCT($K298:$AJ298,TRANSPOSE(EN$4:EN$29))</f>
        <v>2590</v>
      </c>
      <c r="EO298" cm="1">
        <f t="array" ref="EO298">SUMPRODUCT($K298:$AJ298,TRANSPOSE(EO$4:EO$29))</f>
        <v>0</v>
      </c>
      <c r="EP298" cm="1">
        <f t="array" ref="EP298">SUMPRODUCT($K298:$AJ298,TRANSPOSE(EP$4:EP$29))</f>
        <v>0</v>
      </c>
      <c r="EQ298" cm="1">
        <f t="array" ref="EQ298">SUMPRODUCT($K298:$AJ298,TRANSPOSE(EQ$4:EQ$29))</f>
        <v>0</v>
      </c>
      <c r="ER298" cm="1">
        <f t="array" ref="ER298">SUMPRODUCT($K298:$AJ298,TRANSPOSE(ER$4:ER$29))</f>
        <v>0</v>
      </c>
      <c r="ES298" cm="1">
        <f t="array" ref="ES298">SUMPRODUCT($K298:$AJ298,TRANSPOSE(ES$4:ES$29))</f>
        <v>0</v>
      </c>
      <c r="ET298" cm="1">
        <f t="array" ref="ET298">SUMPRODUCT($K298:$AJ298,TRANSPOSE(ET$4:ET$29))</f>
        <v>0</v>
      </c>
      <c r="EU298" cm="1">
        <f t="array" ref="EU298">SUMPRODUCT($K298:$AJ298,TRANSPOSE(EU$4:EU$29))</f>
        <v>0</v>
      </c>
      <c r="EV298" cm="1">
        <f t="array" ref="EV298">SUMPRODUCT($K298:$AJ298,TRANSPOSE(EV$4:EV$29))</f>
        <v>0</v>
      </c>
      <c r="EW298" cm="1">
        <f t="array" ref="EW298">SUMPRODUCT($K298:$AJ298,TRANSPOSE(EW$4:EW$29))</f>
        <v>0</v>
      </c>
      <c r="EX298" cm="1">
        <f t="array" ref="EX298">SUMPRODUCT($K298:$AJ298,TRANSPOSE(EX$4:EX$29))</f>
        <v>0</v>
      </c>
      <c r="EY298" cm="1">
        <f t="array" ref="EY298">SUMPRODUCT($K298:$AJ298,TRANSPOSE(EY$4:EY$29))</f>
        <v>0</v>
      </c>
      <c r="EZ298" cm="1">
        <f t="array" ref="EZ298">SUMPRODUCT($K298:$AJ298,TRANSPOSE(EZ$4:EZ$29))</f>
        <v>0</v>
      </c>
      <c r="FA298">
        <f t="shared" si="60"/>
        <v>0</v>
      </c>
      <c r="FB298" t="b">
        <f t="shared" si="61"/>
        <v>0</v>
      </c>
    </row>
    <row r="299" spans="1:158" hidden="1" x14ac:dyDescent="0.2">
      <c r="A299">
        <v>356</v>
      </c>
      <c r="B299" s="7" t="s">
        <v>974</v>
      </c>
      <c r="C299" t="s">
        <v>17</v>
      </c>
      <c r="D299">
        <v>417983119</v>
      </c>
      <c r="E299" t="s">
        <v>973</v>
      </c>
      <c r="F299">
        <v>400481228</v>
      </c>
      <c r="G299" t="s">
        <v>6</v>
      </c>
      <c r="H299" s="1">
        <v>2</v>
      </c>
      <c r="I299" s="1">
        <v>30</v>
      </c>
      <c r="J299" s="1">
        <f>VLOOKUP(B299,'[4]AVL F03 05.05.26_לעבוד'!$B$27:$M$694,12,)</f>
        <v>30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2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28</v>
      </c>
      <c r="AI299" s="1">
        <v>0</v>
      </c>
      <c r="AJ299" s="1">
        <v>0</v>
      </c>
      <c r="AK299" s="1">
        <f t="shared" si="58"/>
        <v>9450</v>
      </c>
      <c r="AL299" s="1">
        <f t="shared" si="59"/>
        <v>10000</v>
      </c>
      <c r="AM299" s="1">
        <f t="shared" si="62"/>
        <v>472.5</v>
      </c>
      <c r="AN299" s="1">
        <f t="shared" si="63"/>
        <v>500</v>
      </c>
      <c r="AO299" s="1">
        <f t="shared" si="64"/>
        <v>27.5</v>
      </c>
      <c r="AP299" s="1" t="s">
        <v>26</v>
      </c>
      <c r="AQ299" s="1">
        <f>VLOOKUP($B299,'[2]AVL F03 05.05.26_לעבוד'!$B$29:$H$721,6,)</f>
        <v>0</v>
      </c>
      <c r="AR299" s="1" t="s">
        <v>25</v>
      </c>
      <c r="AS299" s="1" t="s">
        <v>14</v>
      </c>
      <c r="AT299">
        <v>0.05</v>
      </c>
      <c r="AU299" t="str">
        <f>VLOOKUP(B299,'[3]AVL F03 05.05.26_לעבוד'!$B$27:$B$694,1,)</f>
        <v>CL10B104KA8NNNC</v>
      </c>
      <c r="AW299" t="s">
        <v>1745</v>
      </c>
      <c r="AX299" t="s">
        <v>963</v>
      </c>
      <c r="AY299">
        <f>AT299</f>
        <v>0.05</v>
      </c>
      <c r="AZ299" t="s">
        <v>0</v>
      </c>
      <c r="BA299">
        <v>2</v>
      </c>
      <c r="BB299" t="s">
        <v>13</v>
      </c>
      <c r="BC299">
        <v>102</v>
      </c>
      <c r="BD299">
        <v>50</v>
      </c>
      <c r="BE299" t="s">
        <v>24</v>
      </c>
      <c r="BF299">
        <v>0</v>
      </c>
      <c r="BG299">
        <v>0</v>
      </c>
      <c r="BH299">
        <v>20</v>
      </c>
      <c r="BI299" t="s">
        <v>11</v>
      </c>
      <c r="BJ299" t="s">
        <v>23</v>
      </c>
      <c r="BK299" t="s">
        <v>5</v>
      </c>
      <c r="BL299">
        <v>1</v>
      </c>
      <c r="BM299" t="s">
        <v>22</v>
      </c>
      <c r="BN299">
        <v>0</v>
      </c>
      <c r="BO299" t="s">
        <v>5</v>
      </c>
      <c r="BP299">
        <v>1</v>
      </c>
      <c r="BQ299" t="s">
        <v>5</v>
      </c>
      <c r="BR299" t="s">
        <v>8</v>
      </c>
      <c r="BS299" t="s">
        <v>21</v>
      </c>
      <c r="BT299">
        <v>10000</v>
      </c>
      <c r="BU299" t="s">
        <v>6</v>
      </c>
      <c r="BV299" t="s">
        <v>31</v>
      </c>
      <c r="BW299" t="s">
        <v>20</v>
      </c>
      <c r="BX299" t="s">
        <v>3</v>
      </c>
      <c r="BY299" t="s">
        <v>963</v>
      </c>
      <c r="BZ299" t="s">
        <v>1</v>
      </c>
      <c r="CA299" t="s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8000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E299">
        <f>SUM($CB299,CB299:$CC299)-SUM($EC299:EC299)</f>
        <v>0</v>
      </c>
      <c r="DF299">
        <f>SUM($CB299,$CC299:CC299)-SUM($EC299:ED299)</f>
        <v>0</v>
      </c>
      <c r="DG299">
        <f>SUM($CB299,$CC299:CD299)-SUM($EC299:EE299)</f>
        <v>0</v>
      </c>
      <c r="DH299">
        <f>SUM($CB299,$CC299:CE299)-SUM($EC299:EF299)</f>
        <v>0</v>
      </c>
      <c r="DI299">
        <f>SUM($CB299,$CC299:CF299)-SUM($EC299:EG299)</f>
        <v>0</v>
      </c>
      <c r="DJ299">
        <f>SUM($CB299,$CC299:CG299)-SUM($EC299:EH299)</f>
        <v>0</v>
      </c>
      <c r="DK299">
        <f>SUM($CB299,$CC299:CH299)-SUM($EC299:EI299)</f>
        <v>0</v>
      </c>
      <c r="DL299">
        <f>SUM($CB299,$CC299:CI299)-SUM($EC299:EJ299)</f>
        <v>0</v>
      </c>
      <c r="DM299">
        <f>SUM($CB299,$CC299:CJ299)-SUM($EC299:EK299)</f>
        <v>6500</v>
      </c>
      <c r="DN299">
        <f>SUM($CB299,$CC299:CK299)-SUM($EC299:EL299)</f>
        <v>5000</v>
      </c>
      <c r="DO299">
        <f>SUM($CB299,$CC299:CL299)-SUM($EC299:EM299)</f>
        <v>3500</v>
      </c>
      <c r="DP299">
        <f>SUM($CB299,$CC299:CM299)-SUM($EC299:EN299)</f>
        <v>2000</v>
      </c>
      <c r="DQ299">
        <f>SUM($CB299,$CC299:CN299)-SUM($EC299:EO299)</f>
        <v>2000</v>
      </c>
      <c r="DR299">
        <f>SUM($CB299,$CC299:CO299)-SUM($EC299:EP299)</f>
        <v>2000</v>
      </c>
      <c r="DS299">
        <f>SUM($CB299,$CC299:CP299)-SUM($EC299:EQ299)</f>
        <v>2000</v>
      </c>
      <c r="DT299">
        <f>SUM($CB299,$CC299:CQ299)-SUM($EC299:ER299)</f>
        <v>2000</v>
      </c>
      <c r="DU299">
        <f>SUM($CB299,$CC299:CR299)-SUM($EC299:ES299)</f>
        <v>2000</v>
      </c>
      <c r="DV299">
        <f>SUM($CB299,$CC299:CS299)-SUM($EC299:ET299)</f>
        <v>2000</v>
      </c>
      <c r="DW299">
        <f>SUM($CB299,$CC299:CT299)-SUM($EC299:EU299)</f>
        <v>2000</v>
      </c>
      <c r="DX299">
        <f>SUM($CB299,$CC299:CU299)-SUM($EC299:EV299)</f>
        <v>2000</v>
      </c>
      <c r="DY299">
        <f>SUM($CB299,$CC299:CV299)-SUM($EC299:EW299)</f>
        <v>2000</v>
      </c>
      <c r="DZ299">
        <f>SUM($CB299,$CC299:CW299)-SUM($EC299:EX299)</f>
        <v>2000</v>
      </c>
      <c r="EA299">
        <f>SUM($CB299,$CC299:CX299)-SUM($EC299:EY299)</f>
        <v>2000</v>
      </c>
      <c r="EB299">
        <f>SUM($CB299,$CC299:CY299)-SUM($EC299:EZ299)</f>
        <v>2000</v>
      </c>
      <c r="EC299" cm="1">
        <f t="array" ref="EC299">SUMPRODUCT($K299:$AJ299,TRANSPOSE(EC$4:EC$29))</f>
        <v>0</v>
      </c>
      <c r="ED299" cm="1">
        <f t="array" ref="ED299">SUMPRODUCT($K299:$AJ299,TRANSPOSE(ED$4:ED$29))</f>
        <v>0</v>
      </c>
      <c r="EE299" cm="1">
        <f t="array" ref="EE299">SUMPRODUCT($K299:$AJ299,TRANSPOSE(EE$4:EE$29))</f>
        <v>0</v>
      </c>
      <c r="EF299" cm="1">
        <f t="array" ref="EF299">SUMPRODUCT($K299:$AJ299,TRANSPOSE(EF$4:EF$29))</f>
        <v>0</v>
      </c>
      <c r="EG299" cm="1">
        <f t="array" ref="EG299">SUMPRODUCT($K299:$AJ299,TRANSPOSE(EG$4:EG$29))</f>
        <v>0</v>
      </c>
      <c r="EH299" cm="1">
        <f t="array" ref="EH299">SUMPRODUCT($K299:$AJ299,TRANSPOSE(EH$4:EH$29))</f>
        <v>0</v>
      </c>
      <c r="EI299" cm="1">
        <f t="array" ref="EI299">SUMPRODUCT($K299:$AJ299,TRANSPOSE(EI$4:EI$29))</f>
        <v>0</v>
      </c>
      <c r="EJ299" cm="1">
        <f t="array" ref="EJ299">SUMPRODUCT($K299:$AJ299,TRANSPOSE(EJ$4:EJ$29))</f>
        <v>0</v>
      </c>
      <c r="EK299" cm="1">
        <f t="array" ref="EK299">SUMPRODUCT($K299:$AJ299,TRANSPOSE(EK$4:EK$29))</f>
        <v>1500</v>
      </c>
      <c r="EL299" cm="1">
        <f t="array" ref="EL299">SUMPRODUCT($K299:$AJ299,TRANSPOSE(EL$4:EL$29))</f>
        <v>1500</v>
      </c>
      <c r="EM299" cm="1">
        <f t="array" ref="EM299">SUMPRODUCT($K299:$AJ299,TRANSPOSE(EM$4:EM$29))</f>
        <v>1500</v>
      </c>
      <c r="EN299" cm="1">
        <f t="array" ref="EN299">SUMPRODUCT($K299:$AJ299,TRANSPOSE(EN$4:EN$29))</f>
        <v>1500</v>
      </c>
      <c r="EO299" cm="1">
        <f t="array" ref="EO299">SUMPRODUCT($K299:$AJ299,TRANSPOSE(EO$4:EO$29))</f>
        <v>0</v>
      </c>
      <c r="EP299" cm="1">
        <f t="array" ref="EP299">SUMPRODUCT($K299:$AJ299,TRANSPOSE(EP$4:EP$29))</f>
        <v>0</v>
      </c>
      <c r="EQ299" cm="1">
        <f t="array" ref="EQ299">SUMPRODUCT($K299:$AJ299,TRANSPOSE(EQ$4:EQ$29))</f>
        <v>0</v>
      </c>
      <c r="ER299" cm="1">
        <f t="array" ref="ER299">SUMPRODUCT($K299:$AJ299,TRANSPOSE(ER$4:ER$29))</f>
        <v>0</v>
      </c>
      <c r="ES299" cm="1">
        <f t="array" ref="ES299">SUMPRODUCT($K299:$AJ299,TRANSPOSE(ES$4:ES$29))</f>
        <v>0</v>
      </c>
      <c r="ET299" cm="1">
        <f t="array" ref="ET299">SUMPRODUCT($K299:$AJ299,TRANSPOSE(ET$4:ET$29))</f>
        <v>0</v>
      </c>
      <c r="EU299" cm="1">
        <f t="array" ref="EU299">SUMPRODUCT($K299:$AJ299,TRANSPOSE(EU$4:EU$29))</f>
        <v>0</v>
      </c>
      <c r="EV299" cm="1">
        <f t="array" ref="EV299">SUMPRODUCT($K299:$AJ299,TRANSPOSE(EV$4:EV$29))</f>
        <v>0</v>
      </c>
      <c r="EW299" cm="1">
        <f t="array" ref="EW299">SUMPRODUCT($K299:$AJ299,TRANSPOSE(EW$4:EW$29))</f>
        <v>0</v>
      </c>
      <c r="EX299" cm="1">
        <f t="array" ref="EX299">SUMPRODUCT($K299:$AJ299,TRANSPOSE(EX$4:EX$29))</f>
        <v>0</v>
      </c>
      <c r="EY299" cm="1">
        <f t="array" ref="EY299">SUMPRODUCT($K299:$AJ299,TRANSPOSE(EY$4:EY$29))</f>
        <v>0</v>
      </c>
      <c r="EZ299" cm="1">
        <f t="array" ref="EZ299">SUMPRODUCT($K299:$AJ299,TRANSPOSE(EZ$4:EZ$29))</f>
        <v>0</v>
      </c>
      <c r="FA299">
        <f t="shared" si="60"/>
        <v>0</v>
      </c>
      <c r="FB299" t="b">
        <f t="shared" si="61"/>
        <v>0</v>
      </c>
    </row>
    <row r="300" spans="1:158" hidden="1" x14ac:dyDescent="0.2">
      <c r="A300">
        <v>357</v>
      </c>
      <c r="B300" s="7" t="s">
        <v>972</v>
      </c>
      <c r="C300" t="s">
        <v>17</v>
      </c>
      <c r="D300">
        <v>417350122</v>
      </c>
      <c r="E300" t="s">
        <v>971</v>
      </c>
      <c r="F300">
        <v>400326643</v>
      </c>
      <c r="G300" t="s">
        <v>6</v>
      </c>
      <c r="H300" s="1">
        <v>2</v>
      </c>
      <c r="I300" s="1">
        <v>122</v>
      </c>
      <c r="J300" s="1">
        <f>VLOOKUP(B300,'[4]AVL F03 05.05.26_לעבוד'!$B$27:$M$694,12,)</f>
        <v>122</v>
      </c>
      <c r="K300" s="1">
        <v>0</v>
      </c>
      <c r="L300" s="1">
        <v>0</v>
      </c>
      <c r="M300" s="1">
        <v>0</v>
      </c>
      <c r="N300" s="1">
        <v>4</v>
      </c>
      <c r="O300" s="1">
        <v>116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2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f t="shared" si="58"/>
        <v>38430</v>
      </c>
      <c r="AL300" s="1">
        <f t="shared" si="59"/>
        <v>40000</v>
      </c>
      <c r="AM300" s="1">
        <f t="shared" si="62"/>
        <v>384.3</v>
      </c>
      <c r="AN300" s="1">
        <f t="shared" si="63"/>
        <v>400</v>
      </c>
      <c r="AO300" s="1">
        <f t="shared" si="64"/>
        <v>15.699999999999989</v>
      </c>
      <c r="AP300" s="1" t="s">
        <v>26</v>
      </c>
      <c r="AQ300" s="1">
        <f>VLOOKUP($B300,'[2]AVL F03 05.05.26_לעבוד'!$B$29:$H$721,6,)</f>
        <v>0</v>
      </c>
      <c r="AR300" s="1" t="s">
        <v>25</v>
      </c>
      <c r="AS300" s="1" t="s">
        <v>14</v>
      </c>
      <c r="AT300">
        <f>SUM(K300:AJ300)*AY300</f>
        <v>1.22</v>
      </c>
      <c r="AU300" t="str">
        <f>VLOOKUP(B300,'[3]AVL F03 05.05.26_לעבוד'!$B$27:$B$694,1,)</f>
        <v>CL10B105KO8NNNC</v>
      </c>
      <c r="AW300" t="s">
        <v>1745</v>
      </c>
      <c r="AX300" t="s">
        <v>963</v>
      </c>
      <c r="AY300">
        <v>0.01</v>
      </c>
      <c r="AZ300" t="s">
        <v>0</v>
      </c>
      <c r="BA300">
        <v>2</v>
      </c>
      <c r="BB300" t="s">
        <v>13</v>
      </c>
      <c r="BC300">
        <v>96</v>
      </c>
      <c r="BD300">
        <v>112</v>
      </c>
      <c r="BE300" t="s">
        <v>24</v>
      </c>
      <c r="BF300">
        <v>0</v>
      </c>
      <c r="BG300">
        <v>0.12</v>
      </c>
      <c r="BH300">
        <v>20</v>
      </c>
      <c r="BI300" t="s">
        <v>11</v>
      </c>
      <c r="BJ300" t="s">
        <v>23</v>
      </c>
      <c r="BK300" t="s">
        <v>5</v>
      </c>
      <c r="BL300">
        <v>1</v>
      </c>
      <c r="BM300" t="s">
        <v>22</v>
      </c>
      <c r="BN300">
        <v>0.01</v>
      </c>
      <c r="BO300" t="s">
        <v>5</v>
      </c>
      <c r="BP300">
        <v>1</v>
      </c>
      <c r="BQ300" t="s">
        <v>5</v>
      </c>
      <c r="BR300" t="s">
        <v>8</v>
      </c>
      <c r="BS300" t="s">
        <v>21</v>
      </c>
      <c r="BT300">
        <v>4000</v>
      </c>
      <c r="BU300" t="s">
        <v>6</v>
      </c>
      <c r="BV300" t="s">
        <v>31</v>
      </c>
      <c r="BW300" t="s">
        <v>20</v>
      </c>
      <c r="BX300" t="s">
        <v>3</v>
      </c>
      <c r="BY300" t="s">
        <v>963</v>
      </c>
      <c r="BZ300" t="s">
        <v>1</v>
      </c>
      <c r="CA300" t="s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28000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E300">
        <f>SUM($CB300,CB300:$CC300)-SUM($EC300:EC300)</f>
        <v>0</v>
      </c>
      <c r="DF300">
        <f>SUM($CB300,$CC300:CC300)-SUM($EC300:ED300)</f>
        <v>0</v>
      </c>
      <c r="DG300">
        <f>SUM($CB300,$CC300:CD300)-SUM($EC300:EE300)</f>
        <v>0</v>
      </c>
      <c r="DH300">
        <f>SUM($CB300,$CC300:CE300)-SUM($EC300:EF300)</f>
        <v>0</v>
      </c>
      <c r="DI300">
        <f>SUM($CB300,$CC300:CF300)-SUM($EC300:EG300)</f>
        <v>0</v>
      </c>
      <c r="DJ300">
        <f>SUM($CB300,$CC300:CG300)-SUM($EC300:EH300)</f>
        <v>0</v>
      </c>
      <c r="DK300">
        <f>SUM($CB300,$CC300:CH300)-SUM($EC300:EI300)</f>
        <v>0</v>
      </c>
      <c r="DL300">
        <f>SUM($CB300,$CC300:CI300)-SUM($EC300:EJ300)</f>
        <v>0</v>
      </c>
      <c r="DM300">
        <f>SUM($CB300,$CC300:CJ300)-SUM($EC300:EK300)</f>
        <v>24980</v>
      </c>
      <c r="DN300">
        <f>SUM($CB300,$CC300:CK300)-SUM($EC300:EL300)</f>
        <v>21192</v>
      </c>
      <c r="DO300">
        <f>SUM($CB300,$CC300:CL300)-SUM($EC300:EM300)</f>
        <v>12312</v>
      </c>
      <c r="DP300">
        <f>SUM($CB300,$CC300:CM300)-SUM($EC300:EN300)</f>
        <v>3600</v>
      </c>
      <c r="DQ300">
        <f>SUM($CB300,$CC300:CN300)-SUM($EC300:EO300)</f>
        <v>3600</v>
      </c>
      <c r="DR300">
        <f>SUM($CB300,$CC300:CO300)-SUM($EC300:EP300)</f>
        <v>3600</v>
      </c>
      <c r="DS300">
        <f>SUM($CB300,$CC300:CP300)-SUM($EC300:EQ300)</f>
        <v>3600</v>
      </c>
      <c r="DT300">
        <f>SUM($CB300,$CC300:CQ300)-SUM($EC300:ER300)</f>
        <v>3600</v>
      </c>
      <c r="DU300">
        <f>SUM($CB300,$CC300:CR300)-SUM($EC300:ES300)</f>
        <v>3600</v>
      </c>
      <c r="DV300">
        <f>SUM($CB300,$CC300:CS300)-SUM($EC300:ET300)</f>
        <v>3600</v>
      </c>
      <c r="DW300">
        <f>SUM($CB300,$CC300:CT300)-SUM($EC300:EU300)</f>
        <v>3600</v>
      </c>
      <c r="DX300">
        <f>SUM($CB300,$CC300:CU300)-SUM($EC300:EV300)</f>
        <v>3600</v>
      </c>
      <c r="DY300">
        <f>SUM($CB300,$CC300:CV300)-SUM($EC300:EW300)</f>
        <v>3600</v>
      </c>
      <c r="DZ300">
        <f>SUM($CB300,$CC300:CW300)-SUM($EC300:EX300)</f>
        <v>3600</v>
      </c>
      <c r="EA300">
        <f>SUM($CB300,$CC300:CX300)-SUM($EC300:EY300)</f>
        <v>3600</v>
      </c>
      <c r="EB300">
        <f>SUM($CB300,$CC300:CY300)-SUM($EC300:EZ300)</f>
        <v>3600</v>
      </c>
      <c r="EC300" cm="1">
        <f t="array" ref="EC300">SUMPRODUCT($K300:$AJ300,TRANSPOSE(EC$4:EC$29))</f>
        <v>0</v>
      </c>
      <c r="ED300" cm="1">
        <f t="array" ref="ED300">SUMPRODUCT($K300:$AJ300,TRANSPOSE(ED$4:ED$29))</f>
        <v>0</v>
      </c>
      <c r="EE300" cm="1">
        <f t="array" ref="EE300">SUMPRODUCT($K300:$AJ300,TRANSPOSE(EE$4:EE$29))</f>
        <v>0</v>
      </c>
      <c r="EF300" cm="1">
        <f t="array" ref="EF300">SUMPRODUCT($K300:$AJ300,TRANSPOSE(EF$4:EF$29))</f>
        <v>0</v>
      </c>
      <c r="EG300" cm="1">
        <f t="array" ref="EG300">SUMPRODUCT($K300:$AJ300,TRANSPOSE(EG$4:EG$29))</f>
        <v>0</v>
      </c>
      <c r="EH300" cm="1">
        <f t="array" ref="EH300">SUMPRODUCT($K300:$AJ300,TRANSPOSE(EH$4:EH$29))</f>
        <v>0</v>
      </c>
      <c r="EI300" cm="1">
        <f t="array" ref="EI300">SUMPRODUCT($K300:$AJ300,TRANSPOSE(EI$4:EI$29))</f>
        <v>0</v>
      </c>
      <c r="EJ300" cm="1">
        <f t="array" ref="EJ300">SUMPRODUCT($K300:$AJ300,TRANSPOSE(EJ$4:EJ$29))</f>
        <v>0</v>
      </c>
      <c r="EK300" cm="1">
        <f t="array" ref="EK300">SUMPRODUCT($K300:$AJ300,TRANSPOSE(EK$4:EK$29))</f>
        <v>3020</v>
      </c>
      <c r="EL300" cm="1">
        <f t="array" ref="EL300">SUMPRODUCT($K300:$AJ300,TRANSPOSE(EL$4:EL$29))</f>
        <v>3788</v>
      </c>
      <c r="EM300" cm="1">
        <f t="array" ref="EM300">SUMPRODUCT($K300:$AJ300,TRANSPOSE(EM$4:EM$29))</f>
        <v>8880</v>
      </c>
      <c r="EN300" cm="1">
        <f t="array" ref="EN300">SUMPRODUCT($K300:$AJ300,TRANSPOSE(EN$4:EN$29))</f>
        <v>8712</v>
      </c>
      <c r="EO300" cm="1">
        <f t="array" ref="EO300">SUMPRODUCT($K300:$AJ300,TRANSPOSE(EO$4:EO$29))</f>
        <v>0</v>
      </c>
      <c r="EP300" cm="1">
        <f t="array" ref="EP300">SUMPRODUCT($K300:$AJ300,TRANSPOSE(EP$4:EP$29))</f>
        <v>0</v>
      </c>
      <c r="EQ300" cm="1">
        <f t="array" ref="EQ300">SUMPRODUCT($K300:$AJ300,TRANSPOSE(EQ$4:EQ$29))</f>
        <v>0</v>
      </c>
      <c r="ER300" cm="1">
        <f t="array" ref="ER300">SUMPRODUCT($K300:$AJ300,TRANSPOSE(ER$4:ER$29))</f>
        <v>0</v>
      </c>
      <c r="ES300" cm="1">
        <f t="array" ref="ES300">SUMPRODUCT($K300:$AJ300,TRANSPOSE(ES$4:ES$29))</f>
        <v>0</v>
      </c>
      <c r="ET300" cm="1">
        <f t="array" ref="ET300">SUMPRODUCT($K300:$AJ300,TRANSPOSE(ET$4:ET$29))</f>
        <v>0</v>
      </c>
      <c r="EU300" cm="1">
        <f t="array" ref="EU300">SUMPRODUCT($K300:$AJ300,TRANSPOSE(EU$4:EU$29))</f>
        <v>0</v>
      </c>
      <c r="EV300" cm="1">
        <f t="array" ref="EV300">SUMPRODUCT($K300:$AJ300,TRANSPOSE(EV$4:EV$29))</f>
        <v>0</v>
      </c>
      <c r="EW300" cm="1">
        <f t="array" ref="EW300">SUMPRODUCT($K300:$AJ300,TRANSPOSE(EW$4:EW$29))</f>
        <v>0</v>
      </c>
      <c r="EX300" cm="1">
        <f t="array" ref="EX300">SUMPRODUCT($K300:$AJ300,TRANSPOSE(EX$4:EX$29))</f>
        <v>0</v>
      </c>
      <c r="EY300" cm="1">
        <f t="array" ref="EY300">SUMPRODUCT($K300:$AJ300,TRANSPOSE(EY$4:EY$29))</f>
        <v>0</v>
      </c>
      <c r="EZ300" cm="1">
        <f t="array" ref="EZ300">SUMPRODUCT($K300:$AJ300,TRANSPOSE(EZ$4:EZ$29))</f>
        <v>0</v>
      </c>
      <c r="FA300">
        <f t="shared" si="60"/>
        <v>0</v>
      </c>
      <c r="FB300" t="b">
        <f t="shared" si="61"/>
        <v>0</v>
      </c>
    </row>
    <row r="301" spans="1:158" hidden="1" x14ac:dyDescent="0.2">
      <c r="A301">
        <v>358</v>
      </c>
      <c r="B301" s="7" t="s">
        <v>970</v>
      </c>
      <c r="C301" t="s">
        <v>17</v>
      </c>
      <c r="D301">
        <v>417983131</v>
      </c>
      <c r="E301" t="s">
        <v>969</v>
      </c>
      <c r="F301">
        <v>400326597</v>
      </c>
      <c r="G301" t="s">
        <v>6</v>
      </c>
      <c r="H301" s="1">
        <v>2</v>
      </c>
      <c r="I301" s="1">
        <v>40</v>
      </c>
      <c r="J301" s="1">
        <f>VLOOKUP(B301,'[4]AVL F03 05.05.26_לעבוד'!$B$27:$M$694,12,)</f>
        <v>36</v>
      </c>
      <c r="K301" s="1">
        <v>0</v>
      </c>
      <c r="L301" s="1">
        <v>0</v>
      </c>
      <c r="M301" s="1">
        <v>0</v>
      </c>
      <c r="N301" s="1">
        <v>4</v>
      </c>
      <c r="O301" s="1">
        <v>36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f t="shared" si="58"/>
        <v>12600</v>
      </c>
      <c r="AL301" s="1">
        <f t="shared" si="59"/>
        <v>16000</v>
      </c>
      <c r="AM301" s="1">
        <f t="shared" si="62"/>
        <v>126</v>
      </c>
      <c r="AN301" s="1">
        <f t="shared" si="63"/>
        <v>160</v>
      </c>
      <c r="AO301" s="1">
        <f t="shared" si="64"/>
        <v>34</v>
      </c>
      <c r="AP301" s="1" t="s">
        <v>26</v>
      </c>
      <c r="AQ301" s="1">
        <f>VLOOKUP($B301,'[2]AVL F03 05.05.26_לעבוד'!$B$29:$H$721,6,)</f>
        <v>0</v>
      </c>
      <c r="AR301" s="1" t="s">
        <v>25</v>
      </c>
      <c r="AS301" s="1" t="s">
        <v>14</v>
      </c>
      <c r="AT301">
        <f>SUM(K301:AJ301)*AY301</f>
        <v>0.4</v>
      </c>
      <c r="AU301" t="str">
        <f>VLOOKUP(B301,'[3]AVL F03 05.05.26_לעבוד'!$B$27:$B$694,1,)</f>
        <v>CL10C470GB8NNNC</v>
      </c>
      <c r="AV301" t="s">
        <v>391</v>
      </c>
      <c r="AW301" t="s">
        <v>1748</v>
      </c>
      <c r="AX301" t="s">
        <v>963</v>
      </c>
      <c r="AY301">
        <v>0.01</v>
      </c>
      <c r="AZ301" t="s">
        <v>0</v>
      </c>
      <c r="BA301">
        <v>2</v>
      </c>
      <c r="BB301" t="s">
        <v>13</v>
      </c>
      <c r="BC301">
        <v>96</v>
      </c>
      <c r="BD301">
        <v>212</v>
      </c>
      <c r="BE301" t="s">
        <v>24</v>
      </c>
      <c r="BF301">
        <v>0</v>
      </c>
      <c r="BG301">
        <v>0.1</v>
      </c>
      <c r="BH301">
        <v>20</v>
      </c>
      <c r="BI301" t="s">
        <v>11</v>
      </c>
      <c r="BJ301" t="s">
        <v>23</v>
      </c>
      <c r="BK301" t="s">
        <v>5</v>
      </c>
      <c r="BL301">
        <v>1</v>
      </c>
      <c r="BM301" t="s">
        <v>22</v>
      </c>
      <c r="BN301">
        <v>0.01</v>
      </c>
      <c r="BO301" t="s">
        <v>5</v>
      </c>
      <c r="BP301">
        <v>1</v>
      </c>
      <c r="BQ301" t="s">
        <v>5</v>
      </c>
      <c r="BR301" t="s">
        <v>8</v>
      </c>
      <c r="BS301" t="s">
        <v>21</v>
      </c>
      <c r="BT301">
        <v>4000</v>
      </c>
      <c r="BU301" t="s">
        <v>6</v>
      </c>
      <c r="BV301" t="s">
        <v>5</v>
      </c>
      <c r="BW301" t="s">
        <v>20</v>
      </c>
      <c r="BX301" t="s">
        <v>3</v>
      </c>
      <c r="BY301" t="s">
        <v>963</v>
      </c>
      <c r="BZ301" t="s">
        <v>1</v>
      </c>
      <c r="CA301" t="s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8000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E301">
        <f>SUM($CB301,CB301:$CC301)-SUM($EC301:EC301)</f>
        <v>0</v>
      </c>
      <c r="DF301">
        <f>SUM($CB301,$CC301:CC301)-SUM($EC301:ED301)</f>
        <v>0</v>
      </c>
      <c r="DG301">
        <f>SUM($CB301,$CC301:CD301)-SUM($EC301:EE301)</f>
        <v>0</v>
      </c>
      <c r="DH301">
        <f>SUM($CB301,$CC301:CE301)-SUM($EC301:EF301)</f>
        <v>0</v>
      </c>
      <c r="DI301">
        <f>SUM($CB301,$CC301:CF301)-SUM($EC301:EG301)</f>
        <v>0</v>
      </c>
      <c r="DJ301">
        <f>SUM($CB301,$CC301:CG301)-SUM($EC301:EH301)</f>
        <v>0</v>
      </c>
      <c r="DK301">
        <f>SUM($CB301,$CC301:CH301)-SUM($EC301:EI301)</f>
        <v>0</v>
      </c>
      <c r="DL301">
        <f>SUM($CB301,$CC301:CI301)-SUM($EC301:EJ301)</f>
        <v>0</v>
      </c>
      <c r="DM301">
        <f>SUM($CB301,$CC301:CJ301)-SUM($EC301:EK301)</f>
        <v>7020</v>
      </c>
      <c r="DN301">
        <f>SUM($CB301,$CC301:CK301)-SUM($EC301:EL301)</f>
        <v>5652</v>
      </c>
      <c r="DO301">
        <f>SUM($CB301,$CC301:CL301)-SUM($EC301:EM301)</f>
        <v>2952</v>
      </c>
      <c r="DP301">
        <f>SUM($CB301,$CC301:CM301)-SUM($EC301:EN301)</f>
        <v>0</v>
      </c>
      <c r="DQ301">
        <f>SUM($CB301,$CC301:CN301)-SUM($EC301:EO301)</f>
        <v>0</v>
      </c>
      <c r="DR301">
        <f>SUM($CB301,$CC301:CO301)-SUM($EC301:EP301)</f>
        <v>0</v>
      </c>
      <c r="DS301">
        <f>SUM($CB301,$CC301:CP301)-SUM($EC301:EQ301)</f>
        <v>0</v>
      </c>
      <c r="DT301">
        <f>SUM($CB301,$CC301:CQ301)-SUM($EC301:ER301)</f>
        <v>0</v>
      </c>
      <c r="DU301">
        <f>SUM($CB301,$CC301:CR301)-SUM($EC301:ES301)</f>
        <v>0</v>
      </c>
      <c r="DV301">
        <f>SUM($CB301,$CC301:CS301)-SUM($EC301:ET301)</f>
        <v>0</v>
      </c>
      <c r="DW301">
        <f>SUM($CB301,$CC301:CT301)-SUM($EC301:EU301)</f>
        <v>0</v>
      </c>
      <c r="DX301">
        <f>SUM($CB301,$CC301:CU301)-SUM($EC301:EV301)</f>
        <v>0</v>
      </c>
      <c r="DY301">
        <f>SUM($CB301,$CC301:CV301)-SUM($EC301:EW301)</f>
        <v>0</v>
      </c>
      <c r="DZ301">
        <f>SUM($CB301,$CC301:CW301)-SUM($EC301:EX301)</f>
        <v>0</v>
      </c>
      <c r="EA301">
        <f>SUM($CB301,$CC301:CX301)-SUM($EC301:EY301)</f>
        <v>0</v>
      </c>
      <c r="EB301">
        <f>SUM($CB301,$CC301:CY301)-SUM($EC301:EZ301)</f>
        <v>0</v>
      </c>
      <c r="EC301" cm="1">
        <f t="array" ref="EC301">SUMPRODUCT($K301:$AJ301,TRANSPOSE(EC$4:EC$29))</f>
        <v>0</v>
      </c>
      <c r="ED301" cm="1">
        <f t="array" ref="ED301">SUMPRODUCT($K301:$AJ301,TRANSPOSE(ED$4:ED$29))</f>
        <v>0</v>
      </c>
      <c r="EE301" cm="1">
        <f t="array" ref="EE301">SUMPRODUCT($K301:$AJ301,TRANSPOSE(EE$4:EE$29))</f>
        <v>0</v>
      </c>
      <c r="EF301" cm="1">
        <f t="array" ref="EF301">SUMPRODUCT($K301:$AJ301,TRANSPOSE(EF$4:EF$29))</f>
        <v>0</v>
      </c>
      <c r="EG301" cm="1">
        <f t="array" ref="EG301">SUMPRODUCT($K301:$AJ301,TRANSPOSE(EG$4:EG$29))</f>
        <v>0</v>
      </c>
      <c r="EH301" cm="1">
        <f t="array" ref="EH301">SUMPRODUCT($K301:$AJ301,TRANSPOSE(EH$4:EH$29))</f>
        <v>0</v>
      </c>
      <c r="EI301" cm="1">
        <f t="array" ref="EI301">SUMPRODUCT($K301:$AJ301,TRANSPOSE(EI$4:EI$29))</f>
        <v>0</v>
      </c>
      <c r="EJ301" cm="1">
        <f t="array" ref="EJ301">SUMPRODUCT($K301:$AJ301,TRANSPOSE(EJ$4:EJ$29))</f>
        <v>0</v>
      </c>
      <c r="EK301" cm="1">
        <f t="array" ref="EK301">SUMPRODUCT($K301:$AJ301,TRANSPOSE(EK$4:EK$29))</f>
        <v>980</v>
      </c>
      <c r="EL301" cm="1">
        <f t="array" ref="EL301">SUMPRODUCT($K301:$AJ301,TRANSPOSE(EL$4:EL$29))</f>
        <v>1368</v>
      </c>
      <c r="EM301" cm="1">
        <f t="array" ref="EM301">SUMPRODUCT($K301:$AJ301,TRANSPOSE(EM$4:EM$29))</f>
        <v>2700</v>
      </c>
      <c r="EN301" cm="1">
        <f t="array" ref="EN301">SUMPRODUCT($K301:$AJ301,TRANSPOSE(EN$4:EN$29))</f>
        <v>2952</v>
      </c>
      <c r="EO301" cm="1">
        <f t="array" ref="EO301">SUMPRODUCT($K301:$AJ301,TRANSPOSE(EO$4:EO$29))</f>
        <v>0</v>
      </c>
      <c r="EP301" cm="1">
        <f t="array" ref="EP301">SUMPRODUCT($K301:$AJ301,TRANSPOSE(EP$4:EP$29))</f>
        <v>0</v>
      </c>
      <c r="EQ301" cm="1">
        <f t="array" ref="EQ301">SUMPRODUCT($K301:$AJ301,TRANSPOSE(EQ$4:EQ$29))</f>
        <v>0</v>
      </c>
      <c r="ER301" cm="1">
        <f t="array" ref="ER301">SUMPRODUCT($K301:$AJ301,TRANSPOSE(ER$4:ER$29))</f>
        <v>0</v>
      </c>
      <c r="ES301" cm="1">
        <f t="array" ref="ES301">SUMPRODUCT($K301:$AJ301,TRANSPOSE(ES$4:ES$29))</f>
        <v>0</v>
      </c>
      <c r="ET301" cm="1">
        <f t="array" ref="ET301">SUMPRODUCT($K301:$AJ301,TRANSPOSE(ET$4:ET$29))</f>
        <v>0</v>
      </c>
      <c r="EU301" cm="1">
        <f t="array" ref="EU301">SUMPRODUCT($K301:$AJ301,TRANSPOSE(EU$4:EU$29))</f>
        <v>0</v>
      </c>
      <c r="EV301" cm="1">
        <f t="array" ref="EV301">SUMPRODUCT($K301:$AJ301,TRANSPOSE(EV$4:EV$29))</f>
        <v>0</v>
      </c>
      <c r="EW301" cm="1">
        <f t="array" ref="EW301">SUMPRODUCT($K301:$AJ301,TRANSPOSE(EW$4:EW$29))</f>
        <v>0</v>
      </c>
      <c r="EX301" cm="1">
        <f t="array" ref="EX301">SUMPRODUCT($K301:$AJ301,TRANSPOSE(EX$4:EX$29))</f>
        <v>0</v>
      </c>
      <c r="EY301" cm="1">
        <f t="array" ref="EY301">SUMPRODUCT($K301:$AJ301,TRANSPOSE(EY$4:EY$29))</f>
        <v>0</v>
      </c>
      <c r="EZ301" cm="1">
        <f t="array" ref="EZ301">SUMPRODUCT($K301:$AJ301,TRANSPOSE(EZ$4:EZ$29))</f>
        <v>0</v>
      </c>
      <c r="FA301">
        <f t="shared" si="60"/>
        <v>0</v>
      </c>
      <c r="FB301" t="b">
        <f t="shared" si="61"/>
        <v>0</v>
      </c>
    </row>
    <row r="302" spans="1:158" hidden="1" x14ac:dyDescent="0.2">
      <c r="A302">
        <v>359</v>
      </c>
      <c r="B302" s="7" t="s">
        <v>968</v>
      </c>
      <c r="C302" t="s">
        <v>17</v>
      </c>
      <c r="D302">
        <v>417983132</v>
      </c>
      <c r="E302" t="s">
        <v>967</v>
      </c>
      <c r="F302" t="s">
        <v>966</v>
      </c>
      <c r="G302" t="s">
        <v>6</v>
      </c>
      <c r="H302" s="1">
        <v>2</v>
      </c>
      <c r="I302" s="1">
        <v>1</v>
      </c>
      <c r="J302" s="1">
        <f>VLOOKUP(B302,'[4]AVL F03 05.05.26_לעבוד'!$B$27:$M$694,12,)</f>
        <v>1</v>
      </c>
      <c r="K302" s="1">
        <v>0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f t="shared" si="58"/>
        <v>315</v>
      </c>
      <c r="AL302" s="1">
        <f t="shared" si="59"/>
        <v>4000</v>
      </c>
      <c r="AM302" s="1">
        <f t="shared" si="62"/>
        <v>15.75</v>
      </c>
      <c r="AN302" s="1">
        <f t="shared" si="63"/>
        <v>200</v>
      </c>
      <c r="AO302" s="1">
        <f t="shared" si="64"/>
        <v>184.25</v>
      </c>
      <c r="AP302" s="1" t="s">
        <v>26</v>
      </c>
      <c r="AQ302" s="1">
        <f>VLOOKUP($B302,'[2]AVL F03 05.05.26_לעבוד'!$B$29:$H$721,6,)</f>
        <v>0</v>
      </c>
      <c r="AR302" s="1" t="s">
        <v>25</v>
      </c>
      <c r="AS302" s="1" t="s">
        <v>14</v>
      </c>
      <c r="AT302">
        <v>0.05</v>
      </c>
      <c r="AU302" t="str">
        <f>VLOOKUP(B302,'[3]AVL F03 05.05.26_לעבוד'!$B$27:$B$694,1,)</f>
        <v>CL10C470JB8NNNC</v>
      </c>
      <c r="AW302" t="s">
        <v>1745</v>
      </c>
      <c r="AX302">
        <v>1</v>
      </c>
      <c r="AY302">
        <f>AT302</f>
        <v>0.05</v>
      </c>
      <c r="AZ302" t="s">
        <v>0</v>
      </c>
      <c r="BA302">
        <v>2</v>
      </c>
      <c r="BB302" t="s">
        <v>13</v>
      </c>
      <c r="BC302">
        <v>96</v>
      </c>
      <c r="BD302">
        <v>60</v>
      </c>
      <c r="BE302" t="s">
        <v>24</v>
      </c>
      <c r="BF302">
        <v>0</v>
      </c>
      <c r="BG302">
        <v>0</v>
      </c>
      <c r="BH302">
        <v>20</v>
      </c>
      <c r="BI302" t="s">
        <v>11</v>
      </c>
      <c r="BJ302" t="s">
        <v>23</v>
      </c>
      <c r="BK302" t="s">
        <v>5</v>
      </c>
      <c r="BL302" t="s">
        <v>5</v>
      </c>
      <c r="BM302" t="s">
        <v>22</v>
      </c>
      <c r="BN302">
        <v>0</v>
      </c>
      <c r="BO302" t="s">
        <v>5</v>
      </c>
      <c r="BP302">
        <v>1</v>
      </c>
      <c r="BQ302" t="s">
        <v>5</v>
      </c>
      <c r="BR302" t="s">
        <v>8</v>
      </c>
      <c r="BS302" t="s">
        <v>21</v>
      </c>
      <c r="BT302">
        <v>4000</v>
      </c>
      <c r="BU302" t="s">
        <v>6</v>
      </c>
      <c r="BV302" t="s">
        <v>5</v>
      </c>
      <c r="BW302" t="s">
        <v>20</v>
      </c>
      <c r="BX302" t="s">
        <v>3</v>
      </c>
      <c r="BY302">
        <v>1</v>
      </c>
      <c r="BZ302">
        <v>0</v>
      </c>
      <c r="CA302" t="s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4000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E302">
        <f>SUM($CB302,CB302:$CC302)-SUM($EC302:EC302)</f>
        <v>0</v>
      </c>
      <c r="DF302">
        <f>SUM($CB302,$CC302:CC302)-SUM($EC302:ED302)</f>
        <v>0</v>
      </c>
      <c r="DG302">
        <f>SUM($CB302,$CC302:CD302)-SUM($EC302:EE302)</f>
        <v>0</v>
      </c>
      <c r="DH302">
        <f>SUM($CB302,$CC302:CE302)-SUM($EC302:EF302)</f>
        <v>0</v>
      </c>
      <c r="DI302">
        <f>SUM($CB302,$CC302:CF302)-SUM($EC302:EG302)</f>
        <v>0</v>
      </c>
      <c r="DJ302">
        <f>SUM($CB302,$CC302:CG302)-SUM($EC302:EH302)</f>
        <v>0</v>
      </c>
      <c r="DK302">
        <f>SUM($CB302,$CC302:CH302)-SUM($EC302:EI302)</f>
        <v>0</v>
      </c>
      <c r="DL302">
        <f>SUM($CB302,$CC302:CI302)-SUM($EC302:EJ302)</f>
        <v>0</v>
      </c>
      <c r="DM302">
        <f>SUM($CB302,$CC302:CJ302)-SUM($EC302:EK302)</f>
        <v>3980</v>
      </c>
      <c r="DN302">
        <f>SUM($CB302,$CC302:CK302)-SUM($EC302:EL302)</f>
        <v>3890</v>
      </c>
      <c r="DO302">
        <f>SUM($CB302,$CC302:CL302)-SUM($EC302:EM302)</f>
        <v>3890</v>
      </c>
      <c r="DP302">
        <f>SUM($CB302,$CC302:CM302)-SUM($EC302:EN302)</f>
        <v>3800</v>
      </c>
      <c r="DQ302">
        <f>SUM($CB302,$CC302:CN302)-SUM($EC302:EO302)</f>
        <v>3800</v>
      </c>
      <c r="DR302">
        <f>SUM($CB302,$CC302:CO302)-SUM($EC302:EP302)</f>
        <v>3800</v>
      </c>
      <c r="DS302">
        <f>SUM($CB302,$CC302:CP302)-SUM($EC302:EQ302)</f>
        <v>3800</v>
      </c>
      <c r="DT302">
        <f>SUM($CB302,$CC302:CQ302)-SUM($EC302:ER302)</f>
        <v>3800</v>
      </c>
      <c r="DU302">
        <f>SUM($CB302,$CC302:CR302)-SUM($EC302:ES302)</f>
        <v>3800</v>
      </c>
      <c r="DV302">
        <f>SUM($CB302,$CC302:CS302)-SUM($EC302:ET302)</f>
        <v>3800</v>
      </c>
      <c r="DW302">
        <f>SUM($CB302,$CC302:CT302)-SUM($EC302:EU302)</f>
        <v>3800</v>
      </c>
      <c r="DX302">
        <f>SUM($CB302,$CC302:CU302)-SUM($EC302:EV302)</f>
        <v>3800</v>
      </c>
      <c r="DY302">
        <f>SUM($CB302,$CC302:CV302)-SUM($EC302:EW302)</f>
        <v>3800</v>
      </c>
      <c r="DZ302">
        <f>SUM($CB302,$CC302:CW302)-SUM($EC302:EX302)</f>
        <v>3800</v>
      </c>
      <c r="EA302">
        <f>SUM($CB302,$CC302:CX302)-SUM($EC302:EY302)</f>
        <v>3800</v>
      </c>
      <c r="EB302">
        <f>SUM($CB302,$CC302:CY302)-SUM($EC302:EZ302)</f>
        <v>3800</v>
      </c>
      <c r="EC302" cm="1">
        <f t="array" ref="EC302">SUMPRODUCT($K302:$AJ302,TRANSPOSE(EC$4:EC$29))</f>
        <v>0</v>
      </c>
      <c r="ED302" cm="1">
        <f t="array" ref="ED302">SUMPRODUCT($K302:$AJ302,TRANSPOSE(ED$4:ED$29))</f>
        <v>0</v>
      </c>
      <c r="EE302" cm="1">
        <f t="array" ref="EE302">SUMPRODUCT($K302:$AJ302,TRANSPOSE(EE$4:EE$29))</f>
        <v>0</v>
      </c>
      <c r="EF302" cm="1">
        <f t="array" ref="EF302">SUMPRODUCT($K302:$AJ302,TRANSPOSE(EF$4:EF$29))</f>
        <v>0</v>
      </c>
      <c r="EG302" cm="1">
        <f t="array" ref="EG302">SUMPRODUCT($K302:$AJ302,TRANSPOSE(EG$4:EG$29))</f>
        <v>0</v>
      </c>
      <c r="EH302" cm="1">
        <f t="array" ref="EH302">SUMPRODUCT($K302:$AJ302,TRANSPOSE(EH$4:EH$29))</f>
        <v>0</v>
      </c>
      <c r="EI302" cm="1">
        <f t="array" ref="EI302">SUMPRODUCT($K302:$AJ302,TRANSPOSE(EI$4:EI$29))</f>
        <v>0</v>
      </c>
      <c r="EJ302" cm="1">
        <f t="array" ref="EJ302">SUMPRODUCT($K302:$AJ302,TRANSPOSE(EJ$4:EJ$29))</f>
        <v>0</v>
      </c>
      <c r="EK302" cm="1">
        <f t="array" ref="EK302">SUMPRODUCT($K302:$AJ302,TRANSPOSE(EK$4:EK$29))</f>
        <v>20</v>
      </c>
      <c r="EL302" cm="1">
        <f t="array" ref="EL302">SUMPRODUCT($K302:$AJ302,TRANSPOSE(EL$4:EL$29))</f>
        <v>90</v>
      </c>
      <c r="EM302" cm="1">
        <f t="array" ref="EM302">SUMPRODUCT($K302:$AJ302,TRANSPOSE(EM$4:EM$29))</f>
        <v>0</v>
      </c>
      <c r="EN302" cm="1">
        <f t="array" ref="EN302">SUMPRODUCT($K302:$AJ302,TRANSPOSE(EN$4:EN$29))</f>
        <v>90</v>
      </c>
      <c r="EO302" cm="1">
        <f t="array" ref="EO302">SUMPRODUCT($K302:$AJ302,TRANSPOSE(EO$4:EO$29))</f>
        <v>0</v>
      </c>
      <c r="EP302" cm="1">
        <f t="array" ref="EP302">SUMPRODUCT($K302:$AJ302,TRANSPOSE(EP$4:EP$29))</f>
        <v>0</v>
      </c>
      <c r="EQ302" cm="1">
        <f t="array" ref="EQ302">SUMPRODUCT($K302:$AJ302,TRANSPOSE(EQ$4:EQ$29))</f>
        <v>0</v>
      </c>
      <c r="ER302" cm="1">
        <f t="array" ref="ER302">SUMPRODUCT($K302:$AJ302,TRANSPOSE(ER$4:ER$29))</f>
        <v>0</v>
      </c>
      <c r="ES302" cm="1">
        <f t="array" ref="ES302">SUMPRODUCT($K302:$AJ302,TRANSPOSE(ES$4:ES$29))</f>
        <v>0</v>
      </c>
      <c r="ET302" cm="1">
        <f t="array" ref="ET302">SUMPRODUCT($K302:$AJ302,TRANSPOSE(ET$4:ET$29))</f>
        <v>0</v>
      </c>
      <c r="EU302" cm="1">
        <f t="array" ref="EU302">SUMPRODUCT($K302:$AJ302,TRANSPOSE(EU$4:EU$29))</f>
        <v>0</v>
      </c>
      <c r="EV302" cm="1">
        <f t="array" ref="EV302">SUMPRODUCT($K302:$AJ302,TRANSPOSE(EV$4:EV$29))</f>
        <v>0</v>
      </c>
      <c r="EW302" cm="1">
        <f t="array" ref="EW302">SUMPRODUCT($K302:$AJ302,TRANSPOSE(EW$4:EW$29))</f>
        <v>0</v>
      </c>
      <c r="EX302" cm="1">
        <f t="array" ref="EX302">SUMPRODUCT($K302:$AJ302,TRANSPOSE(EX$4:EX$29))</f>
        <v>0</v>
      </c>
      <c r="EY302" cm="1">
        <f t="array" ref="EY302">SUMPRODUCT($K302:$AJ302,TRANSPOSE(EY$4:EY$29))</f>
        <v>0</v>
      </c>
      <c r="EZ302" cm="1">
        <f t="array" ref="EZ302">SUMPRODUCT($K302:$AJ302,TRANSPOSE(EZ$4:EZ$29))</f>
        <v>0</v>
      </c>
      <c r="FA302">
        <f t="shared" si="60"/>
        <v>0</v>
      </c>
      <c r="FB302" t="b">
        <f t="shared" si="61"/>
        <v>0</v>
      </c>
    </row>
    <row r="303" spans="1:158" hidden="1" x14ac:dyDescent="0.2">
      <c r="A303">
        <v>360</v>
      </c>
      <c r="B303" s="7" t="s">
        <v>965</v>
      </c>
      <c r="C303" t="s">
        <v>17</v>
      </c>
      <c r="D303">
        <v>405810286</v>
      </c>
      <c r="E303" t="s">
        <v>964</v>
      </c>
      <c r="F303">
        <v>400563272</v>
      </c>
      <c r="G303" t="s">
        <v>6</v>
      </c>
      <c r="H303" s="1">
        <v>2</v>
      </c>
      <c r="I303" s="1">
        <v>23</v>
      </c>
      <c r="J303" s="1">
        <f>VLOOKUP(B303,'[4]AVL F03 05.05.26_לעבוד'!$B$27:$M$694,12,)</f>
        <v>23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23</v>
      </c>
      <c r="AI303" s="1">
        <v>0</v>
      </c>
      <c r="AJ303" s="1">
        <v>0</v>
      </c>
      <c r="AK303" s="1">
        <f t="shared" si="58"/>
        <v>7245</v>
      </c>
      <c r="AL303" s="1">
        <f t="shared" si="59"/>
        <v>8000</v>
      </c>
      <c r="AM303" s="1">
        <f t="shared" si="62"/>
        <v>579.6</v>
      </c>
      <c r="AN303" s="1">
        <f t="shared" si="63"/>
        <v>640</v>
      </c>
      <c r="AO303" s="1">
        <f t="shared" si="64"/>
        <v>60.399999999999977</v>
      </c>
      <c r="AP303" s="1" t="s">
        <v>26</v>
      </c>
      <c r="AQ303" s="1">
        <f>VLOOKUP($B303,'[2]AVL F03 05.05.26_לעבוד'!$B$29:$H$721,6,)</f>
        <v>0</v>
      </c>
      <c r="AR303" s="1" t="s">
        <v>25</v>
      </c>
      <c r="AS303" s="1" t="s">
        <v>14</v>
      </c>
      <c r="AT303">
        <f t="shared" ref="AT303:AT314" si="65">SUM(K303:AJ303)*AY303</f>
        <v>1.84</v>
      </c>
      <c r="AU303" t="str">
        <f>VLOOKUP(B303,'[3]AVL F03 05.05.26_לעבוד'!$B$27:$B$694,1,)</f>
        <v>CL31A107MQHNNNE</v>
      </c>
      <c r="AW303" t="s">
        <v>1745</v>
      </c>
      <c r="AX303" t="s">
        <v>963</v>
      </c>
      <c r="AY303">
        <v>0.08</v>
      </c>
      <c r="AZ303" t="s">
        <v>0</v>
      </c>
      <c r="BA303">
        <v>2</v>
      </c>
      <c r="BB303" t="s">
        <v>13</v>
      </c>
      <c r="BC303">
        <v>96</v>
      </c>
      <c r="BD303">
        <v>45</v>
      </c>
      <c r="BE303" t="s">
        <v>24</v>
      </c>
      <c r="BF303">
        <v>0</v>
      </c>
      <c r="BG303">
        <v>0.8</v>
      </c>
      <c r="BH303">
        <v>20</v>
      </c>
      <c r="BI303" t="s">
        <v>11</v>
      </c>
      <c r="BJ303" t="s">
        <v>23</v>
      </c>
      <c r="BK303" t="s">
        <v>5</v>
      </c>
      <c r="BL303">
        <v>1</v>
      </c>
      <c r="BM303" t="s">
        <v>75</v>
      </c>
      <c r="BN303">
        <v>0.08</v>
      </c>
      <c r="BO303" t="s">
        <v>5</v>
      </c>
      <c r="BP303">
        <v>1</v>
      </c>
      <c r="BQ303" t="s">
        <v>5</v>
      </c>
      <c r="BR303" t="s">
        <v>8</v>
      </c>
      <c r="BS303" t="s">
        <v>21</v>
      </c>
      <c r="BT303">
        <v>2000</v>
      </c>
      <c r="BU303" t="s">
        <v>6</v>
      </c>
      <c r="BV303" t="s">
        <v>31</v>
      </c>
      <c r="BW303" t="s">
        <v>20</v>
      </c>
      <c r="BX303" t="s">
        <v>3</v>
      </c>
      <c r="BY303" t="s">
        <v>963</v>
      </c>
      <c r="BZ303" t="s">
        <v>1</v>
      </c>
      <c r="CA303" t="s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6000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E303">
        <f>SUM($CB303,CB303:$CC303)-SUM($EC303:EC303)</f>
        <v>0</v>
      </c>
      <c r="DF303">
        <f>SUM($CB303,$CC303:CC303)-SUM($EC303:ED303)</f>
        <v>0</v>
      </c>
      <c r="DG303">
        <f>SUM($CB303,$CC303:CD303)-SUM($EC303:EE303)</f>
        <v>0</v>
      </c>
      <c r="DH303">
        <f>SUM($CB303,$CC303:CE303)-SUM($EC303:EF303)</f>
        <v>0</v>
      </c>
      <c r="DI303">
        <f>SUM($CB303,$CC303:CF303)-SUM($EC303:EG303)</f>
        <v>0</v>
      </c>
      <c r="DJ303">
        <f>SUM($CB303,$CC303:CG303)-SUM($EC303:EH303)</f>
        <v>0</v>
      </c>
      <c r="DK303">
        <f>SUM($CB303,$CC303:CH303)-SUM($EC303:EI303)</f>
        <v>0</v>
      </c>
      <c r="DL303">
        <f>SUM($CB303,$CC303:CI303)-SUM($EC303:EJ303)</f>
        <v>0</v>
      </c>
      <c r="DM303">
        <f>SUM($CB303,$CC303:CJ303)-SUM($EC303:EK303)</f>
        <v>4850</v>
      </c>
      <c r="DN303">
        <f>SUM($CB303,$CC303:CK303)-SUM($EC303:EL303)</f>
        <v>3700</v>
      </c>
      <c r="DO303">
        <f>SUM($CB303,$CC303:CL303)-SUM($EC303:EM303)</f>
        <v>2550</v>
      </c>
      <c r="DP303">
        <f>SUM($CB303,$CC303:CM303)-SUM($EC303:EN303)</f>
        <v>1400</v>
      </c>
      <c r="DQ303">
        <f>SUM($CB303,$CC303:CN303)-SUM($EC303:EO303)</f>
        <v>1400</v>
      </c>
      <c r="DR303">
        <f>SUM($CB303,$CC303:CO303)-SUM($EC303:EP303)</f>
        <v>1400</v>
      </c>
      <c r="DS303">
        <f>SUM($CB303,$CC303:CP303)-SUM($EC303:EQ303)</f>
        <v>1400</v>
      </c>
      <c r="DT303">
        <f>SUM($CB303,$CC303:CQ303)-SUM($EC303:ER303)</f>
        <v>1400</v>
      </c>
      <c r="DU303">
        <f>SUM($CB303,$CC303:CR303)-SUM($EC303:ES303)</f>
        <v>1400</v>
      </c>
      <c r="DV303">
        <f>SUM($CB303,$CC303:CS303)-SUM($EC303:ET303)</f>
        <v>1400</v>
      </c>
      <c r="DW303">
        <f>SUM($CB303,$CC303:CT303)-SUM($EC303:EU303)</f>
        <v>1400</v>
      </c>
      <c r="DX303">
        <f>SUM($CB303,$CC303:CU303)-SUM($EC303:EV303)</f>
        <v>1400</v>
      </c>
      <c r="DY303">
        <f>SUM($CB303,$CC303:CV303)-SUM($EC303:EW303)</f>
        <v>1400</v>
      </c>
      <c r="DZ303">
        <f>SUM($CB303,$CC303:CW303)-SUM($EC303:EX303)</f>
        <v>1400</v>
      </c>
      <c r="EA303">
        <f>SUM($CB303,$CC303:CX303)-SUM($EC303:EY303)</f>
        <v>1400</v>
      </c>
      <c r="EB303">
        <f>SUM($CB303,$CC303:CY303)-SUM($EC303:EZ303)</f>
        <v>1400</v>
      </c>
      <c r="EC303" cm="1">
        <f t="array" ref="EC303">SUMPRODUCT($K303:$AJ303,TRANSPOSE(EC$4:EC$29))</f>
        <v>0</v>
      </c>
      <c r="ED303" cm="1">
        <f t="array" ref="ED303">SUMPRODUCT($K303:$AJ303,TRANSPOSE(ED$4:ED$29))</f>
        <v>0</v>
      </c>
      <c r="EE303" cm="1">
        <f t="array" ref="EE303">SUMPRODUCT($K303:$AJ303,TRANSPOSE(EE$4:EE$29))</f>
        <v>0</v>
      </c>
      <c r="EF303" cm="1">
        <f t="array" ref="EF303">SUMPRODUCT($K303:$AJ303,TRANSPOSE(EF$4:EF$29))</f>
        <v>0</v>
      </c>
      <c r="EG303" cm="1">
        <f t="array" ref="EG303">SUMPRODUCT($K303:$AJ303,TRANSPOSE(EG$4:EG$29))</f>
        <v>0</v>
      </c>
      <c r="EH303" cm="1">
        <f t="array" ref="EH303">SUMPRODUCT($K303:$AJ303,TRANSPOSE(EH$4:EH$29))</f>
        <v>0</v>
      </c>
      <c r="EI303" cm="1">
        <f t="array" ref="EI303">SUMPRODUCT($K303:$AJ303,TRANSPOSE(EI$4:EI$29))</f>
        <v>0</v>
      </c>
      <c r="EJ303" cm="1">
        <f t="array" ref="EJ303">SUMPRODUCT($K303:$AJ303,TRANSPOSE(EJ$4:EJ$29))</f>
        <v>0</v>
      </c>
      <c r="EK303" cm="1">
        <f t="array" ref="EK303">SUMPRODUCT($K303:$AJ303,TRANSPOSE(EK$4:EK$29))</f>
        <v>1150</v>
      </c>
      <c r="EL303" cm="1">
        <f t="array" ref="EL303">SUMPRODUCT($K303:$AJ303,TRANSPOSE(EL$4:EL$29))</f>
        <v>1150</v>
      </c>
      <c r="EM303" cm="1">
        <f t="array" ref="EM303">SUMPRODUCT($K303:$AJ303,TRANSPOSE(EM$4:EM$29))</f>
        <v>1150</v>
      </c>
      <c r="EN303" cm="1">
        <f t="array" ref="EN303">SUMPRODUCT($K303:$AJ303,TRANSPOSE(EN$4:EN$29))</f>
        <v>1150</v>
      </c>
      <c r="EO303" cm="1">
        <f t="array" ref="EO303">SUMPRODUCT($K303:$AJ303,TRANSPOSE(EO$4:EO$29))</f>
        <v>0</v>
      </c>
      <c r="EP303" cm="1">
        <f t="array" ref="EP303">SUMPRODUCT($K303:$AJ303,TRANSPOSE(EP$4:EP$29))</f>
        <v>0</v>
      </c>
      <c r="EQ303" cm="1">
        <f t="array" ref="EQ303">SUMPRODUCT($K303:$AJ303,TRANSPOSE(EQ$4:EQ$29))</f>
        <v>0</v>
      </c>
      <c r="ER303" cm="1">
        <f t="array" ref="ER303">SUMPRODUCT($K303:$AJ303,TRANSPOSE(ER$4:ER$29))</f>
        <v>0</v>
      </c>
      <c r="ES303" cm="1">
        <f t="array" ref="ES303">SUMPRODUCT($K303:$AJ303,TRANSPOSE(ES$4:ES$29))</f>
        <v>0</v>
      </c>
      <c r="ET303" cm="1">
        <f t="array" ref="ET303">SUMPRODUCT($K303:$AJ303,TRANSPOSE(ET$4:ET$29))</f>
        <v>0</v>
      </c>
      <c r="EU303" cm="1">
        <f t="array" ref="EU303">SUMPRODUCT($K303:$AJ303,TRANSPOSE(EU$4:EU$29))</f>
        <v>0</v>
      </c>
      <c r="EV303" cm="1">
        <f t="array" ref="EV303">SUMPRODUCT($K303:$AJ303,TRANSPOSE(EV$4:EV$29))</f>
        <v>0</v>
      </c>
      <c r="EW303" cm="1">
        <f t="array" ref="EW303">SUMPRODUCT($K303:$AJ303,TRANSPOSE(EW$4:EW$29))</f>
        <v>0</v>
      </c>
      <c r="EX303" cm="1">
        <f t="array" ref="EX303">SUMPRODUCT($K303:$AJ303,TRANSPOSE(EX$4:EX$29))</f>
        <v>0</v>
      </c>
      <c r="EY303" cm="1">
        <f t="array" ref="EY303">SUMPRODUCT($K303:$AJ303,TRANSPOSE(EY$4:EY$29))</f>
        <v>0</v>
      </c>
      <c r="EZ303" cm="1">
        <f t="array" ref="EZ303">SUMPRODUCT($K303:$AJ303,TRANSPOSE(EZ$4:EZ$29))</f>
        <v>0</v>
      </c>
      <c r="FA303">
        <f t="shared" si="60"/>
        <v>0</v>
      </c>
      <c r="FB303" t="b">
        <f t="shared" si="61"/>
        <v>0</v>
      </c>
    </row>
    <row r="304" spans="1:158" hidden="1" x14ac:dyDescent="0.2">
      <c r="A304">
        <v>361</v>
      </c>
      <c r="B304" s="7" t="s">
        <v>962</v>
      </c>
      <c r="C304" t="s">
        <v>17</v>
      </c>
      <c r="D304">
        <v>402192622</v>
      </c>
      <c r="E304" t="s">
        <v>961</v>
      </c>
      <c r="F304">
        <v>403175049</v>
      </c>
      <c r="G304" t="s">
        <v>6</v>
      </c>
      <c r="H304" s="1">
        <v>2</v>
      </c>
      <c r="I304" s="1">
        <v>8</v>
      </c>
      <c r="J304" s="1">
        <f>VLOOKUP(B304,'[4]AVL F03 05.05.26_לעבוד'!$B$27:$M$694,12,)</f>
        <v>8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8</v>
      </c>
      <c r="AI304" s="1">
        <v>0</v>
      </c>
      <c r="AJ304" s="1">
        <v>0</v>
      </c>
      <c r="AK304" s="1">
        <f t="shared" si="58"/>
        <v>2520</v>
      </c>
      <c r="AL304" s="1">
        <f t="shared" si="59"/>
        <v>3000</v>
      </c>
      <c r="AM304" s="1">
        <f t="shared" si="62"/>
        <v>352.8</v>
      </c>
      <c r="AN304" s="1">
        <f t="shared" si="63"/>
        <v>420.00000000000006</v>
      </c>
      <c r="AO304" s="1">
        <f t="shared" si="64"/>
        <v>67.200000000000045</v>
      </c>
      <c r="AP304" s="1" t="s">
        <v>26</v>
      </c>
      <c r="AQ304" s="1">
        <f>VLOOKUP($B304,'[2]AVL F03 05.05.26_לעבוד'!$B$29:$H$721,6,)</f>
        <v>0</v>
      </c>
      <c r="AR304" s="1" t="s">
        <v>25</v>
      </c>
      <c r="AS304" s="1" t="s">
        <v>14</v>
      </c>
      <c r="AT304">
        <f t="shared" si="65"/>
        <v>1.1200000000000001</v>
      </c>
      <c r="AU304" t="str">
        <f>VLOOKUP(B304,'[3]AVL F03 05.05.26_לעבוד'!$B$27:$B$694,1,)</f>
        <v>CL32B106KBJNNWE</v>
      </c>
      <c r="AW304" t="s">
        <v>1745</v>
      </c>
      <c r="AX304">
        <v>1</v>
      </c>
      <c r="AY304">
        <v>0.14000000000000001</v>
      </c>
      <c r="AZ304" t="s">
        <v>0</v>
      </c>
      <c r="BA304">
        <v>2</v>
      </c>
      <c r="BB304" t="s">
        <v>13</v>
      </c>
      <c r="BC304">
        <v>96</v>
      </c>
      <c r="BD304">
        <v>13</v>
      </c>
      <c r="BE304" t="s">
        <v>24</v>
      </c>
      <c r="BF304">
        <v>0</v>
      </c>
      <c r="BG304">
        <v>0.14000000000000001</v>
      </c>
      <c r="BH304">
        <v>20</v>
      </c>
      <c r="BI304" t="s">
        <v>11</v>
      </c>
      <c r="BJ304" t="s">
        <v>23</v>
      </c>
      <c r="BK304" t="s">
        <v>5</v>
      </c>
      <c r="BL304">
        <v>1</v>
      </c>
      <c r="BM304" t="s">
        <v>22</v>
      </c>
      <c r="BN304">
        <v>0.14000000000000001</v>
      </c>
      <c r="BO304" t="s">
        <v>5</v>
      </c>
      <c r="BP304">
        <v>1</v>
      </c>
      <c r="BQ304" t="s">
        <v>5</v>
      </c>
      <c r="BR304" t="s">
        <v>8</v>
      </c>
      <c r="BS304" t="s">
        <v>21</v>
      </c>
      <c r="BT304">
        <v>1000</v>
      </c>
      <c r="BU304" t="s">
        <v>6</v>
      </c>
      <c r="BV304" t="s">
        <v>31</v>
      </c>
      <c r="BW304" t="s">
        <v>20</v>
      </c>
      <c r="BX304" t="s">
        <v>3</v>
      </c>
      <c r="BY304">
        <v>1</v>
      </c>
      <c r="BZ304" t="s">
        <v>29</v>
      </c>
      <c r="CA304" t="s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2000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E304">
        <f>SUM($CB304,CB304:$CC304)-SUM($EC304:EC304)</f>
        <v>0</v>
      </c>
      <c r="DF304">
        <f>SUM($CB304,$CC304:CC304)-SUM($EC304:ED304)</f>
        <v>0</v>
      </c>
      <c r="DG304">
        <f>SUM($CB304,$CC304:CD304)-SUM($EC304:EE304)</f>
        <v>0</v>
      </c>
      <c r="DH304">
        <f>SUM($CB304,$CC304:CE304)-SUM($EC304:EF304)</f>
        <v>0</v>
      </c>
      <c r="DI304">
        <f>SUM($CB304,$CC304:CF304)-SUM($EC304:EG304)</f>
        <v>0</v>
      </c>
      <c r="DJ304">
        <f>SUM($CB304,$CC304:CG304)-SUM($EC304:EH304)</f>
        <v>0</v>
      </c>
      <c r="DK304">
        <f>SUM($CB304,$CC304:CH304)-SUM($EC304:EI304)</f>
        <v>0</v>
      </c>
      <c r="DL304">
        <f>SUM($CB304,$CC304:CI304)-SUM($EC304:EJ304)</f>
        <v>0</v>
      </c>
      <c r="DM304">
        <f>SUM($CB304,$CC304:CJ304)-SUM($EC304:EK304)</f>
        <v>1600</v>
      </c>
      <c r="DN304">
        <f>SUM($CB304,$CC304:CK304)-SUM($EC304:EL304)</f>
        <v>1200</v>
      </c>
      <c r="DO304">
        <f>SUM($CB304,$CC304:CL304)-SUM($EC304:EM304)</f>
        <v>800</v>
      </c>
      <c r="DP304">
        <f>SUM($CB304,$CC304:CM304)-SUM($EC304:EN304)</f>
        <v>400</v>
      </c>
      <c r="DQ304">
        <f>SUM($CB304,$CC304:CN304)-SUM($EC304:EO304)</f>
        <v>400</v>
      </c>
      <c r="DR304">
        <f>SUM($CB304,$CC304:CO304)-SUM($EC304:EP304)</f>
        <v>400</v>
      </c>
      <c r="DS304">
        <f>SUM($CB304,$CC304:CP304)-SUM($EC304:EQ304)</f>
        <v>400</v>
      </c>
      <c r="DT304">
        <f>SUM($CB304,$CC304:CQ304)-SUM($EC304:ER304)</f>
        <v>400</v>
      </c>
      <c r="DU304">
        <f>SUM($CB304,$CC304:CR304)-SUM($EC304:ES304)</f>
        <v>400</v>
      </c>
      <c r="DV304">
        <f>SUM($CB304,$CC304:CS304)-SUM($EC304:ET304)</f>
        <v>400</v>
      </c>
      <c r="DW304">
        <f>SUM($CB304,$CC304:CT304)-SUM($EC304:EU304)</f>
        <v>400</v>
      </c>
      <c r="DX304">
        <f>SUM($CB304,$CC304:CU304)-SUM($EC304:EV304)</f>
        <v>400</v>
      </c>
      <c r="DY304">
        <f>SUM($CB304,$CC304:CV304)-SUM($EC304:EW304)</f>
        <v>400</v>
      </c>
      <c r="DZ304">
        <f>SUM($CB304,$CC304:CW304)-SUM($EC304:EX304)</f>
        <v>400</v>
      </c>
      <c r="EA304">
        <f>SUM($CB304,$CC304:CX304)-SUM($EC304:EY304)</f>
        <v>400</v>
      </c>
      <c r="EB304">
        <f>SUM($CB304,$CC304:CY304)-SUM($EC304:EZ304)</f>
        <v>400</v>
      </c>
      <c r="EC304" cm="1">
        <f t="array" ref="EC304">SUMPRODUCT($K304:$AJ304,TRANSPOSE(EC$4:EC$29))</f>
        <v>0</v>
      </c>
      <c r="ED304" cm="1">
        <f t="array" ref="ED304">SUMPRODUCT($K304:$AJ304,TRANSPOSE(ED$4:ED$29))</f>
        <v>0</v>
      </c>
      <c r="EE304" cm="1">
        <f t="array" ref="EE304">SUMPRODUCT($K304:$AJ304,TRANSPOSE(EE$4:EE$29))</f>
        <v>0</v>
      </c>
      <c r="EF304" cm="1">
        <f t="array" ref="EF304">SUMPRODUCT($K304:$AJ304,TRANSPOSE(EF$4:EF$29))</f>
        <v>0</v>
      </c>
      <c r="EG304" cm="1">
        <f t="array" ref="EG304">SUMPRODUCT($K304:$AJ304,TRANSPOSE(EG$4:EG$29))</f>
        <v>0</v>
      </c>
      <c r="EH304" cm="1">
        <f t="array" ref="EH304">SUMPRODUCT($K304:$AJ304,TRANSPOSE(EH$4:EH$29))</f>
        <v>0</v>
      </c>
      <c r="EI304" cm="1">
        <f t="array" ref="EI304">SUMPRODUCT($K304:$AJ304,TRANSPOSE(EI$4:EI$29))</f>
        <v>0</v>
      </c>
      <c r="EJ304" cm="1">
        <f t="array" ref="EJ304">SUMPRODUCT($K304:$AJ304,TRANSPOSE(EJ$4:EJ$29))</f>
        <v>0</v>
      </c>
      <c r="EK304" cm="1">
        <f t="array" ref="EK304">SUMPRODUCT($K304:$AJ304,TRANSPOSE(EK$4:EK$29))</f>
        <v>400</v>
      </c>
      <c r="EL304" cm="1">
        <f t="array" ref="EL304">SUMPRODUCT($K304:$AJ304,TRANSPOSE(EL$4:EL$29))</f>
        <v>400</v>
      </c>
      <c r="EM304" cm="1">
        <f t="array" ref="EM304">SUMPRODUCT($K304:$AJ304,TRANSPOSE(EM$4:EM$29))</f>
        <v>400</v>
      </c>
      <c r="EN304" cm="1">
        <f t="array" ref="EN304">SUMPRODUCT($K304:$AJ304,TRANSPOSE(EN$4:EN$29))</f>
        <v>400</v>
      </c>
      <c r="EO304" cm="1">
        <f t="array" ref="EO304">SUMPRODUCT($K304:$AJ304,TRANSPOSE(EO$4:EO$29))</f>
        <v>0</v>
      </c>
      <c r="EP304" cm="1">
        <f t="array" ref="EP304">SUMPRODUCT($K304:$AJ304,TRANSPOSE(EP$4:EP$29))</f>
        <v>0</v>
      </c>
      <c r="EQ304" cm="1">
        <f t="array" ref="EQ304">SUMPRODUCT($K304:$AJ304,TRANSPOSE(EQ$4:EQ$29))</f>
        <v>0</v>
      </c>
      <c r="ER304" cm="1">
        <f t="array" ref="ER304">SUMPRODUCT($K304:$AJ304,TRANSPOSE(ER$4:ER$29))</f>
        <v>0</v>
      </c>
      <c r="ES304" cm="1">
        <f t="array" ref="ES304">SUMPRODUCT($K304:$AJ304,TRANSPOSE(ES$4:ES$29))</f>
        <v>0</v>
      </c>
      <c r="ET304" cm="1">
        <f t="array" ref="ET304">SUMPRODUCT($K304:$AJ304,TRANSPOSE(ET$4:ET$29))</f>
        <v>0</v>
      </c>
      <c r="EU304" cm="1">
        <f t="array" ref="EU304">SUMPRODUCT($K304:$AJ304,TRANSPOSE(EU$4:EU$29))</f>
        <v>0</v>
      </c>
      <c r="EV304" cm="1">
        <f t="array" ref="EV304">SUMPRODUCT($K304:$AJ304,TRANSPOSE(EV$4:EV$29))</f>
        <v>0</v>
      </c>
      <c r="EW304" cm="1">
        <f t="array" ref="EW304">SUMPRODUCT($K304:$AJ304,TRANSPOSE(EW$4:EW$29))</f>
        <v>0</v>
      </c>
      <c r="EX304" cm="1">
        <f t="array" ref="EX304">SUMPRODUCT($K304:$AJ304,TRANSPOSE(EX$4:EX$29))</f>
        <v>0</v>
      </c>
      <c r="EY304" cm="1">
        <f t="array" ref="EY304">SUMPRODUCT($K304:$AJ304,TRANSPOSE(EY$4:EY$29))</f>
        <v>0</v>
      </c>
      <c r="EZ304" cm="1">
        <f t="array" ref="EZ304">SUMPRODUCT($K304:$AJ304,TRANSPOSE(EZ$4:EZ$29))</f>
        <v>0</v>
      </c>
      <c r="FA304">
        <f t="shared" si="60"/>
        <v>0</v>
      </c>
      <c r="FB304" t="b">
        <f t="shared" si="61"/>
        <v>0</v>
      </c>
    </row>
    <row r="305" spans="1:158" hidden="1" x14ac:dyDescent="0.2">
      <c r="A305">
        <v>362</v>
      </c>
      <c r="B305" s="7" t="s">
        <v>960</v>
      </c>
      <c r="C305" t="s">
        <v>17</v>
      </c>
      <c r="D305" t="s">
        <v>959</v>
      </c>
      <c r="E305" t="s">
        <v>958</v>
      </c>
      <c r="F305">
        <v>400043828</v>
      </c>
      <c r="G305" t="s">
        <v>6</v>
      </c>
      <c r="H305" s="1">
        <v>2</v>
      </c>
      <c r="I305" s="1">
        <v>2</v>
      </c>
      <c r="J305" s="1">
        <f>VLOOKUP(B305,'[4]AVL F03 05.05.26_לעבוד'!$B$27:$M$694,12,)</f>
        <v>2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f t="shared" si="58"/>
        <v>630</v>
      </c>
      <c r="AL305" s="1">
        <f t="shared" si="59"/>
        <v>825</v>
      </c>
      <c r="AM305" s="1">
        <f t="shared" si="62"/>
        <v>636.29999999999995</v>
      </c>
      <c r="AN305" s="1">
        <f t="shared" si="63"/>
        <v>833.25</v>
      </c>
      <c r="AO305" s="1">
        <f t="shared" si="64"/>
        <v>196.95000000000005</v>
      </c>
      <c r="AP305" s="1" t="s">
        <v>26</v>
      </c>
      <c r="AQ305" s="1">
        <f>VLOOKUP($B305,'[2]AVL F03 05.05.26_לעבוד'!$B$29:$H$721,6,)</f>
        <v>0</v>
      </c>
      <c r="AR305" s="1" t="s">
        <v>25</v>
      </c>
      <c r="AS305" s="1" t="s">
        <v>14</v>
      </c>
      <c r="AT305">
        <f t="shared" si="65"/>
        <v>2.02</v>
      </c>
      <c r="AU305" t="str">
        <f>VLOOKUP(B305,'[3]AVL F03 05.05.26_לעבוד'!$B$27:$B$694,1,)</f>
        <v>CLH-105-L-D-DV-TR</v>
      </c>
      <c r="AW305" t="s">
        <v>1755</v>
      </c>
      <c r="AX305" t="s">
        <v>56</v>
      </c>
      <c r="AY305">
        <v>1.01</v>
      </c>
      <c r="AZ305" t="s">
        <v>0</v>
      </c>
      <c r="BA305">
        <v>2</v>
      </c>
      <c r="BB305" t="s">
        <v>13</v>
      </c>
      <c r="BC305">
        <v>102</v>
      </c>
      <c r="BD305">
        <v>92</v>
      </c>
      <c r="BE305" t="s">
        <v>288</v>
      </c>
      <c r="BF305">
        <v>0</v>
      </c>
      <c r="BG305">
        <v>1.01</v>
      </c>
      <c r="BH305">
        <v>20</v>
      </c>
      <c r="BI305" t="s">
        <v>11</v>
      </c>
      <c r="BJ305" t="s">
        <v>260</v>
      </c>
      <c r="BK305" t="s">
        <v>5</v>
      </c>
      <c r="BL305">
        <v>1</v>
      </c>
      <c r="BM305" t="s">
        <v>84</v>
      </c>
      <c r="BN305">
        <v>1.01</v>
      </c>
      <c r="BO305" t="s">
        <v>5</v>
      </c>
      <c r="BP305">
        <v>1</v>
      </c>
      <c r="BQ305" t="s">
        <v>5</v>
      </c>
      <c r="BR305" t="s">
        <v>8</v>
      </c>
      <c r="BS305" t="s">
        <v>259</v>
      </c>
      <c r="BT305">
        <v>825</v>
      </c>
      <c r="BU305" t="s">
        <v>6</v>
      </c>
      <c r="BV305" t="s">
        <v>31</v>
      </c>
      <c r="BW305" t="s">
        <v>957</v>
      </c>
      <c r="BX305" t="s">
        <v>3</v>
      </c>
      <c r="BY305" t="s">
        <v>56</v>
      </c>
      <c r="BZ305" t="s">
        <v>1</v>
      </c>
      <c r="CA305" t="s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500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E305">
        <f>SUM($CB305,CB305:$CC305)-SUM($EC305:EC305)</f>
        <v>0</v>
      </c>
      <c r="DF305">
        <f>SUM($CB305,$CC305:CC305)-SUM($EC305:ED305)</f>
        <v>0</v>
      </c>
      <c r="DG305">
        <f>SUM($CB305,$CC305:CD305)-SUM($EC305:EE305)</f>
        <v>0</v>
      </c>
      <c r="DH305">
        <f>SUM($CB305,$CC305:CE305)-SUM($EC305:EF305)</f>
        <v>0</v>
      </c>
      <c r="DI305">
        <f>SUM($CB305,$CC305:CF305)-SUM($EC305:EG305)</f>
        <v>0</v>
      </c>
      <c r="DJ305">
        <f>SUM($CB305,$CC305:CG305)-SUM($EC305:EH305)</f>
        <v>0</v>
      </c>
      <c r="DK305">
        <f>SUM($CB305,$CC305:CH305)-SUM($EC305:EI305)</f>
        <v>0</v>
      </c>
      <c r="DL305">
        <f>SUM($CB305,$CC305:CI305)-SUM($EC305:EJ305)</f>
        <v>0</v>
      </c>
      <c r="DM305">
        <f>SUM($CB305,$CC305:CJ305)-SUM($EC305:EK305)</f>
        <v>430</v>
      </c>
      <c r="DN305">
        <f>SUM($CB305,$CC305:CK305)-SUM($EC305:EL305)</f>
        <v>290</v>
      </c>
      <c r="DO305">
        <f>SUM($CB305,$CC305:CL305)-SUM($EC305:EM305)</f>
        <v>240</v>
      </c>
      <c r="DP305">
        <f>SUM($CB305,$CC305:CM305)-SUM($EC305:EN305)</f>
        <v>100</v>
      </c>
      <c r="DQ305">
        <f>SUM($CB305,$CC305:CN305)-SUM($EC305:EO305)</f>
        <v>100</v>
      </c>
      <c r="DR305">
        <f>SUM($CB305,$CC305:CO305)-SUM($EC305:EP305)</f>
        <v>100</v>
      </c>
      <c r="DS305">
        <f>SUM($CB305,$CC305:CP305)-SUM($EC305:EQ305)</f>
        <v>100</v>
      </c>
      <c r="DT305">
        <f>SUM($CB305,$CC305:CQ305)-SUM($EC305:ER305)</f>
        <v>100</v>
      </c>
      <c r="DU305">
        <f>SUM($CB305,$CC305:CR305)-SUM($EC305:ES305)</f>
        <v>100</v>
      </c>
      <c r="DV305">
        <f>SUM($CB305,$CC305:CS305)-SUM($EC305:ET305)</f>
        <v>100</v>
      </c>
      <c r="DW305">
        <f>SUM($CB305,$CC305:CT305)-SUM($EC305:EU305)</f>
        <v>100</v>
      </c>
      <c r="DX305">
        <f>SUM($CB305,$CC305:CU305)-SUM($EC305:EV305)</f>
        <v>100</v>
      </c>
      <c r="DY305">
        <f>SUM($CB305,$CC305:CV305)-SUM($EC305:EW305)</f>
        <v>100</v>
      </c>
      <c r="DZ305">
        <f>SUM($CB305,$CC305:CW305)-SUM($EC305:EX305)</f>
        <v>100</v>
      </c>
      <c r="EA305">
        <f>SUM($CB305,$CC305:CX305)-SUM($EC305:EY305)</f>
        <v>100</v>
      </c>
      <c r="EB305">
        <f>SUM($CB305,$CC305:CY305)-SUM($EC305:EZ305)</f>
        <v>100</v>
      </c>
      <c r="EC305" cm="1">
        <f t="array" ref="EC305">SUMPRODUCT($K305:$AJ305,TRANSPOSE(EC$4:EC$29))</f>
        <v>0</v>
      </c>
      <c r="ED305" cm="1">
        <f t="array" ref="ED305">SUMPRODUCT($K305:$AJ305,TRANSPOSE(ED$4:ED$29))</f>
        <v>0</v>
      </c>
      <c r="EE305" cm="1">
        <f t="array" ref="EE305">SUMPRODUCT($K305:$AJ305,TRANSPOSE(EE$4:EE$29))</f>
        <v>0</v>
      </c>
      <c r="EF305" cm="1">
        <f t="array" ref="EF305">SUMPRODUCT($K305:$AJ305,TRANSPOSE(EF$4:EF$29))</f>
        <v>0</v>
      </c>
      <c r="EG305" cm="1">
        <f t="array" ref="EG305">SUMPRODUCT($K305:$AJ305,TRANSPOSE(EG$4:EG$29))</f>
        <v>0</v>
      </c>
      <c r="EH305" cm="1">
        <f t="array" ref="EH305">SUMPRODUCT($K305:$AJ305,TRANSPOSE(EH$4:EH$29))</f>
        <v>0</v>
      </c>
      <c r="EI305" cm="1">
        <f t="array" ref="EI305">SUMPRODUCT($K305:$AJ305,TRANSPOSE(EI$4:EI$29))</f>
        <v>0</v>
      </c>
      <c r="EJ305" cm="1">
        <f t="array" ref="EJ305">SUMPRODUCT($K305:$AJ305,TRANSPOSE(EJ$4:EJ$29))</f>
        <v>0</v>
      </c>
      <c r="EK305" cm="1">
        <f t="array" ref="EK305">SUMPRODUCT($K305:$AJ305,TRANSPOSE(EK$4:EK$29))</f>
        <v>70</v>
      </c>
      <c r="EL305" cm="1">
        <f t="array" ref="EL305">SUMPRODUCT($K305:$AJ305,TRANSPOSE(EL$4:EL$29))</f>
        <v>140</v>
      </c>
      <c r="EM305" cm="1">
        <f t="array" ref="EM305">SUMPRODUCT($K305:$AJ305,TRANSPOSE(EM$4:EM$29))</f>
        <v>50</v>
      </c>
      <c r="EN305" cm="1">
        <f t="array" ref="EN305">SUMPRODUCT($K305:$AJ305,TRANSPOSE(EN$4:EN$29))</f>
        <v>140</v>
      </c>
      <c r="EO305" cm="1">
        <f t="array" ref="EO305">SUMPRODUCT($K305:$AJ305,TRANSPOSE(EO$4:EO$29))</f>
        <v>0</v>
      </c>
      <c r="EP305" cm="1">
        <f t="array" ref="EP305">SUMPRODUCT($K305:$AJ305,TRANSPOSE(EP$4:EP$29))</f>
        <v>0</v>
      </c>
      <c r="EQ305" cm="1">
        <f t="array" ref="EQ305">SUMPRODUCT($K305:$AJ305,TRANSPOSE(EQ$4:EQ$29))</f>
        <v>0</v>
      </c>
      <c r="ER305" cm="1">
        <f t="array" ref="ER305">SUMPRODUCT($K305:$AJ305,TRANSPOSE(ER$4:ER$29))</f>
        <v>0</v>
      </c>
      <c r="ES305" cm="1">
        <f t="array" ref="ES305">SUMPRODUCT($K305:$AJ305,TRANSPOSE(ES$4:ES$29))</f>
        <v>0</v>
      </c>
      <c r="ET305" cm="1">
        <f t="array" ref="ET305">SUMPRODUCT($K305:$AJ305,TRANSPOSE(ET$4:ET$29))</f>
        <v>0</v>
      </c>
      <c r="EU305" cm="1">
        <f t="array" ref="EU305">SUMPRODUCT($K305:$AJ305,TRANSPOSE(EU$4:EU$29))</f>
        <v>0</v>
      </c>
      <c r="EV305" cm="1">
        <f t="array" ref="EV305">SUMPRODUCT($K305:$AJ305,TRANSPOSE(EV$4:EV$29))</f>
        <v>0</v>
      </c>
      <c r="EW305" cm="1">
        <f t="array" ref="EW305">SUMPRODUCT($K305:$AJ305,TRANSPOSE(EW$4:EW$29))</f>
        <v>0</v>
      </c>
      <c r="EX305" cm="1">
        <f t="array" ref="EX305">SUMPRODUCT($K305:$AJ305,TRANSPOSE(EX$4:EX$29))</f>
        <v>0</v>
      </c>
      <c r="EY305" cm="1">
        <f t="array" ref="EY305">SUMPRODUCT($K305:$AJ305,TRANSPOSE(EY$4:EY$29))</f>
        <v>0</v>
      </c>
      <c r="EZ305" cm="1">
        <f t="array" ref="EZ305">SUMPRODUCT($K305:$AJ305,TRANSPOSE(EZ$4:EZ$29))</f>
        <v>0</v>
      </c>
      <c r="FA305">
        <f t="shared" si="60"/>
        <v>0</v>
      </c>
      <c r="FB305" t="b">
        <f t="shared" si="61"/>
        <v>0</v>
      </c>
    </row>
    <row r="306" spans="1:158" hidden="1" x14ac:dyDescent="0.2">
      <c r="A306">
        <v>365</v>
      </c>
      <c r="B306" s="7" t="s">
        <v>956</v>
      </c>
      <c r="C306" t="s">
        <v>17</v>
      </c>
      <c r="D306">
        <v>413451805</v>
      </c>
      <c r="E306" t="s">
        <v>709</v>
      </c>
      <c r="G306" t="s">
        <v>6</v>
      </c>
      <c r="H306" s="1">
        <v>2</v>
      </c>
      <c r="I306" s="1">
        <v>7</v>
      </c>
      <c r="J306" s="1">
        <f>VLOOKUP(B306,'[4]AVL F03 05.05.26_לעבוד'!$B$27:$M$694,12,)</f>
        <v>7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7</v>
      </c>
      <c r="AG306" s="1">
        <v>0</v>
      </c>
      <c r="AH306" s="1">
        <v>0</v>
      </c>
      <c r="AI306" s="1">
        <v>0</v>
      </c>
      <c r="AJ306" s="1">
        <v>0</v>
      </c>
      <c r="AK306" s="1">
        <f t="shared" si="58"/>
        <v>2205</v>
      </c>
      <c r="AL306" s="1">
        <f t="shared" si="59"/>
        <v>10000</v>
      </c>
      <c r="AM306" s="1">
        <f t="shared" si="62"/>
        <v>22.05</v>
      </c>
      <c r="AN306" s="1">
        <f t="shared" si="63"/>
        <v>100</v>
      </c>
      <c r="AO306" s="1">
        <f t="shared" si="64"/>
        <v>77.95</v>
      </c>
      <c r="AP306" s="1" t="s">
        <v>26</v>
      </c>
      <c r="AQ306" s="1">
        <f>VLOOKUP($B306,'[2]AVL F03 05.05.26_לעבוד'!$B$29:$H$721,6,)</f>
        <v>0</v>
      </c>
      <c r="AR306" s="1" t="s">
        <v>25</v>
      </c>
      <c r="AS306" s="1" t="s">
        <v>14</v>
      </c>
      <c r="AT306">
        <f t="shared" si="65"/>
        <v>7.0000000000000007E-2</v>
      </c>
      <c r="AU306" t="str">
        <f>VLOOKUP(B306,'[3]AVL F03 05.05.26_לעבוד'!$B$27:$B$694,1,)</f>
        <v>CRCW02010000Z0ED</v>
      </c>
      <c r="AW306" t="s">
        <v>1722</v>
      </c>
      <c r="AX306" t="s">
        <v>41</v>
      </c>
      <c r="AY306">
        <v>0.01</v>
      </c>
      <c r="AZ306" t="s">
        <v>0</v>
      </c>
      <c r="BA306">
        <v>2</v>
      </c>
      <c r="BB306" t="s">
        <v>13</v>
      </c>
      <c r="BC306">
        <v>96</v>
      </c>
      <c r="BD306">
        <v>44</v>
      </c>
      <c r="BE306" t="s">
        <v>24</v>
      </c>
      <c r="BF306">
        <v>0</v>
      </c>
      <c r="BG306">
        <v>0.1</v>
      </c>
      <c r="BH306">
        <v>20</v>
      </c>
      <c r="BI306" t="s">
        <v>11</v>
      </c>
      <c r="BJ306" t="s">
        <v>23</v>
      </c>
      <c r="BK306" t="s">
        <v>5</v>
      </c>
      <c r="BL306">
        <v>1</v>
      </c>
      <c r="BM306" t="s">
        <v>22</v>
      </c>
      <c r="BN306">
        <v>0.01</v>
      </c>
      <c r="BO306" t="s">
        <v>5</v>
      </c>
      <c r="BP306">
        <v>1</v>
      </c>
      <c r="BQ306" t="s">
        <v>5</v>
      </c>
      <c r="BR306" t="s">
        <v>8</v>
      </c>
      <c r="BS306" t="s">
        <v>21</v>
      </c>
      <c r="BT306">
        <v>10000</v>
      </c>
      <c r="BU306" t="s">
        <v>6</v>
      </c>
      <c r="BV306" t="s">
        <v>31</v>
      </c>
      <c r="BW306" t="s">
        <v>20</v>
      </c>
      <c r="BX306" t="s">
        <v>3</v>
      </c>
      <c r="BY306" t="s">
        <v>41</v>
      </c>
      <c r="BZ306" t="s">
        <v>1</v>
      </c>
      <c r="CA306" t="s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10000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E306">
        <f>SUM($CB306,CB306:$CC306)-SUM($EC306:EC306)</f>
        <v>0</v>
      </c>
      <c r="DF306">
        <f>SUM($CB306,$CC306:CC306)-SUM($EC306:ED306)</f>
        <v>0</v>
      </c>
      <c r="DG306">
        <f>SUM($CB306,$CC306:CD306)-SUM($EC306:EE306)</f>
        <v>0</v>
      </c>
      <c r="DH306">
        <f>SUM($CB306,$CC306:CE306)-SUM($EC306:EF306)</f>
        <v>0</v>
      </c>
      <c r="DI306">
        <f>SUM($CB306,$CC306:CF306)-SUM($EC306:EG306)</f>
        <v>0</v>
      </c>
      <c r="DJ306">
        <f>SUM($CB306,$CC306:CG306)-SUM($EC306:EH306)</f>
        <v>0</v>
      </c>
      <c r="DK306">
        <f>SUM($CB306,$CC306:CH306)-SUM($EC306:EI306)</f>
        <v>0</v>
      </c>
      <c r="DL306">
        <f>SUM($CB306,$CC306:CI306)-SUM($EC306:EJ306)</f>
        <v>0</v>
      </c>
      <c r="DM306">
        <f>SUM($CB306,$CC306:CJ306)-SUM($EC306:EK306)</f>
        <v>9860</v>
      </c>
      <c r="DN306">
        <f>SUM($CB306,$CC306:CK306)-SUM($EC306:EL306)</f>
        <v>9230</v>
      </c>
      <c r="DO306">
        <f>SUM($CB306,$CC306:CL306)-SUM($EC306:EM306)</f>
        <v>8600</v>
      </c>
      <c r="DP306">
        <f>SUM($CB306,$CC306:CM306)-SUM($EC306:EN306)</f>
        <v>8600</v>
      </c>
      <c r="DQ306">
        <f>SUM($CB306,$CC306:CN306)-SUM($EC306:EO306)</f>
        <v>8600</v>
      </c>
      <c r="DR306">
        <f>SUM($CB306,$CC306:CO306)-SUM($EC306:EP306)</f>
        <v>8600</v>
      </c>
      <c r="DS306">
        <f>SUM($CB306,$CC306:CP306)-SUM($EC306:EQ306)</f>
        <v>8600</v>
      </c>
      <c r="DT306">
        <f>SUM($CB306,$CC306:CQ306)-SUM($EC306:ER306)</f>
        <v>8600</v>
      </c>
      <c r="DU306">
        <f>SUM($CB306,$CC306:CR306)-SUM($EC306:ES306)</f>
        <v>8600</v>
      </c>
      <c r="DV306">
        <f>SUM($CB306,$CC306:CS306)-SUM($EC306:ET306)</f>
        <v>8600</v>
      </c>
      <c r="DW306">
        <f>SUM($CB306,$CC306:CT306)-SUM($EC306:EU306)</f>
        <v>8600</v>
      </c>
      <c r="DX306">
        <f>SUM($CB306,$CC306:CU306)-SUM($EC306:EV306)</f>
        <v>8600</v>
      </c>
      <c r="DY306">
        <f>SUM($CB306,$CC306:CV306)-SUM($EC306:EW306)</f>
        <v>8600</v>
      </c>
      <c r="DZ306">
        <f>SUM($CB306,$CC306:CW306)-SUM($EC306:EX306)</f>
        <v>8600</v>
      </c>
      <c r="EA306">
        <f>SUM($CB306,$CC306:CX306)-SUM($EC306:EY306)</f>
        <v>8600</v>
      </c>
      <c r="EB306">
        <f>SUM($CB306,$CC306:CY306)-SUM($EC306:EZ306)</f>
        <v>8600</v>
      </c>
      <c r="EC306" cm="1">
        <f t="array" ref="EC306">SUMPRODUCT($K306:$AJ306,TRANSPOSE(EC$4:EC$29))</f>
        <v>0</v>
      </c>
      <c r="ED306" cm="1">
        <f t="array" ref="ED306">SUMPRODUCT($K306:$AJ306,TRANSPOSE(ED$4:ED$29))</f>
        <v>0</v>
      </c>
      <c r="EE306" cm="1">
        <f t="array" ref="EE306">SUMPRODUCT($K306:$AJ306,TRANSPOSE(EE$4:EE$29))</f>
        <v>0</v>
      </c>
      <c r="EF306" cm="1">
        <f t="array" ref="EF306">SUMPRODUCT($K306:$AJ306,TRANSPOSE(EF$4:EF$29))</f>
        <v>0</v>
      </c>
      <c r="EG306" cm="1">
        <f t="array" ref="EG306">SUMPRODUCT($K306:$AJ306,TRANSPOSE(EG$4:EG$29))</f>
        <v>0</v>
      </c>
      <c r="EH306" cm="1">
        <f t="array" ref="EH306">SUMPRODUCT($K306:$AJ306,TRANSPOSE(EH$4:EH$29))</f>
        <v>0</v>
      </c>
      <c r="EI306" cm="1">
        <f t="array" ref="EI306">SUMPRODUCT($K306:$AJ306,TRANSPOSE(EI$4:EI$29))</f>
        <v>0</v>
      </c>
      <c r="EJ306" cm="1">
        <f t="array" ref="EJ306">SUMPRODUCT($K306:$AJ306,TRANSPOSE(EJ$4:EJ$29))</f>
        <v>0</v>
      </c>
      <c r="EK306" cm="1">
        <f t="array" ref="EK306">SUMPRODUCT($K306:$AJ306,TRANSPOSE(EK$4:EK$29))</f>
        <v>140</v>
      </c>
      <c r="EL306" cm="1">
        <f t="array" ref="EL306">SUMPRODUCT($K306:$AJ306,TRANSPOSE(EL$4:EL$29))</f>
        <v>630</v>
      </c>
      <c r="EM306" cm="1">
        <f t="array" ref="EM306">SUMPRODUCT($K306:$AJ306,TRANSPOSE(EM$4:EM$29))</f>
        <v>630</v>
      </c>
      <c r="EN306" cm="1">
        <f t="array" ref="EN306">SUMPRODUCT($K306:$AJ306,TRANSPOSE(EN$4:EN$29))</f>
        <v>0</v>
      </c>
      <c r="EO306" cm="1">
        <f t="array" ref="EO306">SUMPRODUCT($K306:$AJ306,TRANSPOSE(EO$4:EO$29))</f>
        <v>0</v>
      </c>
      <c r="EP306" cm="1">
        <f t="array" ref="EP306">SUMPRODUCT($K306:$AJ306,TRANSPOSE(EP$4:EP$29))</f>
        <v>0</v>
      </c>
      <c r="EQ306" cm="1">
        <f t="array" ref="EQ306">SUMPRODUCT($K306:$AJ306,TRANSPOSE(EQ$4:EQ$29))</f>
        <v>0</v>
      </c>
      <c r="ER306" cm="1">
        <f t="array" ref="ER306">SUMPRODUCT($K306:$AJ306,TRANSPOSE(ER$4:ER$29))</f>
        <v>0</v>
      </c>
      <c r="ES306" cm="1">
        <f t="array" ref="ES306">SUMPRODUCT($K306:$AJ306,TRANSPOSE(ES$4:ES$29))</f>
        <v>0</v>
      </c>
      <c r="ET306" cm="1">
        <f t="array" ref="ET306">SUMPRODUCT($K306:$AJ306,TRANSPOSE(ET$4:ET$29))</f>
        <v>0</v>
      </c>
      <c r="EU306" cm="1">
        <f t="array" ref="EU306">SUMPRODUCT($K306:$AJ306,TRANSPOSE(EU$4:EU$29))</f>
        <v>0</v>
      </c>
      <c r="EV306" cm="1">
        <f t="array" ref="EV306">SUMPRODUCT($K306:$AJ306,TRANSPOSE(EV$4:EV$29))</f>
        <v>0</v>
      </c>
      <c r="EW306" cm="1">
        <f t="array" ref="EW306">SUMPRODUCT($K306:$AJ306,TRANSPOSE(EW$4:EW$29))</f>
        <v>0</v>
      </c>
      <c r="EX306" cm="1">
        <f t="array" ref="EX306">SUMPRODUCT($K306:$AJ306,TRANSPOSE(EX$4:EX$29))</f>
        <v>0</v>
      </c>
      <c r="EY306" cm="1">
        <f t="array" ref="EY306">SUMPRODUCT($K306:$AJ306,TRANSPOSE(EY$4:EY$29))</f>
        <v>0</v>
      </c>
      <c r="EZ306" cm="1">
        <f t="array" ref="EZ306">SUMPRODUCT($K306:$AJ306,TRANSPOSE(EZ$4:EZ$29))</f>
        <v>0</v>
      </c>
      <c r="FA306">
        <f t="shared" si="60"/>
        <v>0</v>
      </c>
      <c r="FB306" t="b">
        <f t="shared" si="61"/>
        <v>0</v>
      </c>
    </row>
    <row r="307" spans="1:158" hidden="1" x14ac:dyDescent="0.2">
      <c r="A307">
        <v>366</v>
      </c>
      <c r="B307" s="7" t="s">
        <v>955</v>
      </c>
      <c r="C307" t="s">
        <v>17</v>
      </c>
      <c r="D307">
        <v>422186328</v>
      </c>
      <c r="E307" t="s">
        <v>954</v>
      </c>
      <c r="G307" t="s">
        <v>6</v>
      </c>
      <c r="H307" s="1">
        <v>2</v>
      </c>
      <c r="I307" s="1">
        <v>6</v>
      </c>
      <c r="J307" s="1">
        <f>VLOOKUP(B307,'[4]AVL F03 05.05.26_לעבוד'!$B$27:$M$694,12,)</f>
        <v>6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6</v>
      </c>
      <c r="AG307" s="1">
        <v>0</v>
      </c>
      <c r="AH307" s="1">
        <v>0</v>
      </c>
      <c r="AI307" s="1">
        <v>0</v>
      </c>
      <c r="AJ307" s="1">
        <v>0</v>
      </c>
      <c r="AK307" s="1">
        <f t="shared" si="58"/>
        <v>1890</v>
      </c>
      <c r="AL307" s="1">
        <f t="shared" si="59"/>
        <v>2000</v>
      </c>
      <c r="AM307" s="1">
        <f t="shared" si="62"/>
        <v>37.800000000000004</v>
      </c>
      <c r="AN307" s="1">
        <f t="shared" si="63"/>
        <v>40</v>
      </c>
      <c r="AO307" s="1">
        <f t="shared" si="64"/>
        <v>2.1999999999999957</v>
      </c>
      <c r="AP307" s="1" t="s">
        <v>26</v>
      </c>
      <c r="AQ307" s="1">
        <f>VLOOKUP($B307,'[2]AVL F03 05.05.26_לעבוד'!$B$29:$H$721,6,)</f>
        <v>0</v>
      </c>
      <c r="AR307" s="1" t="s">
        <v>25</v>
      </c>
      <c r="AS307" s="1" t="s">
        <v>14</v>
      </c>
      <c r="AT307">
        <f t="shared" si="65"/>
        <v>0.12</v>
      </c>
      <c r="AU307" t="str">
        <f>VLOOKUP(B307,'[3]AVL F03 05.05.26_לעבוד'!$B$27:$B$694,1,)</f>
        <v>CRCW0201100KFKED</v>
      </c>
      <c r="AW307" t="s">
        <v>1747</v>
      </c>
      <c r="AX307" t="s">
        <v>19</v>
      </c>
      <c r="AY307">
        <v>0.02</v>
      </c>
      <c r="AZ307" t="s">
        <v>0</v>
      </c>
      <c r="BA307">
        <v>2</v>
      </c>
      <c r="BB307" t="s">
        <v>13</v>
      </c>
      <c r="BC307">
        <v>96</v>
      </c>
      <c r="BD307">
        <v>16</v>
      </c>
      <c r="BE307" t="s">
        <v>24</v>
      </c>
      <c r="BF307">
        <v>0</v>
      </c>
      <c r="BG307">
        <v>0.2</v>
      </c>
      <c r="BH307">
        <v>20</v>
      </c>
      <c r="BI307" t="s">
        <v>11</v>
      </c>
      <c r="BJ307" t="s">
        <v>23</v>
      </c>
      <c r="BK307" t="s">
        <v>5</v>
      </c>
      <c r="BL307">
        <v>1</v>
      </c>
      <c r="BM307" t="s">
        <v>22</v>
      </c>
      <c r="BN307">
        <v>0.02</v>
      </c>
      <c r="BO307" t="s">
        <v>5</v>
      </c>
      <c r="BP307">
        <v>1</v>
      </c>
      <c r="BQ307" t="s">
        <v>5</v>
      </c>
      <c r="BR307" t="s">
        <v>8</v>
      </c>
      <c r="BS307" t="s">
        <v>21</v>
      </c>
      <c r="BT307">
        <v>500</v>
      </c>
      <c r="BU307" t="s">
        <v>6</v>
      </c>
      <c r="BV307" t="s">
        <v>31</v>
      </c>
      <c r="BW307" t="s">
        <v>20</v>
      </c>
      <c r="BX307" t="s">
        <v>3</v>
      </c>
      <c r="BY307" t="s">
        <v>19</v>
      </c>
      <c r="BZ307" t="s">
        <v>1</v>
      </c>
      <c r="CA307" t="s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10000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E307">
        <f>SUM($CB307,CB307:$CC307)-SUM($EC307:EC307)</f>
        <v>0</v>
      </c>
      <c r="DF307">
        <f>SUM($CB307,$CC307:CC307)-SUM($EC307:ED307)</f>
        <v>0</v>
      </c>
      <c r="DG307">
        <f>SUM($CB307,$CC307:CD307)-SUM($EC307:EE307)</f>
        <v>0</v>
      </c>
      <c r="DH307">
        <f>SUM($CB307,$CC307:CE307)-SUM($EC307:EF307)</f>
        <v>0</v>
      </c>
      <c r="DI307">
        <f>SUM($CB307,$CC307:CF307)-SUM($EC307:EG307)</f>
        <v>0</v>
      </c>
      <c r="DJ307">
        <f>SUM($CB307,$CC307:CG307)-SUM($EC307:EH307)</f>
        <v>0</v>
      </c>
      <c r="DK307">
        <f>SUM($CB307,$CC307:CH307)-SUM($EC307:EI307)</f>
        <v>0</v>
      </c>
      <c r="DL307">
        <f>SUM($CB307,$CC307:CI307)-SUM($EC307:EJ307)</f>
        <v>0</v>
      </c>
      <c r="DM307">
        <f>SUM($CB307,$CC307:CJ307)-SUM($EC307:EK307)</f>
        <v>9880</v>
      </c>
      <c r="DN307">
        <f>SUM($CB307,$CC307:CK307)-SUM($EC307:EL307)</f>
        <v>9340</v>
      </c>
      <c r="DO307">
        <f>SUM($CB307,$CC307:CL307)-SUM($EC307:EM307)</f>
        <v>8800</v>
      </c>
      <c r="DP307">
        <f>SUM($CB307,$CC307:CM307)-SUM($EC307:EN307)</f>
        <v>8800</v>
      </c>
      <c r="DQ307">
        <f>SUM($CB307,$CC307:CN307)-SUM($EC307:EO307)</f>
        <v>8800</v>
      </c>
      <c r="DR307">
        <f>SUM($CB307,$CC307:CO307)-SUM($EC307:EP307)</f>
        <v>8800</v>
      </c>
      <c r="DS307">
        <f>SUM($CB307,$CC307:CP307)-SUM($EC307:EQ307)</f>
        <v>8800</v>
      </c>
      <c r="DT307">
        <f>SUM($CB307,$CC307:CQ307)-SUM($EC307:ER307)</f>
        <v>8800</v>
      </c>
      <c r="DU307">
        <f>SUM($CB307,$CC307:CR307)-SUM($EC307:ES307)</f>
        <v>8800</v>
      </c>
      <c r="DV307">
        <f>SUM($CB307,$CC307:CS307)-SUM($EC307:ET307)</f>
        <v>8800</v>
      </c>
      <c r="DW307">
        <f>SUM($CB307,$CC307:CT307)-SUM($EC307:EU307)</f>
        <v>8800</v>
      </c>
      <c r="DX307">
        <f>SUM($CB307,$CC307:CU307)-SUM($EC307:EV307)</f>
        <v>8800</v>
      </c>
      <c r="DY307">
        <f>SUM($CB307,$CC307:CV307)-SUM($EC307:EW307)</f>
        <v>8800</v>
      </c>
      <c r="DZ307">
        <f>SUM($CB307,$CC307:CW307)-SUM($EC307:EX307)</f>
        <v>8800</v>
      </c>
      <c r="EA307">
        <f>SUM($CB307,$CC307:CX307)-SUM($EC307:EY307)</f>
        <v>8800</v>
      </c>
      <c r="EB307">
        <f>SUM($CB307,$CC307:CY307)-SUM($EC307:EZ307)</f>
        <v>8800</v>
      </c>
      <c r="EC307" cm="1">
        <f t="array" ref="EC307">SUMPRODUCT($K307:$AJ307,TRANSPOSE(EC$4:EC$29))</f>
        <v>0</v>
      </c>
      <c r="ED307" cm="1">
        <f t="array" ref="ED307">SUMPRODUCT($K307:$AJ307,TRANSPOSE(ED$4:ED$29))</f>
        <v>0</v>
      </c>
      <c r="EE307" cm="1">
        <f t="array" ref="EE307">SUMPRODUCT($K307:$AJ307,TRANSPOSE(EE$4:EE$29))</f>
        <v>0</v>
      </c>
      <c r="EF307" cm="1">
        <f t="array" ref="EF307">SUMPRODUCT($K307:$AJ307,TRANSPOSE(EF$4:EF$29))</f>
        <v>0</v>
      </c>
      <c r="EG307" cm="1">
        <f t="array" ref="EG307">SUMPRODUCT($K307:$AJ307,TRANSPOSE(EG$4:EG$29))</f>
        <v>0</v>
      </c>
      <c r="EH307" cm="1">
        <f t="array" ref="EH307">SUMPRODUCT($K307:$AJ307,TRANSPOSE(EH$4:EH$29))</f>
        <v>0</v>
      </c>
      <c r="EI307" cm="1">
        <f t="array" ref="EI307">SUMPRODUCT($K307:$AJ307,TRANSPOSE(EI$4:EI$29))</f>
        <v>0</v>
      </c>
      <c r="EJ307" cm="1">
        <f t="array" ref="EJ307">SUMPRODUCT($K307:$AJ307,TRANSPOSE(EJ$4:EJ$29))</f>
        <v>0</v>
      </c>
      <c r="EK307" cm="1">
        <f t="array" ref="EK307">SUMPRODUCT($K307:$AJ307,TRANSPOSE(EK$4:EK$29))</f>
        <v>120</v>
      </c>
      <c r="EL307" cm="1">
        <f t="array" ref="EL307">SUMPRODUCT($K307:$AJ307,TRANSPOSE(EL$4:EL$29))</f>
        <v>540</v>
      </c>
      <c r="EM307" cm="1">
        <f t="array" ref="EM307">SUMPRODUCT($K307:$AJ307,TRANSPOSE(EM$4:EM$29))</f>
        <v>540</v>
      </c>
      <c r="EN307" cm="1">
        <f t="array" ref="EN307">SUMPRODUCT($K307:$AJ307,TRANSPOSE(EN$4:EN$29))</f>
        <v>0</v>
      </c>
      <c r="EO307" cm="1">
        <f t="array" ref="EO307">SUMPRODUCT($K307:$AJ307,TRANSPOSE(EO$4:EO$29))</f>
        <v>0</v>
      </c>
      <c r="EP307" cm="1">
        <f t="array" ref="EP307">SUMPRODUCT($K307:$AJ307,TRANSPOSE(EP$4:EP$29))</f>
        <v>0</v>
      </c>
      <c r="EQ307" cm="1">
        <f t="array" ref="EQ307">SUMPRODUCT($K307:$AJ307,TRANSPOSE(EQ$4:EQ$29))</f>
        <v>0</v>
      </c>
      <c r="ER307" cm="1">
        <f t="array" ref="ER307">SUMPRODUCT($K307:$AJ307,TRANSPOSE(ER$4:ER$29))</f>
        <v>0</v>
      </c>
      <c r="ES307" cm="1">
        <f t="array" ref="ES307">SUMPRODUCT($K307:$AJ307,TRANSPOSE(ES$4:ES$29))</f>
        <v>0</v>
      </c>
      <c r="ET307" cm="1">
        <f t="array" ref="ET307">SUMPRODUCT($K307:$AJ307,TRANSPOSE(ET$4:ET$29))</f>
        <v>0</v>
      </c>
      <c r="EU307" cm="1">
        <f t="array" ref="EU307">SUMPRODUCT($K307:$AJ307,TRANSPOSE(EU$4:EU$29))</f>
        <v>0</v>
      </c>
      <c r="EV307" cm="1">
        <f t="array" ref="EV307">SUMPRODUCT($K307:$AJ307,TRANSPOSE(EV$4:EV$29))</f>
        <v>0</v>
      </c>
      <c r="EW307" cm="1">
        <f t="array" ref="EW307">SUMPRODUCT($K307:$AJ307,TRANSPOSE(EW$4:EW$29))</f>
        <v>0</v>
      </c>
      <c r="EX307" cm="1">
        <f t="array" ref="EX307">SUMPRODUCT($K307:$AJ307,TRANSPOSE(EX$4:EX$29))</f>
        <v>0</v>
      </c>
      <c r="EY307" cm="1">
        <f t="array" ref="EY307">SUMPRODUCT($K307:$AJ307,TRANSPOSE(EY$4:EY$29))</f>
        <v>0</v>
      </c>
      <c r="EZ307" cm="1">
        <f t="array" ref="EZ307">SUMPRODUCT($K307:$AJ307,TRANSPOSE(EZ$4:EZ$29))</f>
        <v>0</v>
      </c>
      <c r="FA307">
        <f t="shared" si="60"/>
        <v>0</v>
      </c>
      <c r="FB307" t="b">
        <f t="shared" si="61"/>
        <v>0</v>
      </c>
    </row>
    <row r="308" spans="1:158" hidden="1" x14ac:dyDescent="0.2">
      <c r="A308">
        <v>367</v>
      </c>
      <c r="B308" s="7" t="s">
        <v>953</v>
      </c>
      <c r="C308" t="s">
        <v>17</v>
      </c>
      <c r="D308">
        <v>401675862</v>
      </c>
      <c r="E308" t="s">
        <v>952</v>
      </c>
      <c r="G308" t="s">
        <v>6</v>
      </c>
      <c r="H308" s="1">
        <v>2</v>
      </c>
      <c r="I308" s="1">
        <v>17</v>
      </c>
      <c r="J308" s="1">
        <f>VLOOKUP(B308,'[4]AVL F03 05.05.26_לעבוד'!$B$27:$M$694,12,)</f>
        <v>17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17</v>
      </c>
      <c r="AG308" s="1">
        <v>0</v>
      </c>
      <c r="AH308" s="1">
        <v>0</v>
      </c>
      <c r="AI308" s="1">
        <v>0</v>
      </c>
      <c r="AJ308" s="1">
        <v>0</v>
      </c>
      <c r="AK308" s="1">
        <f t="shared" si="58"/>
        <v>5355</v>
      </c>
      <c r="AL308" s="1">
        <f t="shared" si="59"/>
        <v>10000</v>
      </c>
      <c r="AM308" s="1">
        <f t="shared" si="62"/>
        <v>107.10000000000001</v>
      </c>
      <c r="AN308" s="1">
        <f t="shared" si="63"/>
        <v>200</v>
      </c>
      <c r="AO308" s="1">
        <f t="shared" si="64"/>
        <v>92.899999999999991</v>
      </c>
      <c r="AP308" s="1" t="s">
        <v>26</v>
      </c>
      <c r="AQ308" s="1">
        <f>VLOOKUP($B308,'[2]AVL F03 05.05.26_לעבוד'!$B$29:$H$721,6,)</f>
        <v>0</v>
      </c>
      <c r="AR308" s="1" t="s">
        <v>25</v>
      </c>
      <c r="AS308" s="1" t="s">
        <v>14</v>
      </c>
      <c r="AT308">
        <f t="shared" si="65"/>
        <v>0.34</v>
      </c>
      <c r="AU308" t="str">
        <f>VLOOKUP(B308,'[3]AVL F03 05.05.26_לעבוד'!$B$27:$B$694,1,)</f>
        <v>CRCW020110K0FKED</v>
      </c>
      <c r="AW308" t="s">
        <v>1747</v>
      </c>
      <c r="AX308" t="s">
        <v>19</v>
      </c>
      <c r="AY308">
        <v>0.02</v>
      </c>
      <c r="AZ308" t="s">
        <v>0</v>
      </c>
      <c r="BA308">
        <v>2</v>
      </c>
      <c r="BB308" t="s">
        <v>13</v>
      </c>
      <c r="BC308">
        <v>96</v>
      </c>
      <c r="BD308">
        <v>71</v>
      </c>
      <c r="BE308" t="s">
        <v>24</v>
      </c>
      <c r="BF308">
        <v>0</v>
      </c>
      <c r="BG308">
        <v>0.2</v>
      </c>
      <c r="BH308">
        <v>20</v>
      </c>
      <c r="BI308" t="s">
        <v>11</v>
      </c>
      <c r="BJ308" t="s">
        <v>23</v>
      </c>
      <c r="BK308" t="s">
        <v>5</v>
      </c>
      <c r="BL308">
        <v>1</v>
      </c>
      <c r="BM308" t="s">
        <v>22</v>
      </c>
      <c r="BN308">
        <v>0.02</v>
      </c>
      <c r="BO308" t="s">
        <v>5</v>
      </c>
      <c r="BP308">
        <v>1</v>
      </c>
      <c r="BQ308" t="s">
        <v>5</v>
      </c>
      <c r="BR308" t="s">
        <v>8</v>
      </c>
      <c r="BS308" t="s">
        <v>21</v>
      </c>
      <c r="BT308">
        <v>10000</v>
      </c>
      <c r="BU308" t="s">
        <v>6</v>
      </c>
      <c r="BV308" t="s">
        <v>5</v>
      </c>
      <c r="BW308" t="s">
        <v>20</v>
      </c>
      <c r="BX308" t="s">
        <v>3</v>
      </c>
      <c r="BY308" t="s">
        <v>19</v>
      </c>
      <c r="BZ308" t="s">
        <v>1</v>
      </c>
      <c r="CA308" t="s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10000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E308">
        <f>SUM($CB308,CB308:$CC308)-SUM($EC308:EC308)</f>
        <v>0</v>
      </c>
      <c r="DF308">
        <f>SUM($CB308,$CC308:CC308)-SUM($EC308:ED308)</f>
        <v>0</v>
      </c>
      <c r="DG308">
        <f>SUM($CB308,$CC308:CD308)-SUM($EC308:EE308)</f>
        <v>0</v>
      </c>
      <c r="DH308">
        <f>SUM($CB308,$CC308:CE308)-SUM($EC308:EF308)</f>
        <v>0</v>
      </c>
      <c r="DI308">
        <f>SUM($CB308,$CC308:CF308)-SUM($EC308:EG308)</f>
        <v>0</v>
      </c>
      <c r="DJ308">
        <f>SUM($CB308,$CC308:CG308)-SUM($EC308:EH308)</f>
        <v>0</v>
      </c>
      <c r="DK308">
        <f>SUM($CB308,$CC308:CH308)-SUM($EC308:EI308)</f>
        <v>0</v>
      </c>
      <c r="DL308">
        <f>SUM($CB308,$CC308:CI308)-SUM($EC308:EJ308)</f>
        <v>0</v>
      </c>
      <c r="DM308">
        <f>SUM($CB308,$CC308:CJ308)-SUM($EC308:EK308)</f>
        <v>9660</v>
      </c>
      <c r="DN308">
        <f>SUM($CB308,$CC308:CK308)-SUM($EC308:EL308)</f>
        <v>8130</v>
      </c>
      <c r="DO308">
        <f>SUM($CB308,$CC308:CL308)-SUM($EC308:EM308)</f>
        <v>6600</v>
      </c>
      <c r="DP308">
        <f>SUM($CB308,$CC308:CM308)-SUM($EC308:EN308)</f>
        <v>6600</v>
      </c>
      <c r="DQ308">
        <f>SUM($CB308,$CC308:CN308)-SUM($EC308:EO308)</f>
        <v>6600</v>
      </c>
      <c r="DR308">
        <f>SUM($CB308,$CC308:CO308)-SUM($EC308:EP308)</f>
        <v>6600</v>
      </c>
      <c r="DS308">
        <f>SUM($CB308,$CC308:CP308)-SUM($EC308:EQ308)</f>
        <v>6600</v>
      </c>
      <c r="DT308">
        <f>SUM($CB308,$CC308:CQ308)-SUM($EC308:ER308)</f>
        <v>6600</v>
      </c>
      <c r="DU308">
        <f>SUM($CB308,$CC308:CR308)-SUM($EC308:ES308)</f>
        <v>6600</v>
      </c>
      <c r="DV308">
        <f>SUM($CB308,$CC308:CS308)-SUM($EC308:ET308)</f>
        <v>6600</v>
      </c>
      <c r="DW308">
        <f>SUM($CB308,$CC308:CT308)-SUM($EC308:EU308)</f>
        <v>6600</v>
      </c>
      <c r="DX308">
        <f>SUM($CB308,$CC308:CU308)-SUM($EC308:EV308)</f>
        <v>6600</v>
      </c>
      <c r="DY308">
        <f>SUM($CB308,$CC308:CV308)-SUM($EC308:EW308)</f>
        <v>6600</v>
      </c>
      <c r="DZ308">
        <f>SUM($CB308,$CC308:CW308)-SUM($EC308:EX308)</f>
        <v>6600</v>
      </c>
      <c r="EA308">
        <f>SUM($CB308,$CC308:CX308)-SUM($EC308:EY308)</f>
        <v>6600</v>
      </c>
      <c r="EB308">
        <f>SUM($CB308,$CC308:CY308)-SUM($EC308:EZ308)</f>
        <v>6600</v>
      </c>
      <c r="EC308" cm="1">
        <f t="array" ref="EC308">SUMPRODUCT($K308:$AJ308,TRANSPOSE(EC$4:EC$29))</f>
        <v>0</v>
      </c>
      <c r="ED308" cm="1">
        <f t="array" ref="ED308">SUMPRODUCT($K308:$AJ308,TRANSPOSE(ED$4:ED$29))</f>
        <v>0</v>
      </c>
      <c r="EE308" cm="1">
        <f t="array" ref="EE308">SUMPRODUCT($K308:$AJ308,TRANSPOSE(EE$4:EE$29))</f>
        <v>0</v>
      </c>
      <c r="EF308" cm="1">
        <f t="array" ref="EF308">SUMPRODUCT($K308:$AJ308,TRANSPOSE(EF$4:EF$29))</f>
        <v>0</v>
      </c>
      <c r="EG308" cm="1">
        <f t="array" ref="EG308">SUMPRODUCT($K308:$AJ308,TRANSPOSE(EG$4:EG$29))</f>
        <v>0</v>
      </c>
      <c r="EH308" cm="1">
        <f t="array" ref="EH308">SUMPRODUCT($K308:$AJ308,TRANSPOSE(EH$4:EH$29))</f>
        <v>0</v>
      </c>
      <c r="EI308" cm="1">
        <f t="array" ref="EI308">SUMPRODUCT($K308:$AJ308,TRANSPOSE(EI$4:EI$29))</f>
        <v>0</v>
      </c>
      <c r="EJ308" cm="1">
        <f t="array" ref="EJ308">SUMPRODUCT($K308:$AJ308,TRANSPOSE(EJ$4:EJ$29))</f>
        <v>0</v>
      </c>
      <c r="EK308" cm="1">
        <f t="array" ref="EK308">SUMPRODUCT($K308:$AJ308,TRANSPOSE(EK$4:EK$29))</f>
        <v>340</v>
      </c>
      <c r="EL308" cm="1">
        <f t="array" ref="EL308">SUMPRODUCT($K308:$AJ308,TRANSPOSE(EL$4:EL$29))</f>
        <v>1530</v>
      </c>
      <c r="EM308" cm="1">
        <f t="array" ref="EM308">SUMPRODUCT($K308:$AJ308,TRANSPOSE(EM$4:EM$29))</f>
        <v>1530</v>
      </c>
      <c r="EN308" cm="1">
        <f t="array" ref="EN308">SUMPRODUCT($K308:$AJ308,TRANSPOSE(EN$4:EN$29))</f>
        <v>0</v>
      </c>
      <c r="EO308" cm="1">
        <f t="array" ref="EO308">SUMPRODUCT($K308:$AJ308,TRANSPOSE(EO$4:EO$29))</f>
        <v>0</v>
      </c>
      <c r="EP308" cm="1">
        <f t="array" ref="EP308">SUMPRODUCT($K308:$AJ308,TRANSPOSE(EP$4:EP$29))</f>
        <v>0</v>
      </c>
      <c r="EQ308" cm="1">
        <f t="array" ref="EQ308">SUMPRODUCT($K308:$AJ308,TRANSPOSE(EQ$4:EQ$29))</f>
        <v>0</v>
      </c>
      <c r="ER308" cm="1">
        <f t="array" ref="ER308">SUMPRODUCT($K308:$AJ308,TRANSPOSE(ER$4:ER$29))</f>
        <v>0</v>
      </c>
      <c r="ES308" cm="1">
        <f t="array" ref="ES308">SUMPRODUCT($K308:$AJ308,TRANSPOSE(ES$4:ES$29))</f>
        <v>0</v>
      </c>
      <c r="ET308" cm="1">
        <f t="array" ref="ET308">SUMPRODUCT($K308:$AJ308,TRANSPOSE(ET$4:ET$29))</f>
        <v>0</v>
      </c>
      <c r="EU308" cm="1">
        <f t="array" ref="EU308">SUMPRODUCT($K308:$AJ308,TRANSPOSE(EU$4:EU$29))</f>
        <v>0</v>
      </c>
      <c r="EV308" cm="1">
        <f t="array" ref="EV308">SUMPRODUCT($K308:$AJ308,TRANSPOSE(EV$4:EV$29))</f>
        <v>0</v>
      </c>
      <c r="EW308" cm="1">
        <f t="array" ref="EW308">SUMPRODUCT($K308:$AJ308,TRANSPOSE(EW$4:EW$29))</f>
        <v>0</v>
      </c>
      <c r="EX308" cm="1">
        <f t="array" ref="EX308">SUMPRODUCT($K308:$AJ308,TRANSPOSE(EX$4:EX$29))</f>
        <v>0</v>
      </c>
      <c r="EY308" cm="1">
        <f t="array" ref="EY308">SUMPRODUCT($K308:$AJ308,TRANSPOSE(EY$4:EY$29))</f>
        <v>0</v>
      </c>
      <c r="EZ308" cm="1">
        <f t="array" ref="EZ308">SUMPRODUCT($K308:$AJ308,TRANSPOSE(EZ$4:EZ$29))</f>
        <v>0</v>
      </c>
      <c r="FA308">
        <f t="shared" si="60"/>
        <v>0</v>
      </c>
      <c r="FB308" t="b">
        <f t="shared" si="61"/>
        <v>0</v>
      </c>
    </row>
    <row r="309" spans="1:158" hidden="1" x14ac:dyDescent="0.2">
      <c r="A309">
        <v>368</v>
      </c>
      <c r="B309" s="7" t="s">
        <v>951</v>
      </c>
      <c r="C309" t="s">
        <v>17</v>
      </c>
      <c r="D309">
        <v>403476159</v>
      </c>
      <c r="E309" t="s">
        <v>950</v>
      </c>
      <c r="G309" t="s">
        <v>6</v>
      </c>
      <c r="H309" s="1">
        <v>2</v>
      </c>
      <c r="I309" s="1">
        <v>25</v>
      </c>
      <c r="J309" s="1">
        <f>VLOOKUP(B309,'[4]AVL F03 05.05.26_לעבוד'!$B$27:$M$694,12,)</f>
        <v>25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25</v>
      </c>
      <c r="AG309" s="1">
        <v>0</v>
      </c>
      <c r="AH309" s="1">
        <v>0</v>
      </c>
      <c r="AI309" s="1">
        <v>0</v>
      </c>
      <c r="AJ309" s="1">
        <v>0</v>
      </c>
      <c r="AK309" s="1">
        <f t="shared" si="58"/>
        <v>7875</v>
      </c>
      <c r="AL309" s="1">
        <f t="shared" si="59"/>
        <v>10000</v>
      </c>
      <c r="AM309" s="1">
        <f t="shared" si="62"/>
        <v>157.5</v>
      </c>
      <c r="AN309" s="1">
        <f t="shared" si="63"/>
        <v>200</v>
      </c>
      <c r="AO309" s="1">
        <f t="shared" si="64"/>
        <v>42.5</v>
      </c>
      <c r="AP309" s="1" t="s">
        <v>26</v>
      </c>
      <c r="AQ309" s="1">
        <f>VLOOKUP($B309,'[2]AVL F03 05.05.26_לעבוד'!$B$29:$H$721,6,)</f>
        <v>0</v>
      </c>
      <c r="AR309" s="1" t="s">
        <v>25</v>
      </c>
      <c r="AS309" s="1" t="s">
        <v>14</v>
      </c>
      <c r="AT309">
        <f t="shared" si="65"/>
        <v>0.5</v>
      </c>
      <c r="AU309" t="str">
        <f>VLOOKUP(B309,'[3]AVL F03 05.05.26_לעבוד'!$B$27:$B$694,1,)</f>
        <v>CRCW02011K00FKED</v>
      </c>
      <c r="AW309" t="s">
        <v>1747</v>
      </c>
      <c r="AX309" t="s">
        <v>19</v>
      </c>
      <c r="AY309">
        <v>0.02</v>
      </c>
      <c r="AZ309" t="s">
        <v>0</v>
      </c>
      <c r="BA309">
        <v>2</v>
      </c>
      <c r="BB309" t="s">
        <v>13</v>
      </c>
      <c r="BC309">
        <v>99</v>
      </c>
      <c r="BD309">
        <v>54</v>
      </c>
      <c r="BE309" t="s">
        <v>24</v>
      </c>
      <c r="BF309">
        <v>0</v>
      </c>
      <c r="BG309">
        <v>0.2</v>
      </c>
      <c r="BH309">
        <v>20</v>
      </c>
      <c r="BI309" t="s">
        <v>11</v>
      </c>
      <c r="BJ309" t="s">
        <v>23</v>
      </c>
      <c r="BK309" t="s">
        <v>5</v>
      </c>
      <c r="BL309">
        <v>1</v>
      </c>
      <c r="BM309" t="s">
        <v>22</v>
      </c>
      <c r="BN309">
        <v>0.02</v>
      </c>
      <c r="BO309" t="s">
        <v>5</v>
      </c>
      <c r="BP309">
        <v>1</v>
      </c>
      <c r="BQ309" t="s">
        <v>5</v>
      </c>
      <c r="BR309" t="s">
        <v>8</v>
      </c>
      <c r="BS309" t="s">
        <v>21</v>
      </c>
      <c r="BT309">
        <v>10000</v>
      </c>
      <c r="BU309" t="s">
        <v>6</v>
      </c>
      <c r="BV309" t="s">
        <v>31</v>
      </c>
      <c r="BW309" t="s">
        <v>20</v>
      </c>
      <c r="BX309" t="s">
        <v>3</v>
      </c>
      <c r="BY309" t="s">
        <v>19</v>
      </c>
      <c r="BZ309" t="s">
        <v>1</v>
      </c>
      <c r="CA309" t="s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10000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E309">
        <f>SUM($CB309,CB309:$CC309)-SUM($EC309:EC309)</f>
        <v>0</v>
      </c>
      <c r="DF309">
        <f>SUM($CB309,$CC309:CC309)-SUM($EC309:ED309)</f>
        <v>0</v>
      </c>
      <c r="DG309">
        <f>SUM($CB309,$CC309:CD309)-SUM($EC309:EE309)</f>
        <v>0</v>
      </c>
      <c r="DH309">
        <f>SUM($CB309,$CC309:CE309)-SUM($EC309:EF309)</f>
        <v>0</v>
      </c>
      <c r="DI309">
        <f>SUM($CB309,$CC309:CF309)-SUM($EC309:EG309)</f>
        <v>0</v>
      </c>
      <c r="DJ309">
        <f>SUM($CB309,$CC309:CG309)-SUM($EC309:EH309)</f>
        <v>0</v>
      </c>
      <c r="DK309">
        <f>SUM($CB309,$CC309:CH309)-SUM($EC309:EI309)</f>
        <v>0</v>
      </c>
      <c r="DL309">
        <f>SUM($CB309,$CC309:CI309)-SUM($EC309:EJ309)</f>
        <v>0</v>
      </c>
      <c r="DM309">
        <f>SUM($CB309,$CC309:CJ309)-SUM($EC309:EK309)</f>
        <v>9500</v>
      </c>
      <c r="DN309">
        <f>SUM($CB309,$CC309:CK309)-SUM($EC309:EL309)</f>
        <v>7250</v>
      </c>
      <c r="DO309">
        <f>SUM($CB309,$CC309:CL309)-SUM($EC309:EM309)</f>
        <v>5000</v>
      </c>
      <c r="DP309">
        <f>SUM($CB309,$CC309:CM309)-SUM($EC309:EN309)</f>
        <v>5000</v>
      </c>
      <c r="DQ309">
        <f>SUM($CB309,$CC309:CN309)-SUM($EC309:EO309)</f>
        <v>5000</v>
      </c>
      <c r="DR309">
        <f>SUM($CB309,$CC309:CO309)-SUM($EC309:EP309)</f>
        <v>5000</v>
      </c>
      <c r="DS309">
        <f>SUM($CB309,$CC309:CP309)-SUM($EC309:EQ309)</f>
        <v>5000</v>
      </c>
      <c r="DT309">
        <f>SUM($CB309,$CC309:CQ309)-SUM($EC309:ER309)</f>
        <v>5000</v>
      </c>
      <c r="DU309">
        <f>SUM($CB309,$CC309:CR309)-SUM($EC309:ES309)</f>
        <v>5000</v>
      </c>
      <c r="DV309">
        <f>SUM($CB309,$CC309:CS309)-SUM($EC309:ET309)</f>
        <v>5000</v>
      </c>
      <c r="DW309">
        <f>SUM($CB309,$CC309:CT309)-SUM($EC309:EU309)</f>
        <v>5000</v>
      </c>
      <c r="DX309">
        <f>SUM($CB309,$CC309:CU309)-SUM($EC309:EV309)</f>
        <v>5000</v>
      </c>
      <c r="DY309">
        <f>SUM($CB309,$CC309:CV309)-SUM($EC309:EW309)</f>
        <v>5000</v>
      </c>
      <c r="DZ309">
        <f>SUM($CB309,$CC309:CW309)-SUM($EC309:EX309)</f>
        <v>5000</v>
      </c>
      <c r="EA309">
        <f>SUM($CB309,$CC309:CX309)-SUM($EC309:EY309)</f>
        <v>5000</v>
      </c>
      <c r="EB309">
        <f>SUM($CB309,$CC309:CY309)-SUM($EC309:EZ309)</f>
        <v>5000</v>
      </c>
      <c r="EC309" cm="1">
        <f t="array" ref="EC309">SUMPRODUCT($K309:$AJ309,TRANSPOSE(EC$4:EC$29))</f>
        <v>0</v>
      </c>
      <c r="ED309" cm="1">
        <f t="array" ref="ED309">SUMPRODUCT($K309:$AJ309,TRANSPOSE(ED$4:ED$29))</f>
        <v>0</v>
      </c>
      <c r="EE309" cm="1">
        <f t="array" ref="EE309">SUMPRODUCT($K309:$AJ309,TRANSPOSE(EE$4:EE$29))</f>
        <v>0</v>
      </c>
      <c r="EF309" cm="1">
        <f t="array" ref="EF309">SUMPRODUCT($K309:$AJ309,TRANSPOSE(EF$4:EF$29))</f>
        <v>0</v>
      </c>
      <c r="EG309" cm="1">
        <f t="array" ref="EG309">SUMPRODUCT($K309:$AJ309,TRANSPOSE(EG$4:EG$29))</f>
        <v>0</v>
      </c>
      <c r="EH309" cm="1">
        <f t="array" ref="EH309">SUMPRODUCT($K309:$AJ309,TRANSPOSE(EH$4:EH$29))</f>
        <v>0</v>
      </c>
      <c r="EI309" cm="1">
        <f t="array" ref="EI309">SUMPRODUCT($K309:$AJ309,TRANSPOSE(EI$4:EI$29))</f>
        <v>0</v>
      </c>
      <c r="EJ309" cm="1">
        <f t="array" ref="EJ309">SUMPRODUCT($K309:$AJ309,TRANSPOSE(EJ$4:EJ$29))</f>
        <v>0</v>
      </c>
      <c r="EK309" cm="1">
        <f t="array" ref="EK309">SUMPRODUCT($K309:$AJ309,TRANSPOSE(EK$4:EK$29))</f>
        <v>500</v>
      </c>
      <c r="EL309" cm="1">
        <f t="array" ref="EL309">SUMPRODUCT($K309:$AJ309,TRANSPOSE(EL$4:EL$29))</f>
        <v>2250</v>
      </c>
      <c r="EM309" cm="1">
        <f t="array" ref="EM309">SUMPRODUCT($K309:$AJ309,TRANSPOSE(EM$4:EM$29))</f>
        <v>2250</v>
      </c>
      <c r="EN309" cm="1">
        <f t="array" ref="EN309">SUMPRODUCT($K309:$AJ309,TRANSPOSE(EN$4:EN$29))</f>
        <v>0</v>
      </c>
      <c r="EO309" cm="1">
        <f t="array" ref="EO309">SUMPRODUCT($K309:$AJ309,TRANSPOSE(EO$4:EO$29))</f>
        <v>0</v>
      </c>
      <c r="EP309" cm="1">
        <f t="array" ref="EP309">SUMPRODUCT($K309:$AJ309,TRANSPOSE(EP$4:EP$29))</f>
        <v>0</v>
      </c>
      <c r="EQ309" cm="1">
        <f t="array" ref="EQ309">SUMPRODUCT($K309:$AJ309,TRANSPOSE(EQ$4:EQ$29))</f>
        <v>0</v>
      </c>
      <c r="ER309" cm="1">
        <f t="array" ref="ER309">SUMPRODUCT($K309:$AJ309,TRANSPOSE(ER$4:ER$29))</f>
        <v>0</v>
      </c>
      <c r="ES309" cm="1">
        <f t="array" ref="ES309">SUMPRODUCT($K309:$AJ309,TRANSPOSE(ES$4:ES$29))</f>
        <v>0</v>
      </c>
      <c r="ET309" cm="1">
        <f t="array" ref="ET309">SUMPRODUCT($K309:$AJ309,TRANSPOSE(ET$4:ET$29))</f>
        <v>0</v>
      </c>
      <c r="EU309" cm="1">
        <f t="array" ref="EU309">SUMPRODUCT($K309:$AJ309,TRANSPOSE(EU$4:EU$29))</f>
        <v>0</v>
      </c>
      <c r="EV309" cm="1">
        <f t="array" ref="EV309">SUMPRODUCT($K309:$AJ309,TRANSPOSE(EV$4:EV$29))</f>
        <v>0</v>
      </c>
      <c r="EW309" cm="1">
        <f t="array" ref="EW309">SUMPRODUCT($K309:$AJ309,TRANSPOSE(EW$4:EW$29))</f>
        <v>0</v>
      </c>
      <c r="EX309" cm="1">
        <f t="array" ref="EX309">SUMPRODUCT($K309:$AJ309,TRANSPOSE(EX$4:EX$29))</f>
        <v>0</v>
      </c>
      <c r="EY309" cm="1">
        <f t="array" ref="EY309">SUMPRODUCT($K309:$AJ309,TRANSPOSE(EY$4:EY$29))</f>
        <v>0</v>
      </c>
      <c r="EZ309" cm="1">
        <f t="array" ref="EZ309">SUMPRODUCT($K309:$AJ309,TRANSPOSE(EZ$4:EZ$29))</f>
        <v>0</v>
      </c>
      <c r="FA309">
        <f t="shared" si="60"/>
        <v>0</v>
      </c>
      <c r="FB309" t="b">
        <f t="shared" si="61"/>
        <v>0</v>
      </c>
    </row>
    <row r="310" spans="1:158" hidden="1" x14ac:dyDescent="0.2">
      <c r="A310">
        <v>369</v>
      </c>
      <c r="B310" s="7" t="s">
        <v>949</v>
      </c>
      <c r="C310" t="s">
        <v>17</v>
      </c>
      <c r="D310">
        <v>422186332</v>
      </c>
      <c r="E310" t="s">
        <v>948</v>
      </c>
      <c r="G310" t="s">
        <v>6</v>
      </c>
      <c r="H310" s="1">
        <v>2</v>
      </c>
      <c r="I310" s="1">
        <v>2</v>
      </c>
      <c r="J310" s="1">
        <f>VLOOKUP(B310,'[4]AVL F03 05.05.26_לעבוד'!$B$27:$M$694,12,)</f>
        <v>2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2</v>
      </c>
      <c r="AG310" s="1">
        <v>0</v>
      </c>
      <c r="AH310" s="1">
        <v>0</v>
      </c>
      <c r="AI310" s="1">
        <v>0</v>
      </c>
      <c r="AJ310" s="1">
        <v>0</v>
      </c>
      <c r="AK310" s="1">
        <f t="shared" si="58"/>
        <v>630</v>
      </c>
      <c r="AL310" s="1">
        <f t="shared" si="59"/>
        <v>1000</v>
      </c>
      <c r="AM310" s="1">
        <f t="shared" si="62"/>
        <v>12.6</v>
      </c>
      <c r="AN310" s="1">
        <f t="shared" si="63"/>
        <v>20</v>
      </c>
      <c r="AO310" s="1">
        <f t="shared" si="64"/>
        <v>7.4</v>
      </c>
      <c r="AP310" s="1" t="s">
        <v>26</v>
      </c>
      <c r="AQ310" s="1" t="str">
        <f>VLOOKUP($B310,'[2]AVL F03 05.05.26_לעבוד'!$B$29:$H$721,6,)</f>
        <v xml:space="preserve"> </v>
      </c>
      <c r="AR310" s="1" t="s">
        <v>25</v>
      </c>
      <c r="AS310" s="1" t="s">
        <v>14</v>
      </c>
      <c r="AT310">
        <f t="shared" si="65"/>
        <v>0.04</v>
      </c>
      <c r="AU310" t="str">
        <f>VLOOKUP(B310,'[3]AVL F03 05.05.26_לעבוד'!$B$27:$B$694,1,)</f>
        <v>CRCW0201200RFKED</v>
      </c>
      <c r="AW310" t="s">
        <v>1747</v>
      </c>
      <c r="AX310" t="s">
        <v>19</v>
      </c>
      <c r="AY310">
        <v>0.02</v>
      </c>
      <c r="AZ310" t="s">
        <v>0</v>
      </c>
      <c r="BA310">
        <v>2</v>
      </c>
      <c r="BB310" t="s">
        <v>13</v>
      </c>
      <c r="BC310">
        <v>101</v>
      </c>
      <c r="BD310">
        <v>217</v>
      </c>
      <c r="BE310" t="s">
        <v>24</v>
      </c>
      <c r="BF310">
        <v>0</v>
      </c>
      <c r="BG310">
        <v>0.2</v>
      </c>
      <c r="BH310">
        <v>20</v>
      </c>
      <c r="BI310" t="s">
        <v>11</v>
      </c>
      <c r="BJ310" t="s">
        <v>23</v>
      </c>
      <c r="BK310" t="s">
        <v>5</v>
      </c>
      <c r="BL310">
        <v>1</v>
      </c>
      <c r="BM310" t="s">
        <v>38</v>
      </c>
      <c r="BN310">
        <v>0.02</v>
      </c>
      <c r="BO310" t="s">
        <v>5</v>
      </c>
      <c r="BP310">
        <v>1</v>
      </c>
      <c r="BQ310" t="s">
        <v>5</v>
      </c>
      <c r="BR310" t="s">
        <v>8</v>
      </c>
      <c r="BS310" t="s">
        <v>21</v>
      </c>
      <c r="BT310">
        <v>500</v>
      </c>
      <c r="BU310" t="s">
        <v>6</v>
      </c>
      <c r="BV310" t="s">
        <v>31</v>
      </c>
      <c r="BW310" t="s">
        <v>20</v>
      </c>
      <c r="BX310" t="s">
        <v>3</v>
      </c>
      <c r="BY310" t="s">
        <v>19</v>
      </c>
      <c r="BZ310" t="s">
        <v>1</v>
      </c>
      <c r="CA310" t="s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10000</v>
      </c>
      <c r="CK310">
        <v>0</v>
      </c>
      <c r="CL310" t="s">
        <v>5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E310">
        <f>SUM($CB310,CB310:$CC310)-SUM($EC310:EC310)</f>
        <v>0</v>
      </c>
      <c r="DF310">
        <f>SUM($CB310,$CC310:CC310)-SUM($EC310:ED310)</f>
        <v>0</v>
      </c>
      <c r="DG310">
        <f>SUM($CB310,$CC310:CD310)-SUM($EC310:EE310)</f>
        <v>0</v>
      </c>
      <c r="DH310">
        <f>SUM($CB310,$CC310:CE310)-SUM($EC310:EF310)</f>
        <v>0</v>
      </c>
      <c r="DI310">
        <f>SUM($CB310,$CC310:CF310)-SUM($EC310:EG310)</f>
        <v>0</v>
      </c>
      <c r="DJ310">
        <f>SUM($CB310,$CC310:CG310)-SUM($EC310:EH310)</f>
        <v>0</v>
      </c>
      <c r="DK310">
        <f>SUM($CB310,$CC310:CH310)-SUM($EC310:EI310)</f>
        <v>0</v>
      </c>
      <c r="DL310">
        <f>SUM($CB310,$CC310:CI310)-SUM($EC310:EJ310)</f>
        <v>0</v>
      </c>
      <c r="DM310">
        <f>SUM($CB310,$CC310:CJ310)-SUM($EC310:EK310)</f>
        <v>9960</v>
      </c>
      <c r="DN310">
        <f>SUM($CB310,$CC310:CK310)-SUM($EC310:EL310)</f>
        <v>9780</v>
      </c>
      <c r="DO310">
        <f>SUM($CB310,$CC310:CL310)-SUM($EC310:EM310)</f>
        <v>9600</v>
      </c>
      <c r="DP310">
        <f>SUM($CB310,$CC310:CM310)-SUM($EC310:EN310)</f>
        <v>9600</v>
      </c>
      <c r="DQ310">
        <f>SUM($CB310,$CC310:CN310)-SUM($EC310:EO310)</f>
        <v>9600</v>
      </c>
      <c r="DR310">
        <f>SUM($CB310,$CC310:CO310)-SUM($EC310:EP310)</f>
        <v>9600</v>
      </c>
      <c r="DS310">
        <f>SUM($CB310,$CC310:CP310)-SUM($EC310:EQ310)</f>
        <v>9600</v>
      </c>
      <c r="DT310">
        <f>SUM($CB310,$CC310:CQ310)-SUM($EC310:ER310)</f>
        <v>9600</v>
      </c>
      <c r="DU310">
        <f>SUM($CB310,$CC310:CR310)-SUM($EC310:ES310)</f>
        <v>9600</v>
      </c>
      <c r="DV310">
        <f>SUM($CB310,$CC310:CS310)-SUM($EC310:ET310)</f>
        <v>9600</v>
      </c>
      <c r="DW310">
        <f>SUM($CB310,$CC310:CT310)-SUM($EC310:EU310)</f>
        <v>9600</v>
      </c>
      <c r="DX310">
        <f>SUM($CB310,$CC310:CU310)-SUM($EC310:EV310)</f>
        <v>9600</v>
      </c>
      <c r="DY310">
        <f>SUM($CB310,$CC310:CV310)-SUM($EC310:EW310)</f>
        <v>9600</v>
      </c>
      <c r="DZ310">
        <f>SUM($CB310,$CC310:CW310)-SUM($EC310:EX310)</f>
        <v>9600</v>
      </c>
      <c r="EA310">
        <f>SUM($CB310,$CC310:CX310)-SUM($EC310:EY310)</f>
        <v>9600</v>
      </c>
      <c r="EB310">
        <f>SUM($CB310,$CC310:CY310)-SUM($EC310:EZ310)</f>
        <v>9600</v>
      </c>
      <c r="EC310" cm="1">
        <f t="array" ref="EC310">SUMPRODUCT($K310:$AJ310,TRANSPOSE(EC$4:EC$29))</f>
        <v>0</v>
      </c>
      <c r="ED310" cm="1">
        <f t="array" ref="ED310">SUMPRODUCT($K310:$AJ310,TRANSPOSE(ED$4:ED$29))</f>
        <v>0</v>
      </c>
      <c r="EE310" cm="1">
        <f t="array" ref="EE310">SUMPRODUCT($K310:$AJ310,TRANSPOSE(EE$4:EE$29))</f>
        <v>0</v>
      </c>
      <c r="EF310" cm="1">
        <f t="array" ref="EF310">SUMPRODUCT($K310:$AJ310,TRANSPOSE(EF$4:EF$29))</f>
        <v>0</v>
      </c>
      <c r="EG310" cm="1">
        <f t="array" ref="EG310">SUMPRODUCT($K310:$AJ310,TRANSPOSE(EG$4:EG$29))</f>
        <v>0</v>
      </c>
      <c r="EH310" cm="1">
        <f t="array" ref="EH310">SUMPRODUCT($K310:$AJ310,TRANSPOSE(EH$4:EH$29))</f>
        <v>0</v>
      </c>
      <c r="EI310" cm="1">
        <f t="array" ref="EI310">SUMPRODUCT($K310:$AJ310,TRANSPOSE(EI$4:EI$29))</f>
        <v>0</v>
      </c>
      <c r="EJ310" cm="1">
        <f t="array" ref="EJ310">SUMPRODUCT($K310:$AJ310,TRANSPOSE(EJ$4:EJ$29))</f>
        <v>0</v>
      </c>
      <c r="EK310" cm="1">
        <f t="array" ref="EK310">SUMPRODUCT($K310:$AJ310,TRANSPOSE(EK$4:EK$29))</f>
        <v>40</v>
      </c>
      <c r="EL310" cm="1">
        <f t="array" ref="EL310">SUMPRODUCT($K310:$AJ310,TRANSPOSE(EL$4:EL$29))</f>
        <v>180</v>
      </c>
      <c r="EM310" cm="1">
        <f t="array" ref="EM310">SUMPRODUCT($K310:$AJ310,TRANSPOSE(EM$4:EM$29))</f>
        <v>180</v>
      </c>
      <c r="EN310" cm="1">
        <f t="array" ref="EN310">SUMPRODUCT($K310:$AJ310,TRANSPOSE(EN$4:EN$29))</f>
        <v>0</v>
      </c>
      <c r="EO310" cm="1">
        <f t="array" ref="EO310">SUMPRODUCT($K310:$AJ310,TRANSPOSE(EO$4:EO$29))</f>
        <v>0</v>
      </c>
      <c r="EP310" cm="1">
        <f t="array" ref="EP310">SUMPRODUCT($K310:$AJ310,TRANSPOSE(EP$4:EP$29))</f>
        <v>0</v>
      </c>
      <c r="EQ310" cm="1">
        <f t="array" ref="EQ310">SUMPRODUCT($K310:$AJ310,TRANSPOSE(EQ$4:EQ$29))</f>
        <v>0</v>
      </c>
      <c r="ER310" cm="1">
        <f t="array" ref="ER310">SUMPRODUCT($K310:$AJ310,TRANSPOSE(ER$4:ER$29))</f>
        <v>0</v>
      </c>
      <c r="ES310" cm="1">
        <f t="array" ref="ES310">SUMPRODUCT($K310:$AJ310,TRANSPOSE(ES$4:ES$29))</f>
        <v>0</v>
      </c>
      <c r="ET310" cm="1">
        <f t="array" ref="ET310">SUMPRODUCT($K310:$AJ310,TRANSPOSE(ET$4:ET$29))</f>
        <v>0</v>
      </c>
      <c r="EU310" cm="1">
        <f t="array" ref="EU310">SUMPRODUCT($K310:$AJ310,TRANSPOSE(EU$4:EU$29))</f>
        <v>0</v>
      </c>
      <c r="EV310" cm="1">
        <f t="array" ref="EV310">SUMPRODUCT($K310:$AJ310,TRANSPOSE(EV$4:EV$29))</f>
        <v>0</v>
      </c>
      <c r="EW310" cm="1">
        <f t="array" ref="EW310">SUMPRODUCT($K310:$AJ310,TRANSPOSE(EW$4:EW$29))</f>
        <v>0</v>
      </c>
      <c r="EX310" cm="1">
        <f t="array" ref="EX310">SUMPRODUCT($K310:$AJ310,TRANSPOSE(EX$4:EX$29))</f>
        <v>0</v>
      </c>
      <c r="EY310" cm="1">
        <f t="array" ref="EY310">SUMPRODUCT($K310:$AJ310,TRANSPOSE(EY$4:EY$29))</f>
        <v>0</v>
      </c>
      <c r="EZ310" cm="1">
        <f t="array" ref="EZ310">SUMPRODUCT($K310:$AJ310,TRANSPOSE(EZ$4:EZ$29))</f>
        <v>0</v>
      </c>
      <c r="FA310">
        <f t="shared" si="60"/>
        <v>0</v>
      </c>
      <c r="FB310" t="b">
        <f t="shared" si="61"/>
        <v>0</v>
      </c>
    </row>
    <row r="311" spans="1:158" hidden="1" x14ac:dyDescent="0.2">
      <c r="A311">
        <v>370</v>
      </c>
      <c r="B311" s="7" t="s">
        <v>947</v>
      </c>
      <c r="C311" t="s">
        <v>17</v>
      </c>
      <c r="D311">
        <v>422186324</v>
      </c>
      <c r="E311" t="s">
        <v>946</v>
      </c>
      <c r="G311" t="s">
        <v>6</v>
      </c>
      <c r="H311" s="1">
        <v>2</v>
      </c>
      <c r="I311" s="1">
        <v>7</v>
      </c>
      <c r="J311" s="1">
        <f>VLOOKUP(B311,'[4]AVL F03 05.05.26_לעבוד'!$B$27:$M$694,12,)</f>
        <v>7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7</v>
      </c>
      <c r="AG311" s="1">
        <v>0</v>
      </c>
      <c r="AH311" s="1">
        <v>0</v>
      </c>
      <c r="AI311" s="1">
        <v>0</v>
      </c>
      <c r="AJ311" s="1">
        <v>0</v>
      </c>
      <c r="AK311" s="1">
        <f t="shared" si="58"/>
        <v>2205</v>
      </c>
      <c r="AL311" s="1">
        <f t="shared" si="59"/>
        <v>2500</v>
      </c>
      <c r="AM311" s="1">
        <f t="shared" si="62"/>
        <v>66.149999999999991</v>
      </c>
      <c r="AN311" s="1">
        <f t="shared" si="63"/>
        <v>75</v>
      </c>
      <c r="AO311" s="1">
        <f t="shared" si="64"/>
        <v>8.8500000000000085</v>
      </c>
      <c r="AP311" s="1" t="s">
        <v>26</v>
      </c>
      <c r="AQ311" s="1" t="str">
        <f>VLOOKUP($B311,'[2]AVL F03 05.05.26_לעבוד'!$B$29:$H$721,6,)</f>
        <v xml:space="preserve">תינתן עזרה מאלתא </v>
      </c>
      <c r="AR311" s="1" t="s">
        <v>25</v>
      </c>
      <c r="AS311" s="1" t="s">
        <v>14</v>
      </c>
      <c r="AT311">
        <f t="shared" si="65"/>
        <v>0.21</v>
      </c>
      <c r="AU311" t="str">
        <f>VLOOKUP(B311,'[3]AVL F03 05.05.26_לעבוד'!$B$27:$B$694,1,)</f>
        <v>CRCW0201274RFKED</v>
      </c>
      <c r="AW311" t="s">
        <v>1788</v>
      </c>
      <c r="AX311" t="s">
        <v>19</v>
      </c>
      <c r="AY311">
        <v>0.03</v>
      </c>
      <c r="AZ311" t="s">
        <v>0</v>
      </c>
      <c r="BA311">
        <v>2</v>
      </c>
      <c r="BB311" t="s">
        <v>13</v>
      </c>
      <c r="BC311">
        <v>96</v>
      </c>
      <c r="BD311">
        <v>210</v>
      </c>
      <c r="BE311" t="s">
        <v>24</v>
      </c>
      <c r="BF311">
        <v>0</v>
      </c>
      <c r="BG311">
        <v>0.25</v>
      </c>
      <c r="BH311">
        <v>20</v>
      </c>
      <c r="BI311" t="s">
        <v>11</v>
      </c>
      <c r="BJ311" t="s">
        <v>23</v>
      </c>
      <c r="BK311" t="s">
        <v>5</v>
      </c>
      <c r="BL311">
        <v>1</v>
      </c>
      <c r="BM311" t="s">
        <v>22</v>
      </c>
      <c r="BN311">
        <v>0.03</v>
      </c>
      <c r="BO311" t="s">
        <v>5</v>
      </c>
      <c r="BP311">
        <v>1</v>
      </c>
      <c r="BQ311" t="s">
        <v>5</v>
      </c>
      <c r="BR311" t="s">
        <v>8</v>
      </c>
      <c r="BS311" t="s">
        <v>21</v>
      </c>
      <c r="BT311">
        <v>500</v>
      </c>
      <c r="BU311" t="s">
        <v>6</v>
      </c>
      <c r="BV311" t="s">
        <v>31</v>
      </c>
      <c r="BW311" t="s">
        <v>20</v>
      </c>
      <c r="BX311" t="s">
        <v>3</v>
      </c>
      <c r="BY311" t="s">
        <v>19</v>
      </c>
      <c r="BZ311" t="s">
        <v>1</v>
      </c>
      <c r="CA311" t="s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500</v>
      </c>
      <c r="CK311">
        <v>0</v>
      </c>
      <c r="CL311">
        <v>0</v>
      </c>
      <c r="CM311">
        <v>10000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E311">
        <f>SUM($CB311,CB311:$CC311)-SUM($EC311:EC311)</f>
        <v>0</v>
      </c>
      <c r="DF311">
        <f>SUM($CB311,$CC311:CC311)-SUM($EC311:ED311)</f>
        <v>0</v>
      </c>
      <c r="DG311">
        <f>SUM($CB311,$CC311:CD311)-SUM($EC311:EE311)</f>
        <v>0</v>
      </c>
      <c r="DH311">
        <f>SUM($CB311,$CC311:CE311)-SUM($EC311:EF311)</f>
        <v>0</v>
      </c>
      <c r="DI311">
        <f>SUM($CB311,$CC311:CF311)-SUM($EC311:EG311)</f>
        <v>0</v>
      </c>
      <c r="DJ311">
        <f>SUM($CB311,$CC311:CG311)-SUM($EC311:EH311)</f>
        <v>0</v>
      </c>
      <c r="DK311">
        <f>SUM($CB311,$CC311:CH311)-SUM($EC311:EI311)</f>
        <v>0</v>
      </c>
      <c r="DL311">
        <f>SUM($CB311,$CC311:CI311)-SUM($EC311:EJ311)</f>
        <v>0</v>
      </c>
      <c r="DM311">
        <f>SUM($CB311,$CC311:CJ311)-SUM($EC311:EK311)</f>
        <v>360</v>
      </c>
      <c r="DN311">
        <f>SUM($CB311,$CC311:CK311)-SUM($EC311:EL311)</f>
        <v>-270</v>
      </c>
      <c r="DO311">
        <f>SUM($CB311,$CC311:CL311)-SUM($EC311:EM311)</f>
        <v>-900</v>
      </c>
      <c r="DP311">
        <f>SUM($CB311,$CC311:CM311)-SUM($EC311:EN311)</f>
        <v>9100</v>
      </c>
      <c r="DQ311">
        <f>SUM($CB311,$CC311:CN311)-SUM($EC311:EO311)</f>
        <v>9100</v>
      </c>
      <c r="DR311">
        <f>SUM($CB311,$CC311:CO311)-SUM($EC311:EP311)</f>
        <v>9100</v>
      </c>
      <c r="DS311">
        <f>SUM($CB311,$CC311:CP311)-SUM($EC311:EQ311)</f>
        <v>9100</v>
      </c>
      <c r="DT311">
        <f>SUM($CB311,$CC311:CQ311)-SUM($EC311:ER311)</f>
        <v>9100</v>
      </c>
      <c r="DU311">
        <f>SUM($CB311,$CC311:CR311)-SUM($EC311:ES311)</f>
        <v>9100</v>
      </c>
      <c r="DV311">
        <f>SUM($CB311,$CC311:CS311)-SUM($EC311:ET311)</f>
        <v>9100</v>
      </c>
      <c r="DW311">
        <f>SUM($CB311,$CC311:CT311)-SUM($EC311:EU311)</f>
        <v>9100</v>
      </c>
      <c r="DX311">
        <f>SUM($CB311,$CC311:CU311)-SUM($EC311:EV311)</f>
        <v>9100</v>
      </c>
      <c r="DY311">
        <f>SUM($CB311,$CC311:CV311)-SUM($EC311:EW311)</f>
        <v>9100</v>
      </c>
      <c r="DZ311">
        <f>SUM($CB311,$CC311:CW311)-SUM($EC311:EX311)</f>
        <v>9100</v>
      </c>
      <c r="EA311">
        <f>SUM($CB311,$CC311:CX311)-SUM($EC311:EY311)</f>
        <v>9100</v>
      </c>
      <c r="EB311">
        <f>SUM($CB311,$CC311:CY311)-SUM($EC311:EZ311)</f>
        <v>9100</v>
      </c>
      <c r="EC311" cm="1">
        <f t="array" ref="EC311">SUMPRODUCT($K311:$AJ311,TRANSPOSE(EC$4:EC$29))</f>
        <v>0</v>
      </c>
      <c r="ED311" cm="1">
        <f t="array" ref="ED311">SUMPRODUCT($K311:$AJ311,TRANSPOSE(ED$4:ED$29))</f>
        <v>0</v>
      </c>
      <c r="EE311" cm="1">
        <f t="array" ref="EE311">SUMPRODUCT($K311:$AJ311,TRANSPOSE(EE$4:EE$29))</f>
        <v>0</v>
      </c>
      <c r="EF311" cm="1">
        <f t="array" ref="EF311">SUMPRODUCT($K311:$AJ311,TRANSPOSE(EF$4:EF$29))</f>
        <v>0</v>
      </c>
      <c r="EG311" cm="1">
        <f t="array" ref="EG311">SUMPRODUCT($K311:$AJ311,TRANSPOSE(EG$4:EG$29))</f>
        <v>0</v>
      </c>
      <c r="EH311" cm="1">
        <f t="array" ref="EH311">SUMPRODUCT($K311:$AJ311,TRANSPOSE(EH$4:EH$29))</f>
        <v>0</v>
      </c>
      <c r="EI311" cm="1">
        <f t="array" ref="EI311">SUMPRODUCT($K311:$AJ311,TRANSPOSE(EI$4:EI$29))</f>
        <v>0</v>
      </c>
      <c r="EJ311" cm="1">
        <f t="array" ref="EJ311">SUMPRODUCT($K311:$AJ311,TRANSPOSE(EJ$4:EJ$29))</f>
        <v>0</v>
      </c>
      <c r="EK311" cm="1">
        <f t="array" ref="EK311">SUMPRODUCT($K311:$AJ311,TRANSPOSE(EK$4:EK$29))</f>
        <v>140</v>
      </c>
      <c r="EL311" cm="1">
        <f t="array" ref="EL311">SUMPRODUCT($K311:$AJ311,TRANSPOSE(EL$4:EL$29))</f>
        <v>630</v>
      </c>
      <c r="EM311" cm="1">
        <f t="array" ref="EM311">SUMPRODUCT($K311:$AJ311,TRANSPOSE(EM$4:EM$29))</f>
        <v>630</v>
      </c>
      <c r="EN311" cm="1">
        <f t="array" ref="EN311">SUMPRODUCT($K311:$AJ311,TRANSPOSE(EN$4:EN$29))</f>
        <v>0</v>
      </c>
      <c r="EO311" cm="1">
        <f t="array" ref="EO311">SUMPRODUCT($K311:$AJ311,TRANSPOSE(EO$4:EO$29))</f>
        <v>0</v>
      </c>
      <c r="EP311" cm="1">
        <f t="array" ref="EP311">SUMPRODUCT($K311:$AJ311,TRANSPOSE(EP$4:EP$29))</f>
        <v>0</v>
      </c>
      <c r="EQ311" cm="1">
        <f t="array" ref="EQ311">SUMPRODUCT($K311:$AJ311,TRANSPOSE(EQ$4:EQ$29))</f>
        <v>0</v>
      </c>
      <c r="ER311" cm="1">
        <f t="array" ref="ER311">SUMPRODUCT($K311:$AJ311,TRANSPOSE(ER$4:ER$29))</f>
        <v>0</v>
      </c>
      <c r="ES311" cm="1">
        <f t="array" ref="ES311">SUMPRODUCT($K311:$AJ311,TRANSPOSE(ES$4:ES$29))</f>
        <v>0</v>
      </c>
      <c r="ET311" cm="1">
        <f t="array" ref="ET311">SUMPRODUCT($K311:$AJ311,TRANSPOSE(ET$4:ET$29))</f>
        <v>0</v>
      </c>
      <c r="EU311" cm="1">
        <f t="array" ref="EU311">SUMPRODUCT($K311:$AJ311,TRANSPOSE(EU$4:EU$29))</f>
        <v>0</v>
      </c>
      <c r="EV311" cm="1">
        <f t="array" ref="EV311">SUMPRODUCT($K311:$AJ311,TRANSPOSE(EV$4:EV$29))</f>
        <v>0</v>
      </c>
      <c r="EW311" cm="1">
        <f t="array" ref="EW311">SUMPRODUCT($K311:$AJ311,TRANSPOSE(EW$4:EW$29))</f>
        <v>0</v>
      </c>
      <c r="EX311" cm="1">
        <f t="array" ref="EX311">SUMPRODUCT($K311:$AJ311,TRANSPOSE(EX$4:EX$29))</f>
        <v>0</v>
      </c>
      <c r="EY311" cm="1">
        <f t="array" ref="EY311">SUMPRODUCT($K311:$AJ311,TRANSPOSE(EY$4:EY$29))</f>
        <v>0</v>
      </c>
      <c r="EZ311" cm="1">
        <f t="array" ref="EZ311">SUMPRODUCT($K311:$AJ311,TRANSPOSE(EZ$4:EZ$29))</f>
        <v>0</v>
      </c>
      <c r="FA311">
        <f t="shared" si="60"/>
        <v>0</v>
      </c>
      <c r="FB311" t="b">
        <f t="shared" si="61"/>
        <v>1</v>
      </c>
    </row>
    <row r="312" spans="1:158" hidden="1" x14ac:dyDescent="0.2">
      <c r="A312">
        <v>371</v>
      </c>
      <c r="B312" s="7" t="s">
        <v>945</v>
      </c>
      <c r="C312" t="s">
        <v>17</v>
      </c>
      <c r="D312">
        <v>403328656</v>
      </c>
      <c r="E312" t="s">
        <v>944</v>
      </c>
      <c r="G312" t="s">
        <v>6</v>
      </c>
      <c r="H312" s="1">
        <v>2</v>
      </c>
      <c r="I312" s="1">
        <v>2</v>
      </c>
      <c r="J312" s="1">
        <f>VLOOKUP(B312,'[4]AVL F03 05.05.26_לעבוד'!$B$27:$M$694,12,)</f>
        <v>2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2</v>
      </c>
      <c r="AG312" s="1">
        <v>0</v>
      </c>
      <c r="AH312" s="1">
        <v>0</v>
      </c>
      <c r="AI312" s="1">
        <v>0</v>
      </c>
      <c r="AJ312" s="1">
        <v>0</v>
      </c>
      <c r="AK312" s="1">
        <f t="shared" si="58"/>
        <v>630</v>
      </c>
      <c r="AL312" s="1">
        <f t="shared" si="59"/>
        <v>10000</v>
      </c>
      <c r="AM312" s="1">
        <f t="shared" si="62"/>
        <v>12.6</v>
      </c>
      <c r="AN312" s="1">
        <f t="shared" si="63"/>
        <v>200</v>
      </c>
      <c r="AO312" s="1">
        <f t="shared" si="64"/>
        <v>187.4</v>
      </c>
      <c r="AP312" s="1" t="s">
        <v>26</v>
      </c>
      <c r="AQ312" s="1" t="str">
        <f>VLOOKUP($B312,'[2]AVL F03 05.05.26_לעבוד'!$B$29:$H$721,6,)</f>
        <v xml:space="preserve">תינתן עזרה מאלתא </v>
      </c>
      <c r="AR312" s="1" t="s">
        <v>25</v>
      </c>
      <c r="AS312" s="1" t="s">
        <v>14</v>
      </c>
      <c r="AT312">
        <f t="shared" si="65"/>
        <v>0.04</v>
      </c>
      <c r="AU312" t="str">
        <f>VLOOKUP(B312,'[3]AVL F03 05.05.26_לעבוד'!$B$27:$B$694,1,)</f>
        <v>CRCW0201300RFKED</v>
      </c>
      <c r="AW312" t="s">
        <v>1788</v>
      </c>
      <c r="AX312" t="s">
        <v>99</v>
      </c>
      <c r="AY312">
        <v>0.02</v>
      </c>
      <c r="AZ312" t="s">
        <v>0</v>
      </c>
      <c r="BA312">
        <v>2</v>
      </c>
      <c r="BB312" t="s">
        <v>13</v>
      </c>
      <c r="BC312">
        <v>99</v>
      </c>
      <c r="BD312">
        <v>60</v>
      </c>
      <c r="BE312" t="s">
        <v>24</v>
      </c>
      <c r="BF312">
        <v>0</v>
      </c>
      <c r="BG312">
        <v>0.2</v>
      </c>
      <c r="BH312">
        <v>20</v>
      </c>
      <c r="BI312" t="s">
        <v>11</v>
      </c>
      <c r="BJ312" t="s">
        <v>23</v>
      </c>
      <c r="BK312" t="s">
        <v>5</v>
      </c>
      <c r="BL312">
        <v>1</v>
      </c>
      <c r="BM312" t="s">
        <v>22</v>
      </c>
      <c r="BN312">
        <v>0.02</v>
      </c>
      <c r="BO312" t="s">
        <v>5</v>
      </c>
      <c r="BP312">
        <v>1</v>
      </c>
      <c r="BQ312" t="s">
        <v>5</v>
      </c>
      <c r="BR312" t="s">
        <v>8</v>
      </c>
      <c r="BS312" t="s">
        <v>21</v>
      </c>
      <c r="BT312">
        <v>10000</v>
      </c>
      <c r="BU312" t="s">
        <v>6</v>
      </c>
      <c r="BV312" t="s">
        <v>31</v>
      </c>
      <c r="BW312" t="s">
        <v>20</v>
      </c>
      <c r="BX312" t="s">
        <v>3</v>
      </c>
      <c r="BY312" t="s">
        <v>99</v>
      </c>
      <c r="BZ312" t="s">
        <v>1</v>
      </c>
      <c r="CA312" t="s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40</v>
      </c>
      <c r="CK312">
        <v>10000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E312">
        <f>SUM($CB312,CB312:$CC312)-SUM($EC312:EC312)</f>
        <v>0</v>
      </c>
      <c r="DF312">
        <f>SUM($CB312,$CC312:CC312)-SUM($EC312:ED312)</f>
        <v>0</v>
      </c>
      <c r="DG312">
        <f>SUM($CB312,$CC312:CD312)-SUM($EC312:EE312)</f>
        <v>0</v>
      </c>
      <c r="DH312">
        <f>SUM($CB312,$CC312:CE312)-SUM($EC312:EF312)</f>
        <v>0</v>
      </c>
      <c r="DI312">
        <f>SUM($CB312,$CC312:CF312)-SUM($EC312:EG312)</f>
        <v>0</v>
      </c>
      <c r="DJ312">
        <f>SUM($CB312,$CC312:CG312)-SUM($EC312:EH312)</f>
        <v>0</v>
      </c>
      <c r="DK312">
        <f>SUM($CB312,$CC312:CH312)-SUM($EC312:EI312)</f>
        <v>0</v>
      </c>
      <c r="DL312">
        <f>SUM($CB312,$CC312:CI312)-SUM($EC312:EJ312)</f>
        <v>0</v>
      </c>
      <c r="DM312">
        <f>SUM($CB312,$CC312:CJ312)-SUM($EC312:EK312)</f>
        <v>0</v>
      </c>
      <c r="DN312">
        <f>SUM($CB312,$CC312:CK312)-SUM($EC312:EL312)</f>
        <v>9820</v>
      </c>
      <c r="DO312">
        <f>SUM($CB312,$CC312:CL312)-SUM($EC312:EM312)</f>
        <v>9640</v>
      </c>
      <c r="DP312">
        <f>SUM($CB312,$CC312:CM312)-SUM($EC312:EN312)</f>
        <v>9640</v>
      </c>
      <c r="DQ312">
        <f>SUM($CB312,$CC312:CN312)-SUM($EC312:EO312)</f>
        <v>9640</v>
      </c>
      <c r="DR312">
        <f>SUM($CB312,$CC312:CO312)-SUM($EC312:EP312)</f>
        <v>9640</v>
      </c>
      <c r="DS312">
        <f>SUM($CB312,$CC312:CP312)-SUM($EC312:EQ312)</f>
        <v>9640</v>
      </c>
      <c r="DT312">
        <f>SUM($CB312,$CC312:CQ312)-SUM($EC312:ER312)</f>
        <v>9640</v>
      </c>
      <c r="DU312">
        <f>SUM($CB312,$CC312:CR312)-SUM($EC312:ES312)</f>
        <v>9640</v>
      </c>
      <c r="DV312">
        <f>SUM($CB312,$CC312:CS312)-SUM($EC312:ET312)</f>
        <v>9640</v>
      </c>
      <c r="DW312">
        <f>SUM($CB312,$CC312:CT312)-SUM($EC312:EU312)</f>
        <v>9640</v>
      </c>
      <c r="DX312">
        <f>SUM($CB312,$CC312:CU312)-SUM($EC312:EV312)</f>
        <v>9640</v>
      </c>
      <c r="DY312">
        <f>SUM($CB312,$CC312:CV312)-SUM($EC312:EW312)</f>
        <v>9640</v>
      </c>
      <c r="DZ312">
        <f>SUM($CB312,$CC312:CW312)-SUM($EC312:EX312)</f>
        <v>9640</v>
      </c>
      <c r="EA312">
        <f>SUM($CB312,$CC312:CX312)-SUM($EC312:EY312)</f>
        <v>9640</v>
      </c>
      <c r="EB312">
        <f>SUM($CB312,$CC312:CY312)-SUM($EC312:EZ312)</f>
        <v>9640</v>
      </c>
      <c r="EC312" cm="1">
        <f t="array" ref="EC312">SUMPRODUCT($K312:$AJ312,TRANSPOSE(EC$4:EC$29))</f>
        <v>0</v>
      </c>
      <c r="ED312" cm="1">
        <f t="array" ref="ED312">SUMPRODUCT($K312:$AJ312,TRANSPOSE(ED$4:ED$29))</f>
        <v>0</v>
      </c>
      <c r="EE312" cm="1">
        <f t="array" ref="EE312">SUMPRODUCT($K312:$AJ312,TRANSPOSE(EE$4:EE$29))</f>
        <v>0</v>
      </c>
      <c r="EF312" cm="1">
        <f t="array" ref="EF312">SUMPRODUCT($K312:$AJ312,TRANSPOSE(EF$4:EF$29))</f>
        <v>0</v>
      </c>
      <c r="EG312" cm="1">
        <f t="array" ref="EG312">SUMPRODUCT($K312:$AJ312,TRANSPOSE(EG$4:EG$29))</f>
        <v>0</v>
      </c>
      <c r="EH312" cm="1">
        <f t="array" ref="EH312">SUMPRODUCT($K312:$AJ312,TRANSPOSE(EH$4:EH$29))</f>
        <v>0</v>
      </c>
      <c r="EI312" cm="1">
        <f t="array" ref="EI312">SUMPRODUCT($K312:$AJ312,TRANSPOSE(EI$4:EI$29))</f>
        <v>0</v>
      </c>
      <c r="EJ312" cm="1">
        <f t="array" ref="EJ312">SUMPRODUCT($K312:$AJ312,TRANSPOSE(EJ$4:EJ$29))</f>
        <v>0</v>
      </c>
      <c r="EK312" cm="1">
        <f t="array" ref="EK312">SUMPRODUCT($K312:$AJ312,TRANSPOSE(EK$4:EK$29))</f>
        <v>40</v>
      </c>
      <c r="EL312" cm="1">
        <f t="array" ref="EL312">SUMPRODUCT($K312:$AJ312,TRANSPOSE(EL$4:EL$29))</f>
        <v>180</v>
      </c>
      <c r="EM312" cm="1">
        <f t="array" ref="EM312">SUMPRODUCT($K312:$AJ312,TRANSPOSE(EM$4:EM$29))</f>
        <v>180</v>
      </c>
      <c r="EN312" cm="1">
        <f t="array" ref="EN312">SUMPRODUCT($K312:$AJ312,TRANSPOSE(EN$4:EN$29))</f>
        <v>0</v>
      </c>
      <c r="EO312" cm="1">
        <f t="array" ref="EO312">SUMPRODUCT($K312:$AJ312,TRANSPOSE(EO$4:EO$29))</f>
        <v>0</v>
      </c>
      <c r="EP312" cm="1">
        <f t="array" ref="EP312">SUMPRODUCT($K312:$AJ312,TRANSPOSE(EP$4:EP$29))</f>
        <v>0</v>
      </c>
      <c r="EQ312" cm="1">
        <f t="array" ref="EQ312">SUMPRODUCT($K312:$AJ312,TRANSPOSE(EQ$4:EQ$29))</f>
        <v>0</v>
      </c>
      <c r="ER312" cm="1">
        <f t="array" ref="ER312">SUMPRODUCT($K312:$AJ312,TRANSPOSE(ER$4:ER$29))</f>
        <v>0</v>
      </c>
      <c r="ES312" cm="1">
        <f t="array" ref="ES312">SUMPRODUCT($K312:$AJ312,TRANSPOSE(ES$4:ES$29))</f>
        <v>0</v>
      </c>
      <c r="ET312" cm="1">
        <f t="array" ref="ET312">SUMPRODUCT($K312:$AJ312,TRANSPOSE(ET$4:ET$29))</f>
        <v>0</v>
      </c>
      <c r="EU312" cm="1">
        <f t="array" ref="EU312">SUMPRODUCT($K312:$AJ312,TRANSPOSE(EU$4:EU$29))</f>
        <v>0</v>
      </c>
      <c r="EV312" cm="1">
        <f t="array" ref="EV312">SUMPRODUCT($K312:$AJ312,TRANSPOSE(EV$4:EV$29))</f>
        <v>0</v>
      </c>
      <c r="EW312" cm="1">
        <f t="array" ref="EW312">SUMPRODUCT($K312:$AJ312,TRANSPOSE(EW$4:EW$29))</f>
        <v>0</v>
      </c>
      <c r="EX312" cm="1">
        <f t="array" ref="EX312">SUMPRODUCT($K312:$AJ312,TRANSPOSE(EX$4:EX$29))</f>
        <v>0</v>
      </c>
      <c r="EY312" cm="1">
        <f t="array" ref="EY312">SUMPRODUCT($K312:$AJ312,TRANSPOSE(EY$4:EY$29))</f>
        <v>0</v>
      </c>
      <c r="EZ312" cm="1">
        <f t="array" ref="EZ312">SUMPRODUCT($K312:$AJ312,TRANSPOSE(EZ$4:EZ$29))</f>
        <v>0</v>
      </c>
      <c r="FA312">
        <f t="shared" si="60"/>
        <v>0</v>
      </c>
      <c r="FB312" t="b">
        <f t="shared" si="61"/>
        <v>0</v>
      </c>
    </row>
    <row r="313" spans="1:158" hidden="1" x14ac:dyDescent="0.2">
      <c r="A313">
        <v>372</v>
      </c>
      <c r="B313" s="7" t="s">
        <v>943</v>
      </c>
      <c r="C313" t="s">
        <v>17</v>
      </c>
      <c r="D313">
        <v>422186326</v>
      </c>
      <c r="E313" t="s">
        <v>942</v>
      </c>
      <c r="G313" t="s">
        <v>6</v>
      </c>
      <c r="H313" s="1">
        <v>2</v>
      </c>
      <c r="I313" s="1">
        <v>37</v>
      </c>
      <c r="J313" s="1">
        <f>VLOOKUP(B313,'[4]AVL F03 05.05.26_לעבוד'!$B$27:$M$694,12,)</f>
        <v>37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37</v>
      </c>
      <c r="AG313" s="1">
        <v>0</v>
      </c>
      <c r="AH313" s="1">
        <v>0</v>
      </c>
      <c r="AI313" s="1">
        <v>0</v>
      </c>
      <c r="AJ313" s="1">
        <v>0</v>
      </c>
      <c r="AK313" s="1">
        <f t="shared" si="58"/>
        <v>11655</v>
      </c>
      <c r="AL313" s="1">
        <f t="shared" si="59"/>
        <v>12000</v>
      </c>
      <c r="AM313" s="1">
        <f t="shared" si="62"/>
        <v>233.1</v>
      </c>
      <c r="AN313" s="1">
        <f t="shared" si="63"/>
        <v>240</v>
      </c>
      <c r="AO313" s="1">
        <f t="shared" si="64"/>
        <v>6.9000000000000057</v>
      </c>
      <c r="AP313" s="1" t="s">
        <v>26</v>
      </c>
      <c r="AQ313" s="1">
        <f>VLOOKUP($B313,'[2]AVL F03 05.05.26_לעבוד'!$B$29:$H$721,6,)</f>
        <v>0</v>
      </c>
      <c r="AR313" s="1" t="s">
        <v>25</v>
      </c>
      <c r="AS313" s="1" t="s">
        <v>14</v>
      </c>
      <c r="AT313">
        <f t="shared" si="65"/>
        <v>0.74</v>
      </c>
      <c r="AU313" t="str">
        <f>VLOOKUP(B313,'[3]AVL F03 05.05.26_לעבוד'!$B$27:$B$694,1,)</f>
        <v>CRCW020149R9FKED</v>
      </c>
      <c r="AW313" t="s">
        <v>1747</v>
      </c>
      <c r="AX313" t="s">
        <v>19</v>
      </c>
      <c r="AY313">
        <v>0.02</v>
      </c>
      <c r="AZ313" t="s">
        <v>0</v>
      </c>
      <c r="BA313">
        <v>2</v>
      </c>
      <c r="BB313" t="s">
        <v>13</v>
      </c>
      <c r="BC313">
        <v>96</v>
      </c>
      <c r="BD313">
        <v>150</v>
      </c>
      <c r="BE313" t="s">
        <v>24</v>
      </c>
      <c r="BF313">
        <v>0</v>
      </c>
      <c r="BG313">
        <v>0.2</v>
      </c>
      <c r="BH313">
        <v>20</v>
      </c>
      <c r="BI313" t="s">
        <v>11</v>
      </c>
      <c r="BJ313" t="s">
        <v>23</v>
      </c>
      <c r="BK313" t="s">
        <v>5</v>
      </c>
      <c r="BL313">
        <v>1</v>
      </c>
      <c r="BM313" t="s">
        <v>22</v>
      </c>
      <c r="BN313">
        <v>0.02</v>
      </c>
      <c r="BO313" t="s">
        <v>5</v>
      </c>
      <c r="BP313">
        <v>1</v>
      </c>
      <c r="BQ313" t="s">
        <v>5</v>
      </c>
      <c r="BR313" t="s">
        <v>8</v>
      </c>
      <c r="BS313" t="s">
        <v>21</v>
      </c>
      <c r="BT313">
        <v>1000</v>
      </c>
      <c r="BU313" t="s">
        <v>6</v>
      </c>
      <c r="BV313" t="s">
        <v>31</v>
      </c>
      <c r="BW313" t="s">
        <v>20</v>
      </c>
      <c r="BX313" t="s">
        <v>3</v>
      </c>
      <c r="BY313" t="s">
        <v>19</v>
      </c>
      <c r="BZ313" t="s">
        <v>1</v>
      </c>
      <c r="CA313" t="s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10000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E313">
        <f>SUM($CB313,CB313:$CC313)-SUM($EC313:EC313)</f>
        <v>0</v>
      </c>
      <c r="DF313">
        <f>SUM($CB313,$CC313:CC313)-SUM($EC313:ED313)</f>
        <v>0</v>
      </c>
      <c r="DG313">
        <f>SUM($CB313,$CC313:CD313)-SUM($EC313:EE313)</f>
        <v>0</v>
      </c>
      <c r="DH313">
        <f>SUM($CB313,$CC313:CE313)-SUM($EC313:EF313)</f>
        <v>0</v>
      </c>
      <c r="DI313">
        <f>SUM($CB313,$CC313:CF313)-SUM($EC313:EG313)</f>
        <v>0</v>
      </c>
      <c r="DJ313">
        <f>SUM($CB313,$CC313:CG313)-SUM($EC313:EH313)</f>
        <v>0</v>
      </c>
      <c r="DK313">
        <f>SUM($CB313,$CC313:CH313)-SUM($EC313:EI313)</f>
        <v>0</v>
      </c>
      <c r="DL313">
        <f>SUM($CB313,$CC313:CI313)-SUM($EC313:EJ313)</f>
        <v>0</v>
      </c>
      <c r="DM313">
        <f>SUM($CB313,$CC313:CJ313)-SUM($EC313:EK313)</f>
        <v>9260</v>
      </c>
      <c r="DN313">
        <f>SUM($CB313,$CC313:CK313)-SUM($EC313:EL313)</f>
        <v>5930</v>
      </c>
      <c r="DO313">
        <f>SUM($CB313,$CC313:CL313)-SUM($EC313:EM313)</f>
        <v>2600</v>
      </c>
      <c r="DP313">
        <f>SUM($CB313,$CC313:CM313)-SUM($EC313:EN313)</f>
        <v>2600</v>
      </c>
      <c r="DQ313">
        <f>SUM($CB313,$CC313:CN313)-SUM($EC313:EO313)</f>
        <v>2600</v>
      </c>
      <c r="DR313">
        <f>SUM($CB313,$CC313:CO313)-SUM($EC313:EP313)</f>
        <v>2600</v>
      </c>
      <c r="DS313">
        <f>SUM($CB313,$CC313:CP313)-SUM($EC313:EQ313)</f>
        <v>2600</v>
      </c>
      <c r="DT313">
        <f>SUM($CB313,$CC313:CQ313)-SUM($EC313:ER313)</f>
        <v>2600</v>
      </c>
      <c r="DU313">
        <f>SUM($CB313,$CC313:CR313)-SUM($EC313:ES313)</f>
        <v>2600</v>
      </c>
      <c r="DV313">
        <f>SUM($CB313,$CC313:CS313)-SUM($EC313:ET313)</f>
        <v>2600</v>
      </c>
      <c r="DW313">
        <f>SUM($CB313,$CC313:CT313)-SUM($EC313:EU313)</f>
        <v>2600</v>
      </c>
      <c r="DX313">
        <f>SUM($CB313,$CC313:CU313)-SUM($EC313:EV313)</f>
        <v>2600</v>
      </c>
      <c r="DY313">
        <f>SUM($CB313,$CC313:CV313)-SUM($EC313:EW313)</f>
        <v>2600</v>
      </c>
      <c r="DZ313">
        <f>SUM($CB313,$CC313:CW313)-SUM($EC313:EX313)</f>
        <v>2600</v>
      </c>
      <c r="EA313">
        <f>SUM($CB313,$CC313:CX313)-SUM($EC313:EY313)</f>
        <v>2600</v>
      </c>
      <c r="EB313">
        <f>SUM($CB313,$CC313:CY313)-SUM($EC313:EZ313)</f>
        <v>2600</v>
      </c>
      <c r="EC313" cm="1">
        <f t="array" ref="EC313">SUMPRODUCT($K313:$AJ313,TRANSPOSE(EC$4:EC$29))</f>
        <v>0</v>
      </c>
      <c r="ED313" cm="1">
        <f t="array" ref="ED313">SUMPRODUCT($K313:$AJ313,TRANSPOSE(ED$4:ED$29))</f>
        <v>0</v>
      </c>
      <c r="EE313" cm="1">
        <f t="array" ref="EE313">SUMPRODUCT($K313:$AJ313,TRANSPOSE(EE$4:EE$29))</f>
        <v>0</v>
      </c>
      <c r="EF313" cm="1">
        <f t="array" ref="EF313">SUMPRODUCT($K313:$AJ313,TRANSPOSE(EF$4:EF$29))</f>
        <v>0</v>
      </c>
      <c r="EG313" cm="1">
        <f t="array" ref="EG313">SUMPRODUCT($K313:$AJ313,TRANSPOSE(EG$4:EG$29))</f>
        <v>0</v>
      </c>
      <c r="EH313" cm="1">
        <f t="array" ref="EH313">SUMPRODUCT($K313:$AJ313,TRANSPOSE(EH$4:EH$29))</f>
        <v>0</v>
      </c>
      <c r="EI313" cm="1">
        <f t="array" ref="EI313">SUMPRODUCT($K313:$AJ313,TRANSPOSE(EI$4:EI$29))</f>
        <v>0</v>
      </c>
      <c r="EJ313" cm="1">
        <f t="array" ref="EJ313">SUMPRODUCT($K313:$AJ313,TRANSPOSE(EJ$4:EJ$29))</f>
        <v>0</v>
      </c>
      <c r="EK313" cm="1">
        <f t="array" ref="EK313">SUMPRODUCT($K313:$AJ313,TRANSPOSE(EK$4:EK$29))</f>
        <v>740</v>
      </c>
      <c r="EL313" cm="1">
        <f t="array" ref="EL313">SUMPRODUCT($K313:$AJ313,TRANSPOSE(EL$4:EL$29))</f>
        <v>3330</v>
      </c>
      <c r="EM313" cm="1">
        <f t="array" ref="EM313">SUMPRODUCT($K313:$AJ313,TRANSPOSE(EM$4:EM$29))</f>
        <v>3330</v>
      </c>
      <c r="EN313" cm="1">
        <f t="array" ref="EN313">SUMPRODUCT($K313:$AJ313,TRANSPOSE(EN$4:EN$29))</f>
        <v>0</v>
      </c>
      <c r="EO313" cm="1">
        <f t="array" ref="EO313">SUMPRODUCT($K313:$AJ313,TRANSPOSE(EO$4:EO$29))</f>
        <v>0</v>
      </c>
      <c r="EP313" cm="1">
        <f t="array" ref="EP313">SUMPRODUCT($K313:$AJ313,TRANSPOSE(EP$4:EP$29))</f>
        <v>0</v>
      </c>
      <c r="EQ313" cm="1">
        <f t="array" ref="EQ313">SUMPRODUCT($K313:$AJ313,TRANSPOSE(EQ$4:EQ$29))</f>
        <v>0</v>
      </c>
      <c r="ER313" cm="1">
        <f t="array" ref="ER313">SUMPRODUCT($K313:$AJ313,TRANSPOSE(ER$4:ER$29))</f>
        <v>0</v>
      </c>
      <c r="ES313" cm="1">
        <f t="array" ref="ES313">SUMPRODUCT($K313:$AJ313,TRANSPOSE(ES$4:ES$29))</f>
        <v>0</v>
      </c>
      <c r="ET313" cm="1">
        <f t="array" ref="ET313">SUMPRODUCT($K313:$AJ313,TRANSPOSE(ET$4:ET$29))</f>
        <v>0</v>
      </c>
      <c r="EU313" cm="1">
        <f t="array" ref="EU313">SUMPRODUCT($K313:$AJ313,TRANSPOSE(EU$4:EU$29))</f>
        <v>0</v>
      </c>
      <c r="EV313" cm="1">
        <f t="array" ref="EV313">SUMPRODUCT($K313:$AJ313,TRANSPOSE(EV$4:EV$29))</f>
        <v>0</v>
      </c>
      <c r="EW313" cm="1">
        <f t="array" ref="EW313">SUMPRODUCT($K313:$AJ313,TRANSPOSE(EW$4:EW$29))</f>
        <v>0</v>
      </c>
      <c r="EX313" cm="1">
        <f t="array" ref="EX313">SUMPRODUCT($K313:$AJ313,TRANSPOSE(EX$4:EX$29))</f>
        <v>0</v>
      </c>
      <c r="EY313" cm="1">
        <f t="array" ref="EY313">SUMPRODUCT($K313:$AJ313,TRANSPOSE(EY$4:EY$29))</f>
        <v>0</v>
      </c>
      <c r="EZ313" cm="1">
        <f t="array" ref="EZ313">SUMPRODUCT($K313:$AJ313,TRANSPOSE(EZ$4:EZ$29))</f>
        <v>0</v>
      </c>
      <c r="FA313">
        <f t="shared" si="60"/>
        <v>0</v>
      </c>
      <c r="FB313" t="b">
        <f t="shared" si="61"/>
        <v>0</v>
      </c>
    </row>
    <row r="314" spans="1:158" hidden="1" x14ac:dyDescent="0.2">
      <c r="A314">
        <v>373</v>
      </c>
      <c r="B314" s="7" t="s">
        <v>941</v>
      </c>
      <c r="C314" t="s">
        <v>17</v>
      </c>
      <c r="D314">
        <v>422186330</v>
      </c>
      <c r="E314" t="s">
        <v>940</v>
      </c>
      <c r="G314" t="s">
        <v>6</v>
      </c>
      <c r="H314" s="1">
        <v>2</v>
      </c>
      <c r="I314" s="1">
        <v>10</v>
      </c>
      <c r="J314" s="1">
        <f>VLOOKUP(B314,'[4]AVL F03 05.05.26_לעבוד'!$B$27:$M$694,12,)</f>
        <v>10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10</v>
      </c>
      <c r="AG314" s="1">
        <v>0</v>
      </c>
      <c r="AH314" s="1">
        <v>0</v>
      </c>
      <c r="AI314" s="1">
        <v>0</v>
      </c>
      <c r="AJ314" s="1">
        <v>0</v>
      </c>
      <c r="AK314" s="1">
        <f t="shared" si="58"/>
        <v>3150</v>
      </c>
      <c r="AL314" s="1">
        <f t="shared" si="59"/>
        <v>3500</v>
      </c>
      <c r="AM314" s="1">
        <f t="shared" si="62"/>
        <v>94.5</v>
      </c>
      <c r="AN314" s="1">
        <f t="shared" si="63"/>
        <v>105</v>
      </c>
      <c r="AO314" s="1">
        <f t="shared" si="64"/>
        <v>10.5</v>
      </c>
      <c r="AP314" s="1" t="s">
        <v>26</v>
      </c>
      <c r="AQ314" s="1" t="str">
        <f>VLOOKUP($B314,'[2]AVL F03 05.05.26_לעבוד'!$B$29:$H$721,6,)</f>
        <v xml:space="preserve">תינתן עזרה מאלתא </v>
      </c>
      <c r="AR314" s="1" t="s">
        <v>25</v>
      </c>
      <c r="AS314" s="1" t="s">
        <v>14</v>
      </c>
      <c r="AT314">
        <f t="shared" si="65"/>
        <v>0.3</v>
      </c>
      <c r="AU314" t="str">
        <f>VLOOKUP(B314,'[3]AVL F03 05.05.26_לעבוד'!$B$27:$B$694,1,)</f>
        <v>CRCW0201887RFKED</v>
      </c>
      <c r="AW314" t="s">
        <v>1788</v>
      </c>
      <c r="AX314" t="s">
        <v>19</v>
      </c>
      <c r="AY314">
        <v>0.03</v>
      </c>
      <c r="AZ314" t="s">
        <v>0</v>
      </c>
      <c r="BA314">
        <v>2</v>
      </c>
      <c r="BB314" t="s">
        <v>13</v>
      </c>
      <c r="BC314">
        <v>96</v>
      </c>
      <c r="BD314">
        <v>102</v>
      </c>
      <c r="BE314" t="s">
        <v>24</v>
      </c>
      <c r="BF314">
        <v>0</v>
      </c>
      <c r="BG314">
        <v>0.25</v>
      </c>
      <c r="BH314">
        <v>20</v>
      </c>
      <c r="BI314" t="s">
        <v>11</v>
      </c>
      <c r="BJ314" t="s">
        <v>23</v>
      </c>
      <c r="BK314" t="s">
        <v>5</v>
      </c>
      <c r="BL314">
        <v>1</v>
      </c>
      <c r="BM314" t="s">
        <v>22</v>
      </c>
      <c r="BN314">
        <v>0.03</v>
      </c>
      <c r="BO314" t="s">
        <v>5</v>
      </c>
      <c r="BP314">
        <v>1</v>
      </c>
      <c r="BQ314" t="s">
        <v>5</v>
      </c>
      <c r="BR314" t="s">
        <v>8</v>
      </c>
      <c r="BS314" t="s">
        <v>21</v>
      </c>
      <c r="BT314">
        <v>500</v>
      </c>
      <c r="BU314" t="s">
        <v>6</v>
      </c>
      <c r="BV314" t="s">
        <v>31</v>
      </c>
      <c r="BW314" t="s">
        <v>20</v>
      </c>
      <c r="BX314" t="s">
        <v>3</v>
      </c>
      <c r="BY314" t="s">
        <v>19</v>
      </c>
      <c r="BZ314" t="s">
        <v>1</v>
      </c>
      <c r="CA314" t="s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300</v>
      </c>
      <c r="CK314">
        <v>0</v>
      </c>
      <c r="CL314">
        <v>0</v>
      </c>
      <c r="CM314">
        <v>10000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E314">
        <f>SUM($CB314,CB314:$CC314)-SUM($EC314:EC314)</f>
        <v>0</v>
      </c>
      <c r="DF314">
        <f>SUM($CB314,$CC314:CC314)-SUM($EC314:ED314)</f>
        <v>0</v>
      </c>
      <c r="DG314">
        <f>SUM($CB314,$CC314:CD314)-SUM($EC314:EE314)</f>
        <v>0</v>
      </c>
      <c r="DH314">
        <f>SUM($CB314,$CC314:CE314)-SUM($EC314:EF314)</f>
        <v>0</v>
      </c>
      <c r="DI314">
        <f>SUM($CB314,$CC314:CF314)-SUM($EC314:EG314)</f>
        <v>0</v>
      </c>
      <c r="DJ314">
        <f>SUM($CB314,$CC314:CG314)-SUM($EC314:EH314)</f>
        <v>0</v>
      </c>
      <c r="DK314">
        <f>SUM($CB314,$CC314:CH314)-SUM($EC314:EI314)</f>
        <v>0</v>
      </c>
      <c r="DL314">
        <f>SUM($CB314,$CC314:CI314)-SUM($EC314:EJ314)</f>
        <v>0</v>
      </c>
      <c r="DM314">
        <f>SUM($CB314,$CC314:CJ314)-SUM($EC314:EK314)</f>
        <v>100</v>
      </c>
      <c r="DN314">
        <f>SUM($CB314,$CC314:CK314)-SUM($EC314:EL314)</f>
        <v>-800</v>
      </c>
      <c r="DO314">
        <f>SUM($CB314,$CC314:CL314)-SUM($EC314:EM314)</f>
        <v>-1700</v>
      </c>
      <c r="DP314">
        <f>SUM($CB314,$CC314:CM314)-SUM($EC314:EN314)</f>
        <v>8300</v>
      </c>
      <c r="DQ314">
        <f>SUM($CB314,$CC314:CN314)-SUM($EC314:EO314)</f>
        <v>8300</v>
      </c>
      <c r="DR314">
        <f>SUM($CB314,$CC314:CO314)-SUM($EC314:EP314)</f>
        <v>8300</v>
      </c>
      <c r="DS314">
        <f>SUM($CB314,$CC314:CP314)-SUM($EC314:EQ314)</f>
        <v>8300</v>
      </c>
      <c r="DT314">
        <f>SUM($CB314,$CC314:CQ314)-SUM($EC314:ER314)</f>
        <v>8300</v>
      </c>
      <c r="DU314">
        <f>SUM($CB314,$CC314:CR314)-SUM($EC314:ES314)</f>
        <v>8300</v>
      </c>
      <c r="DV314">
        <f>SUM($CB314,$CC314:CS314)-SUM($EC314:ET314)</f>
        <v>8300</v>
      </c>
      <c r="DW314">
        <f>SUM($CB314,$CC314:CT314)-SUM($EC314:EU314)</f>
        <v>8300</v>
      </c>
      <c r="DX314">
        <f>SUM($CB314,$CC314:CU314)-SUM($EC314:EV314)</f>
        <v>8300</v>
      </c>
      <c r="DY314">
        <f>SUM($CB314,$CC314:CV314)-SUM($EC314:EW314)</f>
        <v>8300</v>
      </c>
      <c r="DZ314">
        <f>SUM($CB314,$CC314:CW314)-SUM($EC314:EX314)</f>
        <v>8300</v>
      </c>
      <c r="EA314">
        <f>SUM($CB314,$CC314:CX314)-SUM($EC314:EY314)</f>
        <v>8300</v>
      </c>
      <c r="EB314">
        <f>SUM($CB314,$CC314:CY314)-SUM($EC314:EZ314)</f>
        <v>8300</v>
      </c>
      <c r="EC314" cm="1">
        <f t="array" ref="EC314">SUMPRODUCT($K314:$AJ314,TRANSPOSE(EC$4:EC$29))</f>
        <v>0</v>
      </c>
      <c r="ED314" cm="1">
        <f t="array" ref="ED314">SUMPRODUCT($K314:$AJ314,TRANSPOSE(ED$4:ED$29))</f>
        <v>0</v>
      </c>
      <c r="EE314" cm="1">
        <f t="array" ref="EE314">SUMPRODUCT($K314:$AJ314,TRANSPOSE(EE$4:EE$29))</f>
        <v>0</v>
      </c>
      <c r="EF314" cm="1">
        <f t="array" ref="EF314">SUMPRODUCT($K314:$AJ314,TRANSPOSE(EF$4:EF$29))</f>
        <v>0</v>
      </c>
      <c r="EG314" cm="1">
        <f t="array" ref="EG314">SUMPRODUCT($K314:$AJ314,TRANSPOSE(EG$4:EG$29))</f>
        <v>0</v>
      </c>
      <c r="EH314" cm="1">
        <f t="array" ref="EH314">SUMPRODUCT($K314:$AJ314,TRANSPOSE(EH$4:EH$29))</f>
        <v>0</v>
      </c>
      <c r="EI314" cm="1">
        <f t="array" ref="EI314">SUMPRODUCT($K314:$AJ314,TRANSPOSE(EI$4:EI$29))</f>
        <v>0</v>
      </c>
      <c r="EJ314" cm="1">
        <f t="array" ref="EJ314">SUMPRODUCT($K314:$AJ314,TRANSPOSE(EJ$4:EJ$29))</f>
        <v>0</v>
      </c>
      <c r="EK314" cm="1">
        <f t="array" ref="EK314">SUMPRODUCT($K314:$AJ314,TRANSPOSE(EK$4:EK$29))</f>
        <v>200</v>
      </c>
      <c r="EL314" cm="1">
        <f t="array" ref="EL314">SUMPRODUCT($K314:$AJ314,TRANSPOSE(EL$4:EL$29))</f>
        <v>900</v>
      </c>
      <c r="EM314" cm="1">
        <f t="array" ref="EM314">SUMPRODUCT($K314:$AJ314,TRANSPOSE(EM$4:EM$29))</f>
        <v>900</v>
      </c>
      <c r="EN314" cm="1">
        <f t="array" ref="EN314">SUMPRODUCT($K314:$AJ314,TRANSPOSE(EN$4:EN$29))</f>
        <v>0</v>
      </c>
      <c r="EO314" cm="1">
        <f t="array" ref="EO314">SUMPRODUCT($K314:$AJ314,TRANSPOSE(EO$4:EO$29))</f>
        <v>0</v>
      </c>
      <c r="EP314" cm="1">
        <f t="array" ref="EP314">SUMPRODUCT($K314:$AJ314,TRANSPOSE(EP$4:EP$29))</f>
        <v>0</v>
      </c>
      <c r="EQ314" cm="1">
        <f t="array" ref="EQ314">SUMPRODUCT($K314:$AJ314,TRANSPOSE(EQ$4:EQ$29))</f>
        <v>0</v>
      </c>
      <c r="ER314" cm="1">
        <f t="array" ref="ER314">SUMPRODUCT($K314:$AJ314,TRANSPOSE(ER$4:ER$29))</f>
        <v>0</v>
      </c>
      <c r="ES314" cm="1">
        <f t="array" ref="ES314">SUMPRODUCT($K314:$AJ314,TRANSPOSE(ES$4:ES$29))</f>
        <v>0</v>
      </c>
      <c r="ET314" cm="1">
        <f t="array" ref="ET314">SUMPRODUCT($K314:$AJ314,TRANSPOSE(ET$4:ET$29))</f>
        <v>0</v>
      </c>
      <c r="EU314" cm="1">
        <f t="array" ref="EU314">SUMPRODUCT($K314:$AJ314,TRANSPOSE(EU$4:EU$29))</f>
        <v>0</v>
      </c>
      <c r="EV314" cm="1">
        <f t="array" ref="EV314">SUMPRODUCT($K314:$AJ314,TRANSPOSE(EV$4:EV$29))</f>
        <v>0</v>
      </c>
      <c r="EW314" cm="1">
        <f t="array" ref="EW314">SUMPRODUCT($K314:$AJ314,TRANSPOSE(EW$4:EW$29))</f>
        <v>0</v>
      </c>
      <c r="EX314" cm="1">
        <f t="array" ref="EX314">SUMPRODUCT($K314:$AJ314,TRANSPOSE(EX$4:EX$29))</f>
        <v>0</v>
      </c>
      <c r="EY314" cm="1">
        <f t="array" ref="EY314">SUMPRODUCT($K314:$AJ314,TRANSPOSE(EY$4:EY$29))</f>
        <v>0</v>
      </c>
      <c r="EZ314" cm="1">
        <f t="array" ref="EZ314">SUMPRODUCT($K314:$AJ314,TRANSPOSE(EZ$4:EZ$29))</f>
        <v>0</v>
      </c>
      <c r="FA314">
        <f t="shared" si="60"/>
        <v>0</v>
      </c>
      <c r="FB314" t="b">
        <f t="shared" si="61"/>
        <v>1</v>
      </c>
    </row>
    <row r="315" spans="1:158" hidden="1" x14ac:dyDescent="0.2">
      <c r="A315">
        <v>374</v>
      </c>
      <c r="B315" s="7" t="s">
        <v>939</v>
      </c>
      <c r="C315" t="s">
        <v>17</v>
      </c>
      <c r="D315">
        <v>401197118</v>
      </c>
      <c r="E315" t="s">
        <v>709</v>
      </c>
      <c r="F315">
        <v>400095450</v>
      </c>
      <c r="G315" t="s">
        <v>6</v>
      </c>
      <c r="H315" s="1">
        <v>2</v>
      </c>
      <c r="I315" s="1">
        <v>84</v>
      </c>
      <c r="J315" s="1">
        <f>VLOOKUP(B315,'[4]AVL F03 05.05.26_לעבוד'!$B$27:$M$694,12,)</f>
        <v>80</v>
      </c>
      <c r="K315" s="1">
        <v>0</v>
      </c>
      <c r="L315" s="1">
        <v>0</v>
      </c>
      <c r="M315" s="1">
        <v>0</v>
      </c>
      <c r="N315" s="1">
        <v>0</v>
      </c>
      <c r="O315" s="1">
        <v>80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4</v>
      </c>
      <c r="AG315" s="1">
        <v>0</v>
      </c>
      <c r="AH315" s="1">
        <v>0</v>
      </c>
      <c r="AI315" s="1">
        <v>0</v>
      </c>
      <c r="AJ315" s="1">
        <v>0</v>
      </c>
      <c r="AK315" s="1">
        <f t="shared" si="58"/>
        <v>26460</v>
      </c>
      <c r="AL315" s="1">
        <f t="shared" si="59"/>
        <v>30000</v>
      </c>
      <c r="AM315" s="1">
        <f t="shared" si="62"/>
        <v>185.22</v>
      </c>
      <c r="AN315" s="1">
        <f t="shared" si="63"/>
        <v>210</v>
      </c>
      <c r="AO315" s="1">
        <f t="shared" si="64"/>
        <v>24.78</v>
      </c>
      <c r="AP315" s="1" t="s">
        <v>26</v>
      </c>
      <c r="AQ315" s="1">
        <f>VLOOKUP($B315,'[2]AVL F03 05.05.26_לעבוד'!$B$29:$H$721,6,)</f>
        <v>0</v>
      </c>
      <c r="AR315" s="1" t="s">
        <v>25</v>
      </c>
      <c r="AS315" s="1" t="s">
        <v>14</v>
      </c>
      <c r="AT315">
        <v>7.0000000000000001E-3</v>
      </c>
      <c r="AU315" t="str">
        <f>VLOOKUP(B315,'[3]AVL F03 05.05.26_לעבוד'!$B$27:$B$694,1,)</f>
        <v>CRCW04020000Z0ED</v>
      </c>
      <c r="AV315" t="s">
        <v>391</v>
      </c>
      <c r="AW315" t="s">
        <v>1722</v>
      </c>
      <c r="AX315" t="s">
        <v>19</v>
      </c>
      <c r="AY315">
        <f>AT315</f>
        <v>7.0000000000000001E-3</v>
      </c>
      <c r="AZ315" t="s">
        <v>0</v>
      </c>
      <c r="BA315">
        <v>2</v>
      </c>
      <c r="BB315" t="s">
        <v>13</v>
      </c>
      <c r="BC315">
        <v>96</v>
      </c>
      <c r="BD315">
        <v>92</v>
      </c>
      <c r="BE315" t="s">
        <v>24</v>
      </c>
      <c r="BF315">
        <v>0</v>
      </c>
      <c r="BG315">
        <v>0.01</v>
      </c>
      <c r="BH315">
        <v>20</v>
      </c>
      <c r="BI315" t="s">
        <v>11</v>
      </c>
      <c r="BJ315" t="s">
        <v>23</v>
      </c>
      <c r="BK315" t="s">
        <v>5</v>
      </c>
      <c r="BL315">
        <v>1</v>
      </c>
      <c r="BM315" t="s">
        <v>38</v>
      </c>
      <c r="BN315">
        <v>0</v>
      </c>
      <c r="BO315" t="s">
        <v>5</v>
      </c>
      <c r="BP315">
        <v>1</v>
      </c>
      <c r="BQ315" t="s">
        <v>5</v>
      </c>
      <c r="BR315" t="s">
        <v>8</v>
      </c>
      <c r="BS315" t="s">
        <v>212</v>
      </c>
      <c r="BT315">
        <v>10000</v>
      </c>
      <c r="BU315" t="s">
        <v>6</v>
      </c>
      <c r="BV315" t="s">
        <v>5</v>
      </c>
      <c r="BW315" t="s">
        <v>20</v>
      </c>
      <c r="BX315" t="s">
        <v>3</v>
      </c>
      <c r="BY315" t="s">
        <v>19</v>
      </c>
      <c r="BZ315" t="s">
        <v>1</v>
      </c>
      <c r="CA315" t="s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10000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E315">
        <f>SUM($CB315,CB315:$CC315)-SUM($EC315:EC315)</f>
        <v>0</v>
      </c>
      <c r="DF315">
        <f>SUM($CB315,$CC315:CC315)-SUM($EC315:ED315)</f>
        <v>0</v>
      </c>
      <c r="DG315">
        <f>SUM($CB315,$CC315:CD315)-SUM($EC315:EE315)</f>
        <v>0</v>
      </c>
      <c r="DH315">
        <f>SUM($CB315,$CC315:CE315)-SUM($EC315:EF315)</f>
        <v>0</v>
      </c>
      <c r="DI315">
        <f>SUM($CB315,$CC315:CF315)-SUM($EC315:EG315)</f>
        <v>0</v>
      </c>
      <c r="DJ315">
        <f>SUM($CB315,$CC315:CG315)-SUM($EC315:EH315)</f>
        <v>0</v>
      </c>
      <c r="DK315">
        <f>SUM($CB315,$CC315:CH315)-SUM($EC315:EI315)</f>
        <v>0</v>
      </c>
      <c r="DL315">
        <f>SUM($CB315,$CC315:CI315)-SUM($EC315:EJ315)</f>
        <v>0</v>
      </c>
      <c r="DM315">
        <f>SUM($CB315,$CC315:CJ315)-SUM($EC315:EK315)</f>
        <v>7920</v>
      </c>
      <c r="DN315">
        <f>SUM($CB315,$CC315:CK315)-SUM($EC315:EL315)</f>
        <v>5320</v>
      </c>
      <c r="DO315">
        <f>SUM($CB315,$CC315:CL315)-SUM($EC315:EM315)</f>
        <v>-1040</v>
      </c>
      <c r="DP315">
        <f>SUM($CB315,$CC315:CM315)-SUM($EC315:EN315)</f>
        <v>-6800</v>
      </c>
      <c r="DQ315">
        <f>SUM($CB315,$CC315:CN315)-SUM($EC315:EO315)</f>
        <v>-6800</v>
      </c>
      <c r="DR315">
        <f>SUM($CB315,$CC315:CO315)-SUM($EC315:EP315)</f>
        <v>-6800</v>
      </c>
      <c r="DS315">
        <f>SUM($CB315,$CC315:CP315)-SUM($EC315:EQ315)</f>
        <v>-6800</v>
      </c>
      <c r="DT315">
        <f>SUM($CB315,$CC315:CQ315)-SUM($EC315:ER315)</f>
        <v>-6800</v>
      </c>
      <c r="DU315">
        <f>SUM($CB315,$CC315:CR315)-SUM($EC315:ES315)</f>
        <v>-6800</v>
      </c>
      <c r="DV315">
        <f>SUM($CB315,$CC315:CS315)-SUM($EC315:ET315)</f>
        <v>-6800</v>
      </c>
      <c r="DW315">
        <f>SUM($CB315,$CC315:CT315)-SUM($EC315:EU315)</f>
        <v>-6800</v>
      </c>
      <c r="DX315">
        <f>SUM($CB315,$CC315:CU315)-SUM($EC315:EV315)</f>
        <v>-6800</v>
      </c>
      <c r="DY315">
        <f>SUM($CB315,$CC315:CV315)-SUM($EC315:EW315)</f>
        <v>-6800</v>
      </c>
      <c r="DZ315">
        <f>SUM($CB315,$CC315:CW315)-SUM($EC315:EX315)</f>
        <v>-6800</v>
      </c>
      <c r="EA315">
        <f>SUM($CB315,$CC315:CX315)-SUM($EC315:EY315)</f>
        <v>-6800</v>
      </c>
      <c r="EB315">
        <f>SUM($CB315,$CC315:CY315)-SUM($EC315:EZ315)</f>
        <v>-6800</v>
      </c>
      <c r="EC315" cm="1">
        <f t="array" ref="EC315">SUMPRODUCT($K315:$AJ315,TRANSPOSE(EC$4:EC$29))</f>
        <v>0</v>
      </c>
      <c r="ED315" cm="1">
        <f t="array" ref="ED315">SUMPRODUCT($K315:$AJ315,TRANSPOSE(ED$4:ED$29))</f>
        <v>0</v>
      </c>
      <c r="EE315" cm="1">
        <f t="array" ref="EE315">SUMPRODUCT($K315:$AJ315,TRANSPOSE(EE$4:EE$29))</f>
        <v>0</v>
      </c>
      <c r="EF315" cm="1">
        <f t="array" ref="EF315">SUMPRODUCT($K315:$AJ315,TRANSPOSE(EF$4:EF$29))</f>
        <v>0</v>
      </c>
      <c r="EG315" cm="1">
        <f t="array" ref="EG315">SUMPRODUCT($K315:$AJ315,TRANSPOSE(EG$4:EG$29))</f>
        <v>0</v>
      </c>
      <c r="EH315" cm="1">
        <f t="array" ref="EH315">SUMPRODUCT($K315:$AJ315,TRANSPOSE(EH$4:EH$29))</f>
        <v>0</v>
      </c>
      <c r="EI315" cm="1">
        <f t="array" ref="EI315">SUMPRODUCT($K315:$AJ315,TRANSPOSE(EI$4:EI$29))</f>
        <v>0</v>
      </c>
      <c r="EJ315" cm="1">
        <f t="array" ref="EJ315">SUMPRODUCT($K315:$AJ315,TRANSPOSE(EJ$4:EJ$29))</f>
        <v>0</v>
      </c>
      <c r="EK315" cm="1">
        <f t="array" ref="EK315">SUMPRODUCT($K315:$AJ315,TRANSPOSE(EK$4:EK$29))</f>
        <v>2080</v>
      </c>
      <c r="EL315" cm="1">
        <f t="array" ref="EL315">SUMPRODUCT($K315:$AJ315,TRANSPOSE(EL$4:EL$29))</f>
        <v>2600</v>
      </c>
      <c r="EM315" cm="1">
        <f t="array" ref="EM315">SUMPRODUCT($K315:$AJ315,TRANSPOSE(EM$4:EM$29))</f>
        <v>6360</v>
      </c>
      <c r="EN315" cm="1">
        <f t="array" ref="EN315">SUMPRODUCT($K315:$AJ315,TRANSPOSE(EN$4:EN$29))</f>
        <v>5760</v>
      </c>
      <c r="EO315" cm="1">
        <f t="array" ref="EO315">SUMPRODUCT($K315:$AJ315,TRANSPOSE(EO$4:EO$29))</f>
        <v>0</v>
      </c>
      <c r="EP315" cm="1">
        <f t="array" ref="EP315">SUMPRODUCT($K315:$AJ315,TRANSPOSE(EP$4:EP$29))</f>
        <v>0</v>
      </c>
      <c r="EQ315" cm="1">
        <f t="array" ref="EQ315">SUMPRODUCT($K315:$AJ315,TRANSPOSE(EQ$4:EQ$29))</f>
        <v>0</v>
      </c>
      <c r="ER315" cm="1">
        <f t="array" ref="ER315">SUMPRODUCT($K315:$AJ315,TRANSPOSE(ER$4:ER$29))</f>
        <v>0</v>
      </c>
      <c r="ES315" cm="1">
        <f t="array" ref="ES315">SUMPRODUCT($K315:$AJ315,TRANSPOSE(ES$4:ES$29))</f>
        <v>0</v>
      </c>
      <c r="ET315" cm="1">
        <f t="array" ref="ET315">SUMPRODUCT($K315:$AJ315,TRANSPOSE(ET$4:ET$29))</f>
        <v>0</v>
      </c>
      <c r="EU315" cm="1">
        <f t="array" ref="EU315">SUMPRODUCT($K315:$AJ315,TRANSPOSE(EU$4:EU$29))</f>
        <v>0</v>
      </c>
      <c r="EV315" cm="1">
        <f t="array" ref="EV315">SUMPRODUCT($K315:$AJ315,TRANSPOSE(EV$4:EV$29))</f>
        <v>0</v>
      </c>
      <c r="EW315" cm="1">
        <f t="array" ref="EW315">SUMPRODUCT($K315:$AJ315,TRANSPOSE(EW$4:EW$29))</f>
        <v>0</v>
      </c>
      <c r="EX315" cm="1">
        <f t="array" ref="EX315">SUMPRODUCT($K315:$AJ315,TRANSPOSE(EX$4:EX$29))</f>
        <v>0</v>
      </c>
      <c r="EY315" cm="1">
        <f t="array" ref="EY315">SUMPRODUCT($K315:$AJ315,TRANSPOSE(EY$4:EY$29))</f>
        <v>0</v>
      </c>
      <c r="EZ315" cm="1">
        <f t="array" ref="EZ315">SUMPRODUCT($K315:$AJ315,TRANSPOSE(EZ$4:EZ$29))</f>
        <v>0</v>
      </c>
      <c r="FA315">
        <f t="shared" si="60"/>
        <v>0</v>
      </c>
      <c r="FB315" t="b">
        <f t="shared" si="61"/>
        <v>0</v>
      </c>
    </row>
    <row r="316" spans="1:158" hidden="1" x14ac:dyDescent="0.2">
      <c r="A316">
        <v>375</v>
      </c>
      <c r="B316" s="7" t="s">
        <v>938</v>
      </c>
      <c r="C316" t="s">
        <v>17</v>
      </c>
      <c r="D316">
        <v>400709578</v>
      </c>
      <c r="E316" t="s">
        <v>937</v>
      </c>
      <c r="F316">
        <v>400095450</v>
      </c>
      <c r="G316" t="s">
        <v>6</v>
      </c>
      <c r="H316" s="1">
        <v>2</v>
      </c>
      <c r="I316" s="1">
        <v>142</v>
      </c>
      <c r="J316" s="1">
        <f>VLOOKUP(B316,'[4]AVL F03 05.05.26_לעבוד'!$B$27:$M$694,12,)</f>
        <v>150</v>
      </c>
      <c r="K316" s="1">
        <v>0</v>
      </c>
      <c r="L316" s="1">
        <v>0</v>
      </c>
      <c r="M316" s="1">
        <v>0</v>
      </c>
      <c r="N316" s="1">
        <v>17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47</v>
      </c>
      <c r="AC316" s="1">
        <v>6</v>
      </c>
      <c r="AD316" s="1">
        <v>0</v>
      </c>
      <c r="AE316" s="1">
        <v>0</v>
      </c>
      <c r="AF316" s="1">
        <v>0</v>
      </c>
      <c r="AG316" s="1">
        <v>0</v>
      </c>
      <c r="AH316" s="1">
        <v>72</v>
      </c>
      <c r="AI316" s="1">
        <v>0</v>
      </c>
      <c r="AJ316" s="1">
        <v>0</v>
      </c>
      <c r="AK316" s="1">
        <f t="shared" si="58"/>
        <v>44730</v>
      </c>
      <c r="AL316" s="1">
        <f t="shared" si="59"/>
        <v>50000</v>
      </c>
      <c r="AM316" s="1">
        <f t="shared" si="62"/>
        <v>447.3</v>
      </c>
      <c r="AN316" s="1">
        <f t="shared" si="63"/>
        <v>500</v>
      </c>
      <c r="AO316" s="1">
        <f t="shared" si="64"/>
        <v>52.699999999999989</v>
      </c>
      <c r="AP316" s="1" t="s">
        <v>26</v>
      </c>
      <c r="AQ316" s="1">
        <f>VLOOKUP($B316,'[2]AVL F03 05.05.26_לעבוד'!$B$29:$H$721,6,)</f>
        <v>0</v>
      </c>
      <c r="AR316" s="1" t="s">
        <v>25</v>
      </c>
      <c r="AS316" s="1" t="s">
        <v>14</v>
      </c>
      <c r="AT316">
        <f t="shared" ref="AT316:AT327" si="66">SUM(K316:AJ316)*AY316</f>
        <v>1.42</v>
      </c>
      <c r="AU316" t="str">
        <f>VLOOKUP(B316,'[3]AVL F03 05.05.26_לעבוד'!$B$27:$B$694,1,)</f>
        <v>CRCW04020000ZSED</v>
      </c>
      <c r="AV316" t="s">
        <v>335</v>
      </c>
      <c r="AW316" t="s">
        <v>1722</v>
      </c>
      <c r="AX316" t="s">
        <v>19</v>
      </c>
      <c r="AY316">
        <v>0.01</v>
      </c>
      <c r="AZ316" t="s">
        <v>0</v>
      </c>
      <c r="BA316">
        <v>2</v>
      </c>
      <c r="BB316" t="s">
        <v>13</v>
      </c>
      <c r="BC316">
        <v>96</v>
      </c>
      <c r="BD316">
        <v>116</v>
      </c>
      <c r="BE316" t="s">
        <v>24</v>
      </c>
      <c r="BF316">
        <v>0</v>
      </c>
      <c r="BG316">
        <v>0.1</v>
      </c>
      <c r="BH316">
        <v>20</v>
      </c>
      <c r="BI316" t="s">
        <v>11</v>
      </c>
      <c r="BJ316" t="s">
        <v>23</v>
      </c>
      <c r="BK316" t="s">
        <v>5</v>
      </c>
      <c r="BL316">
        <v>1</v>
      </c>
      <c r="BM316" t="s">
        <v>38</v>
      </c>
      <c r="BN316">
        <v>0.01</v>
      </c>
      <c r="BO316" t="s">
        <v>5</v>
      </c>
      <c r="BP316">
        <v>1</v>
      </c>
      <c r="BQ316" t="s">
        <v>5</v>
      </c>
      <c r="BR316" t="s">
        <v>8</v>
      </c>
      <c r="BS316" t="s">
        <v>21</v>
      </c>
      <c r="BT316">
        <v>10000</v>
      </c>
      <c r="BU316" t="s">
        <v>6</v>
      </c>
      <c r="BV316" t="s">
        <v>31</v>
      </c>
      <c r="BW316" t="s">
        <v>20</v>
      </c>
      <c r="BX316" t="s">
        <v>3</v>
      </c>
      <c r="BY316" t="s">
        <v>19</v>
      </c>
      <c r="BZ316" t="s">
        <v>1</v>
      </c>
      <c r="CA316" t="s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50000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E316">
        <f>SUM($CB316,CB316:$CC316)-SUM($EC316:EC316)</f>
        <v>0</v>
      </c>
      <c r="DF316">
        <f>SUM($CB316,$CC316:CC316)-SUM($EC316:ED316)</f>
        <v>0</v>
      </c>
      <c r="DG316">
        <f>SUM($CB316,$CC316:CD316)-SUM($EC316:EE316)</f>
        <v>0</v>
      </c>
      <c r="DH316">
        <f>SUM($CB316,$CC316:CE316)-SUM($EC316:EF316)</f>
        <v>0</v>
      </c>
      <c r="DI316">
        <f>SUM($CB316,$CC316:CF316)-SUM($EC316:EG316)</f>
        <v>0</v>
      </c>
      <c r="DJ316">
        <f>SUM($CB316,$CC316:CG316)-SUM($EC316:EH316)</f>
        <v>0</v>
      </c>
      <c r="DK316">
        <f>SUM($CB316,$CC316:CH316)-SUM($EC316:EI316)</f>
        <v>0</v>
      </c>
      <c r="DL316">
        <f>SUM($CB316,$CC316:CI316)-SUM($EC316:EJ316)</f>
        <v>0</v>
      </c>
      <c r="DM316">
        <f>SUM($CB316,$CC316:CJ316)-SUM($EC316:EK316)</f>
        <v>43410</v>
      </c>
      <c r="DN316">
        <f>SUM($CB316,$CC316:CK316)-SUM($EC316:EL316)</f>
        <v>35570</v>
      </c>
      <c r="DO316">
        <f>SUM($CB316,$CC316:CL316)-SUM($EC316:EM316)</f>
        <v>29080</v>
      </c>
      <c r="DP316">
        <f>SUM($CB316,$CC316:CM316)-SUM($EC316:EN316)</f>
        <v>21600</v>
      </c>
      <c r="DQ316">
        <f>SUM($CB316,$CC316:CN316)-SUM($EC316:EO316)</f>
        <v>21600</v>
      </c>
      <c r="DR316">
        <f>SUM($CB316,$CC316:CO316)-SUM($EC316:EP316)</f>
        <v>21600</v>
      </c>
      <c r="DS316">
        <f>SUM($CB316,$CC316:CP316)-SUM($EC316:EQ316)</f>
        <v>21600</v>
      </c>
      <c r="DT316">
        <f>SUM($CB316,$CC316:CQ316)-SUM($EC316:ER316)</f>
        <v>21600</v>
      </c>
      <c r="DU316">
        <f>SUM($CB316,$CC316:CR316)-SUM($EC316:ES316)</f>
        <v>21600</v>
      </c>
      <c r="DV316">
        <f>SUM($CB316,$CC316:CS316)-SUM($EC316:ET316)</f>
        <v>21600</v>
      </c>
      <c r="DW316">
        <f>SUM($CB316,$CC316:CT316)-SUM($EC316:EU316)</f>
        <v>21600</v>
      </c>
      <c r="DX316">
        <f>SUM($CB316,$CC316:CU316)-SUM($EC316:EV316)</f>
        <v>21600</v>
      </c>
      <c r="DY316">
        <f>SUM($CB316,$CC316:CV316)-SUM($EC316:EW316)</f>
        <v>21600</v>
      </c>
      <c r="DZ316">
        <f>SUM($CB316,$CC316:CW316)-SUM($EC316:EX316)</f>
        <v>21600</v>
      </c>
      <c r="EA316">
        <f>SUM($CB316,$CC316:CX316)-SUM($EC316:EY316)</f>
        <v>21600</v>
      </c>
      <c r="EB316">
        <f>SUM($CB316,$CC316:CY316)-SUM($EC316:EZ316)</f>
        <v>21600</v>
      </c>
      <c r="EC316" cm="1">
        <f t="array" ref="EC316">SUMPRODUCT($K316:$AJ316,TRANSPOSE(EC$4:EC$29))</f>
        <v>0</v>
      </c>
      <c r="ED316" cm="1">
        <f t="array" ref="ED316">SUMPRODUCT($K316:$AJ316,TRANSPOSE(ED$4:ED$29))</f>
        <v>0</v>
      </c>
      <c r="EE316" cm="1">
        <f t="array" ref="EE316">SUMPRODUCT($K316:$AJ316,TRANSPOSE(EE$4:EE$29))</f>
        <v>0</v>
      </c>
      <c r="EF316" cm="1">
        <f t="array" ref="EF316">SUMPRODUCT($K316:$AJ316,TRANSPOSE(EF$4:EF$29))</f>
        <v>0</v>
      </c>
      <c r="EG316" cm="1">
        <f t="array" ref="EG316">SUMPRODUCT($K316:$AJ316,TRANSPOSE(EG$4:EG$29))</f>
        <v>0</v>
      </c>
      <c r="EH316" cm="1">
        <f t="array" ref="EH316">SUMPRODUCT($K316:$AJ316,TRANSPOSE(EH$4:EH$29))</f>
        <v>0</v>
      </c>
      <c r="EI316" cm="1">
        <f t="array" ref="EI316">SUMPRODUCT($K316:$AJ316,TRANSPOSE(EI$4:EI$29))</f>
        <v>0</v>
      </c>
      <c r="EJ316" cm="1">
        <f t="array" ref="EJ316">SUMPRODUCT($K316:$AJ316,TRANSPOSE(EJ$4:EJ$29))</f>
        <v>0</v>
      </c>
      <c r="EK316" cm="1">
        <f t="array" ref="EK316">SUMPRODUCT($K316:$AJ316,TRANSPOSE(EK$4:EK$29))</f>
        <v>6590</v>
      </c>
      <c r="EL316" cm="1">
        <f t="array" ref="EL316">SUMPRODUCT($K316:$AJ316,TRANSPOSE(EL$4:EL$29))</f>
        <v>7840</v>
      </c>
      <c r="EM316" cm="1">
        <f t="array" ref="EM316">SUMPRODUCT($K316:$AJ316,TRANSPOSE(EM$4:EM$29))</f>
        <v>6490</v>
      </c>
      <c r="EN316" cm="1">
        <f t="array" ref="EN316">SUMPRODUCT($K316:$AJ316,TRANSPOSE(EN$4:EN$29))</f>
        <v>7480</v>
      </c>
      <c r="EO316" cm="1">
        <f t="array" ref="EO316">SUMPRODUCT($K316:$AJ316,TRANSPOSE(EO$4:EO$29))</f>
        <v>0</v>
      </c>
      <c r="EP316" cm="1">
        <f t="array" ref="EP316">SUMPRODUCT($K316:$AJ316,TRANSPOSE(EP$4:EP$29))</f>
        <v>0</v>
      </c>
      <c r="EQ316" cm="1">
        <f t="array" ref="EQ316">SUMPRODUCT($K316:$AJ316,TRANSPOSE(EQ$4:EQ$29))</f>
        <v>0</v>
      </c>
      <c r="ER316" cm="1">
        <f t="array" ref="ER316">SUMPRODUCT($K316:$AJ316,TRANSPOSE(ER$4:ER$29))</f>
        <v>0</v>
      </c>
      <c r="ES316" cm="1">
        <f t="array" ref="ES316">SUMPRODUCT($K316:$AJ316,TRANSPOSE(ES$4:ES$29))</f>
        <v>0</v>
      </c>
      <c r="ET316" cm="1">
        <f t="array" ref="ET316">SUMPRODUCT($K316:$AJ316,TRANSPOSE(ET$4:ET$29))</f>
        <v>0</v>
      </c>
      <c r="EU316" cm="1">
        <f t="array" ref="EU316">SUMPRODUCT($K316:$AJ316,TRANSPOSE(EU$4:EU$29))</f>
        <v>0</v>
      </c>
      <c r="EV316" cm="1">
        <f t="array" ref="EV316">SUMPRODUCT($K316:$AJ316,TRANSPOSE(EV$4:EV$29))</f>
        <v>0</v>
      </c>
      <c r="EW316" cm="1">
        <f t="array" ref="EW316">SUMPRODUCT($K316:$AJ316,TRANSPOSE(EW$4:EW$29))</f>
        <v>0</v>
      </c>
      <c r="EX316" cm="1">
        <f t="array" ref="EX316">SUMPRODUCT($K316:$AJ316,TRANSPOSE(EX$4:EX$29))</f>
        <v>0</v>
      </c>
      <c r="EY316" cm="1">
        <f t="array" ref="EY316">SUMPRODUCT($K316:$AJ316,TRANSPOSE(EY$4:EY$29))</f>
        <v>0</v>
      </c>
      <c r="EZ316" cm="1">
        <f t="array" ref="EZ316">SUMPRODUCT($K316:$AJ316,TRANSPOSE(EZ$4:EZ$29))</f>
        <v>0</v>
      </c>
      <c r="FA316">
        <f t="shared" si="60"/>
        <v>0</v>
      </c>
      <c r="FB316" t="b">
        <f t="shared" si="61"/>
        <v>0</v>
      </c>
    </row>
    <row r="317" spans="1:158" hidden="1" x14ac:dyDescent="0.2">
      <c r="A317">
        <v>376</v>
      </c>
      <c r="B317" s="7" t="s">
        <v>936</v>
      </c>
      <c r="C317" t="s">
        <v>17</v>
      </c>
      <c r="D317">
        <v>400656752</v>
      </c>
      <c r="E317" t="s">
        <v>935</v>
      </c>
      <c r="F317">
        <v>400275213</v>
      </c>
      <c r="G317" t="s">
        <v>6</v>
      </c>
      <c r="H317" s="1">
        <v>2</v>
      </c>
      <c r="I317" s="1">
        <v>16</v>
      </c>
      <c r="J317" s="1">
        <f>VLOOKUP(B317,'[4]AVL F03 05.05.26_לעבוד'!$B$27:$M$694,12,)</f>
        <v>16</v>
      </c>
      <c r="K317" s="1">
        <v>0</v>
      </c>
      <c r="L317" s="1">
        <v>0</v>
      </c>
      <c r="M317" s="1">
        <v>0</v>
      </c>
      <c r="N317" s="1">
        <v>1</v>
      </c>
      <c r="O317" s="1">
        <v>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3</v>
      </c>
      <c r="AC317" s="1">
        <v>2</v>
      </c>
      <c r="AD317" s="1">
        <v>0</v>
      </c>
      <c r="AE317" s="1">
        <v>0</v>
      </c>
      <c r="AF317" s="1">
        <v>0</v>
      </c>
      <c r="AG317" s="1">
        <v>0</v>
      </c>
      <c r="AH317" s="1">
        <v>6</v>
      </c>
      <c r="AI317" s="1">
        <v>0</v>
      </c>
      <c r="AJ317" s="1">
        <v>0</v>
      </c>
      <c r="AK317" s="1">
        <f t="shared" si="58"/>
        <v>5040</v>
      </c>
      <c r="AL317" s="1">
        <f t="shared" si="59"/>
        <v>10000</v>
      </c>
      <c r="AM317" s="1">
        <f t="shared" si="62"/>
        <v>50.4</v>
      </c>
      <c r="AN317" s="1">
        <f t="shared" si="63"/>
        <v>100</v>
      </c>
      <c r="AO317" s="1">
        <f t="shared" si="64"/>
        <v>49.6</v>
      </c>
      <c r="AP317" s="1" t="s">
        <v>26</v>
      </c>
      <c r="AQ317" s="1">
        <f>VLOOKUP($B317,'[2]AVL F03 05.05.26_לעבוד'!$B$29:$H$721,6,)</f>
        <v>0</v>
      </c>
      <c r="AR317" s="1" t="s">
        <v>25</v>
      </c>
      <c r="AS317" s="1" t="s">
        <v>14</v>
      </c>
      <c r="AT317">
        <f t="shared" si="66"/>
        <v>0.16</v>
      </c>
      <c r="AU317" t="str">
        <f>VLOOKUP(B317,'[3]AVL F03 05.05.26_לעבוד'!$B$27:$B$694,1,)</f>
        <v>CRCW0402100KFKED</v>
      </c>
      <c r="AW317" t="s">
        <v>1722</v>
      </c>
      <c r="AX317" t="s">
        <v>19</v>
      </c>
      <c r="AY317">
        <v>0.01</v>
      </c>
      <c r="AZ317" t="s">
        <v>0</v>
      </c>
      <c r="BA317">
        <v>2</v>
      </c>
      <c r="BB317" t="s">
        <v>13</v>
      </c>
      <c r="BC317">
        <v>96</v>
      </c>
      <c r="BD317">
        <v>50</v>
      </c>
      <c r="BE317" t="s">
        <v>24</v>
      </c>
      <c r="BF317">
        <v>0</v>
      </c>
      <c r="BG317">
        <v>0.1</v>
      </c>
      <c r="BH317">
        <v>20</v>
      </c>
      <c r="BI317" t="s">
        <v>11</v>
      </c>
      <c r="BJ317" t="s">
        <v>23</v>
      </c>
      <c r="BK317" t="s">
        <v>5</v>
      </c>
      <c r="BL317">
        <v>1</v>
      </c>
      <c r="BM317" t="s">
        <v>22</v>
      </c>
      <c r="BN317">
        <v>0.01</v>
      </c>
      <c r="BO317" t="s">
        <v>5</v>
      </c>
      <c r="BP317">
        <v>1</v>
      </c>
      <c r="BQ317" t="s">
        <v>5</v>
      </c>
      <c r="BR317" t="s">
        <v>8</v>
      </c>
      <c r="BS317" t="s">
        <v>21</v>
      </c>
      <c r="BT317">
        <v>10000</v>
      </c>
      <c r="BU317" t="s">
        <v>6</v>
      </c>
      <c r="BV317" t="s">
        <v>31</v>
      </c>
      <c r="BW317" t="s">
        <v>20</v>
      </c>
      <c r="BX317" t="s">
        <v>3</v>
      </c>
      <c r="BY317" t="s">
        <v>19</v>
      </c>
      <c r="BZ317" t="s">
        <v>1</v>
      </c>
      <c r="CA317" t="s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10000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E317">
        <f>SUM($CB317,CB317:$CC317)-SUM($EC317:EC317)</f>
        <v>0</v>
      </c>
      <c r="DF317">
        <f>SUM($CB317,$CC317:CC317)-SUM($EC317:ED317)</f>
        <v>0</v>
      </c>
      <c r="DG317">
        <f>SUM($CB317,$CC317:CD317)-SUM($EC317:EE317)</f>
        <v>0</v>
      </c>
      <c r="DH317">
        <f>SUM($CB317,$CC317:CE317)-SUM($EC317:EF317)</f>
        <v>0</v>
      </c>
      <c r="DI317">
        <f>SUM($CB317,$CC317:CF317)-SUM($EC317:EG317)</f>
        <v>0</v>
      </c>
      <c r="DJ317">
        <f>SUM($CB317,$CC317:CG317)-SUM($EC317:EH317)</f>
        <v>0</v>
      </c>
      <c r="DK317">
        <f>SUM($CB317,$CC317:CH317)-SUM($EC317:EI317)</f>
        <v>0</v>
      </c>
      <c r="DL317">
        <f>SUM($CB317,$CC317:CI317)-SUM($EC317:EJ317)</f>
        <v>0</v>
      </c>
      <c r="DM317">
        <f>SUM($CB317,$CC317:CJ317)-SUM($EC317:EK317)</f>
        <v>9330</v>
      </c>
      <c r="DN317">
        <f>SUM($CB317,$CC317:CK317)-SUM($EC317:EL317)</f>
        <v>8558</v>
      </c>
      <c r="DO317">
        <f>SUM($CB317,$CC317:CL317)-SUM($EC317:EM317)</f>
        <v>7628</v>
      </c>
      <c r="DP317">
        <f>SUM($CB317,$CC317:CM317)-SUM($EC317:EN317)</f>
        <v>6800</v>
      </c>
      <c r="DQ317">
        <f>SUM($CB317,$CC317:CN317)-SUM($EC317:EO317)</f>
        <v>6800</v>
      </c>
      <c r="DR317">
        <f>SUM($CB317,$CC317:CO317)-SUM($EC317:EP317)</f>
        <v>6800</v>
      </c>
      <c r="DS317">
        <f>SUM($CB317,$CC317:CP317)-SUM($EC317:EQ317)</f>
        <v>6800</v>
      </c>
      <c r="DT317">
        <f>SUM($CB317,$CC317:CQ317)-SUM($EC317:ER317)</f>
        <v>6800</v>
      </c>
      <c r="DU317">
        <f>SUM($CB317,$CC317:CR317)-SUM($EC317:ES317)</f>
        <v>6800</v>
      </c>
      <c r="DV317">
        <f>SUM($CB317,$CC317:CS317)-SUM($EC317:ET317)</f>
        <v>6800</v>
      </c>
      <c r="DW317">
        <f>SUM($CB317,$CC317:CT317)-SUM($EC317:EU317)</f>
        <v>6800</v>
      </c>
      <c r="DX317">
        <f>SUM($CB317,$CC317:CU317)-SUM($EC317:EV317)</f>
        <v>6800</v>
      </c>
      <c r="DY317">
        <f>SUM($CB317,$CC317:CV317)-SUM($EC317:EW317)</f>
        <v>6800</v>
      </c>
      <c r="DZ317">
        <f>SUM($CB317,$CC317:CW317)-SUM($EC317:EX317)</f>
        <v>6800</v>
      </c>
      <c r="EA317">
        <f>SUM($CB317,$CC317:CX317)-SUM($EC317:EY317)</f>
        <v>6800</v>
      </c>
      <c r="EB317">
        <f>SUM($CB317,$CC317:CY317)-SUM($EC317:EZ317)</f>
        <v>6800</v>
      </c>
      <c r="EC317" cm="1">
        <f t="array" ref="EC317">SUMPRODUCT($K317:$AJ317,TRANSPOSE(EC$4:EC$29))</f>
        <v>0</v>
      </c>
      <c r="ED317" cm="1">
        <f t="array" ref="ED317">SUMPRODUCT($K317:$AJ317,TRANSPOSE(ED$4:ED$29))</f>
        <v>0</v>
      </c>
      <c r="EE317" cm="1">
        <f t="array" ref="EE317">SUMPRODUCT($K317:$AJ317,TRANSPOSE(EE$4:EE$29))</f>
        <v>0</v>
      </c>
      <c r="EF317" cm="1">
        <f t="array" ref="EF317">SUMPRODUCT($K317:$AJ317,TRANSPOSE(EF$4:EF$29))</f>
        <v>0</v>
      </c>
      <c r="EG317" cm="1">
        <f t="array" ref="EG317">SUMPRODUCT($K317:$AJ317,TRANSPOSE(EG$4:EG$29))</f>
        <v>0</v>
      </c>
      <c r="EH317" cm="1">
        <f t="array" ref="EH317">SUMPRODUCT($K317:$AJ317,TRANSPOSE(EH$4:EH$29))</f>
        <v>0</v>
      </c>
      <c r="EI317" cm="1">
        <f t="array" ref="EI317">SUMPRODUCT($K317:$AJ317,TRANSPOSE(EI$4:EI$29))</f>
        <v>0</v>
      </c>
      <c r="EJ317" cm="1">
        <f t="array" ref="EJ317">SUMPRODUCT($K317:$AJ317,TRANSPOSE(EJ$4:EJ$29))</f>
        <v>0</v>
      </c>
      <c r="EK317" cm="1">
        <f t="array" ref="EK317">SUMPRODUCT($K317:$AJ317,TRANSPOSE(EK$4:EK$29))</f>
        <v>670</v>
      </c>
      <c r="EL317" cm="1">
        <f t="array" ref="EL317">SUMPRODUCT($K317:$AJ317,TRANSPOSE(EL$4:EL$29))</f>
        <v>772</v>
      </c>
      <c r="EM317" cm="1">
        <f t="array" ref="EM317">SUMPRODUCT($K317:$AJ317,TRANSPOSE(EM$4:EM$29))</f>
        <v>930</v>
      </c>
      <c r="EN317" cm="1">
        <f t="array" ref="EN317">SUMPRODUCT($K317:$AJ317,TRANSPOSE(EN$4:EN$29))</f>
        <v>828</v>
      </c>
      <c r="EO317" cm="1">
        <f t="array" ref="EO317">SUMPRODUCT($K317:$AJ317,TRANSPOSE(EO$4:EO$29))</f>
        <v>0</v>
      </c>
      <c r="EP317" cm="1">
        <f t="array" ref="EP317">SUMPRODUCT($K317:$AJ317,TRANSPOSE(EP$4:EP$29))</f>
        <v>0</v>
      </c>
      <c r="EQ317" cm="1">
        <f t="array" ref="EQ317">SUMPRODUCT($K317:$AJ317,TRANSPOSE(EQ$4:EQ$29))</f>
        <v>0</v>
      </c>
      <c r="ER317" cm="1">
        <f t="array" ref="ER317">SUMPRODUCT($K317:$AJ317,TRANSPOSE(ER$4:ER$29))</f>
        <v>0</v>
      </c>
      <c r="ES317" cm="1">
        <f t="array" ref="ES317">SUMPRODUCT($K317:$AJ317,TRANSPOSE(ES$4:ES$29))</f>
        <v>0</v>
      </c>
      <c r="ET317" cm="1">
        <f t="array" ref="ET317">SUMPRODUCT($K317:$AJ317,TRANSPOSE(ET$4:ET$29))</f>
        <v>0</v>
      </c>
      <c r="EU317" cm="1">
        <f t="array" ref="EU317">SUMPRODUCT($K317:$AJ317,TRANSPOSE(EU$4:EU$29))</f>
        <v>0</v>
      </c>
      <c r="EV317" cm="1">
        <f t="array" ref="EV317">SUMPRODUCT($K317:$AJ317,TRANSPOSE(EV$4:EV$29))</f>
        <v>0</v>
      </c>
      <c r="EW317" cm="1">
        <f t="array" ref="EW317">SUMPRODUCT($K317:$AJ317,TRANSPOSE(EW$4:EW$29))</f>
        <v>0</v>
      </c>
      <c r="EX317" cm="1">
        <f t="array" ref="EX317">SUMPRODUCT($K317:$AJ317,TRANSPOSE(EX$4:EX$29))</f>
        <v>0</v>
      </c>
      <c r="EY317" cm="1">
        <f t="array" ref="EY317">SUMPRODUCT($K317:$AJ317,TRANSPOSE(EY$4:EY$29))</f>
        <v>0</v>
      </c>
      <c r="EZ317" cm="1">
        <f t="array" ref="EZ317">SUMPRODUCT($K317:$AJ317,TRANSPOSE(EZ$4:EZ$29))</f>
        <v>0</v>
      </c>
      <c r="FA317">
        <f t="shared" si="60"/>
        <v>0</v>
      </c>
      <c r="FB317" t="b">
        <f t="shared" si="61"/>
        <v>0</v>
      </c>
    </row>
    <row r="318" spans="1:158" hidden="1" x14ac:dyDescent="0.2">
      <c r="A318">
        <v>377</v>
      </c>
      <c r="B318" s="7" t="s">
        <v>934</v>
      </c>
      <c r="C318" t="s">
        <v>17</v>
      </c>
      <c r="D318">
        <v>400656753</v>
      </c>
      <c r="E318" t="s">
        <v>933</v>
      </c>
      <c r="F318">
        <v>400275214</v>
      </c>
      <c r="G318" t="s">
        <v>6</v>
      </c>
      <c r="H318" s="1">
        <v>2</v>
      </c>
      <c r="I318" s="1">
        <v>309</v>
      </c>
      <c r="J318" s="1">
        <f>VLOOKUP(B318,'[4]AVL F03 05.05.26_לעבוד'!$B$27:$M$694,12,)</f>
        <v>309</v>
      </c>
      <c r="K318" s="1">
        <v>0</v>
      </c>
      <c r="L318" s="1">
        <v>0</v>
      </c>
      <c r="M318" s="1">
        <v>0</v>
      </c>
      <c r="N318" s="1">
        <v>8</v>
      </c>
      <c r="O318" s="1">
        <v>112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145</v>
      </c>
      <c r="AC318" s="1">
        <v>1</v>
      </c>
      <c r="AD318" s="1">
        <v>0</v>
      </c>
      <c r="AE318" s="1">
        <v>0</v>
      </c>
      <c r="AF318" s="1">
        <v>15</v>
      </c>
      <c r="AG318" s="1">
        <v>0</v>
      </c>
      <c r="AH318" s="1">
        <v>28</v>
      </c>
      <c r="AI318" s="1">
        <v>0</v>
      </c>
      <c r="AJ318" s="1">
        <v>0</v>
      </c>
      <c r="AK318" s="1">
        <f t="shared" si="58"/>
        <v>97335</v>
      </c>
      <c r="AL318" s="1">
        <f t="shared" si="59"/>
        <v>100000</v>
      </c>
      <c r="AM318" s="1">
        <f t="shared" si="62"/>
        <v>973.35</v>
      </c>
      <c r="AN318" s="1">
        <f t="shared" si="63"/>
        <v>1000</v>
      </c>
      <c r="AO318" s="1">
        <f t="shared" si="64"/>
        <v>26.649999999999977</v>
      </c>
      <c r="AP318" s="1" t="s">
        <v>26</v>
      </c>
      <c r="AQ318" s="1">
        <f>VLOOKUP($B318,'[2]AVL F03 05.05.26_לעבוד'!$B$29:$H$721,6,)</f>
        <v>0</v>
      </c>
      <c r="AR318" s="1" t="s">
        <v>25</v>
      </c>
      <c r="AS318" s="1" t="s">
        <v>14</v>
      </c>
      <c r="AT318">
        <f t="shared" si="66"/>
        <v>3.09</v>
      </c>
      <c r="AU318" t="str">
        <f>VLOOKUP(B318,'[3]AVL F03 05.05.26_לעבוד'!$B$27:$B$694,1,)</f>
        <v>CRCW0402100RFKED</v>
      </c>
      <c r="AW318" t="s">
        <v>1722</v>
      </c>
      <c r="AX318" t="s">
        <v>19</v>
      </c>
      <c r="AY318">
        <v>0.01</v>
      </c>
      <c r="AZ318" t="s">
        <v>0</v>
      </c>
      <c r="BA318">
        <v>2</v>
      </c>
      <c r="BB318" t="s">
        <v>13</v>
      </c>
      <c r="BC318">
        <v>96</v>
      </c>
      <c r="BD318">
        <v>41</v>
      </c>
      <c r="BE318" t="s">
        <v>24</v>
      </c>
      <c r="BF318">
        <v>0</v>
      </c>
      <c r="BG318">
        <v>0.1</v>
      </c>
      <c r="BH318">
        <v>20</v>
      </c>
      <c r="BI318" t="s">
        <v>11</v>
      </c>
      <c r="BJ318" t="s">
        <v>23</v>
      </c>
      <c r="BK318" t="s">
        <v>5</v>
      </c>
      <c r="BL318">
        <v>1</v>
      </c>
      <c r="BM318" t="s">
        <v>38</v>
      </c>
      <c r="BN318">
        <v>0.01</v>
      </c>
      <c r="BO318" t="s">
        <v>5</v>
      </c>
      <c r="BP318">
        <v>1</v>
      </c>
      <c r="BQ318" t="s">
        <v>5</v>
      </c>
      <c r="BR318" t="s">
        <v>8</v>
      </c>
      <c r="BS318" t="s">
        <v>21</v>
      </c>
      <c r="BT318">
        <v>10000</v>
      </c>
      <c r="BU318" t="s">
        <v>6</v>
      </c>
      <c r="BV318" t="s">
        <v>31</v>
      </c>
      <c r="BW318" t="s">
        <v>20</v>
      </c>
      <c r="BX318" t="s">
        <v>3</v>
      </c>
      <c r="BY318" t="s">
        <v>19</v>
      </c>
      <c r="BZ318" t="s">
        <v>1</v>
      </c>
      <c r="CA318" t="s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70000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E318">
        <f>SUM($CB318,CB318:$CC318)-SUM($EC318:EC318)</f>
        <v>0</v>
      </c>
      <c r="DF318">
        <f>SUM($CB318,$CC318:CC318)-SUM($EC318:ED318)</f>
        <v>0</v>
      </c>
      <c r="DG318">
        <f>SUM($CB318,$CC318:CD318)-SUM($EC318:EE318)</f>
        <v>0</v>
      </c>
      <c r="DH318">
        <f>SUM($CB318,$CC318:CE318)-SUM($EC318:EF318)</f>
        <v>0</v>
      </c>
      <c r="DI318">
        <f>SUM($CB318,$CC318:CF318)-SUM($EC318:EG318)</f>
        <v>0</v>
      </c>
      <c r="DJ318">
        <f>SUM($CB318,$CC318:CG318)-SUM($EC318:EH318)</f>
        <v>0</v>
      </c>
      <c r="DK318">
        <f>SUM($CB318,$CC318:CH318)-SUM($EC318:EI318)</f>
        <v>0</v>
      </c>
      <c r="DL318">
        <f>SUM($CB318,$CC318:CI318)-SUM($EC318:EJ318)</f>
        <v>0</v>
      </c>
      <c r="DM318">
        <f>SUM($CB318,$CC318:CJ318)-SUM($EC318:EK318)</f>
        <v>58040</v>
      </c>
      <c r="DN318">
        <f>SUM($CB318,$CC318:CK318)-SUM($EC318:EL318)</f>
        <v>44124</v>
      </c>
      <c r="DO318">
        <f>SUM($CB318,$CC318:CL318)-SUM($EC318:EM318)</f>
        <v>25634</v>
      </c>
      <c r="DP318">
        <f>SUM($CB318,$CC318:CM318)-SUM($EC318:EN318)</f>
        <v>8200</v>
      </c>
      <c r="DQ318">
        <f>SUM($CB318,$CC318:CN318)-SUM($EC318:EO318)</f>
        <v>8200</v>
      </c>
      <c r="DR318">
        <f>SUM($CB318,$CC318:CO318)-SUM($EC318:EP318)</f>
        <v>8200</v>
      </c>
      <c r="DS318">
        <f>SUM($CB318,$CC318:CP318)-SUM($EC318:EQ318)</f>
        <v>8200</v>
      </c>
      <c r="DT318">
        <f>SUM($CB318,$CC318:CQ318)-SUM($EC318:ER318)</f>
        <v>8200</v>
      </c>
      <c r="DU318">
        <f>SUM($CB318,$CC318:CR318)-SUM($EC318:ES318)</f>
        <v>8200</v>
      </c>
      <c r="DV318">
        <f>SUM($CB318,$CC318:CS318)-SUM($EC318:ET318)</f>
        <v>8200</v>
      </c>
      <c r="DW318">
        <f>SUM($CB318,$CC318:CT318)-SUM($EC318:EU318)</f>
        <v>8200</v>
      </c>
      <c r="DX318">
        <f>SUM($CB318,$CC318:CU318)-SUM($EC318:EV318)</f>
        <v>8200</v>
      </c>
      <c r="DY318">
        <f>SUM($CB318,$CC318:CV318)-SUM($EC318:EW318)</f>
        <v>8200</v>
      </c>
      <c r="DZ318">
        <f>SUM($CB318,$CC318:CW318)-SUM($EC318:EX318)</f>
        <v>8200</v>
      </c>
      <c r="EA318">
        <f>SUM($CB318,$CC318:CX318)-SUM($EC318:EY318)</f>
        <v>8200</v>
      </c>
      <c r="EB318">
        <f>SUM($CB318,$CC318:CY318)-SUM($EC318:EZ318)</f>
        <v>8200</v>
      </c>
      <c r="EC318" cm="1">
        <f t="array" ref="EC318">SUMPRODUCT($K318:$AJ318,TRANSPOSE(EC$4:EC$29))</f>
        <v>0</v>
      </c>
      <c r="ED318" cm="1">
        <f t="array" ref="ED318">SUMPRODUCT($K318:$AJ318,TRANSPOSE(ED$4:ED$29))</f>
        <v>0</v>
      </c>
      <c r="EE318" cm="1">
        <f t="array" ref="EE318">SUMPRODUCT($K318:$AJ318,TRANSPOSE(EE$4:EE$29))</f>
        <v>0</v>
      </c>
      <c r="EF318" cm="1">
        <f t="array" ref="EF318">SUMPRODUCT($K318:$AJ318,TRANSPOSE(EF$4:EF$29))</f>
        <v>0</v>
      </c>
      <c r="EG318" cm="1">
        <f t="array" ref="EG318">SUMPRODUCT($K318:$AJ318,TRANSPOSE(EG$4:EG$29))</f>
        <v>0</v>
      </c>
      <c r="EH318" cm="1">
        <f t="array" ref="EH318">SUMPRODUCT($K318:$AJ318,TRANSPOSE(EH$4:EH$29))</f>
        <v>0</v>
      </c>
      <c r="EI318" cm="1">
        <f t="array" ref="EI318">SUMPRODUCT($K318:$AJ318,TRANSPOSE(EI$4:EI$29))</f>
        <v>0</v>
      </c>
      <c r="EJ318" cm="1">
        <f t="array" ref="EJ318">SUMPRODUCT($K318:$AJ318,TRANSPOSE(EJ$4:EJ$29))</f>
        <v>0</v>
      </c>
      <c r="EK318" cm="1">
        <f t="array" ref="EK318">SUMPRODUCT($K318:$AJ318,TRANSPOSE(EK$4:EK$29))</f>
        <v>11960</v>
      </c>
      <c r="EL318" cm="1">
        <f t="array" ref="EL318">SUMPRODUCT($K318:$AJ318,TRANSPOSE(EL$4:EL$29))</f>
        <v>13916</v>
      </c>
      <c r="EM318" cm="1">
        <f t="array" ref="EM318">SUMPRODUCT($K318:$AJ318,TRANSPOSE(EM$4:EM$29))</f>
        <v>18490</v>
      </c>
      <c r="EN318" cm="1">
        <f t="array" ref="EN318">SUMPRODUCT($K318:$AJ318,TRANSPOSE(EN$4:EN$29))</f>
        <v>17434</v>
      </c>
      <c r="EO318" cm="1">
        <f t="array" ref="EO318">SUMPRODUCT($K318:$AJ318,TRANSPOSE(EO$4:EO$29))</f>
        <v>0</v>
      </c>
      <c r="EP318" cm="1">
        <f t="array" ref="EP318">SUMPRODUCT($K318:$AJ318,TRANSPOSE(EP$4:EP$29))</f>
        <v>0</v>
      </c>
      <c r="EQ318" cm="1">
        <f t="array" ref="EQ318">SUMPRODUCT($K318:$AJ318,TRANSPOSE(EQ$4:EQ$29))</f>
        <v>0</v>
      </c>
      <c r="ER318" cm="1">
        <f t="array" ref="ER318">SUMPRODUCT($K318:$AJ318,TRANSPOSE(ER$4:ER$29))</f>
        <v>0</v>
      </c>
      <c r="ES318" cm="1">
        <f t="array" ref="ES318">SUMPRODUCT($K318:$AJ318,TRANSPOSE(ES$4:ES$29))</f>
        <v>0</v>
      </c>
      <c r="ET318" cm="1">
        <f t="array" ref="ET318">SUMPRODUCT($K318:$AJ318,TRANSPOSE(ET$4:ET$29))</f>
        <v>0</v>
      </c>
      <c r="EU318" cm="1">
        <f t="array" ref="EU318">SUMPRODUCT($K318:$AJ318,TRANSPOSE(EU$4:EU$29))</f>
        <v>0</v>
      </c>
      <c r="EV318" cm="1">
        <f t="array" ref="EV318">SUMPRODUCT($K318:$AJ318,TRANSPOSE(EV$4:EV$29))</f>
        <v>0</v>
      </c>
      <c r="EW318" cm="1">
        <f t="array" ref="EW318">SUMPRODUCT($K318:$AJ318,TRANSPOSE(EW$4:EW$29))</f>
        <v>0</v>
      </c>
      <c r="EX318" cm="1">
        <f t="array" ref="EX318">SUMPRODUCT($K318:$AJ318,TRANSPOSE(EX$4:EX$29))</f>
        <v>0</v>
      </c>
      <c r="EY318" cm="1">
        <f t="array" ref="EY318">SUMPRODUCT($K318:$AJ318,TRANSPOSE(EY$4:EY$29))</f>
        <v>0</v>
      </c>
      <c r="EZ318" cm="1">
        <f t="array" ref="EZ318">SUMPRODUCT($K318:$AJ318,TRANSPOSE(EZ$4:EZ$29))</f>
        <v>0</v>
      </c>
      <c r="FA318">
        <f t="shared" si="60"/>
        <v>0</v>
      </c>
      <c r="FB318" t="b">
        <f t="shared" si="61"/>
        <v>0</v>
      </c>
    </row>
    <row r="319" spans="1:158" hidden="1" x14ac:dyDescent="0.2">
      <c r="A319">
        <v>378</v>
      </c>
      <c r="B319" s="7" t="s">
        <v>932</v>
      </c>
      <c r="C319" t="s">
        <v>17</v>
      </c>
      <c r="D319">
        <v>400656755</v>
      </c>
      <c r="E319" t="s">
        <v>931</v>
      </c>
      <c r="F319" t="s">
        <v>930</v>
      </c>
      <c r="G319" t="s">
        <v>6</v>
      </c>
      <c r="H319" s="1">
        <v>2</v>
      </c>
      <c r="I319" s="1">
        <v>738</v>
      </c>
      <c r="J319" s="1">
        <f>VLOOKUP(B319,'[4]AVL F03 05.05.26_לעבוד'!$B$27:$M$694,12,)</f>
        <v>726</v>
      </c>
      <c r="K319" s="1">
        <v>0</v>
      </c>
      <c r="L319" s="1">
        <v>0</v>
      </c>
      <c r="M319" s="1">
        <v>0</v>
      </c>
      <c r="N319" s="1">
        <v>70</v>
      </c>
      <c r="O319" s="1">
        <v>460</v>
      </c>
      <c r="P319" s="1">
        <v>0</v>
      </c>
      <c r="Q319" s="1">
        <v>0</v>
      </c>
      <c r="R319" s="1">
        <v>64</v>
      </c>
      <c r="S319" s="1">
        <v>0</v>
      </c>
      <c r="T319" s="1">
        <v>0</v>
      </c>
      <c r="U319" s="1">
        <v>4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68</v>
      </c>
      <c r="AC319" s="1">
        <v>22</v>
      </c>
      <c r="AD319" s="1">
        <v>0</v>
      </c>
      <c r="AE319" s="1">
        <v>0</v>
      </c>
      <c r="AF319" s="1">
        <v>0</v>
      </c>
      <c r="AG319" s="1">
        <v>0</v>
      </c>
      <c r="AH319" s="1">
        <v>50</v>
      </c>
      <c r="AI319" s="1">
        <v>0</v>
      </c>
      <c r="AJ319" s="1">
        <v>0</v>
      </c>
      <c r="AK319" s="1">
        <f t="shared" si="58"/>
        <v>232470</v>
      </c>
      <c r="AL319" s="1">
        <f t="shared" si="59"/>
        <v>240000</v>
      </c>
      <c r="AM319" s="1">
        <f t="shared" si="62"/>
        <v>2324.7000000000003</v>
      </c>
      <c r="AN319" s="1">
        <f t="shared" si="63"/>
        <v>2400</v>
      </c>
      <c r="AO319" s="1">
        <f t="shared" si="64"/>
        <v>75.299999999999727</v>
      </c>
      <c r="AP319" s="1" t="s">
        <v>26</v>
      </c>
      <c r="AQ319" s="1">
        <f>VLOOKUP($B319,'[2]AVL F03 05.05.26_לעבוד'!$B$29:$H$721,6,)</f>
        <v>0</v>
      </c>
      <c r="AR319" s="1" t="s">
        <v>25</v>
      </c>
      <c r="AS319" s="1" t="s">
        <v>14</v>
      </c>
      <c r="AT319">
        <f t="shared" si="66"/>
        <v>7.38</v>
      </c>
      <c r="AU319" t="str">
        <f>VLOOKUP(B319,'[3]AVL F03 05.05.26_לעבוד'!$B$27:$B$694,1,)</f>
        <v>CRCW040210K0FKED</v>
      </c>
      <c r="AV319" t="s">
        <v>391</v>
      </c>
      <c r="AW319" t="s">
        <v>1722</v>
      </c>
      <c r="AX319" t="s">
        <v>19</v>
      </c>
      <c r="AY319">
        <v>0.01</v>
      </c>
      <c r="AZ319" t="s">
        <v>0</v>
      </c>
      <c r="BA319">
        <v>2</v>
      </c>
      <c r="BB319" t="s">
        <v>13</v>
      </c>
      <c r="BC319">
        <v>96</v>
      </c>
      <c r="BD319">
        <v>49</v>
      </c>
      <c r="BE319" t="s">
        <v>24</v>
      </c>
      <c r="BF319">
        <v>0</v>
      </c>
      <c r="BG319">
        <v>0.1</v>
      </c>
      <c r="BH319">
        <v>20</v>
      </c>
      <c r="BI319" t="s">
        <v>11</v>
      </c>
      <c r="BJ319" t="s">
        <v>23</v>
      </c>
      <c r="BK319" t="s">
        <v>5</v>
      </c>
      <c r="BL319">
        <v>1</v>
      </c>
      <c r="BM319" t="s">
        <v>38</v>
      </c>
      <c r="BN319">
        <v>0.01</v>
      </c>
      <c r="BO319" t="s">
        <v>5</v>
      </c>
      <c r="BP319">
        <v>1</v>
      </c>
      <c r="BQ319" t="s">
        <v>5</v>
      </c>
      <c r="BR319" t="s">
        <v>8</v>
      </c>
      <c r="BS319" t="s">
        <v>21</v>
      </c>
      <c r="BT319">
        <v>10000</v>
      </c>
      <c r="BU319" t="s">
        <v>6</v>
      </c>
      <c r="BV319" t="s">
        <v>31</v>
      </c>
      <c r="BW319" t="s">
        <v>20</v>
      </c>
      <c r="BX319" t="s">
        <v>3</v>
      </c>
      <c r="BY319" t="s">
        <v>19</v>
      </c>
      <c r="BZ319" t="s">
        <v>1</v>
      </c>
      <c r="CA319" t="s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150000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E319">
        <f>SUM($CB319,CB319:$CC319)-SUM($EC319:EC319)</f>
        <v>0</v>
      </c>
      <c r="DF319">
        <f>SUM($CB319,$CC319:CC319)-SUM($EC319:ED319)</f>
        <v>0</v>
      </c>
      <c r="DG319">
        <f>SUM($CB319,$CC319:CD319)-SUM($EC319:EE319)</f>
        <v>0</v>
      </c>
      <c r="DH319">
        <f>SUM($CB319,$CC319:CE319)-SUM($EC319:EF319)</f>
        <v>0</v>
      </c>
      <c r="DI319">
        <f>SUM($CB319,$CC319:CF319)-SUM($EC319:EG319)</f>
        <v>0</v>
      </c>
      <c r="DJ319">
        <f>SUM($CB319,$CC319:CG319)-SUM($EC319:EH319)</f>
        <v>0</v>
      </c>
      <c r="DK319">
        <f>SUM($CB319,$CC319:CH319)-SUM($EC319:EI319)</f>
        <v>0</v>
      </c>
      <c r="DL319">
        <f>SUM($CB319,$CC319:CI319)-SUM($EC319:EJ319)</f>
        <v>0</v>
      </c>
      <c r="DM319">
        <f>SUM($CB319,$CC319:CJ319)-SUM($EC319:EK319)</f>
        <v>126820</v>
      </c>
      <c r="DN319">
        <f>SUM($CB319,$CC319:CK319)-SUM($EC319:EL319)</f>
        <v>96860</v>
      </c>
      <c r="DO319">
        <f>SUM($CB319,$CC319:CL319)-SUM($EC319:EM319)</f>
        <v>50920</v>
      </c>
      <c r="DP319">
        <f>SUM($CB319,$CC319:CM319)-SUM($EC319:EN319)</f>
        <v>2400</v>
      </c>
      <c r="DQ319">
        <f>SUM($CB319,$CC319:CN319)-SUM($EC319:EO319)</f>
        <v>2400</v>
      </c>
      <c r="DR319">
        <f>SUM($CB319,$CC319:CO319)-SUM($EC319:EP319)</f>
        <v>2400</v>
      </c>
      <c r="DS319">
        <f>SUM($CB319,$CC319:CP319)-SUM($EC319:EQ319)</f>
        <v>2400</v>
      </c>
      <c r="DT319">
        <f>SUM($CB319,$CC319:CQ319)-SUM($EC319:ER319)</f>
        <v>2400</v>
      </c>
      <c r="DU319">
        <f>SUM($CB319,$CC319:CR319)-SUM($EC319:ES319)</f>
        <v>2400</v>
      </c>
      <c r="DV319">
        <f>SUM($CB319,$CC319:CS319)-SUM($EC319:ET319)</f>
        <v>2400</v>
      </c>
      <c r="DW319">
        <f>SUM($CB319,$CC319:CT319)-SUM($EC319:EU319)</f>
        <v>2400</v>
      </c>
      <c r="DX319">
        <f>SUM($CB319,$CC319:CU319)-SUM($EC319:EV319)</f>
        <v>2400</v>
      </c>
      <c r="DY319">
        <f>SUM($CB319,$CC319:CV319)-SUM($EC319:EW319)</f>
        <v>2400</v>
      </c>
      <c r="DZ319">
        <f>SUM($CB319,$CC319:CW319)-SUM($EC319:EX319)</f>
        <v>2400</v>
      </c>
      <c r="EA319">
        <f>SUM($CB319,$CC319:CX319)-SUM($EC319:EY319)</f>
        <v>2400</v>
      </c>
      <c r="EB319">
        <f>SUM($CB319,$CC319:CY319)-SUM($EC319:EZ319)</f>
        <v>2400</v>
      </c>
      <c r="EC319" cm="1">
        <f t="array" ref="EC319">SUMPRODUCT($K319:$AJ319,TRANSPOSE(EC$4:EC$29))</f>
        <v>0</v>
      </c>
      <c r="ED319" cm="1">
        <f t="array" ref="ED319">SUMPRODUCT($K319:$AJ319,TRANSPOSE(ED$4:ED$29))</f>
        <v>0</v>
      </c>
      <c r="EE319" cm="1">
        <f t="array" ref="EE319">SUMPRODUCT($K319:$AJ319,TRANSPOSE(EE$4:EE$29))</f>
        <v>0</v>
      </c>
      <c r="EF319" cm="1">
        <f t="array" ref="EF319">SUMPRODUCT($K319:$AJ319,TRANSPOSE(EF$4:EF$29))</f>
        <v>0</v>
      </c>
      <c r="EG319" cm="1">
        <f t="array" ref="EG319">SUMPRODUCT($K319:$AJ319,TRANSPOSE(EG$4:EG$29))</f>
        <v>0</v>
      </c>
      <c r="EH319" cm="1">
        <f t="array" ref="EH319">SUMPRODUCT($K319:$AJ319,TRANSPOSE(EH$4:EH$29))</f>
        <v>0</v>
      </c>
      <c r="EI319" cm="1">
        <f t="array" ref="EI319">SUMPRODUCT($K319:$AJ319,TRANSPOSE(EI$4:EI$29))</f>
        <v>0</v>
      </c>
      <c r="EJ319" cm="1">
        <f t="array" ref="EJ319">SUMPRODUCT($K319:$AJ319,TRANSPOSE(EJ$4:EJ$29))</f>
        <v>0</v>
      </c>
      <c r="EK319" cm="1">
        <f t="array" ref="EK319">SUMPRODUCT($K319:$AJ319,TRANSPOSE(EK$4:EK$29))</f>
        <v>23180</v>
      </c>
      <c r="EL319" cm="1">
        <f t="array" ref="EL319">SUMPRODUCT($K319:$AJ319,TRANSPOSE(EL$4:EL$29))</f>
        <v>29960</v>
      </c>
      <c r="EM319" cm="1">
        <f t="array" ref="EM319">SUMPRODUCT($K319:$AJ319,TRANSPOSE(EM$4:EM$29))</f>
        <v>45940</v>
      </c>
      <c r="EN319" cm="1">
        <f t="array" ref="EN319">SUMPRODUCT($K319:$AJ319,TRANSPOSE(EN$4:EN$29))</f>
        <v>48520</v>
      </c>
      <c r="EO319" cm="1">
        <f t="array" ref="EO319">SUMPRODUCT($K319:$AJ319,TRANSPOSE(EO$4:EO$29))</f>
        <v>0</v>
      </c>
      <c r="EP319" cm="1">
        <f t="array" ref="EP319">SUMPRODUCT($K319:$AJ319,TRANSPOSE(EP$4:EP$29))</f>
        <v>0</v>
      </c>
      <c r="EQ319" cm="1">
        <f t="array" ref="EQ319">SUMPRODUCT($K319:$AJ319,TRANSPOSE(EQ$4:EQ$29))</f>
        <v>0</v>
      </c>
      <c r="ER319" cm="1">
        <f t="array" ref="ER319">SUMPRODUCT($K319:$AJ319,TRANSPOSE(ER$4:ER$29))</f>
        <v>0</v>
      </c>
      <c r="ES319" cm="1">
        <f t="array" ref="ES319">SUMPRODUCT($K319:$AJ319,TRANSPOSE(ES$4:ES$29))</f>
        <v>0</v>
      </c>
      <c r="ET319" cm="1">
        <f t="array" ref="ET319">SUMPRODUCT($K319:$AJ319,TRANSPOSE(ET$4:ET$29))</f>
        <v>0</v>
      </c>
      <c r="EU319" cm="1">
        <f t="array" ref="EU319">SUMPRODUCT($K319:$AJ319,TRANSPOSE(EU$4:EU$29))</f>
        <v>0</v>
      </c>
      <c r="EV319" cm="1">
        <f t="array" ref="EV319">SUMPRODUCT($K319:$AJ319,TRANSPOSE(EV$4:EV$29))</f>
        <v>0</v>
      </c>
      <c r="EW319" cm="1">
        <f t="array" ref="EW319">SUMPRODUCT($K319:$AJ319,TRANSPOSE(EW$4:EW$29))</f>
        <v>0</v>
      </c>
      <c r="EX319" cm="1">
        <f t="array" ref="EX319">SUMPRODUCT($K319:$AJ319,TRANSPOSE(EX$4:EX$29))</f>
        <v>0</v>
      </c>
      <c r="EY319" cm="1">
        <f t="array" ref="EY319">SUMPRODUCT($K319:$AJ319,TRANSPOSE(EY$4:EY$29))</f>
        <v>0</v>
      </c>
      <c r="EZ319" cm="1">
        <f t="array" ref="EZ319">SUMPRODUCT($K319:$AJ319,TRANSPOSE(EZ$4:EZ$29))</f>
        <v>0</v>
      </c>
      <c r="FA319">
        <f t="shared" si="60"/>
        <v>0</v>
      </c>
      <c r="FB319" t="b">
        <f t="shared" si="61"/>
        <v>0</v>
      </c>
    </row>
    <row r="320" spans="1:158" hidden="1" x14ac:dyDescent="0.2">
      <c r="A320">
        <v>379</v>
      </c>
      <c r="B320" s="7" t="s">
        <v>929</v>
      </c>
      <c r="C320" t="s">
        <v>17</v>
      </c>
      <c r="D320">
        <v>401479709</v>
      </c>
      <c r="E320" t="s">
        <v>928</v>
      </c>
      <c r="F320">
        <v>400856338</v>
      </c>
      <c r="G320" t="s">
        <v>6</v>
      </c>
      <c r="H320" s="1">
        <v>2</v>
      </c>
      <c r="I320" s="1">
        <v>2</v>
      </c>
      <c r="J320" s="1">
        <f>VLOOKUP(B320,'[4]AVL F03 05.05.26_לעבוד'!$B$27:$M$694,12,)</f>
        <v>2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1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0</v>
      </c>
      <c r="AK320" s="1">
        <f t="shared" si="58"/>
        <v>630</v>
      </c>
      <c r="AL320" s="1">
        <f t="shared" si="59"/>
        <v>10000</v>
      </c>
      <c r="AM320" s="1">
        <f t="shared" si="62"/>
        <v>6.3</v>
      </c>
      <c r="AN320" s="1">
        <f t="shared" si="63"/>
        <v>100</v>
      </c>
      <c r="AO320" s="1">
        <f t="shared" si="64"/>
        <v>93.7</v>
      </c>
      <c r="AP320" s="1" t="s">
        <v>26</v>
      </c>
      <c r="AQ320" s="1">
        <f>VLOOKUP($B320,'[2]AVL F03 05.05.26_לעבוד'!$B$29:$H$721,6,)</f>
        <v>0</v>
      </c>
      <c r="AR320" s="1" t="s">
        <v>25</v>
      </c>
      <c r="AS320" s="1" t="s">
        <v>14</v>
      </c>
      <c r="AT320">
        <f t="shared" si="66"/>
        <v>0.02</v>
      </c>
      <c r="AU320" t="str">
        <f>VLOOKUP(B320,'[3]AVL F03 05.05.26_לעבוד'!$B$27:$B$694,1,)</f>
        <v>CRCW040211K0FKED</v>
      </c>
      <c r="AW320" t="s">
        <v>1722</v>
      </c>
      <c r="AX320" t="s">
        <v>19</v>
      </c>
      <c r="AY320">
        <v>0.01</v>
      </c>
      <c r="AZ320" t="s">
        <v>0</v>
      </c>
      <c r="BA320">
        <v>2</v>
      </c>
      <c r="BB320" t="s">
        <v>13</v>
      </c>
      <c r="BC320">
        <v>96</v>
      </c>
      <c r="BD320">
        <v>38</v>
      </c>
      <c r="BE320" t="s">
        <v>24</v>
      </c>
      <c r="BF320">
        <v>0</v>
      </c>
      <c r="BG320">
        <v>0.1</v>
      </c>
      <c r="BH320">
        <v>20</v>
      </c>
      <c r="BI320" t="s">
        <v>11</v>
      </c>
      <c r="BJ320" t="s">
        <v>23</v>
      </c>
      <c r="BK320" t="s">
        <v>5</v>
      </c>
      <c r="BL320">
        <v>1</v>
      </c>
      <c r="BM320" t="s">
        <v>84</v>
      </c>
      <c r="BN320">
        <v>0.01</v>
      </c>
      <c r="BO320" t="s">
        <v>5</v>
      </c>
      <c r="BP320">
        <v>1</v>
      </c>
      <c r="BQ320" t="s">
        <v>5</v>
      </c>
      <c r="BR320" t="s">
        <v>8</v>
      </c>
      <c r="BS320" t="s">
        <v>21</v>
      </c>
      <c r="BT320">
        <v>10000</v>
      </c>
      <c r="BU320" t="s">
        <v>6</v>
      </c>
      <c r="BV320" t="s">
        <v>31</v>
      </c>
      <c r="BW320" t="s">
        <v>20</v>
      </c>
      <c r="BX320" t="s">
        <v>3</v>
      </c>
      <c r="BY320" t="s">
        <v>19</v>
      </c>
      <c r="BZ320" t="s">
        <v>1</v>
      </c>
      <c r="CA320" t="s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10000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E320">
        <f>SUM($CB320,CB320:$CC320)-SUM($EC320:EC320)</f>
        <v>0</v>
      </c>
      <c r="DF320">
        <f>SUM($CB320,$CC320:CC320)-SUM($EC320:ED320)</f>
        <v>0</v>
      </c>
      <c r="DG320">
        <f>SUM($CB320,$CC320:CD320)-SUM($EC320:EE320)</f>
        <v>0</v>
      </c>
      <c r="DH320">
        <f>SUM($CB320,$CC320:CE320)-SUM($EC320:EF320)</f>
        <v>0</v>
      </c>
      <c r="DI320">
        <f>SUM($CB320,$CC320:CF320)-SUM($EC320:EG320)</f>
        <v>0</v>
      </c>
      <c r="DJ320">
        <f>SUM($CB320,$CC320:CG320)-SUM($EC320:EH320)</f>
        <v>0</v>
      </c>
      <c r="DK320">
        <f>SUM($CB320,$CC320:CH320)-SUM($EC320:EI320)</f>
        <v>0</v>
      </c>
      <c r="DL320">
        <f>SUM($CB320,$CC320:CI320)-SUM($EC320:EJ320)</f>
        <v>0</v>
      </c>
      <c r="DM320">
        <f>SUM($CB320,$CC320:CJ320)-SUM($EC320:EK320)</f>
        <v>9930</v>
      </c>
      <c r="DN320">
        <f>SUM($CB320,$CC320:CK320)-SUM($EC320:EL320)</f>
        <v>9780</v>
      </c>
      <c r="DO320">
        <f>SUM($CB320,$CC320:CL320)-SUM($EC320:EM320)</f>
        <v>9600</v>
      </c>
      <c r="DP320">
        <f>SUM($CB320,$CC320:CM320)-SUM($EC320:EN320)</f>
        <v>9600</v>
      </c>
      <c r="DQ320">
        <f>SUM($CB320,$CC320:CN320)-SUM($EC320:EO320)</f>
        <v>9600</v>
      </c>
      <c r="DR320">
        <f>SUM($CB320,$CC320:CO320)-SUM($EC320:EP320)</f>
        <v>9600</v>
      </c>
      <c r="DS320">
        <f>SUM($CB320,$CC320:CP320)-SUM($EC320:EQ320)</f>
        <v>9600</v>
      </c>
      <c r="DT320">
        <f>SUM($CB320,$CC320:CQ320)-SUM($EC320:ER320)</f>
        <v>9600</v>
      </c>
      <c r="DU320">
        <f>SUM($CB320,$CC320:CR320)-SUM($EC320:ES320)</f>
        <v>9600</v>
      </c>
      <c r="DV320">
        <f>SUM($CB320,$CC320:CS320)-SUM($EC320:ET320)</f>
        <v>9600</v>
      </c>
      <c r="DW320">
        <f>SUM($CB320,$CC320:CT320)-SUM($EC320:EU320)</f>
        <v>9600</v>
      </c>
      <c r="DX320">
        <f>SUM($CB320,$CC320:CU320)-SUM($EC320:EV320)</f>
        <v>9600</v>
      </c>
      <c r="DY320">
        <f>SUM($CB320,$CC320:CV320)-SUM($EC320:EW320)</f>
        <v>9600</v>
      </c>
      <c r="DZ320">
        <f>SUM($CB320,$CC320:CW320)-SUM($EC320:EX320)</f>
        <v>9600</v>
      </c>
      <c r="EA320">
        <f>SUM($CB320,$CC320:CX320)-SUM($EC320:EY320)</f>
        <v>9600</v>
      </c>
      <c r="EB320">
        <f>SUM($CB320,$CC320:CY320)-SUM($EC320:EZ320)</f>
        <v>9600</v>
      </c>
      <c r="EC320" cm="1">
        <f t="array" ref="EC320">SUMPRODUCT($K320:$AJ320,TRANSPOSE(EC$4:EC$29))</f>
        <v>0</v>
      </c>
      <c r="ED320" cm="1">
        <f t="array" ref="ED320">SUMPRODUCT($K320:$AJ320,TRANSPOSE(ED$4:ED$29))</f>
        <v>0</v>
      </c>
      <c r="EE320" cm="1">
        <f t="array" ref="EE320">SUMPRODUCT($K320:$AJ320,TRANSPOSE(EE$4:EE$29))</f>
        <v>0</v>
      </c>
      <c r="EF320" cm="1">
        <f t="array" ref="EF320">SUMPRODUCT($K320:$AJ320,TRANSPOSE(EF$4:EF$29))</f>
        <v>0</v>
      </c>
      <c r="EG320" cm="1">
        <f t="array" ref="EG320">SUMPRODUCT($K320:$AJ320,TRANSPOSE(EG$4:EG$29))</f>
        <v>0</v>
      </c>
      <c r="EH320" cm="1">
        <f t="array" ref="EH320">SUMPRODUCT($K320:$AJ320,TRANSPOSE(EH$4:EH$29))</f>
        <v>0</v>
      </c>
      <c r="EI320" cm="1">
        <f t="array" ref="EI320">SUMPRODUCT($K320:$AJ320,TRANSPOSE(EI$4:EI$29))</f>
        <v>0</v>
      </c>
      <c r="EJ320" cm="1">
        <f t="array" ref="EJ320">SUMPRODUCT($K320:$AJ320,TRANSPOSE(EJ$4:EJ$29))</f>
        <v>0</v>
      </c>
      <c r="EK320" cm="1">
        <f t="array" ref="EK320">SUMPRODUCT($K320:$AJ320,TRANSPOSE(EK$4:EK$29))</f>
        <v>70</v>
      </c>
      <c r="EL320" cm="1">
        <f t="array" ref="EL320">SUMPRODUCT($K320:$AJ320,TRANSPOSE(EL$4:EL$29))</f>
        <v>150</v>
      </c>
      <c r="EM320" cm="1">
        <f t="array" ref="EM320">SUMPRODUCT($K320:$AJ320,TRANSPOSE(EM$4:EM$29))</f>
        <v>180</v>
      </c>
      <c r="EN320" cm="1">
        <f t="array" ref="EN320">SUMPRODUCT($K320:$AJ320,TRANSPOSE(EN$4:EN$29))</f>
        <v>0</v>
      </c>
      <c r="EO320" cm="1">
        <f t="array" ref="EO320">SUMPRODUCT($K320:$AJ320,TRANSPOSE(EO$4:EO$29))</f>
        <v>0</v>
      </c>
      <c r="EP320" cm="1">
        <f t="array" ref="EP320">SUMPRODUCT($K320:$AJ320,TRANSPOSE(EP$4:EP$29))</f>
        <v>0</v>
      </c>
      <c r="EQ320" cm="1">
        <f t="array" ref="EQ320">SUMPRODUCT($K320:$AJ320,TRANSPOSE(EQ$4:EQ$29))</f>
        <v>0</v>
      </c>
      <c r="ER320" cm="1">
        <f t="array" ref="ER320">SUMPRODUCT($K320:$AJ320,TRANSPOSE(ER$4:ER$29))</f>
        <v>0</v>
      </c>
      <c r="ES320" cm="1">
        <f t="array" ref="ES320">SUMPRODUCT($K320:$AJ320,TRANSPOSE(ES$4:ES$29))</f>
        <v>0</v>
      </c>
      <c r="ET320" cm="1">
        <f t="array" ref="ET320">SUMPRODUCT($K320:$AJ320,TRANSPOSE(ET$4:ET$29))</f>
        <v>0</v>
      </c>
      <c r="EU320" cm="1">
        <f t="array" ref="EU320">SUMPRODUCT($K320:$AJ320,TRANSPOSE(EU$4:EU$29))</f>
        <v>0</v>
      </c>
      <c r="EV320" cm="1">
        <f t="array" ref="EV320">SUMPRODUCT($K320:$AJ320,TRANSPOSE(EV$4:EV$29))</f>
        <v>0</v>
      </c>
      <c r="EW320" cm="1">
        <f t="array" ref="EW320">SUMPRODUCT($K320:$AJ320,TRANSPOSE(EW$4:EW$29))</f>
        <v>0</v>
      </c>
      <c r="EX320" cm="1">
        <f t="array" ref="EX320">SUMPRODUCT($K320:$AJ320,TRANSPOSE(EX$4:EX$29))</f>
        <v>0</v>
      </c>
      <c r="EY320" cm="1">
        <f t="array" ref="EY320">SUMPRODUCT($K320:$AJ320,TRANSPOSE(EY$4:EY$29))</f>
        <v>0</v>
      </c>
      <c r="EZ320" cm="1">
        <f t="array" ref="EZ320">SUMPRODUCT($K320:$AJ320,TRANSPOSE(EZ$4:EZ$29))</f>
        <v>0</v>
      </c>
      <c r="FA320">
        <f t="shared" si="60"/>
        <v>0</v>
      </c>
      <c r="FB320" t="b">
        <f t="shared" si="61"/>
        <v>0</v>
      </c>
    </row>
    <row r="321" spans="1:158" hidden="1" x14ac:dyDescent="0.2">
      <c r="A321">
        <v>380</v>
      </c>
      <c r="B321" s="7" t="s">
        <v>927</v>
      </c>
      <c r="C321" t="s">
        <v>17</v>
      </c>
      <c r="D321">
        <v>407997767</v>
      </c>
      <c r="E321" t="s">
        <v>926</v>
      </c>
      <c r="F321">
        <v>408002017</v>
      </c>
      <c r="G321" t="s">
        <v>6</v>
      </c>
      <c r="H321" s="1">
        <v>2</v>
      </c>
      <c r="I321" s="1">
        <v>48</v>
      </c>
      <c r="J321" s="1">
        <f>VLOOKUP(B321,'[4]AVL F03 05.05.26_לעבוד'!$B$27:$M$694,12,)</f>
        <v>48</v>
      </c>
      <c r="K321" s="1">
        <v>0</v>
      </c>
      <c r="L321" s="1">
        <v>0</v>
      </c>
      <c r="M321" s="1">
        <v>0</v>
      </c>
      <c r="N321" s="1">
        <v>0</v>
      </c>
      <c r="O321" s="1">
        <v>48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f t="shared" si="58"/>
        <v>15120</v>
      </c>
      <c r="AL321" s="1">
        <f t="shared" si="59"/>
        <v>20000</v>
      </c>
      <c r="AM321" s="1">
        <f t="shared" si="62"/>
        <v>151.20000000000002</v>
      </c>
      <c r="AN321" s="1">
        <f t="shared" si="63"/>
        <v>200</v>
      </c>
      <c r="AO321" s="1">
        <f t="shared" si="64"/>
        <v>48.799999999999983</v>
      </c>
      <c r="AP321" s="1" t="s">
        <v>26</v>
      </c>
      <c r="AQ321" s="1">
        <f>VLOOKUP($B321,'[2]AVL F03 05.05.26_לעבוד'!$B$29:$H$721,6,)</f>
        <v>0</v>
      </c>
      <c r="AR321" s="1" t="s">
        <v>46</v>
      </c>
      <c r="AS321" s="1" t="s">
        <v>14</v>
      </c>
      <c r="AT321">
        <f t="shared" si="66"/>
        <v>0.48</v>
      </c>
      <c r="AU321" t="str">
        <f>VLOOKUP(B321,'[3]AVL F03 05.05.26_לעבוד'!$B$27:$B$694,1,)</f>
        <v>CRCW040211R5FKED</v>
      </c>
      <c r="AW321" t="s">
        <v>1748</v>
      </c>
      <c r="AX321" t="s">
        <v>19</v>
      </c>
      <c r="AY321">
        <v>0.01</v>
      </c>
      <c r="AZ321" t="s">
        <v>0</v>
      </c>
      <c r="BA321">
        <v>2</v>
      </c>
      <c r="BB321" t="s">
        <v>13</v>
      </c>
      <c r="BC321">
        <v>101</v>
      </c>
      <c r="BD321">
        <v>77</v>
      </c>
      <c r="BE321" t="s">
        <v>24</v>
      </c>
      <c r="BF321">
        <v>0</v>
      </c>
      <c r="BG321">
        <v>0.1</v>
      </c>
      <c r="BH321">
        <v>20</v>
      </c>
      <c r="BI321" t="s">
        <v>11</v>
      </c>
      <c r="BJ321" t="s">
        <v>23</v>
      </c>
      <c r="BK321" t="s">
        <v>5</v>
      </c>
      <c r="BL321">
        <v>1</v>
      </c>
      <c r="BM321" t="s">
        <v>38</v>
      </c>
      <c r="BN321">
        <v>0.01</v>
      </c>
      <c r="BO321" t="s">
        <v>5</v>
      </c>
      <c r="BP321">
        <v>1</v>
      </c>
      <c r="BQ321" t="s">
        <v>5</v>
      </c>
      <c r="BR321" t="s">
        <v>8</v>
      </c>
      <c r="BS321" t="s">
        <v>21</v>
      </c>
      <c r="BT321">
        <v>10000</v>
      </c>
      <c r="BU321" t="s">
        <v>6</v>
      </c>
      <c r="BV321" t="s">
        <v>31</v>
      </c>
      <c r="BW321" t="s">
        <v>20</v>
      </c>
      <c r="BX321" t="s">
        <v>3</v>
      </c>
      <c r="BY321" t="s">
        <v>19</v>
      </c>
      <c r="BZ321" t="s">
        <v>1</v>
      </c>
      <c r="CA321" t="s">
        <v>0</v>
      </c>
      <c r="CB321">
        <v>10000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t="s">
        <v>5</v>
      </c>
      <c r="CL321" t="s">
        <v>5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E321">
        <f>SUM($CB321,CB321:$CC321)-SUM($EC321:EC321)</f>
        <v>20000</v>
      </c>
      <c r="DF321">
        <f>SUM($CB321,$CC321:CC321)-SUM($EC321:ED321)</f>
        <v>10000</v>
      </c>
      <c r="DG321">
        <f>SUM($CB321,$CC321:CD321)-SUM($EC321:EE321)</f>
        <v>10000</v>
      </c>
      <c r="DH321">
        <f>SUM($CB321,$CC321:CE321)-SUM($EC321:EF321)</f>
        <v>10000</v>
      </c>
      <c r="DI321">
        <f>SUM($CB321,$CC321:CF321)-SUM($EC321:EG321)</f>
        <v>10000</v>
      </c>
      <c r="DJ321">
        <f>SUM($CB321,$CC321:CG321)-SUM($EC321:EH321)</f>
        <v>10000</v>
      </c>
      <c r="DK321">
        <f>SUM($CB321,$CC321:CH321)-SUM($EC321:EI321)</f>
        <v>10000</v>
      </c>
      <c r="DL321">
        <f>SUM($CB321,$CC321:CI321)-SUM($EC321:EJ321)</f>
        <v>10000</v>
      </c>
      <c r="DM321">
        <f>SUM($CB321,$CC321:CJ321)-SUM($EC321:EK321)</f>
        <v>8800</v>
      </c>
      <c r="DN321">
        <f>SUM($CB321,$CC321:CK321)-SUM($EC321:EL321)</f>
        <v>7456</v>
      </c>
      <c r="DO321">
        <f>SUM($CB321,$CC321:CL321)-SUM($EC321:EM321)</f>
        <v>3856</v>
      </c>
      <c r="DP321">
        <f>SUM($CB321,$CC321:CM321)-SUM($EC321:EN321)</f>
        <v>400</v>
      </c>
      <c r="DQ321">
        <f>SUM($CB321,$CC321:CN321)-SUM($EC321:EO321)</f>
        <v>400</v>
      </c>
      <c r="DR321">
        <f>SUM($CB321,$CC321:CO321)-SUM($EC321:EP321)</f>
        <v>400</v>
      </c>
      <c r="DS321">
        <f>SUM($CB321,$CC321:CP321)-SUM($EC321:EQ321)</f>
        <v>400</v>
      </c>
      <c r="DT321">
        <f>SUM($CB321,$CC321:CQ321)-SUM($EC321:ER321)</f>
        <v>400</v>
      </c>
      <c r="DU321">
        <f>SUM($CB321,$CC321:CR321)-SUM($EC321:ES321)</f>
        <v>400</v>
      </c>
      <c r="DV321">
        <f>SUM($CB321,$CC321:CS321)-SUM($EC321:ET321)</f>
        <v>400</v>
      </c>
      <c r="DW321">
        <f>SUM($CB321,$CC321:CT321)-SUM($EC321:EU321)</f>
        <v>400</v>
      </c>
      <c r="DX321">
        <f>SUM($CB321,$CC321:CU321)-SUM($EC321:EV321)</f>
        <v>400</v>
      </c>
      <c r="DY321">
        <f>SUM($CB321,$CC321:CV321)-SUM($EC321:EW321)</f>
        <v>400</v>
      </c>
      <c r="DZ321">
        <f>SUM($CB321,$CC321:CW321)-SUM($EC321:EX321)</f>
        <v>400</v>
      </c>
      <c r="EA321">
        <f>SUM($CB321,$CC321:CX321)-SUM($EC321:EY321)</f>
        <v>400</v>
      </c>
      <c r="EB321">
        <f>SUM($CB321,$CC321:CY321)-SUM($EC321:EZ321)</f>
        <v>400</v>
      </c>
      <c r="EC321" cm="1">
        <f t="array" ref="EC321">SUMPRODUCT($K321:$AJ321,TRANSPOSE(EC$4:EC$29))</f>
        <v>0</v>
      </c>
      <c r="ED321" cm="1">
        <f t="array" ref="ED321">SUMPRODUCT($K321:$AJ321,TRANSPOSE(ED$4:ED$29))</f>
        <v>0</v>
      </c>
      <c r="EE321" cm="1">
        <f t="array" ref="EE321">SUMPRODUCT($K321:$AJ321,TRANSPOSE(EE$4:EE$29))</f>
        <v>0</v>
      </c>
      <c r="EF321" cm="1">
        <f t="array" ref="EF321">SUMPRODUCT($K321:$AJ321,TRANSPOSE(EF$4:EF$29))</f>
        <v>0</v>
      </c>
      <c r="EG321" cm="1">
        <f t="array" ref="EG321">SUMPRODUCT($K321:$AJ321,TRANSPOSE(EG$4:EG$29))</f>
        <v>0</v>
      </c>
      <c r="EH321" cm="1">
        <f t="array" ref="EH321">SUMPRODUCT($K321:$AJ321,TRANSPOSE(EH$4:EH$29))</f>
        <v>0</v>
      </c>
      <c r="EI321" cm="1">
        <f t="array" ref="EI321">SUMPRODUCT($K321:$AJ321,TRANSPOSE(EI$4:EI$29))</f>
        <v>0</v>
      </c>
      <c r="EJ321" cm="1">
        <f t="array" ref="EJ321">SUMPRODUCT($K321:$AJ321,TRANSPOSE(EJ$4:EJ$29))</f>
        <v>0</v>
      </c>
      <c r="EK321" cm="1">
        <f t="array" ref="EK321">SUMPRODUCT($K321:$AJ321,TRANSPOSE(EK$4:EK$29))</f>
        <v>1200</v>
      </c>
      <c r="EL321" cm="1">
        <f t="array" ref="EL321">SUMPRODUCT($K321:$AJ321,TRANSPOSE(EL$4:EL$29))</f>
        <v>1344</v>
      </c>
      <c r="EM321" cm="1">
        <f t="array" ref="EM321">SUMPRODUCT($K321:$AJ321,TRANSPOSE(EM$4:EM$29))</f>
        <v>3600</v>
      </c>
      <c r="EN321" cm="1">
        <f t="array" ref="EN321">SUMPRODUCT($K321:$AJ321,TRANSPOSE(EN$4:EN$29))</f>
        <v>3456</v>
      </c>
      <c r="EO321" cm="1">
        <f t="array" ref="EO321">SUMPRODUCT($K321:$AJ321,TRANSPOSE(EO$4:EO$29))</f>
        <v>0</v>
      </c>
      <c r="EP321" cm="1">
        <f t="array" ref="EP321">SUMPRODUCT($K321:$AJ321,TRANSPOSE(EP$4:EP$29))</f>
        <v>0</v>
      </c>
      <c r="EQ321" cm="1">
        <f t="array" ref="EQ321">SUMPRODUCT($K321:$AJ321,TRANSPOSE(EQ$4:EQ$29))</f>
        <v>0</v>
      </c>
      <c r="ER321" cm="1">
        <f t="array" ref="ER321">SUMPRODUCT($K321:$AJ321,TRANSPOSE(ER$4:ER$29))</f>
        <v>0</v>
      </c>
      <c r="ES321" cm="1">
        <f t="array" ref="ES321">SUMPRODUCT($K321:$AJ321,TRANSPOSE(ES$4:ES$29))</f>
        <v>0</v>
      </c>
      <c r="ET321" cm="1">
        <f t="array" ref="ET321">SUMPRODUCT($K321:$AJ321,TRANSPOSE(ET$4:ET$29))</f>
        <v>0</v>
      </c>
      <c r="EU321" cm="1">
        <f t="array" ref="EU321">SUMPRODUCT($K321:$AJ321,TRANSPOSE(EU$4:EU$29))</f>
        <v>0</v>
      </c>
      <c r="EV321" cm="1">
        <f t="array" ref="EV321">SUMPRODUCT($K321:$AJ321,TRANSPOSE(EV$4:EV$29))</f>
        <v>0</v>
      </c>
      <c r="EW321" cm="1">
        <f t="array" ref="EW321">SUMPRODUCT($K321:$AJ321,TRANSPOSE(EW$4:EW$29))</f>
        <v>0</v>
      </c>
      <c r="EX321" cm="1">
        <f t="array" ref="EX321">SUMPRODUCT($K321:$AJ321,TRANSPOSE(EX$4:EX$29))</f>
        <v>0</v>
      </c>
      <c r="EY321" cm="1">
        <f t="array" ref="EY321">SUMPRODUCT($K321:$AJ321,TRANSPOSE(EY$4:EY$29))</f>
        <v>0</v>
      </c>
      <c r="EZ321" cm="1">
        <f t="array" ref="EZ321">SUMPRODUCT($K321:$AJ321,TRANSPOSE(EZ$4:EZ$29))</f>
        <v>0</v>
      </c>
      <c r="FA321">
        <f t="shared" si="60"/>
        <v>0</v>
      </c>
      <c r="FB321" t="b">
        <f t="shared" si="61"/>
        <v>0</v>
      </c>
    </row>
    <row r="322" spans="1:158" hidden="1" x14ac:dyDescent="0.2">
      <c r="A322">
        <v>381</v>
      </c>
      <c r="B322" s="7" t="s">
        <v>925</v>
      </c>
      <c r="C322" t="s">
        <v>17</v>
      </c>
      <c r="D322">
        <v>401793062</v>
      </c>
      <c r="E322" t="s">
        <v>924</v>
      </c>
      <c r="F322">
        <v>400275341</v>
      </c>
      <c r="G322" t="s">
        <v>6</v>
      </c>
      <c r="H322" s="1">
        <v>2</v>
      </c>
      <c r="I322" s="1">
        <v>2</v>
      </c>
      <c r="J322" s="1">
        <f>VLOOKUP(B322,'[4]AVL F03 05.05.26_לעבוד'!$B$27:$M$694,12,)</f>
        <v>2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2</v>
      </c>
      <c r="AI322" s="1">
        <v>0</v>
      </c>
      <c r="AJ322" s="1">
        <v>0</v>
      </c>
      <c r="AK322" s="1">
        <f t="shared" si="58"/>
        <v>630</v>
      </c>
      <c r="AL322" s="1">
        <f t="shared" si="59"/>
        <v>10000</v>
      </c>
      <c r="AM322" s="1">
        <f t="shared" si="62"/>
        <v>6.3</v>
      </c>
      <c r="AN322" s="1">
        <f t="shared" si="63"/>
        <v>100</v>
      </c>
      <c r="AO322" s="1">
        <f t="shared" si="64"/>
        <v>93.7</v>
      </c>
      <c r="AP322" s="1" t="s">
        <v>26</v>
      </c>
      <c r="AQ322" s="1">
        <f>VLOOKUP($B322,'[2]AVL F03 05.05.26_לעבוד'!$B$29:$H$721,6,)</f>
        <v>0</v>
      </c>
      <c r="AR322" s="1" t="s">
        <v>25</v>
      </c>
      <c r="AS322" s="1" t="s">
        <v>14</v>
      </c>
      <c r="AT322">
        <f t="shared" si="66"/>
        <v>0.02</v>
      </c>
      <c r="AU322" t="str">
        <f>VLOOKUP(B322,'[3]AVL F03 05.05.26_לעבוד'!$B$27:$B$694,1,)</f>
        <v>CRCW0402121KFKED</v>
      </c>
      <c r="AW322" t="s">
        <v>1722</v>
      </c>
      <c r="AX322" t="s">
        <v>19</v>
      </c>
      <c r="AY322">
        <v>0.01</v>
      </c>
      <c r="AZ322" t="s">
        <v>0</v>
      </c>
      <c r="BA322">
        <v>2</v>
      </c>
      <c r="BB322" t="s">
        <v>13</v>
      </c>
      <c r="BC322">
        <v>96</v>
      </c>
      <c r="BD322">
        <v>60</v>
      </c>
      <c r="BE322" t="s">
        <v>24</v>
      </c>
      <c r="BF322">
        <v>0</v>
      </c>
      <c r="BG322">
        <v>0.1</v>
      </c>
      <c r="BH322">
        <v>20</v>
      </c>
      <c r="BI322" t="s">
        <v>11</v>
      </c>
      <c r="BJ322" t="s">
        <v>23</v>
      </c>
      <c r="BK322" t="s">
        <v>5</v>
      </c>
      <c r="BL322">
        <v>1</v>
      </c>
      <c r="BM322" t="s">
        <v>38</v>
      </c>
      <c r="BN322">
        <v>0.01</v>
      </c>
      <c r="BO322" t="s">
        <v>5</v>
      </c>
      <c r="BP322">
        <v>1</v>
      </c>
      <c r="BQ322" t="s">
        <v>5</v>
      </c>
      <c r="BR322" t="s">
        <v>8</v>
      </c>
      <c r="BS322" t="s">
        <v>21</v>
      </c>
      <c r="BT322">
        <v>10000</v>
      </c>
      <c r="BU322" t="s">
        <v>6</v>
      </c>
      <c r="BV322" t="s">
        <v>31</v>
      </c>
      <c r="BW322" t="s">
        <v>20</v>
      </c>
      <c r="BX322" t="s">
        <v>3</v>
      </c>
      <c r="BY322" t="s">
        <v>19</v>
      </c>
      <c r="BZ322" t="s">
        <v>1</v>
      </c>
      <c r="CA322" t="s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10000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E322">
        <f>SUM($CB322,CB322:$CC322)-SUM($EC322:EC322)</f>
        <v>0</v>
      </c>
      <c r="DF322">
        <f>SUM($CB322,$CC322:CC322)-SUM($EC322:ED322)</f>
        <v>0</v>
      </c>
      <c r="DG322">
        <f>SUM($CB322,$CC322:CD322)-SUM($EC322:EE322)</f>
        <v>0</v>
      </c>
      <c r="DH322">
        <f>SUM($CB322,$CC322:CE322)-SUM($EC322:EF322)</f>
        <v>0</v>
      </c>
      <c r="DI322">
        <f>SUM($CB322,$CC322:CF322)-SUM($EC322:EG322)</f>
        <v>0</v>
      </c>
      <c r="DJ322">
        <f>SUM($CB322,$CC322:CG322)-SUM($EC322:EH322)</f>
        <v>0</v>
      </c>
      <c r="DK322">
        <f>SUM($CB322,$CC322:CH322)-SUM($EC322:EI322)</f>
        <v>0</v>
      </c>
      <c r="DL322">
        <f>SUM($CB322,$CC322:CI322)-SUM($EC322:EJ322)</f>
        <v>0</v>
      </c>
      <c r="DM322">
        <f>SUM($CB322,$CC322:CJ322)-SUM($EC322:EK322)</f>
        <v>9900</v>
      </c>
      <c r="DN322">
        <f>SUM($CB322,$CC322:CK322)-SUM($EC322:EL322)</f>
        <v>9800</v>
      </c>
      <c r="DO322">
        <f>SUM($CB322,$CC322:CL322)-SUM($EC322:EM322)</f>
        <v>9700</v>
      </c>
      <c r="DP322">
        <f>SUM($CB322,$CC322:CM322)-SUM($EC322:EN322)</f>
        <v>9600</v>
      </c>
      <c r="DQ322">
        <f>SUM($CB322,$CC322:CN322)-SUM($EC322:EO322)</f>
        <v>9600</v>
      </c>
      <c r="DR322">
        <f>SUM($CB322,$CC322:CO322)-SUM($EC322:EP322)</f>
        <v>9600</v>
      </c>
      <c r="DS322">
        <f>SUM($CB322,$CC322:CP322)-SUM($EC322:EQ322)</f>
        <v>9600</v>
      </c>
      <c r="DT322">
        <f>SUM($CB322,$CC322:CQ322)-SUM($EC322:ER322)</f>
        <v>9600</v>
      </c>
      <c r="DU322">
        <f>SUM($CB322,$CC322:CR322)-SUM($EC322:ES322)</f>
        <v>9600</v>
      </c>
      <c r="DV322">
        <f>SUM($CB322,$CC322:CS322)-SUM($EC322:ET322)</f>
        <v>9600</v>
      </c>
      <c r="DW322">
        <f>SUM($CB322,$CC322:CT322)-SUM($EC322:EU322)</f>
        <v>9600</v>
      </c>
      <c r="DX322">
        <f>SUM($CB322,$CC322:CU322)-SUM($EC322:EV322)</f>
        <v>9600</v>
      </c>
      <c r="DY322">
        <f>SUM($CB322,$CC322:CV322)-SUM($EC322:EW322)</f>
        <v>9600</v>
      </c>
      <c r="DZ322">
        <f>SUM($CB322,$CC322:CW322)-SUM($EC322:EX322)</f>
        <v>9600</v>
      </c>
      <c r="EA322">
        <f>SUM($CB322,$CC322:CX322)-SUM($EC322:EY322)</f>
        <v>9600</v>
      </c>
      <c r="EB322">
        <f>SUM($CB322,$CC322:CY322)-SUM($EC322:EZ322)</f>
        <v>9600</v>
      </c>
      <c r="EC322" cm="1">
        <f t="array" ref="EC322">SUMPRODUCT($K322:$AJ322,TRANSPOSE(EC$4:EC$29))</f>
        <v>0</v>
      </c>
      <c r="ED322" cm="1">
        <f t="array" ref="ED322">SUMPRODUCT($K322:$AJ322,TRANSPOSE(ED$4:ED$29))</f>
        <v>0</v>
      </c>
      <c r="EE322" cm="1">
        <f t="array" ref="EE322">SUMPRODUCT($K322:$AJ322,TRANSPOSE(EE$4:EE$29))</f>
        <v>0</v>
      </c>
      <c r="EF322" cm="1">
        <f t="array" ref="EF322">SUMPRODUCT($K322:$AJ322,TRANSPOSE(EF$4:EF$29))</f>
        <v>0</v>
      </c>
      <c r="EG322" cm="1">
        <f t="array" ref="EG322">SUMPRODUCT($K322:$AJ322,TRANSPOSE(EG$4:EG$29))</f>
        <v>0</v>
      </c>
      <c r="EH322" cm="1">
        <f t="array" ref="EH322">SUMPRODUCT($K322:$AJ322,TRANSPOSE(EH$4:EH$29))</f>
        <v>0</v>
      </c>
      <c r="EI322" cm="1">
        <f t="array" ref="EI322">SUMPRODUCT($K322:$AJ322,TRANSPOSE(EI$4:EI$29))</f>
        <v>0</v>
      </c>
      <c r="EJ322" cm="1">
        <f t="array" ref="EJ322">SUMPRODUCT($K322:$AJ322,TRANSPOSE(EJ$4:EJ$29))</f>
        <v>0</v>
      </c>
      <c r="EK322" cm="1">
        <f t="array" ref="EK322">SUMPRODUCT($K322:$AJ322,TRANSPOSE(EK$4:EK$29))</f>
        <v>100</v>
      </c>
      <c r="EL322" cm="1">
        <f t="array" ref="EL322">SUMPRODUCT($K322:$AJ322,TRANSPOSE(EL$4:EL$29))</f>
        <v>100</v>
      </c>
      <c r="EM322" cm="1">
        <f t="array" ref="EM322">SUMPRODUCT($K322:$AJ322,TRANSPOSE(EM$4:EM$29))</f>
        <v>100</v>
      </c>
      <c r="EN322" cm="1">
        <f t="array" ref="EN322">SUMPRODUCT($K322:$AJ322,TRANSPOSE(EN$4:EN$29))</f>
        <v>100</v>
      </c>
      <c r="EO322" cm="1">
        <f t="array" ref="EO322">SUMPRODUCT($K322:$AJ322,TRANSPOSE(EO$4:EO$29))</f>
        <v>0</v>
      </c>
      <c r="EP322" cm="1">
        <f t="array" ref="EP322">SUMPRODUCT($K322:$AJ322,TRANSPOSE(EP$4:EP$29))</f>
        <v>0</v>
      </c>
      <c r="EQ322" cm="1">
        <f t="array" ref="EQ322">SUMPRODUCT($K322:$AJ322,TRANSPOSE(EQ$4:EQ$29))</f>
        <v>0</v>
      </c>
      <c r="ER322" cm="1">
        <f t="array" ref="ER322">SUMPRODUCT($K322:$AJ322,TRANSPOSE(ER$4:ER$29))</f>
        <v>0</v>
      </c>
      <c r="ES322" cm="1">
        <f t="array" ref="ES322">SUMPRODUCT($K322:$AJ322,TRANSPOSE(ES$4:ES$29))</f>
        <v>0</v>
      </c>
      <c r="ET322" cm="1">
        <f t="array" ref="ET322">SUMPRODUCT($K322:$AJ322,TRANSPOSE(ET$4:ET$29))</f>
        <v>0</v>
      </c>
      <c r="EU322" cm="1">
        <f t="array" ref="EU322">SUMPRODUCT($K322:$AJ322,TRANSPOSE(EU$4:EU$29))</f>
        <v>0</v>
      </c>
      <c r="EV322" cm="1">
        <f t="array" ref="EV322">SUMPRODUCT($K322:$AJ322,TRANSPOSE(EV$4:EV$29))</f>
        <v>0</v>
      </c>
      <c r="EW322" cm="1">
        <f t="array" ref="EW322">SUMPRODUCT($K322:$AJ322,TRANSPOSE(EW$4:EW$29))</f>
        <v>0</v>
      </c>
      <c r="EX322" cm="1">
        <f t="array" ref="EX322">SUMPRODUCT($K322:$AJ322,TRANSPOSE(EX$4:EX$29))</f>
        <v>0</v>
      </c>
      <c r="EY322" cm="1">
        <f t="array" ref="EY322">SUMPRODUCT($K322:$AJ322,TRANSPOSE(EY$4:EY$29))</f>
        <v>0</v>
      </c>
      <c r="EZ322" cm="1">
        <f t="array" ref="EZ322">SUMPRODUCT($K322:$AJ322,TRANSPOSE(EZ$4:EZ$29))</f>
        <v>0</v>
      </c>
      <c r="FA322">
        <f t="shared" si="60"/>
        <v>0</v>
      </c>
      <c r="FB322" t="b">
        <f t="shared" si="61"/>
        <v>0</v>
      </c>
    </row>
    <row r="323" spans="1:158" hidden="1" x14ac:dyDescent="0.2">
      <c r="A323">
        <v>382</v>
      </c>
      <c r="B323" s="7" t="s">
        <v>923</v>
      </c>
      <c r="C323" t="s">
        <v>17</v>
      </c>
      <c r="D323">
        <v>401239833</v>
      </c>
      <c r="E323" t="s">
        <v>922</v>
      </c>
      <c r="F323">
        <v>400275217</v>
      </c>
      <c r="G323" t="s">
        <v>6</v>
      </c>
      <c r="H323" s="1">
        <v>2</v>
      </c>
      <c r="I323" s="1">
        <v>8</v>
      </c>
      <c r="J323" s="1">
        <f>VLOOKUP(B323,'[4]AVL F03 05.05.26_לעבוד'!$B$27:$M$694,12,)</f>
        <v>8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8</v>
      </c>
      <c r="AI323" s="1">
        <v>0</v>
      </c>
      <c r="AJ323" s="1">
        <v>0</v>
      </c>
      <c r="AK323" s="1">
        <f t="shared" si="58"/>
        <v>2520</v>
      </c>
      <c r="AL323" s="1">
        <f t="shared" si="59"/>
        <v>10000</v>
      </c>
      <c r="AM323" s="1">
        <f t="shared" si="62"/>
        <v>25.2</v>
      </c>
      <c r="AN323" s="1">
        <f t="shared" si="63"/>
        <v>100</v>
      </c>
      <c r="AO323" s="1">
        <f t="shared" si="64"/>
        <v>74.8</v>
      </c>
      <c r="AP323" s="1" t="s">
        <v>26</v>
      </c>
      <c r="AQ323" s="1" t="str">
        <f>VLOOKUP($B323,'[2]AVL F03 05.05.26_לעבוד'!$B$29:$H$721,6,)</f>
        <v xml:space="preserve"> </v>
      </c>
      <c r="AR323" s="1" t="s">
        <v>25</v>
      </c>
      <c r="AS323" s="1" t="s">
        <v>14</v>
      </c>
      <c r="AT323">
        <f t="shared" si="66"/>
        <v>0.08</v>
      </c>
      <c r="AU323" t="str">
        <f>VLOOKUP(B323,'[3]AVL F03 05.05.26_לעבוד'!$B$27:$B$694,1,)</f>
        <v>CRCW0402121RFKED</v>
      </c>
      <c r="AW323" t="s">
        <v>1722</v>
      </c>
      <c r="AX323" t="s">
        <v>19</v>
      </c>
      <c r="AY323">
        <v>0.01</v>
      </c>
      <c r="AZ323" t="s">
        <v>0</v>
      </c>
      <c r="BA323">
        <v>2</v>
      </c>
      <c r="BB323" t="s">
        <v>13</v>
      </c>
      <c r="BC323">
        <v>96</v>
      </c>
      <c r="BD323">
        <v>43</v>
      </c>
      <c r="BE323" t="s">
        <v>24</v>
      </c>
      <c r="BF323">
        <v>0</v>
      </c>
      <c r="BG323">
        <v>0.1</v>
      </c>
      <c r="BH323">
        <v>20</v>
      </c>
      <c r="BI323" t="s">
        <v>11</v>
      </c>
      <c r="BJ323" t="s">
        <v>23</v>
      </c>
      <c r="BK323" t="s">
        <v>5</v>
      </c>
      <c r="BL323">
        <v>1</v>
      </c>
      <c r="BM323" t="s">
        <v>38</v>
      </c>
      <c r="BN323">
        <v>0.01</v>
      </c>
      <c r="BO323" t="s">
        <v>5</v>
      </c>
      <c r="BP323">
        <v>1</v>
      </c>
      <c r="BQ323" t="s">
        <v>5</v>
      </c>
      <c r="BR323" t="s">
        <v>8</v>
      </c>
      <c r="BS323" t="s">
        <v>21</v>
      </c>
      <c r="BT323">
        <v>10000</v>
      </c>
      <c r="BU323" t="s">
        <v>6</v>
      </c>
      <c r="BV323" t="s">
        <v>31</v>
      </c>
      <c r="BW323" t="s">
        <v>20</v>
      </c>
      <c r="BX323" t="s">
        <v>3</v>
      </c>
      <c r="BY323" t="s">
        <v>19</v>
      </c>
      <c r="BZ323" t="s">
        <v>1</v>
      </c>
      <c r="CA323" t="s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10000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E323">
        <f>SUM($CB323,CB323:$CC323)-SUM($EC323:EC323)</f>
        <v>0</v>
      </c>
      <c r="DF323">
        <f>SUM($CB323,$CC323:CC323)-SUM($EC323:ED323)</f>
        <v>0</v>
      </c>
      <c r="DG323">
        <f>SUM($CB323,$CC323:CD323)-SUM($EC323:EE323)</f>
        <v>0</v>
      </c>
      <c r="DH323">
        <f>SUM($CB323,$CC323:CE323)-SUM($EC323:EF323)</f>
        <v>0</v>
      </c>
      <c r="DI323">
        <f>SUM($CB323,$CC323:CF323)-SUM($EC323:EG323)</f>
        <v>0</v>
      </c>
      <c r="DJ323">
        <f>SUM($CB323,$CC323:CG323)-SUM($EC323:EH323)</f>
        <v>0</v>
      </c>
      <c r="DK323">
        <f>SUM($CB323,$CC323:CH323)-SUM($EC323:EI323)</f>
        <v>0</v>
      </c>
      <c r="DL323">
        <f>SUM($CB323,$CC323:CI323)-SUM($EC323:EJ323)</f>
        <v>0</v>
      </c>
      <c r="DM323">
        <f>SUM($CB323,$CC323:CJ323)-SUM($EC323:EK323)</f>
        <v>9600</v>
      </c>
      <c r="DN323">
        <f>SUM($CB323,$CC323:CK323)-SUM($EC323:EL323)</f>
        <v>9200</v>
      </c>
      <c r="DO323">
        <f>SUM($CB323,$CC323:CL323)-SUM($EC323:EM323)</f>
        <v>8800</v>
      </c>
      <c r="DP323">
        <f>SUM($CB323,$CC323:CM323)-SUM($EC323:EN323)</f>
        <v>8400</v>
      </c>
      <c r="DQ323">
        <f>SUM($CB323,$CC323:CN323)-SUM($EC323:EO323)</f>
        <v>8400</v>
      </c>
      <c r="DR323">
        <f>SUM($CB323,$CC323:CO323)-SUM($EC323:EP323)</f>
        <v>8400</v>
      </c>
      <c r="DS323">
        <f>SUM($CB323,$CC323:CP323)-SUM($EC323:EQ323)</f>
        <v>8400</v>
      </c>
      <c r="DT323">
        <f>SUM($CB323,$CC323:CQ323)-SUM($EC323:ER323)</f>
        <v>8400</v>
      </c>
      <c r="DU323">
        <f>SUM($CB323,$CC323:CR323)-SUM($EC323:ES323)</f>
        <v>8400</v>
      </c>
      <c r="DV323">
        <f>SUM($CB323,$CC323:CS323)-SUM($EC323:ET323)</f>
        <v>8400</v>
      </c>
      <c r="DW323">
        <f>SUM($CB323,$CC323:CT323)-SUM($EC323:EU323)</f>
        <v>8400</v>
      </c>
      <c r="DX323">
        <f>SUM($CB323,$CC323:CU323)-SUM($EC323:EV323)</f>
        <v>8400</v>
      </c>
      <c r="DY323">
        <f>SUM($CB323,$CC323:CV323)-SUM($EC323:EW323)</f>
        <v>8400</v>
      </c>
      <c r="DZ323">
        <f>SUM($CB323,$CC323:CW323)-SUM($EC323:EX323)</f>
        <v>8400</v>
      </c>
      <c r="EA323">
        <f>SUM($CB323,$CC323:CX323)-SUM($EC323:EY323)</f>
        <v>8400</v>
      </c>
      <c r="EB323">
        <f>SUM($CB323,$CC323:CY323)-SUM($EC323:EZ323)</f>
        <v>8400</v>
      </c>
      <c r="EC323" cm="1">
        <f t="array" ref="EC323">SUMPRODUCT($K323:$AJ323,TRANSPOSE(EC$4:EC$29))</f>
        <v>0</v>
      </c>
      <c r="ED323" cm="1">
        <f t="array" ref="ED323">SUMPRODUCT($K323:$AJ323,TRANSPOSE(ED$4:ED$29))</f>
        <v>0</v>
      </c>
      <c r="EE323" cm="1">
        <f t="array" ref="EE323">SUMPRODUCT($K323:$AJ323,TRANSPOSE(EE$4:EE$29))</f>
        <v>0</v>
      </c>
      <c r="EF323" cm="1">
        <f t="array" ref="EF323">SUMPRODUCT($K323:$AJ323,TRANSPOSE(EF$4:EF$29))</f>
        <v>0</v>
      </c>
      <c r="EG323" cm="1">
        <f t="array" ref="EG323">SUMPRODUCT($K323:$AJ323,TRANSPOSE(EG$4:EG$29))</f>
        <v>0</v>
      </c>
      <c r="EH323" cm="1">
        <f t="array" ref="EH323">SUMPRODUCT($K323:$AJ323,TRANSPOSE(EH$4:EH$29))</f>
        <v>0</v>
      </c>
      <c r="EI323" cm="1">
        <f t="array" ref="EI323">SUMPRODUCT($K323:$AJ323,TRANSPOSE(EI$4:EI$29))</f>
        <v>0</v>
      </c>
      <c r="EJ323" cm="1">
        <f t="array" ref="EJ323">SUMPRODUCT($K323:$AJ323,TRANSPOSE(EJ$4:EJ$29))</f>
        <v>0</v>
      </c>
      <c r="EK323" cm="1">
        <f t="array" ref="EK323">SUMPRODUCT($K323:$AJ323,TRANSPOSE(EK$4:EK$29))</f>
        <v>400</v>
      </c>
      <c r="EL323" cm="1">
        <f t="array" ref="EL323">SUMPRODUCT($K323:$AJ323,TRANSPOSE(EL$4:EL$29))</f>
        <v>400</v>
      </c>
      <c r="EM323" cm="1">
        <f t="array" ref="EM323">SUMPRODUCT($K323:$AJ323,TRANSPOSE(EM$4:EM$29))</f>
        <v>400</v>
      </c>
      <c r="EN323" cm="1">
        <f t="array" ref="EN323">SUMPRODUCT($K323:$AJ323,TRANSPOSE(EN$4:EN$29))</f>
        <v>400</v>
      </c>
      <c r="EO323" cm="1">
        <f t="array" ref="EO323">SUMPRODUCT($K323:$AJ323,TRANSPOSE(EO$4:EO$29))</f>
        <v>0</v>
      </c>
      <c r="EP323" cm="1">
        <f t="array" ref="EP323">SUMPRODUCT($K323:$AJ323,TRANSPOSE(EP$4:EP$29))</f>
        <v>0</v>
      </c>
      <c r="EQ323" cm="1">
        <f t="array" ref="EQ323">SUMPRODUCT($K323:$AJ323,TRANSPOSE(EQ$4:EQ$29))</f>
        <v>0</v>
      </c>
      <c r="ER323" cm="1">
        <f t="array" ref="ER323">SUMPRODUCT($K323:$AJ323,TRANSPOSE(ER$4:ER$29))</f>
        <v>0</v>
      </c>
      <c r="ES323" cm="1">
        <f t="array" ref="ES323">SUMPRODUCT($K323:$AJ323,TRANSPOSE(ES$4:ES$29))</f>
        <v>0</v>
      </c>
      <c r="ET323" cm="1">
        <f t="array" ref="ET323">SUMPRODUCT($K323:$AJ323,TRANSPOSE(ET$4:ET$29))</f>
        <v>0</v>
      </c>
      <c r="EU323" cm="1">
        <f t="array" ref="EU323">SUMPRODUCT($K323:$AJ323,TRANSPOSE(EU$4:EU$29))</f>
        <v>0</v>
      </c>
      <c r="EV323" cm="1">
        <f t="array" ref="EV323">SUMPRODUCT($K323:$AJ323,TRANSPOSE(EV$4:EV$29))</f>
        <v>0</v>
      </c>
      <c r="EW323" cm="1">
        <f t="array" ref="EW323">SUMPRODUCT($K323:$AJ323,TRANSPOSE(EW$4:EW$29))</f>
        <v>0</v>
      </c>
      <c r="EX323" cm="1">
        <f t="array" ref="EX323">SUMPRODUCT($K323:$AJ323,TRANSPOSE(EX$4:EX$29))</f>
        <v>0</v>
      </c>
      <c r="EY323" cm="1">
        <f t="array" ref="EY323">SUMPRODUCT($K323:$AJ323,TRANSPOSE(EY$4:EY$29))</f>
        <v>0</v>
      </c>
      <c r="EZ323" cm="1">
        <f t="array" ref="EZ323">SUMPRODUCT($K323:$AJ323,TRANSPOSE(EZ$4:EZ$29))</f>
        <v>0</v>
      </c>
      <c r="FA323">
        <f t="shared" si="60"/>
        <v>0</v>
      </c>
      <c r="FB323" t="b">
        <f t="shared" si="61"/>
        <v>0</v>
      </c>
    </row>
    <row r="324" spans="1:158" hidden="1" x14ac:dyDescent="0.2">
      <c r="A324">
        <v>383</v>
      </c>
      <c r="B324" s="7" t="s">
        <v>921</v>
      </c>
      <c r="C324" t="s">
        <v>17</v>
      </c>
      <c r="D324">
        <v>401041454</v>
      </c>
      <c r="E324" t="s">
        <v>920</v>
      </c>
      <c r="F324">
        <v>400856341</v>
      </c>
      <c r="G324" t="s">
        <v>6</v>
      </c>
      <c r="H324" s="1">
        <v>2</v>
      </c>
      <c r="I324" s="1">
        <v>3</v>
      </c>
      <c r="J324" s="1">
        <f>VLOOKUP(B324,'[4]AVL F03 05.05.26_לעבוד'!$B$27:$M$694,12,)</f>
        <v>3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1</v>
      </c>
      <c r="AD324" s="1">
        <v>0</v>
      </c>
      <c r="AE324" s="1">
        <v>0</v>
      </c>
      <c r="AF324" s="1">
        <v>1</v>
      </c>
      <c r="AG324" s="1">
        <v>0</v>
      </c>
      <c r="AH324" s="1">
        <v>1</v>
      </c>
      <c r="AI324" s="1">
        <v>0</v>
      </c>
      <c r="AJ324" s="1">
        <v>0</v>
      </c>
      <c r="AK324" s="1">
        <f t="shared" si="58"/>
        <v>945</v>
      </c>
      <c r="AL324" s="1">
        <f t="shared" si="59"/>
        <v>10000</v>
      </c>
      <c r="AM324" s="1">
        <f t="shared" si="62"/>
        <v>9.4500000000000011</v>
      </c>
      <c r="AN324" s="1">
        <f t="shared" si="63"/>
        <v>100</v>
      </c>
      <c r="AO324" s="1">
        <f t="shared" si="64"/>
        <v>90.55</v>
      </c>
      <c r="AP324" s="1" t="s">
        <v>26</v>
      </c>
      <c r="AQ324" s="1">
        <f>VLOOKUP($B324,'[2]AVL F03 05.05.26_לעבוד'!$B$29:$H$721,6,)</f>
        <v>0</v>
      </c>
      <c r="AR324" s="1" t="s">
        <v>25</v>
      </c>
      <c r="AS324" s="1" t="s">
        <v>14</v>
      </c>
      <c r="AT324">
        <f t="shared" si="66"/>
        <v>0.03</v>
      </c>
      <c r="AU324" t="str">
        <f>VLOOKUP(B324,'[3]AVL F03 05.05.26_לעבוד'!$B$27:$B$694,1,)</f>
        <v>CRCW040212K1FKED</v>
      </c>
      <c r="AW324" t="s">
        <v>1722</v>
      </c>
      <c r="AX324" t="s">
        <v>19</v>
      </c>
      <c r="AY324">
        <v>0.01</v>
      </c>
      <c r="AZ324" t="s">
        <v>0</v>
      </c>
      <c r="BA324">
        <v>2</v>
      </c>
      <c r="BB324" t="s">
        <v>13</v>
      </c>
      <c r="BC324">
        <v>96</v>
      </c>
      <c r="BD324">
        <v>132</v>
      </c>
      <c r="BE324" t="s">
        <v>24</v>
      </c>
      <c r="BF324">
        <v>0</v>
      </c>
      <c r="BG324">
        <v>0.1</v>
      </c>
      <c r="BH324">
        <v>20</v>
      </c>
      <c r="BI324" t="s">
        <v>11</v>
      </c>
      <c r="BJ324" t="s">
        <v>23</v>
      </c>
      <c r="BK324" t="s">
        <v>5</v>
      </c>
      <c r="BL324">
        <v>1</v>
      </c>
      <c r="BM324" t="s">
        <v>22</v>
      </c>
      <c r="BN324">
        <v>0.01</v>
      </c>
      <c r="BO324" t="s">
        <v>5</v>
      </c>
      <c r="BP324">
        <v>1</v>
      </c>
      <c r="BQ324" t="s">
        <v>5</v>
      </c>
      <c r="BR324" t="s">
        <v>8</v>
      </c>
      <c r="BS324" t="s">
        <v>21</v>
      </c>
      <c r="BT324">
        <v>10000</v>
      </c>
      <c r="BU324" t="s">
        <v>6</v>
      </c>
      <c r="BV324" t="s">
        <v>31</v>
      </c>
      <c r="BW324" t="s">
        <v>20</v>
      </c>
      <c r="BX324" t="s">
        <v>3</v>
      </c>
      <c r="BY324" t="s">
        <v>19</v>
      </c>
      <c r="BZ324" t="s">
        <v>1</v>
      </c>
      <c r="CA324" t="s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10000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E324">
        <f>SUM($CB324,CB324:$CC324)-SUM($EC324:EC324)</f>
        <v>0</v>
      </c>
      <c r="DF324">
        <f>SUM($CB324,$CC324:CC324)-SUM($EC324:ED324)</f>
        <v>0</v>
      </c>
      <c r="DG324">
        <f>SUM($CB324,$CC324:CD324)-SUM($EC324:EE324)</f>
        <v>0</v>
      </c>
      <c r="DH324">
        <f>SUM($CB324,$CC324:CE324)-SUM($EC324:EF324)</f>
        <v>0</v>
      </c>
      <c r="DI324">
        <f>SUM($CB324,$CC324:CF324)-SUM($EC324:EG324)</f>
        <v>0</v>
      </c>
      <c r="DJ324">
        <f>SUM($CB324,$CC324:CG324)-SUM($EC324:EH324)</f>
        <v>0</v>
      </c>
      <c r="DK324">
        <f>SUM($CB324,$CC324:CH324)-SUM($EC324:EI324)</f>
        <v>0</v>
      </c>
      <c r="DL324">
        <f>SUM($CB324,$CC324:CI324)-SUM($EC324:EJ324)</f>
        <v>0</v>
      </c>
      <c r="DM324">
        <f>SUM($CB324,$CC324:CJ324)-SUM($EC324:EK324)</f>
        <v>9880</v>
      </c>
      <c r="DN324">
        <f>SUM($CB324,$CC324:CK324)-SUM($EC324:EL324)</f>
        <v>9680</v>
      </c>
      <c r="DO324">
        <f>SUM($CB324,$CC324:CL324)-SUM($EC324:EM324)</f>
        <v>9450</v>
      </c>
      <c r="DP324">
        <f>SUM($CB324,$CC324:CM324)-SUM($EC324:EN324)</f>
        <v>9400</v>
      </c>
      <c r="DQ324">
        <f>SUM($CB324,$CC324:CN324)-SUM($EC324:EO324)</f>
        <v>9400</v>
      </c>
      <c r="DR324">
        <f>SUM($CB324,$CC324:CO324)-SUM($EC324:EP324)</f>
        <v>9400</v>
      </c>
      <c r="DS324">
        <f>SUM($CB324,$CC324:CP324)-SUM($EC324:EQ324)</f>
        <v>9400</v>
      </c>
      <c r="DT324">
        <f>SUM($CB324,$CC324:CQ324)-SUM($EC324:ER324)</f>
        <v>9400</v>
      </c>
      <c r="DU324">
        <f>SUM($CB324,$CC324:CR324)-SUM($EC324:ES324)</f>
        <v>9400</v>
      </c>
      <c r="DV324">
        <f>SUM($CB324,$CC324:CS324)-SUM($EC324:ET324)</f>
        <v>9400</v>
      </c>
      <c r="DW324">
        <f>SUM($CB324,$CC324:CT324)-SUM($EC324:EU324)</f>
        <v>9400</v>
      </c>
      <c r="DX324">
        <f>SUM($CB324,$CC324:CU324)-SUM($EC324:EV324)</f>
        <v>9400</v>
      </c>
      <c r="DY324">
        <f>SUM($CB324,$CC324:CV324)-SUM($EC324:EW324)</f>
        <v>9400</v>
      </c>
      <c r="DZ324">
        <f>SUM($CB324,$CC324:CW324)-SUM($EC324:EX324)</f>
        <v>9400</v>
      </c>
      <c r="EA324">
        <f>SUM($CB324,$CC324:CX324)-SUM($EC324:EY324)</f>
        <v>9400</v>
      </c>
      <c r="EB324">
        <f>SUM($CB324,$CC324:CY324)-SUM($EC324:EZ324)</f>
        <v>9400</v>
      </c>
      <c r="EC324" cm="1">
        <f t="array" ref="EC324">SUMPRODUCT($K324:$AJ324,TRANSPOSE(EC$4:EC$29))</f>
        <v>0</v>
      </c>
      <c r="ED324" cm="1">
        <f t="array" ref="ED324">SUMPRODUCT($K324:$AJ324,TRANSPOSE(ED$4:ED$29))</f>
        <v>0</v>
      </c>
      <c r="EE324" cm="1">
        <f t="array" ref="EE324">SUMPRODUCT($K324:$AJ324,TRANSPOSE(EE$4:EE$29))</f>
        <v>0</v>
      </c>
      <c r="EF324" cm="1">
        <f t="array" ref="EF324">SUMPRODUCT($K324:$AJ324,TRANSPOSE(EF$4:EF$29))</f>
        <v>0</v>
      </c>
      <c r="EG324" cm="1">
        <f t="array" ref="EG324">SUMPRODUCT($K324:$AJ324,TRANSPOSE(EG$4:EG$29))</f>
        <v>0</v>
      </c>
      <c r="EH324" cm="1">
        <f t="array" ref="EH324">SUMPRODUCT($K324:$AJ324,TRANSPOSE(EH$4:EH$29))</f>
        <v>0</v>
      </c>
      <c r="EI324" cm="1">
        <f t="array" ref="EI324">SUMPRODUCT($K324:$AJ324,TRANSPOSE(EI$4:EI$29))</f>
        <v>0</v>
      </c>
      <c r="EJ324" cm="1">
        <f t="array" ref="EJ324">SUMPRODUCT($K324:$AJ324,TRANSPOSE(EJ$4:EJ$29))</f>
        <v>0</v>
      </c>
      <c r="EK324" cm="1">
        <f t="array" ref="EK324">SUMPRODUCT($K324:$AJ324,TRANSPOSE(EK$4:EK$29))</f>
        <v>120</v>
      </c>
      <c r="EL324" cm="1">
        <f t="array" ref="EL324">SUMPRODUCT($K324:$AJ324,TRANSPOSE(EL$4:EL$29))</f>
        <v>200</v>
      </c>
      <c r="EM324" cm="1">
        <f t="array" ref="EM324">SUMPRODUCT($K324:$AJ324,TRANSPOSE(EM$4:EM$29))</f>
        <v>230</v>
      </c>
      <c r="EN324" cm="1">
        <f t="array" ref="EN324">SUMPRODUCT($K324:$AJ324,TRANSPOSE(EN$4:EN$29))</f>
        <v>50</v>
      </c>
      <c r="EO324" cm="1">
        <f t="array" ref="EO324">SUMPRODUCT($K324:$AJ324,TRANSPOSE(EO$4:EO$29))</f>
        <v>0</v>
      </c>
      <c r="EP324" cm="1">
        <f t="array" ref="EP324">SUMPRODUCT($K324:$AJ324,TRANSPOSE(EP$4:EP$29))</f>
        <v>0</v>
      </c>
      <c r="EQ324" cm="1">
        <f t="array" ref="EQ324">SUMPRODUCT($K324:$AJ324,TRANSPOSE(EQ$4:EQ$29))</f>
        <v>0</v>
      </c>
      <c r="ER324" cm="1">
        <f t="array" ref="ER324">SUMPRODUCT($K324:$AJ324,TRANSPOSE(ER$4:ER$29))</f>
        <v>0</v>
      </c>
      <c r="ES324" cm="1">
        <f t="array" ref="ES324">SUMPRODUCT($K324:$AJ324,TRANSPOSE(ES$4:ES$29))</f>
        <v>0</v>
      </c>
      <c r="ET324" cm="1">
        <f t="array" ref="ET324">SUMPRODUCT($K324:$AJ324,TRANSPOSE(ET$4:ET$29))</f>
        <v>0</v>
      </c>
      <c r="EU324" cm="1">
        <f t="array" ref="EU324">SUMPRODUCT($K324:$AJ324,TRANSPOSE(EU$4:EU$29))</f>
        <v>0</v>
      </c>
      <c r="EV324" cm="1">
        <f t="array" ref="EV324">SUMPRODUCT($K324:$AJ324,TRANSPOSE(EV$4:EV$29))</f>
        <v>0</v>
      </c>
      <c r="EW324" cm="1">
        <f t="array" ref="EW324">SUMPRODUCT($K324:$AJ324,TRANSPOSE(EW$4:EW$29))</f>
        <v>0</v>
      </c>
      <c r="EX324" cm="1">
        <f t="array" ref="EX324">SUMPRODUCT($K324:$AJ324,TRANSPOSE(EX$4:EX$29))</f>
        <v>0</v>
      </c>
      <c r="EY324" cm="1">
        <f t="array" ref="EY324">SUMPRODUCT($K324:$AJ324,TRANSPOSE(EY$4:EY$29))</f>
        <v>0</v>
      </c>
      <c r="EZ324" cm="1">
        <f t="array" ref="EZ324">SUMPRODUCT($K324:$AJ324,TRANSPOSE(EZ$4:EZ$29))</f>
        <v>0</v>
      </c>
      <c r="FA324">
        <f t="shared" si="60"/>
        <v>0</v>
      </c>
      <c r="FB324" t="b">
        <f t="shared" si="61"/>
        <v>0</v>
      </c>
    </row>
    <row r="325" spans="1:158" hidden="1" x14ac:dyDescent="0.2">
      <c r="A325">
        <v>384</v>
      </c>
      <c r="B325" s="7" t="s">
        <v>919</v>
      </c>
      <c r="C325" t="s">
        <v>17</v>
      </c>
      <c r="D325">
        <v>401479713</v>
      </c>
      <c r="E325" t="s">
        <v>918</v>
      </c>
      <c r="F325">
        <v>400294459</v>
      </c>
      <c r="G325" t="s">
        <v>6</v>
      </c>
      <c r="H325" s="1">
        <v>2</v>
      </c>
      <c r="I325" s="1">
        <v>24</v>
      </c>
      <c r="J325" s="1">
        <f>VLOOKUP(B325,'[4]AVL F03 05.05.26_לעבוד'!$B$27:$M$694,12,)</f>
        <v>24</v>
      </c>
      <c r="K325" s="1">
        <v>0</v>
      </c>
      <c r="L325" s="1">
        <v>0</v>
      </c>
      <c r="M325" s="1">
        <v>0</v>
      </c>
      <c r="N325" s="1">
        <v>24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f t="shared" si="58"/>
        <v>7560</v>
      </c>
      <c r="AL325" s="1">
        <f t="shared" si="59"/>
        <v>10000</v>
      </c>
      <c r="AM325" s="1">
        <f t="shared" ref="AM325:AM356" si="67">AK325*AY325</f>
        <v>75.600000000000009</v>
      </c>
      <c r="AN325" s="1">
        <f t="shared" ref="AN325:AN356" si="68">AL325*AY325</f>
        <v>100</v>
      </c>
      <c r="AO325" s="1">
        <f t="shared" ref="AO325:AO356" si="69">AN325-AM325</f>
        <v>24.399999999999991</v>
      </c>
      <c r="AP325" s="1" t="s">
        <v>26</v>
      </c>
      <c r="AQ325" s="1">
        <f>VLOOKUP($B325,'[2]AVL F03 05.05.26_לעבוד'!$B$29:$H$721,6,)</f>
        <v>0</v>
      </c>
      <c r="AR325" s="1" t="s">
        <v>46</v>
      </c>
      <c r="AS325" s="1" t="s">
        <v>14</v>
      </c>
      <c r="AT325">
        <f t="shared" si="66"/>
        <v>0.24</v>
      </c>
      <c r="AU325" t="str">
        <f>VLOOKUP(B325,'[3]AVL F03 05.05.26_לעבוד'!$B$27:$B$694,1,)</f>
        <v>CRCW040212R1FKED</v>
      </c>
      <c r="AW325" t="s">
        <v>1748</v>
      </c>
      <c r="AX325" t="s">
        <v>19</v>
      </c>
      <c r="AY325">
        <v>0.01</v>
      </c>
      <c r="AZ325" t="s">
        <v>0</v>
      </c>
      <c r="BA325">
        <v>2</v>
      </c>
      <c r="BB325" t="s">
        <v>13</v>
      </c>
      <c r="BC325">
        <v>96</v>
      </c>
      <c r="BD325">
        <v>105</v>
      </c>
      <c r="BE325" t="s">
        <v>24</v>
      </c>
      <c r="BF325">
        <v>0</v>
      </c>
      <c r="BG325">
        <v>0.1</v>
      </c>
      <c r="BH325">
        <v>20</v>
      </c>
      <c r="BI325" t="s">
        <v>11</v>
      </c>
      <c r="BJ325" t="s">
        <v>23</v>
      </c>
      <c r="BK325" t="s">
        <v>5</v>
      </c>
      <c r="BL325">
        <v>1</v>
      </c>
      <c r="BM325" t="s">
        <v>38</v>
      </c>
      <c r="BN325">
        <v>0.01</v>
      </c>
      <c r="BO325" t="s">
        <v>5</v>
      </c>
      <c r="BP325">
        <v>1</v>
      </c>
      <c r="BQ325" t="s">
        <v>5</v>
      </c>
      <c r="BR325" t="s">
        <v>8</v>
      </c>
      <c r="BS325" t="s">
        <v>21</v>
      </c>
      <c r="BT325">
        <v>10000</v>
      </c>
      <c r="BU325" t="s">
        <v>6</v>
      </c>
      <c r="BV325" t="s">
        <v>31</v>
      </c>
      <c r="BW325" t="s">
        <v>20</v>
      </c>
      <c r="BX325" t="s">
        <v>3</v>
      </c>
      <c r="BY325" t="s">
        <v>19</v>
      </c>
      <c r="BZ325" t="s">
        <v>1</v>
      </c>
      <c r="CA325" t="s">
        <v>0</v>
      </c>
      <c r="CB325">
        <v>5000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E325">
        <f>SUM($CB325,CB325:$CC325)-SUM($EC325:EC325)</f>
        <v>10000</v>
      </c>
      <c r="DF325">
        <f>SUM($CB325,$CC325:CC325)-SUM($EC325:ED325)</f>
        <v>5000</v>
      </c>
      <c r="DG325">
        <f>SUM($CB325,$CC325:CD325)-SUM($EC325:EE325)</f>
        <v>5000</v>
      </c>
      <c r="DH325">
        <f>SUM($CB325,$CC325:CE325)-SUM($EC325:EF325)</f>
        <v>5000</v>
      </c>
      <c r="DI325">
        <f>SUM($CB325,$CC325:CF325)-SUM($EC325:EG325)</f>
        <v>5000</v>
      </c>
      <c r="DJ325">
        <f>SUM($CB325,$CC325:CG325)-SUM($EC325:EH325)</f>
        <v>5000</v>
      </c>
      <c r="DK325">
        <f>SUM($CB325,$CC325:CH325)-SUM($EC325:EI325)</f>
        <v>5000</v>
      </c>
      <c r="DL325">
        <f>SUM($CB325,$CC325:CI325)-SUM($EC325:EJ325)</f>
        <v>5000</v>
      </c>
      <c r="DM325">
        <f>SUM($CB325,$CC325:CJ325)-SUM($EC325:EK325)</f>
        <v>4520</v>
      </c>
      <c r="DN325">
        <f>SUM($CB325,$CC325:CK325)-SUM($EC325:EL325)</f>
        <v>2360</v>
      </c>
      <c r="DO325">
        <f>SUM($CB325,$CC325:CL325)-SUM($EC325:EM325)</f>
        <v>2360</v>
      </c>
      <c r="DP325">
        <f>SUM($CB325,$CC325:CM325)-SUM($EC325:EN325)</f>
        <v>200</v>
      </c>
      <c r="DQ325">
        <f>SUM($CB325,$CC325:CN325)-SUM($EC325:EO325)</f>
        <v>200</v>
      </c>
      <c r="DR325">
        <f>SUM($CB325,$CC325:CO325)-SUM($EC325:EP325)</f>
        <v>200</v>
      </c>
      <c r="DS325">
        <f>SUM($CB325,$CC325:CP325)-SUM($EC325:EQ325)</f>
        <v>200</v>
      </c>
      <c r="DT325">
        <f>SUM($CB325,$CC325:CQ325)-SUM($EC325:ER325)</f>
        <v>200</v>
      </c>
      <c r="DU325">
        <f>SUM($CB325,$CC325:CR325)-SUM($EC325:ES325)</f>
        <v>200</v>
      </c>
      <c r="DV325">
        <f>SUM($CB325,$CC325:CS325)-SUM($EC325:ET325)</f>
        <v>200</v>
      </c>
      <c r="DW325">
        <f>SUM($CB325,$CC325:CT325)-SUM($EC325:EU325)</f>
        <v>200</v>
      </c>
      <c r="DX325">
        <f>SUM($CB325,$CC325:CU325)-SUM($EC325:EV325)</f>
        <v>200</v>
      </c>
      <c r="DY325">
        <f>SUM($CB325,$CC325:CV325)-SUM($EC325:EW325)</f>
        <v>200</v>
      </c>
      <c r="DZ325">
        <f>SUM($CB325,$CC325:CW325)-SUM($EC325:EX325)</f>
        <v>200</v>
      </c>
      <c r="EA325">
        <f>SUM($CB325,$CC325:CX325)-SUM($EC325:EY325)</f>
        <v>200</v>
      </c>
      <c r="EB325">
        <f>SUM($CB325,$CC325:CY325)-SUM($EC325:EZ325)</f>
        <v>200</v>
      </c>
      <c r="EC325" cm="1">
        <f t="array" ref="EC325">SUMPRODUCT($K325:$AJ325,TRANSPOSE(EC$4:EC$29))</f>
        <v>0</v>
      </c>
      <c r="ED325" cm="1">
        <f t="array" ref="ED325">SUMPRODUCT($K325:$AJ325,TRANSPOSE(ED$4:ED$29))</f>
        <v>0</v>
      </c>
      <c r="EE325" cm="1">
        <f t="array" ref="EE325">SUMPRODUCT($K325:$AJ325,TRANSPOSE(EE$4:EE$29))</f>
        <v>0</v>
      </c>
      <c r="EF325" cm="1">
        <f t="array" ref="EF325">SUMPRODUCT($K325:$AJ325,TRANSPOSE(EF$4:EF$29))</f>
        <v>0</v>
      </c>
      <c r="EG325" cm="1">
        <f t="array" ref="EG325">SUMPRODUCT($K325:$AJ325,TRANSPOSE(EG$4:EG$29))</f>
        <v>0</v>
      </c>
      <c r="EH325" cm="1">
        <f t="array" ref="EH325">SUMPRODUCT($K325:$AJ325,TRANSPOSE(EH$4:EH$29))</f>
        <v>0</v>
      </c>
      <c r="EI325" cm="1">
        <f t="array" ref="EI325">SUMPRODUCT($K325:$AJ325,TRANSPOSE(EI$4:EI$29))</f>
        <v>0</v>
      </c>
      <c r="EJ325" cm="1">
        <f t="array" ref="EJ325">SUMPRODUCT($K325:$AJ325,TRANSPOSE(EJ$4:EJ$29))</f>
        <v>0</v>
      </c>
      <c r="EK325" cm="1">
        <f t="array" ref="EK325">SUMPRODUCT($K325:$AJ325,TRANSPOSE(EK$4:EK$29))</f>
        <v>480</v>
      </c>
      <c r="EL325" cm="1">
        <f t="array" ref="EL325">SUMPRODUCT($K325:$AJ325,TRANSPOSE(EL$4:EL$29))</f>
        <v>2160</v>
      </c>
      <c r="EM325" cm="1">
        <f t="array" ref="EM325">SUMPRODUCT($K325:$AJ325,TRANSPOSE(EM$4:EM$29))</f>
        <v>0</v>
      </c>
      <c r="EN325" cm="1">
        <f t="array" ref="EN325">SUMPRODUCT($K325:$AJ325,TRANSPOSE(EN$4:EN$29))</f>
        <v>2160</v>
      </c>
      <c r="EO325" cm="1">
        <f t="array" ref="EO325">SUMPRODUCT($K325:$AJ325,TRANSPOSE(EO$4:EO$29))</f>
        <v>0</v>
      </c>
      <c r="EP325" cm="1">
        <f t="array" ref="EP325">SUMPRODUCT($K325:$AJ325,TRANSPOSE(EP$4:EP$29))</f>
        <v>0</v>
      </c>
      <c r="EQ325" cm="1">
        <f t="array" ref="EQ325">SUMPRODUCT($K325:$AJ325,TRANSPOSE(EQ$4:EQ$29))</f>
        <v>0</v>
      </c>
      <c r="ER325" cm="1">
        <f t="array" ref="ER325">SUMPRODUCT($K325:$AJ325,TRANSPOSE(ER$4:ER$29))</f>
        <v>0</v>
      </c>
      <c r="ES325" cm="1">
        <f t="array" ref="ES325">SUMPRODUCT($K325:$AJ325,TRANSPOSE(ES$4:ES$29))</f>
        <v>0</v>
      </c>
      <c r="ET325" cm="1">
        <f t="array" ref="ET325">SUMPRODUCT($K325:$AJ325,TRANSPOSE(ET$4:ET$29))</f>
        <v>0</v>
      </c>
      <c r="EU325" cm="1">
        <f t="array" ref="EU325">SUMPRODUCT($K325:$AJ325,TRANSPOSE(EU$4:EU$29))</f>
        <v>0</v>
      </c>
      <c r="EV325" cm="1">
        <f t="array" ref="EV325">SUMPRODUCT($K325:$AJ325,TRANSPOSE(EV$4:EV$29))</f>
        <v>0</v>
      </c>
      <c r="EW325" cm="1">
        <f t="array" ref="EW325">SUMPRODUCT($K325:$AJ325,TRANSPOSE(EW$4:EW$29))</f>
        <v>0</v>
      </c>
      <c r="EX325" cm="1">
        <f t="array" ref="EX325">SUMPRODUCT($K325:$AJ325,TRANSPOSE(EX$4:EX$29))</f>
        <v>0</v>
      </c>
      <c r="EY325" cm="1">
        <f t="array" ref="EY325">SUMPRODUCT($K325:$AJ325,TRANSPOSE(EY$4:EY$29))</f>
        <v>0</v>
      </c>
      <c r="EZ325" cm="1">
        <f t="array" ref="EZ325">SUMPRODUCT($K325:$AJ325,TRANSPOSE(EZ$4:EZ$29))</f>
        <v>0</v>
      </c>
      <c r="FA325">
        <f t="shared" si="60"/>
        <v>0</v>
      </c>
      <c r="FB325" t="b">
        <f t="shared" si="61"/>
        <v>0</v>
      </c>
    </row>
    <row r="326" spans="1:158" hidden="1" x14ac:dyDescent="0.2">
      <c r="A326">
        <v>385</v>
      </c>
      <c r="B326" s="7" t="s">
        <v>917</v>
      </c>
      <c r="C326" t="s">
        <v>17</v>
      </c>
      <c r="D326">
        <v>414258419</v>
      </c>
      <c r="E326" t="s">
        <v>916</v>
      </c>
      <c r="F326">
        <v>400494660</v>
      </c>
      <c r="G326" t="s">
        <v>6</v>
      </c>
      <c r="H326" s="1">
        <v>2</v>
      </c>
      <c r="I326" s="1">
        <v>10</v>
      </c>
      <c r="J326" s="1">
        <f>VLOOKUP(B326,'[4]AVL F03 05.05.26_לעבוד'!$B$27:$M$694,12,)</f>
        <v>10</v>
      </c>
      <c r="K326" s="1">
        <v>0</v>
      </c>
      <c r="L326" s="1">
        <v>0</v>
      </c>
      <c r="M326" s="1">
        <v>0</v>
      </c>
      <c r="N326" s="1">
        <v>0</v>
      </c>
      <c r="O326" s="1">
        <v>8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2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f t="shared" si="58"/>
        <v>3150</v>
      </c>
      <c r="AL326" s="1">
        <f t="shared" si="59"/>
        <v>10000</v>
      </c>
      <c r="AM326" s="1">
        <f t="shared" si="67"/>
        <v>31.5</v>
      </c>
      <c r="AN326" s="1">
        <f t="shared" si="68"/>
        <v>100</v>
      </c>
      <c r="AO326" s="1">
        <f t="shared" si="69"/>
        <v>68.5</v>
      </c>
      <c r="AP326" s="1" t="s">
        <v>26</v>
      </c>
      <c r="AQ326" s="1">
        <f>VLOOKUP($B326,'[2]AVL F03 05.05.26_לעבוד'!$B$29:$H$721,6,)</f>
        <v>0</v>
      </c>
      <c r="AR326" s="1" t="s">
        <v>46</v>
      </c>
      <c r="AS326" s="1" t="s">
        <v>14</v>
      </c>
      <c r="AT326">
        <f t="shared" si="66"/>
        <v>0.1</v>
      </c>
      <c r="AU326" t="str">
        <f>VLOOKUP(B326,'[3]AVL F03 05.05.26_לעבוד'!$B$27:$B$694,1,)</f>
        <v>CRCW0402133RFKED</v>
      </c>
      <c r="AW326" t="s">
        <v>1748</v>
      </c>
      <c r="AX326" t="s">
        <v>19</v>
      </c>
      <c r="AY326">
        <v>0.01</v>
      </c>
      <c r="AZ326" t="s">
        <v>0</v>
      </c>
      <c r="BA326">
        <v>2</v>
      </c>
      <c r="BB326" t="s">
        <v>13</v>
      </c>
      <c r="BC326">
        <v>96</v>
      </c>
      <c r="BD326">
        <v>48</v>
      </c>
      <c r="BE326" t="s">
        <v>24</v>
      </c>
      <c r="BF326">
        <v>0</v>
      </c>
      <c r="BG326">
        <v>0.1</v>
      </c>
      <c r="BH326">
        <v>20</v>
      </c>
      <c r="BI326" t="s">
        <v>11</v>
      </c>
      <c r="BJ326" t="s">
        <v>23</v>
      </c>
      <c r="BK326" t="s">
        <v>5</v>
      </c>
      <c r="BL326">
        <v>1</v>
      </c>
      <c r="BM326" t="s">
        <v>22</v>
      </c>
      <c r="BN326">
        <v>0.01</v>
      </c>
      <c r="BO326" t="s">
        <v>5</v>
      </c>
      <c r="BP326">
        <v>1</v>
      </c>
      <c r="BQ326" t="s">
        <v>5</v>
      </c>
      <c r="BR326" t="s">
        <v>8</v>
      </c>
      <c r="BS326" t="s">
        <v>21</v>
      </c>
      <c r="BT326">
        <v>10000</v>
      </c>
      <c r="BU326" t="s">
        <v>6</v>
      </c>
      <c r="BV326" t="s">
        <v>31</v>
      </c>
      <c r="BW326" t="s">
        <v>20</v>
      </c>
      <c r="BX326" t="s">
        <v>3</v>
      </c>
      <c r="BY326" t="s">
        <v>19</v>
      </c>
      <c r="BZ326" t="s">
        <v>1</v>
      </c>
      <c r="CA326" t="s">
        <v>0</v>
      </c>
      <c r="CB326">
        <v>2500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E326">
        <f>SUM($CB326,CB326:$CC326)-SUM($EC326:EC326)</f>
        <v>5000</v>
      </c>
      <c r="DF326">
        <f>SUM($CB326,$CC326:CC326)-SUM($EC326:ED326)</f>
        <v>2500</v>
      </c>
      <c r="DG326">
        <f>SUM($CB326,$CC326:CD326)-SUM($EC326:EE326)</f>
        <v>2500</v>
      </c>
      <c r="DH326">
        <f>SUM($CB326,$CC326:CE326)-SUM($EC326:EF326)</f>
        <v>2500</v>
      </c>
      <c r="DI326">
        <f>SUM($CB326,$CC326:CF326)-SUM($EC326:EG326)</f>
        <v>2500</v>
      </c>
      <c r="DJ326">
        <f>SUM($CB326,$CC326:CG326)-SUM($EC326:EH326)</f>
        <v>2500</v>
      </c>
      <c r="DK326">
        <f>SUM($CB326,$CC326:CH326)-SUM($EC326:EI326)</f>
        <v>2500</v>
      </c>
      <c r="DL326">
        <f>SUM($CB326,$CC326:CI326)-SUM($EC326:EJ326)</f>
        <v>2500</v>
      </c>
      <c r="DM326">
        <f>SUM($CB326,$CC326:CJ326)-SUM($EC326:EK326)</f>
        <v>2200</v>
      </c>
      <c r="DN326">
        <f>SUM($CB326,$CC326:CK326)-SUM($EC326:EL326)</f>
        <v>1876</v>
      </c>
      <c r="DO326">
        <f>SUM($CB326,$CC326:CL326)-SUM($EC326:EM326)</f>
        <v>1176</v>
      </c>
      <c r="DP326">
        <f>SUM($CB326,$CC326:CM326)-SUM($EC326:EN326)</f>
        <v>500</v>
      </c>
      <c r="DQ326">
        <f>SUM($CB326,$CC326:CN326)-SUM($EC326:EO326)</f>
        <v>500</v>
      </c>
      <c r="DR326">
        <f>SUM($CB326,$CC326:CO326)-SUM($EC326:EP326)</f>
        <v>500</v>
      </c>
      <c r="DS326">
        <f>SUM($CB326,$CC326:CP326)-SUM($EC326:EQ326)</f>
        <v>500</v>
      </c>
      <c r="DT326">
        <f>SUM($CB326,$CC326:CQ326)-SUM($EC326:ER326)</f>
        <v>500</v>
      </c>
      <c r="DU326">
        <f>SUM($CB326,$CC326:CR326)-SUM($EC326:ES326)</f>
        <v>500</v>
      </c>
      <c r="DV326">
        <f>SUM($CB326,$CC326:CS326)-SUM($EC326:ET326)</f>
        <v>500</v>
      </c>
      <c r="DW326">
        <f>SUM($CB326,$CC326:CT326)-SUM($EC326:EU326)</f>
        <v>500</v>
      </c>
      <c r="DX326">
        <f>SUM($CB326,$CC326:CU326)-SUM($EC326:EV326)</f>
        <v>500</v>
      </c>
      <c r="DY326">
        <f>SUM($CB326,$CC326:CV326)-SUM($EC326:EW326)</f>
        <v>500</v>
      </c>
      <c r="DZ326">
        <f>SUM($CB326,$CC326:CW326)-SUM($EC326:EX326)</f>
        <v>500</v>
      </c>
      <c r="EA326">
        <f>SUM($CB326,$CC326:CX326)-SUM($EC326:EY326)</f>
        <v>500</v>
      </c>
      <c r="EB326">
        <f>SUM($CB326,$CC326:CY326)-SUM($EC326:EZ326)</f>
        <v>500</v>
      </c>
      <c r="EC326" cm="1">
        <f t="array" ref="EC326">SUMPRODUCT($K326:$AJ326,TRANSPOSE(EC$4:EC$29))</f>
        <v>0</v>
      </c>
      <c r="ED326" cm="1">
        <f t="array" ref="ED326">SUMPRODUCT($K326:$AJ326,TRANSPOSE(ED$4:ED$29))</f>
        <v>0</v>
      </c>
      <c r="EE326" cm="1">
        <f t="array" ref="EE326">SUMPRODUCT($K326:$AJ326,TRANSPOSE(EE$4:EE$29))</f>
        <v>0</v>
      </c>
      <c r="EF326" cm="1">
        <f t="array" ref="EF326">SUMPRODUCT($K326:$AJ326,TRANSPOSE(EF$4:EF$29))</f>
        <v>0</v>
      </c>
      <c r="EG326" cm="1">
        <f t="array" ref="EG326">SUMPRODUCT($K326:$AJ326,TRANSPOSE(EG$4:EG$29))</f>
        <v>0</v>
      </c>
      <c r="EH326" cm="1">
        <f t="array" ref="EH326">SUMPRODUCT($K326:$AJ326,TRANSPOSE(EH$4:EH$29))</f>
        <v>0</v>
      </c>
      <c r="EI326" cm="1">
        <f t="array" ref="EI326">SUMPRODUCT($K326:$AJ326,TRANSPOSE(EI$4:EI$29))</f>
        <v>0</v>
      </c>
      <c r="EJ326" cm="1">
        <f t="array" ref="EJ326">SUMPRODUCT($K326:$AJ326,TRANSPOSE(EJ$4:EJ$29))</f>
        <v>0</v>
      </c>
      <c r="EK326" cm="1">
        <f t="array" ref="EK326">SUMPRODUCT($K326:$AJ326,TRANSPOSE(EK$4:EK$29))</f>
        <v>300</v>
      </c>
      <c r="EL326" cm="1">
        <f t="array" ref="EL326">SUMPRODUCT($K326:$AJ326,TRANSPOSE(EL$4:EL$29))</f>
        <v>324</v>
      </c>
      <c r="EM326" cm="1">
        <f t="array" ref="EM326">SUMPRODUCT($K326:$AJ326,TRANSPOSE(EM$4:EM$29))</f>
        <v>700</v>
      </c>
      <c r="EN326" cm="1">
        <f t="array" ref="EN326">SUMPRODUCT($K326:$AJ326,TRANSPOSE(EN$4:EN$29))</f>
        <v>676</v>
      </c>
      <c r="EO326" cm="1">
        <f t="array" ref="EO326">SUMPRODUCT($K326:$AJ326,TRANSPOSE(EO$4:EO$29))</f>
        <v>0</v>
      </c>
      <c r="EP326" cm="1">
        <f t="array" ref="EP326">SUMPRODUCT($K326:$AJ326,TRANSPOSE(EP$4:EP$29))</f>
        <v>0</v>
      </c>
      <c r="EQ326" cm="1">
        <f t="array" ref="EQ326">SUMPRODUCT($K326:$AJ326,TRANSPOSE(EQ$4:EQ$29))</f>
        <v>0</v>
      </c>
      <c r="ER326" cm="1">
        <f t="array" ref="ER326">SUMPRODUCT($K326:$AJ326,TRANSPOSE(ER$4:ER$29))</f>
        <v>0</v>
      </c>
      <c r="ES326" cm="1">
        <f t="array" ref="ES326">SUMPRODUCT($K326:$AJ326,TRANSPOSE(ES$4:ES$29))</f>
        <v>0</v>
      </c>
      <c r="ET326" cm="1">
        <f t="array" ref="ET326">SUMPRODUCT($K326:$AJ326,TRANSPOSE(ET$4:ET$29))</f>
        <v>0</v>
      </c>
      <c r="EU326" cm="1">
        <f t="array" ref="EU326">SUMPRODUCT($K326:$AJ326,TRANSPOSE(EU$4:EU$29))</f>
        <v>0</v>
      </c>
      <c r="EV326" cm="1">
        <f t="array" ref="EV326">SUMPRODUCT($K326:$AJ326,TRANSPOSE(EV$4:EV$29))</f>
        <v>0</v>
      </c>
      <c r="EW326" cm="1">
        <f t="array" ref="EW326">SUMPRODUCT($K326:$AJ326,TRANSPOSE(EW$4:EW$29))</f>
        <v>0</v>
      </c>
      <c r="EX326" cm="1">
        <f t="array" ref="EX326">SUMPRODUCT($K326:$AJ326,TRANSPOSE(EX$4:EX$29))</f>
        <v>0</v>
      </c>
      <c r="EY326" cm="1">
        <f t="array" ref="EY326">SUMPRODUCT($K326:$AJ326,TRANSPOSE(EY$4:EY$29))</f>
        <v>0</v>
      </c>
      <c r="EZ326" cm="1">
        <f t="array" ref="EZ326">SUMPRODUCT($K326:$AJ326,TRANSPOSE(EZ$4:EZ$29))</f>
        <v>0</v>
      </c>
      <c r="FA326">
        <f t="shared" si="60"/>
        <v>0</v>
      </c>
      <c r="FB326" t="b">
        <f t="shared" si="61"/>
        <v>0</v>
      </c>
    </row>
    <row r="327" spans="1:158" hidden="1" x14ac:dyDescent="0.2">
      <c r="A327">
        <v>386</v>
      </c>
      <c r="B327" s="7" t="s">
        <v>915</v>
      </c>
      <c r="C327" t="s">
        <v>17</v>
      </c>
      <c r="D327">
        <v>401265796</v>
      </c>
      <c r="E327" t="s">
        <v>914</v>
      </c>
      <c r="F327">
        <v>400856344</v>
      </c>
      <c r="G327" t="s">
        <v>6</v>
      </c>
      <c r="H327" s="1">
        <v>2</v>
      </c>
      <c r="I327" s="1">
        <v>2</v>
      </c>
      <c r="J327" s="1">
        <f>VLOOKUP(B327,'[4]AVL F03 05.05.26_לעבוד'!$B$27:$M$694,12,)</f>
        <v>2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2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f t="shared" si="58"/>
        <v>630</v>
      </c>
      <c r="AL327" s="1">
        <f t="shared" si="59"/>
        <v>10000</v>
      </c>
      <c r="AM327" s="1">
        <f t="shared" si="67"/>
        <v>6.3</v>
      </c>
      <c r="AN327" s="1">
        <f t="shared" si="68"/>
        <v>100</v>
      </c>
      <c r="AO327" s="1">
        <f t="shared" si="69"/>
        <v>93.7</v>
      </c>
      <c r="AP327" s="1" t="s">
        <v>26</v>
      </c>
      <c r="AQ327" s="1">
        <f>VLOOKUP($B327,'[2]AVL F03 05.05.26_לעבוד'!$B$29:$H$721,6,)</f>
        <v>0</v>
      </c>
      <c r="AR327" s="1" t="s">
        <v>25</v>
      </c>
      <c r="AS327" s="1" t="s">
        <v>14</v>
      </c>
      <c r="AT327">
        <f t="shared" si="66"/>
        <v>0.02</v>
      </c>
      <c r="AU327" t="str">
        <f>VLOOKUP(B327,'[3]AVL F03 05.05.26_לעבוד'!$B$27:$B$694,1,)</f>
        <v>CRCW040213K3FKED</v>
      </c>
      <c r="AW327" t="s">
        <v>1722</v>
      </c>
      <c r="AX327" t="s">
        <v>41</v>
      </c>
      <c r="AY327">
        <v>0.01</v>
      </c>
      <c r="AZ327" t="s">
        <v>0</v>
      </c>
      <c r="BA327">
        <v>2</v>
      </c>
      <c r="BB327" t="s">
        <v>13</v>
      </c>
      <c r="BC327">
        <v>96</v>
      </c>
      <c r="BD327">
        <v>60</v>
      </c>
      <c r="BE327" t="s">
        <v>24</v>
      </c>
      <c r="BF327">
        <v>0</v>
      </c>
      <c r="BG327">
        <v>0.1</v>
      </c>
      <c r="BH327">
        <v>20</v>
      </c>
      <c r="BI327" t="s">
        <v>11</v>
      </c>
      <c r="BJ327" t="s">
        <v>23</v>
      </c>
      <c r="BK327" t="s">
        <v>5</v>
      </c>
      <c r="BL327">
        <v>1</v>
      </c>
      <c r="BM327" t="s">
        <v>38</v>
      </c>
      <c r="BN327">
        <v>0.01</v>
      </c>
      <c r="BO327" t="s">
        <v>5</v>
      </c>
      <c r="BP327">
        <v>1</v>
      </c>
      <c r="BQ327" t="s">
        <v>5</v>
      </c>
      <c r="BR327" t="s">
        <v>8</v>
      </c>
      <c r="BS327" t="s">
        <v>21</v>
      </c>
      <c r="BT327">
        <v>10000</v>
      </c>
      <c r="BU327" t="s">
        <v>6</v>
      </c>
      <c r="BV327" t="s">
        <v>31</v>
      </c>
      <c r="BW327" t="s">
        <v>20</v>
      </c>
      <c r="BX327" t="s">
        <v>3</v>
      </c>
      <c r="BY327" t="s">
        <v>41</v>
      </c>
      <c r="BZ327" t="s">
        <v>1</v>
      </c>
      <c r="CA327" t="s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10000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E327">
        <f>SUM($CB327,CB327:$CC327)-SUM($EC327:EC327)</f>
        <v>0</v>
      </c>
      <c r="DF327">
        <f>SUM($CB327,$CC327:CC327)-SUM($EC327:ED327)</f>
        <v>0</v>
      </c>
      <c r="DG327">
        <f>SUM($CB327,$CC327:CD327)-SUM($EC327:EE327)</f>
        <v>0</v>
      </c>
      <c r="DH327">
        <f>SUM($CB327,$CC327:CE327)-SUM($EC327:EF327)</f>
        <v>0</v>
      </c>
      <c r="DI327">
        <f>SUM($CB327,$CC327:CF327)-SUM($EC327:EG327)</f>
        <v>0</v>
      </c>
      <c r="DJ327">
        <f>SUM($CB327,$CC327:CG327)-SUM($EC327:EH327)</f>
        <v>0</v>
      </c>
      <c r="DK327">
        <f>SUM($CB327,$CC327:CH327)-SUM($EC327:EI327)</f>
        <v>0</v>
      </c>
      <c r="DL327">
        <f>SUM($CB327,$CC327:CI327)-SUM($EC327:EJ327)</f>
        <v>0</v>
      </c>
      <c r="DM327">
        <f>SUM($CB327,$CC327:CJ327)-SUM($EC327:EK327)</f>
        <v>9900</v>
      </c>
      <c r="DN327">
        <f>SUM($CB327,$CC327:CK327)-SUM($EC327:EL327)</f>
        <v>9780</v>
      </c>
      <c r="DO327">
        <f>SUM($CB327,$CC327:CL327)-SUM($EC327:EM327)</f>
        <v>9600</v>
      </c>
      <c r="DP327">
        <f>SUM($CB327,$CC327:CM327)-SUM($EC327:EN327)</f>
        <v>9600</v>
      </c>
      <c r="DQ327">
        <f>SUM($CB327,$CC327:CN327)-SUM($EC327:EO327)</f>
        <v>9600</v>
      </c>
      <c r="DR327">
        <f>SUM($CB327,$CC327:CO327)-SUM($EC327:EP327)</f>
        <v>9600</v>
      </c>
      <c r="DS327">
        <f>SUM($CB327,$CC327:CP327)-SUM($EC327:EQ327)</f>
        <v>9600</v>
      </c>
      <c r="DT327">
        <f>SUM($CB327,$CC327:CQ327)-SUM($EC327:ER327)</f>
        <v>9600</v>
      </c>
      <c r="DU327">
        <f>SUM($CB327,$CC327:CR327)-SUM($EC327:ES327)</f>
        <v>9600</v>
      </c>
      <c r="DV327">
        <f>SUM($CB327,$CC327:CS327)-SUM($EC327:ET327)</f>
        <v>9600</v>
      </c>
      <c r="DW327">
        <f>SUM($CB327,$CC327:CT327)-SUM($EC327:EU327)</f>
        <v>9600</v>
      </c>
      <c r="DX327">
        <f>SUM($CB327,$CC327:CU327)-SUM($EC327:EV327)</f>
        <v>9600</v>
      </c>
      <c r="DY327">
        <f>SUM($CB327,$CC327:CV327)-SUM($EC327:EW327)</f>
        <v>9600</v>
      </c>
      <c r="DZ327">
        <f>SUM($CB327,$CC327:CW327)-SUM($EC327:EX327)</f>
        <v>9600</v>
      </c>
      <c r="EA327">
        <f>SUM($CB327,$CC327:CX327)-SUM($EC327:EY327)</f>
        <v>9600</v>
      </c>
      <c r="EB327">
        <f>SUM($CB327,$CC327:CY327)-SUM($EC327:EZ327)</f>
        <v>9600</v>
      </c>
      <c r="EC327" cm="1">
        <f t="array" ref="EC327">SUMPRODUCT($K327:$AJ327,TRANSPOSE(EC$4:EC$29))</f>
        <v>0</v>
      </c>
      <c r="ED327" cm="1">
        <f t="array" ref="ED327">SUMPRODUCT($K327:$AJ327,TRANSPOSE(ED$4:ED$29))</f>
        <v>0</v>
      </c>
      <c r="EE327" cm="1">
        <f t="array" ref="EE327">SUMPRODUCT($K327:$AJ327,TRANSPOSE(EE$4:EE$29))</f>
        <v>0</v>
      </c>
      <c r="EF327" cm="1">
        <f t="array" ref="EF327">SUMPRODUCT($K327:$AJ327,TRANSPOSE(EF$4:EF$29))</f>
        <v>0</v>
      </c>
      <c r="EG327" cm="1">
        <f t="array" ref="EG327">SUMPRODUCT($K327:$AJ327,TRANSPOSE(EG$4:EG$29))</f>
        <v>0</v>
      </c>
      <c r="EH327" cm="1">
        <f t="array" ref="EH327">SUMPRODUCT($K327:$AJ327,TRANSPOSE(EH$4:EH$29))</f>
        <v>0</v>
      </c>
      <c r="EI327" cm="1">
        <f t="array" ref="EI327">SUMPRODUCT($K327:$AJ327,TRANSPOSE(EI$4:EI$29))</f>
        <v>0</v>
      </c>
      <c r="EJ327" cm="1">
        <f t="array" ref="EJ327">SUMPRODUCT($K327:$AJ327,TRANSPOSE(EJ$4:EJ$29))</f>
        <v>0</v>
      </c>
      <c r="EK327" cm="1">
        <f t="array" ref="EK327">SUMPRODUCT($K327:$AJ327,TRANSPOSE(EK$4:EK$29))</f>
        <v>100</v>
      </c>
      <c r="EL327" cm="1">
        <f t="array" ref="EL327">SUMPRODUCT($K327:$AJ327,TRANSPOSE(EL$4:EL$29))</f>
        <v>120</v>
      </c>
      <c r="EM327" cm="1">
        <f t="array" ref="EM327">SUMPRODUCT($K327:$AJ327,TRANSPOSE(EM$4:EM$29))</f>
        <v>180</v>
      </c>
      <c r="EN327" cm="1">
        <f t="array" ref="EN327">SUMPRODUCT($K327:$AJ327,TRANSPOSE(EN$4:EN$29))</f>
        <v>0</v>
      </c>
      <c r="EO327" cm="1">
        <f t="array" ref="EO327">SUMPRODUCT($K327:$AJ327,TRANSPOSE(EO$4:EO$29))</f>
        <v>0</v>
      </c>
      <c r="EP327" cm="1">
        <f t="array" ref="EP327">SUMPRODUCT($K327:$AJ327,TRANSPOSE(EP$4:EP$29))</f>
        <v>0</v>
      </c>
      <c r="EQ327" cm="1">
        <f t="array" ref="EQ327">SUMPRODUCT($K327:$AJ327,TRANSPOSE(EQ$4:EQ$29))</f>
        <v>0</v>
      </c>
      <c r="ER327" cm="1">
        <f t="array" ref="ER327">SUMPRODUCT($K327:$AJ327,TRANSPOSE(ER$4:ER$29))</f>
        <v>0</v>
      </c>
      <c r="ES327" cm="1">
        <f t="array" ref="ES327">SUMPRODUCT($K327:$AJ327,TRANSPOSE(ES$4:ES$29))</f>
        <v>0</v>
      </c>
      <c r="ET327" cm="1">
        <f t="array" ref="ET327">SUMPRODUCT($K327:$AJ327,TRANSPOSE(ET$4:ET$29))</f>
        <v>0</v>
      </c>
      <c r="EU327" cm="1">
        <f t="array" ref="EU327">SUMPRODUCT($K327:$AJ327,TRANSPOSE(EU$4:EU$29))</f>
        <v>0</v>
      </c>
      <c r="EV327" cm="1">
        <f t="array" ref="EV327">SUMPRODUCT($K327:$AJ327,TRANSPOSE(EV$4:EV$29))</f>
        <v>0</v>
      </c>
      <c r="EW327" cm="1">
        <f t="array" ref="EW327">SUMPRODUCT($K327:$AJ327,TRANSPOSE(EW$4:EW$29))</f>
        <v>0</v>
      </c>
      <c r="EX327" cm="1">
        <f t="array" ref="EX327">SUMPRODUCT($K327:$AJ327,TRANSPOSE(EX$4:EX$29))</f>
        <v>0</v>
      </c>
      <c r="EY327" cm="1">
        <f t="array" ref="EY327">SUMPRODUCT($K327:$AJ327,TRANSPOSE(EY$4:EY$29))</f>
        <v>0</v>
      </c>
      <c r="EZ327" cm="1">
        <f t="array" ref="EZ327">SUMPRODUCT($K327:$AJ327,TRANSPOSE(EZ$4:EZ$29))</f>
        <v>0</v>
      </c>
      <c r="FA327">
        <f t="shared" si="60"/>
        <v>0</v>
      </c>
      <c r="FB327" t="b">
        <f t="shared" si="61"/>
        <v>0</v>
      </c>
    </row>
    <row r="328" spans="1:158" hidden="1" x14ac:dyDescent="0.2">
      <c r="A328">
        <v>387</v>
      </c>
      <c r="B328" s="7" t="s">
        <v>913</v>
      </c>
      <c r="C328" t="s">
        <v>17</v>
      </c>
      <c r="D328">
        <v>408368702</v>
      </c>
      <c r="E328" t="s">
        <v>912</v>
      </c>
      <c r="F328">
        <v>408386919</v>
      </c>
      <c r="G328" t="s">
        <v>6</v>
      </c>
      <c r="H328" s="1">
        <v>2</v>
      </c>
      <c r="I328" s="1">
        <v>1</v>
      </c>
      <c r="J328" s="1">
        <f>VLOOKUP(B328,'[4]AVL F03 05.05.26_לעבוד'!$B$27:$M$694,12,)</f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1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f t="shared" si="58"/>
        <v>315</v>
      </c>
      <c r="AL328" s="1">
        <f t="shared" si="59"/>
        <v>10000</v>
      </c>
      <c r="AM328" s="1">
        <f t="shared" si="67"/>
        <v>2.2050000000000001</v>
      </c>
      <c r="AN328" s="1">
        <f t="shared" si="68"/>
        <v>70</v>
      </c>
      <c r="AO328" s="1">
        <f t="shared" si="69"/>
        <v>67.795000000000002</v>
      </c>
      <c r="AP328" s="1" t="s">
        <v>26</v>
      </c>
      <c r="AQ328" s="1">
        <f>VLOOKUP($B328,'[2]AVL F03 05.05.26_לעבוד'!$B$29:$H$721,6,)</f>
        <v>0</v>
      </c>
      <c r="AR328" s="1" t="s">
        <v>25</v>
      </c>
      <c r="AS328" s="1" t="s">
        <v>14</v>
      </c>
      <c r="AT328">
        <v>7.0000000000000001E-3</v>
      </c>
      <c r="AU328" t="str">
        <f>VLOOKUP(B328,'[3]AVL F03 05.05.26_לעבוד'!$B$27:$B$694,1,)</f>
        <v>CRCW0402140KFKED</v>
      </c>
      <c r="AW328" t="s">
        <v>1722</v>
      </c>
      <c r="AX328">
        <v>1</v>
      </c>
      <c r="AY328">
        <f>AT328</f>
        <v>7.0000000000000001E-3</v>
      </c>
      <c r="AZ328" t="s">
        <v>0</v>
      </c>
      <c r="BA328">
        <v>2</v>
      </c>
      <c r="BB328" t="s">
        <v>13</v>
      </c>
      <c r="BC328">
        <v>99</v>
      </c>
      <c r="BD328">
        <v>60</v>
      </c>
      <c r="BE328" t="s">
        <v>24</v>
      </c>
      <c r="BF328">
        <v>0</v>
      </c>
      <c r="BG328">
        <v>0</v>
      </c>
      <c r="BH328">
        <v>20</v>
      </c>
      <c r="BI328" t="s">
        <v>11</v>
      </c>
      <c r="BJ328" t="s">
        <v>23</v>
      </c>
      <c r="BK328" t="s">
        <v>5</v>
      </c>
      <c r="BL328">
        <v>1</v>
      </c>
      <c r="BM328" t="s">
        <v>22</v>
      </c>
      <c r="BN328">
        <v>0</v>
      </c>
      <c r="BO328" t="s">
        <v>5</v>
      </c>
      <c r="BP328">
        <v>1</v>
      </c>
      <c r="BQ328" t="s">
        <v>5</v>
      </c>
      <c r="BR328" t="s">
        <v>8</v>
      </c>
      <c r="BS328" t="s">
        <v>21</v>
      </c>
      <c r="BT328">
        <v>10000</v>
      </c>
      <c r="BU328" t="s">
        <v>6</v>
      </c>
      <c r="BV328" t="s">
        <v>31</v>
      </c>
      <c r="BW328" t="s">
        <v>20</v>
      </c>
      <c r="BX328" t="s">
        <v>3</v>
      </c>
      <c r="BY328">
        <v>1</v>
      </c>
      <c r="BZ328">
        <v>0</v>
      </c>
      <c r="CA328" t="s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10000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E328">
        <f>SUM($CB328,CB328:$CC328)-SUM($EC328:EC328)</f>
        <v>0</v>
      </c>
      <c r="DF328">
        <f>SUM($CB328,$CC328:CC328)-SUM($EC328:ED328)</f>
        <v>0</v>
      </c>
      <c r="DG328">
        <f>SUM($CB328,$CC328:CD328)-SUM($EC328:EE328)</f>
        <v>0</v>
      </c>
      <c r="DH328">
        <f>SUM($CB328,$CC328:CE328)-SUM($EC328:EF328)</f>
        <v>0</v>
      </c>
      <c r="DI328">
        <f>SUM($CB328,$CC328:CF328)-SUM($EC328:EG328)</f>
        <v>0</v>
      </c>
      <c r="DJ328">
        <f>SUM($CB328,$CC328:CG328)-SUM($EC328:EH328)</f>
        <v>0</v>
      </c>
      <c r="DK328">
        <f>SUM($CB328,$CC328:CH328)-SUM($EC328:EI328)</f>
        <v>0</v>
      </c>
      <c r="DL328">
        <f>SUM($CB328,$CC328:CI328)-SUM($EC328:EJ328)</f>
        <v>0</v>
      </c>
      <c r="DM328">
        <f>SUM($CB328,$CC328:CJ328)-SUM($EC328:EK328)</f>
        <v>9950</v>
      </c>
      <c r="DN328">
        <f>SUM($CB328,$CC328:CK328)-SUM($EC328:EL328)</f>
        <v>9890</v>
      </c>
      <c r="DO328">
        <f>SUM($CB328,$CC328:CL328)-SUM($EC328:EM328)</f>
        <v>9800</v>
      </c>
      <c r="DP328">
        <f>SUM($CB328,$CC328:CM328)-SUM($EC328:EN328)</f>
        <v>9800</v>
      </c>
      <c r="DQ328">
        <f>SUM($CB328,$CC328:CN328)-SUM($EC328:EO328)</f>
        <v>9800</v>
      </c>
      <c r="DR328">
        <f>SUM($CB328,$CC328:CO328)-SUM($EC328:EP328)</f>
        <v>9800</v>
      </c>
      <c r="DS328">
        <f>SUM($CB328,$CC328:CP328)-SUM($EC328:EQ328)</f>
        <v>9800</v>
      </c>
      <c r="DT328">
        <f>SUM($CB328,$CC328:CQ328)-SUM($EC328:ER328)</f>
        <v>9800</v>
      </c>
      <c r="DU328">
        <f>SUM($CB328,$CC328:CR328)-SUM($EC328:ES328)</f>
        <v>9800</v>
      </c>
      <c r="DV328">
        <f>SUM($CB328,$CC328:CS328)-SUM($EC328:ET328)</f>
        <v>9800</v>
      </c>
      <c r="DW328">
        <f>SUM($CB328,$CC328:CT328)-SUM($EC328:EU328)</f>
        <v>9800</v>
      </c>
      <c r="DX328">
        <f>SUM($CB328,$CC328:CU328)-SUM($EC328:EV328)</f>
        <v>9800</v>
      </c>
      <c r="DY328">
        <f>SUM($CB328,$CC328:CV328)-SUM($EC328:EW328)</f>
        <v>9800</v>
      </c>
      <c r="DZ328">
        <f>SUM($CB328,$CC328:CW328)-SUM($EC328:EX328)</f>
        <v>9800</v>
      </c>
      <c r="EA328">
        <f>SUM($CB328,$CC328:CX328)-SUM($EC328:EY328)</f>
        <v>9800</v>
      </c>
      <c r="EB328">
        <f>SUM($CB328,$CC328:CY328)-SUM($EC328:EZ328)</f>
        <v>9800</v>
      </c>
      <c r="EC328" cm="1">
        <f t="array" ref="EC328">SUMPRODUCT($K328:$AJ328,TRANSPOSE(EC$4:EC$29))</f>
        <v>0</v>
      </c>
      <c r="ED328" cm="1">
        <f t="array" ref="ED328">SUMPRODUCT($K328:$AJ328,TRANSPOSE(ED$4:ED$29))</f>
        <v>0</v>
      </c>
      <c r="EE328" cm="1">
        <f t="array" ref="EE328">SUMPRODUCT($K328:$AJ328,TRANSPOSE(EE$4:EE$29))</f>
        <v>0</v>
      </c>
      <c r="EF328" cm="1">
        <f t="array" ref="EF328">SUMPRODUCT($K328:$AJ328,TRANSPOSE(EF$4:EF$29))</f>
        <v>0</v>
      </c>
      <c r="EG328" cm="1">
        <f t="array" ref="EG328">SUMPRODUCT($K328:$AJ328,TRANSPOSE(EG$4:EG$29))</f>
        <v>0</v>
      </c>
      <c r="EH328" cm="1">
        <f t="array" ref="EH328">SUMPRODUCT($K328:$AJ328,TRANSPOSE(EH$4:EH$29))</f>
        <v>0</v>
      </c>
      <c r="EI328" cm="1">
        <f t="array" ref="EI328">SUMPRODUCT($K328:$AJ328,TRANSPOSE(EI$4:EI$29))</f>
        <v>0</v>
      </c>
      <c r="EJ328" cm="1">
        <f t="array" ref="EJ328">SUMPRODUCT($K328:$AJ328,TRANSPOSE(EJ$4:EJ$29))</f>
        <v>0</v>
      </c>
      <c r="EK328" cm="1">
        <f t="array" ref="EK328">SUMPRODUCT($K328:$AJ328,TRANSPOSE(EK$4:EK$29))</f>
        <v>50</v>
      </c>
      <c r="EL328" cm="1">
        <f t="array" ref="EL328">SUMPRODUCT($K328:$AJ328,TRANSPOSE(EL$4:EL$29))</f>
        <v>60</v>
      </c>
      <c r="EM328" cm="1">
        <f t="array" ref="EM328">SUMPRODUCT($K328:$AJ328,TRANSPOSE(EM$4:EM$29))</f>
        <v>90</v>
      </c>
      <c r="EN328" cm="1">
        <f t="array" ref="EN328">SUMPRODUCT($K328:$AJ328,TRANSPOSE(EN$4:EN$29))</f>
        <v>0</v>
      </c>
      <c r="EO328" cm="1">
        <f t="array" ref="EO328">SUMPRODUCT($K328:$AJ328,TRANSPOSE(EO$4:EO$29))</f>
        <v>0</v>
      </c>
      <c r="EP328" cm="1">
        <f t="array" ref="EP328">SUMPRODUCT($K328:$AJ328,TRANSPOSE(EP$4:EP$29))</f>
        <v>0</v>
      </c>
      <c r="EQ328" cm="1">
        <f t="array" ref="EQ328">SUMPRODUCT($K328:$AJ328,TRANSPOSE(EQ$4:EQ$29))</f>
        <v>0</v>
      </c>
      <c r="ER328" cm="1">
        <f t="array" ref="ER328">SUMPRODUCT($K328:$AJ328,TRANSPOSE(ER$4:ER$29))</f>
        <v>0</v>
      </c>
      <c r="ES328" cm="1">
        <f t="array" ref="ES328">SUMPRODUCT($K328:$AJ328,TRANSPOSE(ES$4:ES$29))</f>
        <v>0</v>
      </c>
      <c r="ET328" cm="1">
        <f t="array" ref="ET328">SUMPRODUCT($K328:$AJ328,TRANSPOSE(ET$4:ET$29))</f>
        <v>0</v>
      </c>
      <c r="EU328" cm="1">
        <f t="array" ref="EU328">SUMPRODUCT($K328:$AJ328,TRANSPOSE(EU$4:EU$29))</f>
        <v>0</v>
      </c>
      <c r="EV328" cm="1">
        <f t="array" ref="EV328">SUMPRODUCT($K328:$AJ328,TRANSPOSE(EV$4:EV$29))</f>
        <v>0</v>
      </c>
      <c r="EW328" cm="1">
        <f t="array" ref="EW328">SUMPRODUCT($K328:$AJ328,TRANSPOSE(EW$4:EW$29))</f>
        <v>0</v>
      </c>
      <c r="EX328" cm="1">
        <f t="array" ref="EX328">SUMPRODUCT($K328:$AJ328,TRANSPOSE(EX$4:EX$29))</f>
        <v>0</v>
      </c>
      <c r="EY328" cm="1">
        <f t="array" ref="EY328">SUMPRODUCT($K328:$AJ328,TRANSPOSE(EY$4:EY$29))</f>
        <v>0</v>
      </c>
      <c r="EZ328" cm="1">
        <f t="array" ref="EZ328">SUMPRODUCT($K328:$AJ328,TRANSPOSE(EZ$4:EZ$29))</f>
        <v>0</v>
      </c>
      <c r="FA328">
        <f t="shared" si="60"/>
        <v>0</v>
      </c>
      <c r="FB328" t="b">
        <f t="shared" si="61"/>
        <v>0</v>
      </c>
    </row>
    <row r="329" spans="1:158" hidden="1" x14ac:dyDescent="0.2">
      <c r="A329">
        <v>388</v>
      </c>
      <c r="B329" s="7" t="s">
        <v>911</v>
      </c>
      <c r="C329" t="s">
        <v>17</v>
      </c>
      <c r="D329">
        <v>407648197</v>
      </c>
      <c r="E329" t="s">
        <v>910</v>
      </c>
      <c r="F329">
        <v>405545120</v>
      </c>
      <c r="G329" t="s">
        <v>6</v>
      </c>
      <c r="H329" s="1">
        <v>2</v>
      </c>
      <c r="I329" s="1">
        <v>1</v>
      </c>
      <c r="J329" s="1">
        <f>VLOOKUP(B329,'[4]AVL F03 05.05.26_לעבוד'!$B$27:$M$694,12,)</f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0</v>
      </c>
      <c r="AH329" s="1">
        <v>0</v>
      </c>
      <c r="AI329" s="1">
        <v>0</v>
      </c>
      <c r="AJ329" s="1">
        <v>0</v>
      </c>
      <c r="AK329" s="1">
        <f t="shared" si="58"/>
        <v>315</v>
      </c>
      <c r="AL329" s="1">
        <f t="shared" si="59"/>
        <v>10000</v>
      </c>
      <c r="AM329" s="1">
        <f t="shared" si="67"/>
        <v>2.2050000000000001</v>
      </c>
      <c r="AN329" s="1">
        <f t="shared" si="68"/>
        <v>70</v>
      </c>
      <c r="AO329" s="1">
        <f t="shared" si="69"/>
        <v>67.795000000000002</v>
      </c>
      <c r="AP329" s="1" t="s">
        <v>26</v>
      </c>
      <c r="AQ329" s="1">
        <f>VLOOKUP($B329,'[2]AVL F03 05.05.26_לעבוד'!$B$29:$H$721,6,)</f>
        <v>0</v>
      </c>
      <c r="AR329" s="1" t="s">
        <v>25</v>
      </c>
      <c r="AS329" s="1" t="s">
        <v>14</v>
      </c>
      <c r="AT329">
        <v>7.0000000000000001E-3</v>
      </c>
      <c r="AU329" t="str">
        <f>VLOOKUP(B329,'[3]AVL F03 05.05.26_לעבוד'!$B$27:$B$694,1,)</f>
        <v>CRCW040214K7FKED</v>
      </c>
      <c r="AW329" t="s">
        <v>1722</v>
      </c>
      <c r="AX329" t="s">
        <v>19</v>
      </c>
      <c r="AY329">
        <f>AT329</f>
        <v>7.0000000000000001E-3</v>
      </c>
      <c r="AZ329" t="s">
        <v>0</v>
      </c>
      <c r="BA329">
        <v>2</v>
      </c>
      <c r="BB329" t="s">
        <v>13</v>
      </c>
      <c r="BC329">
        <v>101</v>
      </c>
      <c r="BD329">
        <v>48</v>
      </c>
      <c r="BE329" t="s">
        <v>24</v>
      </c>
      <c r="BF329">
        <v>0</v>
      </c>
      <c r="BG329">
        <v>0</v>
      </c>
      <c r="BH329">
        <v>20</v>
      </c>
      <c r="BI329" t="s">
        <v>11</v>
      </c>
      <c r="BJ329" t="s">
        <v>23</v>
      </c>
      <c r="BK329" t="s">
        <v>5</v>
      </c>
      <c r="BL329">
        <v>1</v>
      </c>
      <c r="BM329" t="s">
        <v>22</v>
      </c>
      <c r="BN329">
        <v>0</v>
      </c>
      <c r="BO329" t="s">
        <v>5</v>
      </c>
      <c r="BP329">
        <v>1</v>
      </c>
      <c r="BQ329" t="s">
        <v>5</v>
      </c>
      <c r="BR329" t="s">
        <v>8</v>
      </c>
      <c r="BS329" t="s">
        <v>21</v>
      </c>
      <c r="BT329">
        <v>10000</v>
      </c>
      <c r="BU329" t="s">
        <v>6</v>
      </c>
      <c r="BV329" t="s">
        <v>31</v>
      </c>
      <c r="BW329" t="s">
        <v>20</v>
      </c>
      <c r="BX329" t="s">
        <v>3</v>
      </c>
      <c r="BY329" t="s">
        <v>19</v>
      </c>
      <c r="BZ329" t="s">
        <v>1</v>
      </c>
      <c r="CA329" t="s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10000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E329">
        <f>SUM($CB329,CB329:$CC329)-SUM($EC329:EC329)</f>
        <v>0</v>
      </c>
      <c r="DF329">
        <f>SUM($CB329,$CC329:CC329)-SUM($EC329:ED329)</f>
        <v>0</v>
      </c>
      <c r="DG329">
        <f>SUM($CB329,$CC329:CD329)-SUM($EC329:EE329)</f>
        <v>0</v>
      </c>
      <c r="DH329">
        <f>SUM($CB329,$CC329:CE329)-SUM($EC329:EF329)</f>
        <v>0</v>
      </c>
      <c r="DI329">
        <f>SUM($CB329,$CC329:CF329)-SUM($EC329:EG329)</f>
        <v>0</v>
      </c>
      <c r="DJ329">
        <f>SUM($CB329,$CC329:CG329)-SUM($EC329:EH329)</f>
        <v>0</v>
      </c>
      <c r="DK329">
        <f>SUM($CB329,$CC329:CH329)-SUM($EC329:EI329)</f>
        <v>0</v>
      </c>
      <c r="DL329">
        <f>SUM($CB329,$CC329:CI329)-SUM($EC329:EJ329)</f>
        <v>0</v>
      </c>
      <c r="DM329">
        <f>SUM($CB329,$CC329:CJ329)-SUM($EC329:EK329)</f>
        <v>9980</v>
      </c>
      <c r="DN329">
        <f>SUM($CB329,$CC329:CK329)-SUM($EC329:EL329)</f>
        <v>9890</v>
      </c>
      <c r="DO329">
        <f>SUM($CB329,$CC329:CL329)-SUM($EC329:EM329)</f>
        <v>9800</v>
      </c>
      <c r="DP329">
        <f>SUM($CB329,$CC329:CM329)-SUM($EC329:EN329)</f>
        <v>9800</v>
      </c>
      <c r="DQ329">
        <f>SUM($CB329,$CC329:CN329)-SUM($EC329:EO329)</f>
        <v>9800</v>
      </c>
      <c r="DR329">
        <f>SUM($CB329,$CC329:CO329)-SUM($EC329:EP329)</f>
        <v>9800</v>
      </c>
      <c r="DS329">
        <f>SUM($CB329,$CC329:CP329)-SUM($EC329:EQ329)</f>
        <v>9800</v>
      </c>
      <c r="DT329">
        <f>SUM($CB329,$CC329:CQ329)-SUM($EC329:ER329)</f>
        <v>9800</v>
      </c>
      <c r="DU329">
        <f>SUM($CB329,$CC329:CR329)-SUM($EC329:ES329)</f>
        <v>9800</v>
      </c>
      <c r="DV329">
        <f>SUM($CB329,$CC329:CS329)-SUM($EC329:ET329)</f>
        <v>9800</v>
      </c>
      <c r="DW329">
        <f>SUM($CB329,$CC329:CT329)-SUM($EC329:EU329)</f>
        <v>9800</v>
      </c>
      <c r="DX329">
        <f>SUM($CB329,$CC329:CU329)-SUM($EC329:EV329)</f>
        <v>9800</v>
      </c>
      <c r="DY329">
        <f>SUM($CB329,$CC329:CV329)-SUM($EC329:EW329)</f>
        <v>9800</v>
      </c>
      <c r="DZ329">
        <f>SUM($CB329,$CC329:CW329)-SUM($EC329:EX329)</f>
        <v>9800</v>
      </c>
      <c r="EA329">
        <f>SUM($CB329,$CC329:CX329)-SUM($EC329:EY329)</f>
        <v>9800</v>
      </c>
      <c r="EB329">
        <f>SUM($CB329,$CC329:CY329)-SUM($EC329:EZ329)</f>
        <v>9800</v>
      </c>
      <c r="EC329" cm="1">
        <f t="array" ref="EC329">SUMPRODUCT($K329:$AJ329,TRANSPOSE(EC$4:EC$29))</f>
        <v>0</v>
      </c>
      <c r="ED329" cm="1">
        <f t="array" ref="ED329">SUMPRODUCT($K329:$AJ329,TRANSPOSE(ED$4:ED$29))</f>
        <v>0</v>
      </c>
      <c r="EE329" cm="1">
        <f t="array" ref="EE329">SUMPRODUCT($K329:$AJ329,TRANSPOSE(EE$4:EE$29))</f>
        <v>0</v>
      </c>
      <c r="EF329" cm="1">
        <f t="array" ref="EF329">SUMPRODUCT($K329:$AJ329,TRANSPOSE(EF$4:EF$29))</f>
        <v>0</v>
      </c>
      <c r="EG329" cm="1">
        <f t="array" ref="EG329">SUMPRODUCT($K329:$AJ329,TRANSPOSE(EG$4:EG$29))</f>
        <v>0</v>
      </c>
      <c r="EH329" cm="1">
        <f t="array" ref="EH329">SUMPRODUCT($K329:$AJ329,TRANSPOSE(EH$4:EH$29))</f>
        <v>0</v>
      </c>
      <c r="EI329" cm="1">
        <f t="array" ref="EI329">SUMPRODUCT($K329:$AJ329,TRANSPOSE(EI$4:EI$29))</f>
        <v>0</v>
      </c>
      <c r="EJ329" cm="1">
        <f t="array" ref="EJ329">SUMPRODUCT($K329:$AJ329,TRANSPOSE(EJ$4:EJ$29))</f>
        <v>0</v>
      </c>
      <c r="EK329" cm="1">
        <f t="array" ref="EK329">SUMPRODUCT($K329:$AJ329,TRANSPOSE(EK$4:EK$29))</f>
        <v>20</v>
      </c>
      <c r="EL329" cm="1">
        <f t="array" ref="EL329">SUMPRODUCT($K329:$AJ329,TRANSPOSE(EL$4:EL$29))</f>
        <v>90</v>
      </c>
      <c r="EM329" cm="1">
        <f t="array" ref="EM329">SUMPRODUCT($K329:$AJ329,TRANSPOSE(EM$4:EM$29))</f>
        <v>90</v>
      </c>
      <c r="EN329" cm="1">
        <f t="array" ref="EN329">SUMPRODUCT($K329:$AJ329,TRANSPOSE(EN$4:EN$29))</f>
        <v>0</v>
      </c>
      <c r="EO329" cm="1">
        <f t="array" ref="EO329">SUMPRODUCT($K329:$AJ329,TRANSPOSE(EO$4:EO$29))</f>
        <v>0</v>
      </c>
      <c r="EP329" cm="1">
        <f t="array" ref="EP329">SUMPRODUCT($K329:$AJ329,TRANSPOSE(EP$4:EP$29))</f>
        <v>0</v>
      </c>
      <c r="EQ329" cm="1">
        <f t="array" ref="EQ329">SUMPRODUCT($K329:$AJ329,TRANSPOSE(EQ$4:EQ$29))</f>
        <v>0</v>
      </c>
      <c r="ER329" cm="1">
        <f t="array" ref="ER329">SUMPRODUCT($K329:$AJ329,TRANSPOSE(ER$4:ER$29))</f>
        <v>0</v>
      </c>
      <c r="ES329" cm="1">
        <f t="array" ref="ES329">SUMPRODUCT($K329:$AJ329,TRANSPOSE(ES$4:ES$29))</f>
        <v>0</v>
      </c>
      <c r="ET329" cm="1">
        <f t="array" ref="ET329">SUMPRODUCT($K329:$AJ329,TRANSPOSE(ET$4:ET$29))</f>
        <v>0</v>
      </c>
      <c r="EU329" cm="1">
        <f t="array" ref="EU329">SUMPRODUCT($K329:$AJ329,TRANSPOSE(EU$4:EU$29))</f>
        <v>0</v>
      </c>
      <c r="EV329" cm="1">
        <f t="array" ref="EV329">SUMPRODUCT($K329:$AJ329,TRANSPOSE(EV$4:EV$29))</f>
        <v>0</v>
      </c>
      <c r="EW329" cm="1">
        <f t="array" ref="EW329">SUMPRODUCT($K329:$AJ329,TRANSPOSE(EW$4:EW$29))</f>
        <v>0</v>
      </c>
      <c r="EX329" cm="1">
        <f t="array" ref="EX329">SUMPRODUCT($K329:$AJ329,TRANSPOSE(EX$4:EX$29))</f>
        <v>0</v>
      </c>
      <c r="EY329" cm="1">
        <f t="array" ref="EY329">SUMPRODUCT($K329:$AJ329,TRANSPOSE(EY$4:EY$29))</f>
        <v>0</v>
      </c>
      <c r="EZ329" cm="1">
        <f t="array" ref="EZ329">SUMPRODUCT($K329:$AJ329,TRANSPOSE(EZ$4:EZ$29))</f>
        <v>0</v>
      </c>
      <c r="FA329">
        <f t="shared" si="60"/>
        <v>0</v>
      </c>
      <c r="FB329" t="b">
        <f t="shared" si="61"/>
        <v>0</v>
      </c>
    </row>
    <row r="330" spans="1:158" hidden="1" x14ac:dyDescent="0.2">
      <c r="A330">
        <v>389</v>
      </c>
      <c r="B330" s="7" t="s">
        <v>909</v>
      </c>
      <c r="C330" t="s">
        <v>17</v>
      </c>
      <c r="D330">
        <v>401281030</v>
      </c>
      <c r="E330" t="s">
        <v>908</v>
      </c>
      <c r="F330">
        <v>400294083</v>
      </c>
      <c r="G330" t="s">
        <v>6</v>
      </c>
      <c r="H330" s="1">
        <v>2</v>
      </c>
      <c r="I330" s="1">
        <v>10</v>
      </c>
      <c r="J330" s="1">
        <f>VLOOKUP(B330,'[4]AVL F03 05.05.26_לעבוד'!$B$27:$M$694,12,)</f>
        <v>10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10</v>
      </c>
      <c r="AG330" s="1">
        <v>0</v>
      </c>
      <c r="AH330" s="1">
        <v>0</v>
      </c>
      <c r="AI330" s="1">
        <v>0</v>
      </c>
      <c r="AJ330" s="1">
        <v>0</v>
      </c>
      <c r="AK330" s="1">
        <f t="shared" si="58"/>
        <v>3150</v>
      </c>
      <c r="AL330" s="1">
        <f t="shared" si="59"/>
        <v>10000</v>
      </c>
      <c r="AM330" s="1">
        <f t="shared" si="67"/>
        <v>31.5</v>
      </c>
      <c r="AN330" s="1">
        <f t="shared" si="68"/>
        <v>100</v>
      </c>
      <c r="AO330" s="1">
        <f t="shared" si="69"/>
        <v>68.5</v>
      </c>
      <c r="AP330" s="1" t="s">
        <v>26</v>
      </c>
      <c r="AQ330" s="1">
        <f>VLOOKUP($B330,'[2]AVL F03 05.05.26_לעבוד'!$B$29:$H$721,6,)</f>
        <v>0</v>
      </c>
      <c r="AR330" s="1" t="s">
        <v>25</v>
      </c>
      <c r="AS330" s="1" t="s">
        <v>14</v>
      </c>
      <c r="AT330">
        <f t="shared" ref="AT330:AT336" si="70">SUM(K330:AJ330)*AY330</f>
        <v>0.1</v>
      </c>
      <c r="AU330" t="str">
        <f>VLOOKUP(B330,'[3]AVL F03 05.05.26_לעבוד'!$B$27:$B$694,1,)</f>
        <v>CRCW0402150RFKED</v>
      </c>
      <c r="AW330" t="s">
        <v>1722</v>
      </c>
      <c r="AX330" t="s">
        <v>19</v>
      </c>
      <c r="AY330">
        <v>0.01</v>
      </c>
      <c r="AZ330" t="s">
        <v>0</v>
      </c>
      <c r="BA330">
        <v>2</v>
      </c>
      <c r="BB330" t="s">
        <v>13</v>
      </c>
      <c r="BC330">
        <v>96</v>
      </c>
      <c r="BD330">
        <v>77</v>
      </c>
      <c r="BE330" t="s">
        <v>24</v>
      </c>
      <c r="BF330">
        <v>0</v>
      </c>
      <c r="BG330">
        <v>0.1</v>
      </c>
      <c r="BH330">
        <v>20</v>
      </c>
      <c r="BI330" t="s">
        <v>11</v>
      </c>
      <c r="BJ330" t="s">
        <v>23</v>
      </c>
      <c r="BK330" t="s">
        <v>5</v>
      </c>
      <c r="BL330">
        <v>1</v>
      </c>
      <c r="BM330" t="s">
        <v>22</v>
      </c>
      <c r="BN330">
        <v>0.01</v>
      </c>
      <c r="BO330" t="s">
        <v>5</v>
      </c>
      <c r="BP330">
        <v>1</v>
      </c>
      <c r="BQ330" t="s">
        <v>5</v>
      </c>
      <c r="BR330" t="s">
        <v>8</v>
      </c>
      <c r="BS330" t="s">
        <v>21</v>
      </c>
      <c r="BT330">
        <v>10000</v>
      </c>
      <c r="BU330" t="s">
        <v>6</v>
      </c>
      <c r="BV330" t="s">
        <v>31</v>
      </c>
      <c r="BW330" t="s">
        <v>20</v>
      </c>
      <c r="BX330" t="s">
        <v>3</v>
      </c>
      <c r="BY330" t="s">
        <v>19</v>
      </c>
      <c r="BZ330" t="s">
        <v>1</v>
      </c>
      <c r="CA330" t="s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10000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E330">
        <f>SUM($CB330,CB330:$CC330)-SUM($EC330:EC330)</f>
        <v>0</v>
      </c>
      <c r="DF330">
        <f>SUM($CB330,$CC330:CC330)-SUM($EC330:ED330)</f>
        <v>0</v>
      </c>
      <c r="DG330">
        <f>SUM($CB330,$CC330:CD330)-SUM($EC330:EE330)</f>
        <v>0</v>
      </c>
      <c r="DH330">
        <f>SUM($CB330,$CC330:CE330)-SUM($EC330:EF330)</f>
        <v>0</v>
      </c>
      <c r="DI330">
        <f>SUM($CB330,$CC330:CF330)-SUM($EC330:EG330)</f>
        <v>0</v>
      </c>
      <c r="DJ330">
        <f>SUM($CB330,$CC330:CG330)-SUM($EC330:EH330)</f>
        <v>0</v>
      </c>
      <c r="DK330">
        <f>SUM($CB330,$CC330:CH330)-SUM($EC330:EI330)</f>
        <v>0</v>
      </c>
      <c r="DL330">
        <f>SUM($CB330,$CC330:CI330)-SUM($EC330:EJ330)</f>
        <v>0</v>
      </c>
      <c r="DM330">
        <f>SUM($CB330,$CC330:CJ330)-SUM($EC330:EK330)</f>
        <v>9800</v>
      </c>
      <c r="DN330">
        <f>SUM($CB330,$CC330:CK330)-SUM($EC330:EL330)</f>
        <v>8900</v>
      </c>
      <c r="DO330">
        <f>SUM($CB330,$CC330:CL330)-SUM($EC330:EM330)</f>
        <v>8000</v>
      </c>
      <c r="DP330">
        <f>SUM($CB330,$CC330:CM330)-SUM($EC330:EN330)</f>
        <v>8000</v>
      </c>
      <c r="DQ330">
        <f>SUM($CB330,$CC330:CN330)-SUM($EC330:EO330)</f>
        <v>8000</v>
      </c>
      <c r="DR330">
        <f>SUM($CB330,$CC330:CO330)-SUM($EC330:EP330)</f>
        <v>8000</v>
      </c>
      <c r="DS330">
        <f>SUM($CB330,$CC330:CP330)-SUM($EC330:EQ330)</f>
        <v>8000</v>
      </c>
      <c r="DT330">
        <f>SUM($CB330,$CC330:CQ330)-SUM($EC330:ER330)</f>
        <v>8000</v>
      </c>
      <c r="DU330">
        <f>SUM($CB330,$CC330:CR330)-SUM($EC330:ES330)</f>
        <v>8000</v>
      </c>
      <c r="DV330">
        <f>SUM($CB330,$CC330:CS330)-SUM($EC330:ET330)</f>
        <v>8000</v>
      </c>
      <c r="DW330">
        <f>SUM($CB330,$CC330:CT330)-SUM($EC330:EU330)</f>
        <v>8000</v>
      </c>
      <c r="DX330">
        <f>SUM($CB330,$CC330:CU330)-SUM($EC330:EV330)</f>
        <v>8000</v>
      </c>
      <c r="DY330">
        <f>SUM($CB330,$CC330:CV330)-SUM($EC330:EW330)</f>
        <v>8000</v>
      </c>
      <c r="DZ330">
        <f>SUM($CB330,$CC330:CW330)-SUM($EC330:EX330)</f>
        <v>8000</v>
      </c>
      <c r="EA330">
        <f>SUM($CB330,$CC330:CX330)-SUM($EC330:EY330)</f>
        <v>8000</v>
      </c>
      <c r="EB330">
        <f>SUM($CB330,$CC330:CY330)-SUM($EC330:EZ330)</f>
        <v>8000</v>
      </c>
      <c r="EC330" cm="1">
        <f t="array" ref="EC330">SUMPRODUCT($K330:$AJ330,TRANSPOSE(EC$4:EC$29))</f>
        <v>0</v>
      </c>
      <c r="ED330" cm="1">
        <f t="array" ref="ED330">SUMPRODUCT($K330:$AJ330,TRANSPOSE(ED$4:ED$29))</f>
        <v>0</v>
      </c>
      <c r="EE330" cm="1">
        <f t="array" ref="EE330">SUMPRODUCT($K330:$AJ330,TRANSPOSE(EE$4:EE$29))</f>
        <v>0</v>
      </c>
      <c r="EF330" cm="1">
        <f t="array" ref="EF330">SUMPRODUCT($K330:$AJ330,TRANSPOSE(EF$4:EF$29))</f>
        <v>0</v>
      </c>
      <c r="EG330" cm="1">
        <f t="array" ref="EG330">SUMPRODUCT($K330:$AJ330,TRANSPOSE(EG$4:EG$29))</f>
        <v>0</v>
      </c>
      <c r="EH330" cm="1">
        <f t="array" ref="EH330">SUMPRODUCT($K330:$AJ330,TRANSPOSE(EH$4:EH$29))</f>
        <v>0</v>
      </c>
      <c r="EI330" cm="1">
        <f t="array" ref="EI330">SUMPRODUCT($K330:$AJ330,TRANSPOSE(EI$4:EI$29))</f>
        <v>0</v>
      </c>
      <c r="EJ330" cm="1">
        <f t="array" ref="EJ330">SUMPRODUCT($K330:$AJ330,TRANSPOSE(EJ$4:EJ$29))</f>
        <v>0</v>
      </c>
      <c r="EK330" cm="1">
        <f t="array" ref="EK330">SUMPRODUCT($K330:$AJ330,TRANSPOSE(EK$4:EK$29))</f>
        <v>200</v>
      </c>
      <c r="EL330" cm="1">
        <f t="array" ref="EL330">SUMPRODUCT($K330:$AJ330,TRANSPOSE(EL$4:EL$29))</f>
        <v>900</v>
      </c>
      <c r="EM330" cm="1">
        <f t="array" ref="EM330">SUMPRODUCT($K330:$AJ330,TRANSPOSE(EM$4:EM$29))</f>
        <v>900</v>
      </c>
      <c r="EN330" cm="1">
        <f t="array" ref="EN330">SUMPRODUCT($K330:$AJ330,TRANSPOSE(EN$4:EN$29))</f>
        <v>0</v>
      </c>
      <c r="EO330" cm="1">
        <f t="array" ref="EO330">SUMPRODUCT($K330:$AJ330,TRANSPOSE(EO$4:EO$29))</f>
        <v>0</v>
      </c>
      <c r="EP330" cm="1">
        <f t="array" ref="EP330">SUMPRODUCT($K330:$AJ330,TRANSPOSE(EP$4:EP$29))</f>
        <v>0</v>
      </c>
      <c r="EQ330" cm="1">
        <f t="array" ref="EQ330">SUMPRODUCT($K330:$AJ330,TRANSPOSE(EQ$4:EQ$29))</f>
        <v>0</v>
      </c>
      <c r="ER330" cm="1">
        <f t="array" ref="ER330">SUMPRODUCT($K330:$AJ330,TRANSPOSE(ER$4:ER$29))</f>
        <v>0</v>
      </c>
      <c r="ES330" cm="1">
        <f t="array" ref="ES330">SUMPRODUCT($K330:$AJ330,TRANSPOSE(ES$4:ES$29))</f>
        <v>0</v>
      </c>
      <c r="ET330" cm="1">
        <f t="array" ref="ET330">SUMPRODUCT($K330:$AJ330,TRANSPOSE(ET$4:ET$29))</f>
        <v>0</v>
      </c>
      <c r="EU330" cm="1">
        <f t="array" ref="EU330">SUMPRODUCT($K330:$AJ330,TRANSPOSE(EU$4:EU$29))</f>
        <v>0</v>
      </c>
      <c r="EV330" cm="1">
        <f t="array" ref="EV330">SUMPRODUCT($K330:$AJ330,TRANSPOSE(EV$4:EV$29))</f>
        <v>0</v>
      </c>
      <c r="EW330" cm="1">
        <f t="array" ref="EW330">SUMPRODUCT($K330:$AJ330,TRANSPOSE(EW$4:EW$29))</f>
        <v>0</v>
      </c>
      <c r="EX330" cm="1">
        <f t="array" ref="EX330">SUMPRODUCT($K330:$AJ330,TRANSPOSE(EX$4:EX$29))</f>
        <v>0</v>
      </c>
      <c r="EY330" cm="1">
        <f t="array" ref="EY330">SUMPRODUCT($K330:$AJ330,TRANSPOSE(EY$4:EY$29))</f>
        <v>0</v>
      </c>
      <c r="EZ330" cm="1">
        <f t="array" ref="EZ330">SUMPRODUCT($K330:$AJ330,TRANSPOSE(EZ$4:EZ$29))</f>
        <v>0</v>
      </c>
      <c r="FA330">
        <f t="shared" si="60"/>
        <v>0</v>
      </c>
      <c r="FB330" t="b">
        <f t="shared" si="61"/>
        <v>0</v>
      </c>
    </row>
    <row r="331" spans="1:158" hidden="1" x14ac:dyDescent="0.2">
      <c r="A331">
        <v>390</v>
      </c>
      <c r="B331" s="7" t="s">
        <v>907</v>
      </c>
      <c r="C331" t="s">
        <v>17</v>
      </c>
      <c r="D331">
        <v>400656759</v>
      </c>
      <c r="E331" t="s">
        <v>906</v>
      </c>
      <c r="F331">
        <v>400012232</v>
      </c>
      <c r="G331" t="s">
        <v>6</v>
      </c>
      <c r="H331" s="1">
        <v>2</v>
      </c>
      <c r="I331" s="1">
        <v>4</v>
      </c>
      <c r="J331" s="1">
        <f>VLOOKUP(B331,'[4]AVL F03 05.05.26_לעבוד'!$B$27:$M$694,12,)</f>
        <v>4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4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f t="shared" si="58"/>
        <v>1260</v>
      </c>
      <c r="AL331" s="1">
        <f t="shared" si="59"/>
        <v>10000</v>
      </c>
      <c r="AM331" s="1">
        <f t="shared" si="67"/>
        <v>12.6</v>
      </c>
      <c r="AN331" s="1">
        <f t="shared" si="68"/>
        <v>100</v>
      </c>
      <c r="AO331" s="1">
        <f t="shared" si="69"/>
        <v>87.4</v>
      </c>
      <c r="AP331" s="1" t="s">
        <v>26</v>
      </c>
      <c r="AQ331" s="1">
        <f>VLOOKUP($B331,'[2]AVL F03 05.05.26_לעבוד'!$B$29:$H$721,6,)</f>
        <v>0</v>
      </c>
      <c r="AR331" s="1" t="s">
        <v>25</v>
      </c>
      <c r="AS331" s="1" t="s">
        <v>14</v>
      </c>
      <c r="AT331">
        <f t="shared" si="70"/>
        <v>0.04</v>
      </c>
      <c r="AU331" t="str">
        <f>VLOOKUP(B331,'[3]AVL F03 05.05.26_לעבוד'!$B$27:$B$694,1,)</f>
        <v>CRCW040215K0FKED</v>
      </c>
      <c r="AW331" t="s">
        <v>1722</v>
      </c>
      <c r="AX331" t="s">
        <v>19</v>
      </c>
      <c r="AY331">
        <v>0.01</v>
      </c>
      <c r="AZ331" t="s">
        <v>0</v>
      </c>
      <c r="BA331">
        <v>2</v>
      </c>
      <c r="BB331" t="s">
        <v>13</v>
      </c>
      <c r="BC331">
        <v>96</v>
      </c>
      <c r="BD331">
        <v>38</v>
      </c>
      <c r="BE331" t="s">
        <v>24</v>
      </c>
      <c r="BF331">
        <v>0</v>
      </c>
      <c r="BG331">
        <v>0.1</v>
      </c>
      <c r="BH331">
        <v>20</v>
      </c>
      <c r="BI331" t="s">
        <v>11</v>
      </c>
      <c r="BJ331" t="s">
        <v>23</v>
      </c>
      <c r="BK331" t="s">
        <v>5</v>
      </c>
      <c r="BL331">
        <v>1</v>
      </c>
      <c r="BM331" t="s">
        <v>38</v>
      </c>
      <c r="BN331">
        <v>0.01</v>
      </c>
      <c r="BO331" t="s">
        <v>5</v>
      </c>
      <c r="BP331">
        <v>1</v>
      </c>
      <c r="BQ331" t="s">
        <v>5</v>
      </c>
      <c r="BR331" t="s">
        <v>8</v>
      </c>
      <c r="BS331" t="s">
        <v>21</v>
      </c>
      <c r="BT331">
        <v>10000</v>
      </c>
      <c r="BU331" t="s">
        <v>6</v>
      </c>
      <c r="BV331" t="s">
        <v>5</v>
      </c>
      <c r="BW331" t="s">
        <v>20</v>
      </c>
      <c r="BX331" t="s">
        <v>3</v>
      </c>
      <c r="BY331" t="s">
        <v>19</v>
      </c>
      <c r="BZ331" t="s">
        <v>1</v>
      </c>
      <c r="CA331" t="s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10000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E331">
        <f>SUM($CB331,CB331:$CC331)-SUM($EC331:EC331)</f>
        <v>0</v>
      </c>
      <c r="DF331">
        <f>SUM($CB331,$CC331:CC331)-SUM($EC331:ED331)</f>
        <v>0</v>
      </c>
      <c r="DG331">
        <f>SUM($CB331,$CC331:CD331)-SUM($EC331:EE331)</f>
        <v>0</v>
      </c>
      <c r="DH331">
        <f>SUM($CB331,$CC331:CE331)-SUM($EC331:EF331)</f>
        <v>0</v>
      </c>
      <c r="DI331">
        <f>SUM($CB331,$CC331:CF331)-SUM($EC331:EG331)</f>
        <v>0</v>
      </c>
      <c r="DJ331">
        <f>SUM($CB331,$CC331:CG331)-SUM($EC331:EH331)</f>
        <v>0</v>
      </c>
      <c r="DK331">
        <f>SUM($CB331,$CC331:CH331)-SUM($EC331:EI331)</f>
        <v>0</v>
      </c>
      <c r="DL331">
        <f>SUM($CB331,$CC331:CI331)-SUM($EC331:EJ331)</f>
        <v>0</v>
      </c>
      <c r="DM331">
        <f>SUM($CB331,$CC331:CJ331)-SUM($EC331:EK331)</f>
        <v>9800</v>
      </c>
      <c r="DN331">
        <f>SUM($CB331,$CC331:CK331)-SUM($EC331:EL331)</f>
        <v>9600</v>
      </c>
      <c r="DO331">
        <f>SUM($CB331,$CC331:CL331)-SUM($EC331:EM331)</f>
        <v>9400</v>
      </c>
      <c r="DP331">
        <f>SUM($CB331,$CC331:CM331)-SUM($EC331:EN331)</f>
        <v>9200</v>
      </c>
      <c r="DQ331">
        <f>SUM($CB331,$CC331:CN331)-SUM($EC331:EO331)</f>
        <v>9200</v>
      </c>
      <c r="DR331">
        <f>SUM($CB331,$CC331:CO331)-SUM($EC331:EP331)</f>
        <v>9200</v>
      </c>
      <c r="DS331">
        <f>SUM($CB331,$CC331:CP331)-SUM($EC331:EQ331)</f>
        <v>9200</v>
      </c>
      <c r="DT331">
        <f>SUM($CB331,$CC331:CQ331)-SUM($EC331:ER331)</f>
        <v>9200</v>
      </c>
      <c r="DU331">
        <f>SUM($CB331,$CC331:CR331)-SUM($EC331:ES331)</f>
        <v>9200</v>
      </c>
      <c r="DV331">
        <f>SUM($CB331,$CC331:CS331)-SUM($EC331:ET331)</f>
        <v>9200</v>
      </c>
      <c r="DW331">
        <f>SUM($CB331,$CC331:CT331)-SUM($EC331:EU331)</f>
        <v>9200</v>
      </c>
      <c r="DX331">
        <f>SUM($CB331,$CC331:CU331)-SUM($EC331:EV331)</f>
        <v>9200</v>
      </c>
      <c r="DY331">
        <f>SUM($CB331,$CC331:CV331)-SUM($EC331:EW331)</f>
        <v>9200</v>
      </c>
      <c r="DZ331">
        <f>SUM($CB331,$CC331:CW331)-SUM($EC331:EX331)</f>
        <v>9200</v>
      </c>
      <c r="EA331">
        <f>SUM($CB331,$CC331:CX331)-SUM($EC331:EY331)</f>
        <v>9200</v>
      </c>
      <c r="EB331">
        <f>SUM($CB331,$CC331:CY331)-SUM($EC331:EZ331)</f>
        <v>9200</v>
      </c>
      <c r="EC331" cm="1">
        <f t="array" ref="EC331">SUMPRODUCT($K331:$AJ331,TRANSPOSE(EC$4:EC$29))</f>
        <v>0</v>
      </c>
      <c r="ED331" cm="1">
        <f t="array" ref="ED331">SUMPRODUCT($K331:$AJ331,TRANSPOSE(ED$4:ED$29))</f>
        <v>0</v>
      </c>
      <c r="EE331" cm="1">
        <f t="array" ref="EE331">SUMPRODUCT($K331:$AJ331,TRANSPOSE(EE$4:EE$29))</f>
        <v>0</v>
      </c>
      <c r="EF331" cm="1">
        <f t="array" ref="EF331">SUMPRODUCT($K331:$AJ331,TRANSPOSE(EF$4:EF$29))</f>
        <v>0</v>
      </c>
      <c r="EG331" cm="1">
        <f t="array" ref="EG331">SUMPRODUCT($K331:$AJ331,TRANSPOSE(EG$4:EG$29))</f>
        <v>0</v>
      </c>
      <c r="EH331" cm="1">
        <f t="array" ref="EH331">SUMPRODUCT($K331:$AJ331,TRANSPOSE(EH$4:EH$29))</f>
        <v>0</v>
      </c>
      <c r="EI331" cm="1">
        <f t="array" ref="EI331">SUMPRODUCT($K331:$AJ331,TRANSPOSE(EI$4:EI$29))</f>
        <v>0</v>
      </c>
      <c r="EJ331" cm="1">
        <f t="array" ref="EJ331">SUMPRODUCT($K331:$AJ331,TRANSPOSE(EJ$4:EJ$29))</f>
        <v>0</v>
      </c>
      <c r="EK331" cm="1">
        <f t="array" ref="EK331">SUMPRODUCT($K331:$AJ331,TRANSPOSE(EK$4:EK$29))</f>
        <v>200</v>
      </c>
      <c r="EL331" cm="1">
        <f t="array" ref="EL331">SUMPRODUCT($K331:$AJ331,TRANSPOSE(EL$4:EL$29))</f>
        <v>200</v>
      </c>
      <c r="EM331" cm="1">
        <f t="array" ref="EM331">SUMPRODUCT($K331:$AJ331,TRANSPOSE(EM$4:EM$29))</f>
        <v>200</v>
      </c>
      <c r="EN331" cm="1">
        <f t="array" ref="EN331">SUMPRODUCT($K331:$AJ331,TRANSPOSE(EN$4:EN$29))</f>
        <v>200</v>
      </c>
      <c r="EO331" cm="1">
        <f t="array" ref="EO331">SUMPRODUCT($K331:$AJ331,TRANSPOSE(EO$4:EO$29))</f>
        <v>0</v>
      </c>
      <c r="EP331" cm="1">
        <f t="array" ref="EP331">SUMPRODUCT($K331:$AJ331,TRANSPOSE(EP$4:EP$29))</f>
        <v>0</v>
      </c>
      <c r="EQ331" cm="1">
        <f t="array" ref="EQ331">SUMPRODUCT($K331:$AJ331,TRANSPOSE(EQ$4:EQ$29))</f>
        <v>0</v>
      </c>
      <c r="ER331" cm="1">
        <f t="array" ref="ER331">SUMPRODUCT($K331:$AJ331,TRANSPOSE(ER$4:ER$29))</f>
        <v>0</v>
      </c>
      <c r="ES331" cm="1">
        <f t="array" ref="ES331">SUMPRODUCT($K331:$AJ331,TRANSPOSE(ES$4:ES$29))</f>
        <v>0</v>
      </c>
      <c r="ET331" cm="1">
        <f t="array" ref="ET331">SUMPRODUCT($K331:$AJ331,TRANSPOSE(ET$4:ET$29))</f>
        <v>0</v>
      </c>
      <c r="EU331" cm="1">
        <f t="array" ref="EU331">SUMPRODUCT($K331:$AJ331,TRANSPOSE(EU$4:EU$29))</f>
        <v>0</v>
      </c>
      <c r="EV331" cm="1">
        <f t="array" ref="EV331">SUMPRODUCT($K331:$AJ331,TRANSPOSE(EV$4:EV$29))</f>
        <v>0</v>
      </c>
      <c r="EW331" cm="1">
        <f t="array" ref="EW331">SUMPRODUCT($K331:$AJ331,TRANSPOSE(EW$4:EW$29))</f>
        <v>0</v>
      </c>
      <c r="EX331" cm="1">
        <f t="array" ref="EX331">SUMPRODUCT($K331:$AJ331,TRANSPOSE(EX$4:EX$29))</f>
        <v>0</v>
      </c>
      <c r="EY331" cm="1">
        <f t="array" ref="EY331">SUMPRODUCT($K331:$AJ331,TRANSPOSE(EY$4:EY$29))</f>
        <v>0</v>
      </c>
      <c r="EZ331" cm="1">
        <f t="array" ref="EZ331">SUMPRODUCT($K331:$AJ331,TRANSPOSE(EZ$4:EZ$29))</f>
        <v>0</v>
      </c>
      <c r="FA331">
        <f t="shared" si="60"/>
        <v>0</v>
      </c>
      <c r="FB331" t="b">
        <f t="shared" si="61"/>
        <v>0</v>
      </c>
    </row>
    <row r="332" spans="1:158" hidden="1" x14ac:dyDescent="0.2">
      <c r="A332">
        <v>391</v>
      </c>
      <c r="B332" s="7" t="s">
        <v>905</v>
      </c>
      <c r="C332" t="s">
        <v>17</v>
      </c>
      <c r="D332">
        <v>401234987</v>
      </c>
      <c r="E332" t="s">
        <v>904</v>
      </c>
      <c r="F332">
        <v>400275408</v>
      </c>
      <c r="G332" t="s">
        <v>6</v>
      </c>
      <c r="H332" s="1">
        <v>2</v>
      </c>
      <c r="I332" s="1">
        <v>10</v>
      </c>
      <c r="J332" s="1">
        <f>VLOOKUP(B332,'[4]AVL F03 05.05.26_לעבוד'!$B$27:$M$694,12,)</f>
        <v>10</v>
      </c>
      <c r="K332" s="1">
        <v>0</v>
      </c>
      <c r="L332" s="1">
        <v>0</v>
      </c>
      <c r="M332" s="1">
        <v>0</v>
      </c>
      <c r="N332" s="1">
        <v>0</v>
      </c>
      <c r="O332" s="1">
        <v>8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2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f t="shared" si="58"/>
        <v>3150</v>
      </c>
      <c r="AL332" s="1">
        <f t="shared" si="59"/>
        <v>10000</v>
      </c>
      <c r="AM332" s="1">
        <f t="shared" si="67"/>
        <v>31.5</v>
      </c>
      <c r="AN332" s="1">
        <f t="shared" si="68"/>
        <v>100</v>
      </c>
      <c r="AO332" s="1">
        <f t="shared" si="69"/>
        <v>68.5</v>
      </c>
      <c r="AP332" s="1" t="s">
        <v>26</v>
      </c>
      <c r="AQ332" s="1">
        <f>VLOOKUP($B332,'[2]AVL F03 05.05.26_לעבוד'!$B$29:$H$721,6,)</f>
        <v>0</v>
      </c>
      <c r="AR332" s="1" t="s">
        <v>25</v>
      </c>
      <c r="AS332" s="1" t="s">
        <v>14</v>
      </c>
      <c r="AT332">
        <f t="shared" si="70"/>
        <v>0.1</v>
      </c>
      <c r="AU332" t="str">
        <f>VLOOKUP(B332,'[3]AVL F03 05.05.26_לעבוד'!$B$27:$B$694,1,)</f>
        <v>CRCW0402178RFKED</v>
      </c>
      <c r="AW332" t="s">
        <v>1722</v>
      </c>
      <c r="AX332" t="s">
        <v>19</v>
      </c>
      <c r="AY332">
        <v>0.01</v>
      </c>
      <c r="AZ332" t="s">
        <v>0</v>
      </c>
      <c r="BA332">
        <v>2</v>
      </c>
      <c r="BB332" t="s">
        <v>13</v>
      </c>
      <c r="BC332">
        <v>96</v>
      </c>
      <c r="BD332">
        <v>64</v>
      </c>
      <c r="BE332" t="s">
        <v>24</v>
      </c>
      <c r="BF332">
        <v>0</v>
      </c>
      <c r="BG332">
        <v>0.1</v>
      </c>
      <c r="BH332">
        <v>20</v>
      </c>
      <c r="BI332" t="s">
        <v>11</v>
      </c>
      <c r="BJ332" t="s">
        <v>23</v>
      </c>
      <c r="BK332" t="s">
        <v>5</v>
      </c>
      <c r="BL332">
        <v>1</v>
      </c>
      <c r="BM332" t="s">
        <v>22</v>
      </c>
      <c r="BN332">
        <v>0.01</v>
      </c>
      <c r="BO332" t="s">
        <v>5</v>
      </c>
      <c r="BP332">
        <v>1</v>
      </c>
      <c r="BQ332" t="s">
        <v>5</v>
      </c>
      <c r="BR332" t="s">
        <v>8</v>
      </c>
      <c r="BS332" t="s">
        <v>21</v>
      </c>
      <c r="BT332">
        <v>10000</v>
      </c>
      <c r="BU332" t="s">
        <v>6</v>
      </c>
      <c r="BV332" t="s">
        <v>31</v>
      </c>
      <c r="BW332" t="s">
        <v>20</v>
      </c>
      <c r="BX332" t="s">
        <v>3</v>
      </c>
      <c r="BY332" t="s">
        <v>19</v>
      </c>
      <c r="BZ332" t="s">
        <v>1</v>
      </c>
      <c r="CA332" t="s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10000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E332">
        <f>SUM($CB332,CB332:$CC332)-SUM($EC332:EC332)</f>
        <v>0</v>
      </c>
      <c r="DF332">
        <f>SUM($CB332,$CC332:CC332)-SUM($EC332:ED332)</f>
        <v>0</v>
      </c>
      <c r="DG332">
        <f>SUM($CB332,$CC332:CD332)-SUM($EC332:EE332)</f>
        <v>0</v>
      </c>
      <c r="DH332">
        <f>SUM($CB332,$CC332:CE332)-SUM($EC332:EF332)</f>
        <v>0</v>
      </c>
      <c r="DI332">
        <f>SUM($CB332,$CC332:CF332)-SUM($EC332:EG332)</f>
        <v>0</v>
      </c>
      <c r="DJ332">
        <f>SUM($CB332,$CC332:CG332)-SUM($EC332:EH332)</f>
        <v>0</v>
      </c>
      <c r="DK332">
        <f>SUM($CB332,$CC332:CH332)-SUM($EC332:EI332)</f>
        <v>0</v>
      </c>
      <c r="DL332">
        <f>SUM($CB332,$CC332:CI332)-SUM($EC332:EJ332)</f>
        <v>0</v>
      </c>
      <c r="DM332">
        <f>SUM($CB332,$CC332:CJ332)-SUM($EC332:EK332)</f>
        <v>9700</v>
      </c>
      <c r="DN332">
        <f>SUM($CB332,$CC332:CK332)-SUM($EC332:EL332)</f>
        <v>9376</v>
      </c>
      <c r="DO332">
        <f>SUM($CB332,$CC332:CL332)-SUM($EC332:EM332)</f>
        <v>8676</v>
      </c>
      <c r="DP332">
        <f>SUM($CB332,$CC332:CM332)-SUM($EC332:EN332)</f>
        <v>8000</v>
      </c>
      <c r="DQ332">
        <f>SUM($CB332,$CC332:CN332)-SUM($EC332:EO332)</f>
        <v>8000</v>
      </c>
      <c r="DR332">
        <f>SUM($CB332,$CC332:CO332)-SUM($EC332:EP332)</f>
        <v>8000</v>
      </c>
      <c r="DS332">
        <f>SUM($CB332,$CC332:CP332)-SUM($EC332:EQ332)</f>
        <v>8000</v>
      </c>
      <c r="DT332">
        <f>SUM($CB332,$CC332:CQ332)-SUM($EC332:ER332)</f>
        <v>8000</v>
      </c>
      <c r="DU332">
        <f>SUM($CB332,$CC332:CR332)-SUM($EC332:ES332)</f>
        <v>8000</v>
      </c>
      <c r="DV332">
        <f>SUM($CB332,$CC332:CS332)-SUM($EC332:ET332)</f>
        <v>8000</v>
      </c>
      <c r="DW332">
        <f>SUM($CB332,$CC332:CT332)-SUM($EC332:EU332)</f>
        <v>8000</v>
      </c>
      <c r="DX332">
        <f>SUM($CB332,$CC332:CU332)-SUM($EC332:EV332)</f>
        <v>8000</v>
      </c>
      <c r="DY332">
        <f>SUM($CB332,$CC332:CV332)-SUM($EC332:EW332)</f>
        <v>8000</v>
      </c>
      <c r="DZ332">
        <f>SUM($CB332,$CC332:CW332)-SUM($EC332:EX332)</f>
        <v>8000</v>
      </c>
      <c r="EA332">
        <f>SUM($CB332,$CC332:CX332)-SUM($EC332:EY332)</f>
        <v>8000</v>
      </c>
      <c r="EB332">
        <f>SUM($CB332,$CC332:CY332)-SUM($EC332:EZ332)</f>
        <v>8000</v>
      </c>
      <c r="EC332" cm="1">
        <f t="array" ref="EC332">SUMPRODUCT($K332:$AJ332,TRANSPOSE(EC$4:EC$29))</f>
        <v>0</v>
      </c>
      <c r="ED332" cm="1">
        <f t="array" ref="ED332">SUMPRODUCT($K332:$AJ332,TRANSPOSE(ED$4:ED$29))</f>
        <v>0</v>
      </c>
      <c r="EE332" cm="1">
        <f t="array" ref="EE332">SUMPRODUCT($K332:$AJ332,TRANSPOSE(EE$4:EE$29))</f>
        <v>0</v>
      </c>
      <c r="EF332" cm="1">
        <f t="array" ref="EF332">SUMPRODUCT($K332:$AJ332,TRANSPOSE(EF$4:EF$29))</f>
        <v>0</v>
      </c>
      <c r="EG332" cm="1">
        <f t="array" ref="EG332">SUMPRODUCT($K332:$AJ332,TRANSPOSE(EG$4:EG$29))</f>
        <v>0</v>
      </c>
      <c r="EH332" cm="1">
        <f t="array" ref="EH332">SUMPRODUCT($K332:$AJ332,TRANSPOSE(EH$4:EH$29))</f>
        <v>0</v>
      </c>
      <c r="EI332" cm="1">
        <f t="array" ref="EI332">SUMPRODUCT($K332:$AJ332,TRANSPOSE(EI$4:EI$29))</f>
        <v>0</v>
      </c>
      <c r="EJ332" cm="1">
        <f t="array" ref="EJ332">SUMPRODUCT($K332:$AJ332,TRANSPOSE(EJ$4:EJ$29))</f>
        <v>0</v>
      </c>
      <c r="EK332" cm="1">
        <f t="array" ref="EK332">SUMPRODUCT($K332:$AJ332,TRANSPOSE(EK$4:EK$29))</f>
        <v>300</v>
      </c>
      <c r="EL332" cm="1">
        <f t="array" ref="EL332">SUMPRODUCT($K332:$AJ332,TRANSPOSE(EL$4:EL$29))</f>
        <v>324</v>
      </c>
      <c r="EM332" cm="1">
        <f t="array" ref="EM332">SUMPRODUCT($K332:$AJ332,TRANSPOSE(EM$4:EM$29))</f>
        <v>700</v>
      </c>
      <c r="EN332" cm="1">
        <f t="array" ref="EN332">SUMPRODUCT($K332:$AJ332,TRANSPOSE(EN$4:EN$29))</f>
        <v>676</v>
      </c>
      <c r="EO332" cm="1">
        <f t="array" ref="EO332">SUMPRODUCT($K332:$AJ332,TRANSPOSE(EO$4:EO$29))</f>
        <v>0</v>
      </c>
      <c r="EP332" cm="1">
        <f t="array" ref="EP332">SUMPRODUCT($K332:$AJ332,TRANSPOSE(EP$4:EP$29))</f>
        <v>0</v>
      </c>
      <c r="EQ332" cm="1">
        <f t="array" ref="EQ332">SUMPRODUCT($K332:$AJ332,TRANSPOSE(EQ$4:EQ$29))</f>
        <v>0</v>
      </c>
      <c r="ER332" cm="1">
        <f t="array" ref="ER332">SUMPRODUCT($K332:$AJ332,TRANSPOSE(ER$4:ER$29))</f>
        <v>0</v>
      </c>
      <c r="ES332" cm="1">
        <f t="array" ref="ES332">SUMPRODUCT($K332:$AJ332,TRANSPOSE(ES$4:ES$29))</f>
        <v>0</v>
      </c>
      <c r="ET332" cm="1">
        <f t="array" ref="ET332">SUMPRODUCT($K332:$AJ332,TRANSPOSE(ET$4:ET$29))</f>
        <v>0</v>
      </c>
      <c r="EU332" cm="1">
        <f t="array" ref="EU332">SUMPRODUCT($K332:$AJ332,TRANSPOSE(EU$4:EU$29))</f>
        <v>0</v>
      </c>
      <c r="EV332" cm="1">
        <f t="array" ref="EV332">SUMPRODUCT($K332:$AJ332,TRANSPOSE(EV$4:EV$29))</f>
        <v>0</v>
      </c>
      <c r="EW332" cm="1">
        <f t="array" ref="EW332">SUMPRODUCT($K332:$AJ332,TRANSPOSE(EW$4:EW$29))</f>
        <v>0</v>
      </c>
      <c r="EX332" cm="1">
        <f t="array" ref="EX332">SUMPRODUCT($K332:$AJ332,TRANSPOSE(EX$4:EX$29))</f>
        <v>0</v>
      </c>
      <c r="EY332" cm="1">
        <f t="array" ref="EY332">SUMPRODUCT($K332:$AJ332,TRANSPOSE(EY$4:EY$29))</f>
        <v>0</v>
      </c>
      <c r="EZ332" cm="1">
        <f t="array" ref="EZ332">SUMPRODUCT($K332:$AJ332,TRANSPOSE(EZ$4:EZ$29))</f>
        <v>0</v>
      </c>
      <c r="FA332">
        <f t="shared" si="60"/>
        <v>0</v>
      </c>
      <c r="FB332" t="b">
        <f t="shared" si="61"/>
        <v>0</v>
      </c>
    </row>
    <row r="333" spans="1:158" hidden="1" x14ac:dyDescent="0.2">
      <c r="A333">
        <v>392</v>
      </c>
      <c r="B333" s="7" t="s">
        <v>903</v>
      </c>
      <c r="C333" t="s">
        <v>17</v>
      </c>
      <c r="D333">
        <v>401481540</v>
      </c>
      <c r="E333" t="s">
        <v>902</v>
      </c>
      <c r="F333">
        <v>400275409</v>
      </c>
      <c r="G333" t="s">
        <v>6</v>
      </c>
      <c r="H333" s="1">
        <v>2</v>
      </c>
      <c r="I333" s="1">
        <v>1</v>
      </c>
      <c r="J333" s="1">
        <f>VLOOKUP(B333,'[4]AVL F03 05.05.26_לעבוד'!$B$27:$M$694,12,)</f>
        <v>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0</v>
      </c>
      <c r="AH333" s="1">
        <v>0</v>
      </c>
      <c r="AI333" s="1">
        <v>0</v>
      </c>
      <c r="AJ333" s="1">
        <v>0</v>
      </c>
      <c r="AK333" s="1">
        <f t="shared" si="58"/>
        <v>315</v>
      </c>
      <c r="AL333" s="1">
        <f t="shared" si="59"/>
        <v>10000</v>
      </c>
      <c r="AM333" s="1">
        <f t="shared" si="67"/>
        <v>3.15</v>
      </c>
      <c r="AN333" s="1">
        <f t="shared" si="68"/>
        <v>100</v>
      </c>
      <c r="AO333" s="1">
        <f t="shared" si="69"/>
        <v>96.85</v>
      </c>
      <c r="AP333" s="1" t="s">
        <v>26</v>
      </c>
      <c r="AQ333" s="1">
        <f>VLOOKUP($B333,'[2]AVL F03 05.05.26_לעבוד'!$B$29:$H$721,6,)</f>
        <v>0</v>
      </c>
      <c r="AR333" s="1" t="s">
        <v>25</v>
      </c>
      <c r="AS333" s="1" t="s">
        <v>14</v>
      </c>
      <c r="AT333">
        <f t="shared" si="70"/>
        <v>0.01</v>
      </c>
      <c r="AU333" t="str">
        <f>VLOOKUP(B333,'[3]AVL F03 05.05.26_לעבוד'!$B$27:$B$694,1,)</f>
        <v>CRCW040218K2FKED</v>
      </c>
      <c r="AW333" t="s">
        <v>1722</v>
      </c>
      <c r="AX333" t="s">
        <v>19</v>
      </c>
      <c r="AY333">
        <v>0.01</v>
      </c>
      <c r="AZ333" t="s">
        <v>0</v>
      </c>
      <c r="BA333">
        <v>2</v>
      </c>
      <c r="BB333" t="s">
        <v>13</v>
      </c>
      <c r="BC333">
        <v>96</v>
      </c>
      <c r="BD333">
        <v>61</v>
      </c>
      <c r="BE333" t="s">
        <v>24</v>
      </c>
      <c r="BF333">
        <v>0</v>
      </c>
      <c r="BG333">
        <v>0.1</v>
      </c>
      <c r="BH333">
        <v>20</v>
      </c>
      <c r="BI333" t="s">
        <v>11</v>
      </c>
      <c r="BJ333" t="s">
        <v>23</v>
      </c>
      <c r="BK333" t="s">
        <v>5</v>
      </c>
      <c r="BL333">
        <v>1</v>
      </c>
      <c r="BM333" t="s">
        <v>38</v>
      </c>
      <c r="BN333">
        <v>0.01</v>
      </c>
      <c r="BO333" t="s">
        <v>5</v>
      </c>
      <c r="BP333">
        <v>1</v>
      </c>
      <c r="BQ333" t="s">
        <v>5</v>
      </c>
      <c r="BR333" t="s">
        <v>8</v>
      </c>
      <c r="BS333" t="s">
        <v>21</v>
      </c>
      <c r="BT333">
        <v>10000</v>
      </c>
      <c r="BU333" t="s">
        <v>6</v>
      </c>
      <c r="BV333" t="s">
        <v>31</v>
      </c>
      <c r="BW333" t="s">
        <v>20</v>
      </c>
      <c r="BX333" t="s">
        <v>3</v>
      </c>
      <c r="BY333" t="s">
        <v>19</v>
      </c>
      <c r="BZ333" t="s">
        <v>1</v>
      </c>
      <c r="CA333" t="s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10000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E333">
        <f>SUM($CB333,CB333:$CC333)-SUM($EC333:EC333)</f>
        <v>0</v>
      </c>
      <c r="DF333">
        <f>SUM($CB333,$CC333:CC333)-SUM($EC333:ED333)</f>
        <v>0</v>
      </c>
      <c r="DG333">
        <f>SUM($CB333,$CC333:CD333)-SUM($EC333:EE333)</f>
        <v>0</v>
      </c>
      <c r="DH333">
        <f>SUM($CB333,$CC333:CE333)-SUM($EC333:EF333)</f>
        <v>0</v>
      </c>
      <c r="DI333">
        <f>SUM($CB333,$CC333:CF333)-SUM($EC333:EG333)</f>
        <v>0</v>
      </c>
      <c r="DJ333">
        <f>SUM($CB333,$CC333:CG333)-SUM($EC333:EH333)</f>
        <v>0</v>
      </c>
      <c r="DK333">
        <f>SUM($CB333,$CC333:CH333)-SUM($EC333:EI333)</f>
        <v>0</v>
      </c>
      <c r="DL333">
        <f>SUM($CB333,$CC333:CI333)-SUM($EC333:EJ333)</f>
        <v>0</v>
      </c>
      <c r="DM333">
        <f>SUM($CB333,$CC333:CJ333)-SUM($EC333:EK333)</f>
        <v>9980</v>
      </c>
      <c r="DN333">
        <f>SUM($CB333,$CC333:CK333)-SUM($EC333:EL333)</f>
        <v>9890</v>
      </c>
      <c r="DO333">
        <f>SUM($CB333,$CC333:CL333)-SUM($EC333:EM333)</f>
        <v>9800</v>
      </c>
      <c r="DP333">
        <f>SUM($CB333,$CC333:CM333)-SUM($EC333:EN333)</f>
        <v>9800</v>
      </c>
      <c r="DQ333">
        <f>SUM($CB333,$CC333:CN333)-SUM($EC333:EO333)</f>
        <v>9800</v>
      </c>
      <c r="DR333">
        <f>SUM($CB333,$CC333:CO333)-SUM($EC333:EP333)</f>
        <v>9800</v>
      </c>
      <c r="DS333">
        <f>SUM($CB333,$CC333:CP333)-SUM($EC333:EQ333)</f>
        <v>9800</v>
      </c>
      <c r="DT333">
        <f>SUM($CB333,$CC333:CQ333)-SUM($EC333:ER333)</f>
        <v>9800</v>
      </c>
      <c r="DU333">
        <f>SUM($CB333,$CC333:CR333)-SUM($EC333:ES333)</f>
        <v>9800</v>
      </c>
      <c r="DV333">
        <f>SUM($CB333,$CC333:CS333)-SUM($EC333:ET333)</f>
        <v>9800</v>
      </c>
      <c r="DW333">
        <f>SUM($CB333,$CC333:CT333)-SUM($EC333:EU333)</f>
        <v>9800</v>
      </c>
      <c r="DX333">
        <f>SUM($CB333,$CC333:CU333)-SUM($EC333:EV333)</f>
        <v>9800</v>
      </c>
      <c r="DY333">
        <f>SUM($CB333,$CC333:CV333)-SUM($EC333:EW333)</f>
        <v>9800</v>
      </c>
      <c r="DZ333">
        <f>SUM($CB333,$CC333:CW333)-SUM($EC333:EX333)</f>
        <v>9800</v>
      </c>
      <c r="EA333">
        <f>SUM($CB333,$CC333:CX333)-SUM($EC333:EY333)</f>
        <v>9800</v>
      </c>
      <c r="EB333">
        <f>SUM($CB333,$CC333:CY333)-SUM($EC333:EZ333)</f>
        <v>9800</v>
      </c>
      <c r="EC333" cm="1">
        <f t="array" ref="EC333">SUMPRODUCT($K333:$AJ333,TRANSPOSE(EC$4:EC$29))</f>
        <v>0</v>
      </c>
      <c r="ED333" cm="1">
        <f t="array" ref="ED333">SUMPRODUCT($K333:$AJ333,TRANSPOSE(ED$4:ED$29))</f>
        <v>0</v>
      </c>
      <c r="EE333" cm="1">
        <f t="array" ref="EE333">SUMPRODUCT($K333:$AJ333,TRANSPOSE(EE$4:EE$29))</f>
        <v>0</v>
      </c>
      <c r="EF333" cm="1">
        <f t="array" ref="EF333">SUMPRODUCT($K333:$AJ333,TRANSPOSE(EF$4:EF$29))</f>
        <v>0</v>
      </c>
      <c r="EG333" cm="1">
        <f t="array" ref="EG333">SUMPRODUCT($K333:$AJ333,TRANSPOSE(EG$4:EG$29))</f>
        <v>0</v>
      </c>
      <c r="EH333" cm="1">
        <f t="array" ref="EH333">SUMPRODUCT($K333:$AJ333,TRANSPOSE(EH$4:EH$29))</f>
        <v>0</v>
      </c>
      <c r="EI333" cm="1">
        <f t="array" ref="EI333">SUMPRODUCT($K333:$AJ333,TRANSPOSE(EI$4:EI$29))</f>
        <v>0</v>
      </c>
      <c r="EJ333" cm="1">
        <f t="array" ref="EJ333">SUMPRODUCT($K333:$AJ333,TRANSPOSE(EJ$4:EJ$29))</f>
        <v>0</v>
      </c>
      <c r="EK333" cm="1">
        <f t="array" ref="EK333">SUMPRODUCT($K333:$AJ333,TRANSPOSE(EK$4:EK$29))</f>
        <v>20</v>
      </c>
      <c r="EL333" cm="1">
        <f t="array" ref="EL333">SUMPRODUCT($K333:$AJ333,TRANSPOSE(EL$4:EL$29))</f>
        <v>90</v>
      </c>
      <c r="EM333" cm="1">
        <f t="array" ref="EM333">SUMPRODUCT($K333:$AJ333,TRANSPOSE(EM$4:EM$29))</f>
        <v>90</v>
      </c>
      <c r="EN333" cm="1">
        <f t="array" ref="EN333">SUMPRODUCT($K333:$AJ333,TRANSPOSE(EN$4:EN$29))</f>
        <v>0</v>
      </c>
      <c r="EO333" cm="1">
        <f t="array" ref="EO333">SUMPRODUCT($K333:$AJ333,TRANSPOSE(EO$4:EO$29))</f>
        <v>0</v>
      </c>
      <c r="EP333" cm="1">
        <f t="array" ref="EP333">SUMPRODUCT($K333:$AJ333,TRANSPOSE(EP$4:EP$29))</f>
        <v>0</v>
      </c>
      <c r="EQ333" cm="1">
        <f t="array" ref="EQ333">SUMPRODUCT($K333:$AJ333,TRANSPOSE(EQ$4:EQ$29))</f>
        <v>0</v>
      </c>
      <c r="ER333" cm="1">
        <f t="array" ref="ER333">SUMPRODUCT($K333:$AJ333,TRANSPOSE(ER$4:ER$29))</f>
        <v>0</v>
      </c>
      <c r="ES333" cm="1">
        <f t="array" ref="ES333">SUMPRODUCT($K333:$AJ333,TRANSPOSE(ES$4:ES$29))</f>
        <v>0</v>
      </c>
      <c r="ET333" cm="1">
        <f t="array" ref="ET333">SUMPRODUCT($K333:$AJ333,TRANSPOSE(ET$4:ET$29))</f>
        <v>0</v>
      </c>
      <c r="EU333" cm="1">
        <f t="array" ref="EU333">SUMPRODUCT($K333:$AJ333,TRANSPOSE(EU$4:EU$29))</f>
        <v>0</v>
      </c>
      <c r="EV333" cm="1">
        <f t="array" ref="EV333">SUMPRODUCT($K333:$AJ333,TRANSPOSE(EV$4:EV$29))</f>
        <v>0</v>
      </c>
      <c r="EW333" cm="1">
        <f t="array" ref="EW333">SUMPRODUCT($K333:$AJ333,TRANSPOSE(EW$4:EW$29))</f>
        <v>0</v>
      </c>
      <c r="EX333" cm="1">
        <f t="array" ref="EX333">SUMPRODUCT($K333:$AJ333,TRANSPOSE(EX$4:EX$29))</f>
        <v>0</v>
      </c>
      <c r="EY333" cm="1">
        <f t="array" ref="EY333">SUMPRODUCT($K333:$AJ333,TRANSPOSE(EY$4:EY$29))</f>
        <v>0</v>
      </c>
      <c r="EZ333" cm="1">
        <f t="array" ref="EZ333">SUMPRODUCT($K333:$AJ333,TRANSPOSE(EZ$4:EZ$29))</f>
        <v>0</v>
      </c>
      <c r="FA333">
        <f t="shared" si="60"/>
        <v>0</v>
      </c>
      <c r="FB333" t="b">
        <f t="shared" si="61"/>
        <v>0</v>
      </c>
    </row>
    <row r="334" spans="1:158" hidden="1" x14ac:dyDescent="0.2">
      <c r="A334">
        <v>393</v>
      </c>
      <c r="B334" s="7" t="s">
        <v>901</v>
      </c>
      <c r="C334" t="s">
        <v>17</v>
      </c>
      <c r="D334">
        <v>414258425</v>
      </c>
      <c r="E334" t="s">
        <v>900</v>
      </c>
      <c r="F334">
        <v>405423144</v>
      </c>
      <c r="G334" t="s">
        <v>6</v>
      </c>
      <c r="H334" s="1">
        <v>2</v>
      </c>
      <c r="I334" s="1">
        <v>2</v>
      </c>
      <c r="J334" s="1">
        <f>VLOOKUP(B334,'[4]AVL F03 05.05.26_לעבוד'!$B$27:$M$694,12,)</f>
        <v>2</v>
      </c>
      <c r="K334" s="1">
        <v>0</v>
      </c>
      <c r="L334" s="1">
        <v>0</v>
      </c>
      <c r="M334" s="1">
        <v>0</v>
      </c>
      <c r="N334" s="1">
        <v>2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f t="shared" si="58"/>
        <v>630</v>
      </c>
      <c r="AL334" s="1">
        <f t="shared" si="59"/>
        <v>10000</v>
      </c>
      <c r="AM334" s="1">
        <f t="shared" si="67"/>
        <v>6.3</v>
      </c>
      <c r="AN334" s="1">
        <f t="shared" si="68"/>
        <v>100</v>
      </c>
      <c r="AO334" s="1">
        <f t="shared" si="69"/>
        <v>93.7</v>
      </c>
      <c r="AP334" s="1" t="s">
        <v>26</v>
      </c>
      <c r="AQ334" s="1">
        <f>VLOOKUP($B334,'[2]AVL F03 05.05.26_לעבוד'!$B$29:$H$721,6,)</f>
        <v>0</v>
      </c>
      <c r="AR334" s="1" t="s">
        <v>25</v>
      </c>
      <c r="AS334" s="1" t="s">
        <v>14</v>
      </c>
      <c r="AT334">
        <f t="shared" si="70"/>
        <v>0.02</v>
      </c>
      <c r="AU334" t="str">
        <f>VLOOKUP(B334,'[3]AVL F03 05.05.26_לעבוד'!$B$27:$B$694,1,)</f>
        <v>CRCW040219K1FKED</v>
      </c>
      <c r="AW334" t="s">
        <v>1722</v>
      </c>
      <c r="AX334" t="s">
        <v>19</v>
      </c>
      <c r="AY334">
        <v>0.01</v>
      </c>
      <c r="AZ334" t="s">
        <v>0</v>
      </c>
      <c r="BA334">
        <v>2</v>
      </c>
      <c r="BB334" t="s">
        <v>13</v>
      </c>
      <c r="BC334">
        <v>96</v>
      </c>
      <c r="BD334">
        <v>60</v>
      </c>
      <c r="BE334" t="s">
        <v>24</v>
      </c>
      <c r="BF334">
        <v>0</v>
      </c>
      <c r="BG334">
        <v>0.1</v>
      </c>
      <c r="BH334">
        <v>20</v>
      </c>
      <c r="BI334" t="s">
        <v>11</v>
      </c>
      <c r="BJ334" t="s">
        <v>23</v>
      </c>
      <c r="BK334" t="s">
        <v>5</v>
      </c>
      <c r="BL334">
        <v>1</v>
      </c>
      <c r="BM334" t="s">
        <v>22</v>
      </c>
      <c r="BN334">
        <v>0.01</v>
      </c>
      <c r="BO334" t="s">
        <v>5</v>
      </c>
      <c r="BP334">
        <v>1</v>
      </c>
      <c r="BQ334" t="s">
        <v>5</v>
      </c>
      <c r="BR334" t="s">
        <v>8</v>
      </c>
      <c r="BS334" t="s">
        <v>21</v>
      </c>
      <c r="BT334">
        <v>10000</v>
      </c>
      <c r="BU334" t="s">
        <v>6</v>
      </c>
      <c r="BV334" t="s">
        <v>31</v>
      </c>
      <c r="BW334" t="s">
        <v>20</v>
      </c>
      <c r="BX334" t="s">
        <v>3</v>
      </c>
      <c r="BY334" t="s">
        <v>19</v>
      </c>
      <c r="BZ334" t="s">
        <v>1</v>
      </c>
      <c r="CA334" t="s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10000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E334">
        <f>SUM($CB334,CB334:$CC334)-SUM($EC334:EC334)</f>
        <v>0</v>
      </c>
      <c r="DF334">
        <f>SUM($CB334,$CC334:CC334)-SUM($EC334:ED334)</f>
        <v>0</v>
      </c>
      <c r="DG334">
        <f>SUM($CB334,$CC334:CD334)-SUM($EC334:EE334)</f>
        <v>0</v>
      </c>
      <c r="DH334">
        <f>SUM($CB334,$CC334:CE334)-SUM($EC334:EF334)</f>
        <v>0</v>
      </c>
      <c r="DI334">
        <f>SUM($CB334,$CC334:CF334)-SUM($EC334:EG334)</f>
        <v>0</v>
      </c>
      <c r="DJ334">
        <f>SUM($CB334,$CC334:CG334)-SUM($EC334:EH334)</f>
        <v>0</v>
      </c>
      <c r="DK334">
        <f>SUM($CB334,$CC334:CH334)-SUM($EC334:EI334)</f>
        <v>0</v>
      </c>
      <c r="DL334">
        <f>SUM($CB334,$CC334:CI334)-SUM($EC334:EJ334)</f>
        <v>0</v>
      </c>
      <c r="DM334">
        <f>SUM($CB334,$CC334:CJ334)-SUM($EC334:EK334)</f>
        <v>9960</v>
      </c>
      <c r="DN334">
        <f>SUM($CB334,$CC334:CK334)-SUM($EC334:EL334)</f>
        <v>9780</v>
      </c>
      <c r="DO334">
        <f>SUM($CB334,$CC334:CL334)-SUM($EC334:EM334)</f>
        <v>9780</v>
      </c>
      <c r="DP334">
        <f>SUM($CB334,$CC334:CM334)-SUM($EC334:EN334)</f>
        <v>9600</v>
      </c>
      <c r="DQ334">
        <f>SUM($CB334,$CC334:CN334)-SUM($EC334:EO334)</f>
        <v>9600</v>
      </c>
      <c r="DR334">
        <f>SUM($CB334,$CC334:CO334)-SUM($EC334:EP334)</f>
        <v>9600</v>
      </c>
      <c r="DS334">
        <f>SUM($CB334,$CC334:CP334)-SUM($EC334:EQ334)</f>
        <v>9600</v>
      </c>
      <c r="DT334">
        <f>SUM($CB334,$CC334:CQ334)-SUM($EC334:ER334)</f>
        <v>9600</v>
      </c>
      <c r="DU334">
        <f>SUM($CB334,$CC334:CR334)-SUM($EC334:ES334)</f>
        <v>9600</v>
      </c>
      <c r="DV334">
        <f>SUM($CB334,$CC334:CS334)-SUM($EC334:ET334)</f>
        <v>9600</v>
      </c>
      <c r="DW334">
        <f>SUM($CB334,$CC334:CT334)-SUM($EC334:EU334)</f>
        <v>9600</v>
      </c>
      <c r="DX334">
        <f>SUM($CB334,$CC334:CU334)-SUM($EC334:EV334)</f>
        <v>9600</v>
      </c>
      <c r="DY334">
        <f>SUM($CB334,$CC334:CV334)-SUM($EC334:EW334)</f>
        <v>9600</v>
      </c>
      <c r="DZ334">
        <f>SUM($CB334,$CC334:CW334)-SUM($EC334:EX334)</f>
        <v>9600</v>
      </c>
      <c r="EA334">
        <f>SUM($CB334,$CC334:CX334)-SUM($EC334:EY334)</f>
        <v>9600</v>
      </c>
      <c r="EB334">
        <f>SUM($CB334,$CC334:CY334)-SUM($EC334:EZ334)</f>
        <v>9600</v>
      </c>
      <c r="EC334" cm="1">
        <f t="array" ref="EC334">SUMPRODUCT($K334:$AJ334,TRANSPOSE(EC$4:EC$29))</f>
        <v>0</v>
      </c>
      <c r="ED334" cm="1">
        <f t="array" ref="ED334">SUMPRODUCT($K334:$AJ334,TRANSPOSE(ED$4:ED$29))</f>
        <v>0</v>
      </c>
      <c r="EE334" cm="1">
        <f t="array" ref="EE334">SUMPRODUCT($K334:$AJ334,TRANSPOSE(EE$4:EE$29))</f>
        <v>0</v>
      </c>
      <c r="EF334" cm="1">
        <f t="array" ref="EF334">SUMPRODUCT($K334:$AJ334,TRANSPOSE(EF$4:EF$29))</f>
        <v>0</v>
      </c>
      <c r="EG334" cm="1">
        <f t="array" ref="EG334">SUMPRODUCT($K334:$AJ334,TRANSPOSE(EG$4:EG$29))</f>
        <v>0</v>
      </c>
      <c r="EH334" cm="1">
        <f t="array" ref="EH334">SUMPRODUCT($K334:$AJ334,TRANSPOSE(EH$4:EH$29))</f>
        <v>0</v>
      </c>
      <c r="EI334" cm="1">
        <f t="array" ref="EI334">SUMPRODUCT($K334:$AJ334,TRANSPOSE(EI$4:EI$29))</f>
        <v>0</v>
      </c>
      <c r="EJ334" cm="1">
        <f t="array" ref="EJ334">SUMPRODUCT($K334:$AJ334,TRANSPOSE(EJ$4:EJ$29))</f>
        <v>0</v>
      </c>
      <c r="EK334" cm="1">
        <f t="array" ref="EK334">SUMPRODUCT($K334:$AJ334,TRANSPOSE(EK$4:EK$29))</f>
        <v>40</v>
      </c>
      <c r="EL334" cm="1">
        <f t="array" ref="EL334">SUMPRODUCT($K334:$AJ334,TRANSPOSE(EL$4:EL$29))</f>
        <v>180</v>
      </c>
      <c r="EM334" cm="1">
        <f t="array" ref="EM334">SUMPRODUCT($K334:$AJ334,TRANSPOSE(EM$4:EM$29))</f>
        <v>0</v>
      </c>
      <c r="EN334" cm="1">
        <f t="array" ref="EN334">SUMPRODUCT($K334:$AJ334,TRANSPOSE(EN$4:EN$29))</f>
        <v>180</v>
      </c>
      <c r="EO334" cm="1">
        <f t="array" ref="EO334">SUMPRODUCT($K334:$AJ334,TRANSPOSE(EO$4:EO$29))</f>
        <v>0</v>
      </c>
      <c r="EP334" cm="1">
        <f t="array" ref="EP334">SUMPRODUCT($K334:$AJ334,TRANSPOSE(EP$4:EP$29))</f>
        <v>0</v>
      </c>
      <c r="EQ334" cm="1">
        <f t="array" ref="EQ334">SUMPRODUCT($K334:$AJ334,TRANSPOSE(EQ$4:EQ$29))</f>
        <v>0</v>
      </c>
      <c r="ER334" cm="1">
        <f t="array" ref="ER334">SUMPRODUCT($K334:$AJ334,TRANSPOSE(ER$4:ER$29))</f>
        <v>0</v>
      </c>
      <c r="ES334" cm="1">
        <f t="array" ref="ES334">SUMPRODUCT($K334:$AJ334,TRANSPOSE(ES$4:ES$29))</f>
        <v>0</v>
      </c>
      <c r="ET334" cm="1">
        <f t="array" ref="ET334">SUMPRODUCT($K334:$AJ334,TRANSPOSE(ET$4:ET$29))</f>
        <v>0</v>
      </c>
      <c r="EU334" cm="1">
        <f t="array" ref="EU334">SUMPRODUCT($K334:$AJ334,TRANSPOSE(EU$4:EU$29))</f>
        <v>0</v>
      </c>
      <c r="EV334" cm="1">
        <f t="array" ref="EV334">SUMPRODUCT($K334:$AJ334,TRANSPOSE(EV$4:EV$29))</f>
        <v>0</v>
      </c>
      <c r="EW334" cm="1">
        <f t="array" ref="EW334">SUMPRODUCT($K334:$AJ334,TRANSPOSE(EW$4:EW$29))</f>
        <v>0</v>
      </c>
      <c r="EX334" cm="1">
        <f t="array" ref="EX334">SUMPRODUCT($K334:$AJ334,TRANSPOSE(EX$4:EX$29))</f>
        <v>0</v>
      </c>
      <c r="EY334" cm="1">
        <f t="array" ref="EY334">SUMPRODUCT($K334:$AJ334,TRANSPOSE(EY$4:EY$29))</f>
        <v>0</v>
      </c>
      <c r="EZ334" cm="1">
        <f t="array" ref="EZ334">SUMPRODUCT($K334:$AJ334,TRANSPOSE(EZ$4:EZ$29))</f>
        <v>0</v>
      </c>
      <c r="FA334">
        <f t="shared" si="60"/>
        <v>0</v>
      </c>
      <c r="FB334" t="b">
        <f t="shared" si="61"/>
        <v>0</v>
      </c>
    </row>
    <row r="335" spans="1:158" hidden="1" x14ac:dyDescent="0.2">
      <c r="A335">
        <v>394</v>
      </c>
      <c r="B335" s="7" t="s">
        <v>899</v>
      </c>
      <c r="C335" t="s">
        <v>17</v>
      </c>
      <c r="D335">
        <v>400656760</v>
      </c>
      <c r="E335" t="s">
        <v>898</v>
      </c>
      <c r="F335" t="s">
        <v>897</v>
      </c>
      <c r="G335" t="s">
        <v>6</v>
      </c>
      <c r="H335" s="1">
        <v>2</v>
      </c>
      <c r="I335" s="1">
        <v>431</v>
      </c>
      <c r="J335" s="1">
        <f>VLOOKUP(B335,'[4]AVL F03 05.05.26_לעבוד'!$B$27:$M$694,12,)</f>
        <v>435</v>
      </c>
      <c r="K335" s="1">
        <v>0</v>
      </c>
      <c r="L335" s="1">
        <v>0</v>
      </c>
      <c r="M335" s="1">
        <v>0</v>
      </c>
      <c r="N335" s="1">
        <v>77</v>
      </c>
      <c r="O335" s="1">
        <v>56</v>
      </c>
      <c r="P335" s="1">
        <v>0</v>
      </c>
      <c r="Q335" s="1">
        <v>0</v>
      </c>
      <c r="R335" s="1">
        <v>16</v>
      </c>
      <c r="S335" s="1">
        <v>0</v>
      </c>
      <c r="T335" s="1">
        <v>0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130</v>
      </c>
      <c r="AC335" s="1">
        <v>3</v>
      </c>
      <c r="AD335" s="1">
        <v>0</v>
      </c>
      <c r="AE335" s="1">
        <v>0</v>
      </c>
      <c r="AF335" s="1">
        <v>2</v>
      </c>
      <c r="AG335" s="1">
        <v>0</v>
      </c>
      <c r="AH335" s="1">
        <v>146</v>
      </c>
      <c r="AI335" s="1">
        <v>0</v>
      </c>
      <c r="AJ335" s="1">
        <v>0</v>
      </c>
      <c r="AK335" s="1">
        <f t="shared" si="58"/>
        <v>135765</v>
      </c>
      <c r="AL335" s="1">
        <f t="shared" si="59"/>
        <v>140000</v>
      </c>
      <c r="AM335" s="1">
        <f t="shared" si="67"/>
        <v>1357.65</v>
      </c>
      <c r="AN335" s="1">
        <f t="shared" si="68"/>
        <v>1400</v>
      </c>
      <c r="AO335" s="1">
        <f t="shared" si="69"/>
        <v>42.349999999999909</v>
      </c>
      <c r="AP335" s="1" t="s">
        <v>26</v>
      </c>
      <c r="AQ335" s="1">
        <f>VLOOKUP($B335,'[2]AVL F03 05.05.26_לעבוד'!$B$29:$H$721,6,)</f>
        <v>0</v>
      </c>
      <c r="AR335" s="1" t="s">
        <v>25</v>
      </c>
      <c r="AS335" s="1" t="s">
        <v>14</v>
      </c>
      <c r="AT335">
        <f t="shared" si="70"/>
        <v>4.3100000000000005</v>
      </c>
      <c r="AU335" t="str">
        <f>VLOOKUP(B335,'[3]AVL F03 05.05.26_לעבוד'!$B$27:$B$694,1,)</f>
        <v>CRCW04021K00FKED</v>
      </c>
      <c r="AV335" t="s">
        <v>335</v>
      </c>
      <c r="AW335" t="s">
        <v>1722</v>
      </c>
      <c r="AX335" t="s">
        <v>19</v>
      </c>
      <c r="AY335">
        <v>0.01</v>
      </c>
      <c r="AZ335" t="s">
        <v>0</v>
      </c>
      <c r="BA335">
        <v>2</v>
      </c>
      <c r="BB335" t="s">
        <v>13</v>
      </c>
      <c r="BC335">
        <v>96</v>
      </c>
      <c r="BD335">
        <v>28</v>
      </c>
      <c r="BE335" t="s">
        <v>24</v>
      </c>
      <c r="BF335">
        <v>0</v>
      </c>
      <c r="BG335">
        <v>0.1</v>
      </c>
      <c r="BH335">
        <v>20</v>
      </c>
      <c r="BI335" t="s">
        <v>11</v>
      </c>
      <c r="BJ335" t="s">
        <v>23</v>
      </c>
      <c r="BK335" t="s">
        <v>5</v>
      </c>
      <c r="BL335">
        <v>1</v>
      </c>
      <c r="BM335" t="s">
        <v>22</v>
      </c>
      <c r="BN335">
        <v>0.01</v>
      </c>
      <c r="BO335" t="s">
        <v>5</v>
      </c>
      <c r="BP335">
        <v>1</v>
      </c>
      <c r="BQ335" t="s">
        <v>5</v>
      </c>
      <c r="BR335" t="s">
        <v>8</v>
      </c>
      <c r="BS335" t="s">
        <v>21</v>
      </c>
      <c r="BT335">
        <v>10000</v>
      </c>
      <c r="BU335" t="s">
        <v>6</v>
      </c>
      <c r="BV335" t="s">
        <v>5</v>
      </c>
      <c r="BW335" t="s">
        <v>20</v>
      </c>
      <c r="BX335" t="s">
        <v>3</v>
      </c>
      <c r="BY335" t="s">
        <v>19</v>
      </c>
      <c r="BZ335" t="s">
        <v>1</v>
      </c>
      <c r="CA335" t="s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90000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E335">
        <f>SUM($CB335,CB335:$CC335)-SUM($EC335:EC335)</f>
        <v>0</v>
      </c>
      <c r="DF335">
        <f>SUM($CB335,$CC335:CC335)-SUM($EC335:ED335)</f>
        <v>0</v>
      </c>
      <c r="DG335">
        <f>SUM($CB335,$CC335:CD335)-SUM($EC335:EE335)</f>
        <v>0</v>
      </c>
      <c r="DH335">
        <f>SUM($CB335,$CC335:CE335)-SUM($EC335:EF335)</f>
        <v>0</v>
      </c>
      <c r="DI335">
        <f>SUM($CB335,$CC335:CF335)-SUM($EC335:EG335)</f>
        <v>0</v>
      </c>
      <c r="DJ335">
        <f>SUM($CB335,$CC335:CG335)-SUM($EC335:EH335)</f>
        <v>0</v>
      </c>
      <c r="DK335">
        <f>SUM($CB335,$CC335:CH335)-SUM($EC335:EI335)</f>
        <v>0</v>
      </c>
      <c r="DL335">
        <f>SUM($CB335,$CC335:CI335)-SUM($EC335:EJ335)</f>
        <v>0</v>
      </c>
      <c r="DM335">
        <f>SUM($CB335,$CC335:CJ335)-SUM($EC335:EK335)</f>
        <v>72250</v>
      </c>
      <c r="DN335">
        <f>SUM($CB335,$CC335:CK335)-SUM($EC335:EL335)</f>
        <v>48702</v>
      </c>
      <c r="DO335">
        <f>SUM($CB335,$CC335:CL335)-SUM($EC335:EM335)</f>
        <v>29362</v>
      </c>
      <c r="DP335">
        <f>SUM($CB335,$CC335:CM335)-SUM($EC335:EN335)</f>
        <v>3800</v>
      </c>
      <c r="DQ335">
        <f>SUM($CB335,$CC335:CN335)-SUM($EC335:EO335)</f>
        <v>3800</v>
      </c>
      <c r="DR335">
        <f>SUM($CB335,$CC335:CO335)-SUM($EC335:EP335)</f>
        <v>3800</v>
      </c>
      <c r="DS335">
        <f>SUM($CB335,$CC335:CP335)-SUM($EC335:EQ335)</f>
        <v>3800</v>
      </c>
      <c r="DT335">
        <f>SUM($CB335,$CC335:CQ335)-SUM($EC335:ER335)</f>
        <v>3800</v>
      </c>
      <c r="DU335">
        <f>SUM($CB335,$CC335:CR335)-SUM($EC335:ES335)</f>
        <v>3800</v>
      </c>
      <c r="DV335">
        <f>SUM($CB335,$CC335:CS335)-SUM($EC335:ET335)</f>
        <v>3800</v>
      </c>
      <c r="DW335">
        <f>SUM($CB335,$CC335:CT335)-SUM($EC335:EU335)</f>
        <v>3800</v>
      </c>
      <c r="DX335">
        <f>SUM($CB335,$CC335:CU335)-SUM($EC335:EV335)</f>
        <v>3800</v>
      </c>
      <c r="DY335">
        <f>SUM($CB335,$CC335:CV335)-SUM($EC335:EW335)</f>
        <v>3800</v>
      </c>
      <c r="DZ335">
        <f>SUM($CB335,$CC335:CW335)-SUM($EC335:EX335)</f>
        <v>3800</v>
      </c>
      <c r="EA335">
        <f>SUM($CB335,$CC335:CX335)-SUM($EC335:EY335)</f>
        <v>3800</v>
      </c>
      <c r="EB335">
        <f>SUM($CB335,$CC335:CY335)-SUM($EC335:EZ335)</f>
        <v>3800</v>
      </c>
      <c r="EC335" cm="1">
        <f t="array" ref="EC335">SUMPRODUCT($K335:$AJ335,TRANSPOSE(EC$4:EC$29))</f>
        <v>0</v>
      </c>
      <c r="ED335" cm="1">
        <f t="array" ref="ED335">SUMPRODUCT($K335:$AJ335,TRANSPOSE(ED$4:ED$29))</f>
        <v>0</v>
      </c>
      <c r="EE335" cm="1">
        <f t="array" ref="EE335">SUMPRODUCT($K335:$AJ335,TRANSPOSE(EE$4:EE$29))</f>
        <v>0</v>
      </c>
      <c r="EF335" cm="1">
        <f t="array" ref="EF335">SUMPRODUCT($K335:$AJ335,TRANSPOSE(EF$4:EF$29))</f>
        <v>0</v>
      </c>
      <c r="EG335" cm="1">
        <f t="array" ref="EG335">SUMPRODUCT($K335:$AJ335,TRANSPOSE(EG$4:EG$29))</f>
        <v>0</v>
      </c>
      <c r="EH335" cm="1">
        <f t="array" ref="EH335">SUMPRODUCT($K335:$AJ335,TRANSPOSE(EH$4:EH$29))</f>
        <v>0</v>
      </c>
      <c r="EI335" cm="1">
        <f t="array" ref="EI335">SUMPRODUCT($K335:$AJ335,TRANSPOSE(EI$4:EI$29))</f>
        <v>0</v>
      </c>
      <c r="EJ335" cm="1">
        <f t="array" ref="EJ335">SUMPRODUCT($K335:$AJ335,TRANSPOSE(EJ$4:EJ$29))</f>
        <v>0</v>
      </c>
      <c r="EK335" cm="1">
        <f t="array" ref="EK335">SUMPRODUCT($K335:$AJ335,TRANSPOSE(EK$4:EK$29))</f>
        <v>17750</v>
      </c>
      <c r="EL335" cm="1">
        <f t="array" ref="EL335">SUMPRODUCT($K335:$AJ335,TRANSPOSE(EL$4:EL$29))</f>
        <v>23548</v>
      </c>
      <c r="EM335" cm="1">
        <f t="array" ref="EM335">SUMPRODUCT($K335:$AJ335,TRANSPOSE(EM$4:EM$29))</f>
        <v>19340</v>
      </c>
      <c r="EN335" cm="1">
        <f t="array" ref="EN335">SUMPRODUCT($K335:$AJ335,TRANSPOSE(EN$4:EN$29))</f>
        <v>25562</v>
      </c>
      <c r="EO335" cm="1">
        <f t="array" ref="EO335">SUMPRODUCT($K335:$AJ335,TRANSPOSE(EO$4:EO$29))</f>
        <v>0</v>
      </c>
      <c r="EP335" cm="1">
        <f t="array" ref="EP335">SUMPRODUCT($K335:$AJ335,TRANSPOSE(EP$4:EP$29))</f>
        <v>0</v>
      </c>
      <c r="EQ335" cm="1">
        <f t="array" ref="EQ335">SUMPRODUCT($K335:$AJ335,TRANSPOSE(EQ$4:EQ$29))</f>
        <v>0</v>
      </c>
      <c r="ER335" cm="1">
        <f t="array" ref="ER335">SUMPRODUCT($K335:$AJ335,TRANSPOSE(ER$4:ER$29))</f>
        <v>0</v>
      </c>
      <c r="ES335" cm="1">
        <f t="array" ref="ES335">SUMPRODUCT($K335:$AJ335,TRANSPOSE(ES$4:ES$29))</f>
        <v>0</v>
      </c>
      <c r="ET335" cm="1">
        <f t="array" ref="ET335">SUMPRODUCT($K335:$AJ335,TRANSPOSE(ET$4:ET$29))</f>
        <v>0</v>
      </c>
      <c r="EU335" cm="1">
        <f t="array" ref="EU335">SUMPRODUCT($K335:$AJ335,TRANSPOSE(EU$4:EU$29))</f>
        <v>0</v>
      </c>
      <c r="EV335" cm="1">
        <f t="array" ref="EV335">SUMPRODUCT($K335:$AJ335,TRANSPOSE(EV$4:EV$29))</f>
        <v>0</v>
      </c>
      <c r="EW335" cm="1">
        <f t="array" ref="EW335">SUMPRODUCT($K335:$AJ335,TRANSPOSE(EW$4:EW$29))</f>
        <v>0</v>
      </c>
      <c r="EX335" cm="1">
        <f t="array" ref="EX335">SUMPRODUCT($K335:$AJ335,TRANSPOSE(EX$4:EX$29))</f>
        <v>0</v>
      </c>
      <c r="EY335" cm="1">
        <f t="array" ref="EY335">SUMPRODUCT($K335:$AJ335,TRANSPOSE(EY$4:EY$29))</f>
        <v>0</v>
      </c>
      <c r="EZ335" cm="1">
        <f t="array" ref="EZ335">SUMPRODUCT($K335:$AJ335,TRANSPOSE(EZ$4:EZ$29))</f>
        <v>0</v>
      </c>
      <c r="FA335">
        <f t="shared" si="60"/>
        <v>0</v>
      </c>
      <c r="FB335" t="b">
        <f t="shared" si="61"/>
        <v>0</v>
      </c>
    </row>
    <row r="336" spans="1:158" hidden="1" x14ac:dyDescent="0.2">
      <c r="A336">
        <v>395</v>
      </c>
      <c r="B336" s="7" t="s">
        <v>896</v>
      </c>
      <c r="C336" t="s">
        <v>17</v>
      </c>
      <c r="D336">
        <v>401234957</v>
      </c>
      <c r="E336" t="s">
        <v>895</v>
      </c>
      <c r="F336">
        <v>400275219</v>
      </c>
      <c r="G336" t="s">
        <v>6</v>
      </c>
      <c r="H336" s="1">
        <v>2</v>
      </c>
      <c r="I336" s="1">
        <v>64</v>
      </c>
      <c r="J336" s="1">
        <f>VLOOKUP(B336,'[4]AVL F03 05.05.26_לעבוד'!$B$27:$M$694,12,)</f>
        <v>64</v>
      </c>
      <c r="K336" s="1">
        <v>0</v>
      </c>
      <c r="L336" s="1">
        <v>0</v>
      </c>
      <c r="M336" s="1">
        <v>0</v>
      </c>
      <c r="N336" s="1">
        <v>27</v>
      </c>
      <c r="O336" s="1">
        <v>0</v>
      </c>
      <c r="P336" s="1">
        <v>0</v>
      </c>
      <c r="Q336" s="1">
        <v>0</v>
      </c>
      <c r="R336" s="1">
        <v>32</v>
      </c>
      <c r="S336" s="1">
        <v>0</v>
      </c>
      <c r="T336" s="1">
        <v>0</v>
      </c>
      <c r="U336" s="1">
        <v>3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2</v>
      </c>
      <c r="AG336" s="1">
        <v>0</v>
      </c>
      <c r="AH336" s="1">
        <v>0</v>
      </c>
      <c r="AI336" s="1">
        <v>0</v>
      </c>
      <c r="AJ336" s="1">
        <v>0</v>
      </c>
      <c r="AK336" s="1">
        <f t="shared" si="58"/>
        <v>20160</v>
      </c>
      <c r="AL336" s="1">
        <f t="shared" si="59"/>
        <v>30000</v>
      </c>
      <c r="AM336" s="1">
        <f t="shared" si="67"/>
        <v>201.6</v>
      </c>
      <c r="AN336" s="1">
        <f t="shared" si="68"/>
        <v>300</v>
      </c>
      <c r="AO336" s="1">
        <f t="shared" si="69"/>
        <v>98.4</v>
      </c>
      <c r="AP336" s="1" t="s">
        <v>26</v>
      </c>
      <c r="AQ336" s="1">
        <f>VLOOKUP($B336,'[2]AVL F03 05.05.26_לעבוד'!$B$29:$H$721,6,)</f>
        <v>0</v>
      </c>
      <c r="AR336" s="1" t="s">
        <v>25</v>
      </c>
      <c r="AS336" s="1" t="s">
        <v>14</v>
      </c>
      <c r="AT336">
        <f t="shared" si="70"/>
        <v>0.64</v>
      </c>
      <c r="AU336" t="str">
        <f>VLOOKUP(B336,'[3]AVL F03 05.05.26_לעבוד'!$B$27:$B$694,1,)</f>
        <v>CRCW04021K21FKED</v>
      </c>
      <c r="AW336" t="s">
        <v>1722</v>
      </c>
      <c r="AX336" t="s">
        <v>19</v>
      </c>
      <c r="AY336">
        <v>0.01</v>
      </c>
      <c r="AZ336" t="s">
        <v>0</v>
      </c>
      <c r="BA336">
        <v>2</v>
      </c>
      <c r="BB336" t="s">
        <v>13</v>
      </c>
      <c r="BC336">
        <v>96</v>
      </c>
      <c r="BD336">
        <v>71</v>
      </c>
      <c r="BE336" t="s">
        <v>24</v>
      </c>
      <c r="BF336">
        <v>0</v>
      </c>
      <c r="BG336">
        <v>0.1</v>
      </c>
      <c r="BH336">
        <v>20</v>
      </c>
      <c r="BI336" t="s">
        <v>11</v>
      </c>
      <c r="BJ336" t="s">
        <v>23</v>
      </c>
      <c r="BK336" t="s">
        <v>5</v>
      </c>
      <c r="BL336">
        <v>1</v>
      </c>
      <c r="BM336" t="s">
        <v>38</v>
      </c>
      <c r="BN336">
        <v>0.01</v>
      </c>
      <c r="BO336" t="s">
        <v>5</v>
      </c>
      <c r="BP336">
        <v>1</v>
      </c>
      <c r="BQ336" t="s">
        <v>5</v>
      </c>
      <c r="BR336" t="s">
        <v>8</v>
      </c>
      <c r="BS336" t="s">
        <v>21</v>
      </c>
      <c r="BT336">
        <v>10000</v>
      </c>
      <c r="BU336" t="s">
        <v>6</v>
      </c>
      <c r="BV336" t="s">
        <v>31</v>
      </c>
      <c r="BW336" t="s">
        <v>20</v>
      </c>
      <c r="BX336" t="s">
        <v>3</v>
      </c>
      <c r="BY336" t="s">
        <v>19</v>
      </c>
      <c r="BZ336" t="s">
        <v>1</v>
      </c>
      <c r="CA336" t="s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20000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E336">
        <f>SUM($CB336,CB336:$CC336)-SUM($EC336:EC336)</f>
        <v>0</v>
      </c>
      <c r="DF336">
        <f>SUM($CB336,$CC336:CC336)-SUM($EC336:ED336)</f>
        <v>0</v>
      </c>
      <c r="DG336">
        <f>SUM($CB336,$CC336:CD336)-SUM($EC336:EE336)</f>
        <v>0</v>
      </c>
      <c r="DH336">
        <f>SUM($CB336,$CC336:CE336)-SUM($EC336:EF336)</f>
        <v>0</v>
      </c>
      <c r="DI336">
        <f>SUM($CB336,$CC336:CF336)-SUM($EC336:EG336)</f>
        <v>0</v>
      </c>
      <c r="DJ336">
        <f>SUM($CB336,$CC336:CG336)-SUM($EC336:EH336)</f>
        <v>0</v>
      </c>
      <c r="DK336">
        <f>SUM($CB336,$CC336:CH336)-SUM($EC336:EI336)</f>
        <v>0</v>
      </c>
      <c r="DL336">
        <f>SUM($CB336,$CC336:CI336)-SUM($EC336:EJ336)</f>
        <v>0</v>
      </c>
      <c r="DM336">
        <f>SUM($CB336,$CC336:CJ336)-SUM($EC336:EK336)</f>
        <v>17760</v>
      </c>
      <c r="DN336">
        <f>SUM($CB336,$CC336:CK336)-SUM($EC336:EL336)</f>
        <v>13280</v>
      </c>
      <c r="DO336">
        <f>SUM($CB336,$CC336:CL336)-SUM($EC336:EM336)</f>
        <v>11230</v>
      </c>
      <c r="DP336">
        <f>SUM($CB336,$CC336:CM336)-SUM($EC336:EN336)</f>
        <v>7200</v>
      </c>
      <c r="DQ336">
        <f>SUM($CB336,$CC336:CN336)-SUM($EC336:EO336)</f>
        <v>7200</v>
      </c>
      <c r="DR336">
        <f>SUM($CB336,$CC336:CO336)-SUM($EC336:EP336)</f>
        <v>7200</v>
      </c>
      <c r="DS336">
        <f>SUM($CB336,$CC336:CP336)-SUM($EC336:EQ336)</f>
        <v>7200</v>
      </c>
      <c r="DT336">
        <f>SUM($CB336,$CC336:CQ336)-SUM($EC336:ER336)</f>
        <v>7200</v>
      </c>
      <c r="DU336">
        <f>SUM($CB336,$CC336:CR336)-SUM($EC336:ES336)</f>
        <v>7200</v>
      </c>
      <c r="DV336">
        <f>SUM($CB336,$CC336:CS336)-SUM($EC336:ET336)</f>
        <v>7200</v>
      </c>
      <c r="DW336">
        <f>SUM($CB336,$CC336:CT336)-SUM($EC336:EU336)</f>
        <v>7200</v>
      </c>
      <c r="DX336">
        <f>SUM($CB336,$CC336:CU336)-SUM($EC336:EV336)</f>
        <v>7200</v>
      </c>
      <c r="DY336">
        <f>SUM($CB336,$CC336:CV336)-SUM($EC336:EW336)</f>
        <v>7200</v>
      </c>
      <c r="DZ336">
        <f>SUM($CB336,$CC336:CW336)-SUM($EC336:EX336)</f>
        <v>7200</v>
      </c>
      <c r="EA336">
        <f>SUM($CB336,$CC336:CX336)-SUM($EC336:EY336)</f>
        <v>7200</v>
      </c>
      <c r="EB336">
        <f>SUM($CB336,$CC336:CY336)-SUM($EC336:EZ336)</f>
        <v>7200</v>
      </c>
      <c r="EC336" cm="1">
        <f t="array" ref="EC336">SUMPRODUCT($K336:$AJ336,TRANSPOSE(EC$4:EC$29))</f>
        <v>0</v>
      </c>
      <c r="ED336" cm="1">
        <f t="array" ref="ED336">SUMPRODUCT($K336:$AJ336,TRANSPOSE(ED$4:ED$29))</f>
        <v>0</v>
      </c>
      <c r="EE336" cm="1">
        <f t="array" ref="EE336">SUMPRODUCT($K336:$AJ336,TRANSPOSE(EE$4:EE$29))</f>
        <v>0</v>
      </c>
      <c r="EF336" cm="1">
        <f t="array" ref="EF336">SUMPRODUCT($K336:$AJ336,TRANSPOSE(EF$4:EF$29))</f>
        <v>0</v>
      </c>
      <c r="EG336" cm="1">
        <f t="array" ref="EG336">SUMPRODUCT($K336:$AJ336,TRANSPOSE(EG$4:EG$29))</f>
        <v>0</v>
      </c>
      <c r="EH336" cm="1">
        <f t="array" ref="EH336">SUMPRODUCT($K336:$AJ336,TRANSPOSE(EH$4:EH$29))</f>
        <v>0</v>
      </c>
      <c r="EI336" cm="1">
        <f t="array" ref="EI336">SUMPRODUCT($K336:$AJ336,TRANSPOSE(EI$4:EI$29))</f>
        <v>0</v>
      </c>
      <c r="EJ336" cm="1">
        <f t="array" ref="EJ336">SUMPRODUCT($K336:$AJ336,TRANSPOSE(EJ$4:EJ$29))</f>
        <v>0</v>
      </c>
      <c r="EK336" cm="1">
        <f t="array" ref="EK336">SUMPRODUCT($K336:$AJ336,TRANSPOSE(EK$4:EK$29))</f>
        <v>2240</v>
      </c>
      <c r="EL336" cm="1">
        <f t="array" ref="EL336">SUMPRODUCT($K336:$AJ336,TRANSPOSE(EL$4:EL$29))</f>
        <v>4480</v>
      </c>
      <c r="EM336" cm="1">
        <f t="array" ref="EM336">SUMPRODUCT($K336:$AJ336,TRANSPOSE(EM$4:EM$29))</f>
        <v>2050</v>
      </c>
      <c r="EN336" cm="1">
        <f t="array" ref="EN336">SUMPRODUCT($K336:$AJ336,TRANSPOSE(EN$4:EN$29))</f>
        <v>4030</v>
      </c>
      <c r="EO336" cm="1">
        <f t="array" ref="EO336">SUMPRODUCT($K336:$AJ336,TRANSPOSE(EO$4:EO$29))</f>
        <v>0</v>
      </c>
      <c r="EP336" cm="1">
        <f t="array" ref="EP336">SUMPRODUCT($K336:$AJ336,TRANSPOSE(EP$4:EP$29))</f>
        <v>0</v>
      </c>
      <c r="EQ336" cm="1">
        <f t="array" ref="EQ336">SUMPRODUCT($K336:$AJ336,TRANSPOSE(EQ$4:EQ$29))</f>
        <v>0</v>
      </c>
      <c r="ER336" cm="1">
        <f t="array" ref="ER336">SUMPRODUCT($K336:$AJ336,TRANSPOSE(ER$4:ER$29))</f>
        <v>0</v>
      </c>
      <c r="ES336" cm="1">
        <f t="array" ref="ES336">SUMPRODUCT($K336:$AJ336,TRANSPOSE(ES$4:ES$29))</f>
        <v>0</v>
      </c>
      <c r="ET336" cm="1">
        <f t="array" ref="ET336">SUMPRODUCT($K336:$AJ336,TRANSPOSE(ET$4:ET$29))</f>
        <v>0</v>
      </c>
      <c r="EU336" cm="1">
        <f t="array" ref="EU336">SUMPRODUCT($K336:$AJ336,TRANSPOSE(EU$4:EU$29))</f>
        <v>0</v>
      </c>
      <c r="EV336" cm="1">
        <f t="array" ref="EV336">SUMPRODUCT($K336:$AJ336,TRANSPOSE(EV$4:EV$29))</f>
        <v>0</v>
      </c>
      <c r="EW336" cm="1">
        <f t="array" ref="EW336">SUMPRODUCT($K336:$AJ336,TRANSPOSE(EW$4:EW$29))</f>
        <v>0</v>
      </c>
      <c r="EX336" cm="1">
        <f t="array" ref="EX336">SUMPRODUCT($K336:$AJ336,TRANSPOSE(EX$4:EX$29))</f>
        <v>0</v>
      </c>
      <c r="EY336" cm="1">
        <f t="array" ref="EY336">SUMPRODUCT($K336:$AJ336,TRANSPOSE(EY$4:EY$29))</f>
        <v>0</v>
      </c>
      <c r="EZ336" cm="1">
        <f t="array" ref="EZ336">SUMPRODUCT($K336:$AJ336,TRANSPOSE(EZ$4:EZ$29))</f>
        <v>0</v>
      </c>
      <c r="FA336">
        <f t="shared" si="60"/>
        <v>0</v>
      </c>
      <c r="FB336" t="b">
        <f t="shared" si="61"/>
        <v>0</v>
      </c>
    </row>
    <row r="337" spans="1:158" hidden="1" x14ac:dyDescent="0.2">
      <c r="A337">
        <v>396</v>
      </c>
      <c r="B337" s="7" t="s">
        <v>894</v>
      </c>
      <c r="C337" t="s">
        <v>17</v>
      </c>
      <c r="D337">
        <v>401498672</v>
      </c>
      <c r="E337" t="s">
        <v>893</v>
      </c>
      <c r="F337">
        <v>401502370</v>
      </c>
      <c r="G337" t="s">
        <v>6</v>
      </c>
      <c r="H337" s="1">
        <v>2</v>
      </c>
      <c r="I337" s="1">
        <v>2</v>
      </c>
      <c r="J337" s="1">
        <f>VLOOKUP(B337,'[4]AVL F03 05.05.26_לעבוד'!$B$27:$M$694,12,)</f>
        <v>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2</v>
      </c>
      <c r="AG337" s="1">
        <v>0</v>
      </c>
      <c r="AH337" s="1">
        <v>0</v>
      </c>
      <c r="AI337" s="1">
        <v>0</v>
      </c>
      <c r="AJ337" s="1">
        <v>0</v>
      </c>
      <c r="AK337" s="1">
        <f t="shared" si="58"/>
        <v>630</v>
      </c>
      <c r="AL337" s="1">
        <f t="shared" si="59"/>
        <v>10000</v>
      </c>
      <c r="AM337" s="1">
        <f t="shared" si="67"/>
        <v>4.41</v>
      </c>
      <c r="AN337" s="1">
        <f t="shared" si="68"/>
        <v>70</v>
      </c>
      <c r="AO337" s="1">
        <f t="shared" si="69"/>
        <v>65.59</v>
      </c>
      <c r="AP337" s="1" t="s">
        <v>26</v>
      </c>
      <c r="AQ337" s="1">
        <f>VLOOKUP($B337,'[2]AVL F03 05.05.26_לעבוד'!$B$29:$H$721,6,)</f>
        <v>0</v>
      </c>
      <c r="AR337" s="1" t="s">
        <v>25</v>
      </c>
      <c r="AS337" s="1" t="s">
        <v>14</v>
      </c>
      <c r="AT337">
        <v>7.0000000000000001E-3</v>
      </c>
      <c r="AU337" t="str">
        <f>VLOOKUP(B337,'[3]AVL F03 05.05.26_לעבוד'!$B$27:$B$694,1,)</f>
        <v>CRCW04021K47FKED</v>
      </c>
      <c r="AW337" t="s">
        <v>1722</v>
      </c>
      <c r="AX337">
        <v>1</v>
      </c>
      <c r="AY337">
        <f>AT337</f>
        <v>7.0000000000000001E-3</v>
      </c>
      <c r="AZ337" t="s">
        <v>0</v>
      </c>
      <c r="BA337">
        <v>2</v>
      </c>
      <c r="BB337" t="s">
        <v>13</v>
      </c>
      <c r="BC337">
        <v>99</v>
      </c>
      <c r="BD337">
        <v>60</v>
      </c>
      <c r="BE337" t="s">
        <v>24</v>
      </c>
      <c r="BF337">
        <v>0</v>
      </c>
      <c r="BG337">
        <v>0</v>
      </c>
      <c r="BH337">
        <v>20</v>
      </c>
      <c r="BI337" t="s">
        <v>11</v>
      </c>
      <c r="BJ337" t="s">
        <v>23</v>
      </c>
      <c r="BK337" t="s">
        <v>5</v>
      </c>
      <c r="BL337">
        <v>1</v>
      </c>
      <c r="BM337" t="s">
        <v>22</v>
      </c>
      <c r="BN337">
        <v>0</v>
      </c>
      <c r="BO337" t="s">
        <v>5</v>
      </c>
      <c r="BP337">
        <v>1</v>
      </c>
      <c r="BQ337" t="s">
        <v>5</v>
      </c>
      <c r="BR337" t="s">
        <v>8</v>
      </c>
      <c r="BS337" t="s">
        <v>21</v>
      </c>
      <c r="BT337">
        <v>10000</v>
      </c>
      <c r="BU337" t="s">
        <v>6</v>
      </c>
      <c r="BV337" t="s">
        <v>31</v>
      </c>
      <c r="BW337" t="s">
        <v>20</v>
      </c>
      <c r="BX337" t="s">
        <v>3</v>
      </c>
      <c r="BY337">
        <v>1</v>
      </c>
      <c r="BZ337">
        <v>0</v>
      </c>
      <c r="CA337" t="s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10000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E337">
        <f>SUM($CB337,CB337:$CC337)-SUM($EC337:EC337)</f>
        <v>0</v>
      </c>
      <c r="DF337">
        <f>SUM($CB337,$CC337:CC337)-SUM($EC337:ED337)</f>
        <v>0</v>
      </c>
      <c r="DG337">
        <f>SUM($CB337,$CC337:CD337)-SUM($EC337:EE337)</f>
        <v>0</v>
      </c>
      <c r="DH337">
        <f>SUM($CB337,$CC337:CE337)-SUM($EC337:EF337)</f>
        <v>0</v>
      </c>
      <c r="DI337">
        <f>SUM($CB337,$CC337:CF337)-SUM($EC337:EG337)</f>
        <v>0</v>
      </c>
      <c r="DJ337">
        <f>SUM($CB337,$CC337:CG337)-SUM($EC337:EH337)</f>
        <v>0</v>
      </c>
      <c r="DK337">
        <f>SUM($CB337,$CC337:CH337)-SUM($EC337:EI337)</f>
        <v>0</v>
      </c>
      <c r="DL337">
        <f>SUM($CB337,$CC337:CI337)-SUM($EC337:EJ337)</f>
        <v>0</v>
      </c>
      <c r="DM337">
        <f>SUM($CB337,$CC337:CJ337)-SUM($EC337:EK337)</f>
        <v>9960</v>
      </c>
      <c r="DN337">
        <f>SUM($CB337,$CC337:CK337)-SUM($EC337:EL337)</f>
        <v>9780</v>
      </c>
      <c r="DO337">
        <f>SUM($CB337,$CC337:CL337)-SUM($EC337:EM337)</f>
        <v>9600</v>
      </c>
      <c r="DP337">
        <f>SUM($CB337,$CC337:CM337)-SUM($EC337:EN337)</f>
        <v>9600</v>
      </c>
      <c r="DQ337">
        <f>SUM($CB337,$CC337:CN337)-SUM($EC337:EO337)</f>
        <v>9600</v>
      </c>
      <c r="DR337">
        <f>SUM($CB337,$CC337:CO337)-SUM($EC337:EP337)</f>
        <v>9600</v>
      </c>
      <c r="DS337">
        <f>SUM($CB337,$CC337:CP337)-SUM($EC337:EQ337)</f>
        <v>9600</v>
      </c>
      <c r="DT337">
        <f>SUM($CB337,$CC337:CQ337)-SUM($EC337:ER337)</f>
        <v>9600</v>
      </c>
      <c r="DU337">
        <f>SUM($CB337,$CC337:CR337)-SUM($EC337:ES337)</f>
        <v>9600</v>
      </c>
      <c r="DV337">
        <f>SUM($CB337,$CC337:CS337)-SUM($EC337:ET337)</f>
        <v>9600</v>
      </c>
      <c r="DW337">
        <f>SUM($CB337,$CC337:CT337)-SUM($EC337:EU337)</f>
        <v>9600</v>
      </c>
      <c r="DX337">
        <f>SUM($CB337,$CC337:CU337)-SUM($EC337:EV337)</f>
        <v>9600</v>
      </c>
      <c r="DY337">
        <f>SUM($CB337,$CC337:CV337)-SUM($EC337:EW337)</f>
        <v>9600</v>
      </c>
      <c r="DZ337">
        <f>SUM($CB337,$CC337:CW337)-SUM($EC337:EX337)</f>
        <v>9600</v>
      </c>
      <c r="EA337">
        <f>SUM($CB337,$CC337:CX337)-SUM($EC337:EY337)</f>
        <v>9600</v>
      </c>
      <c r="EB337">
        <f>SUM($CB337,$CC337:CY337)-SUM($EC337:EZ337)</f>
        <v>9600</v>
      </c>
      <c r="EC337" cm="1">
        <f t="array" ref="EC337">SUMPRODUCT($K337:$AJ337,TRANSPOSE(EC$4:EC$29))</f>
        <v>0</v>
      </c>
      <c r="ED337" cm="1">
        <f t="array" ref="ED337">SUMPRODUCT($K337:$AJ337,TRANSPOSE(ED$4:ED$29))</f>
        <v>0</v>
      </c>
      <c r="EE337" cm="1">
        <f t="array" ref="EE337">SUMPRODUCT($K337:$AJ337,TRANSPOSE(EE$4:EE$29))</f>
        <v>0</v>
      </c>
      <c r="EF337" cm="1">
        <f t="array" ref="EF337">SUMPRODUCT($K337:$AJ337,TRANSPOSE(EF$4:EF$29))</f>
        <v>0</v>
      </c>
      <c r="EG337" cm="1">
        <f t="array" ref="EG337">SUMPRODUCT($K337:$AJ337,TRANSPOSE(EG$4:EG$29))</f>
        <v>0</v>
      </c>
      <c r="EH337" cm="1">
        <f t="array" ref="EH337">SUMPRODUCT($K337:$AJ337,TRANSPOSE(EH$4:EH$29))</f>
        <v>0</v>
      </c>
      <c r="EI337" cm="1">
        <f t="array" ref="EI337">SUMPRODUCT($K337:$AJ337,TRANSPOSE(EI$4:EI$29))</f>
        <v>0</v>
      </c>
      <c r="EJ337" cm="1">
        <f t="array" ref="EJ337">SUMPRODUCT($K337:$AJ337,TRANSPOSE(EJ$4:EJ$29))</f>
        <v>0</v>
      </c>
      <c r="EK337" cm="1">
        <f t="array" ref="EK337">SUMPRODUCT($K337:$AJ337,TRANSPOSE(EK$4:EK$29))</f>
        <v>40</v>
      </c>
      <c r="EL337" cm="1">
        <f t="array" ref="EL337">SUMPRODUCT($K337:$AJ337,TRANSPOSE(EL$4:EL$29))</f>
        <v>180</v>
      </c>
      <c r="EM337" cm="1">
        <f t="array" ref="EM337">SUMPRODUCT($K337:$AJ337,TRANSPOSE(EM$4:EM$29))</f>
        <v>180</v>
      </c>
      <c r="EN337" cm="1">
        <f t="array" ref="EN337">SUMPRODUCT($K337:$AJ337,TRANSPOSE(EN$4:EN$29))</f>
        <v>0</v>
      </c>
      <c r="EO337" cm="1">
        <f t="array" ref="EO337">SUMPRODUCT($K337:$AJ337,TRANSPOSE(EO$4:EO$29))</f>
        <v>0</v>
      </c>
      <c r="EP337" cm="1">
        <f t="array" ref="EP337">SUMPRODUCT($K337:$AJ337,TRANSPOSE(EP$4:EP$29))</f>
        <v>0</v>
      </c>
      <c r="EQ337" cm="1">
        <f t="array" ref="EQ337">SUMPRODUCT($K337:$AJ337,TRANSPOSE(EQ$4:EQ$29))</f>
        <v>0</v>
      </c>
      <c r="ER337" cm="1">
        <f t="array" ref="ER337">SUMPRODUCT($K337:$AJ337,TRANSPOSE(ER$4:ER$29))</f>
        <v>0</v>
      </c>
      <c r="ES337" cm="1">
        <f t="array" ref="ES337">SUMPRODUCT($K337:$AJ337,TRANSPOSE(ES$4:ES$29))</f>
        <v>0</v>
      </c>
      <c r="ET337" cm="1">
        <f t="array" ref="ET337">SUMPRODUCT($K337:$AJ337,TRANSPOSE(ET$4:ET$29))</f>
        <v>0</v>
      </c>
      <c r="EU337" cm="1">
        <f t="array" ref="EU337">SUMPRODUCT($K337:$AJ337,TRANSPOSE(EU$4:EU$29))</f>
        <v>0</v>
      </c>
      <c r="EV337" cm="1">
        <f t="array" ref="EV337">SUMPRODUCT($K337:$AJ337,TRANSPOSE(EV$4:EV$29))</f>
        <v>0</v>
      </c>
      <c r="EW337" cm="1">
        <f t="array" ref="EW337">SUMPRODUCT($K337:$AJ337,TRANSPOSE(EW$4:EW$29))</f>
        <v>0</v>
      </c>
      <c r="EX337" cm="1">
        <f t="array" ref="EX337">SUMPRODUCT($K337:$AJ337,TRANSPOSE(EX$4:EX$29))</f>
        <v>0</v>
      </c>
      <c r="EY337" cm="1">
        <f t="array" ref="EY337">SUMPRODUCT($K337:$AJ337,TRANSPOSE(EY$4:EY$29))</f>
        <v>0</v>
      </c>
      <c r="EZ337" cm="1">
        <f t="array" ref="EZ337">SUMPRODUCT($K337:$AJ337,TRANSPOSE(EZ$4:EZ$29))</f>
        <v>0</v>
      </c>
      <c r="FA337">
        <f t="shared" si="60"/>
        <v>0</v>
      </c>
      <c r="FB337" t="b">
        <f t="shared" si="61"/>
        <v>0</v>
      </c>
    </row>
    <row r="338" spans="1:158" hidden="1" x14ac:dyDescent="0.2">
      <c r="A338">
        <v>397</v>
      </c>
      <c r="B338" s="7" t="s">
        <v>892</v>
      </c>
      <c r="C338" t="s">
        <v>17</v>
      </c>
      <c r="D338">
        <v>400658312</v>
      </c>
      <c r="E338" t="s">
        <v>891</v>
      </c>
      <c r="F338">
        <v>400275350</v>
      </c>
      <c r="G338" t="s">
        <v>6</v>
      </c>
      <c r="H338" s="1">
        <v>2</v>
      </c>
      <c r="I338" s="1">
        <v>1</v>
      </c>
      <c r="J338" s="1">
        <f>VLOOKUP(B338,'[4]AVL F03 05.05.26_לעבוד'!$B$27:$M$694,12,)</f>
        <v>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1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f t="shared" si="58"/>
        <v>315</v>
      </c>
      <c r="AL338" s="1">
        <f t="shared" si="59"/>
        <v>10000</v>
      </c>
      <c r="AM338" s="1">
        <f t="shared" si="67"/>
        <v>3.15</v>
      </c>
      <c r="AN338" s="1">
        <f t="shared" si="68"/>
        <v>100</v>
      </c>
      <c r="AO338" s="1">
        <f t="shared" si="69"/>
        <v>96.85</v>
      </c>
      <c r="AP338" s="1" t="s">
        <v>26</v>
      </c>
      <c r="AQ338" s="1">
        <f>VLOOKUP($B338,'[2]AVL F03 05.05.26_לעבוד'!$B$29:$H$721,6,)</f>
        <v>0</v>
      </c>
      <c r="AR338" s="1" t="s">
        <v>25</v>
      </c>
      <c r="AS338" s="1" t="s">
        <v>14</v>
      </c>
      <c r="AT338">
        <f>SUM(K338:AJ338)*AY338</f>
        <v>0.01</v>
      </c>
      <c r="AU338" t="str">
        <f>VLOOKUP(B338,'[3]AVL F03 05.05.26_לעבוד'!$B$27:$B$694,1,)</f>
        <v>CRCW04021K50FKED</v>
      </c>
      <c r="AW338" t="s">
        <v>1722</v>
      </c>
      <c r="AX338" t="s">
        <v>19</v>
      </c>
      <c r="AY338">
        <v>0.01</v>
      </c>
      <c r="AZ338" t="s">
        <v>0</v>
      </c>
      <c r="BA338">
        <v>2</v>
      </c>
      <c r="BB338" t="s">
        <v>13</v>
      </c>
      <c r="BC338">
        <v>96</v>
      </c>
      <c r="BD338">
        <v>74</v>
      </c>
      <c r="BE338" t="s">
        <v>24</v>
      </c>
      <c r="BF338">
        <v>0</v>
      </c>
      <c r="BG338">
        <v>0.1</v>
      </c>
      <c r="BH338">
        <v>20</v>
      </c>
      <c r="BI338" t="s">
        <v>11</v>
      </c>
      <c r="BJ338" t="s">
        <v>23</v>
      </c>
      <c r="BK338" t="s">
        <v>5</v>
      </c>
      <c r="BL338">
        <v>1</v>
      </c>
      <c r="BM338" t="s">
        <v>22</v>
      </c>
      <c r="BN338">
        <v>0.01</v>
      </c>
      <c r="BO338" t="s">
        <v>5</v>
      </c>
      <c r="BP338">
        <v>1</v>
      </c>
      <c r="BQ338" t="s">
        <v>5</v>
      </c>
      <c r="BR338" t="s">
        <v>8</v>
      </c>
      <c r="BS338" t="s">
        <v>21</v>
      </c>
      <c r="BT338">
        <v>10000</v>
      </c>
      <c r="BU338" t="s">
        <v>6</v>
      </c>
      <c r="BV338" t="s">
        <v>31</v>
      </c>
      <c r="BW338" t="s">
        <v>20</v>
      </c>
      <c r="BX338" t="s">
        <v>3</v>
      </c>
      <c r="BY338" t="s">
        <v>19</v>
      </c>
      <c r="BZ338" t="s">
        <v>1</v>
      </c>
      <c r="CA338" t="s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10000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E338">
        <f>SUM($CB338,CB338:$CC338)-SUM($EC338:EC338)</f>
        <v>0</v>
      </c>
      <c r="DF338">
        <f>SUM($CB338,$CC338:CC338)-SUM($EC338:ED338)</f>
        <v>0</v>
      </c>
      <c r="DG338">
        <f>SUM($CB338,$CC338:CD338)-SUM($EC338:EE338)</f>
        <v>0</v>
      </c>
      <c r="DH338">
        <f>SUM($CB338,$CC338:CE338)-SUM($EC338:EF338)</f>
        <v>0</v>
      </c>
      <c r="DI338">
        <f>SUM($CB338,$CC338:CF338)-SUM($EC338:EG338)</f>
        <v>0</v>
      </c>
      <c r="DJ338">
        <f>SUM($CB338,$CC338:CG338)-SUM($EC338:EH338)</f>
        <v>0</v>
      </c>
      <c r="DK338">
        <f>SUM($CB338,$CC338:CH338)-SUM($EC338:EI338)</f>
        <v>0</v>
      </c>
      <c r="DL338">
        <f>SUM($CB338,$CC338:CI338)-SUM($EC338:EJ338)</f>
        <v>0</v>
      </c>
      <c r="DM338">
        <f>SUM($CB338,$CC338:CJ338)-SUM($EC338:EK338)</f>
        <v>9950</v>
      </c>
      <c r="DN338">
        <f>SUM($CB338,$CC338:CK338)-SUM($EC338:EL338)</f>
        <v>9900</v>
      </c>
      <c r="DO338">
        <f>SUM($CB338,$CC338:CL338)-SUM($EC338:EM338)</f>
        <v>9850</v>
      </c>
      <c r="DP338">
        <f>SUM($CB338,$CC338:CM338)-SUM($EC338:EN338)</f>
        <v>9800</v>
      </c>
      <c r="DQ338">
        <f>SUM($CB338,$CC338:CN338)-SUM($EC338:EO338)</f>
        <v>9800</v>
      </c>
      <c r="DR338">
        <f>SUM($CB338,$CC338:CO338)-SUM($EC338:EP338)</f>
        <v>9800</v>
      </c>
      <c r="DS338">
        <f>SUM($CB338,$CC338:CP338)-SUM($EC338:EQ338)</f>
        <v>9800</v>
      </c>
      <c r="DT338">
        <f>SUM($CB338,$CC338:CQ338)-SUM($EC338:ER338)</f>
        <v>9800</v>
      </c>
      <c r="DU338">
        <f>SUM($CB338,$CC338:CR338)-SUM($EC338:ES338)</f>
        <v>9800</v>
      </c>
      <c r="DV338">
        <f>SUM($CB338,$CC338:CS338)-SUM($EC338:ET338)</f>
        <v>9800</v>
      </c>
      <c r="DW338">
        <f>SUM($CB338,$CC338:CT338)-SUM($EC338:EU338)</f>
        <v>9800</v>
      </c>
      <c r="DX338">
        <f>SUM($CB338,$CC338:CU338)-SUM($EC338:EV338)</f>
        <v>9800</v>
      </c>
      <c r="DY338">
        <f>SUM($CB338,$CC338:CV338)-SUM($EC338:EW338)</f>
        <v>9800</v>
      </c>
      <c r="DZ338">
        <f>SUM($CB338,$CC338:CW338)-SUM($EC338:EX338)</f>
        <v>9800</v>
      </c>
      <c r="EA338">
        <f>SUM($CB338,$CC338:CX338)-SUM($EC338:EY338)</f>
        <v>9800</v>
      </c>
      <c r="EB338">
        <f>SUM($CB338,$CC338:CY338)-SUM($EC338:EZ338)</f>
        <v>9800</v>
      </c>
      <c r="EC338" cm="1">
        <f t="array" ref="EC338">SUMPRODUCT($K338:$AJ338,TRANSPOSE(EC$4:EC$29))</f>
        <v>0</v>
      </c>
      <c r="ED338" cm="1">
        <f t="array" ref="ED338">SUMPRODUCT($K338:$AJ338,TRANSPOSE(ED$4:ED$29))</f>
        <v>0</v>
      </c>
      <c r="EE338" cm="1">
        <f t="array" ref="EE338">SUMPRODUCT($K338:$AJ338,TRANSPOSE(EE$4:EE$29))</f>
        <v>0</v>
      </c>
      <c r="EF338" cm="1">
        <f t="array" ref="EF338">SUMPRODUCT($K338:$AJ338,TRANSPOSE(EF$4:EF$29))</f>
        <v>0</v>
      </c>
      <c r="EG338" cm="1">
        <f t="array" ref="EG338">SUMPRODUCT($K338:$AJ338,TRANSPOSE(EG$4:EG$29))</f>
        <v>0</v>
      </c>
      <c r="EH338" cm="1">
        <f t="array" ref="EH338">SUMPRODUCT($K338:$AJ338,TRANSPOSE(EH$4:EH$29))</f>
        <v>0</v>
      </c>
      <c r="EI338" cm="1">
        <f t="array" ref="EI338">SUMPRODUCT($K338:$AJ338,TRANSPOSE(EI$4:EI$29))</f>
        <v>0</v>
      </c>
      <c r="EJ338" cm="1">
        <f t="array" ref="EJ338">SUMPRODUCT($K338:$AJ338,TRANSPOSE(EJ$4:EJ$29))</f>
        <v>0</v>
      </c>
      <c r="EK338" cm="1">
        <f t="array" ref="EK338">SUMPRODUCT($K338:$AJ338,TRANSPOSE(EK$4:EK$29))</f>
        <v>50</v>
      </c>
      <c r="EL338" cm="1">
        <f t="array" ref="EL338">SUMPRODUCT($K338:$AJ338,TRANSPOSE(EL$4:EL$29))</f>
        <v>50</v>
      </c>
      <c r="EM338" cm="1">
        <f t="array" ref="EM338">SUMPRODUCT($K338:$AJ338,TRANSPOSE(EM$4:EM$29))</f>
        <v>50</v>
      </c>
      <c r="EN338" cm="1">
        <f t="array" ref="EN338">SUMPRODUCT($K338:$AJ338,TRANSPOSE(EN$4:EN$29))</f>
        <v>50</v>
      </c>
      <c r="EO338" cm="1">
        <f t="array" ref="EO338">SUMPRODUCT($K338:$AJ338,TRANSPOSE(EO$4:EO$29))</f>
        <v>0</v>
      </c>
      <c r="EP338" cm="1">
        <f t="array" ref="EP338">SUMPRODUCT($K338:$AJ338,TRANSPOSE(EP$4:EP$29))</f>
        <v>0</v>
      </c>
      <c r="EQ338" cm="1">
        <f t="array" ref="EQ338">SUMPRODUCT($K338:$AJ338,TRANSPOSE(EQ$4:EQ$29))</f>
        <v>0</v>
      </c>
      <c r="ER338" cm="1">
        <f t="array" ref="ER338">SUMPRODUCT($K338:$AJ338,TRANSPOSE(ER$4:ER$29))</f>
        <v>0</v>
      </c>
      <c r="ES338" cm="1">
        <f t="array" ref="ES338">SUMPRODUCT($K338:$AJ338,TRANSPOSE(ES$4:ES$29))</f>
        <v>0</v>
      </c>
      <c r="ET338" cm="1">
        <f t="array" ref="ET338">SUMPRODUCT($K338:$AJ338,TRANSPOSE(ET$4:ET$29))</f>
        <v>0</v>
      </c>
      <c r="EU338" cm="1">
        <f t="array" ref="EU338">SUMPRODUCT($K338:$AJ338,TRANSPOSE(EU$4:EU$29))</f>
        <v>0</v>
      </c>
      <c r="EV338" cm="1">
        <f t="array" ref="EV338">SUMPRODUCT($K338:$AJ338,TRANSPOSE(EV$4:EV$29))</f>
        <v>0</v>
      </c>
      <c r="EW338" cm="1">
        <f t="array" ref="EW338">SUMPRODUCT($K338:$AJ338,TRANSPOSE(EW$4:EW$29))</f>
        <v>0</v>
      </c>
      <c r="EX338" cm="1">
        <f t="array" ref="EX338">SUMPRODUCT($K338:$AJ338,TRANSPOSE(EX$4:EX$29))</f>
        <v>0</v>
      </c>
      <c r="EY338" cm="1">
        <f t="array" ref="EY338">SUMPRODUCT($K338:$AJ338,TRANSPOSE(EY$4:EY$29))</f>
        <v>0</v>
      </c>
      <c r="EZ338" cm="1">
        <f t="array" ref="EZ338">SUMPRODUCT($K338:$AJ338,TRANSPOSE(EZ$4:EZ$29))</f>
        <v>0</v>
      </c>
      <c r="FA338">
        <f t="shared" si="60"/>
        <v>0</v>
      </c>
      <c r="FB338" t="b">
        <f t="shared" si="61"/>
        <v>0</v>
      </c>
    </row>
    <row r="339" spans="1:158" hidden="1" x14ac:dyDescent="0.2">
      <c r="A339">
        <v>398</v>
      </c>
      <c r="B339" s="7" t="s">
        <v>890</v>
      </c>
      <c r="C339" t="s">
        <v>17</v>
      </c>
      <c r="D339">
        <v>400274369</v>
      </c>
      <c r="E339" t="s">
        <v>889</v>
      </c>
      <c r="F339">
        <v>401589214</v>
      </c>
      <c r="G339" t="s">
        <v>6</v>
      </c>
      <c r="H339" s="1">
        <v>2</v>
      </c>
      <c r="I339" s="1">
        <v>4</v>
      </c>
      <c r="J339" s="1">
        <f>VLOOKUP(B339,'[4]AVL F03 05.05.26_לעבוד'!$B$27:$M$694,12,)</f>
        <v>4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4</v>
      </c>
      <c r="AG339" s="1">
        <v>0</v>
      </c>
      <c r="AH339" s="1">
        <v>0</v>
      </c>
      <c r="AI339" s="1">
        <v>0</v>
      </c>
      <c r="AJ339" s="1">
        <v>0</v>
      </c>
      <c r="AK339" s="1">
        <f t="shared" si="58"/>
        <v>1260</v>
      </c>
      <c r="AL339" s="1">
        <f t="shared" si="59"/>
        <v>10000</v>
      </c>
      <c r="AM339" s="1">
        <f t="shared" si="67"/>
        <v>25.2</v>
      </c>
      <c r="AN339" s="1">
        <f t="shared" si="68"/>
        <v>200</v>
      </c>
      <c r="AO339" s="1">
        <f t="shared" si="69"/>
        <v>174.8</v>
      </c>
      <c r="AP339" s="1" t="s">
        <v>26</v>
      </c>
      <c r="AQ339" s="1">
        <f>VLOOKUP($B339,'[2]AVL F03 05.05.26_לעבוד'!$B$29:$H$721,6,)</f>
        <v>0</v>
      </c>
      <c r="AR339" s="1" t="s">
        <v>25</v>
      </c>
      <c r="AS339" s="1" t="s">
        <v>14</v>
      </c>
      <c r="AT339">
        <f>SUM(K339:AJ339)*AY339</f>
        <v>0.08</v>
      </c>
      <c r="AU339" t="str">
        <f>VLOOKUP(B339,'[3]AVL F03 05.05.26_לעבוד'!$B$27:$B$694,1,)</f>
        <v>CRCW04021K82FKTD</v>
      </c>
      <c r="AW339" t="s">
        <v>1747</v>
      </c>
      <c r="AX339" t="s">
        <v>99</v>
      </c>
      <c r="AY339">
        <v>0.02</v>
      </c>
      <c r="AZ339" t="s">
        <v>0</v>
      </c>
      <c r="BA339">
        <v>2</v>
      </c>
      <c r="BB339" t="s">
        <v>13</v>
      </c>
      <c r="BC339">
        <v>96</v>
      </c>
      <c r="BD339">
        <v>60</v>
      </c>
      <c r="BE339" t="s">
        <v>24</v>
      </c>
      <c r="BF339">
        <v>0</v>
      </c>
      <c r="BG339">
        <v>0.24</v>
      </c>
      <c r="BH339">
        <v>20</v>
      </c>
      <c r="BI339" t="s">
        <v>11</v>
      </c>
      <c r="BJ339" t="s">
        <v>23</v>
      </c>
      <c r="BK339" t="s">
        <v>5</v>
      </c>
      <c r="BL339">
        <v>1</v>
      </c>
      <c r="BM339" t="s">
        <v>75</v>
      </c>
      <c r="BN339">
        <v>0.02</v>
      </c>
      <c r="BO339" t="s">
        <v>5</v>
      </c>
      <c r="BP339">
        <v>1</v>
      </c>
      <c r="BQ339" t="s">
        <v>5</v>
      </c>
      <c r="BR339" t="s">
        <v>8</v>
      </c>
      <c r="BS339" t="s">
        <v>21</v>
      </c>
      <c r="BT339">
        <v>10000</v>
      </c>
      <c r="BU339" t="s">
        <v>6</v>
      </c>
      <c r="BV339" t="s">
        <v>31</v>
      </c>
      <c r="BW339" t="s">
        <v>20</v>
      </c>
      <c r="BX339" t="s">
        <v>3</v>
      </c>
      <c r="BY339" t="s">
        <v>99</v>
      </c>
      <c r="BZ339" t="s">
        <v>1</v>
      </c>
      <c r="CA339" t="s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10000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E339">
        <f>SUM($CB339,CB339:$CC339)-SUM($EC339:EC339)</f>
        <v>0</v>
      </c>
      <c r="DF339">
        <f>SUM($CB339,$CC339:CC339)-SUM($EC339:ED339)</f>
        <v>0</v>
      </c>
      <c r="DG339">
        <f>SUM($CB339,$CC339:CD339)-SUM($EC339:EE339)</f>
        <v>0</v>
      </c>
      <c r="DH339">
        <f>SUM($CB339,$CC339:CE339)-SUM($EC339:EF339)</f>
        <v>0</v>
      </c>
      <c r="DI339">
        <f>SUM($CB339,$CC339:CF339)-SUM($EC339:EG339)</f>
        <v>0</v>
      </c>
      <c r="DJ339">
        <f>SUM($CB339,$CC339:CG339)-SUM($EC339:EH339)</f>
        <v>0</v>
      </c>
      <c r="DK339">
        <f>SUM($CB339,$CC339:CH339)-SUM($EC339:EI339)</f>
        <v>0</v>
      </c>
      <c r="DL339">
        <f>SUM($CB339,$CC339:CI339)-SUM($EC339:EJ339)</f>
        <v>0</v>
      </c>
      <c r="DM339">
        <f>SUM($CB339,$CC339:CJ339)-SUM($EC339:EK339)</f>
        <v>9920</v>
      </c>
      <c r="DN339">
        <f>SUM($CB339,$CC339:CK339)-SUM($EC339:EL339)</f>
        <v>9560</v>
      </c>
      <c r="DO339">
        <f>SUM($CB339,$CC339:CL339)-SUM($EC339:EM339)</f>
        <v>9200</v>
      </c>
      <c r="DP339">
        <f>SUM($CB339,$CC339:CM339)-SUM($EC339:EN339)</f>
        <v>9200</v>
      </c>
      <c r="DQ339">
        <f>SUM($CB339,$CC339:CN339)-SUM($EC339:EO339)</f>
        <v>9200</v>
      </c>
      <c r="DR339">
        <f>SUM($CB339,$CC339:CO339)-SUM($EC339:EP339)</f>
        <v>9200</v>
      </c>
      <c r="DS339">
        <f>SUM($CB339,$CC339:CP339)-SUM($EC339:EQ339)</f>
        <v>9200</v>
      </c>
      <c r="DT339">
        <f>SUM($CB339,$CC339:CQ339)-SUM($EC339:ER339)</f>
        <v>9200</v>
      </c>
      <c r="DU339">
        <f>SUM($CB339,$CC339:CR339)-SUM($EC339:ES339)</f>
        <v>9200</v>
      </c>
      <c r="DV339">
        <f>SUM($CB339,$CC339:CS339)-SUM($EC339:ET339)</f>
        <v>9200</v>
      </c>
      <c r="DW339">
        <f>SUM($CB339,$CC339:CT339)-SUM($EC339:EU339)</f>
        <v>9200</v>
      </c>
      <c r="DX339">
        <f>SUM($CB339,$CC339:CU339)-SUM($EC339:EV339)</f>
        <v>9200</v>
      </c>
      <c r="DY339">
        <f>SUM($CB339,$CC339:CV339)-SUM($EC339:EW339)</f>
        <v>9200</v>
      </c>
      <c r="DZ339">
        <f>SUM($CB339,$CC339:CW339)-SUM($EC339:EX339)</f>
        <v>9200</v>
      </c>
      <c r="EA339">
        <f>SUM($CB339,$CC339:CX339)-SUM($EC339:EY339)</f>
        <v>9200</v>
      </c>
      <c r="EB339">
        <f>SUM($CB339,$CC339:CY339)-SUM($EC339:EZ339)</f>
        <v>9200</v>
      </c>
      <c r="EC339" cm="1">
        <f t="array" ref="EC339">SUMPRODUCT($K339:$AJ339,TRANSPOSE(EC$4:EC$29))</f>
        <v>0</v>
      </c>
      <c r="ED339" cm="1">
        <f t="array" ref="ED339">SUMPRODUCT($K339:$AJ339,TRANSPOSE(ED$4:ED$29))</f>
        <v>0</v>
      </c>
      <c r="EE339" cm="1">
        <f t="array" ref="EE339">SUMPRODUCT($K339:$AJ339,TRANSPOSE(EE$4:EE$29))</f>
        <v>0</v>
      </c>
      <c r="EF339" cm="1">
        <f t="array" ref="EF339">SUMPRODUCT($K339:$AJ339,TRANSPOSE(EF$4:EF$29))</f>
        <v>0</v>
      </c>
      <c r="EG339" cm="1">
        <f t="array" ref="EG339">SUMPRODUCT($K339:$AJ339,TRANSPOSE(EG$4:EG$29))</f>
        <v>0</v>
      </c>
      <c r="EH339" cm="1">
        <f t="array" ref="EH339">SUMPRODUCT($K339:$AJ339,TRANSPOSE(EH$4:EH$29))</f>
        <v>0</v>
      </c>
      <c r="EI339" cm="1">
        <f t="array" ref="EI339">SUMPRODUCT($K339:$AJ339,TRANSPOSE(EI$4:EI$29))</f>
        <v>0</v>
      </c>
      <c r="EJ339" cm="1">
        <f t="array" ref="EJ339">SUMPRODUCT($K339:$AJ339,TRANSPOSE(EJ$4:EJ$29))</f>
        <v>0</v>
      </c>
      <c r="EK339" cm="1">
        <f t="array" ref="EK339">SUMPRODUCT($K339:$AJ339,TRANSPOSE(EK$4:EK$29))</f>
        <v>80</v>
      </c>
      <c r="EL339" cm="1">
        <f t="array" ref="EL339">SUMPRODUCT($K339:$AJ339,TRANSPOSE(EL$4:EL$29))</f>
        <v>360</v>
      </c>
      <c r="EM339" cm="1">
        <f t="array" ref="EM339">SUMPRODUCT($K339:$AJ339,TRANSPOSE(EM$4:EM$29))</f>
        <v>360</v>
      </c>
      <c r="EN339" cm="1">
        <f t="array" ref="EN339">SUMPRODUCT($K339:$AJ339,TRANSPOSE(EN$4:EN$29))</f>
        <v>0</v>
      </c>
      <c r="EO339" cm="1">
        <f t="array" ref="EO339">SUMPRODUCT($K339:$AJ339,TRANSPOSE(EO$4:EO$29))</f>
        <v>0</v>
      </c>
      <c r="EP339" cm="1">
        <f t="array" ref="EP339">SUMPRODUCT($K339:$AJ339,TRANSPOSE(EP$4:EP$29))</f>
        <v>0</v>
      </c>
      <c r="EQ339" cm="1">
        <f t="array" ref="EQ339">SUMPRODUCT($K339:$AJ339,TRANSPOSE(EQ$4:EQ$29))</f>
        <v>0</v>
      </c>
      <c r="ER339" cm="1">
        <f t="array" ref="ER339">SUMPRODUCT($K339:$AJ339,TRANSPOSE(ER$4:ER$29))</f>
        <v>0</v>
      </c>
      <c r="ES339" cm="1">
        <f t="array" ref="ES339">SUMPRODUCT($K339:$AJ339,TRANSPOSE(ES$4:ES$29))</f>
        <v>0</v>
      </c>
      <c r="ET339" cm="1">
        <f t="array" ref="ET339">SUMPRODUCT($K339:$AJ339,TRANSPOSE(ET$4:ET$29))</f>
        <v>0</v>
      </c>
      <c r="EU339" cm="1">
        <f t="array" ref="EU339">SUMPRODUCT($K339:$AJ339,TRANSPOSE(EU$4:EU$29))</f>
        <v>0</v>
      </c>
      <c r="EV339" cm="1">
        <f t="array" ref="EV339">SUMPRODUCT($K339:$AJ339,TRANSPOSE(EV$4:EV$29))</f>
        <v>0</v>
      </c>
      <c r="EW339" cm="1">
        <f t="array" ref="EW339">SUMPRODUCT($K339:$AJ339,TRANSPOSE(EW$4:EW$29))</f>
        <v>0</v>
      </c>
      <c r="EX339" cm="1">
        <f t="array" ref="EX339">SUMPRODUCT($K339:$AJ339,TRANSPOSE(EX$4:EX$29))</f>
        <v>0</v>
      </c>
      <c r="EY339" cm="1">
        <f t="array" ref="EY339">SUMPRODUCT($K339:$AJ339,TRANSPOSE(EY$4:EY$29))</f>
        <v>0</v>
      </c>
      <c r="EZ339" cm="1">
        <f t="array" ref="EZ339">SUMPRODUCT($K339:$AJ339,TRANSPOSE(EZ$4:EZ$29))</f>
        <v>0</v>
      </c>
      <c r="FA339">
        <f t="shared" si="60"/>
        <v>0</v>
      </c>
      <c r="FB339" t="b">
        <f t="shared" si="61"/>
        <v>0</v>
      </c>
    </row>
    <row r="340" spans="1:158" hidden="1" x14ac:dyDescent="0.2">
      <c r="A340">
        <v>399</v>
      </c>
      <c r="B340" s="7" t="s">
        <v>888</v>
      </c>
      <c r="C340" t="s">
        <v>17</v>
      </c>
      <c r="D340">
        <v>401033672</v>
      </c>
      <c r="E340" t="s">
        <v>887</v>
      </c>
      <c r="F340">
        <v>403174871</v>
      </c>
      <c r="G340" t="s">
        <v>6</v>
      </c>
      <c r="H340" s="1">
        <v>2</v>
      </c>
      <c r="I340" s="1">
        <v>1</v>
      </c>
      <c r="J340" s="1">
        <f>VLOOKUP(B340,'[4]AVL F03 05.05.26_לעבוד'!$B$27:$M$694,12,)</f>
        <v>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0</v>
      </c>
      <c r="AK340" s="1">
        <f t="shared" si="58"/>
        <v>315</v>
      </c>
      <c r="AL340" s="1">
        <f t="shared" si="59"/>
        <v>10000</v>
      </c>
      <c r="AM340" s="1">
        <f t="shared" si="67"/>
        <v>2.2050000000000001</v>
      </c>
      <c r="AN340" s="1">
        <f t="shared" si="68"/>
        <v>70</v>
      </c>
      <c r="AO340" s="1">
        <f t="shared" si="69"/>
        <v>67.795000000000002</v>
      </c>
      <c r="AP340" s="1" t="s">
        <v>26</v>
      </c>
      <c r="AQ340" s="1">
        <f>VLOOKUP($B340,'[2]AVL F03 05.05.26_לעבוד'!$B$29:$H$721,6,)</f>
        <v>0</v>
      </c>
      <c r="AR340" s="1" t="s">
        <v>25</v>
      </c>
      <c r="AS340" s="1" t="s">
        <v>14</v>
      </c>
      <c r="AT340">
        <v>7.0000000000000001E-3</v>
      </c>
      <c r="AU340" t="str">
        <f>VLOOKUP(B340,'[3]AVL F03 05.05.26_לעבוד'!$B$27:$B$694,1,)</f>
        <v>CRCW04021K91FKTD</v>
      </c>
      <c r="AW340" t="s">
        <v>1747</v>
      </c>
      <c r="AX340" t="s">
        <v>19</v>
      </c>
      <c r="AY340">
        <f>AT340</f>
        <v>7.0000000000000001E-3</v>
      </c>
      <c r="AZ340" t="s">
        <v>0</v>
      </c>
      <c r="BA340">
        <v>2</v>
      </c>
      <c r="BB340" t="s">
        <v>13</v>
      </c>
      <c r="BC340">
        <v>99</v>
      </c>
      <c r="BD340">
        <v>60</v>
      </c>
      <c r="BE340" t="s">
        <v>24</v>
      </c>
      <c r="BF340">
        <v>0</v>
      </c>
      <c r="BG340">
        <v>0</v>
      </c>
      <c r="BH340">
        <v>20</v>
      </c>
      <c r="BI340" t="s">
        <v>11</v>
      </c>
      <c r="BJ340" t="s">
        <v>23</v>
      </c>
      <c r="BK340" t="s">
        <v>5</v>
      </c>
      <c r="BL340">
        <v>1</v>
      </c>
      <c r="BM340" t="s">
        <v>75</v>
      </c>
      <c r="BN340">
        <v>0</v>
      </c>
      <c r="BO340" t="s">
        <v>5</v>
      </c>
      <c r="BP340">
        <v>1</v>
      </c>
      <c r="BQ340" t="s">
        <v>5</v>
      </c>
      <c r="BR340" t="s">
        <v>8</v>
      </c>
      <c r="BS340" t="s">
        <v>21</v>
      </c>
      <c r="BT340">
        <v>10000</v>
      </c>
      <c r="BU340" t="s">
        <v>6</v>
      </c>
      <c r="BV340" t="s">
        <v>31</v>
      </c>
      <c r="BW340" t="s">
        <v>20</v>
      </c>
      <c r="BX340" t="s">
        <v>3</v>
      </c>
      <c r="BY340" t="s">
        <v>19</v>
      </c>
      <c r="BZ340" t="s">
        <v>1</v>
      </c>
      <c r="CA340" t="s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10000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E340">
        <f>SUM($CB340,CB340:$CC340)-SUM($EC340:EC340)</f>
        <v>0</v>
      </c>
      <c r="DF340">
        <f>SUM($CB340,$CC340:CC340)-SUM($EC340:ED340)</f>
        <v>0</v>
      </c>
      <c r="DG340">
        <f>SUM($CB340,$CC340:CD340)-SUM($EC340:EE340)</f>
        <v>0</v>
      </c>
      <c r="DH340">
        <f>SUM($CB340,$CC340:CE340)-SUM($EC340:EF340)</f>
        <v>0</v>
      </c>
      <c r="DI340">
        <f>SUM($CB340,$CC340:CF340)-SUM($EC340:EG340)</f>
        <v>0</v>
      </c>
      <c r="DJ340">
        <f>SUM($CB340,$CC340:CG340)-SUM($EC340:EH340)</f>
        <v>0</v>
      </c>
      <c r="DK340">
        <f>SUM($CB340,$CC340:CH340)-SUM($EC340:EI340)</f>
        <v>0</v>
      </c>
      <c r="DL340">
        <f>SUM($CB340,$CC340:CI340)-SUM($EC340:EJ340)</f>
        <v>0</v>
      </c>
      <c r="DM340">
        <f>SUM($CB340,$CC340:CJ340)-SUM($EC340:EK340)</f>
        <v>9980</v>
      </c>
      <c r="DN340">
        <f>SUM($CB340,$CC340:CK340)-SUM($EC340:EL340)</f>
        <v>9890</v>
      </c>
      <c r="DO340">
        <f>SUM($CB340,$CC340:CL340)-SUM($EC340:EM340)</f>
        <v>9800</v>
      </c>
      <c r="DP340">
        <f>SUM($CB340,$CC340:CM340)-SUM($EC340:EN340)</f>
        <v>9800</v>
      </c>
      <c r="DQ340">
        <f>SUM($CB340,$CC340:CN340)-SUM($EC340:EO340)</f>
        <v>9800</v>
      </c>
      <c r="DR340">
        <f>SUM($CB340,$CC340:CO340)-SUM($EC340:EP340)</f>
        <v>9800</v>
      </c>
      <c r="DS340">
        <f>SUM($CB340,$CC340:CP340)-SUM($EC340:EQ340)</f>
        <v>9800</v>
      </c>
      <c r="DT340">
        <f>SUM($CB340,$CC340:CQ340)-SUM($EC340:ER340)</f>
        <v>9800</v>
      </c>
      <c r="DU340">
        <f>SUM($CB340,$CC340:CR340)-SUM($EC340:ES340)</f>
        <v>9800</v>
      </c>
      <c r="DV340">
        <f>SUM($CB340,$CC340:CS340)-SUM($EC340:ET340)</f>
        <v>9800</v>
      </c>
      <c r="DW340">
        <f>SUM($CB340,$CC340:CT340)-SUM($EC340:EU340)</f>
        <v>9800</v>
      </c>
      <c r="DX340">
        <f>SUM($CB340,$CC340:CU340)-SUM($EC340:EV340)</f>
        <v>9800</v>
      </c>
      <c r="DY340">
        <f>SUM($CB340,$CC340:CV340)-SUM($EC340:EW340)</f>
        <v>9800</v>
      </c>
      <c r="DZ340">
        <f>SUM($CB340,$CC340:CW340)-SUM($EC340:EX340)</f>
        <v>9800</v>
      </c>
      <c r="EA340">
        <f>SUM($CB340,$CC340:CX340)-SUM($EC340:EY340)</f>
        <v>9800</v>
      </c>
      <c r="EB340">
        <f>SUM($CB340,$CC340:CY340)-SUM($EC340:EZ340)</f>
        <v>9800</v>
      </c>
      <c r="EC340" cm="1">
        <f t="array" ref="EC340">SUMPRODUCT($K340:$AJ340,TRANSPOSE(EC$4:EC$29))</f>
        <v>0</v>
      </c>
      <c r="ED340" cm="1">
        <f t="array" ref="ED340">SUMPRODUCT($K340:$AJ340,TRANSPOSE(ED$4:ED$29))</f>
        <v>0</v>
      </c>
      <c r="EE340" cm="1">
        <f t="array" ref="EE340">SUMPRODUCT($K340:$AJ340,TRANSPOSE(EE$4:EE$29))</f>
        <v>0</v>
      </c>
      <c r="EF340" cm="1">
        <f t="array" ref="EF340">SUMPRODUCT($K340:$AJ340,TRANSPOSE(EF$4:EF$29))</f>
        <v>0</v>
      </c>
      <c r="EG340" cm="1">
        <f t="array" ref="EG340">SUMPRODUCT($K340:$AJ340,TRANSPOSE(EG$4:EG$29))</f>
        <v>0</v>
      </c>
      <c r="EH340" cm="1">
        <f t="array" ref="EH340">SUMPRODUCT($K340:$AJ340,TRANSPOSE(EH$4:EH$29))</f>
        <v>0</v>
      </c>
      <c r="EI340" cm="1">
        <f t="array" ref="EI340">SUMPRODUCT($K340:$AJ340,TRANSPOSE(EI$4:EI$29))</f>
        <v>0</v>
      </c>
      <c r="EJ340" cm="1">
        <f t="array" ref="EJ340">SUMPRODUCT($K340:$AJ340,TRANSPOSE(EJ$4:EJ$29))</f>
        <v>0</v>
      </c>
      <c r="EK340" cm="1">
        <f t="array" ref="EK340">SUMPRODUCT($K340:$AJ340,TRANSPOSE(EK$4:EK$29))</f>
        <v>20</v>
      </c>
      <c r="EL340" cm="1">
        <f t="array" ref="EL340">SUMPRODUCT($K340:$AJ340,TRANSPOSE(EL$4:EL$29))</f>
        <v>90</v>
      </c>
      <c r="EM340" cm="1">
        <f t="array" ref="EM340">SUMPRODUCT($K340:$AJ340,TRANSPOSE(EM$4:EM$29))</f>
        <v>90</v>
      </c>
      <c r="EN340" cm="1">
        <f t="array" ref="EN340">SUMPRODUCT($K340:$AJ340,TRANSPOSE(EN$4:EN$29))</f>
        <v>0</v>
      </c>
      <c r="EO340" cm="1">
        <f t="array" ref="EO340">SUMPRODUCT($K340:$AJ340,TRANSPOSE(EO$4:EO$29))</f>
        <v>0</v>
      </c>
      <c r="EP340" cm="1">
        <f t="array" ref="EP340">SUMPRODUCT($K340:$AJ340,TRANSPOSE(EP$4:EP$29))</f>
        <v>0</v>
      </c>
      <c r="EQ340" cm="1">
        <f t="array" ref="EQ340">SUMPRODUCT($K340:$AJ340,TRANSPOSE(EQ$4:EQ$29))</f>
        <v>0</v>
      </c>
      <c r="ER340" cm="1">
        <f t="array" ref="ER340">SUMPRODUCT($K340:$AJ340,TRANSPOSE(ER$4:ER$29))</f>
        <v>0</v>
      </c>
      <c r="ES340" cm="1">
        <f t="array" ref="ES340">SUMPRODUCT($K340:$AJ340,TRANSPOSE(ES$4:ES$29))</f>
        <v>0</v>
      </c>
      <c r="ET340" cm="1">
        <f t="array" ref="ET340">SUMPRODUCT($K340:$AJ340,TRANSPOSE(ET$4:ET$29))</f>
        <v>0</v>
      </c>
      <c r="EU340" cm="1">
        <f t="array" ref="EU340">SUMPRODUCT($K340:$AJ340,TRANSPOSE(EU$4:EU$29))</f>
        <v>0</v>
      </c>
      <c r="EV340" cm="1">
        <f t="array" ref="EV340">SUMPRODUCT($K340:$AJ340,TRANSPOSE(EV$4:EV$29))</f>
        <v>0</v>
      </c>
      <c r="EW340" cm="1">
        <f t="array" ref="EW340">SUMPRODUCT($K340:$AJ340,TRANSPOSE(EW$4:EW$29))</f>
        <v>0</v>
      </c>
      <c r="EX340" cm="1">
        <f t="array" ref="EX340">SUMPRODUCT($K340:$AJ340,TRANSPOSE(EX$4:EX$29))</f>
        <v>0</v>
      </c>
      <c r="EY340" cm="1">
        <f t="array" ref="EY340">SUMPRODUCT($K340:$AJ340,TRANSPOSE(EY$4:EY$29))</f>
        <v>0</v>
      </c>
      <c r="EZ340" cm="1">
        <f t="array" ref="EZ340">SUMPRODUCT($K340:$AJ340,TRANSPOSE(EZ$4:EZ$29))</f>
        <v>0</v>
      </c>
      <c r="FA340">
        <f t="shared" si="60"/>
        <v>0</v>
      </c>
      <c r="FB340" t="b">
        <f t="shared" si="61"/>
        <v>0</v>
      </c>
    </row>
    <row r="341" spans="1:158" hidden="1" x14ac:dyDescent="0.2">
      <c r="A341">
        <v>400</v>
      </c>
      <c r="B341" s="7" t="s">
        <v>886</v>
      </c>
      <c r="C341" t="s">
        <v>17</v>
      </c>
      <c r="D341">
        <v>400658318</v>
      </c>
      <c r="E341" t="s">
        <v>885</v>
      </c>
      <c r="F341">
        <v>400275407</v>
      </c>
      <c r="G341" t="s">
        <v>6</v>
      </c>
      <c r="H341" s="1">
        <v>2</v>
      </c>
      <c r="I341" s="1">
        <v>26</v>
      </c>
      <c r="J341" s="1">
        <f>VLOOKUP(B341,'[4]AVL F03 05.05.26_לעבוד'!$B$27:$M$694,12,)</f>
        <v>26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4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22</v>
      </c>
      <c r="AI341" s="1">
        <v>0</v>
      </c>
      <c r="AJ341" s="1">
        <v>0</v>
      </c>
      <c r="AK341" s="1">
        <f t="shared" si="58"/>
        <v>8190</v>
      </c>
      <c r="AL341" s="1">
        <f t="shared" si="59"/>
        <v>10000</v>
      </c>
      <c r="AM341" s="1">
        <f t="shared" si="67"/>
        <v>81.900000000000006</v>
      </c>
      <c r="AN341" s="1">
        <f t="shared" si="68"/>
        <v>100</v>
      </c>
      <c r="AO341" s="1">
        <f t="shared" si="69"/>
        <v>18.099999999999994</v>
      </c>
      <c r="AP341" s="1" t="s">
        <v>26</v>
      </c>
      <c r="AQ341" s="1">
        <f>VLOOKUP($B341,'[2]AVL F03 05.05.26_לעבוד'!$B$29:$H$721,6,)</f>
        <v>0</v>
      </c>
      <c r="AR341" s="1" t="s">
        <v>25</v>
      </c>
      <c r="AS341" s="1" t="s">
        <v>14</v>
      </c>
      <c r="AT341">
        <f t="shared" ref="AT341:AT347" si="71">SUM(K341:AJ341)*AY341</f>
        <v>0.26</v>
      </c>
      <c r="AU341" t="str">
        <f>VLOOKUP(B341,'[3]AVL F03 05.05.26_לעבוד'!$B$27:$B$694,1,)</f>
        <v>CRCW0402200RFKED</v>
      </c>
      <c r="AW341" t="s">
        <v>1722</v>
      </c>
      <c r="AX341" t="s">
        <v>19</v>
      </c>
      <c r="AY341">
        <v>0.01</v>
      </c>
      <c r="AZ341" t="s">
        <v>0</v>
      </c>
      <c r="BA341">
        <v>2</v>
      </c>
      <c r="BB341" t="s">
        <v>13</v>
      </c>
      <c r="BC341">
        <v>96</v>
      </c>
      <c r="BD341">
        <v>39</v>
      </c>
      <c r="BE341" t="s">
        <v>24</v>
      </c>
      <c r="BF341">
        <v>0</v>
      </c>
      <c r="BG341">
        <v>0.1</v>
      </c>
      <c r="BH341">
        <v>20</v>
      </c>
      <c r="BI341" t="s">
        <v>11</v>
      </c>
      <c r="BJ341" t="s">
        <v>23</v>
      </c>
      <c r="BK341" t="s">
        <v>5</v>
      </c>
      <c r="BL341">
        <v>1</v>
      </c>
      <c r="BM341" t="s">
        <v>22</v>
      </c>
      <c r="BN341">
        <v>0.01</v>
      </c>
      <c r="BO341" t="s">
        <v>5</v>
      </c>
      <c r="BP341">
        <v>1</v>
      </c>
      <c r="BQ341" t="s">
        <v>5</v>
      </c>
      <c r="BR341" t="s">
        <v>8</v>
      </c>
      <c r="BS341" t="s">
        <v>21</v>
      </c>
      <c r="BT341">
        <v>10000</v>
      </c>
      <c r="BU341" t="s">
        <v>6</v>
      </c>
      <c r="BV341" t="s">
        <v>31</v>
      </c>
      <c r="BW341" t="s">
        <v>20</v>
      </c>
      <c r="BX341" t="s">
        <v>3</v>
      </c>
      <c r="BY341" t="s">
        <v>19</v>
      </c>
      <c r="BZ341" t="s">
        <v>1</v>
      </c>
      <c r="CA341" t="s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10000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E341">
        <f>SUM($CB341,CB341:$CC341)-SUM($EC341:EC341)</f>
        <v>0</v>
      </c>
      <c r="DF341">
        <f>SUM($CB341,$CC341:CC341)-SUM($EC341:ED341)</f>
        <v>0</v>
      </c>
      <c r="DG341">
        <f>SUM($CB341,$CC341:CD341)-SUM($EC341:EE341)</f>
        <v>0</v>
      </c>
      <c r="DH341">
        <f>SUM($CB341,$CC341:CE341)-SUM($EC341:EF341)</f>
        <v>0</v>
      </c>
      <c r="DI341">
        <f>SUM($CB341,$CC341:CF341)-SUM($EC341:EG341)</f>
        <v>0</v>
      </c>
      <c r="DJ341">
        <f>SUM($CB341,$CC341:CG341)-SUM($EC341:EH341)</f>
        <v>0</v>
      </c>
      <c r="DK341">
        <f>SUM($CB341,$CC341:CH341)-SUM($EC341:EI341)</f>
        <v>0</v>
      </c>
      <c r="DL341">
        <f>SUM($CB341,$CC341:CI341)-SUM($EC341:EJ341)</f>
        <v>0</v>
      </c>
      <c r="DM341">
        <f>SUM($CB341,$CC341:CJ341)-SUM($EC341:EK341)</f>
        <v>8700</v>
      </c>
      <c r="DN341">
        <f>SUM($CB341,$CC341:CK341)-SUM($EC341:EL341)</f>
        <v>7400</v>
      </c>
      <c r="DO341">
        <f>SUM($CB341,$CC341:CL341)-SUM($EC341:EM341)</f>
        <v>6100</v>
      </c>
      <c r="DP341">
        <f>SUM($CB341,$CC341:CM341)-SUM($EC341:EN341)</f>
        <v>4800</v>
      </c>
      <c r="DQ341">
        <f>SUM($CB341,$CC341:CN341)-SUM($EC341:EO341)</f>
        <v>4800</v>
      </c>
      <c r="DR341">
        <f>SUM($CB341,$CC341:CO341)-SUM($EC341:EP341)</f>
        <v>4800</v>
      </c>
      <c r="DS341">
        <f>SUM($CB341,$CC341:CP341)-SUM($EC341:EQ341)</f>
        <v>4800</v>
      </c>
      <c r="DT341">
        <f>SUM($CB341,$CC341:CQ341)-SUM($EC341:ER341)</f>
        <v>4800</v>
      </c>
      <c r="DU341">
        <f>SUM($CB341,$CC341:CR341)-SUM($EC341:ES341)</f>
        <v>4800</v>
      </c>
      <c r="DV341">
        <f>SUM($CB341,$CC341:CS341)-SUM($EC341:ET341)</f>
        <v>4800</v>
      </c>
      <c r="DW341">
        <f>SUM($CB341,$CC341:CT341)-SUM($EC341:EU341)</f>
        <v>4800</v>
      </c>
      <c r="DX341">
        <f>SUM($CB341,$CC341:CU341)-SUM($EC341:EV341)</f>
        <v>4800</v>
      </c>
      <c r="DY341">
        <f>SUM($CB341,$CC341:CV341)-SUM($EC341:EW341)</f>
        <v>4800</v>
      </c>
      <c r="DZ341">
        <f>SUM($CB341,$CC341:CW341)-SUM($EC341:EX341)</f>
        <v>4800</v>
      </c>
      <c r="EA341">
        <f>SUM($CB341,$CC341:CX341)-SUM($EC341:EY341)</f>
        <v>4800</v>
      </c>
      <c r="EB341">
        <f>SUM($CB341,$CC341:CY341)-SUM($EC341:EZ341)</f>
        <v>4800</v>
      </c>
      <c r="EC341" cm="1">
        <f t="array" ref="EC341">SUMPRODUCT($K341:$AJ341,TRANSPOSE(EC$4:EC$29))</f>
        <v>0</v>
      </c>
      <c r="ED341" cm="1">
        <f t="array" ref="ED341">SUMPRODUCT($K341:$AJ341,TRANSPOSE(ED$4:ED$29))</f>
        <v>0</v>
      </c>
      <c r="EE341" cm="1">
        <f t="array" ref="EE341">SUMPRODUCT($K341:$AJ341,TRANSPOSE(EE$4:EE$29))</f>
        <v>0</v>
      </c>
      <c r="EF341" cm="1">
        <f t="array" ref="EF341">SUMPRODUCT($K341:$AJ341,TRANSPOSE(EF$4:EF$29))</f>
        <v>0</v>
      </c>
      <c r="EG341" cm="1">
        <f t="array" ref="EG341">SUMPRODUCT($K341:$AJ341,TRANSPOSE(EG$4:EG$29))</f>
        <v>0</v>
      </c>
      <c r="EH341" cm="1">
        <f t="array" ref="EH341">SUMPRODUCT($K341:$AJ341,TRANSPOSE(EH$4:EH$29))</f>
        <v>0</v>
      </c>
      <c r="EI341" cm="1">
        <f t="array" ref="EI341">SUMPRODUCT($K341:$AJ341,TRANSPOSE(EI$4:EI$29))</f>
        <v>0</v>
      </c>
      <c r="EJ341" cm="1">
        <f t="array" ref="EJ341">SUMPRODUCT($K341:$AJ341,TRANSPOSE(EJ$4:EJ$29))</f>
        <v>0</v>
      </c>
      <c r="EK341" cm="1">
        <f t="array" ref="EK341">SUMPRODUCT($K341:$AJ341,TRANSPOSE(EK$4:EK$29))</f>
        <v>1300</v>
      </c>
      <c r="EL341" cm="1">
        <f t="array" ref="EL341">SUMPRODUCT($K341:$AJ341,TRANSPOSE(EL$4:EL$29))</f>
        <v>1300</v>
      </c>
      <c r="EM341" cm="1">
        <f t="array" ref="EM341">SUMPRODUCT($K341:$AJ341,TRANSPOSE(EM$4:EM$29))</f>
        <v>1300</v>
      </c>
      <c r="EN341" cm="1">
        <f t="array" ref="EN341">SUMPRODUCT($K341:$AJ341,TRANSPOSE(EN$4:EN$29))</f>
        <v>1300</v>
      </c>
      <c r="EO341" cm="1">
        <f t="array" ref="EO341">SUMPRODUCT($K341:$AJ341,TRANSPOSE(EO$4:EO$29))</f>
        <v>0</v>
      </c>
      <c r="EP341" cm="1">
        <f t="array" ref="EP341">SUMPRODUCT($K341:$AJ341,TRANSPOSE(EP$4:EP$29))</f>
        <v>0</v>
      </c>
      <c r="EQ341" cm="1">
        <f t="array" ref="EQ341">SUMPRODUCT($K341:$AJ341,TRANSPOSE(EQ$4:EQ$29))</f>
        <v>0</v>
      </c>
      <c r="ER341" cm="1">
        <f t="array" ref="ER341">SUMPRODUCT($K341:$AJ341,TRANSPOSE(ER$4:ER$29))</f>
        <v>0</v>
      </c>
      <c r="ES341" cm="1">
        <f t="array" ref="ES341">SUMPRODUCT($K341:$AJ341,TRANSPOSE(ES$4:ES$29))</f>
        <v>0</v>
      </c>
      <c r="ET341" cm="1">
        <f t="array" ref="ET341">SUMPRODUCT($K341:$AJ341,TRANSPOSE(ET$4:ET$29))</f>
        <v>0</v>
      </c>
      <c r="EU341" cm="1">
        <f t="array" ref="EU341">SUMPRODUCT($K341:$AJ341,TRANSPOSE(EU$4:EU$29))</f>
        <v>0</v>
      </c>
      <c r="EV341" cm="1">
        <f t="array" ref="EV341">SUMPRODUCT($K341:$AJ341,TRANSPOSE(EV$4:EV$29))</f>
        <v>0</v>
      </c>
      <c r="EW341" cm="1">
        <f t="array" ref="EW341">SUMPRODUCT($K341:$AJ341,TRANSPOSE(EW$4:EW$29))</f>
        <v>0</v>
      </c>
      <c r="EX341" cm="1">
        <f t="array" ref="EX341">SUMPRODUCT($K341:$AJ341,TRANSPOSE(EX$4:EX$29))</f>
        <v>0</v>
      </c>
      <c r="EY341" cm="1">
        <f t="array" ref="EY341">SUMPRODUCT($K341:$AJ341,TRANSPOSE(EY$4:EY$29))</f>
        <v>0</v>
      </c>
      <c r="EZ341" cm="1">
        <f t="array" ref="EZ341">SUMPRODUCT($K341:$AJ341,TRANSPOSE(EZ$4:EZ$29))</f>
        <v>0</v>
      </c>
      <c r="FA341">
        <f t="shared" si="60"/>
        <v>0</v>
      </c>
      <c r="FB341" t="b">
        <f t="shared" si="61"/>
        <v>0</v>
      </c>
    </row>
    <row r="342" spans="1:158" hidden="1" x14ac:dyDescent="0.2">
      <c r="A342">
        <v>401</v>
      </c>
      <c r="B342" s="7" t="s">
        <v>884</v>
      </c>
      <c r="C342" t="s">
        <v>17</v>
      </c>
      <c r="D342">
        <v>400658319</v>
      </c>
      <c r="E342" t="s">
        <v>883</v>
      </c>
      <c r="F342">
        <v>400275484</v>
      </c>
      <c r="G342" t="s">
        <v>6</v>
      </c>
      <c r="H342" s="1">
        <v>2</v>
      </c>
      <c r="I342" s="1">
        <v>4</v>
      </c>
      <c r="J342" s="1">
        <f>VLOOKUP(B342,'[4]AVL F03 05.05.26_לעבוד'!$B$27:$M$694,12,)</f>
        <v>4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2</v>
      </c>
      <c r="AD342" s="1">
        <v>0</v>
      </c>
      <c r="AE342" s="1">
        <v>0</v>
      </c>
      <c r="AF342" s="1">
        <v>0</v>
      </c>
      <c r="AG342" s="1">
        <v>0</v>
      </c>
      <c r="AH342" s="1">
        <v>2</v>
      </c>
      <c r="AI342" s="1">
        <v>0</v>
      </c>
      <c r="AJ342" s="1">
        <v>0</v>
      </c>
      <c r="AK342" s="1">
        <f t="shared" si="58"/>
        <v>1260</v>
      </c>
      <c r="AL342" s="1">
        <f t="shared" si="59"/>
        <v>10000</v>
      </c>
      <c r="AM342" s="1">
        <f t="shared" si="67"/>
        <v>12.6</v>
      </c>
      <c r="AN342" s="1">
        <f t="shared" si="68"/>
        <v>100</v>
      </c>
      <c r="AO342" s="1">
        <f t="shared" si="69"/>
        <v>87.4</v>
      </c>
      <c r="AP342" s="1" t="s">
        <v>26</v>
      </c>
      <c r="AQ342" s="1">
        <f>VLOOKUP($B342,'[2]AVL F03 05.05.26_לעבוד'!$B$29:$H$721,6,)</f>
        <v>0</v>
      </c>
      <c r="AR342" s="1" t="s">
        <v>25</v>
      </c>
      <c r="AS342" s="1" t="s">
        <v>14</v>
      </c>
      <c r="AT342">
        <f t="shared" si="71"/>
        <v>0.04</v>
      </c>
      <c r="AU342" t="str">
        <f>VLOOKUP(B342,'[3]AVL F03 05.05.26_לעבוד'!$B$27:$B$694,1,)</f>
        <v>CRCW040220K0FKED</v>
      </c>
      <c r="AW342" t="s">
        <v>1722</v>
      </c>
      <c r="AX342" t="s">
        <v>19</v>
      </c>
      <c r="AY342">
        <v>0.01</v>
      </c>
      <c r="AZ342" t="s">
        <v>0</v>
      </c>
      <c r="BA342">
        <v>2</v>
      </c>
      <c r="BB342" t="s">
        <v>13</v>
      </c>
      <c r="BC342">
        <v>96</v>
      </c>
      <c r="BD342">
        <v>81</v>
      </c>
      <c r="BE342" t="s">
        <v>24</v>
      </c>
      <c r="BF342">
        <v>0</v>
      </c>
      <c r="BG342">
        <v>0.1</v>
      </c>
      <c r="BH342">
        <v>20</v>
      </c>
      <c r="BI342" t="s">
        <v>11</v>
      </c>
      <c r="BJ342" t="s">
        <v>23</v>
      </c>
      <c r="BK342" t="s">
        <v>5</v>
      </c>
      <c r="BL342">
        <v>1</v>
      </c>
      <c r="BM342" t="s">
        <v>22</v>
      </c>
      <c r="BN342">
        <v>0.01</v>
      </c>
      <c r="BO342" t="s">
        <v>5</v>
      </c>
      <c r="BP342">
        <v>1</v>
      </c>
      <c r="BQ342" t="s">
        <v>5</v>
      </c>
      <c r="BR342" t="s">
        <v>8</v>
      </c>
      <c r="BS342" t="s">
        <v>21</v>
      </c>
      <c r="BT342">
        <v>10000</v>
      </c>
      <c r="BU342" t="s">
        <v>6</v>
      </c>
      <c r="BV342" t="s">
        <v>31</v>
      </c>
      <c r="BW342" t="s">
        <v>20</v>
      </c>
      <c r="BX342" t="s">
        <v>3</v>
      </c>
      <c r="BY342" t="s">
        <v>19</v>
      </c>
      <c r="BZ342" t="s">
        <v>1</v>
      </c>
      <c r="CA342" t="s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10000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E342">
        <f>SUM($CB342,CB342:$CC342)-SUM($EC342:EC342)</f>
        <v>0</v>
      </c>
      <c r="DF342">
        <f>SUM($CB342,$CC342:CC342)-SUM($EC342:ED342)</f>
        <v>0</v>
      </c>
      <c r="DG342">
        <f>SUM($CB342,$CC342:CD342)-SUM($EC342:EE342)</f>
        <v>0</v>
      </c>
      <c r="DH342">
        <f>SUM($CB342,$CC342:CE342)-SUM($EC342:EF342)</f>
        <v>0</v>
      </c>
      <c r="DI342">
        <f>SUM($CB342,$CC342:CF342)-SUM($EC342:EG342)</f>
        <v>0</v>
      </c>
      <c r="DJ342">
        <f>SUM($CB342,$CC342:CG342)-SUM($EC342:EH342)</f>
        <v>0</v>
      </c>
      <c r="DK342">
        <f>SUM($CB342,$CC342:CH342)-SUM($EC342:EI342)</f>
        <v>0</v>
      </c>
      <c r="DL342">
        <f>SUM($CB342,$CC342:CI342)-SUM($EC342:EJ342)</f>
        <v>0</v>
      </c>
      <c r="DM342">
        <f>SUM($CB342,$CC342:CJ342)-SUM($EC342:EK342)</f>
        <v>9800</v>
      </c>
      <c r="DN342">
        <f>SUM($CB342,$CC342:CK342)-SUM($EC342:EL342)</f>
        <v>9580</v>
      </c>
      <c r="DO342">
        <f>SUM($CB342,$CC342:CL342)-SUM($EC342:EM342)</f>
        <v>9300</v>
      </c>
      <c r="DP342">
        <f>SUM($CB342,$CC342:CM342)-SUM($EC342:EN342)</f>
        <v>9200</v>
      </c>
      <c r="DQ342">
        <f>SUM($CB342,$CC342:CN342)-SUM($EC342:EO342)</f>
        <v>9200</v>
      </c>
      <c r="DR342">
        <f>SUM($CB342,$CC342:CO342)-SUM($EC342:EP342)</f>
        <v>9200</v>
      </c>
      <c r="DS342">
        <f>SUM($CB342,$CC342:CP342)-SUM($EC342:EQ342)</f>
        <v>9200</v>
      </c>
      <c r="DT342">
        <f>SUM($CB342,$CC342:CQ342)-SUM($EC342:ER342)</f>
        <v>9200</v>
      </c>
      <c r="DU342">
        <f>SUM($CB342,$CC342:CR342)-SUM($EC342:ES342)</f>
        <v>9200</v>
      </c>
      <c r="DV342">
        <f>SUM($CB342,$CC342:CS342)-SUM($EC342:ET342)</f>
        <v>9200</v>
      </c>
      <c r="DW342">
        <f>SUM($CB342,$CC342:CT342)-SUM($EC342:EU342)</f>
        <v>9200</v>
      </c>
      <c r="DX342">
        <f>SUM($CB342,$CC342:CU342)-SUM($EC342:EV342)</f>
        <v>9200</v>
      </c>
      <c r="DY342">
        <f>SUM($CB342,$CC342:CV342)-SUM($EC342:EW342)</f>
        <v>9200</v>
      </c>
      <c r="DZ342">
        <f>SUM($CB342,$CC342:CW342)-SUM($EC342:EX342)</f>
        <v>9200</v>
      </c>
      <c r="EA342">
        <f>SUM($CB342,$CC342:CX342)-SUM($EC342:EY342)</f>
        <v>9200</v>
      </c>
      <c r="EB342">
        <f>SUM($CB342,$CC342:CY342)-SUM($EC342:EZ342)</f>
        <v>9200</v>
      </c>
      <c r="EC342" cm="1">
        <f t="array" ref="EC342">SUMPRODUCT($K342:$AJ342,TRANSPOSE(EC$4:EC$29))</f>
        <v>0</v>
      </c>
      <c r="ED342" cm="1">
        <f t="array" ref="ED342">SUMPRODUCT($K342:$AJ342,TRANSPOSE(ED$4:ED$29))</f>
        <v>0</v>
      </c>
      <c r="EE342" cm="1">
        <f t="array" ref="EE342">SUMPRODUCT($K342:$AJ342,TRANSPOSE(EE$4:EE$29))</f>
        <v>0</v>
      </c>
      <c r="EF342" cm="1">
        <f t="array" ref="EF342">SUMPRODUCT($K342:$AJ342,TRANSPOSE(EF$4:EF$29))</f>
        <v>0</v>
      </c>
      <c r="EG342" cm="1">
        <f t="array" ref="EG342">SUMPRODUCT($K342:$AJ342,TRANSPOSE(EG$4:EG$29))</f>
        <v>0</v>
      </c>
      <c r="EH342" cm="1">
        <f t="array" ref="EH342">SUMPRODUCT($K342:$AJ342,TRANSPOSE(EH$4:EH$29))</f>
        <v>0</v>
      </c>
      <c r="EI342" cm="1">
        <f t="array" ref="EI342">SUMPRODUCT($K342:$AJ342,TRANSPOSE(EI$4:EI$29))</f>
        <v>0</v>
      </c>
      <c r="EJ342" cm="1">
        <f t="array" ref="EJ342">SUMPRODUCT($K342:$AJ342,TRANSPOSE(EJ$4:EJ$29))</f>
        <v>0</v>
      </c>
      <c r="EK342" cm="1">
        <f t="array" ref="EK342">SUMPRODUCT($K342:$AJ342,TRANSPOSE(EK$4:EK$29))</f>
        <v>200</v>
      </c>
      <c r="EL342" cm="1">
        <f t="array" ref="EL342">SUMPRODUCT($K342:$AJ342,TRANSPOSE(EL$4:EL$29))</f>
        <v>220</v>
      </c>
      <c r="EM342" cm="1">
        <f t="array" ref="EM342">SUMPRODUCT($K342:$AJ342,TRANSPOSE(EM$4:EM$29))</f>
        <v>280</v>
      </c>
      <c r="EN342" cm="1">
        <f t="array" ref="EN342">SUMPRODUCT($K342:$AJ342,TRANSPOSE(EN$4:EN$29))</f>
        <v>100</v>
      </c>
      <c r="EO342" cm="1">
        <f t="array" ref="EO342">SUMPRODUCT($K342:$AJ342,TRANSPOSE(EO$4:EO$29))</f>
        <v>0</v>
      </c>
      <c r="EP342" cm="1">
        <f t="array" ref="EP342">SUMPRODUCT($K342:$AJ342,TRANSPOSE(EP$4:EP$29))</f>
        <v>0</v>
      </c>
      <c r="EQ342" cm="1">
        <f t="array" ref="EQ342">SUMPRODUCT($K342:$AJ342,TRANSPOSE(EQ$4:EQ$29))</f>
        <v>0</v>
      </c>
      <c r="ER342" cm="1">
        <f t="array" ref="ER342">SUMPRODUCT($K342:$AJ342,TRANSPOSE(ER$4:ER$29))</f>
        <v>0</v>
      </c>
      <c r="ES342" cm="1">
        <f t="array" ref="ES342">SUMPRODUCT($K342:$AJ342,TRANSPOSE(ES$4:ES$29))</f>
        <v>0</v>
      </c>
      <c r="ET342" cm="1">
        <f t="array" ref="ET342">SUMPRODUCT($K342:$AJ342,TRANSPOSE(ET$4:ET$29))</f>
        <v>0</v>
      </c>
      <c r="EU342" cm="1">
        <f t="array" ref="EU342">SUMPRODUCT($K342:$AJ342,TRANSPOSE(EU$4:EU$29))</f>
        <v>0</v>
      </c>
      <c r="EV342" cm="1">
        <f t="array" ref="EV342">SUMPRODUCT($K342:$AJ342,TRANSPOSE(EV$4:EV$29))</f>
        <v>0</v>
      </c>
      <c r="EW342" cm="1">
        <f t="array" ref="EW342">SUMPRODUCT($K342:$AJ342,TRANSPOSE(EW$4:EW$29))</f>
        <v>0</v>
      </c>
      <c r="EX342" cm="1">
        <f t="array" ref="EX342">SUMPRODUCT($K342:$AJ342,TRANSPOSE(EX$4:EX$29))</f>
        <v>0</v>
      </c>
      <c r="EY342" cm="1">
        <f t="array" ref="EY342">SUMPRODUCT($K342:$AJ342,TRANSPOSE(EY$4:EY$29))</f>
        <v>0</v>
      </c>
      <c r="EZ342" cm="1">
        <f t="array" ref="EZ342">SUMPRODUCT($K342:$AJ342,TRANSPOSE(EZ$4:EZ$29))</f>
        <v>0</v>
      </c>
      <c r="FA342">
        <f t="shared" si="60"/>
        <v>0</v>
      </c>
      <c r="FB342" t="b">
        <f t="shared" si="61"/>
        <v>0</v>
      </c>
    </row>
    <row r="343" spans="1:158" hidden="1" x14ac:dyDescent="0.2">
      <c r="A343">
        <v>402</v>
      </c>
      <c r="B343" s="7" t="s">
        <v>882</v>
      </c>
      <c r="C343" t="s">
        <v>17</v>
      </c>
      <c r="D343">
        <v>415064642</v>
      </c>
      <c r="E343" t="s">
        <v>881</v>
      </c>
      <c r="F343">
        <v>415142815</v>
      </c>
      <c r="G343" t="s">
        <v>6</v>
      </c>
      <c r="H343" s="1">
        <v>2</v>
      </c>
      <c r="I343" s="1">
        <v>1</v>
      </c>
      <c r="J343" s="1">
        <f>VLOOKUP(B343,'[4]AVL F03 05.05.26_לעבוד'!$B$27:$M$694,12,)</f>
        <v>1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1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f t="shared" si="58"/>
        <v>315</v>
      </c>
      <c r="AL343" s="1">
        <f t="shared" si="59"/>
        <v>10000</v>
      </c>
      <c r="AM343" s="1">
        <f t="shared" si="67"/>
        <v>31.5</v>
      </c>
      <c r="AN343" s="1">
        <f t="shared" si="68"/>
        <v>1000</v>
      </c>
      <c r="AO343" s="1">
        <f t="shared" si="69"/>
        <v>968.5</v>
      </c>
      <c r="AP343" s="1" t="s">
        <v>26</v>
      </c>
      <c r="AQ343" s="1">
        <f>VLOOKUP($B343,'[2]AVL F03 05.05.26_לעבוד'!$B$29:$H$721,6,)</f>
        <v>0</v>
      </c>
      <c r="AR343" s="1" t="s">
        <v>25</v>
      </c>
      <c r="AS343" s="1" t="s">
        <v>14</v>
      </c>
      <c r="AT343">
        <f t="shared" si="71"/>
        <v>0.1</v>
      </c>
      <c r="AU343" t="str">
        <f>VLOOKUP(B343,'[3]AVL F03 05.05.26_לעבוד'!$B$27:$B$694,1,)</f>
        <v>CRCW040220K5FKED</v>
      </c>
      <c r="AW343" t="s">
        <v>1722</v>
      </c>
      <c r="AX343" t="s">
        <v>19</v>
      </c>
      <c r="AY343">
        <v>0.1</v>
      </c>
      <c r="AZ343" t="s">
        <v>0</v>
      </c>
      <c r="BA343">
        <v>2</v>
      </c>
      <c r="BB343" t="s">
        <v>13</v>
      </c>
      <c r="BC343">
        <v>99</v>
      </c>
      <c r="BD343">
        <v>112</v>
      </c>
      <c r="BE343" t="s">
        <v>24</v>
      </c>
      <c r="BF343">
        <v>0</v>
      </c>
      <c r="BG343">
        <v>0.1</v>
      </c>
      <c r="BH343">
        <v>20</v>
      </c>
      <c r="BI343" t="s">
        <v>11</v>
      </c>
      <c r="BJ343" t="s">
        <v>23</v>
      </c>
      <c r="BK343" t="s">
        <v>5</v>
      </c>
      <c r="BL343">
        <v>1</v>
      </c>
      <c r="BM343" t="s">
        <v>22</v>
      </c>
      <c r="BN343">
        <v>0.1</v>
      </c>
      <c r="BO343" t="s">
        <v>5</v>
      </c>
      <c r="BP343">
        <v>1</v>
      </c>
      <c r="BQ343" t="s">
        <v>5</v>
      </c>
      <c r="BR343" t="s">
        <v>8</v>
      </c>
      <c r="BS343" t="s">
        <v>21</v>
      </c>
      <c r="BT343">
        <v>10000</v>
      </c>
      <c r="BU343" t="s">
        <v>6</v>
      </c>
      <c r="BV343" t="s">
        <v>31</v>
      </c>
      <c r="BW343" t="s">
        <v>20</v>
      </c>
      <c r="BX343" t="s">
        <v>3</v>
      </c>
      <c r="BY343" t="s">
        <v>19</v>
      </c>
      <c r="BZ343" t="s">
        <v>1</v>
      </c>
      <c r="CA343" t="s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10000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E343">
        <f>SUM($CB343,CB343:$CC343)-SUM($EC343:EC343)</f>
        <v>0</v>
      </c>
      <c r="DF343">
        <f>SUM($CB343,$CC343:CC343)-SUM($EC343:ED343)</f>
        <v>0</v>
      </c>
      <c r="DG343">
        <f>SUM($CB343,$CC343:CD343)-SUM($EC343:EE343)</f>
        <v>0</v>
      </c>
      <c r="DH343">
        <f>SUM($CB343,$CC343:CE343)-SUM($EC343:EF343)</f>
        <v>0</v>
      </c>
      <c r="DI343">
        <f>SUM($CB343,$CC343:CF343)-SUM($EC343:EG343)</f>
        <v>0</v>
      </c>
      <c r="DJ343">
        <f>SUM($CB343,$CC343:CG343)-SUM($EC343:EH343)</f>
        <v>0</v>
      </c>
      <c r="DK343">
        <f>SUM($CB343,$CC343:CH343)-SUM($EC343:EI343)</f>
        <v>0</v>
      </c>
      <c r="DL343">
        <f>SUM($CB343,$CC343:CI343)-SUM($EC343:EJ343)</f>
        <v>0</v>
      </c>
      <c r="DM343">
        <f>SUM($CB343,$CC343:CJ343)-SUM($EC343:EK343)</f>
        <v>9950</v>
      </c>
      <c r="DN343">
        <f>SUM($CB343,$CC343:CK343)-SUM($EC343:EL343)</f>
        <v>9890</v>
      </c>
      <c r="DO343">
        <f>SUM($CB343,$CC343:CL343)-SUM($EC343:EM343)</f>
        <v>9800</v>
      </c>
      <c r="DP343">
        <f>SUM($CB343,$CC343:CM343)-SUM($EC343:EN343)</f>
        <v>9800</v>
      </c>
      <c r="DQ343">
        <f>SUM($CB343,$CC343:CN343)-SUM($EC343:EO343)</f>
        <v>9800</v>
      </c>
      <c r="DR343">
        <f>SUM($CB343,$CC343:CO343)-SUM($EC343:EP343)</f>
        <v>9800</v>
      </c>
      <c r="DS343">
        <f>SUM($CB343,$CC343:CP343)-SUM($EC343:EQ343)</f>
        <v>9800</v>
      </c>
      <c r="DT343">
        <f>SUM($CB343,$CC343:CQ343)-SUM($EC343:ER343)</f>
        <v>9800</v>
      </c>
      <c r="DU343">
        <f>SUM($CB343,$CC343:CR343)-SUM($EC343:ES343)</f>
        <v>9800</v>
      </c>
      <c r="DV343">
        <f>SUM($CB343,$CC343:CS343)-SUM($EC343:ET343)</f>
        <v>9800</v>
      </c>
      <c r="DW343">
        <f>SUM($CB343,$CC343:CT343)-SUM($EC343:EU343)</f>
        <v>9800</v>
      </c>
      <c r="DX343">
        <f>SUM($CB343,$CC343:CU343)-SUM($EC343:EV343)</f>
        <v>9800</v>
      </c>
      <c r="DY343">
        <f>SUM($CB343,$CC343:CV343)-SUM($EC343:EW343)</f>
        <v>9800</v>
      </c>
      <c r="DZ343">
        <f>SUM($CB343,$CC343:CW343)-SUM($EC343:EX343)</f>
        <v>9800</v>
      </c>
      <c r="EA343">
        <f>SUM($CB343,$CC343:CX343)-SUM($EC343:EY343)</f>
        <v>9800</v>
      </c>
      <c r="EB343">
        <f>SUM($CB343,$CC343:CY343)-SUM($EC343:EZ343)</f>
        <v>9800</v>
      </c>
      <c r="EC343" cm="1">
        <f t="array" ref="EC343">SUMPRODUCT($K343:$AJ343,TRANSPOSE(EC$4:EC$29))</f>
        <v>0</v>
      </c>
      <c r="ED343" cm="1">
        <f t="array" ref="ED343">SUMPRODUCT($K343:$AJ343,TRANSPOSE(ED$4:ED$29))</f>
        <v>0</v>
      </c>
      <c r="EE343" cm="1">
        <f t="array" ref="EE343">SUMPRODUCT($K343:$AJ343,TRANSPOSE(EE$4:EE$29))</f>
        <v>0</v>
      </c>
      <c r="EF343" cm="1">
        <f t="array" ref="EF343">SUMPRODUCT($K343:$AJ343,TRANSPOSE(EF$4:EF$29))</f>
        <v>0</v>
      </c>
      <c r="EG343" cm="1">
        <f t="array" ref="EG343">SUMPRODUCT($K343:$AJ343,TRANSPOSE(EG$4:EG$29))</f>
        <v>0</v>
      </c>
      <c r="EH343" cm="1">
        <f t="array" ref="EH343">SUMPRODUCT($K343:$AJ343,TRANSPOSE(EH$4:EH$29))</f>
        <v>0</v>
      </c>
      <c r="EI343" cm="1">
        <f t="array" ref="EI343">SUMPRODUCT($K343:$AJ343,TRANSPOSE(EI$4:EI$29))</f>
        <v>0</v>
      </c>
      <c r="EJ343" cm="1">
        <f t="array" ref="EJ343">SUMPRODUCT($K343:$AJ343,TRANSPOSE(EJ$4:EJ$29))</f>
        <v>0</v>
      </c>
      <c r="EK343" cm="1">
        <f t="array" ref="EK343">SUMPRODUCT($K343:$AJ343,TRANSPOSE(EK$4:EK$29))</f>
        <v>50</v>
      </c>
      <c r="EL343" cm="1">
        <f t="array" ref="EL343">SUMPRODUCT($K343:$AJ343,TRANSPOSE(EL$4:EL$29))</f>
        <v>60</v>
      </c>
      <c r="EM343" cm="1">
        <f t="array" ref="EM343">SUMPRODUCT($K343:$AJ343,TRANSPOSE(EM$4:EM$29))</f>
        <v>90</v>
      </c>
      <c r="EN343" cm="1">
        <f t="array" ref="EN343">SUMPRODUCT($K343:$AJ343,TRANSPOSE(EN$4:EN$29))</f>
        <v>0</v>
      </c>
      <c r="EO343" cm="1">
        <f t="array" ref="EO343">SUMPRODUCT($K343:$AJ343,TRANSPOSE(EO$4:EO$29))</f>
        <v>0</v>
      </c>
      <c r="EP343" cm="1">
        <f t="array" ref="EP343">SUMPRODUCT($K343:$AJ343,TRANSPOSE(EP$4:EP$29))</f>
        <v>0</v>
      </c>
      <c r="EQ343" cm="1">
        <f t="array" ref="EQ343">SUMPRODUCT($K343:$AJ343,TRANSPOSE(EQ$4:EQ$29))</f>
        <v>0</v>
      </c>
      <c r="ER343" cm="1">
        <f t="array" ref="ER343">SUMPRODUCT($K343:$AJ343,TRANSPOSE(ER$4:ER$29))</f>
        <v>0</v>
      </c>
      <c r="ES343" cm="1">
        <f t="array" ref="ES343">SUMPRODUCT($K343:$AJ343,TRANSPOSE(ES$4:ES$29))</f>
        <v>0</v>
      </c>
      <c r="ET343" cm="1">
        <f t="array" ref="ET343">SUMPRODUCT($K343:$AJ343,TRANSPOSE(ET$4:ET$29))</f>
        <v>0</v>
      </c>
      <c r="EU343" cm="1">
        <f t="array" ref="EU343">SUMPRODUCT($K343:$AJ343,TRANSPOSE(EU$4:EU$29))</f>
        <v>0</v>
      </c>
      <c r="EV343" cm="1">
        <f t="array" ref="EV343">SUMPRODUCT($K343:$AJ343,TRANSPOSE(EV$4:EV$29))</f>
        <v>0</v>
      </c>
      <c r="EW343" cm="1">
        <f t="array" ref="EW343">SUMPRODUCT($K343:$AJ343,TRANSPOSE(EW$4:EW$29))</f>
        <v>0</v>
      </c>
      <c r="EX343" cm="1">
        <f t="array" ref="EX343">SUMPRODUCT($K343:$AJ343,TRANSPOSE(EX$4:EX$29))</f>
        <v>0</v>
      </c>
      <c r="EY343" cm="1">
        <f t="array" ref="EY343">SUMPRODUCT($K343:$AJ343,TRANSPOSE(EY$4:EY$29))</f>
        <v>0</v>
      </c>
      <c r="EZ343" cm="1">
        <f t="array" ref="EZ343">SUMPRODUCT($K343:$AJ343,TRANSPOSE(EZ$4:EZ$29))</f>
        <v>0</v>
      </c>
      <c r="FA343">
        <f t="shared" si="60"/>
        <v>0</v>
      </c>
      <c r="FB343" t="b">
        <f t="shared" si="61"/>
        <v>0</v>
      </c>
    </row>
    <row r="344" spans="1:158" hidden="1" x14ac:dyDescent="0.2">
      <c r="A344">
        <v>403</v>
      </c>
      <c r="B344" s="7" t="s">
        <v>880</v>
      </c>
      <c r="C344" t="s">
        <v>17</v>
      </c>
      <c r="D344">
        <v>401447389</v>
      </c>
      <c r="E344" t="s">
        <v>879</v>
      </c>
      <c r="F344">
        <v>400275493</v>
      </c>
      <c r="G344" t="s">
        <v>6</v>
      </c>
      <c r="H344" s="1">
        <v>2</v>
      </c>
      <c r="I344" s="1">
        <v>25</v>
      </c>
      <c r="J344" s="1">
        <f>VLOOKUP(B344,'[4]AVL F03 05.05.26_לעבוד'!$B$27:$M$694,12,)</f>
        <v>25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4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21</v>
      </c>
      <c r="AI344" s="1">
        <v>0</v>
      </c>
      <c r="AJ344" s="1">
        <v>0</v>
      </c>
      <c r="AK344" s="1">
        <f t="shared" si="58"/>
        <v>7875</v>
      </c>
      <c r="AL344" s="1">
        <f t="shared" si="59"/>
        <v>10000</v>
      </c>
      <c r="AM344" s="1">
        <f t="shared" si="67"/>
        <v>78.75</v>
      </c>
      <c r="AN344" s="1">
        <f t="shared" si="68"/>
        <v>100</v>
      </c>
      <c r="AO344" s="1">
        <f t="shared" si="69"/>
        <v>21.25</v>
      </c>
      <c r="AP344" s="1" t="s">
        <v>26</v>
      </c>
      <c r="AQ344" s="1">
        <f>VLOOKUP($B344,'[2]AVL F03 05.05.26_לעבוד'!$B$29:$H$721,6,)</f>
        <v>0</v>
      </c>
      <c r="AR344" s="1" t="s">
        <v>46</v>
      </c>
      <c r="AS344" s="1" t="s">
        <v>14</v>
      </c>
      <c r="AT344">
        <f t="shared" si="71"/>
        <v>0.25</v>
      </c>
      <c r="AU344" t="str">
        <f>VLOOKUP(B344,'[3]AVL F03 05.05.26_לעבוד'!$B$27:$B$694,1,)</f>
        <v>CRCW0402221RFKED</v>
      </c>
      <c r="AW344" t="s">
        <v>1748</v>
      </c>
      <c r="AX344" t="s">
        <v>19</v>
      </c>
      <c r="AY344">
        <v>0.01</v>
      </c>
      <c r="AZ344" t="s">
        <v>0</v>
      </c>
      <c r="BA344">
        <v>2</v>
      </c>
      <c r="BB344" t="s">
        <v>13</v>
      </c>
      <c r="BC344">
        <v>96</v>
      </c>
      <c r="BD344">
        <v>80</v>
      </c>
      <c r="BE344" t="s">
        <v>24</v>
      </c>
      <c r="BF344">
        <v>0</v>
      </c>
      <c r="BG344">
        <v>0.1</v>
      </c>
      <c r="BH344">
        <v>20</v>
      </c>
      <c r="BI344" t="s">
        <v>11</v>
      </c>
      <c r="BJ344" t="s">
        <v>23</v>
      </c>
      <c r="BK344" t="s">
        <v>5</v>
      </c>
      <c r="BL344">
        <v>1</v>
      </c>
      <c r="BM344" t="s">
        <v>38</v>
      </c>
      <c r="BN344">
        <v>0.01</v>
      </c>
      <c r="BO344" t="s">
        <v>5</v>
      </c>
      <c r="BP344">
        <v>1</v>
      </c>
      <c r="BQ344" t="s">
        <v>5</v>
      </c>
      <c r="BR344" t="s">
        <v>8</v>
      </c>
      <c r="BS344" t="s">
        <v>21</v>
      </c>
      <c r="BT344">
        <v>10000</v>
      </c>
      <c r="BU344" t="s">
        <v>6</v>
      </c>
      <c r="BV344" t="s">
        <v>31</v>
      </c>
      <c r="BW344" t="s">
        <v>20</v>
      </c>
      <c r="BX344" t="s">
        <v>3</v>
      </c>
      <c r="BY344" t="s">
        <v>19</v>
      </c>
      <c r="BZ344" t="s">
        <v>1</v>
      </c>
      <c r="CA344" t="s">
        <v>0</v>
      </c>
      <c r="CB344">
        <v>5500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E344">
        <f>SUM($CB344,CB344:$CC344)-SUM($EC344:EC344)</f>
        <v>11000</v>
      </c>
      <c r="DF344">
        <f>SUM($CB344,$CC344:CC344)-SUM($EC344:ED344)</f>
        <v>5500</v>
      </c>
      <c r="DG344">
        <f>SUM($CB344,$CC344:CD344)-SUM($EC344:EE344)</f>
        <v>5500</v>
      </c>
      <c r="DH344">
        <f>SUM($CB344,$CC344:CE344)-SUM($EC344:EF344)</f>
        <v>5500</v>
      </c>
      <c r="DI344">
        <f>SUM($CB344,$CC344:CF344)-SUM($EC344:EG344)</f>
        <v>5500</v>
      </c>
      <c r="DJ344">
        <f>SUM($CB344,$CC344:CG344)-SUM($EC344:EH344)</f>
        <v>5500</v>
      </c>
      <c r="DK344">
        <f>SUM($CB344,$CC344:CH344)-SUM($EC344:EI344)</f>
        <v>5500</v>
      </c>
      <c r="DL344">
        <f>SUM($CB344,$CC344:CI344)-SUM($EC344:EJ344)</f>
        <v>5500</v>
      </c>
      <c r="DM344">
        <f>SUM($CB344,$CC344:CJ344)-SUM($EC344:EK344)</f>
        <v>4250</v>
      </c>
      <c r="DN344">
        <f>SUM($CB344,$CC344:CK344)-SUM($EC344:EL344)</f>
        <v>3000</v>
      </c>
      <c r="DO344">
        <f>SUM($CB344,$CC344:CL344)-SUM($EC344:EM344)</f>
        <v>1750</v>
      </c>
      <c r="DP344">
        <f>SUM($CB344,$CC344:CM344)-SUM($EC344:EN344)</f>
        <v>500</v>
      </c>
      <c r="DQ344">
        <f>SUM($CB344,$CC344:CN344)-SUM($EC344:EO344)</f>
        <v>500</v>
      </c>
      <c r="DR344">
        <f>SUM($CB344,$CC344:CO344)-SUM($EC344:EP344)</f>
        <v>500</v>
      </c>
      <c r="DS344">
        <f>SUM($CB344,$CC344:CP344)-SUM($EC344:EQ344)</f>
        <v>500</v>
      </c>
      <c r="DT344">
        <f>SUM($CB344,$CC344:CQ344)-SUM($EC344:ER344)</f>
        <v>500</v>
      </c>
      <c r="DU344">
        <f>SUM($CB344,$CC344:CR344)-SUM($EC344:ES344)</f>
        <v>500</v>
      </c>
      <c r="DV344">
        <f>SUM($CB344,$CC344:CS344)-SUM($EC344:ET344)</f>
        <v>500</v>
      </c>
      <c r="DW344">
        <f>SUM($CB344,$CC344:CT344)-SUM($EC344:EU344)</f>
        <v>500</v>
      </c>
      <c r="DX344">
        <f>SUM($CB344,$CC344:CU344)-SUM($EC344:EV344)</f>
        <v>500</v>
      </c>
      <c r="DY344">
        <f>SUM($CB344,$CC344:CV344)-SUM($EC344:EW344)</f>
        <v>500</v>
      </c>
      <c r="DZ344">
        <f>SUM($CB344,$CC344:CW344)-SUM($EC344:EX344)</f>
        <v>500</v>
      </c>
      <c r="EA344">
        <f>SUM($CB344,$CC344:CX344)-SUM($EC344:EY344)</f>
        <v>500</v>
      </c>
      <c r="EB344">
        <f>SUM($CB344,$CC344:CY344)-SUM($EC344:EZ344)</f>
        <v>500</v>
      </c>
      <c r="EC344" cm="1">
        <f t="array" ref="EC344">SUMPRODUCT($K344:$AJ344,TRANSPOSE(EC$4:EC$29))</f>
        <v>0</v>
      </c>
      <c r="ED344" cm="1">
        <f t="array" ref="ED344">SUMPRODUCT($K344:$AJ344,TRANSPOSE(ED$4:ED$29))</f>
        <v>0</v>
      </c>
      <c r="EE344" cm="1">
        <f t="array" ref="EE344">SUMPRODUCT($K344:$AJ344,TRANSPOSE(EE$4:EE$29))</f>
        <v>0</v>
      </c>
      <c r="EF344" cm="1">
        <f t="array" ref="EF344">SUMPRODUCT($K344:$AJ344,TRANSPOSE(EF$4:EF$29))</f>
        <v>0</v>
      </c>
      <c r="EG344" cm="1">
        <f t="array" ref="EG344">SUMPRODUCT($K344:$AJ344,TRANSPOSE(EG$4:EG$29))</f>
        <v>0</v>
      </c>
      <c r="EH344" cm="1">
        <f t="array" ref="EH344">SUMPRODUCT($K344:$AJ344,TRANSPOSE(EH$4:EH$29))</f>
        <v>0</v>
      </c>
      <c r="EI344" cm="1">
        <f t="array" ref="EI344">SUMPRODUCT($K344:$AJ344,TRANSPOSE(EI$4:EI$29))</f>
        <v>0</v>
      </c>
      <c r="EJ344" cm="1">
        <f t="array" ref="EJ344">SUMPRODUCT($K344:$AJ344,TRANSPOSE(EJ$4:EJ$29))</f>
        <v>0</v>
      </c>
      <c r="EK344" cm="1">
        <f t="array" ref="EK344">SUMPRODUCT($K344:$AJ344,TRANSPOSE(EK$4:EK$29))</f>
        <v>1250</v>
      </c>
      <c r="EL344" cm="1">
        <f t="array" ref="EL344">SUMPRODUCT($K344:$AJ344,TRANSPOSE(EL$4:EL$29))</f>
        <v>1250</v>
      </c>
      <c r="EM344" cm="1">
        <f t="array" ref="EM344">SUMPRODUCT($K344:$AJ344,TRANSPOSE(EM$4:EM$29))</f>
        <v>1250</v>
      </c>
      <c r="EN344" cm="1">
        <f t="array" ref="EN344">SUMPRODUCT($K344:$AJ344,TRANSPOSE(EN$4:EN$29))</f>
        <v>1250</v>
      </c>
      <c r="EO344" cm="1">
        <f t="array" ref="EO344">SUMPRODUCT($K344:$AJ344,TRANSPOSE(EO$4:EO$29))</f>
        <v>0</v>
      </c>
      <c r="EP344" cm="1">
        <f t="array" ref="EP344">SUMPRODUCT($K344:$AJ344,TRANSPOSE(EP$4:EP$29))</f>
        <v>0</v>
      </c>
      <c r="EQ344" cm="1">
        <f t="array" ref="EQ344">SUMPRODUCT($K344:$AJ344,TRANSPOSE(EQ$4:EQ$29))</f>
        <v>0</v>
      </c>
      <c r="ER344" cm="1">
        <f t="array" ref="ER344">SUMPRODUCT($K344:$AJ344,TRANSPOSE(ER$4:ER$29))</f>
        <v>0</v>
      </c>
      <c r="ES344" cm="1">
        <f t="array" ref="ES344">SUMPRODUCT($K344:$AJ344,TRANSPOSE(ES$4:ES$29))</f>
        <v>0</v>
      </c>
      <c r="ET344" cm="1">
        <f t="array" ref="ET344">SUMPRODUCT($K344:$AJ344,TRANSPOSE(ET$4:ET$29))</f>
        <v>0</v>
      </c>
      <c r="EU344" cm="1">
        <f t="array" ref="EU344">SUMPRODUCT($K344:$AJ344,TRANSPOSE(EU$4:EU$29))</f>
        <v>0</v>
      </c>
      <c r="EV344" cm="1">
        <f t="array" ref="EV344">SUMPRODUCT($K344:$AJ344,TRANSPOSE(EV$4:EV$29))</f>
        <v>0</v>
      </c>
      <c r="EW344" cm="1">
        <f t="array" ref="EW344">SUMPRODUCT($K344:$AJ344,TRANSPOSE(EW$4:EW$29))</f>
        <v>0</v>
      </c>
      <c r="EX344" cm="1">
        <f t="array" ref="EX344">SUMPRODUCT($K344:$AJ344,TRANSPOSE(EX$4:EX$29))</f>
        <v>0</v>
      </c>
      <c r="EY344" cm="1">
        <f t="array" ref="EY344">SUMPRODUCT($K344:$AJ344,TRANSPOSE(EY$4:EY$29))</f>
        <v>0</v>
      </c>
      <c r="EZ344" cm="1">
        <f t="array" ref="EZ344">SUMPRODUCT($K344:$AJ344,TRANSPOSE(EZ$4:EZ$29))</f>
        <v>0</v>
      </c>
      <c r="FA344">
        <f t="shared" si="60"/>
        <v>0</v>
      </c>
      <c r="FB344" t="b">
        <f t="shared" si="61"/>
        <v>0</v>
      </c>
    </row>
    <row r="345" spans="1:158" hidden="1" x14ac:dyDescent="0.2">
      <c r="A345">
        <v>404</v>
      </c>
      <c r="B345" s="7" t="s">
        <v>878</v>
      </c>
      <c r="C345" t="s">
        <v>17</v>
      </c>
      <c r="D345">
        <v>401308900</v>
      </c>
      <c r="E345" t="s">
        <v>877</v>
      </c>
      <c r="F345" t="s">
        <v>876</v>
      </c>
      <c r="G345" t="s">
        <v>6</v>
      </c>
      <c r="H345" s="1">
        <v>2</v>
      </c>
      <c r="I345" s="1">
        <v>4</v>
      </c>
      <c r="J345" s="1">
        <f>VLOOKUP(B345,'[4]AVL F03 05.05.26_לעבוד'!$B$27:$M$694,12,)</f>
        <v>4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2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2</v>
      </c>
      <c r="AI345" s="1">
        <v>0</v>
      </c>
      <c r="AJ345" s="1">
        <v>0</v>
      </c>
      <c r="AK345" s="1">
        <f t="shared" si="58"/>
        <v>1260</v>
      </c>
      <c r="AL345" s="1">
        <f t="shared" si="59"/>
        <v>10000</v>
      </c>
      <c r="AM345" s="1">
        <f t="shared" si="67"/>
        <v>12.6</v>
      </c>
      <c r="AN345" s="1">
        <f t="shared" si="68"/>
        <v>100</v>
      </c>
      <c r="AO345" s="1">
        <f t="shared" si="69"/>
        <v>87.4</v>
      </c>
      <c r="AP345" s="1" t="s">
        <v>26</v>
      </c>
      <c r="AQ345" s="1">
        <f>VLOOKUP($B345,'[2]AVL F03 05.05.26_לעבוד'!$B$29:$H$721,6,)</f>
        <v>0</v>
      </c>
      <c r="AR345" s="1" t="s">
        <v>46</v>
      </c>
      <c r="AS345" s="1" t="s">
        <v>14</v>
      </c>
      <c r="AT345">
        <f t="shared" si="71"/>
        <v>0.04</v>
      </c>
      <c r="AU345" t="str">
        <f>VLOOKUP(B345,'[3]AVL F03 05.05.26_לעבוד'!$B$27:$B$694,1,)</f>
        <v>CRCW040222R1FKED</v>
      </c>
      <c r="AW345" t="s">
        <v>1748</v>
      </c>
      <c r="AX345" t="s">
        <v>19</v>
      </c>
      <c r="AY345">
        <v>0.01</v>
      </c>
      <c r="AZ345" t="s">
        <v>0</v>
      </c>
      <c r="BA345">
        <v>2</v>
      </c>
      <c r="BB345" t="s">
        <v>13</v>
      </c>
      <c r="BC345">
        <v>96</v>
      </c>
      <c r="BD345">
        <v>71</v>
      </c>
      <c r="BE345" t="s">
        <v>24</v>
      </c>
      <c r="BF345">
        <v>0</v>
      </c>
      <c r="BG345">
        <v>0.1</v>
      </c>
      <c r="BH345">
        <v>20</v>
      </c>
      <c r="BI345" t="s">
        <v>11</v>
      </c>
      <c r="BJ345" t="s">
        <v>23</v>
      </c>
      <c r="BK345" t="s">
        <v>5</v>
      </c>
      <c r="BL345">
        <v>1</v>
      </c>
      <c r="BM345" t="s">
        <v>22</v>
      </c>
      <c r="BN345">
        <v>0.01</v>
      </c>
      <c r="BO345" t="s">
        <v>5</v>
      </c>
      <c r="BP345">
        <v>1</v>
      </c>
      <c r="BQ345" t="s">
        <v>5</v>
      </c>
      <c r="BR345" t="s">
        <v>8</v>
      </c>
      <c r="BS345" t="s">
        <v>21</v>
      </c>
      <c r="BT345">
        <v>10000</v>
      </c>
      <c r="BU345" t="s">
        <v>6</v>
      </c>
      <c r="BV345" t="s">
        <v>31</v>
      </c>
      <c r="BW345" t="s">
        <v>20</v>
      </c>
      <c r="BX345" t="s">
        <v>3</v>
      </c>
      <c r="BY345" t="s">
        <v>19</v>
      </c>
      <c r="BZ345" t="s">
        <v>1</v>
      </c>
      <c r="CA345" t="s">
        <v>0</v>
      </c>
      <c r="CB345">
        <v>1000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E345">
        <f>SUM($CB345,CB345:$CC345)-SUM($EC345:EC345)</f>
        <v>2000</v>
      </c>
      <c r="DF345">
        <f>SUM($CB345,$CC345:CC345)-SUM($EC345:ED345)</f>
        <v>1000</v>
      </c>
      <c r="DG345">
        <f>SUM($CB345,$CC345:CD345)-SUM($EC345:EE345)</f>
        <v>1000</v>
      </c>
      <c r="DH345">
        <f>SUM($CB345,$CC345:CE345)-SUM($EC345:EF345)</f>
        <v>1000</v>
      </c>
      <c r="DI345">
        <f>SUM($CB345,$CC345:CF345)-SUM($EC345:EG345)</f>
        <v>1000</v>
      </c>
      <c r="DJ345">
        <f>SUM($CB345,$CC345:CG345)-SUM($EC345:EH345)</f>
        <v>1000</v>
      </c>
      <c r="DK345">
        <f>SUM($CB345,$CC345:CH345)-SUM($EC345:EI345)</f>
        <v>1000</v>
      </c>
      <c r="DL345">
        <f>SUM($CB345,$CC345:CI345)-SUM($EC345:EJ345)</f>
        <v>1000</v>
      </c>
      <c r="DM345">
        <f>SUM($CB345,$CC345:CJ345)-SUM($EC345:EK345)</f>
        <v>800</v>
      </c>
      <c r="DN345">
        <f>SUM($CB345,$CC345:CK345)-SUM($EC345:EL345)</f>
        <v>600</v>
      </c>
      <c r="DO345">
        <f>SUM($CB345,$CC345:CL345)-SUM($EC345:EM345)</f>
        <v>400</v>
      </c>
      <c r="DP345">
        <f>SUM($CB345,$CC345:CM345)-SUM($EC345:EN345)</f>
        <v>200</v>
      </c>
      <c r="DQ345">
        <f>SUM($CB345,$CC345:CN345)-SUM($EC345:EO345)</f>
        <v>200</v>
      </c>
      <c r="DR345">
        <f>SUM($CB345,$CC345:CO345)-SUM($EC345:EP345)</f>
        <v>200</v>
      </c>
      <c r="DS345">
        <f>SUM($CB345,$CC345:CP345)-SUM($EC345:EQ345)</f>
        <v>200</v>
      </c>
      <c r="DT345">
        <f>SUM($CB345,$CC345:CQ345)-SUM($EC345:ER345)</f>
        <v>200</v>
      </c>
      <c r="DU345">
        <f>SUM($CB345,$CC345:CR345)-SUM($EC345:ES345)</f>
        <v>200</v>
      </c>
      <c r="DV345">
        <f>SUM($CB345,$CC345:CS345)-SUM($EC345:ET345)</f>
        <v>200</v>
      </c>
      <c r="DW345">
        <f>SUM($CB345,$CC345:CT345)-SUM($EC345:EU345)</f>
        <v>200</v>
      </c>
      <c r="DX345">
        <f>SUM($CB345,$CC345:CU345)-SUM($EC345:EV345)</f>
        <v>200</v>
      </c>
      <c r="DY345">
        <f>SUM($CB345,$CC345:CV345)-SUM($EC345:EW345)</f>
        <v>200</v>
      </c>
      <c r="DZ345">
        <f>SUM($CB345,$CC345:CW345)-SUM($EC345:EX345)</f>
        <v>200</v>
      </c>
      <c r="EA345">
        <f>SUM($CB345,$CC345:CX345)-SUM($EC345:EY345)</f>
        <v>200</v>
      </c>
      <c r="EB345">
        <f>SUM($CB345,$CC345:CY345)-SUM($EC345:EZ345)</f>
        <v>200</v>
      </c>
      <c r="EC345" cm="1">
        <f t="array" ref="EC345">SUMPRODUCT($K345:$AJ345,TRANSPOSE(EC$4:EC$29))</f>
        <v>0</v>
      </c>
      <c r="ED345" cm="1">
        <f t="array" ref="ED345">SUMPRODUCT($K345:$AJ345,TRANSPOSE(ED$4:ED$29))</f>
        <v>0</v>
      </c>
      <c r="EE345" cm="1">
        <f t="array" ref="EE345">SUMPRODUCT($K345:$AJ345,TRANSPOSE(EE$4:EE$29))</f>
        <v>0</v>
      </c>
      <c r="EF345" cm="1">
        <f t="array" ref="EF345">SUMPRODUCT($K345:$AJ345,TRANSPOSE(EF$4:EF$29))</f>
        <v>0</v>
      </c>
      <c r="EG345" cm="1">
        <f t="array" ref="EG345">SUMPRODUCT($K345:$AJ345,TRANSPOSE(EG$4:EG$29))</f>
        <v>0</v>
      </c>
      <c r="EH345" cm="1">
        <f t="array" ref="EH345">SUMPRODUCT($K345:$AJ345,TRANSPOSE(EH$4:EH$29))</f>
        <v>0</v>
      </c>
      <c r="EI345" cm="1">
        <f t="array" ref="EI345">SUMPRODUCT($K345:$AJ345,TRANSPOSE(EI$4:EI$29))</f>
        <v>0</v>
      </c>
      <c r="EJ345" cm="1">
        <f t="array" ref="EJ345">SUMPRODUCT($K345:$AJ345,TRANSPOSE(EJ$4:EJ$29))</f>
        <v>0</v>
      </c>
      <c r="EK345" cm="1">
        <f t="array" ref="EK345">SUMPRODUCT($K345:$AJ345,TRANSPOSE(EK$4:EK$29))</f>
        <v>200</v>
      </c>
      <c r="EL345" cm="1">
        <f t="array" ref="EL345">SUMPRODUCT($K345:$AJ345,TRANSPOSE(EL$4:EL$29))</f>
        <v>200</v>
      </c>
      <c r="EM345" cm="1">
        <f t="array" ref="EM345">SUMPRODUCT($K345:$AJ345,TRANSPOSE(EM$4:EM$29))</f>
        <v>200</v>
      </c>
      <c r="EN345" cm="1">
        <f t="array" ref="EN345">SUMPRODUCT($K345:$AJ345,TRANSPOSE(EN$4:EN$29))</f>
        <v>200</v>
      </c>
      <c r="EO345" cm="1">
        <f t="array" ref="EO345">SUMPRODUCT($K345:$AJ345,TRANSPOSE(EO$4:EO$29))</f>
        <v>0</v>
      </c>
      <c r="EP345" cm="1">
        <f t="array" ref="EP345">SUMPRODUCT($K345:$AJ345,TRANSPOSE(EP$4:EP$29))</f>
        <v>0</v>
      </c>
      <c r="EQ345" cm="1">
        <f t="array" ref="EQ345">SUMPRODUCT($K345:$AJ345,TRANSPOSE(EQ$4:EQ$29))</f>
        <v>0</v>
      </c>
      <c r="ER345" cm="1">
        <f t="array" ref="ER345">SUMPRODUCT($K345:$AJ345,TRANSPOSE(ER$4:ER$29))</f>
        <v>0</v>
      </c>
      <c r="ES345" cm="1">
        <f t="array" ref="ES345">SUMPRODUCT($K345:$AJ345,TRANSPOSE(ES$4:ES$29))</f>
        <v>0</v>
      </c>
      <c r="ET345" cm="1">
        <f t="array" ref="ET345">SUMPRODUCT($K345:$AJ345,TRANSPOSE(ET$4:ET$29))</f>
        <v>0</v>
      </c>
      <c r="EU345" cm="1">
        <f t="array" ref="EU345">SUMPRODUCT($K345:$AJ345,TRANSPOSE(EU$4:EU$29))</f>
        <v>0</v>
      </c>
      <c r="EV345" cm="1">
        <f t="array" ref="EV345">SUMPRODUCT($K345:$AJ345,TRANSPOSE(EV$4:EV$29))</f>
        <v>0</v>
      </c>
      <c r="EW345" cm="1">
        <f t="array" ref="EW345">SUMPRODUCT($K345:$AJ345,TRANSPOSE(EW$4:EW$29))</f>
        <v>0</v>
      </c>
      <c r="EX345" cm="1">
        <f t="array" ref="EX345">SUMPRODUCT($K345:$AJ345,TRANSPOSE(EX$4:EX$29))</f>
        <v>0</v>
      </c>
      <c r="EY345" cm="1">
        <f t="array" ref="EY345">SUMPRODUCT($K345:$AJ345,TRANSPOSE(EY$4:EY$29))</f>
        <v>0</v>
      </c>
      <c r="EZ345" cm="1">
        <f t="array" ref="EZ345">SUMPRODUCT($K345:$AJ345,TRANSPOSE(EZ$4:EZ$29))</f>
        <v>0</v>
      </c>
      <c r="FA345">
        <f t="shared" si="60"/>
        <v>0</v>
      </c>
      <c r="FB345" t="b">
        <f t="shared" si="61"/>
        <v>0</v>
      </c>
    </row>
    <row r="346" spans="1:158" hidden="1" x14ac:dyDescent="0.2">
      <c r="A346">
        <v>405</v>
      </c>
      <c r="B346" s="7" t="s">
        <v>875</v>
      </c>
      <c r="C346" t="s">
        <v>17</v>
      </c>
      <c r="D346">
        <v>401733095</v>
      </c>
      <c r="E346" t="s">
        <v>874</v>
      </c>
      <c r="F346">
        <v>401589013</v>
      </c>
      <c r="G346" t="s">
        <v>6</v>
      </c>
      <c r="H346" s="1">
        <v>2</v>
      </c>
      <c r="I346" s="1">
        <v>40</v>
      </c>
      <c r="J346" s="1">
        <f>VLOOKUP(B346,'[4]AVL F03 05.05.26_לעבוד'!$B$27:$M$694,12,)</f>
        <v>40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40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f t="shared" si="58"/>
        <v>12600</v>
      </c>
      <c r="AL346" s="1">
        <f t="shared" si="59"/>
        <v>20000</v>
      </c>
      <c r="AM346" s="1">
        <f t="shared" si="67"/>
        <v>126</v>
      </c>
      <c r="AN346" s="1">
        <f t="shared" si="68"/>
        <v>200</v>
      </c>
      <c r="AO346" s="1">
        <f t="shared" si="69"/>
        <v>74</v>
      </c>
      <c r="AP346" s="1" t="s">
        <v>26</v>
      </c>
      <c r="AQ346" s="1">
        <f>VLOOKUP($B346,'[2]AVL F03 05.05.26_לעבוד'!$B$29:$H$721,6,)</f>
        <v>0</v>
      </c>
      <c r="AR346" s="1" t="s">
        <v>25</v>
      </c>
      <c r="AS346" s="1" t="s">
        <v>14</v>
      </c>
      <c r="AT346">
        <f t="shared" si="71"/>
        <v>0.4</v>
      </c>
      <c r="AU346" t="str">
        <f>VLOOKUP(B346,'[3]AVL F03 05.05.26_לעבוד'!$B$27:$B$694,1,)</f>
        <v>CRCW0402249RFKED</v>
      </c>
      <c r="AW346" t="s">
        <v>1722</v>
      </c>
      <c r="AX346" t="s">
        <v>19</v>
      </c>
      <c r="AY346">
        <v>0.01</v>
      </c>
      <c r="AZ346" t="s">
        <v>0</v>
      </c>
      <c r="BA346">
        <v>2</v>
      </c>
      <c r="BB346" t="s">
        <v>13</v>
      </c>
      <c r="BC346">
        <v>96</v>
      </c>
      <c r="BD346">
        <v>29</v>
      </c>
      <c r="BE346" t="s">
        <v>24</v>
      </c>
      <c r="BF346">
        <v>0</v>
      </c>
      <c r="BG346">
        <v>0.1</v>
      </c>
      <c r="BH346">
        <v>20</v>
      </c>
      <c r="BI346" t="s">
        <v>11</v>
      </c>
      <c r="BJ346" t="s">
        <v>23</v>
      </c>
      <c r="BK346" t="s">
        <v>5</v>
      </c>
      <c r="BL346">
        <v>1</v>
      </c>
      <c r="BM346" t="s">
        <v>22</v>
      </c>
      <c r="BN346">
        <v>0.01</v>
      </c>
      <c r="BO346" t="s">
        <v>5</v>
      </c>
      <c r="BP346">
        <v>1</v>
      </c>
      <c r="BQ346" t="s">
        <v>5</v>
      </c>
      <c r="BR346" t="s">
        <v>8</v>
      </c>
      <c r="BS346" t="s">
        <v>21</v>
      </c>
      <c r="BT346">
        <v>10000</v>
      </c>
      <c r="BU346" t="s">
        <v>6</v>
      </c>
      <c r="BV346" t="s">
        <v>31</v>
      </c>
      <c r="BW346" t="s">
        <v>20</v>
      </c>
      <c r="BX346" t="s">
        <v>3</v>
      </c>
      <c r="BY346" t="s">
        <v>19</v>
      </c>
      <c r="BZ346" t="s">
        <v>1</v>
      </c>
      <c r="CA346" t="s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10000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E346">
        <f>SUM($CB346,CB346:$CC346)-SUM($EC346:EC346)</f>
        <v>0</v>
      </c>
      <c r="DF346">
        <f>SUM($CB346,$CC346:CC346)-SUM($EC346:ED346)</f>
        <v>0</v>
      </c>
      <c r="DG346">
        <f>SUM($CB346,$CC346:CD346)-SUM($EC346:EE346)</f>
        <v>0</v>
      </c>
      <c r="DH346">
        <f>SUM($CB346,$CC346:CE346)-SUM($EC346:EF346)</f>
        <v>0</v>
      </c>
      <c r="DI346">
        <f>SUM($CB346,$CC346:CF346)-SUM($EC346:EG346)</f>
        <v>0</v>
      </c>
      <c r="DJ346">
        <f>SUM($CB346,$CC346:CG346)-SUM($EC346:EH346)</f>
        <v>0</v>
      </c>
      <c r="DK346">
        <f>SUM($CB346,$CC346:CH346)-SUM($EC346:EI346)</f>
        <v>0</v>
      </c>
      <c r="DL346">
        <f>SUM($CB346,$CC346:CI346)-SUM($EC346:EJ346)</f>
        <v>0</v>
      </c>
      <c r="DM346">
        <f>SUM($CB346,$CC346:CJ346)-SUM($EC346:EK346)</f>
        <v>8000</v>
      </c>
      <c r="DN346">
        <f>SUM($CB346,$CC346:CK346)-SUM($EC346:EL346)</f>
        <v>6000</v>
      </c>
      <c r="DO346">
        <f>SUM($CB346,$CC346:CL346)-SUM($EC346:EM346)</f>
        <v>4000</v>
      </c>
      <c r="DP346">
        <f>SUM($CB346,$CC346:CM346)-SUM($EC346:EN346)</f>
        <v>2000</v>
      </c>
      <c r="DQ346">
        <f>SUM($CB346,$CC346:CN346)-SUM($EC346:EO346)</f>
        <v>2000</v>
      </c>
      <c r="DR346">
        <f>SUM($CB346,$CC346:CO346)-SUM($EC346:EP346)</f>
        <v>2000</v>
      </c>
      <c r="DS346">
        <f>SUM($CB346,$CC346:CP346)-SUM($EC346:EQ346)</f>
        <v>2000</v>
      </c>
      <c r="DT346">
        <f>SUM($CB346,$CC346:CQ346)-SUM($EC346:ER346)</f>
        <v>2000</v>
      </c>
      <c r="DU346">
        <f>SUM($CB346,$CC346:CR346)-SUM($EC346:ES346)</f>
        <v>2000</v>
      </c>
      <c r="DV346">
        <f>SUM($CB346,$CC346:CS346)-SUM($EC346:ET346)</f>
        <v>2000</v>
      </c>
      <c r="DW346">
        <f>SUM($CB346,$CC346:CT346)-SUM($EC346:EU346)</f>
        <v>2000</v>
      </c>
      <c r="DX346">
        <f>SUM($CB346,$CC346:CU346)-SUM($EC346:EV346)</f>
        <v>2000</v>
      </c>
      <c r="DY346">
        <f>SUM($CB346,$CC346:CV346)-SUM($EC346:EW346)</f>
        <v>2000</v>
      </c>
      <c r="DZ346">
        <f>SUM($CB346,$CC346:CW346)-SUM($EC346:EX346)</f>
        <v>2000</v>
      </c>
      <c r="EA346">
        <f>SUM($CB346,$CC346:CX346)-SUM($EC346:EY346)</f>
        <v>2000</v>
      </c>
      <c r="EB346">
        <f>SUM($CB346,$CC346:CY346)-SUM($EC346:EZ346)</f>
        <v>2000</v>
      </c>
      <c r="EC346" cm="1">
        <f t="array" ref="EC346">SUMPRODUCT($K346:$AJ346,TRANSPOSE(EC$4:EC$29))</f>
        <v>0</v>
      </c>
      <c r="ED346" cm="1">
        <f t="array" ref="ED346">SUMPRODUCT($K346:$AJ346,TRANSPOSE(ED$4:ED$29))</f>
        <v>0</v>
      </c>
      <c r="EE346" cm="1">
        <f t="array" ref="EE346">SUMPRODUCT($K346:$AJ346,TRANSPOSE(EE$4:EE$29))</f>
        <v>0</v>
      </c>
      <c r="EF346" cm="1">
        <f t="array" ref="EF346">SUMPRODUCT($K346:$AJ346,TRANSPOSE(EF$4:EF$29))</f>
        <v>0</v>
      </c>
      <c r="EG346" cm="1">
        <f t="array" ref="EG346">SUMPRODUCT($K346:$AJ346,TRANSPOSE(EG$4:EG$29))</f>
        <v>0</v>
      </c>
      <c r="EH346" cm="1">
        <f t="array" ref="EH346">SUMPRODUCT($K346:$AJ346,TRANSPOSE(EH$4:EH$29))</f>
        <v>0</v>
      </c>
      <c r="EI346" cm="1">
        <f t="array" ref="EI346">SUMPRODUCT($K346:$AJ346,TRANSPOSE(EI$4:EI$29))</f>
        <v>0</v>
      </c>
      <c r="EJ346" cm="1">
        <f t="array" ref="EJ346">SUMPRODUCT($K346:$AJ346,TRANSPOSE(EJ$4:EJ$29))</f>
        <v>0</v>
      </c>
      <c r="EK346" cm="1">
        <f t="array" ref="EK346">SUMPRODUCT($K346:$AJ346,TRANSPOSE(EK$4:EK$29))</f>
        <v>2000</v>
      </c>
      <c r="EL346" cm="1">
        <f t="array" ref="EL346">SUMPRODUCT($K346:$AJ346,TRANSPOSE(EL$4:EL$29))</f>
        <v>2000</v>
      </c>
      <c r="EM346" cm="1">
        <f t="array" ref="EM346">SUMPRODUCT($K346:$AJ346,TRANSPOSE(EM$4:EM$29))</f>
        <v>2000</v>
      </c>
      <c r="EN346" cm="1">
        <f t="array" ref="EN346">SUMPRODUCT($K346:$AJ346,TRANSPOSE(EN$4:EN$29))</f>
        <v>2000</v>
      </c>
      <c r="EO346" cm="1">
        <f t="array" ref="EO346">SUMPRODUCT($K346:$AJ346,TRANSPOSE(EO$4:EO$29))</f>
        <v>0</v>
      </c>
      <c r="EP346" cm="1">
        <f t="array" ref="EP346">SUMPRODUCT($K346:$AJ346,TRANSPOSE(EP$4:EP$29))</f>
        <v>0</v>
      </c>
      <c r="EQ346" cm="1">
        <f t="array" ref="EQ346">SUMPRODUCT($K346:$AJ346,TRANSPOSE(EQ$4:EQ$29))</f>
        <v>0</v>
      </c>
      <c r="ER346" cm="1">
        <f t="array" ref="ER346">SUMPRODUCT($K346:$AJ346,TRANSPOSE(ER$4:ER$29))</f>
        <v>0</v>
      </c>
      <c r="ES346" cm="1">
        <f t="array" ref="ES346">SUMPRODUCT($K346:$AJ346,TRANSPOSE(ES$4:ES$29))</f>
        <v>0</v>
      </c>
      <c r="ET346" cm="1">
        <f t="array" ref="ET346">SUMPRODUCT($K346:$AJ346,TRANSPOSE(ET$4:ET$29))</f>
        <v>0</v>
      </c>
      <c r="EU346" cm="1">
        <f t="array" ref="EU346">SUMPRODUCT($K346:$AJ346,TRANSPOSE(EU$4:EU$29))</f>
        <v>0</v>
      </c>
      <c r="EV346" cm="1">
        <f t="array" ref="EV346">SUMPRODUCT($K346:$AJ346,TRANSPOSE(EV$4:EV$29))</f>
        <v>0</v>
      </c>
      <c r="EW346" cm="1">
        <f t="array" ref="EW346">SUMPRODUCT($K346:$AJ346,TRANSPOSE(EW$4:EW$29))</f>
        <v>0</v>
      </c>
      <c r="EX346" cm="1">
        <f t="array" ref="EX346">SUMPRODUCT($K346:$AJ346,TRANSPOSE(EX$4:EX$29))</f>
        <v>0</v>
      </c>
      <c r="EY346" cm="1">
        <f t="array" ref="EY346">SUMPRODUCT($K346:$AJ346,TRANSPOSE(EY$4:EY$29))</f>
        <v>0</v>
      </c>
      <c r="EZ346" cm="1">
        <f t="array" ref="EZ346">SUMPRODUCT($K346:$AJ346,TRANSPOSE(EZ$4:EZ$29))</f>
        <v>0</v>
      </c>
      <c r="FA346">
        <f t="shared" si="60"/>
        <v>0</v>
      </c>
      <c r="FB346" t="b">
        <f t="shared" si="61"/>
        <v>0</v>
      </c>
    </row>
    <row r="347" spans="1:158" hidden="1" x14ac:dyDescent="0.2">
      <c r="A347">
        <v>406</v>
      </c>
      <c r="B347" s="7" t="s">
        <v>873</v>
      </c>
      <c r="C347" t="s">
        <v>17</v>
      </c>
      <c r="D347">
        <v>405295603</v>
      </c>
      <c r="E347" t="s">
        <v>872</v>
      </c>
      <c r="F347">
        <v>400275509</v>
      </c>
      <c r="G347" t="s">
        <v>6</v>
      </c>
      <c r="H347" s="1">
        <v>2</v>
      </c>
      <c r="I347" s="1">
        <v>142</v>
      </c>
      <c r="J347" s="1">
        <f>VLOOKUP(B347,'[4]AVL F03 05.05.26_לעבוד'!$B$27:$M$694,12,)</f>
        <v>142</v>
      </c>
      <c r="K347" s="1">
        <v>0</v>
      </c>
      <c r="L347" s="1">
        <v>0</v>
      </c>
      <c r="M347" s="1">
        <v>0</v>
      </c>
      <c r="N347" s="1">
        <v>32</v>
      </c>
      <c r="O347" s="1">
        <v>60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50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f t="shared" si="58"/>
        <v>44730</v>
      </c>
      <c r="AL347" s="1">
        <f t="shared" si="59"/>
        <v>50000</v>
      </c>
      <c r="AM347" s="1">
        <f t="shared" si="67"/>
        <v>447.3</v>
      </c>
      <c r="AN347" s="1">
        <f t="shared" si="68"/>
        <v>500</v>
      </c>
      <c r="AO347" s="1">
        <f t="shared" si="69"/>
        <v>52.699999999999989</v>
      </c>
      <c r="AP347" s="1" t="s">
        <v>26</v>
      </c>
      <c r="AQ347" s="1">
        <f>VLOOKUP($B347,'[2]AVL F03 05.05.26_לעבוד'!$B$29:$H$721,6,)</f>
        <v>0</v>
      </c>
      <c r="AR347" s="1" t="s">
        <v>151</v>
      </c>
      <c r="AS347" s="1" t="s">
        <v>14</v>
      </c>
      <c r="AT347">
        <f t="shared" si="71"/>
        <v>1.42</v>
      </c>
      <c r="AU347" t="str">
        <f>VLOOKUP(B347,'[3]AVL F03 05.05.26_לעבוד'!$B$27:$B$694,1,)</f>
        <v>CRCW040224R3FKED</v>
      </c>
      <c r="AW347" t="s">
        <v>1722</v>
      </c>
      <c r="AX347" t="s">
        <v>19</v>
      </c>
      <c r="AY347">
        <v>0.01</v>
      </c>
      <c r="AZ347" t="s">
        <v>0</v>
      </c>
      <c r="BA347">
        <v>2</v>
      </c>
      <c r="BB347" t="s">
        <v>13</v>
      </c>
      <c r="BC347">
        <v>96</v>
      </c>
      <c r="BD347">
        <v>149</v>
      </c>
      <c r="BE347" t="s">
        <v>24</v>
      </c>
      <c r="BF347">
        <v>0</v>
      </c>
      <c r="BG347">
        <v>0.1</v>
      </c>
      <c r="BH347">
        <v>20</v>
      </c>
      <c r="BI347" t="s">
        <v>11</v>
      </c>
      <c r="BJ347" t="s">
        <v>23</v>
      </c>
      <c r="BK347" t="s">
        <v>5</v>
      </c>
      <c r="BL347">
        <v>1</v>
      </c>
      <c r="BM347" t="s">
        <v>22</v>
      </c>
      <c r="BN347">
        <v>0.01</v>
      </c>
      <c r="BO347" t="s">
        <v>5</v>
      </c>
      <c r="BP347">
        <v>1</v>
      </c>
      <c r="BQ347" t="s">
        <v>5</v>
      </c>
      <c r="BR347" t="s">
        <v>8</v>
      </c>
      <c r="BS347" t="s">
        <v>21</v>
      </c>
      <c r="BT347">
        <v>10000</v>
      </c>
      <c r="BU347" t="s">
        <v>6</v>
      </c>
      <c r="BV347" t="s">
        <v>31</v>
      </c>
      <c r="BW347" t="s">
        <v>20</v>
      </c>
      <c r="BX347" t="s">
        <v>3</v>
      </c>
      <c r="BY347" t="s">
        <v>19</v>
      </c>
      <c r="BZ347" t="s">
        <v>1</v>
      </c>
      <c r="CA347" t="s">
        <v>0</v>
      </c>
      <c r="CB347">
        <v>10000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20000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E347">
        <f>SUM($CB347,CB347:$CC347)-SUM($EC347:EC347)</f>
        <v>20000</v>
      </c>
      <c r="DF347">
        <f>SUM($CB347,$CC347:CC347)-SUM($EC347:ED347)</f>
        <v>10000</v>
      </c>
      <c r="DG347">
        <f>SUM($CB347,$CC347:CD347)-SUM($EC347:EE347)</f>
        <v>10000</v>
      </c>
      <c r="DH347">
        <f>SUM($CB347,$CC347:CE347)-SUM($EC347:EF347)</f>
        <v>10000</v>
      </c>
      <c r="DI347">
        <f>SUM($CB347,$CC347:CF347)-SUM($EC347:EG347)</f>
        <v>10000</v>
      </c>
      <c r="DJ347">
        <f>SUM($CB347,$CC347:CG347)-SUM($EC347:EH347)</f>
        <v>10000</v>
      </c>
      <c r="DK347">
        <f>SUM($CB347,$CC347:CH347)-SUM($EC347:EI347)</f>
        <v>10000</v>
      </c>
      <c r="DL347">
        <f>SUM($CB347,$CC347:CI347)-SUM($EC347:EJ347)</f>
        <v>10000</v>
      </c>
      <c r="DM347">
        <f>SUM($CB347,$CC347:CJ347)-SUM($EC347:EK347)</f>
        <v>25360</v>
      </c>
      <c r="DN347">
        <f>SUM($CB347,$CC347:CK347)-SUM($EC347:EL347)</f>
        <v>18300</v>
      </c>
      <c r="DO347">
        <f>SUM($CB347,$CC347:CL347)-SUM($EC347:EM347)</f>
        <v>11300</v>
      </c>
      <c r="DP347">
        <f>SUM($CB347,$CC347:CM347)-SUM($EC347:EN347)</f>
        <v>1600</v>
      </c>
      <c r="DQ347">
        <f>SUM($CB347,$CC347:CN347)-SUM($EC347:EO347)</f>
        <v>1600</v>
      </c>
      <c r="DR347">
        <f>SUM($CB347,$CC347:CO347)-SUM($EC347:EP347)</f>
        <v>1600</v>
      </c>
      <c r="DS347">
        <f>SUM($CB347,$CC347:CP347)-SUM($EC347:EQ347)</f>
        <v>1600</v>
      </c>
      <c r="DT347">
        <f>SUM($CB347,$CC347:CQ347)-SUM($EC347:ER347)</f>
        <v>1600</v>
      </c>
      <c r="DU347">
        <f>SUM($CB347,$CC347:CR347)-SUM($EC347:ES347)</f>
        <v>1600</v>
      </c>
      <c r="DV347">
        <f>SUM($CB347,$CC347:CS347)-SUM($EC347:ET347)</f>
        <v>1600</v>
      </c>
      <c r="DW347">
        <f>SUM($CB347,$CC347:CT347)-SUM($EC347:EU347)</f>
        <v>1600</v>
      </c>
      <c r="DX347">
        <f>SUM($CB347,$CC347:CU347)-SUM($EC347:EV347)</f>
        <v>1600</v>
      </c>
      <c r="DY347">
        <f>SUM($CB347,$CC347:CV347)-SUM($EC347:EW347)</f>
        <v>1600</v>
      </c>
      <c r="DZ347">
        <f>SUM($CB347,$CC347:CW347)-SUM($EC347:EX347)</f>
        <v>1600</v>
      </c>
      <c r="EA347">
        <f>SUM($CB347,$CC347:CX347)-SUM($EC347:EY347)</f>
        <v>1600</v>
      </c>
      <c r="EB347">
        <f>SUM($CB347,$CC347:CY347)-SUM($EC347:EZ347)</f>
        <v>1600</v>
      </c>
      <c r="EC347" cm="1">
        <f t="array" ref="EC347">SUMPRODUCT($K347:$AJ347,TRANSPOSE(EC$4:EC$29))</f>
        <v>0</v>
      </c>
      <c r="ED347" cm="1">
        <f t="array" ref="ED347">SUMPRODUCT($K347:$AJ347,TRANSPOSE(ED$4:ED$29))</f>
        <v>0</v>
      </c>
      <c r="EE347" cm="1">
        <f t="array" ref="EE347">SUMPRODUCT($K347:$AJ347,TRANSPOSE(EE$4:EE$29))</f>
        <v>0</v>
      </c>
      <c r="EF347" cm="1">
        <f t="array" ref="EF347">SUMPRODUCT($K347:$AJ347,TRANSPOSE(EF$4:EF$29))</f>
        <v>0</v>
      </c>
      <c r="EG347" cm="1">
        <f t="array" ref="EG347">SUMPRODUCT($K347:$AJ347,TRANSPOSE(EG$4:EG$29))</f>
        <v>0</v>
      </c>
      <c r="EH347" cm="1">
        <f t="array" ref="EH347">SUMPRODUCT($K347:$AJ347,TRANSPOSE(EH$4:EH$29))</f>
        <v>0</v>
      </c>
      <c r="EI347" cm="1">
        <f t="array" ref="EI347">SUMPRODUCT($K347:$AJ347,TRANSPOSE(EI$4:EI$29))</f>
        <v>0</v>
      </c>
      <c r="EJ347" cm="1">
        <f t="array" ref="EJ347">SUMPRODUCT($K347:$AJ347,TRANSPOSE(EJ$4:EJ$29))</f>
        <v>0</v>
      </c>
      <c r="EK347" cm="1">
        <f t="array" ref="EK347">SUMPRODUCT($K347:$AJ347,TRANSPOSE(EK$4:EK$29))</f>
        <v>4640</v>
      </c>
      <c r="EL347" cm="1">
        <f t="array" ref="EL347">SUMPRODUCT($K347:$AJ347,TRANSPOSE(EL$4:EL$29))</f>
        <v>7060</v>
      </c>
      <c r="EM347" cm="1">
        <f t="array" ref="EM347">SUMPRODUCT($K347:$AJ347,TRANSPOSE(EM$4:EM$29))</f>
        <v>7000</v>
      </c>
      <c r="EN347" cm="1">
        <f t="array" ref="EN347">SUMPRODUCT($K347:$AJ347,TRANSPOSE(EN$4:EN$29))</f>
        <v>9700</v>
      </c>
      <c r="EO347" cm="1">
        <f t="array" ref="EO347">SUMPRODUCT($K347:$AJ347,TRANSPOSE(EO$4:EO$29))</f>
        <v>0</v>
      </c>
      <c r="EP347" cm="1">
        <f t="array" ref="EP347">SUMPRODUCT($K347:$AJ347,TRANSPOSE(EP$4:EP$29))</f>
        <v>0</v>
      </c>
      <c r="EQ347" cm="1">
        <f t="array" ref="EQ347">SUMPRODUCT($K347:$AJ347,TRANSPOSE(EQ$4:EQ$29))</f>
        <v>0</v>
      </c>
      <c r="ER347" cm="1">
        <f t="array" ref="ER347">SUMPRODUCT($K347:$AJ347,TRANSPOSE(ER$4:ER$29))</f>
        <v>0</v>
      </c>
      <c r="ES347" cm="1">
        <f t="array" ref="ES347">SUMPRODUCT($K347:$AJ347,TRANSPOSE(ES$4:ES$29))</f>
        <v>0</v>
      </c>
      <c r="ET347" cm="1">
        <f t="array" ref="ET347">SUMPRODUCT($K347:$AJ347,TRANSPOSE(ET$4:ET$29))</f>
        <v>0</v>
      </c>
      <c r="EU347" cm="1">
        <f t="array" ref="EU347">SUMPRODUCT($K347:$AJ347,TRANSPOSE(EU$4:EU$29))</f>
        <v>0</v>
      </c>
      <c r="EV347" cm="1">
        <f t="array" ref="EV347">SUMPRODUCT($K347:$AJ347,TRANSPOSE(EV$4:EV$29))</f>
        <v>0</v>
      </c>
      <c r="EW347" cm="1">
        <f t="array" ref="EW347">SUMPRODUCT($K347:$AJ347,TRANSPOSE(EW$4:EW$29))</f>
        <v>0</v>
      </c>
      <c r="EX347" cm="1">
        <f t="array" ref="EX347">SUMPRODUCT($K347:$AJ347,TRANSPOSE(EX$4:EX$29))</f>
        <v>0</v>
      </c>
      <c r="EY347" cm="1">
        <f t="array" ref="EY347">SUMPRODUCT($K347:$AJ347,TRANSPOSE(EY$4:EY$29))</f>
        <v>0</v>
      </c>
      <c r="EZ347" cm="1">
        <f t="array" ref="EZ347">SUMPRODUCT($K347:$AJ347,TRANSPOSE(EZ$4:EZ$29))</f>
        <v>0</v>
      </c>
      <c r="FA347">
        <f t="shared" si="60"/>
        <v>0</v>
      </c>
      <c r="FB347" t="b">
        <f t="shared" si="61"/>
        <v>0</v>
      </c>
    </row>
    <row r="348" spans="1:158" hidden="1" x14ac:dyDescent="0.2">
      <c r="A348">
        <v>407</v>
      </c>
      <c r="B348" s="7" t="s">
        <v>871</v>
      </c>
      <c r="C348" t="s">
        <v>17</v>
      </c>
      <c r="D348">
        <v>408368969</v>
      </c>
      <c r="E348" t="s">
        <v>870</v>
      </c>
      <c r="F348">
        <v>406844012</v>
      </c>
      <c r="G348" t="s">
        <v>6</v>
      </c>
      <c r="H348" s="1">
        <v>2</v>
      </c>
      <c r="I348" s="1">
        <v>2</v>
      </c>
      <c r="J348" s="1">
        <f>VLOOKUP(B348,'[4]AVL F03 05.05.26_לעבוד'!$B$27:$M$694,12,)</f>
        <v>2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1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f t="shared" si="58"/>
        <v>630</v>
      </c>
      <c r="AL348" s="1">
        <f t="shared" si="59"/>
        <v>10000</v>
      </c>
      <c r="AM348" s="1">
        <f t="shared" si="67"/>
        <v>4.41</v>
      </c>
      <c r="AN348" s="1">
        <f t="shared" si="68"/>
        <v>70</v>
      </c>
      <c r="AO348" s="1">
        <f t="shared" si="69"/>
        <v>65.59</v>
      </c>
      <c r="AP348" s="1" t="s">
        <v>26</v>
      </c>
      <c r="AQ348" s="1">
        <f>VLOOKUP($B348,'[2]AVL F03 05.05.26_לעבוד'!$B$29:$H$721,6,)</f>
        <v>0</v>
      </c>
      <c r="AR348" s="1" t="s">
        <v>25</v>
      </c>
      <c r="AS348" s="1" t="s">
        <v>14</v>
      </c>
      <c r="AT348">
        <v>7.0000000000000001E-3</v>
      </c>
      <c r="AU348" t="str">
        <f>VLOOKUP(B348,'[3]AVL F03 05.05.26_לעבוד'!$B$27:$B$694,1,)</f>
        <v>CRCW040225K5FKED</v>
      </c>
      <c r="AW348" t="s">
        <v>1722</v>
      </c>
      <c r="AX348">
        <v>1</v>
      </c>
      <c r="AY348">
        <f>AT348</f>
        <v>7.0000000000000001E-3</v>
      </c>
      <c r="AZ348" t="s">
        <v>0</v>
      </c>
      <c r="BA348">
        <v>2</v>
      </c>
      <c r="BB348" t="s">
        <v>13</v>
      </c>
      <c r="BC348">
        <v>99</v>
      </c>
      <c r="BD348">
        <v>60</v>
      </c>
      <c r="BE348" t="s">
        <v>24</v>
      </c>
      <c r="BF348">
        <v>0</v>
      </c>
      <c r="BG348">
        <v>0</v>
      </c>
      <c r="BH348">
        <v>20</v>
      </c>
      <c r="BI348" t="s">
        <v>11</v>
      </c>
      <c r="BJ348" t="s">
        <v>23</v>
      </c>
      <c r="BK348" t="s">
        <v>5</v>
      </c>
      <c r="BL348">
        <v>1</v>
      </c>
      <c r="BM348" t="s">
        <v>22</v>
      </c>
      <c r="BN348">
        <v>0</v>
      </c>
      <c r="BO348" t="s">
        <v>5</v>
      </c>
      <c r="BP348">
        <v>1</v>
      </c>
      <c r="BQ348" t="s">
        <v>5</v>
      </c>
      <c r="BR348" t="s">
        <v>8</v>
      </c>
      <c r="BS348" t="s">
        <v>21</v>
      </c>
      <c r="BT348">
        <v>10000</v>
      </c>
      <c r="BU348" t="s">
        <v>6</v>
      </c>
      <c r="BV348" t="s">
        <v>31</v>
      </c>
      <c r="BW348" t="s">
        <v>20</v>
      </c>
      <c r="BX348" t="s">
        <v>3</v>
      </c>
      <c r="BY348">
        <v>1</v>
      </c>
      <c r="BZ348">
        <v>0</v>
      </c>
      <c r="CA348" t="s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10000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E348">
        <f>SUM($CB348,CB348:$CC348)-SUM($EC348:EC348)</f>
        <v>0</v>
      </c>
      <c r="DF348">
        <f>SUM($CB348,$CC348:CC348)-SUM($EC348:ED348)</f>
        <v>0</v>
      </c>
      <c r="DG348">
        <f>SUM($CB348,$CC348:CD348)-SUM($EC348:EE348)</f>
        <v>0</v>
      </c>
      <c r="DH348">
        <f>SUM($CB348,$CC348:CE348)-SUM($EC348:EF348)</f>
        <v>0</v>
      </c>
      <c r="DI348">
        <f>SUM($CB348,$CC348:CF348)-SUM($EC348:EG348)</f>
        <v>0</v>
      </c>
      <c r="DJ348">
        <f>SUM($CB348,$CC348:CG348)-SUM($EC348:EH348)</f>
        <v>0</v>
      </c>
      <c r="DK348">
        <f>SUM($CB348,$CC348:CH348)-SUM($EC348:EI348)</f>
        <v>0</v>
      </c>
      <c r="DL348">
        <f>SUM($CB348,$CC348:CI348)-SUM($EC348:EJ348)</f>
        <v>0</v>
      </c>
      <c r="DM348">
        <f>SUM($CB348,$CC348:CJ348)-SUM($EC348:EK348)</f>
        <v>9930</v>
      </c>
      <c r="DN348">
        <f>SUM($CB348,$CC348:CK348)-SUM($EC348:EL348)</f>
        <v>9780</v>
      </c>
      <c r="DO348">
        <f>SUM($CB348,$CC348:CL348)-SUM($EC348:EM348)</f>
        <v>9690</v>
      </c>
      <c r="DP348">
        <f>SUM($CB348,$CC348:CM348)-SUM($EC348:EN348)</f>
        <v>9600</v>
      </c>
      <c r="DQ348">
        <f>SUM($CB348,$CC348:CN348)-SUM($EC348:EO348)</f>
        <v>9600</v>
      </c>
      <c r="DR348">
        <f>SUM($CB348,$CC348:CO348)-SUM($EC348:EP348)</f>
        <v>9600</v>
      </c>
      <c r="DS348">
        <f>SUM($CB348,$CC348:CP348)-SUM($EC348:EQ348)</f>
        <v>9600</v>
      </c>
      <c r="DT348">
        <f>SUM($CB348,$CC348:CQ348)-SUM($EC348:ER348)</f>
        <v>9600</v>
      </c>
      <c r="DU348">
        <f>SUM($CB348,$CC348:CR348)-SUM($EC348:ES348)</f>
        <v>9600</v>
      </c>
      <c r="DV348">
        <f>SUM($CB348,$CC348:CS348)-SUM($EC348:ET348)</f>
        <v>9600</v>
      </c>
      <c r="DW348">
        <f>SUM($CB348,$CC348:CT348)-SUM($EC348:EU348)</f>
        <v>9600</v>
      </c>
      <c r="DX348">
        <f>SUM($CB348,$CC348:CU348)-SUM($EC348:EV348)</f>
        <v>9600</v>
      </c>
      <c r="DY348">
        <f>SUM($CB348,$CC348:CV348)-SUM($EC348:EW348)</f>
        <v>9600</v>
      </c>
      <c r="DZ348">
        <f>SUM($CB348,$CC348:CW348)-SUM($EC348:EX348)</f>
        <v>9600</v>
      </c>
      <c r="EA348">
        <f>SUM($CB348,$CC348:CX348)-SUM($EC348:EY348)</f>
        <v>9600</v>
      </c>
      <c r="EB348">
        <f>SUM($CB348,$CC348:CY348)-SUM($EC348:EZ348)</f>
        <v>9600</v>
      </c>
      <c r="EC348" cm="1">
        <f t="array" ref="EC348">SUMPRODUCT($K348:$AJ348,TRANSPOSE(EC$4:EC$29))</f>
        <v>0</v>
      </c>
      <c r="ED348" cm="1">
        <f t="array" ref="ED348">SUMPRODUCT($K348:$AJ348,TRANSPOSE(ED$4:ED$29))</f>
        <v>0</v>
      </c>
      <c r="EE348" cm="1">
        <f t="array" ref="EE348">SUMPRODUCT($K348:$AJ348,TRANSPOSE(EE$4:EE$29))</f>
        <v>0</v>
      </c>
      <c r="EF348" cm="1">
        <f t="array" ref="EF348">SUMPRODUCT($K348:$AJ348,TRANSPOSE(EF$4:EF$29))</f>
        <v>0</v>
      </c>
      <c r="EG348" cm="1">
        <f t="array" ref="EG348">SUMPRODUCT($K348:$AJ348,TRANSPOSE(EG$4:EG$29))</f>
        <v>0</v>
      </c>
      <c r="EH348" cm="1">
        <f t="array" ref="EH348">SUMPRODUCT($K348:$AJ348,TRANSPOSE(EH$4:EH$29))</f>
        <v>0</v>
      </c>
      <c r="EI348" cm="1">
        <f t="array" ref="EI348">SUMPRODUCT($K348:$AJ348,TRANSPOSE(EI$4:EI$29))</f>
        <v>0</v>
      </c>
      <c r="EJ348" cm="1">
        <f t="array" ref="EJ348">SUMPRODUCT($K348:$AJ348,TRANSPOSE(EJ$4:EJ$29))</f>
        <v>0</v>
      </c>
      <c r="EK348" cm="1">
        <f t="array" ref="EK348">SUMPRODUCT($K348:$AJ348,TRANSPOSE(EK$4:EK$29))</f>
        <v>70</v>
      </c>
      <c r="EL348" cm="1">
        <f t="array" ref="EL348">SUMPRODUCT($K348:$AJ348,TRANSPOSE(EL$4:EL$29))</f>
        <v>150</v>
      </c>
      <c r="EM348" cm="1">
        <f t="array" ref="EM348">SUMPRODUCT($K348:$AJ348,TRANSPOSE(EM$4:EM$29))</f>
        <v>90</v>
      </c>
      <c r="EN348" cm="1">
        <f t="array" ref="EN348">SUMPRODUCT($K348:$AJ348,TRANSPOSE(EN$4:EN$29))</f>
        <v>90</v>
      </c>
      <c r="EO348" cm="1">
        <f t="array" ref="EO348">SUMPRODUCT($K348:$AJ348,TRANSPOSE(EO$4:EO$29))</f>
        <v>0</v>
      </c>
      <c r="EP348" cm="1">
        <f t="array" ref="EP348">SUMPRODUCT($K348:$AJ348,TRANSPOSE(EP$4:EP$29))</f>
        <v>0</v>
      </c>
      <c r="EQ348" cm="1">
        <f t="array" ref="EQ348">SUMPRODUCT($K348:$AJ348,TRANSPOSE(EQ$4:EQ$29))</f>
        <v>0</v>
      </c>
      <c r="ER348" cm="1">
        <f t="array" ref="ER348">SUMPRODUCT($K348:$AJ348,TRANSPOSE(ER$4:ER$29))</f>
        <v>0</v>
      </c>
      <c r="ES348" cm="1">
        <f t="array" ref="ES348">SUMPRODUCT($K348:$AJ348,TRANSPOSE(ES$4:ES$29))</f>
        <v>0</v>
      </c>
      <c r="ET348" cm="1">
        <f t="array" ref="ET348">SUMPRODUCT($K348:$AJ348,TRANSPOSE(ET$4:ET$29))</f>
        <v>0</v>
      </c>
      <c r="EU348" cm="1">
        <f t="array" ref="EU348">SUMPRODUCT($K348:$AJ348,TRANSPOSE(EU$4:EU$29))</f>
        <v>0</v>
      </c>
      <c r="EV348" cm="1">
        <f t="array" ref="EV348">SUMPRODUCT($K348:$AJ348,TRANSPOSE(EV$4:EV$29))</f>
        <v>0</v>
      </c>
      <c r="EW348" cm="1">
        <f t="array" ref="EW348">SUMPRODUCT($K348:$AJ348,TRANSPOSE(EW$4:EW$29))</f>
        <v>0</v>
      </c>
      <c r="EX348" cm="1">
        <f t="array" ref="EX348">SUMPRODUCT($K348:$AJ348,TRANSPOSE(EX$4:EX$29))</f>
        <v>0</v>
      </c>
      <c r="EY348" cm="1">
        <f t="array" ref="EY348">SUMPRODUCT($K348:$AJ348,TRANSPOSE(EY$4:EY$29))</f>
        <v>0</v>
      </c>
      <c r="EZ348" cm="1">
        <f t="array" ref="EZ348">SUMPRODUCT($K348:$AJ348,TRANSPOSE(EZ$4:EZ$29))</f>
        <v>0</v>
      </c>
      <c r="FA348">
        <f t="shared" si="60"/>
        <v>0</v>
      </c>
      <c r="FB348" t="b">
        <f t="shared" si="61"/>
        <v>0</v>
      </c>
    </row>
    <row r="349" spans="1:158" hidden="1" x14ac:dyDescent="0.2">
      <c r="A349">
        <v>408</v>
      </c>
      <c r="B349" s="7" t="s">
        <v>869</v>
      </c>
      <c r="C349" t="s">
        <v>17</v>
      </c>
      <c r="D349">
        <v>401013856</v>
      </c>
      <c r="E349" t="s">
        <v>868</v>
      </c>
      <c r="F349">
        <v>400275510</v>
      </c>
      <c r="G349" t="s">
        <v>6</v>
      </c>
      <c r="H349" s="1">
        <v>2</v>
      </c>
      <c r="I349" s="1">
        <v>8</v>
      </c>
      <c r="J349" s="1">
        <f>VLOOKUP(B349,'[4]AVL F03 05.05.26_לעבוד'!$B$27:$M$694,12,)</f>
        <v>8</v>
      </c>
      <c r="K349" s="1">
        <v>0</v>
      </c>
      <c r="L349" s="1">
        <v>0</v>
      </c>
      <c r="M349" s="1">
        <v>0</v>
      </c>
      <c r="N349" s="1">
        <v>8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f t="shared" si="58"/>
        <v>2520</v>
      </c>
      <c r="AL349" s="1">
        <f t="shared" si="59"/>
        <v>10000</v>
      </c>
      <c r="AM349" s="1">
        <f t="shared" si="67"/>
        <v>201.6</v>
      </c>
      <c r="AN349" s="1">
        <f t="shared" si="68"/>
        <v>800</v>
      </c>
      <c r="AO349" s="1">
        <f t="shared" si="69"/>
        <v>598.4</v>
      </c>
      <c r="AP349" s="1" t="s">
        <v>26</v>
      </c>
      <c r="AQ349" s="1">
        <f>VLOOKUP($B349,'[2]AVL F03 05.05.26_לעבוד'!$B$29:$H$721,6,)</f>
        <v>0</v>
      </c>
      <c r="AR349" s="1" t="s">
        <v>46</v>
      </c>
      <c r="AS349" s="1" t="s">
        <v>14</v>
      </c>
      <c r="AT349">
        <f>SUM(K349:AJ349)*AY349</f>
        <v>0.64</v>
      </c>
      <c r="AU349" t="str">
        <f>VLOOKUP(B349,'[3]AVL F03 05.05.26_לעבוד'!$B$27:$B$694,1,)</f>
        <v>CRCW0402261RFKED</v>
      </c>
      <c r="AW349" t="s">
        <v>1748</v>
      </c>
      <c r="AX349" t="s">
        <v>19</v>
      </c>
      <c r="AY349">
        <v>0.08</v>
      </c>
      <c r="AZ349" t="s">
        <v>0</v>
      </c>
      <c r="BA349">
        <v>2</v>
      </c>
      <c r="BB349" t="s">
        <v>13</v>
      </c>
      <c r="BC349">
        <v>96</v>
      </c>
      <c r="BD349">
        <v>62</v>
      </c>
      <c r="BE349" t="s">
        <v>24</v>
      </c>
      <c r="BF349">
        <v>0</v>
      </c>
      <c r="BG349">
        <v>0.8</v>
      </c>
      <c r="BH349">
        <v>20</v>
      </c>
      <c r="BI349" t="s">
        <v>11</v>
      </c>
      <c r="BJ349" t="s">
        <v>23</v>
      </c>
      <c r="BK349" t="s">
        <v>5</v>
      </c>
      <c r="BL349">
        <v>1</v>
      </c>
      <c r="BM349" t="s">
        <v>22</v>
      </c>
      <c r="BN349">
        <v>0.08</v>
      </c>
      <c r="BO349" t="s">
        <v>5</v>
      </c>
      <c r="BP349">
        <v>1</v>
      </c>
      <c r="BQ349" t="s">
        <v>5</v>
      </c>
      <c r="BR349" t="s">
        <v>8</v>
      </c>
      <c r="BS349" t="s">
        <v>21</v>
      </c>
      <c r="BT349">
        <v>10000</v>
      </c>
      <c r="BU349" t="s">
        <v>6</v>
      </c>
      <c r="BV349" t="s">
        <v>31</v>
      </c>
      <c r="BW349" t="s">
        <v>20</v>
      </c>
      <c r="BX349" t="s">
        <v>3</v>
      </c>
      <c r="BY349" t="s">
        <v>19</v>
      </c>
      <c r="BZ349" t="s">
        <v>1</v>
      </c>
      <c r="CA349" t="s">
        <v>0</v>
      </c>
      <c r="CB349">
        <v>2000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E349">
        <f>SUM($CB349,CB349:$CC349)-SUM($EC349:EC349)</f>
        <v>4000</v>
      </c>
      <c r="DF349">
        <f>SUM($CB349,$CC349:CC349)-SUM($EC349:ED349)</f>
        <v>2000</v>
      </c>
      <c r="DG349">
        <f>SUM($CB349,$CC349:CD349)-SUM($EC349:EE349)</f>
        <v>2000</v>
      </c>
      <c r="DH349">
        <f>SUM($CB349,$CC349:CE349)-SUM($EC349:EF349)</f>
        <v>2000</v>
      </c>
      <c r="DI349">
        <f>SUM($CB349,$CC349:CF349)-SUM($EC349:EG349)</f>
        <v>2000</v>
      </c>
      <c r="DJ349">
        <f>SUM($CB349,$CC349:CG349)-SUM($EC349:EH349)</f>
        <v>2000</v>
      </c>
      <c r="DK349">
        <f>SUM($CB349,$CC349:CH349)-SUM($EC349:EI349)</f>
        <v>2000</v>
      </c>
      <c r="DL349">
        <f>SUM($CB349,$CC349:CI349)-SUM($EC349:EJ349)</f>
        <v>2000</v>
      </c>
      <c r="DM349">
        <f>SUM($CB349,$CC349:CJ349)-SUM($EC349:EK349)</f>
        <v>1840</v>
      </c>
      <c r="DN349">
        <f>SUM($CB349,$CC349:CK349)-SUM($EC349:EL349)</f>
        <v>1120</v>
      </c>
      <c r="DO349">
        <f>SUM($CB349,$CC349:CL349)-SUM($EC349:EM349)</f>
        <v>1120</v>
      </c>
      <c r="DP349">
        <f>SUM($CB349,$CC349:CM349)-SUM($EC349:EN349)</f>
        <v>400</v>
      </c>
      <c r="DQ349">
        <f>SUM($CB349,$CC349:CN349)-SUM($EC349:EO349)</f>
        <v>400</v>
      </c>
      <c r="DR349">
        <f>SUM($CB349,$CC349:CO349)-SUM($EC349:EP349)</f>
        <v>400</v>
      </c>
      <c r="DS349">
        <f>SUM($CB349,$CC349:CP349)-SUM($EC349:EQ349)</f>
        <v>400</v>
      </c>
      <c r="DT349">
        <f>SUM($CB349,$CC349:CQ349)-SUM($EC349:ER349)</f>
        <v>400</v>
      </c>
      <c r="DU349">
        <f>SUM($CB349,$CC349:CR349)-SUM($EC349:ES349)</f>
        <v>400</v>
      </c>
      <c r="DV349">
        <f>SUM($CB349,$CC349:CS349)-SUM($EC349:ET349)</f>
        <v>400</v>
      </c>
      <c r="DW349">
        <f>SUM($CB349,$CC349:CT349)-SUM($EC349:EU349)</f>
        <v>400</v>
      </c>
      <c r="DX349">
        <f>SUM($CB349,$CC349:CU349)-SUM($EC349:EV349)</f>
        <v>400</v>
      </c>
      <c r="DY349">
        <f>SUM($CB349,$CC349:CV349)-SUM($EC349:EW349)</f>
        <v>400</v>
      </c>
      <c r="DZ349">
        <f>SUM($CB349,$CC349:CW349)-SUM($EC349:EX349)</f>
        <v>400</v>
      </c>
      <c r="EA349">
        <f>SUM($CB349,$CC349:CX349)-SUM($EC349:EY349)</f>
        <v>400</v>
      </c>
      <c r="EB349">
        <f>SUM($CB349,$CC349:CY349)-SUM($EC349:EZ349)</f>
        <v>400</v>
      </c>
      <c r="EC349" cm="1">
        <f t="array" ref="EC349">SUMPRODUCT($K349:$AJ349,TRANSPOSE(EC$4:EC$29))</f>
        <v>0</v>
      </c>
      <c r="ED349" cm="1">
        <f t="array" ref="ED349">SUMPRODUCT($K349:$AJ349,TRANSPOSE(ED$4:ED$29))</f>
        <v>0</v>
      </c>
      <c r="EE349" cm="1">
        <f t="array" ref="EE349">SUMPRODUCT($K349:$AJ349,TRANSPOSE(EE$4:EE$29))</f>
        <v>0</v>
      </c>
      <c r="EF349" cm="1">
        <f t="array" ref="EF349">SUMPRODUCT($K349:$AJ349,TRANSPOSE(EF$4:EF$29))</f>
        <v>0</v>
      </c>
      <c r="EG349" cm="1">
        <f t="array" ref="EG349">SUMPRODUCT($K349:$AJ349,TRANSPOSE(EG$4:EG$29))</f>
        <v>0</v>
      </c>
      <c r="EH349" cm="1">
        <f t="array" ref="EH349">SUMPRODUCT($K349:$AJ349,TRANSPOSE(EH$4:EH$29))</f>
        <v>0</v>
      </c>
      <c r="EI349" cm="1">
        <f t="array" ref="EI349">SUMPRODUCT($K349:$AJ349,TRANSPOSE(EI$4:EI$29))</f>
        <v>0</v>
      </c>
      <c r="EJ349" cm="1">
        <f t="array" ref="EJ349">SUMPRODUCT($K349:$AJ349,TRANSPOSE(EJ$4:EJ$29))</f>
        <v>0</v>
      </c>
      <c r="EK349" cm="1">
        <f t="array" ref="EK349">SUMPRODUCT($K349:$AJ349,TRANSPOSE(EK$4:EK$29))</f>
        <v>160</v>
      </c>
      <c r="EL349" cm="1">
        <f t="array" ref="EL349">SUMPRODUCT($K349:$AJ349,TRANSPOSE(EL$4:EL$29))</f>
        <v>720</v>
      </c>
      <c r="EM349" cm="1">
        <f t="array" ref="EM349">SUMPRODUCT($K349:$AJ349,TRANSPOSE(EM$4:EM$29))</f>
        <v>0</v>
      </c>
      <c r="EN349" cm="1">
        <f t="array" ref="EN349">SUMPRODUCT($K349:$AJ349,TRANSPOSE(EN$4:EN$29))</f>
        <v>720</v>
      </c>
      <c r="EO349" cm="1">
        <f t="array" ref="EO349">SUMPRODUCT($K349:$AJ349,TRANSPOSE(EO$4:EO$29))</f>
        <v>0</v>
      </c>
      <c r="EP349" cm="1">
        <f t="array" ref="EP349">SUMPRODUCT($K349:$AJ349,TRANSPOSE(EP$4:EP$29))</f>
        <v>0</v>
      </c>
      <c r="EQ349" cm="1">
        <f t="array" ref="EQ349">SUMPRODUCT($K349:$AJ349,TRANSPOSE(EQ$4:EQ$29))</f>
        <v>0</v>
      </c>
      <c r="ER349" cm="1">
        <f t="array" ref="ER349">SUMPRODUCT($K349:$AJ349,TRANSPOSE(ER$4:ER$29))</f>
        <v>0</v>
      </c>
      <c r="ES349" cm="1">
        <f t="array" ref="ES349">SUMPRODUCT($K349:$AJ349,TRANSPOSE(ES$4:ES$29))</f>
        <v>0</v>
      </c>
      <c r="ET349" cm="1">
        <f t="array" ref="ET349">SUMPRODUCT($K349:$AJ349,TRANSPOSE(ET$4:ET$29))</f>
        <v>0</v>
      </c>
      <c r="EU349" cm="1">
        <f t="array" ref="EU349">SUMPRODUCT($K349:$AJ349,TRANSPOSE(EU$4:EU$29))</f>
        <v>0</v>
      </c>
      <c r="EV349" cm="1">
        <f t="array" ref="EV349">SUMPRODUCT($K349:$AJ349,TRANSPOSE(EV$4:EV$29))</f>
        <v>0</v>
      </c>
      <c r="EW349" cm="1">
        <f t="array" ref="EW349">SUMPRODUCT($K349:$AJ349,TRANSPOSE(EW$4:EW$29))</f>
        <v>0</v>
      </c>
      <c r="EX349" cm="1">
        <f t="array" ref="EX349">SUMPRODUCT($K349:$AJ349,TRANSPOSE(EX$4:EX$29))</f>
        <v>0</v>
      </c>
      <c r="EY349" cm="1">
        <f t="array" ref="EY349">SUMPRODUCT($K349:$AJ349,TRANSPOSE(EY$4:EY$29))</f>
        <v>0</v>
      </c>
      <c r="EZ349" cm="1">
        <f t="array" ref="EZ349">SUMPRODUCT($K349:$AJ349,TRANSPOSE(EZ$4:EZ$29))</f>
        <v>0</v>
      </c>
      <c r="FA349">
        <f t="shared" si="60"/>
        <v>0</v>
      </c>
      <c r="FB349" t="b">
        <f t="shared" si="61"/>
        <v>0</v>
      </c>
    </row>
    <row r="350" spans="1:158" hidden="1" x14ac:dyDescent="0.2">
      <c r="A350">
        <v>409</v>
      </c>
      <c r="B350" s="7" t="s">
        <v>867</v>
      </c>
      <c r="C350" t="s">
        <v>17</v>
      </c>
      <c r="D350">
        <v>402310619</v>
      </c>
      <c r="E350" t="s">
        <v>866</v>
      </c>
      <c r="F350">
        <v>401589129</v>
      </c>
      <c r="G350" t="s">
        <v>6</v>
      </c>
      <c r="H350" s="1">
        <v>2</v>
      </c>
      <c r="I350" s="1">
        <v>48</v>
      </c>
      <c r="J350" s="1">
        <f>VLOOKUP(B350,'[4]AVL F03 05.05.26_לעבוד'!$B$27:$M$694,12,)</f>
        <v>48</v>
      </c>
      <c r="K350" s="1">
        <v>0</v>
      </c>
      <c r="L350" s="1">
        <v>0</v>
      </c>
      <c r="M350" s="1">
        <v>0</v>
      </c>
      <c r="N350" s="1">
        <v>0</v>
      </c>
      <c r="O350" s="1">
        <v>48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f t="shared" si="58"/>
        <v>15120</v>
      </c>
      <c r="AL350" s="1">
        <f t="shared" si="59"/>
        <v>20000</v>
      </c>
      <c r="AM350" s="1">
        <f t="shared" si="67"/>
        <v>105.84</v>
      </c>
      <c r="AN350" s="1">
        <f t="shared" si="68"/>
        <v>140</v>
      </c>
      <c r="AO350" s="1">
        <f t="shared" si="69"/>
        <v>34.159999999999997</v>
      </c>
      <c r="AP350" s="1" t="s">
        <v>26</v>
      </c>
      <c r="AQ350" s="1">
        <f>VLOOKUP($B350,'[2]AVL F03 05.05.26_לעבוד'!$B$29:$H$721,6,)</f>
        <v>0</v>
      </c>
      <c r="AR350" s="1" t="s">
        <v>25</v>
      </c>
      <c r="AS350" s="1" t="s">
        <v>14</v>
      </c>
      <c r="AT350">
        <v>7.0000000000000001E-3</v>
      </c>
      <c r="AU350" t="str">
        <f>VLOOKUP(B350,'[3]AVL F03 05.05.26_לעבוד'!$B$27:$B$694,1,)</f>
        <v>CRCW0402274RFKED</v>
      </c>
      <c r="AW350" t="s">
        <v>1722</v>
      </c>
      <c r="AX350" t="s">
        <v>19</v>
      </c>
      <c r="AY350">
        <f>AT350</f>
        <v>7.0000000000000001E-3</v>
      </c>
      <c r="AZ350" t="s">
        <v>0</v>
      </c>
      <c r="BA350">
        <v>2</v>
      </c>
      <c r="BB350" t="s">
        <v>13</v>
      </c>
      <c r="BC350">
        <v>99</v>
      </c>
      <c r="BD350">
        <v>45</v>
      </c>
      <c r="BE350" t="s">
        <v>24</v>
      </c>
      <c r="BF350">
        <v>0</v>
      </c>
      <c r="BG350">
        <v>0</v>
      </c>
      <c r="BH350">
        <v>20</v>
      </c>
      <c r="BI350" t="s">
        <v>11</v>
      </c>
      <c r="BJ350" t="s">
        <v>23</v>
      </c>
      <c r="BK350" t="s">
        <v>5</v>
      </c>
      <c r="BL350">
        <v>1</v>
      </c>
      <c r="BM350" t="s">
        <v>22</v>
      </c>
      <c r="BN350">
        <v>0</v>
      </c>
      <c r="BO350" t="s">
        <v>5</v>
      </c>
      <c r="BP350">
        <v>1</v>
      </c>
      <c r="BQ350" t="s">
        <v>5</v>
      </c>
      <c r="BR350" t="s">
        <v>8</v>
      </c>
      <c r="BS350" t="s">
        <v>21</v>
      </c>
      <c r="BT350">
        <v>10000</v>
      </c>
      <c r="BU350" t="s">
        <v>6</v>
      </c>
      <c r="BV350" t="s">
        <v>31</v>
      </c>
      <c r="BW350" t="s">
        <v>20</v>
      </c>
      <c r="BX350" t="s">
        <v>3</v>
      </c>
      <c r="BY350" t="s">
        <v>19</v>
      </c>
      <c r="BZ350" t="s">
        <v>1</v>
      </c>
      <c r="CA350" t="s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10000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E350">
        <f>SUM($CB350,CB350:$CC350)-SUM($EC350:EC350)</f>
        <v>0</v>
      </c>
      <c r="DF350">
        <f>SUM($CB350,$CC350:CC350)-SUM($EC350:ED350)</f>
        <v>0</v>
      </c>
      <c r="DG350">
        <f>SUM($CB350,$CC350:CD350)-SUM($EC350:EE350)</f>
        <v>0</v>
      </c>
      <c r="DH350">
        <f>SUM($CB350,$CC350:CE350)-SUM($EC350:EF350)</f>
        <v>0</v>
      </c>
      <c r="DI350">
        <f>SUM($CB350,$CC350:CF350)-SUM($EC350:EG350)</f>
        <v>0</v>
      </c>
      <c r="DJ350">
        <f>SUM($CB350,$CC350:CG350)-SUM($EC350:EH350)</f>
        <v>0</v>
      </c>
      <c r="DK350">
        <f>SUM($CB350,$CC350:CH350)-SUM($EC350:EI350)</f>
        <v>0</v>
      </c>
      <c r="DL350">
        <f>SUM($CB350,$CC350:CI350)-SUM($EC350:EJ350)</f>
        <v>0</v>
      </c>
      <c r="DM350">
        <f>SUM($CB350,$CC350:CJ350)-SUM($EC350:EK350)</f>
        <v>8800</v>
      </c>
      <c r="DN350">
        <f>SUM($CB350,$CC350:CK350)-SUM($EC350:EL350)</f>
        <v>7456</v>
      </c>
      <c r="DO350">
        <f>SUM($CB350,$CC350:CL350)-SUM($EC350:EM350)</f>
        <v>3856</v>
      </c>
      <c r="DP350">
        <f>SUM($CB350,$CC350:CM350)-SUM($EC350:EN350)</f>
        <v>400</v>
      </c>
      <c r="DQ350">
        <f>SUM($CB350,$CC350:CN350)-SUM($EC350:EO350)</f>
        <v>400</v>
      </c>
      <c r="DR350">
        <f>SUM($CB350,$CC350:CO350)-SUM($EC350:EP350)</f>
        <v>400</v>
      </c>
      <c r="DS350">
        <f>SUM($CB350,$CC350:CP350)-SUM($EC350:EQ350)</f>
        <v>400</v>
      </c>
      <c r="DT350">
        <f>SUM($CB350,$CC350:CQ350)-SUM($EC350:ER350)</f>
        <v>400</v>
      </c>
      <c r="DU350">
        <f>SUM($CB350,$CC350:CR350)-SUM($EC350:ES350)</f>
        <v>400</v>
      </c>
      <c r="DV350">
        <f>SUM($CB350,$CC350:CS350)-SUM($EC350:ET350)</f>
        <v>400</v>
      </c>
      <c r="DW350">
        <f>SUM($CB350,$CC350:CT350)-SUM($EC350:EU350)</f>
        <v>400</v>
      </c>
      <c r="DX350">
        <f>SUM($CB350,$CC350:CU350)-SUM($EC350:EV350)</f>
        <v>400</v>
      </c>
      <c r="DY350">
        <f>SUM($CB350,$CC350:CV350)-SUM($EC350:EW350)</f>
        <v>400</v>
      </c>
      <c r="DZ350">
        <f>SUM($CB350,$CC350:CW350)-SUM($EC350:EX350)</f>
        <v>400</v>
      </c>
      <c r="EA350">
        <f>SUM($CB350,$CC350:CX350)-SUM($EC350:EY350)</f>
        <v>400</v>
      </c>
      <c r="EB350">
        <f>SUM($CB350,$CC350:CY350)-SUM($EC350:EZ350)</f>
        <v>400</v>
      </c>
      <c r="EC350" cm="1">
        <f t="array" ref="EC350">SUMPRODUCT($K350:$AJ350,TRANSPOSE(EC$4:EC$29))</f>
        <v>0</v>
      </c>
      <c r="ED350" cm="1">
        <f t="array" ref="ED350">SUMPRODUCT($K350:$AJ350,TRANSPOSE(ED$4:ED$29))</f>
        <v>0</v>
      </c>
      <c r="EE350" cm="1">
        <f t="array" ref="EE350">SUMPRODUCT($K350:$AJ350,TRANSPOSE(EE$4:EE$29))</f>
        <v>0</v>
      </c>
      <c r="EF350" cm="1">
        <f t="array" ref="EF350">SUMPRODUCT($K350:$AJ350,TRANSPOSE(EF$4:EF$29))</f>
        <v>0</v>
      </c>
      <c r="EG350" cm="1">
        <f t="array" ref="EG350">SUMPRODUCT($K350:$AJ350,TRANSPOSE(EG$4:EG$29))</f>
        <v>0</v>
      </c>
      <c r="EH350" cm="1">
        <f t="array" ref="EH350">SUMPRODUCT($K350:$AJ350,TRANSPOSE(EH$4:EH$29))</f>
        <v>0</v>
      </c>
      <c r="EI350" cm="1">
        <f t="array" ref="EI350">SUMPRODUCT($K350:$AJ350,TRANSPOSE(EI$4:EI$29))</f>
        <v>0</v>
      </c>
      <c r="EJ350" cm="1">
        <f t="array" ref="EJ350">SUMPRODUCT($K350:$AJ350,TRANSPOSE(EJ$4:EJ$29))</f>
        <v>0</v>
      </c>
      <c r="EK350" cm="1">
        <f t="array" ref="EK350">SUMPRODUCT($K350:$AJ350,TRANSPOSE(EK$4:EK$29))</f>
        <v>1200</v>
      </c>
      <c r="EL350" cm="1">
        <f t="array" ref="EL350">SUMPRODUCT($K350:$AJ350,TRANSPOSE(EL$4:EL$29))</f>
        <v>1344</v>
      </c>
      <c r="EM350" cm="1">
        <f t="array" ref="EM350">SUMPRODUCT($K350:$AJ350,TRANSPOSE(EM$4:EM$29))</f>
        <v>3600</v>
      </c>
      <c r="EN350" cm="1">
        <f t="array" ref="EN350">SUMPRODUCT($K350:$AJ350,TRANSPOSE(EN$4:EN$29))</f>
        <v>3456</v>
      </c>
      <c r="EO350" cm="1">
        <f t="array" ref="EO350">SUMPRODUCT($K350:$AJ350,TRANSPOSE(EO$4:EO$29))</f>
        <v>0</v>
      </c>
      <c r="EP350" cm="1">
        <f t="array" ref="EP350">SUMPRODUCT($K350:$AJ350,TRANSPOSE(EP$4:EP$29))</f>
        <v>0</v>
      </c>
      <c r="EQ350" cm="1">
        <f t="array" ref="EQ350">SUMPRODUCT($K350:$AJ350,TRANSPOSE(EQ$4:EQ$29))</f>
        <v>0</v>
      </c>
      <c r="ER350" cm="1">
        <f t="array" ref="ER350">SUMPRODUCT($K350:$AJ350,TRANSPOSE(ER$4:ER$29))</f>
        <v>0</v>
      </c>
      <c r="ES350" cm="1">
        <f t="array" ref="ES350">SUMPRODUCT($K350:$AJ350,TRANSPOSE(ES$4:ES$29))</f>
        <v>0</v>
      </c>
      <c r="ET350" cm="1">
        <f t="array" ref="ET350">SUMPRODUCT($K350:$AJ350,TRANSPOSE(ET$4:ET$29))</f>
        <v>0</v>
      </c>
      <c r="EU350" cm="1">
        <f t="array" ref="EU350">SUMPRODUCT($K350:$AJ350,TRANSPOSE(EU$4:EU$29))</f>
        <v>0</v>
      </c>
      <c r="EV350" cm="1">
        <f t="array" ref="EV350">SUMPRODUCT($K350:$AJ350,TRANSPOSE(EV$4:EV$29))</f>
        <v>0</v>
      </c>
      <c r="EW350" cm="1">
        <f t="array" ref="EW350">SUMPRODUCT($K350:$AJ350,TRANSPOSE(EW$4:EW$29))</f>
        <v>0</v>
      </c>
      <c r="EX350" cm="1">
        <f t="array" ref="EX350">SUMPRODUCT($K350:$AJ350,TRANSPOSE(EX$4:EX$29))</f>
        <v>0</v>
      </c>
      <c r="EY350" cm="1">
        <f t="array" ref="EY350">SUMPRODUCT($K350:$AJ350,TRANSPOSE(EY$4:EY$29))</f>
        <v>0</v>
      </c>
      <c r="EZ350" cm="1">
        <f t="array" ref="EZ350">SUMPRODUCT($K350:$AJ350,TRANSPOSE(EZ$4:EZ$29))</f>
        <v>0</v>
      </c>
      <c r="FA350">
        <f t="shared" si="60"/>
        <v>0</v>
      </c>
      <c r="FB350" t="b">
        <f t="shared" si="61"/>
        <v>0</v>
      </c>
    </row>
    <row r="351" spans="1:158" hidden="1" x14ac:dyDescent="0.2">
      <c r="A351">
        <v>410</v>
      </c>
      <c r="B351" s="7" t="s">
        <v>865</v>
      </c>
      <c r="C351" t="s">
        <v>17</v>
      </c>
      <c r="D351">
        <v>400658323</v>
      </c>
      <c r="E351" t="s">
        <v>864</v>
      </c>
      <c r="F351">
        <v>400005121</v>
      </c>
      <c r="G351" t="s">
        <v>6</v>
      </c>
      <c r="H351" s="1">
        <v>2</v>
      </c>
      <c r="I351" s="1">
        <v>36</v>
      </c>
      <c r="J351" s="1">
        <f>VLOOKUP(B351,'[4]AVL F03 05.05.26_לעבוד'!$B$27:$M$694,12,)</f>
        <v>36</v>
      </c>
      <c r="K351" s="1">
        <v>0</v>
      </c>
      <c r="L351" s="1">
        <v>0</v>
      </c>
      <c r="M351" s="1">
        <v>0</v>
      </c>
      <c r="N351" s="1">
        <v>0</v>
      </c>
      <c r="O351" s="1">
        <v>8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2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26</v>
      </c>
      <c r="AI351" s="1">
        <v>0</v>
      </c>
      <c r="AJ351" s="1">
        <v>0</v>
      </c>
      <c r="AK351" s="1">
        <f t="shared" ref="AK351:AK414" si="72">SUM(K351:AJ351)*300*1.05</f>
        <v>11340</v>
      </c>
      <c r="AL351" s="1">
        <f t="shared" ref="AL351:AL414" si="73">CEILING(AK351,BT351)</f>
        <v>20000</v>
      </c>
      <c r="AM351" s="1">
        <f t="shared" si="67"/>
        <v>113.4</v>
      </c>
      <c r="AN351" s="1">
        <f t="shared" si="68"/>
        <v>200</v>
      </c>
      <c r="AO351" s="1">
        <f t="shared" si="69"/>
        <v>86.6</v>
      </c>
      <c r="AP351" s="1" t="s">
        <v>26</v>
      </c>
      <c r="AQ351" s="1">
        <f>VLOOKUP($B351,'[2]AVL F03 05.05.26_לעבוד'!$B$29:$H$721,6,)</f>
        <v>0</v>
      </c>
      <c r="AR351" s="1" t="s">
        <v>25</v>
      </c>
      <c r="AS351" s="1" t="s">
        <v>14</v>
      </c>
      <c r="AT351">
        <f>SUM(K351:AJ351)*AY351</f>
        <v>0.36</v>
      </c>
      <c r="AU351" t="str">
        <f>VLOOKUP(B351,'[3]AVL F03 05.05.26_לעבוד'!$B$27:$B$694,1,)</f>
        <v>CRCW04022K00FKED</v>
      </c>
      <c r="AW351" t="s">
        <v>1722</v>
      </c>
      <c r="AX351" t="s">
        <v>19</v>
      </c>
      <c r="AY351">
        <v>0.01</v>
      </c>
      <c r="AZ351" t="s">
        <v>0</v>
      </c>
      <c r="BA351">
        <v>2</v>
      </c>
      <c r="BB351" t="s">
        <v>13</v>
      </c>
      <c r="BC351">
        <v>96</v>
      </c>
      <c r="BD351">
        <v>61</v>
      </c>
      <c r="BE351" t="s">
        <v>24</v>
      </c>
      <c r="BF351">
        <v>0</v>
      </c>
      <c r="BG351">
        <v>0.1</v>
      </c>
      <c r="BH351">
        <v>20</v>
      </c>
      <c r="BI351" t="s">
        <v>11</v>
      </c>
      <c r="BJ351" t="s">
        <v>23</v>
      </c>
      <c r="BK351" t="s">
        <v>5</v>
      </c>
      <c r="BL351">
        <v>1</v>
      </c>
      <c r="BM351" t="s">
        <v>38</v>
      </c>
      <c r="BN351">
        <v>0.01</v>
      </c>
      <c r="BO351" t="s">
        <v>5</v>
      </c>
      <c r="BP351">
        <v>1</v>
      </c>
      <c r="BQ351" t="s">
        <v>5</v>
      </c>
      <c r="BR351" t="s">
        <v>8</v>
      </c>
      <c r="BS351" t="s">
        <v>21</v>
      </c>
      <c r="BT351">
        <v>10000</v>
      </c>
      <c r="BU351" t="s">
        <v>6</v>
      </c>
      <c r="BV351" t="s">
        <v>31</v>
      </c>
      <c r="BW351" t="s">
        <v>20</v>
      </c>
      <c r="BX351" t="s">
        <v>3</v>
      </c>
      <c r="BY351" t="s">
        <v>19</v>
      </c>
      <c r="BZ351" t="s">
        <v>1</v>
      </c>
      <c r="CA351" t="s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10000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E351">
        <f>SUM($CB351,CB351:$CC351)-SUM($EC351:EC351)</f>
        <v>0</v>
      </c>
      <c r="DF351">
        <f>SUM($CB351,$CC351:CC351)-SUM($EC351:ED351)</f>
        <v>0</v>
      </c>
      <c r="DG351">
        <f>SUM($CB351,$CC351:CD351)-SUM($EC351:EE351)</f>
        <v>0</v>
      </c>
      <c r="DH351">
        <f>SUM($CB351,$CC351:CE351)-SUM($EC351:EF351)</f>
        <v>0</v>
      </c>
      <c r="DI351">
        <f>SUM($CB351,$CC351:CF351)-SUM($EC351:EG351)</f>
        <v>0</v>
      </c>
      <c r="DJ351">
        <f>SUM($CB351,$CC351:CG351)-SUM($EC351:EH351)</f>
        <v>0</v>
      </c>
      <c r="DK351">
        <f>SUM($CB351,$CC351:CH351)-SUM($EC351:EI351)</f>
        <v>0</v>
      </c>
      <c r="DL351">
        <f>SUM($CB351,$CC351:CI351)-SUM($EC351:EJ351)</f>
        <v>0</v>
      </c>
      <c r="DM351">
        <f>SUM($CB351,$CC351:CJ351)-SUM($EC351:EK351)</f>
        <v>8400</v>
      </c>
      <c r="DN351">
        <f>SUM($CB351,$CC351:CK351)-SUM($EC351:EL351)</f>
        <v>6776</v>
      </c>
      <c r="DO351">
        <f>SUM($CB351,$CC351:CL351)-SUM($EC351:EM351)</f>
        <v>4776</v>
      </c>
      <c r="DP351">
        <f>SUM($CB351,$CC351:CM351)-SUM($EC351:EN351)</f>
        <v>2800</v>
      </c>
      <c r="DQ351">
        <f>SUM($CB351,$CC351:CN351)-SUM($EC351:EO351)</f>
        <v>2800</v>
      </c>
      <c r="DR351">
        <f>SUM($CB351,$CC351:CO351)-SUM($EC351:EP351)</f>
        <v>2800</v>
      </c>
      <c r="DS351">
        <f>SUM($CB351,$CC351:CP351)-SUM($EC351:EQ351)</f>
        <v>2800</v>
      </c>
      <c r="DT351">
        <f>SUM($CB351,$CC351:CQ351)-SUM($EC351:ER351)</f>
        <v>2800</v>
      </c>
      <c r="DU351">
        <f>SUM($CB351,$CC351:CR351)-SUM($EC351:ES351)</f>
        <v>2800</v>
      </c>
      <c r="DV351">
        <f>SUM($CB351,$CC351:CS351)-SUM($EC351:ET351)</f>
        <v>2800</v>
      </c>
      <c r="DW351">
        <f>SUM($CB351,$CC351:CT351)-SUM($EC351:EU351)</f>
        <v>2800</v>
      </c>
      <c r="DX351">
        <f>SUM($CB351,$CC351:CU351)-SUM($EC351:EV351)</f>
        <v>2800</v>
      </c>
      <c r="DY351">
        <f>SUM($CB351,$CC351:CV351)-SUM($EC351:EW351)</f>
        <v>2800</v>
      </c>
      <c r="DZ351">
        <f>SUM($CB351,$CC351:CW351)-SUM($EC351:EX351)</f>
        <v>2800</v>
      </c>
      <c r="EA351">
        <f>SUM($CB351,$CC351:CX351)-SUM($EC351:EY351)</f>
        <v>2800</v>
      </c>
      <c r="EB351">
        <f>SUM($CB351,$CC351:CY351)-SUM($EC351:EZ351)</f>
        <v>2800</v>
      </c>
      <c r="EC351" cm="1">
        <f t="array" ref="EC351">SUMPRODUCT($K351:$AJ351,TRANSPOSE(EC$4:EC$29))</f>
        <v>0</v>
      </c>
      <c r="ED351" cm="1">
        <f t="array" ref="ED351">SUMPRODUCT($K351:$AJ351,TRANSPOSE(ED$4:ED$29))</f>
        <v>0</v>
      </c>
      <c r="EE351" cm="1">
        <f t="array" ref="EE351">SUMPRODUCT($K351:$AJ351,TRANSPOSE(EE$4:EE$29))</f>
        <v>0</v>
      </c>
      <c r="EF351" cm="1">
        <f t="array" ref="EF351">SUMPRODUCT($K351:$AJ351,TRANSPOSE(EF$4:EF$29))</f>
        <v>0</v>
      </c>
      <c r="EG351" cm="1">
        <f t="array" ref="EG351">SUMPRODUCT($K351:$AJ351,TRANSPOSE(EG$4:EG$29))</f>
        <v>0</v>
      </c>
      <c r="EH351" cm="1">
        <f t="array" ref="EH351">SUMPRODUCT($K351:$AJ351,TRANSPOSE(EH$4:EH$29))</f>
        <v>0</v>
      </c>
      <c r="EI351" cm="1">
        <f t="array" ref="EI351">SUMPRODUCT($K351:$AJ351,TRANSPOSE(EI$4:EI$29))</f>
        <v>0</v>
      </c>
      <c r="EJ351" cm="1">
        <f t="array" ref="EJ351">SUMPRODUCT($K351:$AJ351,TRANSPOSE(EJ$4:EJ$29))</f>
        <v>0</v>
      </c>
      <c r="EK351" cm="1">
        <f t="array" ref="EK351">SUMPRODUCT($K351:$AJ351,TRANSPOSE(EK$4:EK$29))</f>
        <v>1600</v>
      </c>
      <c r="EL351" cm="1">
        <f t="array" ref="EL351">SUMPRODUCT($K351:$AJ351,TRANSPOSE(EL$4:EL$29))</f>
        <v>1624</v>
      </c>
      <c r="EM351" cm="1">
        <f t="array" ref="EM351">SUMPRODUCT($K351:$AJ351,TRANSPOSE(EM$4:EM$29))</f>
        <v>2000</v>
      </c>
      <c r="EN351" cm="1">
        <f t="array" ref="EN351">SUMPRODUCT($K351:$AJ351,TRANSPOSE(EN$4:EN$29))</f>
        <v>1976</v>
      </c>
      <c r="EO351" cm="1">
        <f t="array" ref="EO351">SUMPRODUCT($K351:$AJ351,TRANSPOSE(EO$4:EO$29))</f>
        <v>0</v>
      </c>
      <c r="EP351" cm="1">
        <f t="array" ref="EP351">SUMPRODUCT($K351:$AJ351,TRANSPOSE(EP$4:EP$29))</f>
        <v>0</v>
      </c>
      <c r="EQ351" cm="1">
        <f t="array" ref="EQ351">SUMPRODUCT($K351:$AJ351,TRANSPOSE(EQ$4:EQ$29))</f>
        <v>0</v>
      </c>
      <c r="ER351" cm="1">
        <f t="array" ref="ER351">SUMPRODUCT($K351:$AJ351,TRANSPOSE(ER$4:ER$29))</f>
        <v>0</v>
      </c>
      <c r="ES351" cm="1">
        <f t="array" ref="ES351">SUMPRODUCT($K351:$AJ351,TRANSPOSE(ES$4:ES$29))</f>
        <v>0</v>
      </c>
      <c r="ET351" cm="1">
        <f t="array" ref="ET351">SUMPRODUCT($K351:$AJ351,TRANSPOSE(ET$4:ET$29))</f>
        <v>0</v>
      </c>
      <c r="EU351" cm="1">
        <f t="array" ref="EU351">SUMPRODUCT($K351:$AJ351,TRANSPOSE(EU$4:EU$29))</f>
        <v>0</v>
      </c>
      <c r="EV351" cm="1">
        <f t="array" ref="EV351">SUMPRODUCT($K351:$AJ351,TRANSPOSE(EV$4:EV$29))</f>
        <v>0</v>
      </c>
      <c r="EW351" cm="1">
        <f t="array" ref="EW351">SUMPRODUCT($K351:$AJ351,TRANSPOSE(EW$4:EW$29))</f>
        <v>0</v>
      </c>
      <c r="EX351" cm="1">
        <f t="array" ref="EX351">SUMPRODUCT($K351:$AJ351,TRANSPOSE(EX$4:EX$29))</f>
        <v>0</v>
      </c>
      <c r="EY351" cm="1">
        <f t="array" ref="EY351">SUMPRODUCT($K351:$AJ351,TRANSPOSE(EY$4:EY$29))</f>
        <v>0</v>
      </c>
      <c r="EZ351" cm="1">
        <f t="array" ref="EZ351">SUMPRODUCT($K351:$AJ351,TRANSPOSE(EZ$4:EZ$29))</f>
        <v>0</v>
      </c>
      <c r="FA351">
        <f t="shared" ref="FA351:FA414" si="74">SUM(EC351:EZ351)-200*SUM(K351:AJ351)</f>
        <v>0</v>
      </c>
      <c r="FB351" t="b">
        <f t="shared" si="61"/>
        <v>0</v>
      </c>
    </row>
    <row r="352" spans="1:158" hidden="1" x14ac:dyDescent="0.2">
      <c r="A352">
        <v>411</v>
      </c>
      <c r="B352" s="7" t="s">
        <v>863</v>
      </c>
      <c r="C352" t="s">
        <v>17</v>
      </c>
      <c r="D352">
        <v>401485036</v>
      </c>
      <c r="E352" t="s">
        <v>862</v>
      </c>
      <c r="F352">
        <v>400275497</v>
      </c>
      <c r="G352" t="s">
        <v>6</v>
      </c>
      <c r="H352" s="1">
        <v>2</v>
      </c>
      <c r="I352" s="1">
        <v>7</v>
      </c>
      <c r="J352" s="1">
        <f>VLOOKUP(B352,'[4]AVL F03 05.05.26_לעבוד'!$B$27:$M$694,12,)</f>
        <v>7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2</v>
      </c>
      <c r="AD352" s="1">
        <v>0</v>
      </c>
      <c r="AE352" s="1">
        <v>0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f t="shared" si="72"/>
        <v>2205</v>
      </c>
      <c r="AL352" s="1">
        <f t="shared" si="73"/>
        <v>10000</v>
      </c>
      <c r="AM352" s="1">
        <f t="shared" si="67"/>
        <v>22.05</v>
      </c>
      <c r="AN352" s="1">
        <f t="shared" si="68"/>
        <v>100</v>
      </c>
      <c r="AO352" s="1">
        <f t="shared" si="69"/>
        <v>77.95</v>
      </c>
      <c r="AP352" s="1" t="s">
        <v>26</v>
      </c>
      <c r="AQ352" s="1">
        <f>VLOOKUP($B352,'[2]AVL F03 05.05.26_לעבוד'!$B$29:$H$721,6,)</f>
        <v>0</v>
      </c>
      <c r="AR352" s="1" t="s">
        <v>25</v>
      </c>
      <c r="AS352" s="1" t="s">
        <v>14</v>
      </c>
      <c r="AT352">
        <f>SUM(K352:AJ352)*AY352</f>
        <v>7.0000000000000007E-2</v>
      </c>
      <c r="AU352" t="str">
        <f>VLOOKUP(B352,'[3]AVL F03 05.05.26_לעבוד'!$B$27:$B$694,1,)</f>
        <v>CRCW04022K21FKED</v>
      </c>
      <c r="AW352" t="s">
        <v>1722</v>
      </c>
      <c r="AX352" t="s">
        <v>19</v>
      </c>
      <c r="AY352">
        <v>0.01</v>
      </c>
      <c r="AZ352" t="s">
        <v>0</v>
      </c>
      <c r="BA352">
        <v>2</v>
      </c>
      <c r="BB352" t="s">
        <v>13</v>
      </c>
      <c r="BC352">
        <v>96</v>
      </c>
      <c r="BD352">
        <v>25</v>
      </c>
      <c r="BE352" t="s">
        <v>24</v>
      </c>
      <c r="BF352">
        <v>0</v>
      </c>
      <c r="BG352">
        <v>0.1</v>
      </c>
      <c r="BH352">
        <v>20</v>
      </c>
      <c r="BI352" t="s">
        <v>11</v>
      </c>
      <c r="BJ352" t="s">
        <v>23</v>
      </c>
      <c r="BK352" t="s">
        <v>5</v>
      </c>
      <c r="BL352">
        <v>1</v>
      </c>
      <c r="BM352" t="s">
        <v>22</v>
      </c>
      <c r="BN352">
        <v>0.01</v>
      </c>
      <c r="BO352" t="s">
        <v>5</v>
      </c>
      <c r="BP352">
        <v>1</v>
      </c>
      <c r="BQ352" t="s">
        <v>5</v>
      </c>
      <c r="BR352" t="s">
        <v>8</v>
      </c>
      <c r="BS352" t="s">
        <v>21</v>
      </c>
      <c r="BT352">
        <v>10000</v>
      </c>
      <c r="BU352" t="s">
        <v>6</v>
      </c>
      <c r="BV352" t="s">
        <v>31</v>
      </c>
      <c r="BW352" t="s">
        <v>20</v>
      </c>
      <c r="BX352" t="s">
        <v>3</v>
      </c>
      <c r="BY352" t="s">
        <v>19</v>
      </c>
      <c r="BZ352" t="s">
        <v>1</v>
      </c>
      <c r="CA352" t="s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10000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E352">
        <f>SUM($CB352,CB352:$CC352)-SUM($EC352:EC352)</f>
        <v>0</v>
      </c>
      <c r="DF352">
        <f>SUM($CB352,$CC352:CC352)-SUM($EC352:ED352)</f>
        <v>0</v>
      </c>
      <c r="DG352">
        <f>SUM($CB352,$CC352:CD352)-SUM($EC352:EE352)</f>
        <v>0</v>
      </c>
      <c r="DH352">
        <f>SUM($CB352,$CC352:CE352)-SUM($EC352:EF352)</f>
        <v>0</v>
      </c>
      <c r="DI352">
        <f>SUM($CB352,$CC352:CF352)-SUM($EC352:EG352)</f>
        <v>0</v>
      </c>
      <c r="DJ352">
        <f>SUM($CB352,$CC352:CG352)-SUM($EC352:EH352)</f>
        <v>0</v>
      </c>
      <c r="DK352">
        <f>SUM($CB352,$CC352:CH352)-SUM($EC352:EI352)</f>
        <v>0</v>
      </c>
      <c r="DL352">
        <f>SUM($CB352,$CC352:CI352)-SUM($EC352:EJ352)</f>
        <v>0</v>
      </c>
      <c r="DM352">
        <f>SUM($CB352,$CC352:CJ352)-SUM($EC352:EK352)</f>
        <v>9800</v>
      </c>
      <c r="DN352">
        <f>SUM($CB352,$CC352:CK352)-SUM($EC352:EL352)</f>
        <v>9230</v>
      </c>
      <c r="DO352">
        <f>SUM($CB352,$CC352:CL352)-SUM($EC352:EM352)</f>
        <v>8600</v>
      </c>
      <c r="DP352">
        <f>SUM($CB352,$CC352:CM352)-SUM($EC352:EN352)</f>
        <v>8600</v>
      </c>
      <c r="DQ352">
        <f>SUM($CB352,$CC352:CN352)-SUM($EC352:EO352)</f>
        <v>8600</v>
      </c>
      <c r="DR352">
        <f>SUM($CB352,$CC352:CO352)-SUM($EC352:EP352)</f>
        <v>8600</v>
      </c>
      <c r="DS352">
        <f>SUM($CB352,$CC352:CP352)-SUM($EC352:EQ352)</f>
        <v>8600</v>
      </c>
      <c r="DT352">
        <f>SUM($CB352,$CC352:CQ352)-SUM($EC352:ER352)</f>
        <v>8600</v>
      </c>
      <c r="DU352">
        <f>SUM($CB352,$CC352:CR352)-SUM($EC352:ES352)</f>
        <v>8600</v>
      </c>
      <c r="DV352">
        <f>SUM($CB352,$CC352:CS352)-SUM($EC352:ET352)</f>
        <v>8600</v>
      </c>
      <c r="DW352">
        <f>SUM($CB352,$CC352:CT352)-SUM($EC352:EU352)</f>
        <v>8600</v>
      </c>
      <c r="DX352">
        <f>SUM($CB352,$CC352:CU352)-SUM($EC352:EV352)</f>
        <v>8600</v>
      </c>
      <c r="DY352">
        <f>SUM($CB352,$CC352:CV352)-SUM($EC352:EW352)</f>
        <v>8600</v>
      </c>
      <c r="DZ352">
        <f>SUM($CB352,$CC352:CW352)-SUM($EC352:EX352)</f>
        <v>8600</v>
      </c>
      <c r="EA352">
        <f>SUM($CB352,$CC352:CX352)-SUM($EC352:EY352)</f>
        <v>8600</v>
      </c>
      <c r="EB352">
        <f>SUM($CB352,$CC352:CY352)-SUM($EC352:EZ352)</f>
        <v>8600</v>
      </c>
      <c r="EC352" cm="1">
        <f t="array" ref="EC352">SUMPRODUCT($K352:$AJ352,TRANSPOSE(EC$4:EC$29))</f>
        <v>0</v>
      </c>
      <c r="ED352" cm="1">
        <f t="array" ref="ED352">SUMPRODUCT($K352:$AJ352,TRANSPOSE(ED$4:ED$29))</f>
        <v>0</v>
      </c>
      <c r="EE352" cm="1">
        <f t="array" ref="EE352">SUMPRODUCT($K352:$AJ352,TRANSPOSE(EE$4:EE$29))</f>
        <v>0</v>
      </c>
      <c r="EF352" cm="1">
        <f t="array" ref="EF352">SUMPRODUCT($K352:$AJ352,TRANSPOSE(EF$4:EF$29))</f>
        <v>0</v>
      </c>
      <c r="EG352" cm="1">
        <f t="array" ref="EG352">SUMPRODUCT($K352:$AJ352,TRANSPOSE(EG$4:EG$29))</f>
        <v>0</v>
      </c>
      <c r="EH352" cm="1">
        <f t="array" ref="EH352">SUMPRODUCT($K352:$AJ352,TRANSPOSE(EH$4:EH$29))</f>
        <v>0</v>
      </c>
      <c r="EI352" cm="1">
        <f t="array" ref="EI352">SUMPRODUCT($K352:$AJ352,TRANSPOSE(EI$4:EI$29))</f>
        <v>0</v>
      </c>
      <c r="EJ352" cm="1">
        <f t="array" ref="EJ352">SUMPRODUCT($K352:$AJ352,TRANSPOSE(EJ$4:EJ$29))</f>
        <v>0</v>
      </c>
      <c r="EK352" cm="1">
        <f t="array" ref="EK352">SUMPRODUCT($K352:$AJ352,TRANSPOSE(EK$4:EK$29))</f>
        <v>200</v>
      </c>
      <c r="EL352" cm="1">
        <f t="array" ref="EL352">SUMPRODUCT($K352:$AJ352,TRANSPOSE(EL$4:EL$29))</f>
        <v>570</v>
      </c>
      <c r="EM352" cm="1">
        <f t="array" ref="EM352">SUMPRODUCT($K352:$AJ352,TRANSPOSE(EM$4:EM$29))</f>
        <v>630</v>
      </c>
      <c r="EN352" cm="1">
        <f t="array" ref="EN352">SUMPRODUCT($K352:$AJ352,TRANSPOSE(EN$4:EN$29))</f>
        <v>0</v>
      </c>
      <c r="EO352" cm="1">
        <f t="array" ref="EO352">SUMPRODUCT($K352:$AJ352,TRANSPOSE(EO$4:EO$29))</f>
        <v>0</v>
      </c>
      <c r="EP352" cm="1">
        <f t="array" ref="EP352">SUMPRODUCT($K352:$AJ352,TRANSPOSE(EP$4:EP$29))</f>
        <v>0</v>
      </c>
      <c r="EQ352" cm="1">
        <f t="array" ref="EQ352">SUMPRODUCT($K352:$AJ352,TRANSPOSE(EQ$4:EQ$29))</f>
        <v>0</v>
      </c>
      <c r="ER352" cm="1">
        <f t="array" ref="ER352">SUMPRODUCT($K352:$AJ352,TRANSPOSE(ER$4:ER$29))</f>
        <v>0</v>
      </c>
      <c r="ES352" cm="1">
        <f t="array" ref="ES352">SUMPRODUCT($K352:$AJ352,TRANSPOSE(ES$4:ES$29))</f>
        <v>0</v>
      </c>
      <c r="ET352" cm="1">
        <f t="array" ref="ET352">SUMPRODUCT($K352:$AJ352,TRANSPOSE(ET$4:ET$29))</f>
        <v>0</v>
      </c>
      <c r="EU352" cm="1">
        <f t="array" ref="EU352">SUMPRODUCT($K352:$AJ352,TRANSPOSE(EU$4:EU$29))</f>
        <v>0</v>
      </c>
      <c r="EV352" cm="1">
        <f t="array" ref="EV352">SUMPRODUCT($K352:$AJ352,TRANSPOSE(EV$4:EV$29))</f>
        <v>0</v>
      </c>
      <c r="EW352" cm="1">
        <f t="array" ref="EW352">SUMPRODUCT($K352:$AJ352,TRANSPOSE(EW$4:EW$29))</f>
        <v>0</v>
      </c>
      <c r="EX352" cm="1">
        <f t="array" ref="EX352">SUMPRODUCT($K352:$AJ352,TRANSPOSE(EX$4:EX$29))</f>
        <v>0</v>
      </c>
      <c r="EY352" cm="1">
        <f t="array" ref="EY352">SUMPRODUCT($K352:$AJ352,TRANSPOSE(EY$4:EY$29))</f>
        <v>0</v>
      </c>
      <c r="EZ352" cm="1">
        <f t="array" ref="EZ352">SUMPRODUCT($K352:$AJ352,TRANSPOSE(EZ$4:EZ$29))</f>
        <v>0</v>
      </c>
      <c r="FA352">
        <f t="shared" si="74"/>
        <v>0</v>
      </c>
      <c r="FB352" t="b">
        <f t="shared" ref="FB352:FB415" si="75">OR(DM352&lt;0,DN352&lt;0)</f>
        <v>0</v>
      </c>
    </row>
    <row r="353" spans="1:158" hidden="1" x14ac:dyDescent="0.2">
      <c r="A353">
        <v>412</v>
      </c>
      <c r="B353" s="7" t="s">
        <v>861</v>
      </c>
      <c r="C353" t="s">
        <v>17</v>
      </c>
      <c r="D353">
        <v>408368717</v>
      </c>
      <c r="E353" t="s">
        <v>860</v>
      </c>
      <c r="F353">
        <v>408386933</v>
      </c>
      <c r="G353" t="s">
        <v>6</v>
      </c>
      <c r="H353" s="1">
        <v>2</v>
      </c>
      <c r="I353" s="1">
        <v>2</v>
      </c>
      <c r="J353" s="1">
        <f>VLOOKUP(B353,'[4]AVL F03 05.05.26_לעבוד'!$B$27:$M$694,12,)</f>
        <v>2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2</v>
      </c>
      <c r="AG353" s="1">
        <v>0</v>
      </c>
      <c r="AH353" s="1">
        <v>0</v>
      </c>
      <c r="AI353" s="1">
        <v>0</v>
      </c>
      <c r="AJ353" s="1">
        <v>0</v>
      </c>
      <c r="AK353" s="1">
        <f t="shared" si="72"/>
        <v>630</v>
      </c>
      <c r="AL353" s="1">
        <f t="shared" si="73"/>
        <v>10000</v>
      </c>
      <c r="AM353" s="1">
        <f t="shared" si="67"/>
        <v>4.41</v>
      </c>
      <c r="AN353" s="1">
        <f t="shared" si="68"/>
        <v>70</v>
      </c>
      <c r="AO353" s="1">
        <f t="shared" si="69"/>
        <v>65.59</v>
      </c>
      <c r="AP353" s="1" t="s">
        <v>26</v>
      </c>
      <c r="AQ353" s="1">
        <f>VLOOKUP($B353,'[2]AVL F03 05.05.26_לעבוד'!$B$29:$H$721,6,)</f>
        <v>0</v>
      </c>
      <c r="AR353" s="1" t="s">
        <v>46</v>
      </c>
      <c r="AS353" s="1" t="s">
        <v>14</v>
      </c>
      <c r="AT353">
        <v>7.0000000000000001E-3</v>
      </c>
      <c r="AU353" t="str">
        <f>VLOOKUP(B353,'[3]AVL F03 05.05.26_לעבוד'!$B$27:$B$694,1,)</f>
        <v>CRCW04022K26FKED</v>
      </c>
      <c r="AW353" t="s">
        <v>1748</v>
      </c>
      <c r="AX353">
        <v>1</v>
      </c>
      <c r="AY353">
        <f>AT353</f>
        <v>7.0000000000000001E-3</v>
      </c>
      <c r="AZ353" t="s">
        <v>0</v>
      </c>
      <c r="BA353">
        <v>2</v>
      </c>
      <c r="BB353" t="s">
        <v>13</v>
      </c>
      <c r="BC353">
        <v>99</v>
      </c>
      <c r="BD353">
        <v>60</v>
      </c>
      <c r="BE353" t="s">
        <v>24</v>
      </c>
      <c r="BF353">
        <v>0</v>
      </c>
      <c r="BG353">
        <v>0</v>
      </c>
      <c r="BH353">
        <v>20</v>
      </c>
      <c r="BI353" t="s">
        <v>11</v>
      </c>
      <c r="BJ353" t="s">
        <v>23</v>
      </c>
      <c r="BK353" t="s">
        <v>5</v>
      </c>
      <c r="BL353">
        <v>1</v>
      </c>
      <c r="BM353" t="s">
        <v>22</v>
      </c>
      <c r="BN353">
        <v>0</v>
      </c>
      <c r="BO353" t="s">
        <v>5</v>
      </c>
      <c r="BP353">
        <v>1</v>
      </c>
      <c r="BQ353" t="s">
        <v>5</v>
      </c>
      <c r="BR353" t="s">
        <v>8</v>
      </c>
      <c r="BS353" t="s">
        <v>21</v>
      </c>
      <c r="BT353">
        <v>10000</v>
      </c>
      <c r="BU353" t="s">
        <v>6</v>
      </c>
      <c r="BV353" t="s">
        <v>31</v>
      </c>
      <c r="BW353" t="s">
        <v>20</v>
      </c>
      <c r="BX353" t="s">
        <v>3</v>
      </c>
      <c r="BY353">
        <v>1</v>
      </c>
      <c r="BZ353">
        <v>0</v>
      </c>
      <c r="CA353" t="s">
        <v>0</v>
      </c>
      <c r="CB353">
        <v>500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E353">
        <f>SUM($CB353,CB353:$CC353)-SUM($EC353:EC353)</f>
        <v>1000</v>
      </c>
      <c r="DF353">
        <f>SUM($CB353,$CC353:CC353)-SUM($EC353:ED353)</f>
        <v>500</v>
      </c>
      <c r="DG353">
        <f>SUM($CB353,$CC353:CD353)-SUM($EC353:EE353)</f>
        <v>500</v>
      </c>
      <c r="DH353">
        <f>SUM($CB353,$CC353:CE353)-SUM($EC353:EF353)</f>
        <v>500</v>
      </c>
      <c r="DI353">
        <f>SUM($CB353,$CC353:CF353)-SUM($EC353:EG353)</f>
        <v>500</v>
      </c>
      <c r="DJ353">
        <f>SUM($CB353,$CC353:CG353)-SUM($EC353:EH353)</f>
        <v>500</v>
      </c>
      <c r="DK353">
        <f>SUM($CB353,$CC353:CH353)-SUM($EC353:EI353)</f>
        <v>500</v>
      </c>
      <c r="DL353">
        <f>SUM($CB353,$CC353:CI353)-SUM($EC353:EJ353)</f>
        <v>500</v>
      </c>
      <c r="DM353">
        <f>SUM($CB353,$CC353:CJ353)-SUM($EC353:EK353)</f>
        <v>460</v>
      </c>
      <c r="DN353">
        <f>SUM($CB353,$CC353:CK353)-SUM($EC353:EL353)</f>
        <v>280</v>
      </c>
      <c r="DO353">
        <f>SUM($CB353,$CC353:CL353)-SUM($EC353:EM353)</f>
        <v>100</v>
      </c>
      <c r="DP353">
        <f>SUM($CB353,$CC353:CM353)-SUM($EC353:EN353)</f>
        <v>100</v>
      </c>
      <c r="DQ353">
        <f>SUM($CB353,$CC353:CN353)-SUM($EC353:EO353)</f>
        <v>100</v>
      </c>
      <c r="DR353">
        <f>SUM($CB353,$CC353:CO353)-SUM($EC353:EP353)</f>
        <v>100</v>
      </c>
      <c r="DS353">
        <f>SUM($CB353,$CC353:CP353)-SUM($EC353:EQ353)</f>
        <v>100</v>
      </c>
      <c r="DT353">
        <f>SUM($CB353,$CC353:CQ353)-SUM($EC353:ER353)</f>
        <v>100</v>
      </c>
      <c r="DU353">
        <f>SUM($CB353,$CC353:CR353)-SUM($EC353:ES353)</f>
        <v>100</v>
      </c>
      <c r="DV353">
        <f>SUM($CB353,$CC353:CS353)-SUM($EC353:ET353)</f>
        <v>100</v>
      </c>
      <c r="DW353">
        <f>SUM($CB353,$CC353:CT353)-SUM($EC353:EU353)</f>
        <v>100</v>
      </c>
      <c r="DX353">
        <f>SUM($CB353,$CC353:CU353)-SUM($EC353:EV353)</f>
        <v>100</v>
      </c>
      <c r="DY353">
        <f>SUM($CB353,$CC353:CV353)-SUM($EC353:EW353)</f>
        <v>100</v>
      </c>
      <c r="DZ353">
        <f>SUM($CB353,$CC353:CW353)-SUM($EC353:EX353)</f>
        <v>100</v>
      </c>
      <c r="EA353">
        <f>SUM($CB353,$CC353:CX353)-SUM($EC353:EY353)</f>
        <v>100</v>
      </c>
      <c r="EB353">
        <f>SUM($CB353,$CC353:CY353)-SUM($EC353:EZ353)</f>
        <v>100</v>
      </c>
      <c r="EC353" cm="1">
        <f t="array" ref="EC353">SUMPRODUCT($K353:$AJ353,TRANSPOSE(EC$4:EC$29))</f>
        <v>0</v>
      </c>
      <c r="ED353" cm="1">
        <f t="array" ref="ED353">SUMPRODUCT($K353:$AJ353,TRANSPOSE(ED$4:ED$29))</f>
        <v>0</v>
      </c>
      <c r="EE353" cm="1">
        <f t="array" ref="EE353">SUMPRODUCT($K353:$AJ353,TRANSPOSE(EE$4:EE$29))</f>
        <v>0</v>
      </c>
      <c r="EF353" cm="1">
        <f t="array" ref="EF353">SUMPRODUCT($K353:$AJ353,TRANSPOSE(EF$4:EF$29))</f>
        <v>0</v>
      </c>
      <c r="EG353" cm="1">
        <f t="array" ref="EG353">SUMPRODUCT($K353:$AJ353,TRANSPOSE(EG$4:EG$29))</f>
        <v>0</v>
      </c>
      <c r="EH353" cm="1">
        <f t="array" ref="EH353">SUMPRODUCT($K353:$AJ353,TRANSPOSE(EH$4:EH$29))</f>
        <v>0</v>
      </c>
      <c r="EI353" cm="1">
        <f t="array" ref="EI353">SUMPRODUCT($K353:$AJ353,TRANSPOSE(EI$4:EI$29))</f>
        <v>0</v>
      </c>
      <c r="EJ353" cm="1">
        <f t="array" ref="EJ353">SUMPRODUCT($K353:$AJ353,TRANSPOSE(EJ$4:EJ$29))</f>
        <v>0</v>
      </c>
      <c r="EK353" cm="1">
        <f t="array" ref="EK353">SUMPRODUCT($K353:$AJ353,TRANSPOSE(EK$4:EK$29))</f>
        <v>40</v>
      </c>
      <c r="EL353" cm="1">
        <f t="array" ref="EL353">SUMPRODUCT($K353:$AJ353,TRANSPOSE(EL$4:EL$29))</f>
        <v>180</v>
      </c>
      <c r="EM353" cm="1">
        <f t="array" ref="EM353">SUMPRODUCT($K353:$AJ353,TRANSPOSE(EM$4:EM$29))</f>
        <v>180</v>
      </c>
      <c r="EN353" cm="1">
        <f t="array" ref="EN353">SUMPRODUCT($K353:$AJ353,TRANSPOSE(EN$4:EN$29))</f>
        <v>0</v>
      </c>
      <c r="EO353" cm="1">
        <f t="array" ref="EO353">SUMPRODUCT($K353:$AJ353,TRANSPOSE(EO$4:EO$29))</f>
        <v>0</v>
      </c>
      <c r="EP353" cm="1">
        <f t="array" ref="EP353">SUMPRODUCT($K353:$AJ353,TRANSPOSE(EP$4:EP$29))</f>
        <v>0</v>
      </c>
      <c r="EQ353" cm="1">
        <f t="array" ref="EQ353">SUMPRODUCT($K353:$AJ353,TRANSPOSE(EQ$4:EQ$29))</f>
        <v>0</v>
      </c>
      <c r="ER353" cm="1">
        <f t="array" ref="ER353">SUMPRODUCT($K353:$AJ353,TRANSPOSE(ER$4:ER$29))</f>
        <v>0</v>
      </c>
      <c r="ES353" cm="1">
        <f t="array" ref="ES353">SUMPRODUCT($K353:$AJ353,TRANSPOSE(ES$4:ES$29))</f>
        <v>0</v>
      </c>
      <c r="ET353" cm="1">
        <f t="array" ref="ET353">SUMPRODUCT($K353:$AJ353,TRANSPOSE(ET$4:ET$29))</f>
        <v>0</v>
      </c>
      <c r="EU353" cm="1">
        <f t="array" ref="EU353">SUMPRODUCT($K353:$AJ353,TRANSPOSE(EU$4:EU$29))</f>
        <v>0</v>
      </c>
      <c r="EV353" cm="1">
        <f t="array" ref="EV353">SUMPRODUCT($K353:$AJ353,TRANSPOSE(EV$4:EV$29))</f>
        <v>0</v>
      </c>
      <c r="EW353" cm="1">
        <f t="array" ref="EW353">SUMPRODUCT($K353:$AJ353,TRANSPOSE(EW$4:EW$29))</f>
        <v>0</v>
      </c>
      <c r="EX353" cm="1">
        <f t="array" ref="EX353">SUMPRODUCT($K353:$AJ353,TRANSPOSE(EX$4:EX$29))</f>
        <v>0</v>
      </c>
      <c r="EY353" cm="1">
        <f t="array" ref="EY353">SUMPRODUCT($K353:$AJ353,TRANSPOSE(EY$4:EY$29))</f>
        <v>0</v>
      </c>
      <c r="EZ353" cm="1">
        <f t="array" ref="EZ353">SUMPRODUCT($K353:$AJ353,TRANSPOSE(EZ$4:EZ$29))</f>
        <v>0</v>
      </c>
      <c r="FA353">
        <f t="shared" si="74"/>
        <v>0</v>
      </c>
      <c r="FB353" t="b">
        <f t="shared" si="75"/>
        <v>0</v>
      </c>
    </row>
    <row r="354" spans="1:158" hidden="1" x14ac:dyDescent="0.2">
      <c r="A354">
        <v>413</v>
      </c>
      <c r="B354" s="7" t="s">
        <v>859</v>
      </c>
      <c r="C354" t="s">
        <v>17</v>
      </c>
      <c r="D354">
        <v>401793064</v>
      </c>
      <c r="E354" t="s">
        <v>858</v>
      </c>
      <c r="F354">
        <v>412249475</v>
      </c>
      <c r="G354" t="s">
        <v>6</v>
      </c>
      <c r="H354" s="1">
        <v>2</v>
      </c>
      <c r="I354" s="1">
        <v>1</v>
      </c>
      <c r="J354" s="1">
        <f>VLOOKUP(B354,'[4]AVL F03 05.05.26_לעבוד'!$B$27:$M$694,12,)</f>
        <v>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f t="shared" si="72"/>
        <v>315</v>
      </c>
      <c r="AL354" s="1">
        <f t="shared" si="73"/>
        <v>10000</v>
      </c>
      <c r="AM354" s="1">
        <f t="shared" si="67"/>
        <v>2.2050000000000001</v>
      </c>
      <c r="AN354" s="1">
        <f t="shared" si="68"/>
        <v>70</v>
      </c>
      <c r="AO354" s="1">
        <f t="shared" si="69"/>
        <v>67.795000000000002</v>
      </c>
      <c r="AP354" s="1" t="s">
        <v>26</v>
      </c>
      <c r="AQ354" s="1">
        <f>VLOOKUP($B354,'[2]AVL F03 05.05.26_לעבוד'!$B$29:$H$721,6,)</f>
        <v>0</v>
      </c>
      <c r="AR354" s="1" t="s">
        <v>25</v>
      </c>
      <c r="AS354" s="1" t="s">
        <v>14</v>
      </c>
      <c r="AT354">
        <v>7.0000000000000001E-3</v>
      </c>
      <c r="AU354" t="str">
        <f>VLOOKUP(B354,'[3]AVL F03 05.05.26_לעבוד'!$B$27:$B$694,1,)</f>
        <v>CRCW04022K37FKED</v>
      </c>
      <c r="AW354" t="s">
        <v>1722</v>
      </c>
      <c r="AX354">
        <v>1</v>
      </c>
      <c r="AY354">
        <f>AT354</f>
        <v>7.0000000000000001E-3</v>
      </c>
      <c r="AZ354" t="s">
        <v>0</v>
      </c>
      <c r="BA354">
        <v>2</v>
      </c>
      <c r="BB354" t="s">
        <v>13</v>
      </c>
      <c r="BC354">
        <v>99</v>
      </c>
      <c r="BD354">
        <v>60</v>
      </c>
      <c r="BE354" t="s">
        <v>24</v>
      </c>
      <c r="BF354">
        <v>0</v>
      </c>
      <c r="BG354">
        <v>0</v>
      </c>
      <c r="BH354">
        <v>20</v>
      </c>
      <c r="BI354" t="s">
        <v>11</v>
      </c>
      <c r="BJ354" t="s">
        <v>23</v>
      </c>
      <c r="BK354" t="s">
        <v>5</v>
      </c>
      <c r="BL354">
        <v>1</v>
      </c>
      <c r="BM354" t="s">
        <v>22</v>
      </c>
      <c r="BN354">
        <v>0</v>
      </c>
      <c r="BO354" t="s">
        <v>5</v>
      </c>
      <c r="BP354">
        <v>1</v>
      </c>
      <c r="BQ354" t="s">
        <v>5</v>
      </c>
      <c r="BR354" t="s">
        <v>8</v>
      </c>
      <c r="BS354" t="s">
        <v>21</v>
      </c>
      <c r="BT354">
        <v>10000</v>
      </c>
      <c r="BU354" t="s">
        <v>6</v>
      </c>
      <c r="BV354" t="s">
        <v>31</v>
      </c>
      <c r="BW354" t="s">
        <v>20</v>
      </c>
      <c r="BX354" t="s">
        <v>3</v>
      </c>
      <c r="BY354">
        <v>1</v>
      </c>
      <c r="BZ354">
        <v>0</v>
      </c>
      <c r="CA354" t="s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10000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E354">
        <f>SUM($CB354,CB354:$CC354)-SUM($EC354:EC354)</f>
        <v>0</v>
      </c>
      <c r="DF354">
        <f>SUM($CB354,$CC354:CC354)-SUM($EC354:ED354)</f>
        <v>0</v>
      </c>
      <c r="DG354">
        <f>SUM($CB354,$CC354:CD354)-SUM($EC354:EE354)</f>
        <v>0</v>
      </c>
      <c r="DH354">
        <f>SUM($CB354,$CC354:CE354)-SUM($EC354:EF354)</f>
        <v>0</v>
      </c>
      <c r="DI354">
        <f>SUM($CB354,$CC354:CF354)-SUM($EC354:EG354)</f>
        <v>0</v>
      </c>
      <c r="DJ354">
        <f>SUM($CB354,$CC354:CG354)-SUM($EC354:EH354)</f>
        <v>0</v>
      </c>
      <c r="DK354">
        <f>SUM($CB354,$CC354:CH354)-SUM($EC354:EI354)</f>
        <v>0</v>
      </c>
      <c r="DL354">
        <f>SUM($CB354,$CC354:CI354)-SUM($EC354:EJ354)</f>
        <v>0</v>
      </c>
      <c r="DM354">
        <f>SUM($CB354,$CC354:CJ354)-SUM($EC354:EK354)</f>
        <v>9950</v>
      </c>
      <c r="DN354">
        <f>SUM($CB354,$CC354:CK354)-SUM($EC354:EL354)</f>
        <v>9890</v>
      </c>
      <c r="DO354">
        <f>SUM($CB354,$CC354:CL354)-SUM($EC354:EM354)</f>
        <v>9800</v>
      </c>
      <c r="DP354">
        <f>SUM($CB354,$CC354:CM354)-SUM($EC354:EN354)</f>
        <v>9800</v>
      </c>
      <c r="DQ354">
        <f>SUM($CB354,$CC354:CN354)-SUM($EC354:EO354)</f>
        <v>9800</v>
      </c>
      <c r="DR354">
        <f>SUM($CB354,$CC354:CO354)-SUM($EC354:EP354)</f>
        <v>9800</v>
      </c>
      <c r="DS354">
        <f>SUM($CB354,$CC354:CP354)-SUM($EC354:EQ354)</f>
        <v>9800</v>
      </c>
      <c r="DT354">
        <f>SUM($CB354,$CC354:CQ354)-SUM($EC354:ER354)</f>
        <v>9800</v>
      </c>
      <c r="DU354">
        <f>SUM($CB354,$CC354:CR354)-SUM($EC354:ES354)</f>
        <v>9800</v>
      </c>
      <c r="DV354">
        <f>SUM($CB354,$CC354:CS354)-SUM($EC354:ET354)</f>
        <v>9800</v>
      </c>
      <c r="DW354">
        <f>SUM($CB354,$CC354:CT354)-SUM($EC354:EU354)</f>
        <v>9800</v>
      </c>
      <c r="DX354">
        <f>SUM($CB354,$CC354:CU354)-SUM($EC354:EV354)</f>
        <v>9800</v>
      </c>
      <c r="DY354">
        <f>SUM($CB354,$CC354:CV354)-SUM($EC354:EW354)</f>
        <v>9800</v>
      </c>
      <c r="DZ354">
        <f>SUM($CB354,$CC354:CW354)-SUM($EC354:EX354)</f>
        <v>9800</v>
      </c>
      <c r="EA354">
        <f>SUM($CB354,$CC354:CX354)-SUM($EC354:EY354)</f>
        <v>9800</v>
      </c>
      <c r="EB354">
        <f>SUM($CB354,$CC354:CY354)-SUM($EC354:EZ354)</f>
        <v>9800</v>
      </c>
      <c r="EC354" cm="1">
        <f t="array" ref="EC354">SUMPRODUCT($K354:$AJ354,TRANSPOSE(EC$4:EC$29))</f>
        <v>0</v>
      </c>
      <c r="ED354" cm="1">
        <f t="array" ref="ED354">SUMPRODUCT($K354:$AJ354,TRANSPOSE(ED$4:ED$29))</f>
        <v>0</v>
      </c>
      <c r="EE354" cm="1">
        <f t="array" ref="EE354">SUMPRODUCT($K354:$AJ354,TRANSPOSE(EE$4:EE$29))</f>
        <v>0</v>
      </c>
      <c r="EF354" cm="1">
        <f t="array" ref="EF354">SUMPRODUCT($K354:$AJ354,TRANSPOSE(EF$4:EF$29))</f>
        <v>0</v>
      </c>
      <c r="EG354" cm="1">
        <f t="array" ref="EG354">SUMPRODUCT($K354:$AJ354,TRANSPOSE(EG$4:EG$29))</f>
        <v>0</v>
      </c>
      <c r="EH354" cm="1">
        <f t="array" ref="EH354">SUMPRODUCT($K354:$AJ354,TRANSPOSE(EH$4:EH$29))</f>
        <v>0</v>
      </c>
      <c r="EI354" cm="1">
        <f t="array" ref="EI354">SUMPRODUCT($K354:$AJ354,TRANSPOSE(EI$4:EI$29))</f>
        <v>0</v>
      </c>
      <c r="EJ354" cm="1">
        <f t="array" ref="EJ354">SUMPRODUCT($K354:$AJ354,TRANSPOSE(EJ$4:EJ$29))</f>
        <v>0</v>
      </c>
      <c r="EK354" cm="1">
        <f t="array" ref="EK354">SUMPRODUCT($K354:$AJ354,TRANSPOSE(EK$4:EK$29))</f>
        <v>50</v>
      </c>
      <c r="EL354" cm="1">
        <f t="array" ref="EL354">SUMPRODUCT($K354:$AJ354,TRANSPOSE(EL$4:EL$29))</f>
        <v>60</v>
      </c>
      <c r="EM354" cm="1">
        <f t="array" ref="EM354">SUMPRODUCT($K354:$AJ354,TRANSPOSE(EM$4:EM$29))</f>
        <v>90</v>
      </c>
      <c r="EN354" cm="1">
        <f t="array" ref="EN354">SUMPRODUCT($K354:$AJ354,TRANSPOSE(EN$4:EN$29))</f>
        <v>0</v>
      </c>
      <c r="EO354" cm="1">
        <f t="array" ref="EO354">SUMPRODUCT($K354:$AJ354,TRANSPOSE(EO$4:EO$29))</f>
        <v>0</v>
      </c>
      <c r="EP354" cm="1">
        <f t="array" ref="EP354">SUMPRODUCT($K354:$AJ354,TRANSPOSE(EP$4:EP$29))</f>
        <v>0</v>
      </c>
      <c r="EQ354" cm="1">
        <f t="array" ref="EQ354">SUMPRODUCT($K354:$AJ354,TRANSPOSE(EQ$4:EQ$29))</f>
        <v>0</v>
      </c>
      <c r="ER354" cm="1">
        <f t="array" ref="ER354">SUMPRODUCT($K354:$AJ354,TRANSPOSE(ER$4:ER$29))</f>
        <v>0</v>
      </c>
      <c r="ES354" cm="1">
        <f t="array" ref="ES354">SUMPRODUCT($K354:$AJ354,TRANSPOSE(ES$4:ES$29))</f>
        <v>0</v>
      </c>
      <c r="ET354" cm="1">
        <f t="array" ref="ET354">SUMPRODUCT($K354:$AJ354,TRANSPOSE(ET$4:ET$29))</f>
        <v>0</v>
      </c>
      <c r="EU354" cm="1">
        <f t="array" ref="EU354">SUMPRODUCT($K354:$AJ354,TRANSPOSE(EU$4:EU$29))</f>
        <v>0</v>
      </c>
      <c r="EV354" cm="1">
        <f t="array" ref="EV354">SUMPRODUCT($K354:$AJ354,TRANSPOSE(EV$4:EV$29))</f>
        <v>0</v>
      </c>
      <c r="EW354" cm="1">
        <f t="array" ref="EW354">SUMPRODUCT($K354:$AJ354,TRANSPOSE(EW$4:EW$29))</f>
        <v>0</v>
      </c>
      <c r="EX354" cm="1">
        <f t="array" ref="EX354">SUMPRODUCT($K354:$AJ354,TRANSPOSE(EX$4:EX$29))</f>
        <v>0</v>
      </c>
      <c r="EY354" cm="1">
        <f t="array" ref="EY354">SUMPRODUCT($K354:$AJ354,TRANSPOSE(EY$4:EY$29))</f>
        <v>0</v>
      </c>
      <c r="EZ354" cm="1">
        <f t="array" ref="EZ354">SUMPRODUCT($K354:$AJ354,TRANSPOSE(EZ$4:EZ$29))</f>
        <v>0</v>
      </c>
      <c r="FA354">
        <f t="shared" si="74"/>
        <v>0</v>
      </c>
      <c r="FB354" t="b">
        <f t="shared" si="75"/>
        <v>0</v>
      </c>
    </row>
    <row r="355" spans="1:158" hidden="1" x14ac:dyDescent="0.2">
      <c r="A355">
        <v>414</v>
      </c>
      <c r="B355" s="7" t="s">
        <v>857</v>
      </c>
      <c r="C355" t="s">
        <v>17</v>
      </c>
      <c r="D355">
        <v>408368719</v>
      </c>
      <c r="E355" t="s">
        <v>856</v>
      </c>
      <c r="F355">
        <v>408386935</v>
      </c>
      <c r="G355" t="s">
        <v>6</v>
      </c>
      <c r="H355" s="1">
        <v>2</v>
      </c>
      <c r="I355" s="1">
        <v>1</v>
      </c>
      <c r="J355" s="1">
        <f>VLOOKUP(B355,'[4]AVL F03 05.05.26_לעבוד'!$B$27:$M$694,12,)</f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0</v>
      </c>
      <c r="AK355" s="1">
        <f t="shared" si="72"/>
        <v>315</v>
      </c>
      <c r="AL355" s="1">
        <f t="shared" si="73"/>
        <v>10000</v>
      </c>
      <c r="AM355" s="1">
        <f t="shared" si="67"/>
        <v>2.2050000000000001</v>
      </c>
      <c r="AN355" s="1">
        <f t="shared" si="68"/>
        <v>70</v>
      </c>
      <c r="AO355" s="1">
        <f t="shared" si="69"/>
        <v>67.795000000000002</v>
      </c>
      <c r="AP355" s="1" t="s">
        <v>26</v>
      </c>
      <c r="AQ355" s="1">
        <f>VLOOKUP($B355,'[2]AVL F03 05.05.26_לעבוד'!$B$29:$H$721,6,)</f>
        <v>0</v>
      </c>
      <c r="AR355" s="1" t="s">
        <v>25</v>
      </c>
      <c r="AS355" s="1" t="s">
        <v>14</v>
      </c>
      <c r="AT355">
        <v>7.0000000000000001E-3</v>
      </c>
      <c r="AU355" t="str">
        <f>VLOOKUP(B355,'[3]AVL F03 05.05.26_לעבוד'!$B$27:$B$694,1,)</f>
        <v>CRCW04022K80FKED</v>
      </c>
      <c r="AW355" t="s">
        <v>1722</v>
      </c>
      <c r="AX355" t="s">
        <v>19</v>
      </c>
      <c r="AY355">
        <f>AT355</f>
        <v>7.0000000000000001E-3</v>
      </c>
      <c r="AZ355" t="s">
        <v>0</v>
      </c>
      <c r="BA355">
        <v>2</v>
      </c>
      <c r="BB355" t="s">
        <v>13</v>
      </c>
      <c r="BC355">
        <v>99</v>
      </c>
      <c r="BD355">
        <v>50</v>
      </c>
      <c r="BE355" t="s">
        <v>24</v>
      </c>
      <c r="BF355">
        <v>0</v>
      </c>
      <c r="BG355">
        <v>0</v>
      </c>
      <c r="BH355">
        <v>20</v>
      </c>
      <c r="BI355" t="s">
        <v>11</v>
      </c>
      <c r="BJ355" t="s">
        <v>23</v>
      </c>
      <c r="BK355" t="s">
        <v>5</v>
      </c>
      <c r="BL355">
        <v>1</v>
      </c>
      <c r="BM355" t="s">
        <v>22</v>
      </c>
      <c r="BN355">
        <v>0</v>
      </c>
      <c r="BO355" t="s">
        <v>5</v>
      </c>
      <c r="BP355">
        <v>1</v>
      </c>
      <c r="BQ355" t="s">
        <v>5</v>
      </c>
      <c r="BR355" t="s">
        <v>8</v>
      </c>
      <c r="BS355" t="s">
        <v>21</v>
      </c>
      <c r="BT355">
        <v>10000</v>
      </c>
      <c r="BU355" t="s">
        <v>6</v>
      </c>
      <c r="BV355" t="s">
        <v>31</v>
      </c>
      <c r="BW355" t="s">
        <v>20</v>
      </c>
      <c r="BX355" t="s">
        <v>3</v>
      </c>
      <c r="BY355" t="s">
        <v>19</v>
      </c>
      <c r="BZ355" t="s">
        <v>1</v>
      </c>
      <c r="CA355" t="s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10000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E355">
        <f>SUM($CB355,CB355:$CC355)-SUM($EC355:EC355)</f>
        <v>0</v>
      </c>
      <c r="DF355">
        <f>SUM($CB355,$CC355:CC355)-SUM($EC355:ED355)</f>
        <v>0</v>
      </c>
      <c r="DG355">
        <f>SUM($CB355,$CC355:CD355)-SUM($EC355:EE355)</f>
        <v>0</v>
      </c>
      <c r="DH355">
        <f>SUM($CB355,$CC355:CE355)-SUM($EC355:EF355)</f>
        <v>0</v>
      </c>
      <c r="DI355">
        <f>SUM($CB355,$CC355:CF355)-SUM($EC355:EG355)</f>
        <v>0</v>
      </c>
      <c r="DJ355">
        <f>SUM($CB355,$CC355:CG355)-SUM($EC355:EH355)</f>
        <v>0</v>
      </c>
      <c r="DK355">
        <f>SUM($CB355,$CC355:CH355)-SUM($EC355:EI355)</f>
        <v>0</v>
      </c>
      <c r="DL355">
        <f>SUM($CB355,$CC355:CI355)-SUM($EC355:EJ355)</f>
        <v>0</v>
      </c>
      <c r="DM355">
        <f>SUM($CB355,$CC355:CJ355)-SUM($EC355:EK355)</f>
        <v>9980</v>
      </c>
      <c r="DN355">
        <f>SUM($CB355,$CC355:CK355)-SUM($EC355:EL355)</f>
        <v>9890</v>
      </c>
      <c r="DO355">
        <f>SUM($CB355,$CC355:CL355)-SUM($EC355:EM355)</f>
        <v>9800</v>
      </c>
      <c r="DP355">
        <f>SUM($CB355,$CC355:CM355)-SUM($EC355:EN355)</f>
        <v>9800</v>
      </c>
      <c r="DQ355">
        <f>SUM($CB355,$CC355:CN355)-SUM($EC355:EO355)</f>
        <v>9800</v>
      </c>
      <c r="DR355">
        <f>SUM($CB355,$CC355:CO355)-SUM($EC355:EP355)</f>
        <v>9800</v>
      </c>
      <c r="DS355">
        <f>SUM($CB355,$CC355:CP355)-SUM($EC355:EQ355)</f>
        <v>9800</v>
      </c>
      <c r="DT355">
        <f>SUM($CB355,$CC355:CQ355)-SUM($EC355:ER355)</f>
        <v>9800</v>
      </c>
      <c r="DU355">
        <f>SUM($CB355,$CC355:CR355)-SUM($EC355:ES355)</f>
        <v>9800</v>
      </c>
      <c r="DV355">
        <f>SUM($CB355,$CC355:CS355)-SUM($EC355:ET355)</f>
        <v>9800</v>
      </c>
      <c r="DW355">
        <f>SUM($CB355,$CC355:CT355)-SUM($EC355:EU355)</f>
        <v>9800</v>
      </c>
      <c r="DX355">
        <f>SUM($CB355,$CC355:CU355)-SUM($EC355:EV355)</f>
        <v>9800</v>
      </c>
      <c r="DY355">
        <f>SUM($CB355,$CC355:CV355)-SUM($EC355:EW355)</f>
        <v>9800</v>
      </c>
      <c r="DZ355">
        <f>SUM($CB355,$CC355:CW355)-SUM($EC355:EX355)</f>
        <v>9800</v>
      </c>
      <c r="EA355">
        <f>SUM($CB355,$CC355:CX355)-SUM($EC355:EY355)</f>
        <v>9800</v>
      </c>
      <c r="EB355">
        <f>SUM($CB355,$CC355:CY355)-SUM($EC355:EZ355)</f>
        <v>9800</v>
      </c>
      <c r="EC355" cm="1">
        <f t="array" ref="EC355">SUMPRODUCT($K355:$AJ355,TRANSPOSE(EC$4:EC$29))</f>
        <v>0</v>
      </c>
      <c r="ED355" cm="1">
        <f t="array" ref="ED355">SUMPRODUCT($K355:$AJ355,TRANSPOSE(ED$4:ED$29))</f>
        <v>0</v>
      </c>
      <c r="EE355" cm="1">
        <f t="array" ref="EE355">SUMPRODUCT($K355:$AJ355,TRANSPOSE(EE$4:EE$29))</f>
        <v>0</v>
      </c>
      <c r="EF355" cm="1">
        <f t="array" ref="EF355">SUMPRODUCT($K355:$AJ355,TRANSPOSE(EF$4:EF$29))</f>
        <v>0</v>
      </c>
      <c r="EG355" cm="1">
        <f t="array" ref="EG355">SUMPRODUCT($K355:$AJ355,TRANSPOSE(EG$4:EG$29))</f>
        <v>0</v>
      </c>
      <c r="EH355" cm="1">
        <f t="array" ref="EH355">SUMPRODUCT($K355:$AJ355,TRANSPOSE(EH$4:EH$29))</f>
        <v>0</v>
      </c>
      <c r="EI355" cm="1">
        <f t="array" ref="EI355">SUMPRODUCT($K355:$AJ355,TRANSPOSE(EI$4:EI$29))</f>
        <v>0</v>
      </c>
      <c r="EJ355" cm="1">
        <f t="array" ref="EJ355">SUMPRODUCT($K355:$AJ355,TRANSPOSE(EJ$4:EJ$29))</f>
        <v>0</v>
      </c>
      <c r="EK355" cm="1">
        <f t="array" ref="EK355">SUMPRODUCT($K355:$AJ355,TRANSPOSE(EK$4:EK$29))</f>
        <v>20</v>
      </c>
      <c r="EL355" cm="1">
        <f t="array" ref="EL355">SUMPRODUCT($K355:$AJ355,TRANSPOSE(EL$4:EL$29))</f>
        <v>90</v>
      </c>
      <c r="EM355" cm="1">
        <f t="array" ref="EM355">SUMPRODUCT($K355:$AJ355,TRANSPOSE(EM$4:EM$29))</f>
        <v>90</v>
      </c>
      <c r="EN355" cm="1">
        <f t="array" ref="EN355">SUMPRODUCT($K355:$AJ355,TRANSPOSE(EN$4:EN$29))</f>
        <v>0</v>
      </c>
      <c r="EO355" cm="1">
        <f t="array" ref="EO355">SUMPRODUCT($K355:$AJ355,TRANSPOSE(EO$4:EO$29))</f>
        <v>0</v>
      </c>
      <c r="EP355" cm="1">
        <f t="array" ref="EP355">SUMPRODUCT($K355:$AJ355,TRANSPOSE(EP$4:EP$29))</f>
        <v>0</v>
      </c>
      <c r="EQ355" cm="1">
        <f t="array" ref="EQ355">SUMPRODUCT($K355:$AJ355,TRANSPOSE(EQ$4:EQ$29))</f>
        <v>0</v>
      </c>
      <c r="ER355" cm="1">
        <f t="array" ref="ER355">SUMPRODUCT($K355:$AJ355,TRANSPOSE(ER$4:ER$29))</f>
        <v>0</v>
      </c>
      <c r="ES355" cm="1">
        <f t="array" ref="ES355">SUMPRODUCT($K355:$AJ355,TRANSPOSE(ES$4:ES$29))</f>
        <v>0</v>
      </c>
      <c r="ET355" cm="1">
        <f t="array" ref="ET355">SUMPRODUCT($K355:$AJ355,TRANSPOSE(ET$4:ET$29))</f>
        <v>0</v>
      </c>
      <c r="EU355" cm="1">
        <f t="array" ref="EU355">SUMPRODUCT($K355:$AJ355,TRANSPOSE(EU$4:EU$29))</f>
        <v>0</v>
      </c>
      <c r="EV355" cm="1">
        <f t="array" ref="EV355">SUMPRODUCT($K355:$AJ355,TRANSPOSE(EV$4:EV$29))</f>
        <v>0</v>
      </c>
      <c r="EW355" cm="1">
        <f t="array" ref="EW355">SUMPRODUCT($K355:$AJ355,TRANSPOSE(EW$4:EW$29))</f>
        <v>0</v>
      </c>
      <c r="EX355" cm="1">
        <f t="array" ref="EX355">SUMPRODUCT($K355:$AJ355,TRANSPOSE(EX$4:EX$29))</f>
        <v>0</v>
      </c>
      <c r="EY355" cm="1">
        <f t="array" ref="EY355">SUMPRODUCT($K355:$AJ355,TRANSPOSE(EY$4:EY$29))</f>
        <v>0</v>
      </c>
      <c r="EZ355" cm="1">
        <f t="array" ref="EZ355">SUMPRODUCT($K355:$AJ355,TRANSPOSE(EZ$4:EZ$29))</f>
        <v>0</v>
      </c>
      <c r="FA355">
        <f t="shared" si="74"/>
        <v>0</v>
      </c>
      <c r="FB355" t="b">
        <f t="shared" si="75"/>
        <v>0</v>
      </c>
    </row>
    <row r="356" spans="1:158" hidden="1" x14ac:dyDescent="0.2">
      <c r="A356">
        <v>415</v>
      </c>
      <c r="B356" s="7" t="s">
        <v>855</v>
      </c>
      <c r="C356" t="s">
        <v>17</v>
      </c>
      <c r="D356">
        <v>410302820</v>
      </c>
      <c r="E356" t="s">
        <v>854</v>
      </c>
      <c r="F356">
        <v>411683286</v>
      </c>
      <c r="G356" t="s">
        <v>6</v>
      </c>
      <c r="H356" s="1">
        <v>2</v>
      </c>
      <c r="I356" s="1">
        <v>512</v>
      </c>
      <c r="J356" s="1">
        <f>VLOOKUP(B356,'[4]AVL F03 05.05.26_לעבוד'!$B$27:$M$694,12,)</f>
        <v>512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512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f t="shared" si="72"/>
        <v>161280</v>
      </c>
      <c r="AL356" s="1">
        <f t="shared" si="73"/>
        <v>170000</v>
      </c>
      <c r="AM356" s="1">
        <f t="shared" si="67"/>
        <v>1612.8</v>
      </c>
      <c r="AN356" s="1">
        <f t="shared" si="68"/>
        <v>1700</v>
      </c>
      <c r="AO356" s="1">
        <f t="shared" si="69"/>
        <v>87.200000000000045</v>
      </c>
      <c r="AP356" s="1" t="s">
        <v>26</v>
      </c>
      <c r="AQ356" s="1">
        <f>VLOOKUP($B356,'[2]AVL F03 05.05.26_לעבוד'!$B$29:$H$721,6,)</f>
        <v>0</v>
      </c>
      <c r="AR356" s="1" t="s">
        <v>25</v>
      </c>
      <c r="AS356" s="1" t="s">
        <v>14</v>
      </c>
      <c r="AT356">
        <f t="shared" ref="AT356:AT361" si="76">SUM(K356:AJ356)*AY356</f>
        <v>5.12</v>
      </c>
      <c r="AU356" t="str">
        <f>VLOOKUP(B356,'[3]AVL F03 05.05.26_לעבוד'!$B$27:$B$694,1,)</f>
        <v>CRCW04022R74FKED</v>
      </c>
      <c r="AW356" t="s">
        <v>1747</v>
      </c>
      <c r="AX356" t="s">
        <v>208</v>
      </c>
      <c r="AY356">
        <v>0.01</v>
      </c>
      <c r="AZ356" t="s">
        <v>0</v>
      </c>
      <c r="BA356">
        <v>2</v>
      </c>
      <c r="BB356" t="s">
        <v>13</v>
      </c>
      <c r="BC356">
        <v>96</v>
      </c>
      <c r="BD356">
        <v>95</v>
      </c>
      <c r="BE356" t="s">
        <v>24</v>
      </c>
      <c r="BF356">
        <v>0</v>
      </c>
      <c r="BG356">
        <v>0.1</v>
      </c>
      <c r="BH356">
        <v>20</v>
      </c>
      <c r="BI356" t="s">
        <v>11</v>
      </c>
      <c r="BJ356" t="s">
        <v>23</v>
      </c>
      <c r="BK356" t="s">
        <v>5</v>
      </c>
      <c r="BL356">
        <v>1</v>
      </c>
      <c r="BM356" t="s">
        <v>22</v>
      </c>
      <c r="BN356">
        <v>0.01</v>
      </c>
      <c r="BO356" t="s">
        <v>5</v>
      </c>
      <c r="BP356">
        <v>1</v>
      </c>
      <c r="BQ356" t="s">
        <v>5</v>
      </c>
      <c r="BR356" t="s">
        <v>8</v>
      </c>
      <c r="BS356" t="s">
        <v>21</v>
      </c>
      <c r="BT356">
        <v>10000</v>
      </c>
      <c r="BU356" t="s">
        <v>6</v>
      </c>
      <c r="BV356" t="s">
        <v>31</v>
      </c>
      <c r="BW356" t="s">
        <v>20</v>
      </c>
      <c r="BX356" t="s">
        <v>3</v>
      </c>
      <c r="BY356" t="s">
        <v>208</v>
      </c>
      <c r="BZ356" t="s">
        <v>1</v>
      </c>
      <c r="CA356" t="s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10000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E356">
        <f>SUM($CB356,CB356:$CC356)-SUM($EC356:EC356)</f>
        <v>0</v>
      </c>
      <c r="DF356">
        <f>SUM($CB356,$CC356:CC356)-SUM($EC356:ED356)</f>
        <v>0</v>
      </c>
      <c r="DG356">
        <f>SUM($CB356,$CC356:CD356)-SUM($EC356:EE356)</f>
        <v>0</v>
      </c>
      <c r="DH356">
        <f>SUM($CB356,$CC356:CE356)-SUM($EC356:EF356)</f>
        <v>0</v>
      </c>
      <c r="DI356">
        <f>SUM($CB356,$CC356:CF356)-SUM($EC356:EG356)</f>
        <v>0</v>
      </c>
      <c r="DJ356">
        <f>SUM($CB356,$CC356:CG356)-SUM($EC356:EH356)</f>
        <v>0</v>
      </c>
      <c r="DK356">
        <f>SUM($CB356,$CC356:CH356)-SUM($EC356:EI356)</f>
        <v>0</v>
      </c>
      <c r="DL356">
        <f>SUM($CB356,$CC356:CI356)-SUM($EC356:EJ356)</f>
        <v>0</v>
      </c>
      <c r="DM356">
        <f>SUM($CB356,$CC356:CJ356)-SUM($EC356:EK356)</f>
        <v>-15600</v>
      </c>
      <c r="DN356">
        <f>SUM($CB356,$CC356:CK356)-SUM($EC356:EL356)</f>
        <v>-41200</v>
      </c>
      <c r="DO356">
        <f>SUM($CB356,$CC356:CL356)-SUM($EC356:EM356)</f>
        <v>-66800</v>
      </c>
      <c r="DP356">
        <f>SUM($CB356,$CC356:CM356)-SUM($EC356:EN356)</f>
        <v>-92400</v>
      </c>
      <c r="DQ356">
        <f>SUM($CB356,$CC356:CN356)-SUM($EC356:EO356)</f>
        <v>-92400</v>
      </c>
      <c r="DR356">
        <f>SUM($CB356,$CC356:CO356)-SUM($EC356:EP356)</f>
        <v>-92400</v>
      </c>
      <c r="DS356">
        <f>SUM($CB356,$CC356:CP356)-SUM($EC356:EQ356)</f>
        <v>-92400</v>
      </c>
      <c r="DT356">
        <f>SUM($CB356,$CC356:CQ356)-SUM($EC356:ER356)</f>
        <v>-92400</v>
      </c>
      <c r="DU356">
        <f>SUM($CB356,$CC356:CR356)-SUM($EC356:ES356)</f>
        <v>-92400</v>
      </c>
      <c r="DV356">
        <f>SUM($CB356,$CC356:CS356)-SUM($EC356:ET356)</f>
        <v>-92400</v>
      </c>
      <c r="DW356">
        <f>SUM($CB356,$CC356:CT356)-SUM($EC356:EU356)</f>
        <v>-92400</v>
      </c>
      <c r="DX356">
        <f>SUM($CB356,$CC356:CU356)-SUM($EC356:EV356)</f>
        <v>-92400</v>
      </c>
      <c r="DY356">
        <f>SUM($CB356,$CC356:CV356)-SUM($EC356:EW356)</f>
        <v>-92400</v>
      </c>
      <c r="DZ356">
        <f>SUM($CB356,$CC356:CW356)-SUM($EC356:EX356)</f>
        <v>-92400</v>
      </c>
      <c r="EA356">
        <f>SUM($CB356,$CC356:CX356)-SUM($EC356:EY356)</f>
        <v>-92400</v>
      </c>
      <c r="EB356">
        <f>SUM($CB356,$CC356:CY356)-SUM($EC356:EZ356)</f>
        <v>-92400</v>
      </c>
      <c r="EC356" cm="1">
        <f t="array" ref="EC356">SUMPRODUCT($K356:$AJ356,TRANSPOSE(EC$4:EC$29))</f>
        <v>0</v>
      </c>
      <c r="ED356" cm="1">
        <f t="array" ref="ED356">SUMPRODUCT($K356:$AJ356,TRANSPOSE(ED$4:ED$29))</f>
        <v>0</v>
      </c>
      <c r="EE356" cm="1">
        <f t="array" ref="EE356">SUMPRODUCT($K356:$AJ356,TRANSPOSE(EE$4:EE$29))</f>
        <v>0</v>
      </c>
      <c r="EF356" cm="1">
        <f t="array" ref="EF356">SUMPRODUCT($K356:$AJ356,TRANSPOSE(EF$4:EF$29))</f>
        <v>0</v>
      </c>
      <c r="EG356" cm="1">
        <f t="array" ref="EG356">SUMPRODUCT($K356:$AJ356,TRANSPOSE(EG$4:EG$29))</f>
        <v>0</v>
      </c>
      <c r="EH356" cm="1">
        <f t="array" ref="EH356">SUMPRODUCT($K356:$AJ356,TRANSPOSE(EH$4:EH$29))</f>
        <v>0</v>
      </c>
      <c r="EI356" cm="1">
        <f t="array" ref="EI356">SUMPRODUCT($K356:$AJ356,TRANSPOSE(EI$4:EI$29))</f>
        <v>0</v>
      </c>
      <c r="EJ356" cm="1">
        <f t="array" ref="EJ356">SUMPRODUCT($K356:$AJ356,TRANSPOSE(EJ$4:EJ$29))</f>
        <v>0</v>
      </c>
      <c r="EK356" cm="1">
        <f t="array" ref="EK356">SUMPRODUCT($K356:$AJ356,TRANSPOSE(EK$4:EK$29))</f>
        <v>25600</v>
      </c>
      <c r="EL356" cm="1">
        <f t="array" ref="EL356">SUMPRODUCT($K356:$AJ356,TRANSPOSE(EL$4:EL$29))</f>
        <v>25600</v>
      </c>
      <c r="EM356" cm="1">
        <f t="array" ref="EM356">SUMPRODUCT($K356:$AJ356,TRANSPOSE(EM$4:EM$29))</f>
        <v>25600</v>
      </c>
      <c r="EN356" cm="1">
        <f t="array" ref="EN356">SUMPRODUCT($K356:$AJ356,TRANSPOSE(EN$4:EN$29))</f>
        <v>25600</v>
      </c>
      <c r="EO356" cm="1">
        <f t="array" ref="EO356">SUMPRODUCT($K356:$AJ356,TRANSPOSE(EO$4:EO$29))</f>
        <v>0</v>
      </c>
      <c r="EP356" cm="1">
        <f t="array" ref="EP356">SUMPRODUCT($K356:$AJ356,TRANSPOSE(EP$4:EP$29))</f>
        <v>0</v>
      </c>
      <c r="EQ356" cm="1">
        <f t="array" ref="EQ356">SUMPRODUCT($K356:$AJ356,TRANSPOSE(EQ$4:EQ$29))</f>
        <v>0</v>
      </c>
      <c r="ER356" cm="1">
        <f t="array" ref="ER356">SUMPRODUCT($K356:$AJ356,TRANSPOSE(ER$4:ER$29))</f>
        <v>0</v>
      </c>
      <c r="ES356" cm="1">
        <f t="array" ref="ES356">SUMPRODUCT($K356:$AJ356,TRANSPOSE(ES$4:ES$29))</f>
        <v>0</v>
      </c>
      <c r="ET356" cm="1">
        <f t="array" ref="ET356">SUMPRODUCT($K356:$AJ356,TRANSPOSE(ET$4:ET$29))</f>
        <v>0</v>
      </c>
      <c r="EU356" cm="1">
        <f t="array" ref="EU356">SUMPRODUCT($K356:$AJ356,TRANSPOSE(EU$4:EU$29))</f>
        <v>0</v>
      </c>
      <c r="EV356" cm="1">
        <f t="array" ref="EV356">SUMPRODUCT($K356:$AJ356,TRANSPOSE(EV$4:EV$29))</f>
        <v>0</v>
      </c>
      <c r="EW356" cm="1">
        <f t="array" ref="EW356">SUMPRODUCT($K356:$AJ356,TRANSPOSE(EW$4:EW$29))</f>
        <v>0</v>
      </c>
      <c r="EX356" cm="1">
        <f t="array" ref="EX356">SUMPRODUCT($K356:$AJ356,TRANSPOSE(EX$4:EX$29))</f>
        <v>0</v>
      </c>
      <c r="EY356" cm="1">
        <f t="array" ref="EY356">SUMPRODUCT($K356:$AJ356,TRANSPOSE(EY$4:EY$29))</f>
        <v>0</v>
      </c>
      <c r="EZ356" cm="1">
        <f t="array" ref="EZ356">SUMPRODUCT($K356:$AJ356,TRANSPOSE(EZ$4:EZ$29))</f>
        <v>0</v>
      </c>
      <c r="FA356">
        <f t="shared" si="74"/>
        <v>0</v>
      </c>
      <c r="FB356" t="b">
        <f t="shared" si="75"/>
        <v>1</v>
      </c>
    </row>
    <row r="357" spans="1:158" hidden="1" x14ac:dyDescent="0.2">
      <c r="A357">
        <v>416</v>
      </c>
      <c r="B357" s="7" t="s">
        <v>853</v>
      </c>
      <c r="C357" t="s">
        <v>17</v>
      </c>
      <c r="D357">
        <v>401438023</v>
      </c>
      <c r="E357" t="s">
        <v>852</v>
      </c>
      <c r="F357">
        <v>401239995</v>
      </c>
      <c r="G357" t="s">
        <v>6</v>
      </c>
      <c r="H357" s="1">
        <v>2</v>
      </c>
      <c r="I357" s="1">
        <v>1</v>
      </c>
      <c r="J357" s="1">
        <f>VLOOKUP(B357,'[4]AVL F03 05.05.26_לעבוד'!$B$27:$M$694,12,)</f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1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f t="shared" si="72"/>
        <v>315</v>
      </c>
      <c r="AL357" s="1">
        <f t="shared" si="73"/>
        <v>10000</v>
      </c>
      <c r="AM357" s="1">
        <f t="shared" ref="AM357:AM388" si="77">AK357*AY357</f>
        <v>3.15</v>
      </c>
      <c r="AN357" s="1">
        <f t="shared" ref="AN357:AN388" si="78">AL357*AY357</f>
        <v>100</v>
      </c>
      <c r="AO357" s="1">
        <f t="shared" ref="AO357:AO388" si="79">AN357-AM357</f>
        <v>96.85</v>
      </c>
      <c r="AP357" s="1" t="s">
        <v>26</v>
      </c>
      <c r="AQ357" s="1">
        <f>VLOOKUP($B357,'[2]AVL F03 05.05.26_לעבוד'!$B$29:$H$721,6,)</f>
        <v>0</v>
      </c>
      <c r="AR357" s="1" t="s">
        <v>25</v>
      </c>
      <c r="AS357" s="1" t="s">
        <v>14</v>
      </c>
      <c r="AT357">
        <f t="shared" si="76"/>
        <v>0.01</v>
      </c>
      <c r="AU357" t="str">
        <f>VLOOKUP(B357,'[3]AVL F03 05.05.26_לעבוד'!$B$27:$B$694,1,)</f>
        <v>CRCW040230K1FKED</v>
      </c>
      <c r="AW357" t="s">
        <v>1722</v>
      </c>
      <c r="AX357" t="s">
        <v>19</v>
      </c>
      <c r="AY357">
        <v>0.01</v>
      </c>
      <c r="AZ357" t="s">
        <v>0</v>
      </c>
      <c r="BA357">
        <v>2</v>
      </c>
      <c r="BB357" t="s">
        <v>13</v>
      </c>
      <c r="BC357">
        <v>96</v>
      </c>
      <c r="BD357">
        <v>74</v>
      </c>
      <c r="BE357" t="s">
        <v>24</v>
      </c>
      <c r="BF357">
        <v>0</v>
      </c>
      <c r="BG357">
        <v>0.1</v>
      </c>
      <c r="BH357">
        <v>20</v>
      </c>
      <c r="BI357" t="s">
        <v>11</v>
      </c>
      <c r="BJ357" t="s">
        <v>23</v>
      </c>
      <c r="BK357" t="s">
        <v>5</v>
      </c>
      <c r="BL357">
        <v>1</v>
      </c>
      <c r="BM357" t="s">
        <v>38</v>
      </c>
      <c r="BN357">
        <v>0.01</v>
      </c>
      <c r="BO357" t="s">
        <v>5</v>
      </c>
      <c r="BP357">
        <v>1</v>
      </c>
      <c r="BQ357" t="s">
        <v>5</v>
      </c>
      <c r="BR357" t="s">
        <v>8</v>
      </c>
      <c r="BS357" t="s">
        <v>21</v>
      </c>
      <c r="BT357">
        <v>10000</v>
      </c>
      <c r="BU357" t="s">
        <v>6</v>
      </c>
      <c r="BV357" t="s">
        <v>31</v>
      </c>
      <c r="BW357" t="s">
        <v>20</v>
      </c>
      <c r="BX357" t="s">
        <v>3</v>
      </c>
      <c r="BY357" t="s">
        <v>19</v>
      </c>
      <c r="BZ357" t="s">
        <v>1</v>
      </c>
      <c r="CA357" t="s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10000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E357">
        <f>SUM($CB357,CB357:$CC357)-SUM($EC357:EC357)</f>
        <v>0</v>
      </c>
      <c r="DF357">
        <f>SUM($CB357,$CC357:CC357)-SUM($EC357:ED357)</f>
        <v>0</v>
      </c>
      <c r="DG357">
        <f>SUM($CB357,$CC357:CD357)-SUM($EC357:EE357)</f>
        <v>0</v>
      </c>
      <c r="DH357">
        <f>SUM($CB357,$CC357:CE357)-SUM($EC357:EF357)</f>
        <v>0</v>
      </c>
      <c r="DI357">
        <f>SUM($CB357,$CC357:CF357)-SUM($EC357:EG357)</f>
        <v>0</v>
      </c>
      <c r="DJ357">
        <f>SUM($CB357,$CC357:CG357)-SUM($EC357:EH357)</f>
        <v>0</v>
      </c>
      <c r="DK357">
        <f>SUM($CB357,$CC357:CH357)-SUM($EC357:EI357)</f>
        <v>0</v>
      </c>
      <c r="DL357">
        <f>SUM($CB357,$CC357:CI357)-SUM($EC357:EJ357)</f>
        <v>0</v>
      </c>
      <c r="DM357">
        <f>SUM($CB357,$CC357:CJ357)-SUM($EC357:EK357)</f>
        <v>9950</v>
      </c>
      <c r="DN357">
        <f>SUM($CB357,$CC357:CK357)-SUM($EC357:EL357)</f>
        <v>9890</v>
      </c>
      <c r="DO357">
        <f>SUM($CB357,$CC357:CL357)-SUM($EC357:EM357)</f>
        <v>9800</v>
      </c>
      <c r="DP357">
        <f>SUM($CB357,$CC357:CM357)-SUM($EC357:EN357)</f>
        <v>9800</v>
      </c>
      <c r="DQ357">
        <f>SUM($CB357,$CC357:CN357)-SUM($EC357:EO357)</f>
        <v>9800</v>
      </c>
      <c r="DR357">
        <f>SUM($CB357,$CC357:CO357)-SUM($EC357:EP357)</f>
        <v>9800</v>
      </c>
      <c r="DS357">
        <f>SUM($CB357,$CC357:CP357)-SUM($EC357:EQ357)</f>
        <v>9800</v>
      </c>
      <c r="DT357">
        <f>SUM($CB357,$CC357:CQ357)-SUM($EC357:ER357)</f>
        <v>9800</v>
      </c>
      <c r="DU357">
        <f>SUM($CB357,$CC357:CR357)-SUM($EC357:ES357)</f>
        <v>9800</v>
      </c>
      <c r="DV357">
        <f>SUM($CB357,$CC357:CS357)-SUM($EC357:ET357)</f>
        <v>9800</v>
      </c>
      <c r="DW357">
        <f>SUM($CB357,$CC357:CT357)-SUM($EC357:EU357)</f>
        <v>9800</v>
      </c>
      <c r="DX357">
        <f>SUM($CB357,$CC357:CU357)-SUM($EC357:EV357)</f>
        <v>9800</v>
      </c>
      <c r="DY357">
        <f>SUM($CB357,$CC357:CV357)-SUM($EC357:EW357)</f>
        <v>9800</v>
      </c>
      <c r="DZ357">
        <f>SUM($CB357,$CC357:CW357)-SUM($EC357:EX357)</f>
        <v>9800</v>
      </c>
      <c r="EA357">
        <f>SUM($CB357,$CC357:CX357)-SUM($EC357:EY357)</f>
        <v>9800</v>
      </c>
      <c r="EB357">
        <f>SUM($CB357,$CC357:CY357)-SUM($EC357:EZ357)</f>
        <v>9800</v>
      </c>
      <c r="EC357" cm="1">
        <f t="array" ref="EC357">SUMPRODUCT($K357:$AJ357,TRANSPOSE(EC$4:EC$29))</f>
        <v>0</v>
      </c>
      <c r="ED357" cm="1">
        <f t="array" ref="ED357">SUMPRODUCT($K357:$AJ357,TRANSPOSE(ED$4:ED$29))</f>
        <v>0</v>
      </c>
      <c r="EE357" cm="1">
        <f t="array" ref="EE357">SUMPRODUCT($K357:$AJ357,TRANSPOSE(EE$4:EE$29))</f>
        <v>0</v>
      </c>
      <c r="EF357" cm="1">
        <f t="array" ref="EF357">SUMPRODUCT($K357:$AJ357,TRANSPOSE(EF$4:EF$29))</f>
        <v>0</v>
      </c>
      <c r="EG357" cm="1">
        <f t="array" ref="EG357">SUMPRODUCT($K357:$AJ357,TRANSPOSE(EG$4:EG$29))</f>
        <v>0</v>
      </c>
      <c r="EH357" cm="1">
        <f t="array" ref="EH357">SUMPRODUCT($K357:$AJ357,TRANSPOSE(EH$4:EH$29))</f>
        <v>0</v>
      </c>
      <c r="EI357" cm="1">
        <f t="array" ref="EI357">SUMPRODUCT($K357:$AJ357,TRANSPOSE(EI$4:EI$29))</f>
        <v>0</v>
      </c>
      <c r="EJ357" cm="1">
        <f t="array" ref="EJ357">SUMPRODUCT($K357:$AJ357,TRANSPOSE(EJ$4:EJ$29))</f>
        <v>0</v>
      </c>
      <c r="EK357" cm="1">
        <f t="array" ref="EK357">SUMPRODUCT($K357:$AJ357,TRANSPOSE(EK$4:EK$29))</f>
        <v>50</v>
      </c>
      <c r="EL357" cm="1">
        <f t="array" ref="EL357">SUMPRODUCT($K357:$AJ357,TRANSPOSE(EL$4:EL$29))</f>
        <v>60</v>
      </c>
      <c r="EM357" cm="1">
        <f t="array" ref="EM357">SUMPRODUCT($K357:$AJ357,TRANSPOSE(EM$4:EM$29))</f>
        <v>90</v>
      </c>
      <c r="EN357" cm="1">
        <f t="array" ref="EN357">SUMPRODUCT($K357:$AJ357,TRANSPOSE(EN$4:EN$29))</f>
        <v>0</v>
      </c>
      <c r="EO357" cm="1">
        <f t="array" ref="EO357">SUMPRODUCT($K357:$AJ357,TRANSPOSE(EO$4:EO$29))</f>
        <v>0</v>
      </c>
      <c r="EP357" cm="1">
        <f t="array" ref="EP357">SUMPRODUCT($K357:$AJ357,TRANSPOSE(EP$4:EP$29))</f>
        <v>0</v>
      </c>
      <c r="EQ357" cm="1">
        <f t="array" ref="EQ357">SUMPRODUCT($K357:$AJ357,TRANSPOSE(EQ$4:EQ$29))</f>
        <v>0</v>
      </c>
      <c r="ER357" cm="1">
        <f t="array" ref="ER357">SUMPRODUCT($K357:$AJ357,TRANSPOSE(ER$4:ER$29))</f>
        <v>0</v>
      </c>
      <c r="ES357" cm="1">
        <f t="array" ref="ES357">SUMPRODUCT($K357:$AJ357,TRANSPOSE(ES$4:ES$29))</f>
        <v>0</v>
      </c>
      <c r="ET357" cm="1">
        <f t="array" ref="ET357">SUMPRODUCT($K357:$AJ357,TRANSPOSE(ET$4:ET$29))</f>
        <v>0</v>
      </c>
      <c r="EU357" cm="1">
        <f t="array" ref="EU357">SUMPRODUCT($K357:$AJ357,TRANSPOSE(EU$4:EU$29))</f>
        <v>0</v>
      </c>
      <c r="EV357" cm="1">
        <f t="array" ref="EV357">SUMPRODUCT($K357:$AJ357,TRANSPOSE(EV$4:EV$29))</f>
        <v>0</v>
      </c>
      <c r="EW357" cm="1">
        <f t="array" ref="EW357">SUMPRODUCT($K357:$AJ357,TRANSPOSE(EW$4:EW$29))</f>
        <v>0</v>
      </c>
      <c r="EX357" cm="1">
        <f t="array" ref="EX357">SUMPRODUCT($K357:$AJ357,TRANSPOSE(EX$4:EX$29))</f>
        <v>0</v>
      </c>
      <c r="EY357" cm="1">
        <f t="array" ref="EY357">SUMPRODUCT($K357:$AJ357,TRANSPOSE(EY$4:EY$29))</f>
        <v>0</v>
      </c>
      <c r="EZ357" cm="1">
        <f t="array" ref="EZ357">SUMPRODUCT($K357:$AJ357,TRANSPOSE(EZ$4:EZ$29))</f>
        <v>0</v>
      </c>
      <c r="FA357">
        <f t="shared" si="74"/>
        <v>0</v>
      </c>
      <c r="FB357" t="b">
        <f t="shared" si="75"/>
        <v>0</v>
      </c>
    </row>
    <row r="358" spans="1:158" hidden="1" x14ac:dyDescent="0.2">
      <c r="A358">
        <v>417</v>
      </c>
      <c r="B358" s="7" t="s">
        <v>851</v>
      </c>
      <c r="C358" t="s">
        <v>17</v>
      </c>
      <c r="D358">
        <v>401447379</v>
      </c>
      <c r="E358" t="s">
        <v>849</v>
      </c>
      <c r="F358">
        <v>401239998</v>
      </c>
      <c r="G358" t="s">
        <v>6</v>
      </c>
      <c r="H358" s="1">
        <v>2</v>
      </c>
      <c r="I358" s="1">
        <v>1</v>
      </c>
      <c r="J358" s="1">
        <f>VLOOKUP(B358,'[4]AVL F03 05.05.26_לעבוד'!$B$27:$M$694,12,)</f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1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f t="shared" si="72"/>
        <v>315</v>
      </c>
      <c r="AL358" s="1">
        <f t="shared" si="73"/>
        <v>10000</v>
      </c>
      <c r="AM358" s="1">
        <f t="shared" si="77"/>
        <v>3.15</v>
      </c>
      <c r="AN358" s="1">
        <f t="shared" si="78"/>
        <v>100</v>
      </c>
      <c r="AO358" s="1">
        <f t="shared" si="79"/>
        <v>96.85</v>
      </c>
      <c r="AP358" s="1" t="s">
        <v>26</v>
      </c>
      <c r="AQ358" s="1">
        <f>VLOOKUP($B358,'[2]AVL F03 05.05.26_לעבוד'!$B$29:$H$721,6,)</f>
        <v>0</v>
      </c>
      <c r="AR358" s="1" t="s">
        <v>25</v>
      </c>
      <c r="AS358" s="1" t="s">
        <v>14</v>
      </c>
      <c r="AT358">
        <f t="shared" si="76"/>
        <v>0.01</v>
      </c>
      <c r="AU358" t="str">
        <f>VLOOKUP(B358,'[3]AVL F03 05.05.26_לעבוד'!$B$27:$B$694,1,)</f>
        <v>CRCW040230K9FKED</v>
      </c>
      <c r="AW358" t="s">
        <v>1722</v>
      </c>
      <c r="AX358" t="s">
        <v>19</v>
      </c>
      <c r="AY358">
        <v>0.01</v>
      </c>
      <c r="AZ358" t="s">
        <v>0</v>
      </c>
      <c r="BA358">
        <v>2</v>
      </c>
      <c r="BB358" t="s">
        <v>13</v>
      </c>
      <c r="BC358">
        <v>96</v>
      </c>
      <c r="BD358">
        <v>20</v>
      </c>
      <c r="BE358" t="s">
        <v>24</v>
      </c>
      <c r="BF358">
        <v>0</v>
      </c>
      <c r="BG358">
        <v>0.1</v>
      </c>
      <c r="BH358">
        <v>20</v>
      </c>
      <c r="BI358" t="s">
        <v>11</v>
      </c>
      <c r="BJ358" t="s">
        <v>23</v>
      </c>
      <c r="BK358" t="s">
        <v>5</v>
      </c>
      <c r="BL358">
        <v>1</v>
      </c>
      <c r="BM358" t="s">
        <v>22</v>
      </c>
      <c r="BN358">
        <v>0.01</v>
      </c>
      <c r="BO358" t="s">
        <v>5</v>
      </c>
      <c r="BP358">
        <v>1</v>
      </c>
      <c r="BQ358" t="s">
        <v>5</v>
      </c>
      <c r="BR358" t="s">
        <v>8</v>
      </c>
      <c r="BS358" t="s">
        <v>21</v>
      </c>
      <c r="BT358">
        <v>10000</v>
      </c>
      <c r="BU358" t="s">
        <v>6</v>
      </c>
      <c r="BV358" t="s">
        <v>31</v>
      </c>
      <c r="BW358" t="s">
        <v>20</v>
      </c>
      <c r="BX358" t="s">
        <v>3</v>
      </c>
      <c r="BY358" t="s">
        <v>19</v>
      </c>
      <c r="BZ358" t="s">
        <v>1</v>
      </c>
      <c r="CA358" t="s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10000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E358">
        <f>SUM($CB358,CB358:$CC358)-SUM($EC358:EC358)</f>
        <v>0</v>
      </c>
      <c r="DF358">
        <f>SUM($CB358,$CC358:CC358)-SUM($EC358:ED358)</f>
        <v>0</v>
      </c>
      <c r="DG358">
        <f>SUM($CB358,$CC358:CD358)-SUM($EC358:EE358)</f>
        <v>0</v>
      </c>
      <c r="DH358">
        <f>SUM($CB358,$CC358:CE358)-SUM($EC358:EF358)</f>
        <v>0</v>
      </c>
      <c r="DI358">
        <f>SUM($CB358,$CC358:CF358)-SUM($EC358:EG358)</f>
        <v>0</v>
      </c>
      <c r="DJ358">
        <f>SUM($CB358,$CC358:CG358)-SUM($EC358:EH358)</f>
        <v>0</v>
      </c>
      <c r="DK358">
        <f>SUM($CB358,$CC358:CH358)-SUM($EC358:EI358)</f>
        <v>0</v>
      </c>
      <c r="DL358">
        <f>SUM($CB358,$CC358:CI358)-SUM($EC358:EJ358)</f>
        <v>0</v>
      </c>
      <c r="DM358">
        <f>SUM($CB358,$CC358:CJ358)-SUM($EC358:EK358)</f>
        <v>9950</v>
      </c>
      <c r="DN358">
        <f>SUM($CB358,$CC358:CK358)-SUM($EC358:EL358)</f>
        <v>9900</v>
      </c>
      <c r="DO358">
        <f>SUM($CB358,$CC358:CL358)-SUM($EC358:EM358)</f>
        <v>9850</v>
      </c>
      <c r="DP358">
        <f>SUM($CB358,$CC358:CM358)-SUM($EC358:EN358)</f>
        <v>9800</v>
      </c>
      <c r="DQ358">
        <f>SUM($CB358,$CC358:CN358)-SUM($EC358:EO358)</f>
        <v>9800</v>
      </c>
      <c r="DR358">
        <f>SUM($CB358,$CC358:CO358)-SUM($EC358:EP358)</f>
        <v>9800</v>
      </c>
      <c r="DS358">
        <f>SUM($CB358,$CC358:CP358)-SUM($EC358:EQ358)</f>
        <v>9800</v>
      </c>
      <c r="DT358">
        <f>SUM($CB358,$CC358:CQ358)-SUM($EC358:ER358)</f>
        <v>9800</v>
      </c>
      <c r="DU358">
        <f>SUM($CB358,$CC358:CR358)-SUM($EC358:ES358)</f>
        <v>9800</v>
      </c>
      <c r="DV358">
        <f>SUM($CB358,$CC358:CS358)-SUM($EC358:ET358)</f>
        <v>9800</v>
      </c>
      <c r="DW358">
        <f>SUM($CB358,$CC358:CT358)-SUM($EC358:EU358)</f>
        <v>9800</v>
      </c>
      <c r="DX358">
        <f>SUM($CB358,$CC358:CU358)-SUM($EC358:EV358)</f>
        <v>9800</v>
      </c>
      <c r="DY358">
        <f>SUM($CB358,$CC358:CV358)-SUM($EC358:EW358)</f>
        <v>9800</v>
      </c>
      <c r="DZ358">
        <f>SUM($CB358,$CC358:CW358)-SUM($EC358:EX358)</f>
        <v>9800</v>
      </c>
      <c r="EA358">
        <f>SUM($CB358,$CC358:CX358)-SUM($EC358:EY358)</f>
        <v>9800</v>
      </c>
      <c r="EB358">
        <f>SUM($CB358,$CC358:CY358)-SUM($EC358:EZ358)</f>
        <v>9800</v>
      </c>
      <c r="EC358" cm="1">
        <f t="array" ref="EC358">SUMPRODUCT($K358:$AJ358,TRANSPOSE(EC$4:EC$29))</f>
        <v>0</v>
      </c>
      <c r="ED358" cm="1">
        <f t="array" ref="ED358">SUMPRODUCT($K358:$AJ358,TRANSPOSE(ED$4:ED$29))</f>
        <v>0</v>
      </c>
      <c r="EE358" cm="1">
        <f t="array" ref="EE358">SUMPRODUCT($K358:$AJ358,TRANSPOSE(EE$4:EE$29))</f>
        <v>0</v>
      </c>
      <c r="EF358" cm="1">
        <f t="array" ref="EF358">SUMPRODUCT($K358:$AJ358,TRANSPOSE(EF$4:EF$29))</f>
        <v>0</v>
      </c>
      <c r="EG358" cm="1">
        <f t="array" ref="EG358">SUMPRODUCT($K358:$AJ358,TRANSPOSE(EG$4:EG$29))</f>
        <v>0</v>
      </c>
      <c r="EH358" cm="1">
        <f t="array" ref="EH358">SUMPRODUCT($K358:$AJ358,TRANSPOSE(EH$4:EH$29))</f>
        <v>0</v>
      </c>
      <c r="EI358" cm="1">
        <f t="array" ref="EI358">SUMPRODUCT($K358:$AJ358,TRANSPOSE(EI$4:EI$29))</f>
        <v>0</v>
      </c>
      <c r="EJ358" cm="1">
        <f t="array" ref="EJ358">SUMPRODUCT($K358:$AJ358,TRANSPOSE(EJ$4:EJ$29))</f>
        <v>0</v>
      </c>
      <c r="EK358" cm="1">
        <f t="array" ref="EK358">SUMPRODUCT($K358:$AJ358,TRANSPOSE(EK$4:EK$29))</f>
        <v>50</v>
      </c>
      <c r="EL358" cm="1">
        <f t="array" ref="EL358">SUMPRODUCT($K358:$AJ358,TRANSPOSE(EL$4:EL$29))</f>
        <v>50</v>
      </c>
      <c r="EM358" cm="1">
        <f t="array" ref="EM358">SUMPRODUCT($K358:$AJ358,TRANSPOSE(EM$4:EM$29))</f>
        <v>50</v>
      </c>
      <c r="EN358" cm="1">
        <f t="array" ref="EN358">SUMPRODUCT($K358:$AJ358,TRANSPOSE(EN$4:EN$29))</f>
        <v>50</v>
      </c>
      <c r="EO358" cm="1">
        <f t="array" ref="EO358">SUMPRODUCT($K358:$AJ358,TRANSPOSE(EO$4:EO$29))</f>
        <v>0</v>
      </c>
      <c r="EP358" cm="1">
        <f t="array" ref="EP358">SUMPRODUCT($K358:$AJ358,TRANSPOSE(EP$4:EP$29))</f>
        <v>0</v>
      </c>
      <c r="EQ358" cm="1">
        <f t="array" ref="EQ358">SUMPRODUCT($K358:$AJ358,TRANSPOSE(EQ$4:EQ$29))</f>
        <v>0</v>
      </c>
      <c r="ER358" cm="1">
        <f t="array" ref="ER358">SUMPRODUCT($K358:$AJ358,TRANSPOSE(ER$4:ER$29))</f>
        <v>0</v>
      </c>
      <c r="ES358" cm="1">
        <f t="array" ref="ES358">SUMPRODUCT($K358:$AJ358,TRANSPOSE(ES$4:ES$29))</f>
        <v>0</v>
      </c>
      <c r="ET358" cm="1">
        <f t="array" ref="ET358">SUMPRODUCT($K358:$AJ358,TRANSPOSE(ET$4:ET$29))</f>
        <v>0</v>
      </c>
      <c r="EU358" cm="1">
        <f t="array" ref="EU358">SUMPRODUCT($K358:$AJ358,TRANSPOSE(EU$4:EU$29))</f>
        <v>0</v>
      </c>
      <c r="EV358" cm="1">
        <f t="array" ref="EV358">SUMPRODUCT($K358:$AJ358,TRANSPOSE(EV$4:EV$29))</f>
        <v>0</v>
      </c>
      <c r="EW358" cm="1">
        <f t="array" ref="EW358">SUMPRODUCT($K358:$AJ358,TRANSPOSE(EW$4:EW$29))</f>
        <v>0</v>
      </c>
      <c r="EX358" cm="1">
        <f t="array" ref="EX358">SUMPRODUCT($K358:$AJ358,TRANSPOSE(EX$4:EX$29))</f>
        <v>0</v>
      </c>
      <c r="EY358" cm="1">
        <f t="array" ref="EY358">SUMPRODUCT($K358:$AJ358,TRANSPOSE(EY$4:EY$29))</f>
        <v>0</v>
      </c>
      <c r="EZ358" cm="1">
        <f t="array" ref="EZ358">SUMPRODUCT($K358:$AJ358,TRANSPOSE(EZ$4:EZ$29))</f>
        <v>0</v>
      </c>
      <c r="FA358">
        <f t="shared" si="74"/>
        <v>0</v>
      </c>
      <c r="FB358" t="b">
        <f t="shared" si="75"/>
        <v>0</v>
      </c>
    </row>
    <row r="359" spans="1:158" hidden="1" x14ac:dyDescent="0.2">
      <c r="A359">
        <v>418</v>
      </c>
      <c r="B359" s="7" t="s">
        <v>850</v>
      </c>
      <c r="C359" t="s">
        <v>17</v>
      </c>
      <c r="D359">
        <v>400476377</v>
      </c>
      <c r="E359" t="s">
        <v>849</v>
      </c>
      <c r="F359">
        <v>401239998</v>
      </c>
      <c r="G359" t="s">
        <v>6</v>
      </c>
      <c r="H359" s="1">
        <v>2</v>
      </c>
      <c r="I359" s="1">
        <v>1</v>
      </c>
      <c r="J359" s="1">
        <f>VLOOKUP(B359,'[4]AVL F03 05.05.26_לעבוד'!$B$27:$M$694,12,)</f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f t="shared" si="72"/>
        <v>315</v>
      </c>
      <c r="AL359" s="1">
        <f t="shared" si="73"/>
        <v>10000</v>
      </c>
      <c r="AM359" s="1">
        <f t="shared" si="77"/>
        <v>3.15</v>
      </c>
      <c r="AN359" s="1">
        <f t="shared" si="78"/>
        <v>100</v>
      </c>
      <c r="AO359" s="1">
        <f t="shared" si="79"/>
        <v>96.85</v>
      </c>
      <c r="AP359" s="1" t="s">
        <v>26</v>
      </c>
      <c r="AQ359" s="1">
        <f>VLOOKUP($B359,'[2]AVL F03 05.05.26_לעבוד'!$B$29:$H$721,6,)</f>
        <v>0</v>
      </c>
      <c r="AR359" s="1" t="s">
        <v>25</v>
      </c>
      <c r="AS359" s="1" t="s">
        <v>14</v>
      </c>
      <c r="AT359">
        <f t="shared" si="76"/>
        <v>0.01</v>
      </c>
      <c r="AU359" t="str">
        <f>VLOOKUP(B359,'[3]AVL F03 05.05.26_לעבוד'!$B$27:$B$694,1,)</f>
        <v>CRCW040230K9FKTD</v>
      </c>
      <c r="AW359" t="s">
        <v>1747</v>
      </c>
      <c r="AX359" t="s">
        <v>19</v>
      </c>
      <c r="AY359">
        <v>0.01</v>
      </c>
      <c r="AZ359" t="s">
        <v>0</v>
      </c>
      <c r="BA359">
        <v>2</v>
      </c>
      <c r="BB359" t="s">
        <v>13</v>
      </c>
      <c r="BC359">
        <v>99</v>
      </c>
      <c r="BD359">
        <v>60</v>
      </c>
      <c r="BE359" t="s">
        <v>24</v>
      </c>
      <c r="BF359">
        <v>0</v>
      </c>
      <c r="BG359">
        <v>0.1</v>
      </c>
      <c r="BH359">
        <v>20</v>
      </c>
      <c r="BI359" t="s">
        <v>11</v>
      </c>
      <c r="BJ359" t="s">
        <v>23</v>
      </c>
      <c r="BK359" t="s">
        <v>5</v>
      </c>
      <c r="BL359">
        <v>1</v>
      </c>
      <c r="BM359" t="s">
        <v>75</v>
      </c>
      <c r="BN359">
        <v>0.01</v>
      </c>
      <c r="BO359" t="s">
        <v>5</v>
      </c>
      <c r="BP359">
        <v>1</v>
      </c>
      <c r="BQ359" t="s">
        <v>5</v>
      </c>
      <c r="BR359" t="s">
        <v>8</v>
      </c>
      <c r="BS359" t="s">
        <v>21</v>
      </c>
      <c r="BT359">
        <v>10000</v>
      </c>
      <c r="BU359" t="s">
        <v>6</v>
      </c>
      <c r="BV359" t="s">
        <v>31</v>
      </c>
      <c r="BW359" t="s">
        <v>20</v>
      </c>
      <c r="BX359" t="s">
        <v>3</v>
      </c>
      <c r="BY359" t="s">
        <v>19</v>
      </c>
      <c r="BZ359" t="s">
        <v>1</v>
      </c>
      <c r="CA359" t="s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10000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E359">
        <f>SUM($CB359,CB359:$CC359)-SUM($EC359:EC359)</f>
        <v>0</v>
      </c>
      <c r="DF359">
        <f>SUM($CB359,$CC359:CC359)-SUM($EC359:ED359)</f>
        <v>0</v>
      </c>
      <c r="DG359">
        <f>SUM($CB359,$CC359:CD359)-SUM($EC359:EE359)</f>
        <v>0</v>
      </c>
      <c r="DH359">
        <f>SUM($CB359,$CC359:CE359)-SUM($EC359:EF359)</f>
        <v>0</v>
      </c>
      <c r="DI359">
        <f>SUM($CB359,$CC359:CF359)-SUM($EC359:EG359)</f>
        <v>0</v>
      </c>
      <c r="DJ359">
        <f>SUM($CB359,$CC359:CG359)-SUM($EC359:EH359)</f>
        <v>0</v>
      </c>
      <c r="DK359">
        <f>SUM($CB359,$CC359:CH359)-SUM($EC359:EI359)</f>
        <v>0</v>
      </c>
      <c r="DL359">
        <f>SUM($CB359,$CC359:CI359)-SUM($EC359:EJ359)</f>
        <v>0</v>
      </c>
      <c r="DM359">
        <f>SUM($CB359,$CC359:CJ359)-SUM($EC359:EK359)</f>
        <v>9950</v>
      </c>
      <c r="DN359">
        <f>SUM($CB359,$CC359:CK359)-SUM($EC359:EL359)</f>
        <v>9900</v>
      </c>
      <c r="DO359">
        <f>SUM($CB359,$CC359:CL359)-SUM($EC359:EM359)</f>
        <v>9850</v>
      </c>
      <c r="DP359">
        <f>SUM($CB359,$CC359:CM359)-SUM($EC359:EN359)</f>
        <v>9800</v>
      </c>
      <c r="DQ359">
        <f>SUM($CB359,$CC359:CN359)-SUM($EC359:EO359)</f>
        <v>9800</v>
      </c>
      <c r="DR359">
        <f>SUM($CB359,$CC359:CO359)-SUM($EC359:EP359)</f>
        <v>9800</v>
      </c>
      <c r="DS359">
        <f>SUM($CB359,$CC359:CP359)-SUM($EC359:EQ359)</f>
        <v>9800</v>
      </c>
      <c r="DT359">
        <f>SUM($CB359,$CC359:CQ359)-SUM($EC359:ER359)</f>
        <v>9800</v>
      </c>
      <c r="DU359">
        <f>SUM($CB359,$CC359:CR359)-SUM($EC359:ES359)</f>
        <v>9800</v>
      </c>
      <c r="DV359">
        <f>SUM($CB359,$CC359:CS359)-SUM($EC359:ET359)</f>
        <v>9800</v>
      </c>
      <c r="DW359">
        <f>SUM($CB359,$CC359:CT359)-SUM($EC359:EU359)</f>
        <v>9800</v>
      </c>
      <c r="DX359">
        <f>SUM($CB359,$CC359:CU359)-SUM($EC359:EV359)</f>
        <v>9800</v>
      </c>
      <c r="DY359">
        <f>SUM($CB359,$CC359:CV359)-SUM($EC359:EW359)</f>
        <v>9800</v>
      </c>
      <c r="DZ359">
        <f>SUM($CB359,$CC359:CW359)-SUM($EC359:EX359)</f>
        <v>9800</v>
      </c>
      <c r="EA359">
        <f>SUM($CB359,$CC359:CX359)-SUM($EC359:EY359)</f>
        <v>9800</v>
      </c>
      <c r="EB359">
        <f>SUM($CB359,$CC359:CY359)-SUM($EC359:EZ359)</f>
        <v>9800</v>
      </c>
      <c r="EC359" cm="1">
        <f t="array" ref="EC359">SUMPRODUCT($K359:$AJ359,TRANSPOSE(EC$4:EC$29))</f>
        <v>0</v>
      </c>
      <c r="ED359" cm="1">
        <f t="array" ref="ED359">SUMPRODUCT($K359:$AJ359,TRANSPOSE(ED$4:ED$29))</f>
        <v>0</v>
      </c>
      <c r="EE359" cm="1">
        <f t="array" ref="EE359">SUMPRODUCT($K359:$AJ359,TRANSPOSE(EE$4:EE$29))</f>
        <v>0</v>
      </c>
      <c r="EF359" cm="1">
        <f t="array" ref="EF359">SUMPRODUCT($K359:$AJ359,TRANSPOSE(EF$4:EF$29))</f>
        <v>0</v>
      </c>
      <c r="EG359" cm="1">
        <f t="array" ref="EG359">SUMPRODUCT($K359:$AJ359,TRANSPOSE(EG$4:EG$29))</f>
        <v>0</v>
      </c>
      <c r="EH359" cm="1">
        <f t="array" ref="EH359">SUMPRODUCT($K359:$AJ359,TRANSPOSE(EH$4:EH$29))</f>
        <v>0</v>
      </c>
      <c r="EI359" cm="1">
        <f t="array" ref="EI359">SUMPRODUCT($K359:$AJ359,TRANSPOSE(EI$4:EI$29))</f>
        <v>0</v>
      </c>
      <c r="EJ359" cm="1">
        <f t="array" ref="EJ359">SUMPRODUCT($K359:$AJ359,TRANSPOSE(EJ$4:EJ$29))</f>
        <v>0</v>
      </c>
      <c r="EK359" cm="1">
        <f t="array" ref="EK359">SUMPRODUCT($K359:$AJ359,TRANSPOSE(EK$4:EK$29))</f>
        <v>50</v>
      </c>
      <c r="EL359" cm="1">
        <f t="array" ref="EL359">SUMPRODUCT($K359:$AJ359,TRANSPOSE(EL$4:EL$29))</f>
        <v>50</v>
      </c>
      <c r="EM359" cm="1">
        <f t="array" ref="EM359">SUMPRODUCT($K359:$AJ359,TRANSPOSE(EM$4:EM$29))</f>
        <v>50</v>
      </c>
      <c r="EN359" cm="1">
        <f t="array" ref="EN359">SUMPRODUCT($K359:$AJ359,TRANSPOSE(EN$4:EN$29))</f>
        <v>50</v>
      </c>
      <c r="EO359" cm="1">
        <f t="array" ref="EO359">SUMPRODUCT($K359:$AJ359,TRANSPOSE(EO$4:EO$29))</f>
        <v>0</v>
      </c>
      <c r="EP359" cm="1">
        <f t="array" ref="EP359">SUMPRODUCT($K359:$AJ359,TRANSPOSE(EP$4:EP$29))</f>
        <v>0</v>
      </c>
      <c r="EQ359" cm="1">
        <f t="array" ref="EQ359">SUMPRODUCT($K359:$AJ359,TRANSPOSE(EQ$4:EQ$29))</f>
        <v>0</v>
      </c>
      <c r="ER359" cm="1">
        <f t="array" ref="ER359">SUMPRODUCT($K359:$AJ359,TRANSPOSE(ER$4:ER$29))</f>
        <v>0</v>
      </c>
      <c r="ES359" cm="1">
        <f t="array" ref="ES359">SUMPRODUCT($K359:$AJ359,TRANSPOSE(ES$4:ES$29))</f>
        <v>0</v>
      </c>
      <c r="ET359" cm="1">
        <f t="array" ref="ET359">SUMPRODUCT($K359:$AJ359,TRANSPOSE(ET$4:ET$29))</f>
        <v>0</v>
      </c>
      <c r="EU359" cm="1">
        <f t="array" ref="EU359">SUMPRODUCT($K359:$AJ359,TRANSPOSE(EU$4:EU$29))</f>
        <v>0</v>
      </c>
      <c r="EV359" cm="1">
        <f t="array" ref="EV359">SUMPRODUCT($K359:$AJ359,TRANSPOSE(EV$4:EV$29))</f>
        <v>0</v>
      </c>
      <c r="EW359" cm="1">
        <f t="array" ref="EW359">SUMPRODUCT($K359:$AJ359,TRANSPOSE(EW$4:EW$29))</f>
        <v>0</v>
      </c>
      <c r="EX359" cm="1">
        <f t="array" ref="EX359">SUMPRODUCT($K359:$AJ359,TRANSPOSE(EX$4:EX$29))</f>
        <v>0</v>
      </c>
      <c r="EY359" cm="1">
        <f t="array" ref="EY359">SUMPRODUCT($K359:$AJ359,TRANSPOSE(EY$4:EY$29))</f>
        <v>0</v>
      </c>
      <c r="EZ359" cm="1">
        <f t="array" ref="EZ359">SUMPRODUCT($K359:$AJ359,TRANSPOSE(EZ$4:EZ$29))</f>
        <v>0</v>
      </c>
      <c r="FA359">
        <f t="shared" si="74"/>
        <v>0</v>
      </c>
      <c r="FB359" t="b">
        <f t="shared" si="75"/>
        <v>0</v>
      </c>
    </row>
    <row r="360" spans="1:158" hidden="1" x14ac:dyDescent="0.2">
      <c r="A360">
        <v>419</v>
      </c>
      <c r="B360" s="7" t="s">
        <v>848</v>
      </c>
      <c r="C360" t="s">
        <v>17</v>
      </c>
      <c r="D360">
        <v>401053359</v>
      </c>
      <c r="E360" t="s">
        <v>847</v>
      </c>
      <c r="F360">
        <v>400275523</v>
      </c>
      <c r="G360" t="s">
        <v>6</v>
      </c>
      <c r="H360" s="1">
        <v>2</v>
      </c>
      <c r="I360" s="1">
        <v>54</v>
      </c>
      <c r="J360" s="1">
        <f>VLOOKUP(B360,'[4]AVL F03 05.05.26_לעבוד'!$B$27:$M$694,12,)</f>
        <v>54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54</v>
      </c>
      <c r="AI360" s="1">
        <v>0</v>
      </c>
      <c r="AJ360" s="1">
        <v>0</v>
      </c>
      <c r="AK360" s="1">
        <f t="shared" si="72"/>
        <v>17010</v>
      </c>
      <c r="AL360" s="1">
        <f t="shared" si="73"/>
        <v>20000</v>
      </c>
      <c r="AM360" s="1">
        <f t="shared" si="77"/>
        <v>170.1</v>
      </c>
      <c r="AN360" s="1">
        <f t="shared" si="78"/>
        <v>200</v>
      </c>
      <c r="AO360" s="1">
        <f t="shared" si="79"/>
        <v>29.900000000000006</v>
      </c>
      <c r="AP360" s="1" t="s">
        <v>26</v>
      </c>
      <c r="AQ360" s="1">
        <f>VLOOKUP($B360,'[2]AVL F03 05.05.26_לעבוד'!$B$29:$H$721,6,)</f>
        <v>0</v>
      </c>
      <c r="AR360" s="1" t="s">
        <v>46</v>
      </c>
      <c r="AS360" s="1" t="s">
        <v>14</v>
      </c>
      <c r="AT360">
        <f t="shared" si="76"/>
        <v>0.54</v>
      </c>
      <c r="AU360" t="str">
        <f>VLOOKUP(B360,'[3]AVL F03 05.05.26_לעבוד'!$B$27:$B$694,1,)</f>
        <v>CRCW040230R1FKED</v>
      </c>
      <c r="AW360" t="s">
        <v>1722</v>
      </c>
      <c r="AX360" t="s">
        <v>19</v>
      </c>
      <c r="AY360">
        <v>0.01</v>
      </c>
      <c r="AZ360" t="s">
        <v>0</v>
      </c>
      <c r="BA360">
        <v>2</v>
      </c>
      <c r="BB360" t="s">
        <v>13</v>
      </c>
      <c r="BC360">
        <v>96</v>
      </c>
      <c r="BD360">
        <v>93</v>
      </c>
      <c r="BE360" t="s">
        <v>24</v>
      </c>
      <c r="BF360">
        <v>0</v>
      </c>
      <c r="BG360">
        <v>0.1</v>
      </c>
      <c r="BH360">
        <v>20</v>
      </c>
      <c r="BI360" t="s">
        <v>11</v>
      </c>
      <c r="BJ360" t="s">
        <v>23</v>
      </c>
      <c r="BK360" t="s">
        <v>5</v>
      </c>
      <c r="BL360">
        <v>1</v>
      </c>
      <c r="BM360" t="s">
        <v>22</v>
      </c>
      <c r="BN360">
        <v>0.01</v>
      </c>
      <c r="BO360" t="s">
        <v>5</v>
      </c>
      <c r="BP360">
        <v>1</v>
      </c>
      <c r="BQ360" t="s">
        <v>5</v>
      </c>
      <c r="BR360" t="s">
        <v>8</v>
      </c>
      <c r="BS360" t="s">
        <v>21</v>
      </c>
      <c r="BT360">
        <v>10000</v>
      </c>
      <c r="BU360" t="s">
        <v>6</v>
      </c>
      <c r="BV360" t="s">
        <v>31</v>
      </c>
      <c r="BW360" t="s">
        <v>20</v>
      </c>
      <c r="BX360" t="s">
        <v>3</v>
      </c>
      <c r="BY360" t="s">
        <v>19</v>
      </c>
      <c r="BZ360" t="s">
        <v>1</v>
      </c>
      <c r="CA360" t="s">
        <v>0</v>
      </c>
      <c r="CB360">
        <v>20000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E360">
        <f>SUM($CB360,CB360:$CC360)-SUM($EC360:EC360)</f>
        <v>40000</v>
      </c>
      <c r="DF360">
        <f>SUM($CB360,$CC360:CC360)-SUM($EC360:ED360)</f>
        <v>20000</v>
      </c>
      <c r="DG360">
        <f>SUM($CB360,$CC360:CD360)-SUM($EC360:EE360)</f>
        <v>20000</v>
      </c>
      <c r="DH360">
        <f>SUM($CB360,$CC360:CE360)-SUM($EC360:EF360)</f>
        <v>20000</v>
      </c>
      <c r="DI360">
        <f>SUM($CB360,$CC360:CF360)-SUM($EC360:EG360)</f>
        <v>20000</v>
      </c>
      <c r="DJ360">
        <f>SUM($CB360,$CC360:CG360)-SUM($EC360:EH360)</f>
        <v>20000</v>
      </c>
      <c r="DK360">
        <f>SUM($CB360,$CC360:CH360)-SUM($EC360:EI360)</f>
        <v>20000</v>
      </c>
      <c r="DL360">
        <f>SUM($CB360,$CC360:CI360)-SUM($EC360:EJ360)</f>
        <v>20000</v>
      </c>
      <c r="DM360">
        <f>SUM($CB360,$CC360:CJ360)-SUM($EC360:EK360)</f>
        <v>17300</v>
      </c>
      <c r="DN360">
        <f>SUM($CB360,$CC360:CK360)-SUM($EC360:EL360)</f>
        <v>14600</v>
      </c>
      <c r="DO360">
        <f>SUM($CB360,$CC360:CL360)-SUM($EC360:EM360)</f>
        <v>11900</v>
      </c>
      <c r="DP360">
        <f>SUM($CB360,$CC360:CM360)-SUM($EC360:EN360)</f>
        <v>9200</v>
      </c>
      <c r="DQ360">
        <f>SUM($CB360,$CC360:CN360)-SUM($EC360:EO360)</f>
        <v>9200</v>
      </c>
      <c r="DR360">
        <f>SUM($CB360,$CC360:CO360)-SUM($EC360:EP360)</f>
        <v>9200</v>
      </c>
      <c r="DS360">
        <f>SUM($CB360,$CC360:CP360)-SUM($EC360:EQ360)</f>
        <v>9200</v>
      </c>
      <c r="DT360">
        <f>SUM($CB360,$CC360:CQ360)-SUM($EC360:ER360)</f>
        <v>9200</v>
      </c>
      <c r="DU360">
        <f>SUM($CB360,$CC360:CR360)-SUM($EC360:ES360)</f>
        <v>9200</v>
      </c>
      <c r="DV360">
        <f>SUM($CB360,$CC360:CS360)-SUM($EC360:ET360)</f>
        <v>9200</v>
      </c>
      <c r="DW360">
        <f>SUM($CB360,$CC360:CT360)-SUM($EC360:EU360)</f>
        <v>9200</v>
      </c>
      <c r="DX360">
        <f>SUM($CB360,$CC360:CU360)-SUM($EC360:EV360)</f>
        <v>9200</v>
      </c>
      <c r="DY360">
        <f>SUM($CB360,$CC360:CV360)-SUM($EC360:EW360)</f>
        <v>9200</v>
      </c>
      <c r="DZ360">
        <f>SUM($CB360,$CC360:CW360)-SUM($EC360:EX360)</f>
        <v>9200</v>
      </c>
      <c r="EA360">
        <f>SUM($CB360,$CC360:CX360)-SUM($EC360:EY360)</f>
        <v>9200</v>
      </c>
      <c r="EB360">
        <f>SUM($CB360,$CC360:CY360)-SUM($EC360:EZ360)</f>
        <v>9200</v>
      </c>
      <c r="EC360" cm="1">
        <f t="array" ref="EC360">SUMPRODUCT($K360:$AJ360,TRANSPOSE(EC$4:EC$29))</f>
        <v>0</v>
      </c>
      <c r="ED360" cm="1">
        <f t="array" ref="ED360">SUMPRODUCT($K360:$AJ360,TRANSPOSE(ED$4:ED$29))</f>
        <v>0</v>
      </c>
      <c r="EE360" cm="1">
        <f t="array" ref="EE360">SUMPRODUCT($K360:$AJ360,TRANSPOSE(EE$4:EE$29))</f>
        <v>0</v>
      </c>
      <c r="EF360" cm="1">
        <f t="array" ref="EF360">SUMPRODUCT($K360:$AJ360,TRANSPOSE(EF$4:EF$29))</f>
        <v>0</v>
      </c>
      <c r="EG360" cm="1">
        <f t="array" ref="EG360">SUMPRODUCT($K360:$AJ360,TRANSPOSE(EG$4:EG$29))</f>
        <v>0</v>
      </c>
      <c r="EH360" cm="1">
        <f t="array" ref="EH360">SUMPRODUCT($K360:$AJ360,TRANSPOSE(EH$4:EH$29))</f>
        <v>0</v>
      </c>
      <c r="EI360" cm="1">
        <f t="array" ref="EI360">SUMPRODUCT($K360:$AJ360,TRANSPOSE(EI$4:EI$29))</f>
        <v>0</v>
      </c>
      <c r="EJ360" cm="1">
        <f t="array" ref="EJ360">SUMPRODUCT($K360:$AJ360,TRANSPOSE(EJ$4:EJ$29))</f>
        <v>0</v>
      </c>
      <c r="EK360" cm="1">
        <f t="array" ref="EK360">SUMPRODUCT($K360:$AJ360,TRANSPOSE(EK$4:EK$29))</f>
        <v>2700</v>
      </c>
      <c r="EL360" cm="1">
        <f t="array" ref="EL360">SUMPRODUCT($K360:$AJ360,TRANSPOSE(EL$4:EL$29))</f>
        <v>2700</v>
      </c>
      <c r="EM360" cm="1">
        <f t="array" ref="EM360">SUMPRODUCT($K360:$AJ360,TRANSPOSE(EM$4:EM$29))</f>
        <v>2700</v>
      </c>
      <c r="EN360" cm="1">
        <f t="array" ref="EN360">SUMPRODUCT($K360:$AJ360,TRANSPOSE(EN$4:EN$29))</f>
        <v>2700</v>
      </c>
      <c r="EO360" cm="1">
        <f t="array" ref="EO360">SUMPRODUCT($K360:$AJ360,TRANSPOSE(EO$4:EO$29))</f>
        <v>0</v>
      </c>
      <c r="EP360" cm="1">
        <f t="array" ref="EP360">SUMPRODUCT($K360:$AJ360,TRANSPOSE(EP$4:EP$29))</f>
        <v>0</v>
      </c>
      <c r="EQ360" cm="1">
        <f t="array" ref="EQ360">SUMPRODUCT($K360:$AJ360,TRANSPOSE(EQ$4:EQ$29))</f>
        <v>0</v>
      </c>
      <c r="ER360" cm="1">
        <f t="array" ref="ER360">SUMPRODUCT($K360:$AJ360,TRANSPOSE(ER$4:ER$29))</f>
        <v>0</v>
      </c>
      <c r="ES360" cm="1">
        <f t="array" ref="ES360">SUMPRODUCT($K360:$AJ360,TRANSPOSE(ES$4:ES$29))</f>
        <v>0</v>
      </c>
      <c r="ET360" cm="1">
        <f t="array" ref="ET360">SUMPRODUCT($K360:$AJ360,TRANSPOSE(ET$4:ET$29))</f>
        <v>0</v>
      </c>
      <c r="EU360" cm="1">
        <f t="array" ref="EU360">SUMPRODUCT($K360:$AJ360,TRANSPOSE(EU$4:EU$29))</f>
        <v>0</v>
      </c>
      <c r="EV360" cm="1">
        <f t="array" ref="EV360">SUMPRODUCT($K360:$AJ360,TRANSPOSE(EV$4:EV$29))</f>
        <v>0</v>
      </c>
      <c r="EW360" cm="1">
        <f t="array" ref="EW360">SUMPRODUCT($K360:$AJ360,TRANSPOSE(EW$4:EW$29))</f>
        <v>0</v>
      </c>
      <c r="EX360" cm="1">
        <f t="array" ref="EX360">SUMPRODUCT($K360:$AJ360,TRANSPOSE(EX$4:EX$29))</f>
        <v>0</v>
      </c>
      <c r="EY360" cm="1">
        <f t="array" ref="EY360">SUMPRODUCT($K360:$AJ360,TRANSPOSE(EY$4:EY$29))</f>
        <v>0</v>
      </c>
      <c r="EZ360" cm="1">
        <f t="array" ref="EZ360">SUMPRODUCT($K360:$AJ360,TRANSPOSE(EZ$4:EZ$29))</f>
        <v>0</v>
      </c>
      <c r="FA360">
        <f t="shared" si="74"/>
        <v>0</v>
      </c>
      <c r="FB360" t="b">
        <f t="shared" si="75"/>
        <v>0</v>
      </c>
    </row>
    <row r="361" spans="1:158" hidden="1" x14ac:dyDescent="0.2">
      <c r="A361">
        <v>420</v>
      </c>
      <c r="B361" s="7" t="s">
        <v>846</v>
      </c>
      <c r="C361" t="s">
        <v>17</v>
      </c>
      <c r="D361">
        <v>401485727</v>
      </c>
      <c r="E361" t="s">
        <v>845</v>
      </c>
      <c r="F361">
        <v>400275527</v>
      </c>
      <c r="G361" t="s">
        <v>6</v>
      </c>
      <c r="H361" s="1">
        <v>2</v>
      </c>
      <c r="I361" s="1">
        <v>3</v>
      </c>
      <c r="J361" s="1">
        <f>VLOOKUP(B361,'[4]AVL F03 05.05.26_לעבוד'!$B$27:$M$694,12,)</f>
        <v>3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3</v>
      </c>
      <c r="AI361" s="1">
        <v>0</v>
      </c>
      <c r="AJ361" s="1">
        <v>0</v>
      </c>
      <c r="AK361" s="1">
        <f t="shared" si="72"/>
        <v>945</v>
      </c>
      <c r="AL361" s="1">
        <f t="shared" si="73"/>
        <v>10000</v>
      </c>
      <c r="AM361" s="1">
        <f t="shared" si="77"/>
        <v>9.4500000000000011</v>
      </c>
      <c r="AN361" s="1">
        <f t="shared" si="78"/>
        <v>100</v>
      </c>
      <c r="AO361" s="1">
        <f t="shared" si="79"/>
        <v>90.55</v>
      </c>
      <c r="AP361" s="1" t="s">
        <v>26</v>
      </c>
      <c r="AQ361" s="1">
        <f>VLOOKUP($B361,'[2]AVL F03 05.05.26_לעבוד'!$B$29:$H$721,6,)</f>
        <v>0</v>
      </c>
      <c r="AR361" s="1" t="s">
        <v>25</v>
      </c>
      <c r="AS361" s="1" t="s">
        <v>14</v>
      </c>
      <c r="AT361">
        <f t="shared" si="76"/>
        <v>0.03</v>
      </c>
      <c r="AU361" t="str">
        <f>VLOOKUP(B361,'[3]AVL F03 05.05.26_לעבוד'!$B$27:$B$694,1,)</f>
        <v>CRCW0402332KFKED</v>
      </c>
      <c r="AW361" t="s">
        <v>1722</v>
      </c>
      <c r="AX361" t="s">
        <v>41</v>
      </c>
      <c r="AY361">
        <v>0.01</v>
      </c>
      <c r="AZ361" t="s">
        <v>0</v>
      </c>
      <c r="BA361">
        <v>2</v>
      </c>
      <c r="BB361" t="s">
        <v>13</v>
      </c>
      <c r="BC361">
        <v>96</v>
      </c>
      <c r="BD361">
        <v>39</v>
      </c>
      <c r="BE361" t="s">
        <v>24</v>
      </c>
      <c r="BF361">
        <v>0</v>
      </c>
      <c r="BG361">
        <v>0.1</v>
      </c>
      <c r="BH361">
        <v>20</v>
      </c>
      <c r="BI361" t="s">
        <v>11</v>
      </c>
      <c r="BJ361" t="s">
        <v>23</v>
      </c>
      <c r="BK361" t="s">
        <v>5</v>
      </c>
      <c r="BL361">
        <v>1</v>
      </c>
      <c r="BM361" t="s">
        <v>22</v>
      </c>
      <c r="BN361">
        <v>0.01</v>
      </c>
      <c r="BO361" t="s">
        <v>5</v>
      </c>
      <c r="BP361">
        <v>1</v>
      </c>
      <c r="BQ361" t="s">
        <v>5</v>
      </c>
      <c r="BR361" t="s">
        <v>8</v>
      </c>
      <c r="BS361" t="s">
        <v>21</v>
      </c>
      <c r="BT361">
        <v>10000</v>
      </c>
      <c r="BU361" t="s">
        <v>6</v>
      </c>
      <c r="BV361" t="s">
        <v>31</v>
      </c>
      <c r="BW361" t="s">
        <v>20</v>
      </c>
      <c r="BX361" t="s">
        <v>3</v>
      </c>
      <c r="BY361" t="s">
        <v>41</v>
      </c>
      <c r="BZ361" t="s">
        <v>1</v>
      </c>
      <c r="CA361" t="s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10000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E361">
        <f>SUM($CB361,CB361:$CC361)-SUM($EC361:EC361)</f>
        <v>0</v>
      </c>
      <c r="DF361">
        <f>SUM($CB361,$CC361:CC361)-SUM($EC361:ED361)</f>
        <v>0</v>
      </c>
      <c r="DG361">
        <f>SUM($CB361,$CC361:CD361)-SUM($EC361:EE361)</f>
        <v>0</v>
      </c>
      <c r="DH361">
        <f>SUM($CB361,$CC361:CE361)-SUM($EC361:EF361)</f>
        <v>0</v>
      </c>
      <c r="DI361">
        <f>SUM($CB361,$CC361:CF361)-SUM($EC361:EG361)</f>
        <v>0</v>
      </c>
      <c r="DJ361">
        <f>SUM($CB361,$CC361:CG361)-SUM($EC361:EH361)</f>
        <v>0</v>
      </c>
      <c r="DK361">
        <f>SUM($CB361,$CC361:CH361)-SUM($EC361:EI361)</f>
        <v>0</v>
      </c>
      <c r="DL361">
        <f>SUM($CB361,$CC361:CI361)-SUM($EC361:EJ361)</f>
        <v>0</v>
      </c>
      <c r="DM361">
        <f>SUM($CB361,$CC361:CJ361)-SUM($EC361:EK361)</f>
        <v>9850</v>
      </c>
      <c r="DN361">
        <f>SUM($CB361,$CC361:CK361)-SUM($EC361:EL361)</f>
        <v>9700</v>
      </c>
      <c r="DO361">
        <f>SUM($CB361,$CC361:CL361)-SUM($EC361:EM361)</f>
        <v>9550</v>
      </c>
      <c r="DP361">
        <f>SUM($CB361,$CC361:CM361)-SUM($EC361:EN361)</f>
        <v>9400</v>
      </c>
      <c r="DQ361">
        <f>SUM($CB361,$CC361:CN361)-SUM($EC361:EO361)</f>
        <v>9400</v>
      </c>
      <c r="DR361">
        <f>SUM($CB361,$CC361:CO361)-SUM($EC361:EP361)</f>
        <v>9400</v>
      </c>
      <c r="DS361">
        <f>SUM($CB361,$CC361:CP361)-SUM($EC361:EQ361)</f>
        <v>9400</v>
      </c>
      <c r="DT361">
        <f>SUM($CB361,$CC361:CQ361)-SUM($EC361:ER361)</f>
        <v>9400</v>
      </c>
      <c r="DU361">
        <f>SUM($CB361,$CC361:CR361)-SUM($EC361:ES361)</f>
        <v>9400</v>
      </c>
      <c r="DV361">
        <f>SUM($CB361,$CC361:CS361)-SUM($EC361:ET361)</f>
        <v>9400</v>
      </c>
      <c r="DW361">
        <f>SUM($CB361,$CC361:CT361)-SUM($EC361:EU361)</f>
        <v>9400</v>
      </c>
      <c r="DX361">
        <f>SUM($CB361,$CC361:CU361)-SUM($EC361:EV361)</f>
        <v>9400</v>
      </c>
      <c r="DY361">
        <f>SUM($CB361,$CC361:CV361)-SUM($EC361:EW361)</f>
        <v>9400</v>
      </c>
      <c r="DZ361">
        <f>SUM($CB361,$CC361:CW361)-SUM($EC361:EX361)</f>
        <v>9400</v>
      </c>
      <c r="EA361">
        <f>SUM($CB361,$CC361:CX361)-SUM($EC361:EY361)</f>
        <v>9400</v>
      </c>
      <c r="EB361">
        <f>SUM($CB361,$CC361:CY361)-SUM($EC361:EZ361)</f>
        <v>9400</v>
      </c>
      <c r="EC361" cm="1">
        <f t="array" ref="EC361">SUMPRODUCT($K361:$AJ361,TRANSPOSE(EC$4:EC$29))</f>
        <v>0</v>
      </c>
      <c r="ED361" cm="1">
        <f t="array" ref="ED361">SUMPRODUCT($K361:$AJ361,TRANSPOSE(ED$4:ED$29))</f>
        <v>0</v>
      </c>
      <c r="EE361" cm="1">
        <f t="array" ref="EE361">SUMPRODUCT($K361:$AJ361,TRANSPOSE(EE$4:EE$29))</f>
        <v>0</v>
      </c>
      <c r="EF361" cm="1">
        <f t="array" ref="EF361">SUMPRODUCT($K361:$AJ361,TRANSPOSE(EF$4:EF$29))</f>
        <v>0</v>
      </c>
      <c r="EG361" cm="1">
        <f t="array" ref="EG361">SUMPRODUCT($K361:$AJ361,TRANSPOSE(EG$4:EG$29))</f>
        <v>0</v>
      </c>
      <c r="EH361" cm="1">
        <f t="array" ref="EH361">SUMPRODUCT($K361:$AJ361,TRANSPOSE(EH$4:EH$29))</f>
        <v>0</v>
      </c>
      <c r="EI361" cm="1">
        <f t="array" ref="EI361">SUMPRODUCT($K361:$AJ361,TRANSPOSE(EI$4:EI$29))</f>
        <v>0</v>
      </c>
      <c r="EJ361" cm="1">
        <f t="array" ref="EJ361">SUMPRODUCT($K361:$AJ361,TRANSPOSE(EJ$4:EJ$29))</f>
        <v>0</v>
      </c>
      <c r="EK361" cm="1">
        <f t="array" ref="EK361">SUMPRODUCT($K361:$AJ361,TRANSPOSE(EK$4:EK$29))</f>
        <v>150</v>
      </c>
      <c r="EL361" cm="1">
        <f t="array" ref="EL361">SUMPRODUCT($K361:$AJ361,TRANSPOSE(EL$4:EL$29))</f>
        <v>150</v>
      </c>
      <c r="EM361" cm="1">
        <f t="array" ref="EM361">SUMPRODUCT($K361:$AJ361,TRANSPOSE(EM$4:EM$29))</f>
        <v>150</v>
      </c>
      <c r="EN361" cm="1">
        <f t="array" ref="EN361">SUMPRODUCT($K361:$AJ361,TRANSPOSE(EN$4:EN$29))</f>
        <v>150</v>
      </c>
      <c r="EO361" cm="1">
        <f t="array" ref="EO361">SUMPRODUCT($K361:$AJ361,TRANSPOSE(EO$4:EO$29))</f>
        <v>0</v>
      </c>
      <c r="EP361" cm="1">
        <f t="array" ref="EP361">SUMPRODUCT($K361:$AJ361,TRANSPOSE(EP$4:EP$29))</f>
        <v>0</v>
      </c>
      <c r="EQ361" cm="1">
        <f t="array" ref="EQ361">SUMPRODUCT($K361:$AJ361,TRANSPOSE(EQ$4:EQ$29))</f>
        <v>0</v>
      </c>
      <c r="ER361" cm="1">
        <f t="array" ref="ER361">SUMPRODUCT($K361:$AJ361,TRANSPOSE(ER$4:ER$29))</f>
        <v>0</v>
      </c>
      <c r="ES361" cm="1">
        <f t="array" ref="ES361">SUMPRODUCT($K361:$AJ361,TRANSPOSE(ES$4:ES$29))</f>
        <v>0</v>
      </c>
      <c r="ET361" cm="1">
        <f t="array" ref="ET361">SUMPRODUCT($K361:$AJ361,TRANSPOSE(ET$4:ET$29))</f>
        <v>0</v>
      </c>
      <c r="EU361" cm="1">
        <f t="array" ref="EU361">SUMPRODUCT($K361:$AJ361,TRANSPOSE(EU$4:EU$29))</f>
        <v>0</v>
      </c>
      <c r="EV361" cm="1">
        <f t="array" ref="EV361">SUMPRODUCT($K361:$AJ361,TRANSPOSE(EV$4:EV$29))</f>
        <v>0</v>
      </c>
      <c r="EW361" cm="1">
        <f t="array" ref="EW361">SUMPRODUCT($K361:$AJ361,TRANSPOSE(EW$4:EW$29))</f>
        <v>0</v>
      </c>
      <c r="EX361" cm="1">
        <f t="array" ref="EX361">SUMPRODUCT($K361:$AJ361,TRANSPOSE(EX$4:EX$29))</f>
        <v>0</v>
      </c>
      <c r="EY361" cm="1">
        <f t="array" ref="EY361">SUMPRODUCT($K361:$AJ361,TRANSPOSE(EY$4:EY$29))</f>
        <v>0</v>
      </c>
      <c r="EZ361" cm="1">
        <f t="array" ref="EZ361">SUMPRODUCT($K361:$AJ361,TRANSPOSE(EZ$4:EZ$29))</f>
        <v>0</v>
      </c>
      <c r="FA361">
        <f t="shared" si="74"/>
        <v>0</v>
      </c>
      <c r="FB361" t="b">
        <f t="shared" si="75"/>
        <v>0</v>
      </c>
    </row>
    <row r="362" spans="1:158" hidden="1" x14ac:dyDescent="0.2">
      <c r="A362">
        <v>421</v>
      </c>
      <c r="B362" s="7" t="s">
        <v>844</v>
      </c>
      <c r="C362" t="s">
        <v>17</v>
      </c>
      <c r="D362">
        <v>400665218</v>
      </c>
      <c r="E362" t="s">
        <v>843</v>
      </c>
      <c r="F362">
        <v>400275526</v>
      </c>
      <c r="G362" t="s">
        <v>6</v>
      </c>
      <c r="H362" s="1">
        <v>2</v>
      </c>
      <c r="I362" s="1">
        <v>2</v>
      </c>
      <c r="J362" s="1">
        <f>VLOOKUP(B362,'[4]AVL F03 05.05.26_לעבוד'!$B$27:$M$694,12,)</f>
        <v>2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2</v>
      </c>
      <c r="AI362" s="1">
        <v>0</v>
      </c>
      <c r="AJ362" s="1">
        <v>0</v>
      </c>
      <c r="AK362" s="1">
        <f t="shared" si="72"/>
        <v>630</v>
      </c>
      <c r="AL362" s="1">
        <f t="shared" si="73"/>
        <v>10000</v>
      </c>
      <c r="AM362" s="1">
        <f t="shared" si="77"/>
        <v>4.41</v>
      </c>
      <c r="AN362" s="1">
        <f t="shared" si="78"/>
        <v>70</v>
      </c>
      <c r="AO362" s="1">
        <f t="shared" si="79"/>
        <v>65.59</v>
      </c>
      <c r="AP362" s="1" t="s">
        <v>26</v>
      </c>
      <c r="AQ362" s="1">
        <f>VLOOKUP($B362,'[2]AVL F03 05.05.26_לעבוד'!$B$29:$H$721,6,)</f>
        <v>0</v>
      </c>
      <c r="AR362" s="1" t="s">
        <v>25</v>
      </c>
      <c r="AS362" s="1" t="s">
        <v>14</v>
      </c>
      <c r="AT362">
        <v>7.0000000000000001E-3</v>
      </c>
      <c r="AU362" t="str">
        <f>VLOOKUP(B362,'[3]AVL F03 05.05.26_לעבוד'!$B$27:$B$694,1,)</f>
        <v>CRCW040233K2FKED</v>
      </c>
      <c r="AW362" t="s">
        <v>1722</v>
      </c>
      <c r="AX362" t="s">
        <v>19</v>
      </c>
      <c r="AY362">
        <f>AT362</f>
        <v>7.0000000000000001E-3</v>
      </c>
      <c r="AZ362" t="s">
        <v>0</v>
      </c>
      <c r="BA362">
        <v>2</v>
      </c>
      <c r="BB362" t="s">
        <v>13</v>
      </c>
      <c r="BC362">
        <v>96</v>
      </c>
      <c r="BD362">
        <v>71</v>
      </c>
      <c r="BE362" t="s">
        <v>24</v>
      </c>
      <c r="BF362">
        <v>0</v>
      </c>
      <c r="BG362">
        <v>0</v>
      </c>
      <c r="BH362">
        <v>20</v>
      </c>
      <c r="BI362" t="s">
        <v>11</v>
      </c>
      <c r="BJ362" t="s">
        <v>23</v>
      </c>
      <c r="BK362" t="s">
        <v>5</v>
      </c>
      <c r="BL362">
        <v>1</v>
      </c>
      <c r="BM362" t="s">
        <v>38</v>
      </c>
      <c r="BN362">
        <v>0</v>
      </c>
      <c r="BO362" t="s">
        <v>5</v>
      </c>
      <c r="BP362">
        <v>1</v>
      </c>
      <c r="BQ362" t="s">
        <v>5</v>
      </c>
      <c r="BR362" t="s">
        <v>8</v>
      </c>
      <c r="BS362" t="s">
        <v>21</v>
      </c>
      <c r="BT362">
        <v>10000</v>
      </c>
      <c r="BU362" t="s">
        <v>6</v>
      </c>
      <c r="BV362" t="s">
        <v>31</v>
      </c>
      <c r="BW362" t="s">
        <v>20</v>
      </c>
      <c r="BX362" t="s">
        <v>3</v>
      </c>
      <c r="BY362" t="s">
        <v>19</v>
      </c>
      <c r="BZ362" t="s">
        <v>1</v>
      </c>
      <c r="CA362" t="s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10000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E362">
        <f>SUM($CB362,CB362:$CC362)-SUM($EC362:EC362)</f>
        <v>0</v>
      </c>
      <c r="DF362">
        <f>SUM($CB362,$CC362:CC362)-SUM($EC362:ED362)</f>
        <v>0</v>
      </c>
      <c r="DG362">
        <f>SUM($CB362,$CC362:CD362)-SUM($EC362:EE362)</f>
        <v>0</v>
      </c>
      <c r="DH362">
        <f>SUM($CB362,$CC362:CE362)-SUM($EC362:EF362)</f>
        <v>0</v>
      </c>
      <c r="DI362">
        <f>SUM($CB362,$CC362:CF362)-SUM($EC362:EG362)</f>
        <v>0</v>
      </c>
      <c r="DJ362">
        <f>SUM($CB362,$CC362:CG362)-SUM($EC362:EH362)</f>
        <v>0</v>
      </c>
      <c r="DK362">
        <f>SUM($CB362,$CC362:CH362)-SUM($EC362:EI362)</f>
        <v>0</v>
      </c>
      <c r="DL362">
        <f>SUM($CB362,$CC362:CI362)-SUM($EC362:EJ362)</f>
        <v>0</v>
      </c>
      <c r="DM362">
        <f>SUM($CB362,$CC362:CJ362)-SUM($EC362:EK362)</f>
        <v>9900</v>
      </c>
      <c r="DN362">
        <f>SUM($CB362,$CC362:CK362)-SUM($EC362:EL362)</f>
        <v>9800</v>
      </c>
      <c r="DO362">
        <f>SUM($CB362,$CC362:CL362)-SUM($EC362:EM362)</f>
        <v>9700</v>
      </c>
      <c r="DP362">
        <f>SUM($CB362,$CC362:CM362)-SUM($EC362:EN362)</f>
        <v>9600</v>
      </c>
      <c r="DQ362">
        <f>SUM($CB362,$CC362:CN362)-SUM($EC362:EO362)</f>
        <v>9600</v>
      </c>
      <c r="DR362">
        <f>SUM($CB362,$CC362:CO362)-SUM($EC362:EP362)</f>
        <v>9600</v>
      </c>
      <c r="DS362">
        <f>SUM($CB362,$CC362:CP362)-SUM($EC362:EQ362)</f>
        <v>9600</v>
      </c>
      <c r="DT362">
        <f>SUM($CB362,$CC362:CQ362)-SUM($EC362:ER362)</f>
        <v>9600</v>
      </c>
      <c r="DU362">
        <f>SUM($CB362,$CC362:CR362)-SUM($EC362:ES362)</f>
        <v>9600</v>
      </c>
      <c r="DV362">
        <f>SUM($CB362,$CC362:CS362)-SUM($EC362:ET362)</f>
        <v>9600</v>
      </c>
      <c r="DW362">
        <f>SUM($CB362,$CC362:CT362)-SUM($EC362:EU362)</f>
        <v>9600</v>
      </c>
      <c r="DX362">
        <f>SUM($CB362,$CC362:CU362)-SUM($EC362:EV362)</f>
        <v>9600</v>
      </c>
      <c r="DY362">
        <f>SUM($CB362,$CC362:CV362)-SUM($EC362:EW362)</f>
        <v>9600</v>
      </c>
      <c r="DZ362">
        <f>SUM($CB362,$CC362:CW362)-SUM($EC362:EX362)</f>
        <v>9600</v>
      </c>
      <c r="EA362">
        <f>SUM($CB362,$CC362:CX362)-SUM($EC362:EY362)</f>
        <v>9600</v>
      </c>
      <c r="EB362">
        <f>SUM($CB362,$CC362:CY362)-SUM($EC362:EZ362)</f>
        <v>9600</v>
      </c>
      <c r="EC362" cm="1">
        <f t="array" ref="EC362">SUMPRODUCT($K362:$AJ362,TRANSPOSE(EC$4:EC$29))</f>
        <v>0</v>
      </c>
      <c r="ED362" cm="1">
        <f t="array" ref="ED362">SUMPRODUCT($K362:$AJ362,TRANSPOSE(ED$4:ED$29))</f>
        <v>0</v>
      </c>
      <c r="EE362" cm="1">
        <f t="array" ref="EE362">SUMPRODUCT($K362:$AJ362,TRANSPOSE(EE$4:EE$29))</f>
        <v>0</v>
      </c>
      <c r="EF362" cm="1">
        <f t="array" ref="EF362">SUMPRODUCT($K362:$AJ362,TRANSPOSE(EF$4:EF$29))</f>
        <v>0</v>
      </c>
      <c r="EG362" cm="1">
        <f t="array" ref="EG362">SUMPRODUCT($K362:$AJ362,TRANSPOSE(EG$4:EG$29))</f>
        <v>0</v>
      </c>
      <c r="EH362" cm="1">
        <f t="array" ref="EH362">SUMPRODUCT($K362:$AJ362,TRANSPOSE(EH$4:EH$29))</f>
        <v>0</v>
      </c>
      <c r="EI362" cm="1">
        <f t="array" ref="EI362">SUMPRODUCT($K362:$AJ362,TRANSPOSE(EI$4:EI$29))</f>
        <v>0</v>
      </c>
      <c r="EJ362" cm="1">
        <f t="array" ref="EJ362">SUMPRODUCT($K362:$AJ362,TRANSPOSE(EJ$4:EJ$29))</f>
        <v>0</v>
      </c>
      <c r="EK362" cm="1">
        <f t="array" ref="EK362">SUMPRODUCT($K362:$AJ362,TRANSPOSE(EK$4:EK$29))</f>
        <v>100</v>
      </c>
      <c r="EL362" cm="1">
        <f t="array" ref="EL362">SUMPRODUCT($K362:$AJ362,TRANSPOSE(EL$4:EL$29))</f>
        <v>100</v>
      </c>
      <c r="EM362" cm="1">
        <f t="array" ref="EM362">SUMPRODUCT($K362:$AJ362,TRANSPOSE(EM$4:EM$29))</f>
        <v>100</v>
      </c>
      <c r="EN362" cm="1">
        <f t="array" ref="EN362">SUMPRODUCT($K362:$AJ362,TRANSPOSE(EN$4:EN$29))</f>
        <v>100</v>
      </c>
      <c r="EO362" cm="1">
        <f t="array" ref="EO362">SUMPRODUCT($K362:$AJ362,TRANSPOSE(EO$4:EO$29))</f>
        <v>0</v>
      </c>
      <c r="EP362" cm="1">
        <f t="array" ref="EP362">SUMPRODUCT($K362:$AJ362,TRANSPOSE(EP$4:EP$29))</f>
        <v>0</v>
      </c>
      <c r="EQ362" cm="1">
        <f t="array" ref="EQ362">SUMPRODUCT($K362:$AJ362,TRANSPOSE(EQ$4:EQ$29))</f>
        <v>0</v>
      </c>
      <c r="ER362" cm="1">
        <f t="array" ref="ER362">SUMPRODUCT($K362:$AJ362,TRANSPOSE(ER$4:ER$29))</f>
        <v>0</v>
      </c>
      <c r="ES362" cm="1">
        <f t="array" ref="ES362">SUMPRODUCT($K362:$AJ362,TRANSPOSE(ES$4:ES$29))</f>
        <v>0</v>
      </c>
      <c r="ET362" cm="1">
        <f t="array" ref="ET362">SUMPRODUCT($K362:$AJ362,TRANSPOSE(ET$4:ET$29))</f>
        <v>0</v>
      </c>
      <c r="EU362" cm="1">
        <f t="array" ref="EU362">SUMPRODUCT($K362:$AJ362,TRANSPOSE(EU$4:EU$29))</f>
        <v>0</v>
      </c>
      <c r="EV362" cm="1">
        <f t="array" ref="EV362">SUMPRODUCT($K362:$AJ362,TRANSPOSE(EV$4:EV$29))</f>
        <v>0</v>
      </c>
      <c r="EW362" cm="1">
        <f t="array" ref="EW362">SUMPRODUCT($K362:$AJ362,TRANSPOSE(EW$4:EW$29))</f>
        <v>0</v>
      </c>
      <c r="EX362" cm="1">
        <f t="array" ref="EX362">SUMPRODUCT($K362:$AJ362,TRANSPOSE(EX$4:EX$29))</f>
        <v>0</v>
      </c>
      <c r="EY362" cm="1">
        <f t="array" ref="EY362">SUMPRODUCT($K362:$AJ362,TRANSPOSE(EY$4:EY$29))</f>
        <v>0</v>
      </c>
      <c r="EZ362" cm="1">
        <f t="array" ref="EZ362">SUMPRODUCT($K362:$AJ362,TRANSPOSE(EZ$4:EZ$29))</f>
        <v>0</v>
      </c>
      <c r="FA362">
        <f t="shared" si="74"/>
        <v>0</v>
      </c>
      <c r="FB362" t="b">
        <f t="shared" si="75"/>
        <v>0</v>
      </c>
    </row>
    <row r="363" spans="1:158" hidden="1" x14ac:dyDescent="0.2">
      <c r="A363">
        <v>422</v>
      </c>
      <c r="B363" s="7" t="s">
        <v>842</v>
      </c>
      <c r="C363" t="s">
        <v>17</v>
      </c>
      <c r="D363">
        <v>401041455</v>
      </c>
      <c r="E363" t="s">
        <v>841</v>
      </c>
      <c r="F363">
        <v>401502394</v>
      </c>
      <c r="G363" t="s">
        <v>6</v>
      </c>
      <c r="H363" s="1">
        <v>2</v>
      </c>
      <c r="I363" s="1">
        <v>43</v>
      </c>
      <c r="J363" s="1">
        <f>VLOOKUP(B363,'[4]AVL F03 05.05.26_לעבוד'!$B$27:$M$694,12,)</f>
        <v>43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3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40</v>
      </c>
      <c r="AI363" s="1">
        <v>0</v>
      </c>
      <c r="AJ363" s="1">
        <v>0</v>
      </c>
      <c r="AK363" s="1">
        <f t="shared" si="72"/>
        <v>13545</v>
      </c>
      <c r="AL363" s="1">
        <f t="shared" si="73"/>
        <v>20000</v>
      </c>
      <c r="AM363" s="1">
        <f t="shared" si="77"/>
        <v>135.44999999999999</v>
      </c>
      <c r="AN363" s="1">
        <f t="shared" si="78"/>
        <v>200</v>
      </c>
      <c r="AO363" s="1">
        <f t="shared" si="79"/>
        <v>64.550000000000011</v>
      </c>
      <c r="AP363" s="1" t="s">
        <v>26</v>
      </c>
      <c r="AQ363" s="1">
        <f>VLOOKUP($B363,'[2]AVL F03 05.05.26_לעבוד'!$B$29:$H$721,6,)</f>
        <v>0</v>
      </c>
      <c r="AR363" s="1" t="s">
        <v>25</v>
      </c>
      <c r="AS363" s="1" t="s">
        <v>14</v>
      </c>
      <c r="AT363">
        <f t="shared" ref="AT363:AT372" si="80">SUM(K363:AJ363)*AY363</f>
        <v>0.43</v>
      </c>
      <c r="AU363" t="str">
        <f>VLOOKUP(B363,'[3]AVL F03 05.05.26_לעבוד'!$B$27:$B$694,1,)</f>
        <v>CRCW040233R2FKED</v>
      </c>
      <c r="AW363" t="s">
        <v>1722</v>
      </c>
      <c r="AX363" t="s">
        <v>19</v>
      </c>
      <c r="AY363">
        <v>0.01</v>
      </c>
      <c r="AZ363" t="s">
        <v>0</v>
      </c>
      <c r="BA363">
        <v>2</v>
      </c>
      <c r="BB363" t="s">
        <v>13</v>
      </c>
      <c r="BC363">
        <v>96</v>
      </c>
      <c r="BD363">
        <v>116</v>
      </c>
      <c r="BE363" t="s">
        <v>24</v>
      </c>
      <c r="BF363">
        <v>0</v>
      </c>
      <c r="BG363">
        <v>0.1</v>
      </c>
      <c r="BH363">
        <v>20</v>
      </c>
      <c r="BI363" t="s">
        <v>11</v>
      </c>
      <c r="BJ363" t="s">
        <v>23</v>
      </c>
      <c r="BK363" t="s">
        <v>5</v>
      </c>
      <c r="BL363">
        <v>1</v>
      </c>
      <c r="BM363" t="s">
        <v>22</v>
      </c>
      <c r="BN363">
        <v>0.01</v>
      </c>
      <c r="BO363" t="s">
        <v>5</v>
      </c>
      <c r="BP363">
        <v>1</v>
      </c>
      <c r="BQ363" t="s">
        <v>5</v>
      </c>
      <c r="BR363" t="s">
        <v>8</v>
      </c>
      <c r="BS363" t="s">
        <v>21</v>
      </c>
      <c r="BT363">
        <v>10000</v>
      </c>
      <c r="BU363" t="s">
        <v>6</v>
      </c>
      <c r="BV363" t="s">
        <v>31</v>
      </c>
      <c r="BW363" t="s">
        <v>20</v>
      </c>
      <c r="BX363" t="s">
        <v>3</v>
      </c>
      <c r="BY363" t="s">
        <v>19</v>
      </c>
      <c r="BZ363" t="s">
        <v>1</v>
      </c>
      <c r="CA363" t="s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10000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E363">
        <f>SUM($CB363,CB363:$CC363)-SUM($EC363:EC363)</f>
        <v>0</v>
      </c>
      <c r="DF363">
        <f>SUM($CB363,$CC363:CC363)-SUM($EC363:ED363)</f>
        <v>0</v>
      </c>
      <c r="DG363">
        <f>SUM($CB363,$CC363:CD363)-SUM($EC363:EE363)</f>
        <v>0</v>
      </c>
      <c r="DH363">
        <f>SUM($CB363,$CC363:CE363)-SUM($EC363:EF363)</f>
        <v>0</v>
      </c>
      <c r="DI363">
        <f>SUM($CB363,$CC363:CF363)-SUM($EC363:EG363)</f>
        <v>0</v>
      </c>
      <c r="DJ363">
        <f>SUM($CB363,$CC363:CG363)-SUM($EC363:EH363)</f>
        <v>0</v>
      </c>
      <c r="DK363">
        <f>SUM($CB363,$CC363:CH363)-SUM($EC363:EI363)</f>
        <v>0</v>
      </c>
      <c r="DL363">
        <f>SUM($CB363,$CC363:CI363)-SUM($EC363:EJ363)</f>
        <v>0</v>
      </c>
      <c r="DM363">
        <f>SUM($CB363,$CC363:CJ363)-SUM($EC363:EK363)</f>
        <v>7940</v>
      </c>
      <c r="DN363">
        <f>SUM($CB363,$CC363:CK363)-SUM($EC363:EL363)</f>
        <v>5700</v>
      </c>
      <c r="DO363">
        <f>SUM($CB363,$CC363:CL363)-SUM($EC363:EM363)</f>
        <v>3400</v>
      </c>
      <c r="DP363">
        <f>SUM($CB363,$CC363:CM363)-SUM($EC363:EN363)</f>
        <v>1400</v>
      </c>
      <c r="DQ363">
        <f>SUM($CB363,$CC363:CN363)-SUM($EC363:EO363)</f>
        <v>1400</v>
      </c>
      <c r="DR363">
        <f>SUM($CB363,$CC363:CO363)-SUM($EC363:EP363)</f>
        <v>1400</v>
      </c>
      <c r="DS363">
        <f>SUM($CB363,$CC363:CP363)-SUM($EC363:EQ363)</f>
        <v>1400</v>
      </c>
      <c r="DT363">
        <f>SUM($CB363,$CC363:CQ363)-SUM($EC363:ER363)</f>
        <v>1400</v>
      </c>
      <c r="DU363">
        <f>SUM($CB363,$CC363:CR363)-SUM($EC363:ES363)</f>
        <v>1400</v>
      </c>
      <c r="DV363">
        <f>SUM($CB363,$CC363:CS363)-SUM($EC363:ET363)</f>
        <v>1400</v>
      </c>
      <c r="DW363">
        <f>SUM($CB363,$CC363:CT363)-SUM($EC363:EU363)</f>
        <v>1400</v>
      </c>
      <c r="DX363">
        <f>SUM($CB363,$CC363:CU363)-SUM($EC363:EV363)</f>
        <v>1400</v>
      </c>
      <c r="DY363">
        <f>SUM($CB363,$CC363:CV363)-SUM($EC363:EW363)</f>
        <v>1400</v>
      </c>
      <c r="DZ363">
        <f>SUM($CB363,$CC363:CW363)-SUM($EC363:EX363)</f>
        <v>1400</v>
      </c>
      <c r="EA363">
        <f>SUM($CB363,$CC363:CX363)-SUM($EC363:EY363)</f>
        <v>1400</v>
      </c>
      <c r="EB363">
        <f>SUM($CB363,$CC363:CY363)-SUM($EC363:EZ363)</f>
        <v>1400</v>
      </c>
      <c r="EC363" cm="1">
        <f t="array" ref="EC363">SUMPRODUCT($K363:$AJ363,TRANSPOSE(EC$4:EC$29))</f>
        <v>0</v>
      </c>
      <c r="ED363" cm="1">
        <f t="array" ref="ED363">SUMPRODUCT($K363:$AJ363,TRANSPOSE(ED$4:ED$29))</f>
        <v>0</v>
      </c>
      <c r="EE363" cm="1">
        <f t="array" ref="EE363">SUMPRODUCT($K363:$AJ363,TRANSPOSE(EE$4:EE$29))</f>
        <v>0</v>
      </c>
      <c r="EF363" cm="1">
        <f t="array" ref="EF363">SUMPRODUCT($K363:$AJ363,TRANSPOSE(EF$4:EF$29))</f>
        <v>0</v>
      </c>
      <c r="EG363" cm="1">
        <f t="array" ref="EG363">SUMPRODUCT($K363:$AJ363,TRANSPOSE(EG$4:EG$29))</f>
        <v>0</v>
      </c>
      <c r="EH363" cm="1">
        <f t="array" ref="EH363">SUMPRODUCT($K363:$AJ363,TRANSPOSE(EH$4:EH$29))</f>
        <v>0</v>
      </c>
      <c r="EI363" cm="1">
        <f t="array" ref="EI363">SUMPRODUCT($K363:$AJ363,TRANSPOSE(EI$4:EI$29))</f>
        <v>0</v>
      </c>
      <c r="EJ363" cm="1">
        <f t="array" ref="EJ363">SUMPRODUCT($K363:$AJ363,TRANSPOSE(EJ$4:EJ$29))</f>
        <v>0</v>
      </c>
      <c r="EK363" cm="1">
        <f t="array" ref="EK363">SUMPRODUCT($K363:$AJ363,TRANSPOSE(EK$4:EK$29))</f>
        <v>2060</v>
      </c>
      <c r="EL363" cm="1">
        <f t="array" ref="EL363">SUMPRODUCT($K363:$AJ363,TRANSPOSE(EL$4:EL$29))</f>
        <v>2240</v>
      </c>
      <c r="EM363" cm="1">
        <f t="array" ref="EM363">SUMPRODUCT($K363:$AJ363,TRANSPOSE(EM$4:EM$29))</f>
        <v>2300</v>
      </c>
      <c r="EN363" cm="1">
        <f t="array" ref="EN363">SUMPRODUCT($K363:$AJ363,TRANSPOSE(EN$4:EN$29))</f>
        <v>2000</v>
      </c>
      <c r="EO363" cm="1">
        <f t="array" ref="EO363">SUMPRODUCT($K363:$AJ363,TRANSPOSE(EO$4:EO$29))</f>
        <v>0</v>
      </c>
      <c r="EP363" cm="1">
        <f t="array" ref="EP363">SUMPRODUCT($K363:$AJ363,TRANSPOSE(EP$4:EP$29))</f>
        <v>0</v>
      </c>
      <c r="EQ363" cm="1">
        <f t="array" ref="EQ363">SUMPRODUCT($K363:$AJ363,TRANSPOSE(EQ$4:EQ$29))</f>
        <v>0</v>
      </c>
      <c r="ER363" cm="1">
        <f t="array" ref="ER363">SUMPRODUCT($K363:$AJ363,TRANSPOSE(ER$4:ER$29))</f>
        <v>0</v>
      </c>
      <c r="ES363" cm="1">
        <f t="array" ref="ES363">SUMPRODUCT($K363:$AJ363,TRANSPOSE(ES$4:ES$29))</f>
        <v>0</v>
      </c>
      <c r="ET363" cm="1">
        <f t="array" ref="ET363">SUMPRODUCT($K363:$AJ363,TRANSPOSE(ET$4:ET$29))</f>
        <v>0</v>
      </c>
      <c r="EU363" cm="1">
        <f t="array" ref="EU363">SUMPRODUCT($K363:$AJ363,TRANSPOSE(EU$4:EU$29))</f>
        <v>0</v>
      </c>
      <c r="EV363" cm="1">
        <f t="array" ref="EV363">SUMPRODUCT($K363:$AJ363,TRANSPOSE(EV$4:EV$29))</f>
        <v>0</v>
      </c>
      <c r="EW363" cm="1">
        <f t="array" ref="EW363">SUMPRODUCT($K363:$AJ363,TRANSPOSE(EW$4:EW$29))</f>
        <v>0</v>
      </c>
      <c r="EX363" cm="1">
        <f t="array" ref="EX363">SUMPRODUCT($K363:$AJ363,TRANSPOSE(EX$4:EX$29))</f>
        <v>0</v>
      </c>
      <c r="EY363" cm="1">
        <f t="array" ref="EY363">SUMPRODUCT($K363:$AJ363,TRANSPOSE(EY$4:EY$29))</f>
        <v>0</v>
      </c>
      <c r="EZ363" cm="1">
        <f t="array" ref="EZ363">SUMPRODUCT($K363:$AJ363,TRANSPOSE(EZ$4:EZ$29))</f>
        <v>0</v>
      </c>
      <c r="FA363">
        <f t="shared" si="74"/>
        <v>0</v>
      </c>
      <c r="FB363" t="b">
        <f t="shared" si="75"/>
        <v>0</v>
      </c>
    </row>
    <row r="364" spans="1:158" hidden="1" x14ac:dyDescent="0.2">
      <c r="A364">
        <v>423</v>
      </c>
      <c r="B364" s="7" t="s">
        <v>840</v>
      </c>
      <c r="C364" t="s">
        <v>17</v>
      </c>
      <c r="D364">
        <v>400693192</v>
      </c>
      <c r="E364" t="s">
        <v>839</v>
      </c>
      <c r="F364">
        <v>400275521</v>
      </c>
      <c r="G364" t="s">
        <v>6</v>
      </c>
      <c r="H364" s="1">
        <v>2</v>
      </c>
      <c r="I364" s="1">
        <v>2</v>
      </c>
      <c r="J364" s="1">
        <f>VLOOKUP(B364,'[4]AVL F03 05.05.26_לעבוד'!$B$27:$M$694,12,)</f>
        <v>2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2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f t="shared" si="72"/>
        <v>630</v>
      </c>
      <c r="AL364" s="1">
        <f t="shared" si="73"/>
        <v>10000</v>
      </c>
      <c r="AM364" s="1">
        <f t="shared" si="77"/>
        <v>6.3</v>
      </c>
      <c r="AN364" s="1">
        <f t="shared" si="78"/>
        <v>100</v>
      </c>
      <c r="AO364" s="1">
        <f t="shared" si="79"/>
        <v>93.7</v>
      </c>
      <c r="AP364" s="1" t="s">
        <v>26</v>
      </c>
      <c r="AQ364" s="1">
        <f>VLOOKUP($B364,'[2]AVL F03 05.05.26_לעבוד'!$B$29:$H$721,6,)</f>
        <v>0</v>
      </c>
      <c r="AR364" s="1" t="s">
        <v>25</v>
      </c>
      <c r="AS364" s="1" t="s">
        <v>14</v>
      </c>
      <c r="AT364">
        <f t="shared" si="80"/>
        <v>0.02</v>
      </c>
      <c r="AU364" t="str">
        <f>VLOOKUP(B364,'[3]AVL F03 05.05.26_לעבוד'!$B$27:$B$694,1,)</f>
        <v>CRCW04023K01FKED</v>
      </c>
      <c r="AW364" t="s">
        <v>1722</v>
      </c>
      <c r="AX364" t="s">
        <v>99</v>
      </c>
      <c r="AY364">
        <v>0.01</v>
      </c>
      <c r="AZ364" t="s">
        <v>0</v>
      </c>
      <c r="BA364">
        <v>2</v>
      </c>
      <c r="BB364" t="s">
        <v>13</v>
      </c>
      <c r="BC364">
        <v>96</v>
      </c>
      <c r="BD364">
        <v>112</v>
      </c>
      <c r="BE364" t="s">
        <v>24</v>
      </c>
      <c r="BF364">
        <v>0</v>
      </c>
      <c r="BG364">
        <v>0.1</v>
      </c>
      <c r="BH364">
        <v>20</v>
      </c>
      <c r="BI364" t="s">
        <v>11</v>
      </c>
      <c r="BJ364" t="s">
        <v>23</v>
      </c>
      <c r="BK364" t="s">
        <v>5</v>
      </c>
      <c r="BL364">
        <v>1</v>
      </c>
      <c r="BM364" t="s">
        <v>22</v>
      </c>
      <c r="BN364">
        <v>0.01</v>
      </c>
      <c r="BO364" t="s">
        <v>5</v>
      </c>
      <c r="BP364">
        <v>1</v>
      </c>
      <c r="BQ364" t="s">
        <v>5</v>
      </c>
      <c r="BR364" t="s">
        <v>8</v>
      </c>
      <c r="BS364" t="s">
        <v>21</v>
      </c>
      <c r="BT364">
        <v>10000</v>
      </c>
      <c r="BU364" t="s">
        <v>6</v>
      </c>
      <c r="BV364" t="s">
        <v>31</v>
      </c>
      <c r="BW364" t="s">
        <v>20</v>
      </c>
      <c r="BX364" t="s">
        <v>3</v>
      </c>
      <c r="BY364" t="s">
        <v>99</v>
      </c>
      <c r="BZ364" t="s">
        <v>1</v>
      </c>
      <c r="CA364" t="s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10000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E364">
        <f>SUM($CB364,CB364:$CC364)-SUM($EC364:EC364)</f>
        <v>0</v>
      </c>
      <c r="DF364">
        <f>SUM($CB364,$CC364:CC364)-SUM($EC364:ED364)</f>
        <v>0</v>
      </c>
      <c r="DG364">
        <f>SUM($CB364,$CC364:CD364)-SUM($EC364:EE364)</f>
        <v>0</v>
      </c>
      <c r="DH364">
        <f>SUM($CB364,$CC364:CE364)-SUM($EC364:EF364)</f>
        <v>0</v>
      </c>
      <c r="DI364">
        <f>SUM($CB364,$CC364:CF364)-SUM($EC364:EG364)</f>
        <v>0</v>
      </c>
      <c r="DJ364">
        <f>SUM($CB364,$CC364:CG364)-SUM($EC364:EH364)</f>
        <v>0</v>
      </c>
      <c r="DK364">
        <f>SUM($CB364,$CC364:CH364)-SUM($EC364:EI364)</f>
        <v>0</v>
      </c>
      <c r="DL364">
        <f>SUM($CB364,$CC364:CI364)-SUM($EC364:EJ364)</f>
        <v>0</v>
      </c>
      <c r="DM364">
        <f>SUM($CB364,$CC364:CJ364)-SUM($EC364:EK364)</f>
        <v>9900</v>
      </c>
      <c r="DN364">
        <f>SUM($CB364,$CC364:CK364)-SUM($EC364:EL364)</f>
        <v>9780</v>
      </c>
      <c r="DO364">
        <f>SUM($CB364,$CC364:CL364)-SUM($EC364:EM364)</f>
        <v>9600</v>
      </c>
      <c r="DP364">
        <f>SUM($CB364,$CC364:CM364)-SUM($EC364:EN364)</f>
        <v>9600</v>
      </c>
      <c r="DQ364">
        <f>SUM($CB364,$CC364:CN364)-SUM($EC364:EO364)</f>
        <v>9600</v>
      </c>
      <c r="DR364">
        <f>SUM($CB364,$CC364:CO364)-SUM($EC364:EP364)</f>
        <v>9600</v>
      </c>
      <c r="DS364">
        <f>SUM($CB364,$CC364:CP364)-SUM($EC364:EQ364)</f>
        <v>9600</v>
      </c>
      <c r="DT364">
        <f>SUM($CB364,$CC364:CQ364)-SUM($EC364:ER364)</f>
        <v>9600</v>
      </c>
      <c r="DU364">
        <f>SUM($CB364,$CC364:CR364)-SUM($EC364:ES364)</f>
        <v>9600</v>
      </c>
      <c r="DV364">
        <f>SUM($CB364,$CC364:CS364)-SUM($EC364:ET364)</f>
        <v>9600</v>
      </c>
      <c r="DW364">
        <f>SUM($CB364,$CC364:CT364)-SUM($EC364:EU364)</f>
        <v>9600</v>
      </c>
      <c r="DX364">
        <f>SUM($CB364,$CC364:CU364)-SUM($EC364:EV364)</f>
        <v>9600</v>
      </c>
      <c r="DY364">
        <f>SUM($CB364,$CC364:CV364)-SUM($EC364:EW364)</f>
        <v>9600</v>
      </c>
      <c r="DZ364">
        <f>SUM($CB364,$CC364:CW364)-SUM($EC364:EX364)</f>
        <v>9600</v>
      </c>
      <c r="EA364">
        <f>SUM($CB364,$CC364:CX364)-SUM($EC364:EY364)</f>
        <v>9600</v>
      </c>
      <c r="EB364">
        <f>SUM($CB364,$CC364:CY364)-SUM($EC364:EZ364)</f>
        <v>9600</v>
      </c>
      <c r="EC364" cm="1">
        <f t="array" ref="EC364">SUMPRODUCT($K364:$AJ364,TRANSPOSE(EC$4:EC$29))</f>
        <v>0</v>
      </c>
      <c r="ED364" cm="1">
        <f t="array" ref="ED364">SUMPRODUCT($K364:$AJ364,TRANSPOSE(ED$4:ED$29))</f>
        <v>0</v>
      </c>
      <c r="EE364" cm="1">
        <f t="array" ref="EE364">SUMPRODUCT($K364:$AJ364,TRANSPOSE(EE$4:EE$29))</f>
        <v>0</v>
      </c>
      <c r="EF364" cm="1">
        <f t="array" ref="EF364">SUMPRODUCT($K364:$AJ364,TRANSPOSE(EF$4:EF$29))</f>
        <v>0</v>
      </c>
      <c r="EG364" cm="1">
        <f t="array" ref="EG364">SUMPRODUCT($K364:$AJ364,TRANSPOSE(EG$4:EG$29))</f>
        <v>0</v>
      </c>
      <c r="EH364" cm="1">
        <f t="array" ref="EH364">SUMPRODUCT($K364:$AJ364,TRANSPOSE(EH$4:EH$29))</f>
        <v>0</v>
      </c>
      <c r="EI364" cm="1">
        <f t="array" ref="EI364">SUMPRODUCT($K364:$AJ364,TRANSPOSE(EI$4:EI$29))</f>
        <v>0</v>
      </c>
      <c r="EJ364" cm="1">
        <f t="array" ref="EJ364">SUMPRODUCT($K364:$AJ364,TRANSPOSE(EJ$4:EJ$29))</f>
        <v>0</v>
      </c>
      <c r="EK364" cm="1">
        <f t="array" ref="EK364">SUMPRODUCT($K364:$AJ364,TRANSPOSE(EK$4:EK$29))</f>
        <v>100</v>
      </c>
      <c r="EL364" cm="1">
        <f t="array" ref="EL364">SUMPRODUCT($K364:$AJ364,TRANSPOSE(EL$4:EL$29))</f>
        <v>120</v>
      </c>
      <c r="EM364" cm="1">
        <f t="array" ref="EM364">SUMPRODUCT($K364:$AJ364,TRANSPOSE(EM$4:EM$29))</f>
        <v>180</v>
      </c>
      <c r="EN364" cm="1">
        <f t="array" ref="EN364">SUMPRODUCT($K364:$AJ364,TRANSPOSE(EN$4:EN$29))</f>
        <v>0</v>
      </c>
      <c r="EO364" cm="1">
        <f t="array" ref="EO364">SUMPRODUCT($K364:$AJ364,TRANSPOSE(EO$4:EO$29))</f>
        <v>0</v>
      </c>
      <c r="EP364" cm="1">
        <f t="array" ref="EP364">SUMPRODUCT($K364:$AJ364,TRANSPOSE(EP$4:EP$29))</f>
        <v>0</v>
      </c>
      <c r="EQ364" cm="1">
        <f t="array" ref="EQ364">SUMPRODUCT($K364:$AJ364,TRANSPOSE(EQ$4:EQ$29))</f>
        <v>0</v>
      </c>
      <c r="ER364" cm="1">
        <f t="array" ref="ER364">SUMPRODUCT($K364:$AJ364,TRANSPOSE(ER$4:ER$29))</f>
        <v>0</v>
      </c>
      <c r="ES364" cm="1">
        <f t="array" ref="ES364">SUMPRODUCT($K364:$AJ364,TRANSPOSE(ES$4:ES$29))</f>
        <v>0</v>
      </c>
      <c r="ET364" cm="1">
        <f t="array" ref="ET364">SUMPRODUCT($K364:$AJ364,TRANSPOSE(ET$4:ET$29))</f>
        <v>0</v>
      </c>
      <c r="EU364" cm="1">
        <f t="array" ref="EU364">SUMPRODUCT($K364:$AJ364,TRANSPOSE(EU$4:EU$29))</f>
        <v>0</v>
      </c>
      <c r="EV364" cm="1">
        <f t="array" ref="EV364">SUMPRODUCT($K364:$AJ364,TRANSPOSE(EV$4:EV$29))</f>
        <v>0</v>
      </c>
      <c r="EW364" cm="1">
        <f t="array" ref="EW364">SUMPRODUCT($K364:$AJ364,TRANSPOSE(EW$4:EW$29))</f>
        <v>0</v>
      </c>
      <c r="EX364" cm="1">
        <f t="array" ref="EX364">SUMPRODUCT($K364:$AJ364,TRANSPOSE(EX$4:EX$29))</f>
        <v>0</v>
      </c>
      <c r="EY364" cm="1">
        <f t="array" ref="EY364">SUMPRODUCT($K364:$AJ364,TRANSPOSE(EY$4:EY$29))</f>
        <v>0</v>
      </c>
      <c r="EZ364" cm="1">
        <f t="array" ref="EZ364">SUMPRODUCT($K364:$AJ364,TRANSPOSE(EZ$4:EZ$29))</f>
        <v>0</v>
      </c>
      <c r="FA364">
        <f t="shared" si="74"/>
        <v>0</v>
      </c>
      <c r="FB364" t="b">
        <f t="shared" si="75"/>
        <v>0</v>
      </c>
    </row>
    <row r="365" spans="1:158" hidden="1" x14ac:dyDescent="0.2">
      <c r="A365">
        <v>424</v>
      </c>
      <c r="B365" s="7" t="s">
        <v>838</v>
      </c>
      <c r="C365" t="s">
        <v>17</v>
      </c>
      <c r="D365">
        <v>400676836</v>
      </c>
      <c r="E365" t="s">
        <v>837</v>
      </c>
      <c r="F365">
        <v>401240005</v>
      </c>
      <c r="G365" t="s">
        <v>6</v>
      </c>
      <c r="H365" s="1">
        <v>2</v>
      </c>
      <c r="I365" s="1">
        <v>1</v>
      </c>
      <c r="J365" s="1">
        <f>VLOOKUP(B365,'[4]AVL F03 05.05.26_לעבוד'!$B$27:$M$694,12,)</f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0</v>
      </c>
      <c r="AK365" s="1">
        <f t="shared" si="72"/>
        <v>315</v>
      </c>
      <c r="AL365" s="1">
        <f t="shared" si="73"/>
        <v>10000</v>
      </c>
      <c r="AM365" s="1">
        <f t="shared" si="77"/>
        <v>3.15</v>
      </c>
      <c r="AN365" s="1">
        <f t="shared" si="78"/>
        <v>100</v>
      </c>
      <c r="AO365" s="1">
        <f t="shared" si="79"/>
        <v>96.85</v>
      </c>
      <c r="AP365" s="1" t="s">
        <v>26</v>
      </c>
      <c r="AQ365" s="1">
        <f>VLOOKUP($B365,'[2]AVL F03 05.05.26_לעבוד'!$B$29:$H$721,6,)</f>
        <v>0</v>
      </c>
      <c r="AR365" s="1" t="s">
        <v>25</v>
      </c>
      <c r="AS365" s="1" t="s">
        <v>14</v>
      </c>
      <c r="AT365">
        <f t="shared" si="80"/>
        <v>0.01</v>
      </c>
      <c r="AU365" t="str">
        <f>VLOOKUP(B365,'[3]AVL F03 05.05.26_לעבוד'!$B$27:$B$694,1,)</f>
        <v>CRCW04023K32FKED</v>
      </c>
      <c r="AW365" t="s">
        <v>1722</v>
      </c>
      <c r="AX365" t="s">
        <v>19</v>
      </c>
      <c r="AY365">
        <v>0.01</v>
      </c>
      <c r="AZ365" t="s">
        <v>0</v>
      </c>
      <c r="BA365">
        <v>2</v>
      </c>
      <c r="BB365" t="s">
        <v>13</v>
      </c>
      <c r="BC365">
        <v>96</v>
      </c>
      <c r="BD365">
        <v>60</v>
      </c>
      <c r="BE365" t="s">
        <v>24</v>
      </c>
      <c r="BF365">
        <v>0</v>
      </c>
      <c r="BG365">
        <v>0.1</v>
      </c>
      <c r="BH365">
        <v>20</v>
      </c>
      <c r="BI365" t="s">
        <v>11</v>
      </c>
      <c r="BJ365" t="s">
        <v>23</v>
      </c>
      <c r="BK365" t="s">
        <v>5</v>
      </c>
      <c r="BL365">
        <v>1</v>
      </c>
      <c r="BM365" t="s">
        <v>38</v>
      </c>
      <c r="BN365">
        <v>0.01</v>
      </c>
      <c r="BO365" t="s">
        <v>5</v>
      </c>
      <c r="BP365">
        <v>1</v>
      </c>
      <c r="BQ365" t="s">
        <v>5</v>
      </c>
      <c r="BR365" t="s">
        <v>8</v>
      </c>
      <c r="BS365" t="s">
        <v>21</v>
      </c>
      <c r="BT365">
        <v>10000</v>
      </c>
      <c r="BU365" t="s">
        <v>6</v>
      </c>
      <c r="BV365" t="s">
        <v>31</v>
      </c>
      <c r="BW365" t="s">
        <v>20</v>
      </c>
      <c r="BX365" t="s">
        <v>3</v>
      </c>
      <c r="BY365" t="s">
        <v>19</v>
      </c>
      <c r="BZ365" t="s">
        <v>1</v>
      </c>
      <c r="CA365" t="s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10000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E365">
        <f>SUM($CB365,CB365:$CC365)-SUM($EC365:EC365)</f>
        <v>0</v>
      </c>
      <c r="DF365">
        <f>SUM($CB365,$CC365:CC365)-SUM($EC365:ED365)</f>
        <v>0</v>
      </c>
      <c r="DG365">
        <f>SUM($CB365,$CC365:CD365)-SUM($EC365:EE365)</f>
        <v>0</v>
      </c>
      <c r="DH365">
        <f>SUM($CB365,$CC365:CE365)-SUM($EC365:EF365)</f>
        <v>0</v>
      </c>
      <c r="DI365">
        <f>SUM($CB365,$CC365:CF365)-SUM($EC365:EG365)</f>
        <v>0</v>
      </c>
      <c r="DJ365">
        <f>SUM($CB365,$CC365:CG365)-SUM($EC365:EH365)</f>
        <v>0</v>
      </c>
      <c r="DK365">
        <f>SUM($CB365,$CC365:CH365)-SUM($EC365:EI365)</f>
        <v>0</v>
      </c>
      <c r="DL365">
        <f>SUM($CB365,$CC365:CI365)-SUM($EC365:EJ365)</f>
        <v>0</v>
      </c>
      <c r="DM365">
        <f>SUM($CB365,$CC365:CJ365)-SUM($EC365:EK365)</f>
        <v>9980</v>
      </c>
      <c r="DN365">
        <f>SUM($CB365,$CC365:CK365)-SUM($EC365:EL365)</f>
        <v>9890</v>
      </c>
      <c r="DO365">
        <f>SUM($CB365,$CC365:CL365)-SUM($EC365:EM365)</f>
        <v>9800</v>
      </c>
      <c r="DP365">
        <f>SUM($CB365,$CC365:CM365)-SUM($EC365:EN365)</f>
        <v>9800</v>
      </c>
      <c r="DQ365">
        <f>SUM($CB365,$CC365:CN365)-SUM($EC365:EO365)</f>
        <v>9800</v>
      </c>
      <c r="DR365">
        <f>SUM($CB365,$CC365:CO365)-SUM($EC365:EP365)</f>
        <v>9800</v>
      </c>
      <c r="DS365">
        <f>SUM($CB365,$CC365:CP365)-SUM($EC365:EQ365)</f>
        <v>9800</v>
      </c>
      <c r="DT365">
        <f>SUM($CB365,$CC365:CQ365)-SUM($EC365:ER365)</f>
        <v>9800</v>
      </c>
      <c r="DU365">
        <f>SUM($CB365,$CC365:CR365)-SUM($EC365:ES365)</f>
        <v>9800</v>
      </c>
      <c r="DV365">
        <f>SUM($CB365,$CC365:CS365)-SUM($EC365:ET365)</f>
        <v>9800</v>
      </c>
      <c r="DW365">
        <f>SUM($CB365,$CC365:CT365)-SUM($EC365:EU365)</f>
        <v>9800</v>
      </c>
      <c r="DX365">
        <f>SUM($CB365,$CC365:CU365)-SUM($EC365:EV365)</f>
        <v>9800</v>
      </c>
      <c r="DY365">
        <f>SUM($CB365,$CC365:CV365)-SUM($EC365:EW365)</f>
        <v>9800</v>
      </c>
      <c r="DZ365">
        <f>SUM($CB365,$CC365:CW365)-SUM($EC365:EX365)</f>
        <v>9800</v>
      </c>
      <c r="EA365">
        <f>SUM($CB365,$CC365:CX365)-SUM($EC365:EY365)</f>
        <v>9800</v>
      </c>
      <c r="EB365">
        <f>SUM($CB365,$CC365:CY365)-SUM($EC365:EZ365)</f>
        <v>9800</v>
      </c>
      <c r="EC365" cm="1">
        <f t="array" ref="EC365">SUMPRODUCT($K365:$AJ365,TRANSPOSE(EC$4:EC$29))</f>
        <v>0</v>
      </c>
      <c r="ED365" cm="1">
        <f t="array" ref="ED365">SUMPRODUCT($K365:$AJ365,TRANSPOSE(ED$4:ED$29))</f>
        <v>0</v>
      </c>
      <c r="EE365" cm="1">
        <f t="array" ref="EE365">SUMPRODUCT($K365:$AJ365,TRANSPOSE(EE$4:EE$29))</f>
        <v>0</v>
      </c>
      <c r="EF365" cm="1">
        <f t="array" ref="EF365">SUMPRODUCT($K365:$AJ365,TRANSPOSE(EF$4:EF$29))</f>
        <v>0</v>
      </c>
      <c r="EG365" cm="1">
        <f t="array" ref="EG365">SUMPRODUCT($K365:$AJ365,TRANSPOSE(EG$4:EG$29))</f>
        <v>0</v>
      </c>
      <c r="EH365" cm="1">
        <f t="array" ref="EH365">SUMPRODUCT($K365:$AJ365,TRANSPOSE(EH$4:EH$29))</f>
        <v>0</v>
      </c>
      <c r="EI365" cm="1">
        <f t="array" ref="EI365">SUMPRODUCT($K365:$AJ365,TRANSPOSE(EI$4:EI$29))</f>
        <v>0</v>
      </c>
      <c r="EJ365" cm="1">
        <f t="array" ref="EJ365">SUMPRODUCT($K365:$AJ365,TRANSPOSE(EJ$4:EJ$29))</f>
        <v>0</v>
      </c>
      <c r="EK365" cm="1">
        <f t="array" ref="EK365">SUMPRODUCT($K365:$AJ365,TRANSPOSE(EK$4:EK$29))</f>
        <v>20</v>
      </c>
      <c r="EL365" cm="1">
        <f t="array" ref="EL365">SUMPRODUCT($K365:$AJ365,TRANSPOSE(EL$4:EL$29))</f>
        <v>90</v>
      </c>
      <c r="EM365" cm="1">
        <f t="array" ref="EM365">SUMPRODUCT($K365:$AJ365,TRANSPOSE(EM$4:EM$29))</f>
        <v>90</v>
      </c>
      <c r="EN365" cm="1">
        <f t="array" ref="EN365">SUMPRODUCT($K365:$AJ365,TRANSPOSE(EN$4:EN$29))</f>
        <v>0</v>
      </c>
      <c r="EO365" cm="1">
        <f t="array" ref="EO365">SUMPRODUCT($K365:$AJ365,TRANSPOSE(EO$4:EO$29))</f>
        <v>0</v>
      </c>
      <c r="EP365" cm="1">
        <f t="array" ref="EP365">SUMPRODUCT($K365:$AJ365,TRANSPOSE(EP$4:EP$29))</f>
        <v>0</v>
      </c>
      <c r="EQ365" cm="1">
        <f t="array" ref="EQ365">SUMPRODUCT($K365:$AJ365,TRANSPOSE(EQ$4:EQ$29))</f>
        <v>0</v>
      </c>
      <c r="ER365" cm="1">
        <f t="array" ref="ER365">SUMPRODUCT($K365:$AJ365,TRANSPOSE(ER$4:ER$29))</f>
        <v>0</v>
      </c>
      <c r="ES365" cm="1">
        <f t="array" ref="ES365">SUMPRODUCT($K365:$AJ365,TRANSPOSE(ES$4:ES$29))</f>
        <v>0</v>
      </c>
      <c r="ET365" cm="1">
        <f t="array" ref="ET365">SUMPRODUCT($K365:$AJ365,TRANSPOSE(ET$4:ET$29))</f>
        <v>0</v>
      </c>
      <c r="EU365" cm="1">
        <f t="array" ref="EU365">SUMPRODUCT($K365:$AJ365,TRANSPOSE(EU$4:EU$29))</f>
        <v>0</v>
      </c>
      <c r="EV365" cm="1">
        <f t="array" ref="EV365">SUMPRODUCT($K365:$AJ365,TRANSPOSE(EV$4:EV$29))</f>
        <v>0</v>
      </c>
      <c r="EW365" cm="1">
        <f t="array" ref="EW365">SUMPRODUCT($K365:$AJ365,TRANSPOSE(EW$4:EW$29))</f>
        <v>0</v>
      </c>
      <c r="EX365" cm="1">
        <f t="array" ref="EX365">SUMPRODUCT($K365:$AJ365,TRANSPOSE(EX$4:EX$29))</f>
        <v>0</v>
      </c>
      <c r="EY365" cm="1">
        <f t="array" ref="EY365">SUMPRODUCT($K365:$AJ365,TRANSPOSE(EY$4:EY$29))</f>
        <v>0</v>
      </c>
      <c r="EZ365" cm="1">
        <f t="array" ref="EZ365">SUMPRODUCT($K365:$AJ365,TRANSPOSE(EZ$4:EZ$29))</f>
        <v>0</v>
      </c>
      <c r="FA365">
        <f t="shared" si="74"/>
        <v>0</v>
      </c>
      <c r="FB365" t="b">
        <f t="shared" si="75"/>
        <v>0</v>
      </c>
    </row>
    <row r="366" spans="1:158" hidden="1" x14ac:dyDescent="0.2">
      <c r="A366">
        <v>425</v>
      </c>
      <c r="B366" s="7" t="s">
        <v>836</v>
      </c>
      <c r="C366" t="s">
        <v>17</v>
      </c>
      <c r="D366">
        <v>401201838</v>
      </c>
      <c r="E366" t="s">
        <v>835</v>
      </c>
      <c r="F366">
        <v>400275532</v>
      </c>
      <c r="G366" t="s">
        <v>6</v>
      </c>
      <c r="H366" s="1">
        <v>2</v>
      </c>
      <c r="I366" s="1">
        <v>1</v>
      </c>
      <c r="J366" s="1">
        <f>VLOOKUP(B366,'[4]AVL F03 05.05.26_לעבוד'!$B$27:$M$694,12,)</f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f t="shared" si="72"/>
        <v>315</v>
      </c>
      <c r="AL366" s="1">
        <f t="shared" si="73"/>
        <v>10000</v>
      </c>
      <c r="AM366" s="1">
        <f t="shared" si="77"/>
        <v>3.15</v>
      </c>
      <c r="AN366" s="1">
        <f t="shared" si="78"/>
        <v>100</v>
      </c>
      <c r="AO366" s="1">
        <f t="shared" si="79"/>
        <v>96.85</v>
      </c>
      <c r="AP366" s="1" t="s">
        <v>26</v>
      </c>
      <c r="AQ366" s="1">
        <f>VLOOKUP($B366,'[2]AVL F03 05.05.26_לעבוד'!$B$29:$H$721,6,)</f>
        <v>0</v>
      </c>
      <c r="AR366" s="1" t="s">
        <v>25</v>
      </c>
      <c r="AS366" s="1" t="s">
        <v>14</v>
      </c>
      <c r="AT366">
        <f t="shared" si="80"/>
        <v>0.01</v>
      </c>
      <c r="AU366" t="str">
        <f>VLOOKUP(B366,'[3]AVL F03 05.05.26_לעבוד'!$B$27:$B$694,1,)</f>
        <v>CRCW04023K83FKED</v>
      </c>
      <c r="AW366" t="s">
        <v>1722</v>
      </c>
      <c r="AX366" t="s">
        <v>19</v>
      </c>
      <c r="AY366">
        <v>0.01</v>
      </c>
      <c r="AZ366" t="s">
        <v>0</v>
      </c>
      <c r="BA366">
        <v>2</v>
      </c>
      <c r="BB366" t="s">
        <v>13</v>
      </c>
      <c r="BC366">
        <v>96</v>
      </c>
      <c r="BD366">
        <v>45</v>
      </c>
      <c r="BE366" t="s">
        <v>24</v>
      </c>
      <c r="BF366">
        <v>0</v>
      </c>
      <c r="BG366">
        <v>0.1</v>
      </c>
      <c r="BH366">
        <v>20</v>
      </c>
      <c r="BI366" t="s">
        <v>11</v>
      </c>
      <c r="BJ366" t="s">
        <v>23</v>
      </c>
      <c r="BK366" t="s">
        <v>5</v>
      </c>
      <c r="BL366">
        <v>1</v>
      </c>
      <c r="BM366" t="s">
        <v>22</v>
      </c>
      <c r="BN366">
        <v>0.01</v>
      </c>
      <c r="BO366" t="s">
        <v>5</v>
      </c>
      <c r="BP366">
        <v>1</v>
      </c>
      <c r="BQ366" t="s">
        <v>5</v>
      </c>
      <c r="BR366" t="s">
        <v>8</v>
      </c>
      <c r="BS366" t="s">
        <v>21</v>
      </c>
      <c r="BT366">
        <v>10000</v>
      </c>
      <c r="BU366" t="s">
        <v>6</v>
      </c>
      <c r="BV366" t="s">
        <v>31</v>
      </c>
      <c r="BW366" t="s">
        <v>20</v>
      </c>
      <c r="BX366" t="s">
        <v>3</v>
      </c>
      <c r="BY366" t="s">
        <v>19</v>
      </c>
      <c r="BZ366" t="s">
        <v>1</v>
      </c>
      <c r="CA366" t="s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10000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E366">
        <f>SUM($CB366,CB366:$CC366)-SUM($EC366:EC366)</f>
        <v>0</v>
      </c>
      <c r="DF366">
        <f>SUM($CB366,$CC366:CC366)-SUM($EC366:ED366)</f>
        <v>0</v>
      </c>
      <c r="DG366">
        <f>SUM($CB366,$CC366:CD366)-SUM($EC366:EE366)</f>
        <v>0</v>
      </c>
      <c r="DH366">
        <f>SUM($CB366,$CC366:CE366)-SUM($EC366:EF366)</f>
        <v>0</v>
      </c>
      <c r="DI366">
        <f>SUM($CB366,$CC366:CF366)-SUM($EC366:EG366)</f>
        <v>0</v>
      </c>
      <c r="DJ366">
        <f>SUM($CB366,$CC366:CG366)-SUM($EC366:EH366)</f>
        <v>0</v>
      </c>
      <c r="DK366">
        <f>SUM($CB366,$CC366:CH366)-SUM($EC366:EI366)</f>
        <v>0</v>
      </c>
      <c r="DL366">
        <f>SUM($CB366,$CC366:CI366)-SUM($EC366:EJ366)</f>
        <v>0</v>
      </c>
      <c r="DM366">
        <f>SUM($CB366,$CC366:CJ366)-SUM($EC366:EK366)</f>
        <v>9980</v>
      </c>
      <c r="DN366">
        <f>SUM($CB366,$CC366:CK366)-SUM($EC366:EL366)</f>
        <v>9890</v>
      </c>
      <c r="DO366">
        <f>SUM($CB366,$CC366:CL366)-SUM($EC366:EM366)</f>
        <v>9800</v>
      </c>
      <c r="DP366">
        <f>SUM($CB366,$CC366:CM366)-SUM($EC366:EN366)</f>
        <v>9800</v>
      </c>
      <c r="DQ366">
        <f>SUM($CB366,$CC366:CN366)-SUM($EC366:EO366)</f>
        <v>9800</v>
      </c>
      <c r="DR366">
        <f>SUM($CB366,$CC366:CO366)-SUM($EC366:EP366)</f>
        <v>9800</v>
      </c>
      <c r="DS366">
        <f>SUM($CB366,$CC366:CP366)-SUM($EC366:EQ366)</f>
        <v>9800</v>
      </c>
      <c r="DT366">
        <f>SUM($CB366,$CC366:CQ366)-SUM($EC366:ER366)</f>
        <v>9800</v>
      </c>
      <c r="DU366">
        <f>SUM($CB366,$CC366:CR366)-SUM($EC366:ES366)</f>
        <v>9800</v>
      </c>
      <c r="DV366">
        <f>SUM($CB366,$CC366:CS366)-SUM($EC366:ET366)</f>
        <v>9800</v>
      </c>
      <c r="DW366">
        <f>SUM($CB366,$CC366:CT366)-SUM($EC366:EU366)</f>
        <v>9800</v>
      </c>
      <c r="DX366">
        <f>SUM($CB366,$CC366:CU366)-SUM($EC366:EV366)</f>
        <v>9800</v>
      </c>
      <c r="DY366">
        <f>SUM($CB366,$CC366:CV366)-SUM($EC366:EW366)</f>
        <v>9800</v>
      </c>
      <c r="DZ366">
        <f>SUM($CB366,$CC366:CW366)-SUM($EC366:EX366)</f>
        <v>9800</v>
      </c>
      <c r="EA366">
        <f>SUM($CB366,$CC366:CX366)-SUM($EC366:EY366)</f>
        <v>9800</v>
      </c>
      <c r="EB366">
        <f>SUM($CB366,$CC366:CY366)-SUM($EC366:EZ366)</f>
        <v>9800</v>
      </c>
      <c r="EC366" cm="1">
        <f t="array" ref="EC366">SUMPRODUCT($K366:$AJ366,TRANSPOSE(EC$4:EC$29))</f>
        <v>0</v>
      </c>
      <c r="ED366" cm="1">
        <f t="array" ref="ED366">SUMPRODUCT($K366:$AJ366,TRANSPOSE(ED$4:ED$29))</f>
        <v>0</v>
      </c>
      <c r="EE366" cm="1">
        <f t="array" ref="EE366">SUMPRODUCT($K366:$AJ366,TRANSPOSE(EE$4:EE$29))</f>
        <v>0</v>
      </c>
      <c r="EF366" cm="1">
        <f t="array" ref="EF366">SUMPRODUCT($K366:$AJ366,TRANSPOSE(EF$4:EF$29))</f>
        <v>0</v>
      </c>
      <c r="EG366" cm="1">
        <f t="array" ref="EG366">SUMPRODUCT($K366:$AJ366,TRANSPOSE(EG$4:EG$29))</f>
        <v>0</v>
      </c>
      <c r="EH366" cm="1">
        <f t="array" ref="EH366">SUMPRODUCT($K366:$AJ366,TRANSPOSE(EH$4:EH$29))</f>
        <v>0</v>
      </c>
      <c r="EI366" cm="1">
        <f t="array" ref="EI366">SUMPRODUCT($K366:$AJ366,TRANSPOSE(EI$4:EI$29))</f>
        <v>0</v>
      </c>
      <c r="EJ366" cm="1">
        <f t="array" ref="EJ366">SUMPRODUCT($K366:$AJ366,TRANSPOSE(EJ$4:EJ$29))</f>
        <v>0</v>
      </c>
      <c r="EK366" cm="1">
        <f t="array" ref="EK366">SUMPRODUCT($K366:$AJ366,TRANSPOSE(EK$4:EK$29))</f>
        <v>20</v>
      </c>
      <c r="EL366" cm="1">
        <f t="array" ref="EL366">SUMPRODUCT($K366:$AJ366,TRANSPOSE(EL$4:EL$29))</f>
        <v>90</v>
      </c>
      <c r="EM366" cm="1">
        <f t="array" ref="EM366">SUMPRODUCT($K366:$AJ366,TRANSPOSE(EM$4:EM$29))</f>
        <v>90</v>
      </c>
      <c r="EN366" cm="1">
        <f t="array" ref="EN366">SUMPRODUCT($K366:$AJ366,TRANSPOSE(EN$4:EN$29))</f>
        <v>0</v>
      </c>
      <c r="EO366" cm="1">
        <f t="array" ref="EO366">SUMPRODUCT($K366:$AJ366,TRANSPOSE(EO$4:EO$29))</f>
        <v>0</v>
      </c>
      <c r="EP366" cm="1">
        <f t="array" ref="EP366">SUMPRODUCT($K366:$AJ366,TRANSPOSE(EP$4:EP$29))</f>
        <v>0</v>
      </c>
      <c r="EQ366" cm="1">
        <f t="array" ref="EQ366">SUMPRODUCT($K366:$AJ366,TRANSPOSE(EQ$4:EQ$29))</f>
        <v>0</v>
      </c>
      <c r="ER366" cm="1">
        <f t="array" ref="ER366">SUMPRODUCT($K366:$AJ366,TRANSPOSE(ER$4:ER$29))</f>
        <v>0</v>
      </c>
      <c r="ES366" cm="1">
        <f t="array" ref="ES366">SUMPRODUCT($K366:$AJ366,TRANSPOSE(ES$4:ES$29))</f>
        <v>0</v>
      </c>
      <c r="ET366" cm="1">
        <f t="array" ref="ET366">SUMPRODUCT($K366:$AJ366,TRANSPOSE(ET$4:ET$29))</f>
        <v>0</v>
      </c>
      <c r="EU366" cm="1">
        <f t="array" ref="EU366">SUMPRODUCT($K366:$AJ366,TRANSPOSE(EU$4:EU$29))</f>
        <v>0</v>
      </c>
      <c r="EV366" cm="1">
        <f t="array" ref="EV366">SUMPRODUCT($K366:$AJ366,TRANSPOSE(EV$4:EV$29))</f>
        <v>0</v>
      </c>
      <c r="EW366" cm="1">
        <f t="array" ref="EW366">SUMPRODUCT($K366:$AJ366,TRANSPOSE(EW$4:EW$29))</f>
        <v>0</v>
      </c>
      <c r="EX366" cm="1">
        <f t="array" ref="EX366">SUMPRODUCT($K366:$AJ366,TRANSPOSE(EX$4:EX$29))</f>
        <v>0</v>
      </c>
      <c r="EY366" cm="1">
        <f t="array" ref="EY366">SUMPRODUCT($K366:$AJ366,TRANSPOSE(EY$4:EY$29))</f>
        <v>0</v>
      </c>
      <c r="EZ366" cm="1">
        <f t="array" ref="EZ366">SUMPRODUCT($K366:$AJ366,TRANSPOSE(EZ$4:EZ$29))</f>
        <v>0</v>
      </c>
      <c r="FA366">
        <f t="shared" si="74"/>
        <v>0</v>
      </c>
      <c r="FB366" t="b">
        <f t="shared" si="75"/>
        <v>0</v>
      </c>
    </row>
    <row r="367" spans="1:158" hidden="1" x14ac:dyDescent="0.2">
      <c r="A367">
        <v>426</v>
      </c>
      <c r="B367" s="7" t="s">
        <v>834</v>
      </c>
      <c r="C367" t="s">
        <v>17</v>
      </c>
      <c r="D367">
        <v>401011878</v>
      </c>
      <c r="E367" t="s">
        <v>833</v>
      </c>
      <c r="F367">
        <v>401239921</v>
      </c>
      <c r="G367" t="s">
        <v>6</v>
      </c>
      <c r="H367" s="1">
        <v>2</v>
      </c>
      <c r="I367" s="1">
        <v>3</v>
      </c>
      <c r="J367" s="1">
        <f>VLOOKUP(B367,'[4]AVL F03 05.05.26_לעבוד'!$B$27:$M$694,12,)</f>
        <v>3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3</v>
      </c>
      <c r="AI367" s="1">
        <v>0</v>
      </c>
      <c r="AJ367" s="1">
        <v>0</v>
      </c>
      <c r="AK367" s="1">
        <f t="shared" si="72"/>
        <v>945</v>
      </c>
      <c r="AL367" s="1">
        <f t="shared" si="73"/>
        <v>10000</v>
      </c>
      <c r="AM367" s="1">
        <f t="shared" si="77"/>
        <v>9.4500000000000011</v>
      </c>
      <c r="AN367" s="1">
        <f t="shared" si="78"/>
        <v>100</v>
      </c>
      <c r="AO367" s="1">
        <f t="shared" si="79"/>
        <v>90.55</v>
      </c>
      <c r="AP367" s="1" t="s">
        <v>26</v>
      </c>
      <c r="AQ367" s="1">
        <f>VLOOKUP($B367,'[2]AVL F03 05.05.26_לעבוד'!$B$29:$H$721,6,)</f>
        <v>0</v>
      </c>
      <c r="AR367" s="1" t="s">
        <v>25</v>
      </c>
      <c r="AS367" s="1" t="s">
        <v>14</v>
      </c>
      <c r="AT367">
        <f t="shared" si="80"/>
        <v>0.03</v>
      </c>
      <c r="AU367" t="str">
        <f>VLOOKUP(B367,'[3]AVL F03 05.05.26_לעבוד'!$B$27:$B$694,1,)</f>
        <v>CRCW04023K92FKED</v>
      </c>
      <c r="AW367" t="s">
        <v>1722</v>
      </c>
      <c r="AX367" t="s">
        <v>19</v>
      </c>
      <c r="AY367">
        <v>0.01</v>
      </c>
      <c r="AZ367" t="s">
        <v>0</v>
      </c>
      <c r="BA367">
        <v>2</v>
      </c>
      <c r="BB367" t="s">
        <v>13</v>
      </c>
      <c r="BC367">
        <v>96</v>
      </c>
      <c r="BD367">
        <v>77</v>
      </c>
      <c r="BE367" t="s">
        <v>24</v>
      </c>
      <c r="BF367">
        <v>0</v>
      </c>
      <c r="BG367">
        <v>0.1</v>
      </c>
      <c r="BH367">
        <v>20</v>
      </c>
      <c r="BI367" t="s">
        <v>11</v>
      </c>
      <c r="BJ367" t="s">
        <v>23</v>
      </c>
      <c r="BK367" t="s">
        <v>5</v>
      </c>
      <c r="BL367">
        <v>1</v>
      </c>
      <c r="BM367" t="s">
        <v>22</v>
      </c>
      <c r="BN367">
        <v>0.01</v>
      </c>
      <c r="BO367" t="s">
        <v>5</v>
      </c>
      <c r="BP367">
        <v>1</v>
      </c>
      <c r="BQ367" t="s">
        <v>5</v>
      </c>
      <c r="BR367" t="s">
        <v>8</v>
      </c>
      <c r="BS367" t="s">
        <v>21</v>
      </c>
      <c r="BT367">
        <v>10000</v>
      </c>
      <c r="BU367" t="s">
        <v>6</v>
      </c>
      <c r="BV367" t="s">
        <v>5</v>
      </c>
      <c r="BW367" t="s">
        <v>20</v>
      </c>
      <c r="BX367" t="s">
        <v>3</v>
      </c>
      <c r="BY367" t="s">
        <v>19</v>
      </c>
      <c r="BZ367" t="s">
        <v>1</v>
      </c>
      <c r="CA367" t="s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10000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E367">
        <f>SUM($CB367,CB367:$CC367)-SUM($EC367:EC367)</f>
        <v>0</v>
      </c>
      <c r="DF367">
        <f>SUM($CB367,$CC367:CC367)-SUM($EC367:ED367)</f>
        <v>0</v>
      </c>
      <c r="DG367">
        <f>SUM($CB367,$CC367:CD367)-SUM($EC367:EE367)</f>
        <v>0</v>
      </c>
      <c r="DH367">
        <f>SUM($CB367,$CC367:CE367)-SUM($EC367:EF367)</f>
        <v>0</v>
      </c>
      <c r="DI367">
        <f>SUM($CB367,$CC367:CF367)-SUM($EC367:EG367)</f>
        <v>0</v>
      </c>
      <c r="DJ367">
        <f>SUM($CB367,$CC367:CG367)-SUM($EC367:EH367)</f>
        <v>0</v>
      </c>
      <c r="DK367">
        <f>SUM($CB367,$CC367:CH367)-SUM($EC367:EI367)</f>
        <v>0</v>
      </c>
      <c r="DL367">
        <f>SUM($CB367,$CC367:CI367)-SUM($EC367:EJ367)</f>
        <v>0</v>
      </c>
      <c r="DM367">
        <f>SUM($CB367,$CC367:CJ367)-SUM($EC367:EK367)</f>
        <v>9850</v>
      </c>
      <c r="DN367">
        <f>SUM($CB367,$CC367:CK367)-SUM($EC367:EL367)</f>
        <v>9700</v>
      </c>
      <c r="DO367">
        <f>SUM($CB367,$CC367:CL367)-SUM($EC367:EM367)</f>
        <v>9550</v>
      </c>
      <c r="DP367">
        <f>SUM($CB367,$CC367:CM367)-SUM($EC367:EN367)</f>
        <v>9400</v>
      </c>
      <c r="DQ367">
        <f>SUM($CB367,$CC367:CN367)-SUM($EC367:EO367)</f>
        <v>9400</v>
      </c>
      <c r="DR367">
        <f>SUM($CB367,$CC367:CO367)-SUM($EC367:EP367)</f>
        <v>9400</v>
      </c>
      <c r="DS367">
        <f>SUM($CB367,$CC367:CP367)-SUM($EC367:EQ367)</f>
        <v>9400</v>
      </c>
      <c r="DT367">
        <f>SUM($CB367,$CC367:CQ367)-SUM($EC367:ER367)</f>
        <v>9400</v>
      </c>
      <c r="DU367">
        <f>SUM($CB367,$CC367:CR367)-SUM($EC367:ES367)</f>
        <v>9400</v>
      </c>
      <c r="DV367">
        <f>SUM($CB367,$CC367:CS367)-SUM($EC367:ET367)</f>
        <v>9400</v>
      </c>
      <c r="DW367">
        <f>SUM($CB367,$CC367:CT367)-SUM($EC367:EU367)</f>
        <v>9400</v>
      </c>
      <c r="DX367">
        <f>SUM($CB367,$CC367:CU367)-SUM($EC367:EV367)</f>
        <v>9400</v>
      </c>
      <c r="DY367">
        <f>SUM($CB367,$CC367:CV367)-SUM($EC367:EW367)</f>
        <v>9400</v>
      </c>
      <c r="DZ367">
        <f>SUM($CB367,$CC367:CW367)-SUM($EC367:EX367)</f>
        <v>9400</v>
      </c>
      <c r="EA367">
        <f>SUM($CB367,$CC367:CX367)-SUM($EC367:EY367)</f>
        <v>9400</v>
      </c>
      <c r="EB367">
        <f>SUM($CB367,$CC367:CY367)-SUM($EC367:EZ367)</f>
        <v>9400</v>
      </c>
      <c r="EC367" cm="1">
        <f t="array" ref="EC367">SUMPRODUCT($K367:$AJ367,TRANSPOSE(EC$4:EC$29))</f>
        <v>0</v>
      </c>
      <c r="ED367" cm="1">
        <f t="array" ref="ED367">SUMPRODUCT($K367:$AJ367,TRANSPOSE(ED$4:ED$29))</f>
        <v>0</v>
      </c>
      <c r="EE367" cm="1">
        <f t="array" ref="EE367">SUMPRODUCT($K367:$AJ367,TRANSPOSE(EE$4:EE$29))</f>
        <v>0</v>
      </c>
      <c r="EF367" cm="1">
        <f t="array" ref="EF367">SUMPRODUCT($K367:$AJ367,TRANSPOSE(EF$4:EF$29))</f>
        <v>0</v>
      </c>
      <c r="EG367" cm="1">
        <f t="array" ref="EG367">SUMPRODUCT($K367:$AJ367,TRANSPOSE(EG$4:EG$29))</f>
        <v>0</v>
      </c>
      <c r="EH367" cm="1">
        <f t="array" ref="EH367">SUMPRODUCT($K367:$AJ367,TRANSPOSE(EH$4:EH$29))</f>
        <v>0</v>
      </c>
      <c r="EI367" cm="1">
        <f t="array" ref="EI367">SUMPRODUCT($K367:$AJ367,TRANSPOSE(EI$4:EI$29))</f>
        <v>0</v>
      </c>
      <c r="EJ367" cm="1">
        <f t="array" ref="EJ367">SUMPRODUCT($K367:$AJ367,TRANSPOSE(EJ$4:EJ$29))</f>
        <v>0</v>
      </c>
      <c r="EK367" cm="1">
        <f t="array" ref="EK367">SUMPRODUCT($K367:$AJ367,TRANSPOSE(EK$4:EK$29))</f>
        <v>150</v>
      </c>
      <c r="EL367" cm="1">
        <f t="array" ref="EL367">SUMPRODUCT($K367:$AJ367,TRANSPOSE(EL$4:EL$29))</f>
        <v>150</v>
      </c>
      <c r="EM367" cm="1">
        <f t="array" ref="EM367">SUMPRODUCT($K367:$AJ367,TRANSPOSE(EM$4:EM$29))</f>
        <v>150</v>
      </c>
      <c r="EN367" cm="1">
        <f t="array" ref="EN367">SUMPRODUCT($K367:$AJ367,TRANSPOSE(EN$4:EN$29))</f>
        <v>150</v>
      </c>
      <c r="EO367" cm="1">
        <f t="array" ref="EO367">SUMPRODUCT($K367:$AJ367,TRANSPOSE(EO$4:EO$29))</f>
        <v>0</v>
      </c>
      <c r="EP367" cm="1">
        <f t="array" ref="EP367">SUMPRODUCT($K367:$AJ367,TRANSPOSE(EP$4:EP$29))</f>
        <v>0</v>
      </c>
      <c r="EQ367" cm="1">
        <f t="array" ref="EQ367">SUMPRODUCT($K367:$AJ367,TRANSPOSE(EQ$4:EQ$29))</f>
        <v>0</v>
      </c>
      <c r="ER367" cm="1">
        <f t="array" ref="ER367">SUMPRODUCT($K367:$AJ367,TRANSPOSE(ER$4:ER$29))</f>
        <v>0</v>
      </c>
      <c r="ES367" cm="1">
        <f t="array" ref="ES367">SUMPRODUCT($K367:$AJ367,TRANSPOSE(ES$4:ES$29))</f>
        <v>0</v>
      </c>
      <c r="ET367" cm="1">
        <f t="array" ref="ET367">SUMPRODUCT($K367:$AJ367,TRANSPOSE(ET$4:ET$29))</f>
        <v>0</v>
      </c>
      <c r="EU367" cm="1">
        <f t="array" ref="EU367">SUMPRODUCT($K367:$AJ367,TRANSPOSE(EU$4:EU$29))</f>
        <v>0</v>
      </c>
      <c r="EV367" cm="1">
        <f t="array" ref="EV367">SUMPRODUCT($K367:$AJ367,TRANSPOSE(EV$4:EV$29))</f>
        <v>0</v>
      </c>
      <c r="EW367" cm="1">
        <f t="array" ref="EW367">SUMPRODUCT($K367:$AJ367,TRANSPOSE(EW$4:EW$29))</f>
        <v>0</v>
      </c>
      <c r="EX367" cm="1">
        <f t="array" ref="EX367">SUMPRODUCT($K367:$AJ367,TRANSPOSE(EX$4:EX$29))</f>
        <v>0</v>
      </c>
      <c r="EY367" cm="1">
        <f t="array" ref="EY367">SUMPRODUCT($K367:$AJ367,TRANSPOSE(EY$4:EY$29))</f>
        <v>0</v>
      </c>
      <c r="EZ367" cm="1">
        <f t="array" ref="EZ367">SUMPRODUCT($K367:$AJ367,TRANSPOSE(EZ$4:EZ$29))</f>
        <v>0</v>
      </c>
      <c r="FA367">
        <f t="shared" si="74"/>
        <v>0</v>
      </c>
      <c r="FB367" t="b">
        <f t="shared" si="75"/>
        <v>0</v>
      </c>
    </row>
    <row r="368" spans="1:158" hidden="1" x14ac:dyDescent="0.2">
      <c r="A368">
        <v>427</v>
      </c>
      <c r="B368" s="7" t="s">
        <v>832</v>
      </c>
      <c r="C368" t="s">
        <v>17</v>
      </c>
      <c r="D368">
        <v>400676831</v>
      </c>
      <c r="E368" t="s">
        <v>831</v>
      </c>
      <c r="G368" t="s">
        <v>6</v>
      </c>
      <c r="H368" s="1">
        <v>2</v>
      </c>
      <c r="I368" s="1">
        <v>4</v>
      </c>
      <c r="J368" s="1">
        <f>VLOOKUP(B368,'[4]AVL F03 05.05.26_לעבוד'!$B$27:$M$694,12,)</f>
        <v>6</v>
      </c>
      <c r="K368" s="1">
        <v>0</v>
      </c>
      <c r="L368" s="1">
        <v>0</v>
      </c>
      <c r="M368" s="1">
        <v>0</v>
      </c>
      <c r="N368" s="1">
        <v>0</v>
      </c>
      <c r="O368" s="1">
        <v>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f t="shared" si="72"/>
        <v>1260</v>
      </c>
      <c r="AL368" s="1">
        <f t="shared" si="73"/>
        <v>10000</v>
      </c>
      <c r="AM368" s="1">
        <f t="shared" si="77"/>
        <v>12.6</v>
      </c>
      <c r="AN368" s="1">
        <f t="shared" si="78"/>
        <v>100</v>
      </c>
      <c r="AO368" s="1">
        <f t="shared" si="79"/>
        <v>87.4</v>
      </c>
      <c r="AP368" s="1" t="s">
        <v>26</v>
      </c>
      <c r="AQ368" s="1">
        <f>VLOOKUP($B368,'[2]AVL F03 05.05.26_לעבוד'!$B$29:$H$721,6,)</f>
        <v>0</v>
      </c>
      <c r="AR368" s="1" t="s">
        <v>25</v>
      </c>
      <c r="AS368" s="1" t="s">
        <v>14</v>
      </c>
      <c r="AT368">
        <f t="shared" si="80"/>
        <v>0.04</v>
      </c>
      <c r="AU368" t="str">
        <f>VLOOKUP(B368,'[3]AVL F03 05.05.26_לעבוד'!$B$27:$B$694,1,)</f>
        <v>CRCW040242K2FKED</v>
      </c>
      <c r="AV368" t="s">
        <v>335</v>
      </c>
      <c r="AW368" t="s">
        <v>1722</v>
      </c>
      <c r="AX368" t="s">
        <v>19</v>
      </c>
      <c r="AY368">
        <v>0.01</v>
      </c>
      <c r="AZ368" t="s">
        <v>0</v>
      </c>
      <c r="BA368">
        <v>2</v>
      </c>
      <c r="BB368" t="s">
        <v>13</v>
      </c>
      <c r="BC368">
        <v>101</v>
      </c>
      <c r="BD368">
        <v>68</v>
      </c>
      <c r="BE368" t="s">
        <v>24</v>
      </c>
      <c r="BF368">
        <v>0</v>
      </c>
      <c r="BG368">
        <v>0.1</v>
      </c>
      <c r="BH368">
        <v>20</v>
      </c>
      <c r="BI368" t="s">
        <v>11</v>
      </c>
      <c r="BJ368" t="s">
        <v>23</v>
      </c>
      <c r="BK368" t="s">
        <v>5</v>
      </c>
      <c r="BL368">
        <v>1</v>
      </c>
      <c r="BM368" t="s">
        <v>38</v>
      </c>
      <c r="BN368">
        <v>0.01</v>
      </c>
      <c r="BO368" t="s">
        <v>5</v>
      </c>
      <c r="BP368">
        <v>1</v>
      </c>
      <c r="BQ368" t="s">
        <v>5</v>
      </c>
      <c r="BR368" t="s">
        <v>8</v>
      </c>
      <c r="BS368" t="s">
        <v>21</v>
      </c>
      <c r="BT368">
        <v>10000</v>
      </c>
      <c r="BU368" t="s">
        <v>6</v>
      </c>
      <c r="BV368" t="s">
        <v>31</v>
      </c>
      <c r="BW368" t="s">
        <v>20</v>
      </c>
      <c r="BX368" t="s">
        <v>3</v>
      </c>
      <c r="BY368" t="s">
        <v>19</v>
      </c>
      <c r="BZ368" t="s">
        <v>1</v>
      </c>
      <c r="CA368" t="s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10000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E368">
        <f>SUM($CB368,CB368:$CC368)-SUM($EC368:EC368)</f>
        <v>0</v>
      </c>
      <c r="DF368">
        <f>SUM($CB368,$CC368:CC368)-SUM($EC368:ED368)</f>
        <v>0</v>
      </c>
      <c r="DG368">
        <f>SUM($CB368,$CC368:CD368)-SUM($EC368:EE368)</f>
        <v>0</v>
      </c>
      <c r="DH368">
        <f>SUM($CB368,$CC368:CE368)-SUM($EC368:EF368)</f>
        <v>0</v>
      </c>
      <c r="DI368">
        <f>SUM($CB368,$CC368:CF368)-SUM($EC368:EG368)</f>
        <v>0</v>
      </c>
      <c r="DJ368">
        <f>SUM($CB368,$CC368:CG368)-SUM($EC368:EH368)</f>
        <v>0</v>
      </c>
      <c r="DK368">
        <f>SUM($CB368,$CC368:CH368)-SUM($EC368:EI368)</f>
        <v>0</v>
      </c>
      <c r="DL368">
        <f>SUM($CB368,$CC368:CI368)-SUM($EC368:EJ368)</f>
        <v>0</v>
      </c>
      <c r="DM368">
        <f>SUM($CB368,$CC368:CJ368)-SUM($EC368:EK368)</f>
        <v>9900</v>
      </c>
      <c r="DN368">
        <f>SUM($CB368,$CC368:CK368)-SUM($EC368:EL368)</f>
        <v>9788</v>
      </c>
      <c r="DO368">
        <f>SUM($CB368,$CC368:CL368)-SUM($EC368:EM368)</f>
        <v>9488</v>
      </c>
      <c r="DP368">
        <f>SUM($CB368,$CC368:CM368)-SUM($EC368:EN368)</f>
        <v>9200</v>
      </c>
      <c r="DQ368">
        <f>SUM($CB368,$CC368:CN368)-SUM($EC368:EO368)</f>
        <v>9200</v>
      </c>
      <c r="DR368">
        <f>SUM($CB368,$CC368:CO368)-SUM($EC368:EP368)</f>
        <v>9200</v>
      </c>
      <c r="DS368">
        <f>SUM($CB368,$CC368:CP368)-SUM($EC368:EQ368)</f>
        <v>9200</v>
      </c>
      <c r="DT368">
        <f>SUM($CB368,$CC368:CQ368)-SUM($EC368:ER368)</f>
        <v>9200</v>
      </c>
      <c r="DU368">
        <f>SUM($CB368,$CC368:CR368)-SUM($EC368:ES368)</f>
        <v>9200</v>
      </c>
      <c r="DV368">
        <f>SUM($CB368,$CC368:CS368)-SUM($EC368:ET368)</f>
        <v>9200</v>
      </c>
      <c r="DW368">
        <f>SUM($CB368,$CC368:CT368)-SUM($EC368:EU368)</f>
        <v>9200</v>
      </c>
      <c r="DX368">
        <f>SUM($CB368,$CC368:CU368)-SUM($EC368:EV368)</f>
        <v>9200</v>
      </c>
      <c r="DY368">
        <f>SUM($CB368,$CC368:CV368)-SUM($EC368:EW368)</f>
        <v>9200</v>
      </c>
      <c r="DZ368">
        <f>SUM($CB368,$CC368:CW368)-SUM($EC368:EX368)</f>
        <v>9200</v>
      </c>
      <c r="EA368">
        <f>SUM($CB368,$CC368:CX368)-SUM($EC368:EY368)</f>
        <v>9200</v>
      </c>
      <c r="EB368">
        <f>SUM($CB368,$CC368:CY368)-SUM($EC368:EZ368)</f>
        <v>9200</v>
      </c>
      <c r="EC368" cm="1">
        <f t="array" ref="EC368">SUMPRODUCT($K368:$AJ368,TRANSPOSE(EC$4:EC$29))</f>
        <v>0</v>
      </c>
      <c r="ED368" cm="1">
        <f t="array" ref="ED368">SUMPRODUCT($K368:$AJ368,TRANSPOSE(ED$4:ED$29))</f>
        <v>0</v>
      </c>
      <c r="EE368" cm="1">
        <f t="array" ref="EE368">SUMPRODUCT($K368:$AJ368,TRANSPOSE(EE$4:EE$29))</f>
        <v>0</v>
      </c>
      <c r="EF368" cm="1">
        <f t="array" ref="EF368">SUMPRODUCT($K368:$AJ368,TRANSPOSE(EF$4:EF$29))</f>
        <v>0</v>
      </c>
      <c r="EG368" cm="1">
        <f t="array" ref="EG368">SUMPRODUCT($K368:$AJ368,TRANSPOSE(EG$4:EG$29))</f>
        <v>0</v>
      </c>
      <c r="EH368" cm="1">
        <f t="array" ref="EH368">SUMPRODUCT($K368:$AJ368,TRANSPOSE(EH$4:EH$29))</f>
        <v>0</v>
      </c>
      <c r="EI368" cm="1">
        <f t="array" ref="EI368">SUMPRODUCT($K368:$AJ368,TRANSPOSE(EI$4:EI$29))</f>
        <v>0</v>
      </c>
      <c r="EJ368" cm="1">
        <f t="array" ref="EJ368">SUMPRODUCT($K368:$AJ368,TRANSPOSE(EJ$4:EJ$29))</f>
        <v>0</v>
      </c>
      <c r="EK368" cm="1">
        <f t="array" ref="EK368">SUMPRODUCT($K368:$AJ368,TRANSPOSE(EK$4:EK$29))</f>
        <v>100</v>
      </c>
      <c r="EL368" cm="1">
        <f t="array" ref="EL368">SUMPRODUCT($K368:$AJ368,TRANSPOSE(EL$4:EL$29))</f>
        <v>112</v>
      </c>
      <c r="EM368" cm="1">
        <f t="array" ref="EM368">SUMPRODUCT($K368:$AJ368,TRANSPOSE(EM$4:EM$29))</f>
        <v>300</v>
      </c>
      <c r="EN368" cm="1">
        <f t="array" ref="EN368">SUMPRODUCT($K368:$AJ368,TRANSPOSE(EN$4:EN$29))</f>
        <v>288</v>
      </c>
      <c r="EO368" cm="1">
        <f t="array" ref="EO368">SUMPRODUCT($K368:$AJ368,TRANSPOSE(EO$4:EO$29))</f>
        <v>0</v>
      </c>
      <c r="EP368" cm="1">
        <f t="array" ref="EP368">SUMPRODUCT($K368:$AJ368,TRANSPOSE(EP$4:EP$29))</f>
        <v>0</v>
      </c>
      <c r="EQ368" cm="1">
        <f t="array" ref="EQ368">SUMPRODUCT($K368:$AJ368,TRANSPOSE(EQ$4:EQ$29))</f>
        <v>0</v>
      </c>
      <c r="ER368" cm="1">
        <f t="array" ref="ER368">SUMPRODUCT($K368:$AJ368,TRANSPOSE(ER$4:ER$29))</f>
        <v>0</v>
      </c>
      <c r="ES368" cm="1">
        <f t="array" ref="ES368">SUMPRODUCT($K368:$AJ368,TRANSPOSE(ES$4:ES$29))</f>
        <v>0</v>
      </c>
      <c r="ET368" cm="1">
        <f t="array" ref="ET368">SUMPRODUCT($K368:$AJ368,TRANSPOSE(ET$4:ET$29))</f>
        <v>0</v>
      </c>
      <c r="EU368" cm="1">
        <f t="array" ref="EU368">SUMPRODUCT($K368:$AJ368,TRANSPOSE(EU$4:EU$29))</f>
        <v>0</v>
      </c>
      <c r="EV368" cm="1">
        <f t="array" ref="EV368">SUMPRODUCT($K368:$AJ368,TRANSPOSE(EV$4:EV$29))</f>
        <v>0</v>
      </c>
      <c r="EW368" cm="1">
        <f t="array" ref="EW368">SUMPRODUCT($K368:$AJ368,TRANSPOSE(EW$4:EW$29))</f>
        <v>0</v>
      </c>
      <c r="EX368" cm="1">
        <f t="array" ref="EX368">SUMPRODUCT($K368:$AJ368,TRANSPOSE(EX$4:EX$29))</f>
        <v>0</v>
      </c>
      <c r="EY368" cm="1">
        <f t="array" ref="EY368">SUMPRODUCT($K368:$AJ368,TRANSPOSE(EY$4:EY$29))</f>
        <v>0</v>
      </c>
      <c r="EZ368" cm="1">
        <f t="array" ref="EZ368">SUMPRODUCT($K368:$AJ368,TRANSPOSE(EZ$4:EZ$29))</f>
        <v>0</v>
      </c>
      <c r="FA368">
        <f t="shared" si="74"/>
        <v>0</v>
      </c>
      <c r="FB368" t="b">
        <f t="shared" si="75"/>
        <v>0</v>
      </c>
    </row>
    <row r="369" spans="1:158" hidden="1" x14ac:dyDescent="0.2">
      <c r="A369">
        <v>428</v>
      </c>
      <c r="B369" s="7" t="s">
        <v>830</v>
      </c>
      <c r="C369" t="s">
        <v>17</v>
      </c>
      <c r="D369">
        <v>401372496</v>
      </c>
      <c r="E369" t="s">
        <v>829</v>
      </c>
      <c r="F369">
        <v>400294244</v>
      </c>
      <c r="G369" t="s">
        <v>6</v>
      </c>
      <c r="H369" s="1">
        <v>2</v>
      </c>
      <c r="I369" s="1">
        <v>144</v>
      </c>
      <c r="J369" s="1">
        <f>VLOOKUP(B369,'[4]AVL F03 05.05.26_לעבוד'!$B$27:$M$694,12,)</f>
        <v>144</v>
      </c>
      <c r="K369" s="1">
        <v>0</v>
      </c>
      <c r="L369" s="1">
        <v>0</v>
      </c>
      <c r="M369" s="1">
        <v>0</v>
      </c>
      <c r="N369" s="1">
        <v>48</v>
      </c>
      <c r="O369" s="1">
        <v>96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f t="shared" si="72"/>
        <v>45360</v>
      </c>
      <c r="AL369" s="1">
        <f t="shared" si="73"/>
        <v>50000</v>
      </c>
      <c r="AM369" s="1">
        <f t="shared" si="77"/>
        <v>453.6</v>
      </c>
      <c r="AN369" s="1">
        <f t="shared" si="78"/>
        <v>500</v>
      </c>
      <c r="AO369" s="1">
        <f t="shared" si="79"/>
        <v>46.399999999999977</v>
      </c>
      <c r="AP369" s="1" t="s">
        <v>26</v>
      </c>
      <c r="AQ369" s="1">
        <f>VLOOKUP($B369,'[2]AVL F03 05.05.26_לעבוד'!$B$29:$H$721,6,)</f>
        <v>0</v>
      </c>
      <c r="AR369" s="1" t="s">
        <v>25</v>
      </c>
      <c r="AS369" s="1" t="s">
        <v>14</v>
      </c>
      <c r="AT369">
        <f t="shared" si="80"/>
        <v>1.44</v>
      </c>
      <c r="AU369" t="str">
        <f>VLOOKUP(B369,'[3]AVL F03 05.05.26_לעבוד'!$B$27:$B$694,1,)</f>
        <v>CRCW0402432RFKED</v>
      </c>
      <c r="AW369" t="s">
        <v>1722</v>
      </c>
      <c r="AX369" t="s">
        <v>19</v>
      </c>
      <c r="AY369">
        <v>0.01</v>
      </c>
      <c r="AZ369" t="s">
        <v>0</v>
      </c>
      <c r="BA369">
        <v>2</v>
      </c>
      <c r="BB369" t="s">
        <v>13</v>
      </c>
      <c r="BC369">
        <v>96</v>
      </c>
      <c r="BD369">
        <v>105</v>
      </c>
      <c r="BE369" t="s">
        <v>24</v>
      </c>
      <c r="BF369">
        <v>0</v>
      </c>
      <c r="BG369">
        <v>0.1</v>
      </c>
      <c r="BH369">
        <v>20</v>
      </c>
      <c r="BI369" t="s">
        <v>11</v>
      </c>
      <c r="BJ369" t="s">
        <v>23</v>
      </c>
      <c r="BK369" t="s">
        <v>5</v>
      </c>
      <c r="BL369">
        <v>1</v>
      </c>
      <c r="BM369" t="s">
        <v>22</v>
      </c>
      <c r="BN369">
        <v>0.01</v>
      </c>
      <c r="BO369" t="s">
        <v>5</v>
      </c>
      <c r="BP369">
        <v>1</v>
      </c>
      <c r="BQ369" t="s">
        <v>5</v>
      </c>
      <c r="BR369" t="s">
        <v>8</v>
      </c>
      <c r="BS369" t="s">
        <v>21</v>
      </c>
      <c r="BT369">
        <v>10000</v>
      </c>
      <c r="BU369" t="s">
        <v>6</v>
      </c>
      <c r="BV369" t="s">
        <v>31</v>
      </c>
      <c r="BW369" t="s">
        <v>20</v>
      </c>
      <c r="BX369" t="s">
        <v>3</v>
      </c>
      <c r="BY369" t="s">
        <v>19</v>
      </c>
      <c r="BZ369" t="s">
        <v>1</v>
      </c>
      <c r="CA369" t="s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10000</v>
      </c>
      <c r="CK369">
        <v>20000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E369">
        <f>SUM($CB369,CB369:$CC369)-SUM($EC369:EC369)</f>
        <v>0</v>
      </c>
      <c r="DF369">
        <f>SUM($CB369,$CC369:CC369)-SUM($EC369:ED369)</f>
        <v>0</v>
      </c>
      <c r="DG369">
        <f>SUM($CB369,$CC369:CD369)-SUM($EC369:EE369)</f>
        <v>0</v>
      </c>
      <c r="DH369">
        <f>SUM($CB369,$CC369:CE369)-SUM($EC369:EF369)</f>
        <v>0</v>
      </c>
      <c r="DI369">
        <f>SUM($CB369,$CC369:CF369)-SUM($EC369:EG369)</f>
        <v>0</v>
      </c>
      <c r="DJ369">
        <f>SUM($CB369,$CC369:CG369)-SUM($EC369:EH369)</f>
        <v>0</v>
      </c>
      <c r="DK369">
        <f>SUM($CB369,$CC369:CH369)-SUM($EC369:EI369)</f>
        <v>0</v>
      </c>
      <c r="DL369">
        <f>SUM($CB369,$CC369:CI369)-SUM($EC369:EJ369)</f>
        <v>0</v>
      </c>
      <c r="DM369">
        <f>SUM($CB369,$CC369:CJ369)-SUM($EC369:EK369)</f>
        <v>6640</v>
      </c>
      <c r="DN369">
        <f>SUM($CB369,$CC369:CK369)-SUM($EC369:EL369)</f>
        <v>19632</v>
      </c>
      <c r="DO369">
        <f>SUM($CB369,$CC369:CL369)-SUM($EC369:EM369)</f>
        <v>12432</v>
      </c>
      <c r="DP369">
        <f>SUM($CB369,$CC369:CM369)-SUM($EC369:EN369)</f>
        <v>1200</v>
      </c>
      <c r="DQ369">
        <f>SUM($CB369,$CC369:CN369)-SUM($EC369:EO369)</f>
        <v>1200</v>
      </c>
      <c r="DR369">
        <f>SUM($CB369,$CC369:CO369)-SUM($EC369:EP369)</f>
        <v>1200</v>
      </c>
      <c r="DS369">
        <f>SUM($CB369,$CC369:CP369)-SUM($EC369:EQ369)</f>
        <v>1200</v>
      </c>
      <c r="DT369">
        <f>SUM($CB369,$CC369:CQ369)-SUM($EC369:ER369)</f>
        <v>1200</v>
      </c>
      <c r="DU369">
        <f>SUM($CB369,$CC369:CR369)-SUM($EC369:ES369)</f>
        <v>1200</v>
      </c>
      <c r="DV369">
        <f>SUM($CB369,$CC369:CS369)-SUM($EC369:ET369)</f>
        <v>1200</v>
      </c>
      <c r="DW369">
        <f>SUM($CB369,$CC369:CT369)-SUM($EC369:EU369)</f>
        <v>1200</v>
      </c>
      <c r="DX369">
        <f>SUM($CB369,$CC369:CU369)-SUM($EC369:EV369)</f>
        <v>1200</v>
      </c>
      <c r="DY369">
        <f>SUM($CB369,$CC369:CV369)-SUM($EC369:EW369)</f>
        <v>1200</v>
      </c>
      <c r="DZ369">
        <f>SUM($CB369,$CC369:CW369)-SUM($EC369:EX369)</f>
        <v>1200</v>
      </c>
      <c r="EA369">
        <f>SUM($CB369,$CC369:CX369)-SUM($EC369:EY369)</f>
        <v>1200</v>
      </c>
      <c r="EB369">
        <f>SUM($CB369,$CC369:CY369)-SUM($EC369:EZ369)</f>
        <v>1200</v>
      </c>
      <c r="EC369" cm="1">
        <f t="array" ref="EC369">SUMPRODUCT($K369:$AJ369,TRANSPOSE(EC$4:EC$29))</f>
        <v>0</v>
      </c>
      <c r="ED369" cm="1">
        <f t="array" ref="ED369">SUMPRODUCT($K369:$AJ369,TRANSPOSE(ED$4:ED$29))</f>
        <v>0</v>
      </c>
      <c r="EE369" cm="1">
        <f t="array" ref="EE369">SUMPRODUCT($K369:$AJ369,TRANSPOSE(EE$4:EE$29))</f>
        <v>0</v>
      </c>
      <c r="EF369" cm="1">
        <f t="array" ref="EF369">SUMPRODUCT($K369:$AJ369,TRANSPOSE(EF$4:EF$29))</f>
        <v>0</v>
      </c>
      <c r="EG369" cm="1">
        <f t="array" ref="EG369">SUMPRODUCT($K369:$AJ369,TRANSPOSE(EG$4:EG$29))</f>
        <v>0</v>
      </c>
      <c r="EH369" cm="1">
        <f t="array" ref="EH369">SUMPRODUCT($K369:$AJ369,TRANSPOSE(EH$4:EH$29))</f>
        <v>0</v>
      </c>
      <c r="EI369" cm="1">
        <f t="array" ref="EI369">SUMPRODUCT($K369:$AJ369,TRANSPOSE(EI$4:EI$29))</f>
        <v>0</v>
      </c>
      <c r="EJ369" cm="1">
        <f t="array" ref="EJ369">SUMPRODUCT($K369:$AJ369,TRANSPOSE(EJ$4:EJ$29))</f>
        <v>0</v>
      </c>
      <c r="EK369" cm="1">
        <f t="array" ref="EK369">SUMPRODUCT($K369:$AJ369,TRANSPOSE(EK$4:EK$29))</f>
        <v>3360</v>
      </c>
      <c r="EL369" cm="1">
        <f t="array" ref="EL369">SUMPRODUCT($K369:$AJ369,TRANSPOSE(EL$4:EL$29))</f>
        <v>7008</v>
      </c>
      <c r="EM369" cm="1">
        <f t="array" ref="EM369">SUMPRODUCT($K369:$AJ369,TRANSPOSE(EM$4:EM$29))</f>
        <v>7200</v>
      </c>
      <c r="EN369" cm="1">
        <f t="array" ref="EN369">SUMPRODUCT($K369:$AJ369,TRANSPOSE(EN$4:EN$29))</f>
        <v>11232</v>
      </c>
      <c r="EO369" cm="1">
        <f t="array" ref="EO369">SUMPRODUCT($K369:$AJ369,TRANSPOSE(EO$4:EO$29))</f>
        <v>0</v>
      </c>
      <c r="EP369" cm="1">
        <f t="array" ref="EP369">SUMPRODUCT($K369:$AJ369,TRANSPOSE(EP$4:EP$29))</f>
        <v>0</v>
      </c>
      <c r="EQ369" cm="1">
        <f t="array" ref="EQ369">SUMPRODUCT($K369:$AJ369,TRANSPOSE(EQ$4:EQ$29))</f>
        <v>0</v>
      </c>
      <c r="ER369" cm="1">
        <f t="array" ref="ER369">SUMPRODUCT($K369:$AJ369,TRANSPOSE(ER$4:ER$29))</f>
        <v>0</v>
      </c>
      <c r="ES369" cm="1">
        <f t="array" ref="ES369">SUMPRODUCT($K369:$AJ369,TRANSPOSE(ES$4:ES$29))</f>
        <v>0</v>
      </c>
      <c r="ET369" cm="1">
        <f t="array" ref="ET369">SUMPRODUCT($K369:$AJ369,TRANSPOSE(ET$4:ET$29))</f>
        <v>0</v>
      </c>
      <c r="EU369" cm="1">
        <f t="array" ref="EU369">SUMPRODUCT($K369:$AJ369,TRANSPOSE(EU$4:EU$29))</f>
        <v>0</v>
      </c>
      <c r="EV369" cm="1">
        <f t="array" ref="EV369">SUMPRODUCT($K369:$AJ369,TRANSPOSE(EV$4:EV$29))</f>
        <v>0</v>
      </c>
      <c r="EW369" cm="1">
        <f t="array" ref="EW369">SUMPRODUCT($K369:$AJ369,TRANSPOSE(EW$4:EW$29))</f>
        <v>0</v>
      </c>
      <c r="EX369" cm="1">
        <f t="array" ref="EX369">SUMPRODUCT($K369:$AJ369,TRANSPOSE(EX$4:EX$29))</f>
        <v>0</v>
      </c>
      <c r="EY369" cm="1">
        <f t="array" ref="EY369">SUMPRODUCT($K369:$AJ369,TRANSPOSE(EY$4:EY$29))</f>
        <v>0</v>
      </c>
      <c r="EZ369" cm="1">
        <f t="array" ref="EZ369">SUMPRODUCT($K369:$AJ369,TRANSPOSE(EZ$4:EZ$29))</f>
        <v>0</v>
      </c>
      <c r="FA369">
        <f t="shared" si="74"/>
        <v>0</v>
      </c>
      <c r="FB369" t="b">
        <f t="shared" si="75"/>
        <v>0</v>
      </c>
    </row>
    <row r="370" spans="1:158" hidden="1" x14ac:dyDescent="0.2">
      <c r="A370">
        <v>429</v>
      </c>
      <c r="B370" s="7" t="s">
        <v>828</v>
      </c>
      <c r="C370" t="s">
        <v>17</v>
      </c>
      <c r="D370">
        <v>408368733</v>
      </c>
      <c r="E370" t="s">
        <v>827</v>
      </c>
      <c r="F370">
        <v>408386948</v>
      </c>
      <c r="G370" t="s">
        <v>6</v>
      </c>
      <c r="H370" s="1">
        <v>2</v>
      </c>
      <c r="I370" s="1">
        <v>3</v>
      </c>
      <c r="J370" s="1">
        <f>VLOOKUP(B370,'[4]AVL F03 05.05.26_לעבוד'!$B$27:$M$694,12,)</f>
        <v>3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</v>
      </c>
      <c r="AC370" s="1">
        <v>0</v>
      </c>
      <c r="AD370" s="1">
        <v>0</v>
      </c>
      <c r="AE370" s="1">
        <v>0</v>
      </c>
      <c r="AF370" s="1">
        <v>2</v>
      </c>
      <c r="AG370" s="1">
        <v>0</v>
      </c>
      <c r="AH370" s="1">
        <v>0</v>
      </c>
      <c r="AI370" s="1">
        <v>0</v>
      </c>
      <c r="AJ370" s="1">
        <v>0</v>
      </c>
      <c r="AK370" s="1">
        <f t="shared" si="72"/>
        <v>945</v>
      </c>
      <c r="AL370" s="1">
        <f t="shared" si="73"/>
        <v>10000</v>
      </c>
      <c r="AM370" s="1">
        <f t="shared" si="77"/>
        <v>9.4500000000000011</v>
      </c>
      <c r="AN370" s="1">
        <f t="shared" si="78"/>
        <v>100</v>
      </c>
      <c r="AO370" s="1">
        <f t="shared" si="79"/>
        <v>90.55</v>
      </c>
      <c r="AP370" s="1" t="s">
        <v>26</v>
      </c>
      <c r="AQ370" s="1">
        <f>VLOOKUP($B370,'[2]AVL F03 05.05.26_לעבוד'!$B$29:$H$721,6,)</f>
        <v>0</v>
      </c>
      <c r="AR370" s="1" t="s">
        <v>25</v>
      </c>
      <c r="AS370" s="1" t="s">
        <v>14</v>
      </c>
      <c r="AT370">
        <f t="shared" si="80"/>
        <v>0.03</v>
      </c>
      <c r="AU370" t="str">
        <f>VLOOKUP(B370,'[3]AVL F03 05.05.26_לעבוד'!$B$27:$B$694,1,)</f>
        <v>CRCW040247R5FKED</v>
      </c>
      <c r="AW370" t="s">
        <v>1722</v>
      </c>
      <c r="AX370" t="s">
        <v>41</v>
      </c>
      <c r="AY370">
        <v>0.01</v>
      </c>
      <c r="AZ370" t="s">
        <v>0</v>
      </c>
      <c r="BA370">
        <v>2</v>
      </c>
      <c r="BB370" t="s">
        <v>13</v>
      </c>
      <c r="BC370">
        <v>96</v>
      </c>
      <c r="BD370">
        <v>29</v>
      </c>
      <c r="BE370" t="s">
        <v>24</v>
      </c>
      <c r="BF370">
        <v>0</v>
      </c>
      <c r="BG370">
        <v>0.1</v>
      </c>
      <c r="BH370">
        <v>20</v>
      </c>
      <c r="BI370" t="s">
        <v>11</v>
      </c>
      <c r="BJ370" t="s">
        <v>23</v>
      </c>
      <c r="BK370" t="s">
        <v>5</v>
      </c>
      <c r="BL370" t="s">
        <v>5</v>
      </c>
      <c r="BM370" t="s">
        <v>22</v>
      </c>
      <c r="BN370">
        <v>0.01</v>
      </c>
      <c r="BO370" t="s">
        <v>5</v>
      </c>
      <c r="BP370">
        <v>1</v>
      </c>
      <c r="BQ370" t="s">
        <v>5</v>
      </c>
      <c r="BR370" t="s">
        <v>8</v>
      </c>
      <c r="BS370" t="s">
        <v>21</v>
      </c>
      <c r="BT370">
        <v>10000</v>
      </c>
      <c r="BU370" t="s">
        <v>6</v>
      </c>
      <c r="BV370" t="s">
        <v>5</v>
      </c>
      <c r="BW370" t="s">
        <v>20</v>
      </c>
      <c r="BX370" t="s">
        <v>3</v>
      </c>
      <c r="BY370" t="s">
        <v>41</v>
      </c>
      <c r="BZ370" t="s">
        <v>1</v>
      </c>
      <c r="CA370" t="s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10000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E370">
        <f>SUM($CB370,CB370:$CC370)-SUM($EC370:EC370)</f>
        <v>0</v>
      </c>
      <c r="DF370">
        <f>SUM($CB370,$CC370:CC370)-SUM($EC370:ED370)</f>
        <v>0</v>
      </c>
      <c r="DG370">
        <f>SUM($CB370,$CC370:CD370)-SUM($EC370:EE370)</f>
        <v>0</v>
      </c>
      <c r="DH370">
        <f>SUM($CB370,$CC370:CE370)-SUM($EC370:EF370)</f>
        <v>0</v>
      </c>
      <c r="DI370">
        <f>SUM($CB370,$CC370:CF370)-SUM($EC370:EG370)</f>
        <v>0</v>
      </c>
      <c r="DJ370">
        <f>SUM($CB370,$CC370:CG370)-SUM($EC370:EH370)</f>
        <v>0</v>
      </c>
      <c r="DK370">
        <f>SUM($CB370,$CC370:CH370)-SUM($EC370:EI370)</f>
        <v>0</v>
      </c>
      <c r="DL370">
        <f>SUM($CB370,$CC370:CI370)-SUM($EC370:EJ370)</f>
        <v>0</v>
      </c>
      <c r="DM370">
        <f>SUM($CB370,$CC370:CJ370)-SUM($EC370:EK370)</f>
        <v>9910</v>
      </c>
      <c r="DN370">
        <f>SUM($CB370,$CC370:CK370)-SUM($EC370:EL370)</f>
        <v>9680</v>
      </c>
      <c r="DO370">
        <f>SUM($CB370,$CC370:CL370)-SUM($EC370:EM370)</f>
        <v>9450</v>
      </c>
      <c r="DP370">
        <f>SUM($CB370,$CC370:CM370)-SUM($EC370:EN370)</f>
        <v>9400</v>
      </c>
      <c r="DQ370">
        <f>SUM($CB370,$CC370:CN370)-SUM($EC370:EO370)</f>
        <v>9400</v>
      </c>
      <c r="DR370">
        <f>SUM($CB370,$CC370:CO370)-SUM($EC370:EP370)</f>
        <v>9400</v>
      </c>
      <c r="DS370">
        <f>SUM($CB370,$CC370:CP370)-SUM($EC370:EQ370)</f>
        <v>9400</v>
      </c>
      <c r="DT370">
        <f>SUM($CB370,$CC370:CQ370)-SUM($EC370:ER370)</f>
        <v>9400</v>
      </c>
      <c r="DU370">
        <f>SUM($CB370,$CC370:CR370)-SUM($EC370:ES370)</f>
        <v>9400</v>
      </c>
      <c r="DV370">
        <f>SUM($CB370,$CC370:CS370)-SUM($EC370:ET370)</f>
        <v>9400</v>
      </c>
      <c r="DW370">
        <f>SUM($CB370,$CC370:CT370)-SUM($EC370:EU370)</f>
        <v>9400</v>
      </c>
      <c r="DX370">
        <f>SUM($CB370,$CC370:CU370)-SUM($EC370:EV370)</f>
        <v>9400</v>
      </c>
      <c r="DY370">
        <f>SUM($CB370,$CC370:CV370)-SUM($EC370:EW370)</f>
        <v>9400</v>
      </c>
      <c r="DZ370">
        <f>SUM($CB370,$CC370:CW370)-SUM($EC370:EX370)</f>
        <v>9400</v>
      </c>
      <c r="EA370">
        <f>SUM($CB370,$CC370:CX370)-SUM($EC370:EY370)</f>
        <v>9400</v>
      </c>
      <c r="EB370">
        <f>SUM($CB370,$CC370:CY370)-SUM($EC370:EZ370)</f>
        <v>9400</v>
      </c>
      <c r="EC370" cm="1">
        <f t="array" ref="EC370">SUMPRODUCT($K370:$AJ370,TRANSPOSE(EC$4:EC$29))</f>
        <v>0</v>
      </c>
      <c r="ED370" cm="1">
        <f t="array" ref="ED370">SUMPRODUCT($K370:$AJ370,TRANSPOSE(ED$4:ED$29))</f>
        <v>0</v>
      </c>
      <c r="EE370" cm="1">
        <f t="array" ref="EE370">SUMPRODUCT($K370:$AJ370,TRANSPOSE(EE$4:EE$29))</f>
        <v>0</v>
      </c>
      <c r="EF370" cm="1">
        <f t="array" ref="EF370">SUMPRODUCT($K370:$AJ370,TRANSPOSE(EF$4:EF$29))</f>
        <v>0</v>
      </c>
      <c r="EG370" cm="1">
        <f t="array" ref="EG370">SUMPRODUCT($K370:$AJ370,TRANSPOSE(EG$4:EG$29))</f>
        <v>0</v>
      </c>
      <c r="EH370" cm="1">
        <f t="array" ref="EH370">SUMPRODUCT($K370:$AJ370,TRANSPOSE(EH$4:EH$29))</f>
        <v>0</v>
      </c>
      <c r="EI370" cm="1">
        <f t="array" ref="EI370">SUMPRODUCT($K370:$AJ370,TRANSPOSE(EI$4:EI$29))</f>
        <v>0</v>
      </c>
      <c r="EJ370" cm="1">
        <f t="array" ref="EJ370">SUMPRODUCT($K370:$AJ370,TRANSPOSE(EJ$4:EJ$29))</f>
        <v>0</v>
      </c>
      <c r="EK370" cm="1">
        <f t="array" ref="EK370">SUMPRODUCT($K370:$AJ370,TRANSPOSE(EK$4:EK$29))</f>
        <v>90</v>
      </c>
      <c r="EL370" cm="1">
        <f t="array" ref="EL370">SUMPRODUCT($K370:$AJ370,TRANSPOSE(EL$4:EL$29))</f>
        <v>230</v>
      </c>
      <c r="EM370" cm="1">
        <f t="array" ref="EM370">SUMPRODUCT($K370:$AJ370,TRANSPOSE(EM$4:EM$29))</f>
        <v>230</v>
      </c>
      <c r="EN370" cm="1">
        <f t="array" ref="EN370">SUMPRODUCT($K370:$AJ370,TRANSPOSE(EN$4:EN$29))</f>
        <v>50</v>
      </c>
      <c r="EO370" cm="1">
        <f t="array" ref="EO370">SUMPRODUCT($K370:$AJ370,TRANSPOSE(EO$4:EO$29))</f>
        <v>0</v>
      </c>
      <c r="EP370" cm="1">
        <f t="array" ref="EP370">SUMPRODUCT($K370:$AJ370,TRANSPOSE(EP$4:EP$29))</f>
        <v>0</v>
      </c>
      <c r="EQ370" cm="1">
        <f t="array" ref="EQ370">SUMPRODUCT($K370:$AJ370,TRANSPOSE(EQ$4:EQ$29))</f>
        <v>0</v>
      </c>
      <c r="ER370" cm="1">
        <f t="array" ref="ER370">SUMPRODUCT($K370:$AJ370,TRANSPOSE(ER$4:ER$29))</f>
        <v>0</v>
      </c>
      <c r="ES370" cm="1">
        <f t="array" ref="ES370">SUMPRODUCT($K370:$AJ370,TRANSPOSE(ES$4:ES$29))</f>
        <v>0</v>
      </c>
      <c r="ET370" cm="1">
        <f t="array" ref="ET370">SUMPRODUCT($K370:$AJ370,TRANSPOSE(ET$4:ET$29))</f>
        <v>0</v>
      </c>
      <c r="EU370" cm="1">
        <f t="array" ref="EU370">SUMPRODUCT($K370:$AJ370,TRANSPOSE(EU$4:EU$29))</f>
        <v>0</v>
      </c>
      <c r="EV370" cm="1">
        <f t="array" ref="EV370">SUMPRODUCT($K370:$AJ370,TRANSPOSE(EV$4:EV$29))</f>
        <v>0</v>
      </c>
      <c r="EW370" cm="1">
        <f t="array" ref="EW370">SUMPRODUCT($K370:$AJ370,TRANSPOSE(EW$4:EW$29))</f>
        <v>0</v>
      </c>
      <c r="EX370" cm="1">
        <f t="array" ref="EX370">SUMPRODUCT($K370:$AJ370,TRANSPOSE(EX$4:EX$29))</f>
        <v>0</v>
      </c>
      <c r="EY370" cm="1">
        <f t="array" ref="EY370">SUMPRODUCT($K370:$AJ370,TRANSPOSE(EY$4:EY$29))</f>
        <v>0</v>
      </c>
      <c r="EZ370" cm="1">
        <f t="array" ref="EZ370">SUMPRODUCT($K370:$AJ370,TRANSPOSE(EZ$4:EZ$29))</f>
        <v>0</v>
      </c>
      <c r="FA370">
        <f t="shared" si="74"/>
        <v>0</v>
      </c>
      <c r="FB370" t="b">
        <f t="shared" si="75"/>
        <v>0</v>
      </c>
    </row>
    <row r="371" spans="1:158" hidden="1" x14ac:dyDescent="0.2">
      <c r="A371">
        <v>430</v>
      </c>
      <c r="B371" s="7" t="s">
        <v>826</v>
      </c>
      <c r="C371" t="s">
        <v>17</v>
      </c>
      <c r="D371">
        <v>400658330</v>
      </c>
      <c r="E371" t="s">
        <v>825</v>
      </c>
      <c r="F371">
        <v>400275755</v>
      </c>
      <c r="G371" t="s">
        <v>6</v>
      </c>
      <c r="H371" s="1">
        <v>2</v>
      </c>
      <c r="I371" s="1">
        <v>93</v>
      </c>
      <c r="J371" s="1">
        <f>VLOOKUP(B371,'[4]AVL F03 05.05.26_לעבוד'!$B$27:$M$694,12,)</f>
        <v>93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42</v>
      </c>
      <c r="AC371" s="1">
        <v>0</v>
      </c>
      <c r="AD371" s="1">
        <v>0</v>
      </c>
      <c r="AE371" s="1">
        <v>0</v>
      </c>
      <c r="AF371" s="1">
        <v>8</v>
      </c>
      <c r="AG371" s="1">
        <v>0</v>
      </c>
      <c r="AH371" s="1">
        <v>43</v>
      </c>
      <c r="AI371" s="1">
        <v>0</v>
      </c>
      <c r="AJ371" s="1">
        <v>0</v>
      </c>
      <c r="AK371" s="1">
        <f t="shared" si="72"/>
        <v>29295</v>
      </c>
      <c r="AL371" s="1">
        <f t="shared" si="73"/>
        <v>30000</v>
      </c>
      <c r="AM371" s="1">
        <f t="shared" si="77"/>
        <v>292.95</v>
      </c>
      <c r="AN371" s="1">
        <f t="shared" si="78"/>
        <v>300</v>
      </c>
      <c r="AO371" s="1">
        <f t="shared" si="79"/>
        <v>7.0500000000000114</v>
      </c>
      <c r="AP371" s="1" t="s">
        <v>26</v>
      </c>
      <c r="AQ371" s="1">
        <f>VLOOKUP($B371,'[2]AVL F03 05.05.26_לעבוד'!$B$29:$H$721,6,)</f>
        <v>0</v>
      </c>
      <c r="AR371" s="1" t="s">
        <v>25</v>
      </c>
      <c r="AS371" s="1" t="s">
        <v>14</v>
      </c>
      <c r="AT371">
        <f t="shared" si="80"/>
        <v>0.93</v>
      </c>
      <c r="AU371" t="str">
        <f>VLOOKUP(B371,'[3]AVL F03 05.05.26_לעבוד'!$B$27:$B$694,1,)</f>
        <v>CRCW040249R9FKED</v>
      </c>
      <c r="AW371" t="s">
        <v>1722</v>
      </c>
      <c r="AX371" t="s">
        <v>19</v>
      </c>
      <c r="AY371">
        <v>0.01</v>
      </c>
      <c r="AZ371" t="s">
        <v>0</v>
      </c>
      <c r="BA371">
        <v>2</v>
      </c>
      <c r="BB371" t="s">
        <v>13</v>
      </c>
      <c r="BC371">
        <v>96</v>
      </c>
      <c r="BD371">
        <v>76</v>
      </c>
      <c r="BE371" t="s">
        <v>24</v>
      </c>
      <c r="BF371">
        <v>0</v>
      </c>
      <c r="BG371">
        <v>0.1</v>
      </c>
      <c r="BH371">
        <v>20</v>
      </c>
      <c r="BI371" t="s">
        <v>11</v>
      </c>
      <c r="BJ371" t="s">
        <v>23</v>
      </c>
      <c r="BK371" t="s">
        <v>5</v>
      </c>
      <c r="BL371">
        <v>1</v>
      </c>
      <c r="BM371" t="s">
        <v>22</v>
      </c>
      <c r="BN371">
        <v>0.01</v>
      </c>
      <c r="BO371" t="s">
        <v>5</v>
      </c>
      <c r="BP371">
        <v>1</v>
      </c>
      <c r="BQ371" t="s">
        <v>5</v>
      </c>
      <c r="BR371" t="s">
        <v>8</v>
      </c>
      <c r="BS371" t="s">
        <v>21</v>
      </c>
      <c r="BT371">
        <v>10000</v>
      </c>
      <c r="BU371" t="s">
        <v>6</v>
      </c>
      <c r="BV371" t="s">
        <v>31</v>
      </c>
      <c r="BW371" t="s">
        <v>20</v>
      </c>
      <c r="BX371" t="s">
        <v>3</v>
      </c>
      <c r="BY371" t="s">
        <v>19</v>
      </c>
      <c r="BZ371" t="s">
        <v>1</v>
      </c>
      <c r="CA371" t="s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20000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E371">
        <f>SUM($CB371,CB371:$CC371)-SUM($EC371:EC371)</f>
        <v>0</v>
      </c>
      <c r="DF371">
        <f>SUM($CB371,$CC371:CC371)-SUM($EC371:ED371)</f>
        <v>0</v>
      </c>
      <c r="DG371">
        <f>SUM($CB371,$CC371:CD371)-SUM($EC371:EE371)</f>
        <v>0</v>
      </c>
      <c r="DH371">
        <f>SUM($CB371,$CC371:CE371)-SUM($EC371:EF371)</f>
        <v>0</v>
      </c>
      <c r="DI371">
        <f>SUM($CB371,$CC371:CF371)-SUM($EC371:EG371)</f>
        <v>0</v>
      </c>
      <c r="DJ371">
        <f>SUM($CB371,$CC371:CG371)-SUM($EC371:EH371)</f>
        <v>0</v>
      </c>
      <c r="DK371">
        <f>SUM($CB371,$CC371:CH371)-SUM($EC371:EI371)</f>
        <v>0</v>
      </c>
      <c r="DL371">
        <f>SUM($CB371,$CC371:CI371)-SUM($EC371:EJ371)</f>
        <v>0</v>
      </c>
      <c r="DM371">
        <f>SUM($CB371,$CC371:CJ371)-SUM($EC371:EK371)</f>
        <v>15590</v>
      </c>
      <c r="DN371">
        <f>SUM($CB371,$CC371:CK371)-SUM($EC371:EL371)</f>
        <v>10620</v>
      </c>
      <c r="DO371">
        <f>SUM($CB371,$CC371:CL371)-SUM($EC371:EM371)</f>
        <v>5650</v>
      </c>
      <c r="DP371">
        <f>SUM($CB371,$CC371:CM371)-SUM($EC371:EN371)</f>
        <v>1400</v>
      </c>
      <c r="DQ371">
        <f>SUM($CB371,$CC371:CN371)-SUM($EC371:EO371)</f>
        <v>1400</v>
      </c>
      <c r="DR371">
        <f>SUM($CB371,$CC371:CO371)-SUM($EC371:EP371)</f>
        <v>1400</v>
      </c>
      <c r="DS371">
        <f>SUM($CB371,$CC371:CP371)-SUM($EC371:EQ371)</f>
        <v>1400</v>
      </c>
      <c r="DT371">
        <f>SUM($CB371,$CC371:CQ371)-SUM($EC371:ER371)</f>
        <v>1400</v>
      </c>
      <c r="DU371">
        <f>SUM($CB371,$CC371:CR371)-SUM($EC371:ES371)</f>
        <v>1400</v>
      </c>
      <c r="DV371">
        <f>SUM($CB371,$CC371:CS371)-SUM($EC371:ET371)</f>
        <v>1400</v>
      </c>
      <c r="DW371">
        <f>SUM($CB371,$CC371:CT371)-SUM($EC371:EU371)</f>
        <v>1400</v>
      </c>
      <c r="DX371">
        <f>SUM($CB371,$CC371:CU371)-SUM($EC371:EV371)</f>
        <v>1400</v>
      </c>
      <c r="DY371">
        <f>SUM($CB371,$CC371:CV371)-SUM($EC371:EW371)</f>
        <v>1400</v>
      </c>
      <c r="DZ371">
        <f>SUM($CB371,$CC371:CW371)-SUM($EC371:EX371)</f>
        <v>1400</v>
      </c>
      <c r="EA371">
        <f>SUM($CB371,$CC371:CX371)-SUM($EC371:EY371)</f>
        <v>1400</v>
      </c>
      <c r="EB371">
        <f>SUM($CB371,$CC371:CY371)-SUM($EC371:EZ371)</f>
        <v>1400</v>
      </c>
      <c r="EC371" cm="1">
        <f t="array" ref="EC371">SUMPRODUCT($K371:$AJ371,TRANSPOSE(EC$4:EC$29))</f>
        <v>0</v>
      </c>
      <c r="ED371" cm="1">
        <f t="array" ref="ED371">SUMPRODUCT($K371:$AJ371,TRANSPOSE(ED$4:ED$29))</f>
        <v>0</v>
      </c>
      <c r="EE371" cm="1">
        <f t="array" ref="EE371">SUMPRODUCT($K371:$AJ371,TRANSPOSE(EE$4:EE$29))</f>
        <v>0</v>
      </c>
      <c r="EF371" cm="1">
        <f t="array" ref="EF371">SUMPRODUCT($K371:$AJ371,TRANSPOSE(EF$4:EF$29))</f>
        <v>0</v>
      </c>
      <c r="EG371" cm="1">
        <f t="array" ref="EG371">SUMPRODUCT($K371:$AJ371,TRANSPOSE(EG$4:EG$29))</f>
        <v>0</v>
      </c>
      <c r="EH371" cm="1">
        <f t="array" ref="EH371">SUMPRODUCT($K371:$AJ371,TRANSPOSE(EH$4:EH$29))</f>
        <v>0</v>
      </c>
      <c r="EI371" cm="1">
        <f t="array" ref="EI371">SUMPRODUCT($K371:$AJ371,TRANSPOSE(EI$4:EI$29))</f>
        <v>0</v>
      </c>
      <c r="EJ371" cm="1">
        <f t="array" ref="EJ371">SUMPRODUCT($K371:$AJ371,TRANSPOSE(EJ$4:EJ$29))</f>
        <v>0</v>
      </c>
      <c r="EK371" cm="1">
        <f t="array" ref="EK371">SUMPRODUCT($K371:$AJ371,TRANSPOSE(EK$4:EK$29))</f>
        <v>4410</v>
      </c>
      <c r="EL371" cm="1">
        <f t="array" ref="EL371">SUMPRODUCT($K371:$AJ371,TRANSPOSE(EL$4:EL$29))</f>
        <v>4970</v>
      </c>
      <c r="EM371" cm="1">
        <f t="array" ref="EM371">SUMPRODUCT($K371:$AJ371,TRANSPOSE(EM$4:EM$29))</f>
        <v>4970</v>
      </c>
      <c r="EN371" cm="1">
        <f t="array" ref="EN371">SUMPRODUCT($K371:$AJ371,TRANSPOSE(EN$4:EN$29))</f>
        <v>4250</v>
      </c>
      <c r="EO371" cm="1">
        <f t="array" ref="EO371">SUMPRODUCT($K371:$AJ371,TRANSPOSE(EO$4:EO$29))</f>
        <v>0</v>
      </c>
      <c r="EP371" cm="1">
        <f t="array" ref="EP371">SUMPRODUCT($K371:$AJ371,TRANSPOSE(EP$4:EP$29))</f>
        <v>0</v>
      </c>
      <c r="EQ371" cm="1">
        <f t="array" ref="EQ371">SUMPRODUCT($K371:$AJ371,TRANSPOSE(EQ$4:EQ$29))</f>
        <v>0</v>
      </c>
      <c r="ER371" cm="1">
        <f t="array" ref="ER371">SUMPRODUCT($K371:$AJ371,TRANSPOSE(ER$4:ER$29))</f>
        <v>0</v>
      </c>
      <c r="ES371" cm="1">
        <f t="array" ref="ES371">SUMPRODUCT($K371:$AJ371,TRANSPOSE(ES$4:ES$29))</f>
        <v>0</v>
      </c>
      <c r="ET371" cm="1">
        <f t="array" ref="ET371">SUMPRODUCT($K371:$AJ371,TRANSPOSE(ET$4:ET$29))</f>
        <v>0</v>
      </c>
      <c r="EU371" cm="1">
        <f t="array" ref="EU371">SUMPRODUCT($K371:$AJ371,TRANSPOSE(EU$4:EU$29))</f>
        <v>0</v>
      </c>
      <c r="EV371" cm="1">
        <f t="array" ref="EV371">SUMPRODUCT($K371:$AJ371,TRANSPOSE(EV$4:EV$29))</f>
        <v>0</v>
      </c>
      <c r="EW371" cm="1">
        <f t="array" ref="EW371">SUMPRODUCT($K371:$AJ371,TRANSPOSE(EW$4:EW$29))</f>
        <v>0</v>
      </c>
      <c r="EX371" cm="1">
        <f t="array" ref="EX371">SUMPRODUCT($K371:$AJ371,TRANSPOSE(EX$4:EX$29))</f>
        <v>0</v>
      </c>
      <c r="EY371" cm="1">
        <f t="array" ref="EY371">SUMPRODUCT($K371:$AJ371,TRANSPOSE(EY$4:EY$29))</f>
        <v>0</v>
      </c>
      <c r="EZ371" cm="1">
        <f t="array" ref="EZ371">SUMPRODUCT($K371:$AJ371,TRANSPOSE(EZ$4:EZ$29))</f>
        <v>0</v>
      </c>
      <c r="FA371">
        <f t="shared" si="74"/>
        <v>0</v>
      </c>
      <c r="FB371" t="b">
        <f t="shared" si="75"/>
        <v>0</v>
      </c>
    </row>
    <row r="372" spans="1:158" hidden="1" x14ac:dyDescent="0.2">
      <c r="A372">
        <v>431</v>
      </c>
      <c r="B372" s="7" t="s">
        <v>824</v>
      </c>
      <c r="C372" t="s">
        <v>17</v>
      </c>
      <c r="D372">
        <v>401246030</v>
      </c>
      <c r="E372" t="s">
        <v>823</v>
      </c>
      <c r="F372">
        <v>400275761</v>
      </c>
      <c r="G372" t="s">
        <v>6</v>
      </c>
      <c r="H372" s="1">
        <v>2</v>
      </c>
      <c r="I372" s="1">
        <v>6</v>
      </c>
      <c r="J372" s="1">
        <f>VLOOKUP(B372,'[4]AVL F03 05.05.26_לעבוד'!$B$27:$M$694,12,)</f>
        <v>6</v>
      </c>
      <c r="K372" s="1">
        <v>0</v>
      </c>
      <c r="L372" s="1">
        <v>0</v>
      </c>
      <c r="M372" s="1">
        <v>0</v>
      </c>
      <c r="N372" s="1">
        <v>0</v>
      </c>
      <c r="O372" s="1">
        <v>4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2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f t="shared" si="72"/>
        <v>1890</v>
      </c>
      <c r="AL372" s="1">
        <f t="shared" si="73"/>
        <v>10000</v>
      </c>
      <c r="AM372" s="1">
        <f t="shared" si="77"/>
        <v>18.900000000000002</v>
      </c>
      <c r="AN372" s="1">
        <f t="shared" si="78"/>
        <v>100</v>
      </c>
      <c r="AO372" s="1">
        <f t="shared" si="79"/>
        <v>81.099999999999994</v>
      </c>
      <c r="AP372" s="1" t="s">
        <v>26</v>
      </c>
      <c r="AQ372" s="1">
        <f>VLOOKUP($B372,'[2]AVL F03 05.05.26_לעבוד'!$B$29:$H$721,6,)</f>
        <v>0</v>
      </c>
      <c r="AR372" s="1" t="s">
        <v>25</v>
      </c>
      <c r="AS372" s="1" t="s">
        <v>14</v>
      </c>
      <c r="AT372">
        <f t="shared" si="80"/>
        <v>0.06</v>
      </c>
      <c r="AU372" t="str">
        <f>VLOOKUP(B372,'[3]AVL F03 05.05.26_לעבוד'!$B$27:$B$694,1,)</f>
        <v>CRCW04024K02FKED</v>
      </c>
      <c r="AW372" t="s">
        <v>1722</v>
      </c>
      <c r="AX372" t="s">
        <v>19</v>
      </c>
      <c r="AY372">
        <v>0.01</v>
      </c>
      <c r="AZ372" t="s">
        <v>0</v>
      </c>
      <c r="BA372">
        <v>2</v>
      </c>
      <c r="BB372" t="s">
        <v>13</v>
      </c>
      <c r="BC372">
        <v>96</v>
      </c>
      <c r="BD372">
        <v>85</v>
      </c>
      <c r="BE372" t="s">
        <v>24</v>
      </c>
      <c r="BF372">
        <v>0</v>
      </c>
      <c r="BG372">
        <v>0.1</v>
      </c>
      <c r="BH372">
        <v>20</v>
      </c>
      <c r="BI372" t="s">
        <v>11</v>
      </c>
      <c r="BJ372" t="s">
        <v>23</v>
      </c>
      <c r="BK372" t="s">
        <v>5</v>
      </c>
      <c r="BL372">
        <v>1</v>
      </c>
      <c r="BM372" t="s">
        <v>22</v>
      </c>
      <c r="BN372">
        <v>0.01</v>
      </c>
      <c r="BO372" t="s">
        <v>5</v>
      </c>
      <c r="BP372">
        <v>1</v>
      </c>
      <c r="BQ372" t="s">
        <v>5</v>
      </c>
      <c r="BR372" t="s">
        <v>8</v>
      </c>
      <c r="BS372" t="s">
        <v>21</v>
      </c>
      <c r="BT372">
        <v>10000</v>
      </c>
      <c r="BU372" t="s">
        <v>6</v>
      </c>
      <c r="BV372" t="s">
        <v>31</v>
      </c>
      <c r="BW372" t="s">
        <v>20</v>
      </c>
      <c r="BX372" t="s">
        <v>3</v>
      </c>
      <c r="BY372" t="s">
        <v>19</v>
      </c>
      <c r="BZ372" t="s">
        <v>1</v>
      </c>
      <c r="CA372" t="s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10000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E372">
        <f>SUM($CB372,CB372:$CC372)-SUM($EC372:EC372)</f>
        <v>0</v>
      </c>
      <c r="DF372">
        <f>SUM($CB372,$CC372:CC372)-SUM($EC372:ED372)</f>
        <v>0</v>
      </c>
      <c r="DG372">
        <f>SUM($CB372,$CC372:CD372)-SUM($EC372:EE372)</f>
        <v>0</v>
      </c>
      <c r="DH372">
        <f>SUM($CB372,$CC372:CE372)-SUM($EC372:EF372)</f>
        <v>0</v>
      </c>
      <c r="DI372">
        <f>SUM($CB372,$CC372:CF372)-SUM($EC372:EG372)</f>
        <v>0</v>
      </c>
      <c r="DJ372">
        <f>SUM($CB372,$CC372:CG372)-SUM($EC372:EH372)</f>
        <v>0</v>
      </c>
      <c r="DK372">
        <f>SUM($CB372,$CC372:CH372)-SUM($EC372:EI372)</f>
        <v>0</v>
      </c>
      <c r="DL372">
        <f>SUM($CB372,$CC372:CI372)-SUM($EC372:EJ372)</f>
        <v>0</v>
      </c>
      <c r="DM372">
        <f>SUM($CB372,$CC372:CJ372)-SUM($EC372:EK372)</f>
        <v>9800</v>
      </c>
      <c r="DN372">
        <f>SUM($CB372,$CC372:CK372)-SUM($EC372:EL372)</f>
        <v>9588</v>
      </c>
      <c r="DO372">
        <f>SUM($CB372,$CC372:CL372)-SUM($EC372:EM372)</f>
        <v>9188</v>
      </c>
      <c r="DP372">
        <f>SUM($CB372,$CC372:CM372)-SUM($EC372:EN372)</f>
        <v>8800</v>
      </c>
      <c r="DQ372">
        <f>SUM($CB372,$CC372:CN372)-SUM($EC372:EO372)</f>
        <v>8800</v>
      </c>
      <c r="DR372">
        <f>SUM($CB372,$CC372:CO372)-SUM($EC372:EP372)</f>
        <v>8800</v>
      </c>
      <c r="DS372">
        <f>SUM($CB372,$CC372:CP372)-SUM($EC372:EQ372)</f>
        <v>8800</v>
      </c>
      <c r="DT372">
        <f>SUM($CB372,$CC372:CQ372)-SUM($EC372:ER372)</f>
        <v>8800</v>
      </c>
      <c r="DU372">
        <f>SUM($CB372,$CC372:CR372)-SUM($EC372:ES372)</f>
        <v>8800</v>
      </c>
      <c r="DV372">
        <f>SUM($CB372,$CC372:CS372)-SUM($EC372:ET372)</f>
        <v>8800</v>
      </c>
      <c r="DW372">
        <f>SUM($CB372,$CC372:CT372)-SUM($EC372:EU372)</f>
        <v>8800</v>
      </c>
      <c r="DX372">
        <f>SUM($CB372,$CC372:CU372)-SUM($EC372:EV372)</f>
        <v>8800</v>
      </c>
      <c r="DY372">
        <f>SUM($CB372,$CC372:CV372)-SUM($EC372:EW372)</f>
        <v>8800</v>
      </c>
      <c r="DZ372">
        <f>SUM($CB372,$CC372:CW372)-SUM($EC372:EX372)</f>
        <v>8800</v>
      </c>
      <c r="EA372">
        <f>SUM($CB372,$CC372:CX372)-SUM($EC372:EY372)</f>
        <v>8800</v>
      </c>
      <c r="EB372">
        <f>SUM($CB372,$CC372:CY372)-SUM($EC372:EZ372)</f>
        <v>8800</v>
      </c>
      <c r="EC372" cm="1">
        <f t="array" ref="EC372">SUMPRODUCT($K372:$AJ372,TRANSPOSE(EC$4:EC$29))</f>
        <v>0</v>
      </c>
      <c r="ED372" cm="1">
        <f t="array" ref="ED372">SUMPRODUCT($K372:$AJ372,TRANSPOSE(ED$4:ED$29))</f>
        <v>0</v>
      </c>
      <c r="EE372" cm="1">
        <f t="array" ref="EE372">SUMPRODUCT($K372:$AJ372,TRANSPOSE(EE$4:EE$29))</f>
        <v>0</v>
      </c>
      <c r="EF372" cm="1">
        <f t="array" ref="EF372">SUMPRODUCT($K372:$AJ372,TRANSPOSE(EF$4:EF$29))</f>
        <v>0</v>
      </c>
      <c r="EG372" cm="1">
        <f t="array" ref="EG372">SUMPRODUCT($K372:$AJ372,TRANSPOSE(EG$4:EG$29))</f>
        <v>0</v>
      </c>
      <c r="EH372" cm="1">
        <f t="array" ref="EH372">SUMPRODUCT($K372:$AJ372,TRANSPOSE(EH$4:EH$29))</f>
        <v>0</v>
      </c>
      <c r="EI372" cm="1">
        <f t="array" ref="EI372">SUMPRODUCT($K372:$AJ372,TRANSPOSE(EI$4:EI$29))</f>
        <v>0</v>
      </c>
      <c r="EJ372" cm="1">
        <f t="array" ref="EJ372">SUMPRODUCT($K372:$AJ372,TRANSPOSE(EJ$4:EJ$29))</f>
        <v>0</v>
      </c>
      <c r="EK372" cm="1">
        <f t="array" ref="EK372">SUMPRODUCT($K372:$AJ372,TRANSPOSE(EK$4:EK$29))</f>
        <v>200</v>
      </c>
      <c r="EL372" cm="1">
        <f t="array" ref="EL372">SUMPRODUCT($K372:$AJ372,TRANSPOSE(EL$4:EL$29))</f>
        <v>212</v>
      </c>
      <c r="EM372" cm="1">
        <f t="array" ref="EM372">SUMPRODUCT($K372:$AJ372,TRANSPOSE(EM$4:EM$29))</f>
        <v>400</v>
      </c>
      <c r="EN372" cm="1">
        <f t="array" ref="EN372">SUMPRODUCT($K372:$AJ372,TRANSPOSE(EN$4:EN$29))</f>
        <v>388</v>
      </c>
      <c r="EO372" cm="1">
        <f t="array" ref="EO372">SUMPRODUCT($K372:$AJ372,TRANSPOSE(EO$4:EO$29))</f>
        <v>0</v>
      </c>
      <c r="EP372" cm="1">
        <f t="array" ref="EP372">SUMPRODUCT($K372:$AJ372,TRANSPOSE(EP$4:EP$29))</f>
        <v>0</v>
      </c>
      <c r="EQ372" cm="1">
        <f t="array" ref="EQ372">SUMPRODUCT($K372:$AJ372,TRANSPOSE(EQ$4:EQ$29))</f>
        <v>0</v>
      </c>
      <c r="ER372" cm="1">
        <f t="array" ref="ER372">SUMPRODUCT($K372:$AJ372,TRANSPOSE(ER$4:ER$29))</f>
        <v>0</v>
      </c>
      <c r="ES372" cm="1">
        <f t="array" ref="ES372">SUMPRODUCT($K372:$AJ372,TRANSPOSE(ES$4:ES$29))</f>
        <v>0</v>
      </c>
      <c r="ET372" cm="1">
        <f t="array" ref="ET372">SUMPRODUCT($K372:$AJ372,TRANSPOSE(ET$4:ET$29))</f>
        <v>0</v>
      </c>
      <c r="EU372" cm="1">
        <f t="array" ref="EU372">SUMPRODUCT($K372:$AJ372,TRANSPOSE(EU$4:EU$29))</f>
        <v>0</v>
      </c>
      <c r="EV372" cm="1">
        <f t="array" ref="EV372">SUMPRODUCT($K372:$AJ372,TRANSPOSE(EV$4:EV$29))</f>
        <v>0</v>
      </c>
      <c r="EW372" cm="1">
        <f t="array" ref="EW372">SUMPRODUCT($K372:$AJ372,TRANSPOSE(EW$4:EW$29))</f>
        <v>0</v>
      </c>
      <c r="EX372" cm="1">
        <f t="array" ref="EX372">SUMPRODUCT($K372:$AJ372,TRANSPOSE(EX$4:EX$29))</f>
        <v>0</v>
      </c>
      <c r="EY372" cm="1">
        <f t="array" ref="EY372">SUMPRODUCT($K372:$AJ372,TRANSPOSE(EY$4:EY$29))</f>
        <v>0</v>
      </c>
      <c r="EZ372" cm="1">
        <f t="array" ref="EZ372">SUMPRODUCT($K372:$AJ372,TRANSPOSE(EZ$4:EZ$29))</f>
        <v>0</v>
      </c>
      <c r="FA372">
        <f t="shared" si="74"/>
        <v>0</v>
      </c>
      <c r="FB372" t="b">
        <f t="shared" si="75"/>
        <v>0</v>
      </c>
    </row>
    <row r="373" spans="1:158" hidden="1" x14ac:dyDescent="0.2">
      <c r="A373">
        <v>432</v>
      </c>
      <c r="B373" s="7" t="s">
        <v>822</v>
      </c>
      <c r="C373" t="s">
        <v>17</v>
      </c>
      <c r="D373">
        <v>401060427</v>
      </c>
      <c r="E373" t="s">
        <v>821</v>
      </c>
      <c r="F373">
        <v>400856545</v>
      </c>
      <c r="G373" t="s">
        <v>6</v>
      </c>
      <c r="H373" s="1">
        <v>2</v>
      </c>
      <c r="I373" s="1">
        <v>1</v>
      </c>
      <c r="J373" s="1">
        <f>VLOOKUP(B373,'[4]AVL F03 05.05.26_לעבוד'!$B$27:$M$694,12,)</f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f t="shared" si="72"/>
        <v>315</v>
      </c>
      <c r="AL373" s="1">
        <f t="shared" si="73"/>
        <v>10000</v>
      </c>
      <c r="AM373" s="1">
        <f t="shared" si="77"/>
        <v>2.2050000000000001</v>
      </c>
      <c r="AN373" s="1">
        <f t="shared" si="78"/>
        <v>70</v>
      </c>
      <c r="AO373" s="1">
        <f t="shared" si="79"/>
        <v>67.795000000000002</v>
      </c>
      <c r="AP373" s="1" t="s">
        <v>26</v>
      </c>
      <c r="AQ373" s="1">
        <f>VLOOKUP($B373,'[2]AVL F03 05.05.26_לעבוד'!$B$29:$H$721,6,)</f>
        <v>0</v>
      </c>
      <c r="AR373" s="1" t="s">
        <v>25</v>
      </c>
      <c r="AS373" s="1" t="s">
        <v>14</v>
      </c>
      <c r="AT373">
        <v>7.0000000000000001E-3</v>
      </c>
      <c r="AU373" t="str">
        <f>VLOOKUP(B373,'[3]AVL F03 05.05.26_לעבוד'!$B$27:$B$694,1,)</f>
        <v>CRCW04024K22FKED</v>
      </c>
      <c r="AW373" t="s">
        <v>1722</v>
      </c>
      <c r="AX373" t="s">
        <v>19</v>
      </c>
      <c r="AY373">
        <f>AT373</f>
        <v>7.0000000000000001E-3</v>
      </c>
      <c r="AZ373" t="s">
        <v>0</v>
      </c>
      <c r="BA373">
        <v>2</v>
      </c>
      <c r="BB373" t="s">
        <v>13</v>
      </c>
      <c r="BC373">
        <v>96</v>
      </c>
      <c r="BD373">
        <v>41</v>
      </c>
      <c r="BE373" t="s">
        <v>24</v>
      </c>
      <c r="BF373">
        <v>0</v>
      </c>
      <c r="BG373">
        <v>0</v>
      </c>
      <c r="BH373">
        <v>20</v>
      </c>
      <c r="BI373" t="s">
        <v>11</v>
      </c>
      <c r="BJ373" t="s">
        <v>23</v>
      </c>
      <c r="BK373" t="s">
        <v>5</v>
      </c>
      <c r="BL373">
        <v>1</v>
      </c>
      <c r="BM373" t="s">
        <v>22</v>
      </c>
      <c r="BN373">
        <v>0</v>
      </c>
      <c r="BO373" t="s">
        <v>5</v>
      </c>
      <c r="BP373">
        <v>1</v>
      </c>
      <c r="BQ373" t="s">
        <v>5</v>
      </c>
      <c r="BR373" t="s">
        <v>8</v>
      </c>
      <c r="BS373" t="s">
        <v>21</v>
      </c>
      <c r="BT373">
        <v>10000</v>
      </c>
      <c r="BU373" t="s">
        <v>6</v>
      </c>
      <c r="BV373" t="s">
        <v>31</v>
      </c>
      <c r="BW373" t="s">
        <v>20</v>
      </c>
      <c r="BX373" t="s">
        <v>3</v>
      </c>
      <c r="BY373" t="s">
        <v>19</v>
      </c>
      <c r="BZ373" t="s">
        <v>1</v>
      </c>
      <c r="CA373" t="s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10000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E373">
        <f>SUM($CB373,CB373:$CC373)-SUM($EC373:EC373)</f>
        <v>0</v>
      </c>
      <c r="DF373">
        <f>SUM($CB373,$CC373:CC373)-SUM($EC373:ED373)</f>
        <v>0</v>
      </c>
      <c r="DG373">
        <f>SUM($CB373,$CC373:CD373)-SUM($EC373:EE373)</f>
        <v>0</v>
      </c>
      <c r="DH373">
        <f>SUM($CB373,$CC373:CE373)-SUM($EC373:EF373)</f>
        <v>0</v>
      </c>
      <c r="DI373">
        <f>SUM($CB373,$CC373:CF373)-SUM($EC373:EG373)</f>
        <v>0</v>
      </c>
      <c r="DJ373">
        <f>SUM($CB373,$CC373:CG373)-SUM($EC373:EH373)</f>
        <v>0</v>
      </c>
      <c r="DK373">
        <f>SUM($CB373,$CC373:CH373)-SUM($EC373:EI373)</f>
        <v>0</v>
      </c>
      <c r="DL373">
        <f>SUM($CB373,$CC373:CI373)-SUM($EC373:EJ373)</f>
        <v>0</v>
      </c>
      <c r="DM373">
        <f>SUM($CB373,$CC373:CJ373)-SUM($EC373:EK373)</f>
        <v>9950</v>
      </c>
      <c r="DN373">
        <f>SUM($CB373,$CC373:CK373)-SUM($EC373:EL373)</f>
        <v>9890</v>
      </c>
      <c r="DO373">
        <f>SUM($CB373,$CC373:CL373)-SUM($EC373:EM373)</f>
        <v>9800</v>
      </c>
      <c r="DP373">
        <f>SUM($CB373,$CC373:CM373)-SUM($EC373:EN373)</f>
        <v>9800</v>
      </c>
      <c r="DQ373">
        <f>SUM($CB373,$CC373:CN373)-SUM($EC373:EO373)</f>
        <v>9800</v>
      </c>
      <c r="DR373">
        <f>SUM($CB373,$CC373:CO373)-SUM($EC373:EP373)</f>
        <v>9800</v>
      </c>
      <c r="DS373">
        <f>SUM($CB373,$CC373:CP373)-SUM($EC373:EQ373)</f>
        <v>9800</v>
      </c>
      <c r="DT373">
        <f>SUM($CB373,$CC373:CQ373)-SUM($EC373:ER373)</f>
        <v>9800</v>
      </c>
      <c r="DU373">
        <f>SUM($CB373,$CC373:CR373)-SUM($EC373:ES373)</f>
        <v>9800</v>
      </c>
      <c r="DV373">
        <f>SUM($CB373,$CC373:CS373)-SUM($EC373:ET373)</f>
        <v>9800</v>
      </c>
      <c r="DW373">
        <f>SUM($CB373,$CC373:CT373)-SUM($EC373:EU373)</f>
        <v>9800</v>
      </c>
      <c r="DX373">
        <f>SUM($CB373,$CC373:CU373)-SUM($EC373:EV373)</f>
        <v>9800</v>
      </c>
      <c r="DY373">
        <f>SUM($CB373,$CC373:CV373)-SUM($EC373:EW373)</f>
        <v>9800</v>
      </c>
      <c r="DZ373">
        <f>SUM($CB373,$CC373:CW373)-SUM($EC373:EX373)</f>
        <v>9800</v>
      </c>
      <c r="EA373">
        <f>SUM($CB373,$CC373:CX373)-SUM($EC373:EY373)</f>
        <v>9800</v>
      </c>
      <c r="EB373">
        <f>SUM($CB373,$CC373:CY373)-SUM($EC373:EZ373)</f>
        <v>9800</v>
      </c>
      <c r="EC373" cm="1">
        <f t="array" ref="EC373">SUMPRODUCT($K373:$AJ373,TRANSPOSE(EC$4:EC$29))</f>
        <v>0</v>
      </c>
      <c r="ED373" cm="1">
        <f t="array" ref="ED373">SUMPRODUCT($K373:$AJ373,TRANSPOSE(ED$4:ED$29))</f>
        <v>0</v>
      </c>
      <c r="EE373" cm="1">
        <f t="array" ref="EE373">SUMPRODUCT($K373:$AJ373,TRANSPOSE(EE$4:EE$29))</f>
        <v>0</v>
      </c>
      <c r="EF373" cm="1">
        <f t="array" ref="EF373">SUMPRODUCT($K373:$AJ373,TRANSPOSE(EF$4:EF$29))</f>
        <v>0</v>
      </c>
      <c r="EG373" cm="1">
        <f t="array" ref="EG373">SUMPRODUCT($K373:$AJ373,TRANSPOSE(EG$4:EG$29))</f>
        <v>0</v>
      </c>
      <c r="EH373" cm="1">
        <f t="array" ref="EH373">SUMPRODUCT($K373:$AJ373,TRANSPOSE(EH$4:EH$29))</f>
        <v>0</v>
      </c>
      <c r="EI373" cm="1">
        <f t="array" ref="EI373">SUMPRODUCT($K373:$AJ373,TRANSPOSE(EI$4:EI$29))</f>
        <v>0</v>
      </c>
      <c r="EJ373" cm="1">
        <f t="array" ref="EJ373">SUMPRODUCT($K373:$AJ373,TRANSPOSE(EJ$4:EJ$29))</f>
        <v>0</v>
      </c>
      <c r="EK373" cm="1">
        <f t="array" ref="EK373">SUMPRODUCT($K373:$AJ373,TRANSPOSE(EK$4:EK$29))</f>
        <v>50</v>
      </c>
      <c r="EL373" cm="1">
        <f t="array" ref="EL373">SUMPRODUCT($K373:$AJ373,TRANSPOSE(EL$4:EL$29))</f>
        <v>60</v>
      </c>
      <c r="EM373" cm="1">
        <f t="array" ref="EM373">SUMPRODUCT($K373:$AJ373,TRANSPOSE(EM$4:EM$29))</f>
        <v>90</v>
      </c>
      <c r="EN373" cm="1">
        <f t="array" ref="EN373">SUMPRODUCT($K373:$AJ373,TRANSPOSE(EN$4:EN$29))</f>
        <v>0</v>
      </c>
      <c r="EO373" cm="1">
        <f t="array" ref="EO373">SUMPRODUCT($K373:$AJ373,TRANSPOSE(EO$4:EO$29))</f>
        <v>0</v>
      </c>
      <c r="EP373" cm="1">
        <f t="array" ref="EP373">SUMPRODUCT($K373:$AJ373,TRANSPOSE(EP$4:EP$29))</f>
        <v>0</v>
      </c>
      <c r="EQ373" cm="1">
        <f t="array" ref="EQ373">SUMPRODUCT($K373:$AJ373,TRANSPOSE(EQ$4:EQ$29))</f>
        <v>0</v>
      </c>
      <c r="ER373" cm="1">
        <f t="array" ref="ER373">SUMPRODUCT($K373:$AJ373,TRANSPOSE(ER$4:ER$29))</f>
        <v>0</v>
      </c>
      <c r="ES373" cm="1">
        <f t="array" ref="ES373">SUMPRODUCT($K373:$AJ373,TRANSPOSE(ES$4:ES$29))</f>
        <v>0</v>
      </c>
      <c r="ET373" cm="1">
        <f t="array" ref="ET373">SUMPRODUCT($K373:$AJ373,TRANSPOSE(ET$4:ET$29))</f>
        <v>0</v>
      </c>
      <c r="EU373" cm="1">
        <f t="array" ref="EU373">SUMPRODUCT($K373:$AJ373,TRANSPOSE(EU$4:EU$29))</f>
        <v>0</v>
      </c>
      <c r="EV373" cm="1">
        <f t="array" ref="EV373">SUMPRODUCT($K373:$AJ373,TRANSPOSE(EV$4:EV$29))</f>
        <v>0</v>
      </c>
      <c r="EW373" cm="1">
        <f t="array" ref="EW373">SUMPRODUCT($K373:$AJ373,TRANSPOSE(EW$4:EW$29))</f>
        <v>0</v>
      </c>
      <c r="EX373" cm="1">
        <f t="array" ref="EX373">SUMPRODUCT($K373:$AJ373,TRANSPOSE(EX$4:EX$29))</f>
        <v>0</v>
      </c>
      <c r="EY373" cm="1">
        <f t="array" ref="EY373">SUMPRODUCT($K373:$AJ373,TRANSPOSE(EY$4:EY$29))</f>
        <v>0</v>
      </c>
      <c r="EZ373" cm="1">
        <f t="array" ref="EZ373">SUMPRODUCT($K373:$AJ373,TRANSPOSE(EZ$4:EZ$29))</f>
        <v>0</v>
      </c>
      <c r="FA373">
        <f t="shared" si="74"/>
        <v>0</v>
      </c>
      <c r="FB373" t="b">
        <f t="shared" si="75"/>
        <v>0</v>
      </c>
    </row>
    <row r="374" spans="1:158" hidden="1" x14ac:dyDescent="0.2">
      <c r="A374">
        <v>433</v>
      </c>
      <c r="B374" s="7" t="s">
        <v>820</v>
      </c>
      <c r="C374" t="s">
        <v>17</v>
      </c>
      <c r="D374">
        <v>401572164</v>
      </c>
      <c r="E374" t="s">
        <v>819</v>
      </c>
      <c r="F374">
        <v>403174885</v>
      </c>
      <c r="G374" t="s">
        <v>6</v>
      </c>
      <c r="H374" s="1">
        <v>2</v>
      </c>
      <c r="I374" s="1">
        <v>5</v>
      </c>
      <c r="J374" s="1">
        <f>VLOOKUP(B374,'[4]AVL F03 05.05.26_לעבוד'!$B$27:$M$694,12,)</f>
        <v>5</v>
      </c>
      <c r="K374" s="1">
        <v>0</v>
      </c>
      <c r="L374" s="1">
        <v>0</v>
      </c>
      <c r="M374" s="1">
        <v>0</v>
      </c>
      <c r="N374" s="1">
        <v>0</v>
      </c>
      <c r="O374" s="1">
        <v>4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f t="shared" si="72"/>
        <v>1575</v>
      </c>
      <c r="AL374" s="1">
        <f t="shared" si="73"/>
        <v>10000</v>
      </c>
      <c r="AM374" s="1">
        <f t="shared" si="77"/>
        <v>15.75</v>
      </c>
      <c r="AN374" s="1">
        <f t="shared" si="78"/>
        <v>100</v>
      </c>
      <c r="AO374" s="1">
        <f t="shared" si="79"/>
        <v>84.25</v>
      </c>
      <c r="AP374" s="1" t="s">
        <v>26</v>
      </c>
      <c r="AQ374" s="1">
        <f>VLOOKUP($B374,'[2]AVL F03 05.05.26_לעבוד'!$B$29:$H$721,6,)</f>
        <v>0</v>
      </c>
      <c r="AR374" s="1" t="s">
        <v>25</v>
      </c>
      <c r="AS374" s="1" t="s">
        <v>14</v>
      </c>
      <c r="AT374">
        <f>SUM(K374:AJ374)*AY374</f>
        <v>0.05</v>
      </c>
      <c r="AU374" t="str">
        <f>VLOOKUP(B374,'[3]AVL F03 05.05.26_לעבוד'!$B$27:$B$694,1,)</f>
        <v>CRCW04024K70FKED</v>
      </c>
      <c r="AW374" t="s">
        <v>1722</v>
      </c>
      <c r="AX374" t="s">
        <v>19</v>
      </c>
      <c r="AY374">
        <v>0.01</v>
      </c>
      <c r="AZ374" t="s">
        <v>0</v>
      </c>
      <c r="BA374">
        <v>2</v>
      </c>
      <c r="BB374" t="s">
        <v>13</v>
      </c>
      <c r="BC374">
        <v>96</v>
      </c>
      <c r="BD374">
        <v>78</v>
      </c>
      <c r="BE374" t="s">
        <v>24</v>
      </c>
      <c r="BF374">
        <v>0</v>
      </c>
      <c r="BG374">
        <v>0.1</v>
      </c>
      <c r="BH374">
        <v>20</v>
      </c>
      <c r="BI374" t="s">
        <v>11</v>
      </c>
      <c r="BJ374" t="s">
        <v>23</v>
      </c>
      <c r="BK374" t="s">
        <v>5</v>
      </c>
      <c r="BL374">
        <v>1</v>
      </c>
      <c r="BM374" t="s">
        <v>22</v>
      </c>
      <c r="BN374">
        <v>0.01</v>
      </c>
      <c r="BO374" t="s">
        <v>5</v>
      </c>
      <c r="BP374">
        <v>1</v>
      </c>
      <c r="BQ374" t="s">
        <v>5</v>
      </c>
      <c r="BR374" t="s">
        <v>8</v>
      </c>
      <c r="BS374" t="s">
        <v>21</v>
      </c>
      <c r="BT374">
        <v>10000</v>
      </c>
      <c r="BU374" t="s">
        <v>6</v>
      </c>
      <c r="BV374" t="s">
        <v>31</v>
      </c>
      <c r="BW374" t="s">
        <v>20</v>
      </c>
      <c r="BX374" t="s">
        <v>3</v>
      </c>
      <c r="BY374" t="s">
        <v>19</v>
      </c>
      <c r="BZ374" t="s">
        <v>1</v>
      </c>
      <c r="CA374" t="s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10000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E374">
        <f>SUM($CB374,CB374:$CC374)-SUM($EC374:EC374)</f>
        <v>0</v>
      </c>
      <c r="DF374">
        <f>SUM($CB374,$CC374:CC374)-SUM($EC374:ED374)</f>
        <v>0</v>
      </c>
      <c r="DG374">
        <f>SUM($CB374,$CC374:CD374)-SUM($EC374:EE374)</f>
        <v>0</v>
      </c>
      <c r="DH374">
        <f>SUM($CB374,$CC374:CE374)-SUM($EC374:EF374)</f>
        <v>0</v>
      </c>
      <c r="DI374">
        <f>SUM($CB374,$CC374:CF374)-SUM($EC374:EG374)</f>
        <v>0</v>
      </c>
      <c r="DJ374">
        <f>SUM($CB374,$CC374:CG374)-SUM($EC374:EH374)</f>
        <v>0</v>
      </c>
      <c r="DK374">
        <f>SUM($CB374,$CC374:CH374)-SUM($EC374:EI374)</f>
        <v>0</v>
      </c>
      <c r="DL374">
        <f>SUM($CB374,$CC374:CI374)-SUM($EC374:EJ374)</f>
        <v>0</v>
      </c>
      <c r="DM374">
        <f>SUM($CB374,$CC374:CJ374)-SUM($EC374:EK374)</f>
        <v>9850</v>
      </c>
      <c r="DN374">
        <f>SUM($CB374,$CC374:CK374)-SUM($EC374:EL374)</f>
        <v>9688</v>
      </c>
      <c r="DO374">
        <f>SUM($CB374,$CC374:CL374)-SUM($EC374:EM374)</f>
        <v>9338</v>
      </c>
      <c r="DP374">
        <f>SUM($CB374,$CC374:CM374)-SUM($EC374:EN374)</f>
        <v>9000</v>
      </c>
      <c r="DQ374">
        <f>SUM($CB374,$CC374:CN374)-SUM($EC374:EO374)</f>
        <v>9000</v>
      </c>
      <c r="DR374">
        <f>SUM($CB374,$CC374:CO374)-SUM($EC374:EP374)</f>
        <v>9000</v>
      </c>
      <c r="DS374">
        <f>SUM($CB374,$CC374:CP374)-SUM($EC374:EQ374)</f>
        <v>9000</v>
      </c>
      <c r="DT374">
        <f>SUM($CB374,$CC374:CQ374)-SUM($EC374:ER374)</f>
        <v>9000</v>
      </c>
      <c r="DU374">
        <f>SUM($CB374,$CC374:CR374)-SUM($EC374:ES374)</f>
        <v>9000</v>
      </c>
      <c r="DV374">
        <f>SUM($CB374,$CC374:CS374)-SUM($EC374:ET374)</f>
        <v>9000</v>
      </c>
      <c r="DW374">
        <f>SUM($CB374,$CC374:CT374)-SUM($EC374:EU374)</f>
        <v>9000</v>
      </c>
      <c r="DX374">
        <f>SUM($CB374,$CC374:CU374)-SUM($EC374:EV374)</f>
        <v>9000</v>
      </c>
      <c r="DY374">
        <f>SUM($CB374,$CC374:CV374)-SUM($EC374:EW374)</f>
        <v>9000</v>
      </c>
      <c r="DZ374">
        <f>SUM($CB374,$CC374:CW374)-SUM($EC374:EX374)</f>
        <v>9000</v>
      </c>
      <c r="EA374">
        <f>SUM($CB374,$CC374:CX374)-SUM($EC374:EY374)</f>
        <v>9000</v>
      </c>
      <c r="EB374">
        <f>SUM($CB374,$CC374:CY374)-SUM($EC374:EZ374)</f>
        <v>9000</v>
      </c>
      <c r="EC374" cm="1">
        <f t="array" ref="EC374">SUMPRODUCT($K374:$AJ374,TRANSPOSE(EC$4:EC$29))</f>
        <v>0</v>
      </c>
      <c r="ED374" cm="1">
        <f t="array" ref="ED374">SUMPRODUCT($K374:$AJ374,TRANSPOSE(ED$4:ED$29))</f>
        <v>0</v>
      </c>
      <c r="EE374" cm="1">
        <f t="array" ref="EE374">SUMPRODUCT($K374:$AJ374,TRANSPOSE(EE$4:EE$29))</f>
        <v>0</v>
      </c>
      <c r="EF374" cm="1">
        <f t="array" ref="EF374">SUMPRODUCT($K374:$AJ374,TRANSPOSE(EF$4:EF$29))</f>
        <v>0</v>
      </c>
      <c r="EG374" cm="1">
        <f t="array" ref="EG374">SUMPRODUCT($K374:$AJ374,TRANSPOSE(EG$4:EG$29))</f>
        <v>0</v>
      </c>
      <c r="EH374" cm="1">
        <f t="array" ref="EH374">SUMPRODUCT($K374:$AJ374,TRANSPOSE(EH$4:EH$29))</f>
        <v>0</v>
      </c>
      <c r="EI374" cm="1">
        <f t="array" ref="EI374">SUMPRODUCT($K374:$AJ374,TRANSPOSE(EI$4:EI$29))</f>
        <v>0</v>
      </c>
      <c r="EJ374" cm="1">
        <f t="array" ref="EJ374">SUMPRODUCT($K374:$AJ374,TRANSPOSE(EJ$4:EJ$29))</f>
        <v>0</v>
      </c>
      <c r="EK374" cm="1">
        <f t="array" ref="EK374">SUMPRODUCT($K374:$AJ374,TRANSPOSE(EK$4:EK$29))</f>
        <v>150</v>
      </c>
      <c r="EL374" cm="1">
        <f t="array" ref="EL374">SUMPRODUCT($K374:$AJ374,TRANSPOSE(EL$4:EL$29))</f>
        <v>162</v>
      </c>
      <c r="EM374" cm="1">
        <f t="array" ref="EM374">SUMPRODUCT($K374:$AJ374,TRANSPOSE(EM$4:EM$29))</f>
        <v>350</v>
      </c>
      <c r="EN374" cm="1">
        <f t="array" ref="EN374">SUMPRODUCT($K374:$AJ374,TRANSPOSE(EN$4:EN$29))</f>
        <v>338</v>
      </c>
      <c r="EO374" cm="1">
        <f t="array" ref="EO374">SUMPRODUCT($K374:$AJ374,TRANSPOSE(EO$4:EO$29))</f>
        <v>0</v>
      </c>
      <c r="EP374" cm="1">
        <f t="array" ref="EP374">SUMPRODUCT($K374:$AJ374,TRANSPOSE(EP$4:EP$29))</f>
        <v>0</v>
      </c>
      <c r="EQ374" cm="1">
        <f t="array" ref="EQ374">SUMPRODUCT($K374:$AJ374,TRANSPOSE(EQ$4:EQ$29))</f>
        <v>0</v>
      </c>
      <c r="ER374" cm="1">
        <f t="array" ref="ER374">SUMPRODUCT($K374:$AJ374,TRANSPOSE(ER$4:ER$29))</f>
        <v>0</v>
      </c>
      <c r="ES374" cm="1">
        <f t="array" ref="ES374">SUMPRODUCT($K374:$AJ374,TRANSPOSE(ES$4:ES$29))</f>
        <v>0</v>
      </c>
      <c r="ET374" cm="1">
        <f t="array" ref="ET374">SUMPRODUCT($K374:$AJ374,TRANSPOSE(ET$4:ET$29))</f>
        <v>0</v>
      </c>
      <c r="EU374" cm="1">
        <f t="array" ref="EU374">SUMPRODUCT($K374:$AJ374,TRANSPOSE(EU$4:EU$29))</f>
        <v>0</v>
      </c>
      <c r="EV374" cm="1">
        <f t="array" ref="EV374">SUMPRODUCT($K374:$AJ374,TRANSPOSE(EV$4:EV$29))</f>
        <v>0</v>
      </c>
      <c r="EW374" cm="1">
        <f t="array" ref="EW374">SUMPRODUCT($K374:$AJ374,TRANSPOSE(EW$4:EW$29))</f>
        <v>0</v>
      </c>
      <c r="EX374" cm="1">
        <f t="array" ref="EX374">SUMPRODUCT($K374:$AJ374,TRANSPOSE(EX$4:EX$29))</f>
        <v>0</v>
      </c>
      <c r="EY374" cm="1">
        <f t="array" ref="EY374">SUMPRODUCT($K374:$AJ374,TRANSPOSE(EY$4:EY$29))</f>
        <v>0</v>
      </c>
      <c r="EZ374" cm="1">
        <f t="array" ref="EZ374">SUMPRODUCT($K374:$AJ374,TRANSPOSE(EZ$4:EZ$29))</f>
        <v>0</v>
      </c>
      <c r="FA374">
        <f t="shared" si="74"/>
        <v>0</v>
      </c>
      <c r="FB374" t="b">
        <f t="shared" si="75"/>
        <v>0</v>
      </c>
    </row>
    <row r="375" spans="1:158" hidden="1" x14ac:dyDescent="0.2">
      <c r="A375">
        <v>434</v>
      </c>
      <c r="B375" s="7" t="s">
        <v>818</v>
      </c>
      <c r="C375" t="s">
        <v>17</v>
      </c>
      <c r="D375">
        <v>401193607</v>
      </c>
      <c r="E375" t="s">
        <v>817</v>
      </c>
      <c r="F375">
        <v>400275764</v>
      </c>
      <c r="G375" t="s">
        <v>6</v>
      </c>
      <c r="H375" s="1">
        <v>2</v>
      </c>
      <c r="I375" s="1">
        <v>46</v>
      </c>
      <c r="J375" s="1">
        <f>VLOOKUP(B375,'[4]AVL F03 05.05.26_לעבוד'!$B$27:$M$694,12,)</f>
        <v>46</v>
      </c>
      <c r="K375" s="1">
        <v>0</v>
      </c>
      <c r="L375" s="1">
        <v>0</v>
      </c>
      <c r="M375" s="1">
        <v>0</v>
      </c>
      <c r="N375" s="1">
        <v>1</v>
      </c>
      <c r="O375" s="1">
        <v>4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41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f t="shared" si="72"/>
        <v>14490</v>
      </c>
      <c r="AL375" s="1">
        <f t="shared" si="73"/>
        <v>20000</v>
      </c>
      <c r="AM375" s="1">
        <f t="shared" si="77"/>
        <v>144.9</v>
      </c>
      <c r="AN375" s="1">
        <f t="shared" si="78"/>
        <v>200</v>
      </c>
      <c r="AO375" s="1">
        <f t="shared" si="79"/>
        <v>55.099999999999994</v>
      </c>
      <c r="AP375" s="1" t="s">
        <v>26</v>
      </c>
      <c r="AQ375" s="1">
        <f>VLOOKUP($B375,'[2]AVL F03 05.05.26_לעבוד'!$B$29:$H$721,6,)</f>
        <v>0</v>
      </c>
      <c r="AR375" s="1" t="s">
        <v>25</v>
      </c>
      <c r="AS375" s="1" t="s">
        <v>14</v>
      </c>
      <c r="AT375">
        <f>SUM(K375:AJ375)*AY375</f>
        <v>0.46</v>
      </c>
      <c r="AU375" t="str">
        <f>VLOOKUP(B375,'[3]AVL F03 05.05.26_לעבוד'!$B$27:$B$694,1,)</f>
        <v>CRCW0402511RFKED</v>
      </c>
      <c r="AW375" t="s">
        <v>1722</v>
      </c>
      <c r="AX375" t="s">
        <v>19</v>
      </c>
      <c r="AY375">
        <v>0.01</v>
      </c>
      <c r="AZ375" t="s">
        <v>0</v>
      </c>
      <c r="BA375">
        <v>2</v>
      </c>
      <c r="BB375" t="s">
        <v>13</v>
      </c>
      <c r="BC375">
        <v>96</v>
      </c>
      <c r="BD375">
        <v>62</v>
      </c>
      <c r="BE375" t="s">
        <v>24</v>
      </c>
      <c r="BF375">
        <v>0</v>
      </c>
      <c r="BG375">
        <v>0.1</v>
      </c>
      <c r="BH375">
        <v>20</v>
      </c>
      <c r="BI375" t="s">
        <v>11</v>
      </c>
      <c r="BJ375" t="s">
        <v>23</v>
      </c>
      <c r="BK375" t="s">
        <v>5</v>
      </c>
      <c r="BL375">
        <v>1</v>
      </c>
      <c r="BM375" t="s">
        <v>22</v>
      </c>
      <c r="BN375">
        <v>0.01</v>
      </c>
      <c r="BO375" t="s">
        <v>5</v>
      </c>
      <c r="BP375">
        <v>1</v>
      </c>
      <c r="BQ375" t="s">
        <v>5</v>
      </c>
      <c r="BR375" t="s">
        <v>8</v>
      </c>
      <c r="BS375" t="s">
        <v>21</v>
      </c>
      <c r="BT375">
        <v>10000</v>
      </c>
      <c r="BU375" t="s">
        <v>6</v>
      </c>
      <c r="BV375" t="s">
        <v>31</v>
      </c>
      <c r="BW375" t="s">
        <v>20</v>
      </c>
      <c r="BX375" t="s">
        <v>3</v>
      </c>
      <c r="BY375" t="s">
        <v>19</v>
      </c>
      <c r="BZ375" t="s">
        <v>1</v>
      </c>
      <c r="CA375" t="s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10000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E375">
        <f>SUM($CB375,CB375:$CC375)-SUM($EC375:EC375)</f>
        <v>0</v>
      </c>
      <c r="DF375">
        <f>SUM($CB375,$CC375:CC375)-SUM($EC375:ED375)</f>
        <v>0</v>
      </c>
      <c r="DG375">
        <f>SUM($CB375,$CC375:CD375)-SUM($EC375:EE375)</f>
        <v>0</v>
      </c>
      <c r="DH375">
        <f>SUM($CB375,$CC375:CE375)-SUM($EC375:EF375)</f>
        <v>0</v>
      </c>
      <c r="DI375">
        <f>SUM($CB375,$CC375:CF375)-SUM($EC375:EG375)</f>
        <v>0</v>
      </c>
      <c r="DJ375">
        <f>SUM($CB375,$CC375:CG375)-SUM($EC375:EH375)</f>
        <v>0</v>
      </c>
      <c r="DK375">
        <f>SUM($CB375,$CC375:CH375)-SUM($EC375:EI375)</f>
        <v>0</v>
      </c>
      <c r="DL375">
        <f>SUM($CB375,$CC375:CI375)-SUM($EC375:EJ375)</f>
        <v>0</v>
      </c>
      <c r="DM375">
        <f>SUM($CB375,$CC375:CJ375)-SUM($EC375:EK375)</f>
        <v>7830</v>
      </c>
      <c r="DN375">
        <f>SUM($CB375,$CC375:CK375)-SUM($EC375:EL375)</f>
        <v>5578</v>
      </c>
      <c r="DO375">
        <f>SUM($CB375,$CC375:CL375)-SUM($EC375:EM375)</f>
        <v>3228</v>
      </c>
      <c r="DP375">
        <f>SUM($CB375,$CC375:CM375)-SUM($EC375:EN375)</f>
        <v>800</v>
      </c>
      <c r="DQ375">
        <f>SUM($CB375,$CC375:CN375)-SUM($EC375:EO375)</f>
        <v>800</v>
      </c>
      <c r="DR375">
        <f>SUM($CB375,$CC375:CO375)-SUM($EC375:EP375)</f>
        <v>800</v>
      </c>
      <c r="DS375">
        <f>SUM($CB375,$CC375:CP375)-SUM($EC375:EQ375)</f>
        <v>800</v>
      </c>
      <c r="DT375">
        <f>SUM($CB375,$CC375:CQ375)-SUM($EC375:ER375)</f>
        <v>800</v>
      </c>
      <c r="DU375">
        <f>SUM($CB375,$CC375:CR375)-SUM($EC375:ES375)</f>
        <v>800</v>
      </c>
      <c r="DV375">
        <f>SUM($CB375,$CC375:CS375)-SUM($EC375:ET375)</f>
        <v>800</v>
      </c>
      <c r="DW375">
        <f>SUM($CB375,$CC375:CT375)-SUM($EC375:EU375)</f>
        <v>800</v>
      </c>
      <c r="DX375">
        <f>SUM($CB375,$CC375:CU375)-SUM($EC375:EV375)</f>
        <v>800</v>
      </c>
      <c r="DY375">
        <f>SUM($CB375,$CC375:CV375)-SUM($EC375:EW375)</f>
        <v>800</v>
      </c>
      <c r="DZ375">
        <f>SUM($CB375,$CC375:CW375)-SUM($EC375:EX375)</f>
        <v>800</v>
      </c>
      <c r="EA375">
        <f>SUM($CB375,$CC375:CX375)-SUM($EC375:EY375)</f>
        <v>800</v>
      </c>
      <c r="EB375">
        <f>SUM($CB375,$CC375:CY375)-SUM($EC375:EZ375)</f>
        <v>800</v>
      </c>
      <c r="EC375" cm="1">
        <f t="array" ref="EC375">SUMPRODUCT($K375:$AJ375,TRANSPOSE(EC$4:EC$29))</f>
        <v>0</v>
      </c>
      <c r="ED375" cm="1">
        <f t="array" ref="ED375">SUMPRODUCT($K375:$AJ375,TRANSPOSE(ED$4:ED$29))</f>
        <v>0</v>
      </c>
      <c r="EE375" cm="1">
        <f t="array" ref="EE375">SUMPRODUCT($K375:$AJ375,TRANSPOSE(EE$4:EE$29))</f>
        <v>0</v>
      </c>
      <c r="EF375" cm="1">
        <f t="array" ref="EF375">SUMPRODUCT($K375:$AJ375,TRANSPOSE(EF$4:EF$29))</f>
        <v>0</v>
      </c>
      <c r="EG375" cm="1">
        <f t="array" ref="EG375">SUMPRODUCT($K375:$AJ375,TRANSPOSE(EG$4:EG$29))</f>
        <v>0</v>
      </c>
      <c r="EH375" cm="1">
        <f t="array" ref="EH375">SUMPRODUCT($K375:$AJ375,TRANSPOSE(EH$4:EH$29))</f>
        <v>0</v>
      </c>
      <c r="EI375" cm="1">
        <f t="array" ref="EI375">SUMPRODUCT($K375:$AJ375,TRANSPOSE(EI$4:EI$29))</f>
        <v>0</v>
      </c>
      <c r="EJ375" cm="1">
        <f t="array" ref="EJ375">SUMPRODUCT($K375:$AJ375,TRANSPOSE(EJ$4:EJ$29))</f>
        <v>0</v>
      </c>
      <c r="EK375" cm="1">
        <f t="array" ref="EK375">SUMPRODUCT($K375:$AJ375,TRANSPOSE(EK$4:EK$29))</f>
        <v>2170</v>
      </c>
      <c r="EL375" cm="1">
        <f t="array" ref="EL375">SUMPRODUCT($K375:$AJ375,TRANSPOSE(EL$4:EL$29))</f>
        <v>2252</v>
      </c>
      <c r="EM375" cm="1">
        <f t="array" ref="EM375">SUMPRODUCT($K375:$AJ375,TRANSPOSE(EM$4:EM$29))</f>
        <v>2350</v>
      </c>
      <c r="EN375" cm="1">
        <f t="array" ref="EN375">SUMPRODUCT($K375:$AJ375,TRANSPOSE(EN$4:EN$29))</f>
        <v>2428</v>
      </c>
      <c r="EO375" cm="1">
        <f t="array" ref="EO375">SUMPRODUCT($K375:$AJ375,TRANSPOSE(EO$4:EO$29))</f>
        <v>0</v>
      </c>
      <c r="EP375" cm="1">
        <f t="array" ref="EP375">SUMPRODUCT($K375:$AJ375,TRANSPOSE(EP$4:EP$29))</f>
        <v>0</v>
      </c>
      <c r="EQ375" cm="1">
        <f t="array" ref="EQ375">SUMPRODUCT($K375:$AJ375,TRANSPOSE(EQ$4:EQ$29))</f>
        <v>0</v>
      </c>
      <c r="ER375" cm="1">
        <f t="array" ref="ER375">SUMPRODUCT($K375:$AJ375,TRANSPOSE(ER$4:ER$29))</f>
        <v>0</v>
      </c>
      <c r="ES375" cm="1">
        <f t="array" ref="ES375">SUMPRODUCT($K375:$AJ375,TRANSPOSE(ES$4:ES$29))</f>
        <v>0</v>
      </c>
      <c r="ET375" cm="1">
        <f t="array" ref="ET375">SUMPRODUCT($K375:$AJ375,TRANSPOSE(ET$4:ET$29))</f>
        <v>0</v>
      </c>
      <c r="EU375" cm="1">
        <f t="array" ref="EU375">SUMPRODUCT($K375:$AJ375,TRANSPOSE(EU$4:EU$29))</f>
        <v>0</v>
      </c>
      <c r="EV375" cm="1">
        <f t="array" ref="EV375">SUMPRODUCT($K375:$AJ375,TRANSPOSE(EV$4:EV$29))</f>
        <v>0</v>
      </c>
      <c r="EW375" cm="1">
        <f t="array" ref="EW375">SUMPRODUCT($K375:$AJ375,TRANSPOSE(EW$4:EW$29))</f>
        <v>0</v>
      </c>
      <c r="EX375" cm="1">
        <f t="array" ref="EX375">SUMPRODUCT($K375:$AJ375,TRANSPOSE(EX$4:EX$29))</f>
        <v>0</v>
      </c>
      <c r="EY375" cm="1">
        <f t="array" ref="EY375">SUMPRODUCT($K375:$AJ375,TRANSPOSE(EY$4:EY$29))</f>
        <v>0</v>
      </c>
      <c r="EZ375" cm="1">
        <f t="array" ref="EZ375">SUMPRODUCT($K375:$AJ375,TRANSPOSE(EZ$4:EZ$29))</f>
        <v>0</v>
      </c>
      <c r="FA375">
        <f t="shared" si="74"/>
        <v>0</v>
      </c>
      <c r="FB375" t="b">
        <f t="shared" si="75"/>
        <v>0</v>
      </c>
    </row>
    <row r="376" spans="1:158" hidden="1" x14ac:dyDescent="0.2">
      <c r="A376">
        <v>435</v>
      </c>
      <c r="B376" s="7" t="s">
        <v>816</v>
      </c>
      <c r="C376" t="s">
        <v>17</v>
      </c>
      <c r="D376">
        <v>400658332</v>
      </c>
      <c r="E376" t="s">
        <v>815</v>
      </c>
      <c r="F376">
        <v>400275766</v>
      </c>
      <c r="G376" t="s">
        <v>6</v>
      </c>
      <c r="H376" s="1">
        <v>2</v>
      </c>
      <c r="I376" s="1">
        <v>8</v>
      </c>
      <c r="J376" s="1">
        <f>VLOOKUP(B376,'[4]AVL F03 05.05.26_לעבוד'!$B$27:$M$694,12,)</f>
        <v>8</v>
      </c>
      <c r="K376" s="1">
        <v>0</v>
      </c>
      <c r="L376" s="1">
        <v>0</v>
      </c>
      <c r="M376" s="1">
        <v>0</v>
      </c>
      <c r="N376" s="1">
        <v>0</v>
      </c>
      <c r="O376" s="1">
        <v>8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f t="shared" si="72"/>
        <v>2520</v>
      </c>
      <c r="AL376" s="1">
        <f t="shared" si="73"/>
        <v>10000</v>
      </c>
      <c r="AM376" s="1">
        <f t="shared" si="77"/>
        <v>25.2</v>
      </c>
      <c r="AN376" s="1">
        <f t="shared" si="78"/>
        <v>100</v>
      </c>
      <c r="AO376" s="1">
        <f t="shared" si="79"/>
        <v>74.8</v>
      </c>
      <c r="AP376" s="1" t="s">
        <v>26</v>
      </c>
      <c r="AQ376" s="1">
        <f>VLOOKUP($B376,'[2]AVL F03 05.05.26_לעבוד'!$B$29:$H$721,6,)</f>
        <v>0</v>
      </c>
      <c r="AR376" s="1" t="s">
        <v>25</v>
      </c>
      <c r="AS376" s="1" t="s">
        <v>14</v>
      </c>
      <c r="AT376">
        <f>SUM(K376:AJ376)*AY376</f>
        <v>0.08</v>
      </c>
      <c r="AU376" t="str">
        <f>VLOOKUP(B376,'[3]AVL F03 05.05.26_לעבוד'!$B$27:$B$694,1,)</f>
        <v>CRCW040251K1FKED</v>
      </c>
      <c r="AW376" t="s">
        <v>1722</v>
      </c>
      <c r="AX376" t="s">
        <v>19</v>
      </c>
      <c r="AY376">
        <v>0.01</v>
      </c>
      <c r="AZ376" t="s">
        <v>0</v>
      </c>
      <c r="BA376">
        <v>2</v>
      </c>
      <c r="BB376" t="s">
        <v>13</v>
      </c>
      <c r="BC376">
        <v>96</v>
      </c>
      <c r="BD376">
        <v>69</v>
      </c>
      <c r="BE376" t="s">
        <v>24</v>
      </c>
      <c r="BF376">
        <v>0</v>
      </c>
      <c r="BG376">
        <v>0.1</v>
      </c>
      <c r="BH376">
        <v>20</v>
      </c>
      <c r="BI376" t="s">
        <v>11</v>
      </c>
      <c r="BJ376" t="s">
        <v>23</v>
      </c>
      <c r="BK376" t="s">
        <v>5</v>
      </c>
      <c r="BL376">
        <v>1</v>
      </c>
      <c r="BM376" t="s">
        <v>22</v>
      </c>
      <c r="BN376">
        <v>0.01</v>
      </c>
      <c r="BO376" t="s">
        <v>5</v>
      </c>
      <c r="BP376">
        <v>1</v>
      </c>
      <c r="BQ376" t="s">
        <v>5</v>
      </c>
      <c r="BR376" t="s">
        <v>8</v>
      </c>
      <c r="BS376" t="s">
        <v>21</v>
      </c>
      <c r="BT376">
        <v>10000</v>
      </c>
      <c r="BU376" t="s">
        <v>6</v>
      </c>
      <c r="BV376" t="s">
        <v>31</v>
      </c>
      <c r="BW376" t="s">
        <v>20</v>
      </c>
      <c r="BX376" t="s">
        <v>3</v>
      </c>
      <c r="BY376" t="s">
        <v>19</v>
      </c>
      <c r="BZ376" t="s">
        <v>1</v>
      </c>
      <c r="CA376" t="s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10000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E376">
        <f>SUM($CB376,CB376:$CC376)-SUM($EC376:EC376)</f>
        <v>0</v>
      </c>
      <c r="DF376">
        <f>SUM($CB376,$CC376:CC376)-SUM($EC376:ED376)</f>
        <v>0</v>
      </c>
      <c r="DG376">
        <f>SUM($CB376,$CC376:CD376)-SUM($EC376:EE376)</f>
        <v>0</v>
      </c>
      <c r="DH376">
        <f>SUM($CB376,$CC376:CE376)-SUM($EC376:EF376)</f>
        <v>0</v>
      </c>
      <c r="DI376">
        <f>SUM($CB376,$CC376:CF376)-SUM($EC376:EG376)</f>
        <v>0</v>
      </c>
      <c r="DJ376">
        <f>SUM($CB376,$CC376:CG376)-SUM($EC376:EH376)</f>
        <v>0</v>
      </c>
      <c r="DK376">
        <f>SUM($CB376,$CC376:CH376)-SUM($EC376:EI376)</f>
        <v>0</v>
      </c>
      <c r="DL376">
        <f>SUM($CB376,$CC376:CI376)-SUM($EC376:EJ376)</f>
        <v>0</v>
      </c>
      <c r="DM376">
        <f>SUM($CB376,$CC376:CJ376)-SUM($EC376:EK376)</f>
        <v>9800</v>
      </c>
      <c r="DN376">
        <f>SUM($CB376,$CC376:CK376)-SUM($EC376:EL376)</f>
        <v>9576</v>
      </c>
      <c r="DO376">
        <f>SUM($CB376,$CC376:CL376)-SUM($EC376:EM376)</f>
        <v>8976</v>
      </c>
      <c r="DP376">
        <f>SUM($CB376,$CC376:CM376)-SUM($EC376:EN376)</f>
        <v>8400</v>
      </c>
      <c r="DQ376">
        <f>SUM($CB376,$CC376:CN376)-SUM($EC376:EO376)</f>
        <v>8400</v>
      </c>
      <c r="DR376">
        <f>SUM($CB376,$CC376:CO376)-SUM($EC376:EP376)</f>
        <v>8400</v>
      </c>
      <c r="DS376">
        <f>SUM($CB376,$CC376:CP376)-SUM($EC376:EQ376)</f>
        <v>8400</v>
      </c>
      <c r="DT376">
        <f>SUM($CB376,$CC376:CQ376)-SUM($EC376:ER376)</f>
        <v>8400</v>
      </c>
      <c r="DU376">
        <f>SUM($CB376,$CC376:CR376)-SUM($EC376:ES376)</f>
        <v>8400</v>
      </c>
      <c r="DV376">
        <f>SUM($CB376,$CC376:CS376)-SUM($EC376:ET376)</f>
        <v>8400</v>
      </c>
      <c r="DW376">
        <f>SUM($CB376,$CC376:CT376)-SUM($EC376:EU376)</f>
        <v>8400</v>
      </c>
      <c r="DX376">
        <f>SUM($CB376,$CC376:CU376)-SUM($EC376:EV376)</f>
        <v>8400</v>
      </c>
      <c r="DY376">
        <f>SUM($CB376,$CC376:CV376)-SUM($EC376:EW376)</f>
        <v>8400</v>
      </c>
      <c r="DZ376">
        <f>SUM($CB376,$CC376:CW376)-SUM($EC376:EX376)</f>
        <v>8400</v>
      </c>
      <c r="EA376">
        <f>SUM($CB376,$CC376:CX376)-SUM($EC376:EY376)</f>
        <v>8400</v>
      </c>
      <c r="EB376">
        <f>SUM($CB376,$CC376:CY376)-SUM($EC376:EZ376)</f>
        <v>8400</v>
      </c>
      <c r="EC376" cm="1">
        <f t="array" ref="EC376">SUMPRODUCT($K376:$AJ376,TRANSPOSE(EC$4:EC$29))</f>
        <v>0</v>
      </c>
      <c r="ED376" cm="1">
        <f t="array" ref="ED376">SUMPRODUCT($K376:$AJ376,TRANSPOSE(ED$4:ED$29))</f>
        <v>0</v>
      </c>
      <c r="EE376" cm="1">
        <f t="array" ref="EE376">SUMPRODUCT($K376:$AJ376,TRANSPOSE(EE$4:EE$29))</f>
        <v>0</v>
      </c>
      <c r="EF376" cm="1">
        <f t="array" ref="EF376">SUMPRODUCT($K376:$AJ376,TRANSPOSE(EF$4:EF$29))</f>
        <v>0</v>
      </c>
      <c r="EG376" cm="1">
        <f t="array" ref="EG376">SUMPRODUCT($K376:$AJ376,TRANSPOSE(EG$4:EG$29))</f>
        <v>0</v>
      </c>
      <c r="EH376" cm="1">
        <f t="array" ref="EH376">SUMPRODUCT($K376:$AJ376,TRANSPOSE(EH$4:EH$29))</f>
        <v>0</v>
      </c>
      <c r="EI376" cm="1">
        <f t="array" ref="EI376">SUMPRODUCT($K376:$AJ376,TRANSPOSE(EI$4:EI$29))</f>
        <v>0</v>
      </c>
      <c r="EJ376" cm="1">
        <f t="array" ref="EJ376">SUMPRODUCT($K376:$AJ376,TRANSPOSE(EJ$4:EJ$29))</f>
        <v>0</v>
      </c>
      <c r="EK376" cm="1">
        <f t="array" ref="EK376">SUMPRODUCT($K376:$AJ376,TRANSPOSE(EK$4:EK$29))</f>
        <v>200</v>
      </c>
      <c r="EL376" cm="1">
        <f t="array" ref="EL376">SUMPRODUCT($K376:$AJ376,TRANSPOSE(EL$4:EL$29))</f>
        <v>224</v>
      </c>
      <c r="EM376" cm="1">
        <f t="array" ref="EM376">SUMPRODUCT($K376:$AJ376,TRANSPOSE(EM$4:EM$29))</f>
        <v>600</v>
      </c>
      <c r="EN376" cm="1">
        <f t="array" ref="EN376">SUMPRODUCT($K376:$AJ376,TRANSPOSE(EN$4:EN$29))</f>
        <v>576</v>
      </c>
      <c r="EO376" cm="1">
        <f t="array" ref="EO376">SUMPRODUCT($K376:$AJ376,TRANSPOSE(EO$4:EO$29))</f>
        <v>0</v>
      </c>
      <c r="EP376" cm="1">
        <f t="array" ref="EP376">SUMPRODUCT($K376:$AJ376,TRANSPOSE(EP$4:EP$29))</f>
        <v>0</v>
      </c>
      <c r="EQ376" cm="1">
        <f t="array" ref="EQ376">SUMPRODUCT($K376:$AJ376,TRANSPOSE(EQ$4:EQ$29))</f>
        <v>0</v>
      </c>
      <c r="ER376" cm="1">
        <f t="array" ref="ER376">SUMPRODUCT($K376:$AJ376,TRANSPOSE(ER$4:ER$29))</f>
        <v>0</v>
      </c>
      <c r="ES376" cm="1">
        <f t="array" ref="ES376">SUMPRODUCT($K376:$AJ376,TRANSPOSE(ES$4:ES$29))</f>
        <v>0</v>
      </c>
      <c r="ET376" cm="1">
        <f t="array" ref="ET376">SUMPRODUCT($K376:$AJ376,TRANSPOSE(ET$4:ET$29))</f>
        <v>0</v>
      </c>
      <c r="EU376" cm="1">
        <f t="array" ref="EU376">SUMPRODUCT($K376:$AJ376,TRANSPOSE(EU$4:EU$29))</f>
        <v>0</v>
      </c>
      <c r="EV376" cm="1">
        <f t="array" ref="EV376">SUMPRODUCT($K376:$AJ376,TRANSPOSE(EV$4:EV$29))</f>
        <v>0</v>
      </c>
      <c r="EW376" cm="1">
        <f t="array" ref="EW376">SUMPRODUCT($K376:$AJ376,TRANSPOSE(EW$4:EW$29))</f>
        <v>0</v>
      </c>
      <c r="EX376" cm="1">
        <f t="array" ref="EX376">SUMPRODUCT($K376:$AJ376,TRANSPOSE(EX$4:EX$29))</f>
        <v>0</v>
      </c>
      <c r="EY376" cm="1">
        <f t="array" ref="EY376">SUMPRODUCT($K376:$AJ376,TRANSPOSE(EY$4:EY$29))</f>
        <v>0</v>
      </c>
      <c r="EZ376" cm="1">
        <f t="array" ref="EZ376">SUMPRODUCT($K376:$AJ376,TRANSPOSE(EZ$4:EZ$29))</f>
        <v>0</v>
      </c>
      <c r="FA376">
        <f t="shared" si="74"/>
        <v>0</v>
      </c>
      <c r="FB376" t="b">
        <f t="shared" si="75"/>
        <v>0</v>
      </c>
    </row>
    <row r="377" spans="1:158" hidden="1" x14ac:dyDescent="0.2">
      <c r="A377">
        <v>436</v>
      </c>
      <c r="B377" s="7" t="s">
        <v>814</v>
      </c>
      <c r="C377" t="s">
        <v>17</v>
      </c>
      <c r="D377">
        <v>401239835</v>
      </c>
      <c r="E377" t="s">
        <v>813</v>
      </c>
      <c r="F377" t="s">
        <v>812</v>
      </c>
      <c r="G377" t="s">
        <v>6</v>
      </c>
      <c r="H377" s="1">
        <v>2</v>
      </c>
      <c r="I377" s="1">
        <v>7</v>
      </c>
      <c r="J377" s="1">
        <f>VLOOKUP(B377,'[4]AVL F03 05.05.26_לעבוד'!$B$27:$M$694,12,)</f>
        <v>7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2</v>
      </c>
      <c r="AC377" s="1">
        <v>5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f t="shared" si="72"/>
        <v>2205</v>
      </c>
      <c r="AL377" s="1">
        <f t="shared" si="73"/>
        <v>10000</v>
      </c>
      <c r="AM377" s="1">
        <f t="shared" si="77"/>
        <v>22.05</v>
      </c>
      <c r="AN377" s="1">
        <f t="shared" si="78"/>
        <v>100</v>
      </c>
      <c r="AO377" s="1">
        <f t="shared" si="79"/>
        <v>77.95</v>
      </c>
      <c r="AP377" s="1" t="s">
        <v>26</v>
      </c>
      <c r="AQ377" s="1">
        <f>VLOOKUP($B377,'[2]AVL F03 05.05.26_לעבוד'!$B$29:$H$721,6,)</f>
        <v>0</v>
      </c>
      <c r="AR377" s="1" t="s">
        <v>25</v>
      </c>
      <c r="AS377" s="1" t="s">
        <v>14</v>
      </c>
      <c r="AT377">
        <f>SUM(K377:AJ377)*AY377</f>
        <v>7.0000000000000007E-2</v>
      </c>
      <c r="AU377" t="str">
        <f>VLOOKUP(B377,'[3]AVL F03 05.05.26_לעבוד'!$B$27:$B$694,1,)</f>
        <v>CRCW040251R1FKED</v>
      </c>
      <c r="AW377" t="s">
        <v>1722</v>
      </c>
      <c r="AX377" t="s">
        <v>19</v>
      </c>
      <c r="AY377">
        <v>0.01</v>
      </c>
      <c r="AZ377" t="s">
        <v>0</v>
      </c>
      <c r="BA377">
        <v>2</v>
      </c>
      <c r="BB377" t="s">
        <v>13</v>
      </c>
      <c r="BC377">
        <v>96</v>
      </c>
      <c r="BD377">
        <v>74</v>
      </c>
      <c r="BE377" t="s">
        <v>24</v>
      </c>
      <c r="BF377">
        <v>0</v>
      </c>
      <c r="BG377">
        <v>0.1</v>
      </c>
      <c r="BH377">
        <v>20</v>
      </c>
      <c r="BI377" t="s">
        <v>11</v>
      </c>
      <c r="BJ377" t="s">
        <v>23</v>
      </c>
      <c r="BK377" t="s">
        <v>5</v>
      </c>
      <c r="BL377">
        <v>1</v>
      </c>
      <c r="BM377" t="s">
        <v>22</v>
      </c>
      <c r="BN377">
        <v>0.01</v>
      </c>
      <c r="BO377" t="s">
        <v>5</v>
      </c>
      <c r="BP377">
        <v>1</v>
      </c>
      <c r="BQ377" t="s">
        <v>5</v>
      </c>
      <c r="BR377" t="s">
        <v>8</v>
      </c>
      <c r="BS377" t="s">
        <v>21</v>
      </c>
      <c r="BT377">
        <v>10000</v>
      </c>
      <c r="BU377" t="s">
        <v>6</v>
      </c>
      <c r="BV377" t="s">
        <v>31</v>
      </c>
      <c r="BW377" t="s">
        <v>20</v>
      </c>
      <c r="BX377" t="s">
        <v>3</v>
      </c>
      <c r="BY377" t="s">
        <v>19</v>
      </c>
      <c r="BZ377" t="s">
        <v>1</v>
      </c>
      <c r="CA377" t="s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10000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E377">
        <f>SUM($CB377,CB377:$CC377)-SUM($EC377:EC377)</f>
        <v>0</v>
      </c>
      <c r="DF377">
        <f>SUM($CB377,$CC377:CC377)-SUM($EC377:ED377)</f>
        <v>0</v>
      </c>
      <c r="DG377">
        <f>SUM($CB377,$CC377:CD377)-SUM($EC377:EE377)</f>
        <v>0</v>
      </c>
      <c r="DH377">
        <f>SUM($CB377,$CC377:CE377)-SUM($EC377:EF377)</f>
        <v>0</v>
      </c>
      <c r="DI377">
        <f>SUM($CB377,$CC377:CF377)-SUM($EC377:EG377)</f>
        <v>0</v>
      </c>
      <c r="DJ377">
        <f>SUM($CB377,$CC377:CG377)-SUM($EC377:EH377)</f>
        <v>0</v>
      </c>
      <c r="DK377">
        <f>SUM($CB377,$CC377:CH377)-SUM($EC377:EI377)</f>
        <v>0</v>
      </c>
      <c r="DL377">
        <f>SUM($CB377,$CC377:CI377)-SUM($EC377:EJ377)</f>
        <v>0</v>
      </c>
      <c r="DM377">
        <f>SUM($CB377,$CC377:CJ377)-SUM($EC377:EK377)</f>
        <v>9650</v>
      </c>
      <c r="DN377">
        <f>SUM($CB377,$CC377:CK377)-SUM($EC377:EL377)</f>
        <v>9250</v>
      </c>
      <c r="DO377">
        <f>SUM($CB377,$CC377:CL377)-SUM($EC377:EM377)</f>
        <v>8700</v>
      </c>
      <c r="DP377">
        <f>SUM($CB377,$CC377:CM377)-SUM($EC377:EN377)</f>
        <v>8600</v>
      </c>
      <c r="DQ377">
        <f>SUM($CB377,$CC377:CN377)-SUM($EC377:EO377)</f>
        <v>8600</v>
      </c>
      <c r="DR377">
        <f>SUM($CB377,$CC377:CO377)-SUM($EC377:EP377)</f>
        <v>8600</v>
      </c>
      <c r="DS377">
        <f>SUM($CB377,$CC377:CP377)-SUM($EC377:EQ377)</f>
        <v>8600</v>
      </c>
      <c r="DT377">
        <f>SUM($CB377,$CC377:CQ377)-SUM($EC377:ER377)</f>
        <v>8600</v>
      </c>
      <c r="DU377">
        <f>SUM($CB377,$CC377:CR377)-SUM($EC377:ES377)</f>
        <v>8600</v>
      </c>
      <c r="DV377">
        <f>SUM($CB377,$CC377:CS377)-SUM($EC377:ET377)</f>
        <v>8600</v>
      </c>
      <c r="DW377">
        <f>SUM($CB377,$CC377:CT377)-SUM($EC377:EU377)</f>
        <v>8600</v>
      </c>
      <c r="DX377">
        <f>SUM($CB377,$CC377:CU377)-SUM($EC377:EV377)</f>
        <v>8600</v>
      </c>
      <c r="DY377">
        <f>SUM($CB377,$CC377:CV377)-SUM($EC377:EW377)</f>
        <v>8600</v>
      </c>
      <c r="DZ377">
        <f>SUM($CB377,$CC377:CW377)-SUM($EC377:EX377)</f>
        <v>8600</v>
      </c>
      <c r="EA377">
        <f>SUM($CB377,$CC377:CX377)-SUM($EC377:EY377)</f>
        <v>8600</v>
      </c>
      <c r="EB377">
        <f>SUM($CB377,$CC377:CY377)-SUM($EC377:EZ377)</f>
        <v>8600</v>
      </c>
      <c r="EC377" cm="1">
        <f t="array" ref="EC377">SUMPRODUCT($K377:$AJ377,TRANSPOSE(EC$4:EC$29))</f>
        <v>0</v>
      </c>
      <c r="ED377" cm="1">
        <f t="array" ref="ED377">SUMPRODUCT($K377:$AJ377,TRANSPOSE(ED$4:ED$29))</f>
        <v>0</v>
      </c>
      <c r="EE377" cm="1">
        <f t="array" ref="EE377">SUMPRODUCT($K377:$AJ377,TRANSPOSE(EE$4:EE$29))</f>
        <v>0</v>
      </c>
      <c r="EF377" cm="1">
        <f t="array" ref="EF377">SUMPRODUCT($K377:$AJ377,TRANSPOSE(EF$4:EF$29))</f>
        <v>0</v>
      </c>
      <c r="EG377" cm="1">
        <f t="array" ref="EG377">SUMPRODUCT($K377:$AJ377,TRANSPOSE(EG$4:EG$29))</f>
        <v>0</v>
      </c>
      <c r="EH377" cm="1">
        <f t="array" ref="EH377">SUMPRODUCT($K377:$AJ377,TRANSPOSE(EH$4:EH$29))</f>
        <v>0</v>
      </c>
      <c r="EI377" cm="1">
        <f t="array" ref="EI377">SUMPRODUCT($K377:$AJ377,TRANSPOSE(EI$4:EI$29))</f>
        <v>0</v>
      </c>
      <c r="EJ377" cm="1">
        <f t="array" ref="EJ377">SUMPRODUCT($K377:$AJ377,TRANSPOSE(EJ$4:EJ$29))</f>
        <v>0</v>
      </c>
      <c r="EK377" cm="1">
        <f t="array" ref="EK377">SUMPRODUCT($K377:$AJ377,TRANSPOSE(EK$4:EK$29))</f>
        <v>350</v>
      </c>
      <c r="EL377" cm="1">
        <f t="array" ref="EL377">SUMPRODUCT($K377:$AJ377,TRANSPOSE(EL$4:EL$29))</f>
        <v>400</v>
      </c>
      <c r="EM377" cm="1">
        <f t="array" ref="EM377">SUMPRODUCT($K377:$AJ377,TRANSPOSE(EM$4:EM$29))</f>
        <v>550</v>
      </c>
      <c r="EN377" cm="1">
        <f t="array" ref="EN377">SUMPRODUCT($K377:$AJ377,TRANSPOSE(EN$4:EN$29))</f>
        <v>100</v>
      </c>
      <c r="EO377" cm="1">
        <f t="array" ref="EO377">SUMPRODUCT($K377:$AJ377,TRANSPOSE(EO$4:EO$29))</f>
        <v>0</v>
      </c>
      <c r="EP377" cm="1">
        <f t="array" ref="EP377">SUMPRODUCT($K377:$AJ377,TRANSPOSE(EP$4:EP$29))</f>
        <v>0</v>
      </c>
      <c r="EQ377" cm="1">
        <f t="array" ref="EQ377">SUMPRODUCT($K377:$AJ377,TRANSPOSE(EQ$4:EQ$29))</f>
        <v>0</v>
      </c>
      <c r="ER377" cm="1">
        <f t="array" ref="ER377">SUMPRODUCT($K377:$AJ377,TRANSPOSE(ER$4:ER$29))</f>
        <v>0</v>
      </c>
      <c r="ES377" cm="1">
        <f t="array" ref="ES377">SUMPRODUCT($K377:$AJ377,TRANSPOSE(ES$4:ES$29))</f>
        <v>0</v>
      </c>
      <c r="ET377" cm="1">
        <f t="array" ref="ET377">SUMPRODUCT($K377:$AJ377,TRANSPOSE(ET$4:ET$29))</f>
        <v>0</v>
      </c>
      <c r="EU377" cm="1">
        <f t="array" ref="EU377">SUMPRODUCT($K377:$AJ377,TRANSPOSE(EU$4:EU$29))</f>
        <v>0</v>
      </c>
      <c r="EV377" cm="1">
        <f t="array" ref="EV377">SUMPRODUCT($K377:$AJ377,TRANSPOSE(EV$4:EV$29))</f>
        <v>0</v>
      </c>
      <c r="EW377" cm="1">
        <f t="array" ref="EW377">SUMPRODUCT($K377:$AJ377,TRANSPOSE(EW$4:EW$29))</f>
        <v>0</v>
      </c>
      <c r="EX377" cm="1">
        <f t="array" ref="EX377">SUMPRODUCT($K377:$AJ377,TRANSPOSE(EX$4:EX$29))</f>
        <v>0</v>
      </c>
      <c r="EY377" cm="1">
        <f t="array" ref="EY377">SUMPRODUCT($K377:$AJ377,TRANSPOSE(EY$4:EY$29))</f>
        <v>0</v>
      </c>
      <c r="EZ377" cm="1">
        <f t="array" ref="EZ377">SUMPRODUCT($K377:$AJ377,TRANSPOSE(EZ$4:EZ$29))</f>
        <v>0</v>
      </c>
      <c r="FA377">
        <f t="shared" si="74"/>
        <v>0</v>
      </c>
      <c r="FB377" t="b">
        <f t="shared" si="75"/>
        <v>0</v>
      </c>
    </row>
    <row r="378" spans="1:158" hidden="1" x14ac:dyDescent="0.2">
      <c r="A378">
        <v>437</v>
      </c>
      <c r="B378" s="7" t="s">
        <v>811</v>
      </c>
      <c r="C378" t="s">
        <v>17</v>
      </c>
      <c r="D378">
        <v>401041482</v>
      </c>
      <c r="E378" t="s">
        <v>810</v>
      </c>
      <c r="F378">
        <v>401240104</v>
      </c>
      <c r="G378" t="s">
        <v>6</v>
      </c>
      <c r="H378" s="1">
        <v>2</v>
      </c>
      <c r="I378" s="1">
        <v>5</v>
      </c>
      <c r="J378" s="1">
        <f>VLOOKUP(B378,'[4]AVL F03 05.05.26_לעבוד'!$B$27:$M$694,12,)</f>
        <v>3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2</v>
      </c>
      <c r="AC378" s="1">
        <v>3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f t="shared" si="72"/>
        <v>1575</v>
      </c>
      <c r="AL378" s="1">
        <f t="shared" si="73"/>
        <v>10000</v>
      </c>
      <c r="AM378" s="1">
        <f t="shared" si="77"/>
        <v>11.025</v>
      </c>
      <c r="AN378" s="1">
        <f t="shared" si="78"/>
        <v>70</v>
      </c>
      <c r="AO378" s="1">
        <f t="shared" si="79"/>
        <v>58.975000000000001</v>
      </c>
      <c r="AP378" s="1" t="s">
        <v>26</v>
      </c>
      <c r="AQ378" s="1">
        <f>VLOOKUP($B378,'[2]AVL F03 05.05.26_לעבוד'!$B$29:$H$721,6,)</f>
        <v>0</v>
      </c>
      <c r="AR378" s="1" t="s">
        <v>25</v>
      </c>
      <c r="AS378" s="1" t="s">
        <v>14</v>
      </c>
      <c r="AT378">
        <v>7.0000000000000001E-3</v>
      </c>
      <c r="AU378" t="str">
        <f>VLOOKUP(B378,'[3]AVL F03 05.05.26_לעבוד'!$B$27:$B$694,1,)</f>
        <v>CRCW040252K3FKED</v>
      </c>
      <c r="AV378" t="s">
        <v>391</v>
      </c>
      <c r="AW378" t="s">
        <v>1722</v>
      </c>
      <c r="AX378" t="s">
        <v>19</v>
      </c>
      <c r="AY378">
        <f>AT378</f>
        <v>7.0000000000000001E-3</v>
      </c>
      <c r="AZ378" t="s">
        <v>0</v>
      </c>
      <c r="BA378">
        <v>2</v>
      </c>
      <c r="BB378" t="s">
        <v>13</v>
      </c>
      <c r="BC378">
        <v>96</v>
      </c>
      <c r="BD378">
        <v>36</v>
      </c>
      <c r="BE378" t="s">
        <v>24</v>
      </c>
      <c r="BF378">
        <v>0</v>
      </c>
      <c r="BG378">
        <v>0</v>
      </c>
      <c r="BH378">
        <v>20</v>
      </c>
      <c r="BI378" t="s">
        <v>11</v>
      </c>
      <c r="BJ378" t="s">
        <v>23</v>
      </c>
      <c r="BK378" t="s">
        <v>5</v>
      </c>
      <c r="BL378">
        <v>1</v>
      </c>
      <c r="BM378" t="s">
        <v>22</v>
      </c>
      <c r="BN378">
        <v>0</v>
      </c>
      <c r="BO378" t="s">
        <v>5</v>
      </c>
      <c r="BP378">
        <v>1</v>
      </c>
      <c r="BQ378" t="s">
        <v>5</v>
      </c>
      <c r="BR378" t="s">
        <v>8</v>
      </c>
      <c r="BS378" t="s">
        <v>21</v>
      </c>
      <c r="BT378">
        <v>10000</v>
      </c>
      <c r="BU378" t="s">
        <v>6</v>
      </c>
      <c r="BV378" t="s">
        <v>31</v>
      </c>
      <c r="BW378" t="s">
        <v>20</v>
      </c>
      <c r="BX378" t="s">
        <v>3</v>
      </c>
      <c r="BY378" t="s">
        <v>19</v>
      </c>
      <c r="BZ378" t="s">
        <v>1</v>
      </c>
      <c r="CA378" t="s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10000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E378">
        <f>SUM($CB378,CB378:$CC378)-SUM($EC378:EC378)</f>
        <v>0</v>
      </c>
      <c r="DF378">
        <f>SUM($CB378,$CC378:CC378)-SUM($EC378:ED378)</f>
        <v>0</v>
      </c>
      <c r="DG378">
        <f>SUM($CB378,$CC378:CD378)-SUM($EC378:EE378)</f>
        <v>0</v>
      </c>
      <c r="DH378">
        <f>SUM($CB378,$CC378:CE378)-SUM($EC378:EF378)</f>
        <v>0</v>
      </c>
      <c r="DI378">
        <f>SUM($CB378,$CC378:CF378)-SUM($EC378:EG378)</f>
        <v>0</v>
      </c>
      <c r="DJ378">
        <f>SUM($CB378,$CC378:CG378)-SUM($EC378:EH378)</f>
        <v>0</v>
      </c>
      <c r="DK378">
        <f>SUM($CB378,$CC378:CH378)-SUM($EC378:EI378)</f>
        <v>0</v>
      </c>
      <c r="DL378">
        <f>SUM($CB378,$CC378:CI378)-SUM($EC378:EJ378)</f>
        <v>0</v>
      </c>
      <c r="DM378">
        <f>SUM($CB378,$CC378:CJ378)-SUM($EC378:EK378)</f>
        <v>9750</v>
      </c>
      <c r="DN378">
        <f>SUM($CB378,$CC378:CK378)-SUM($EC378:EL378)</f>
        <v>9470</v>
      </c>
      <c r="DO378">
        <f>SUM($CB378,$CC378:CL378)-SUM($EC378:EM378)</f>
        <v>9100</v>
      </c>
      <c r="DP378">
        <f>SUM($CB378,$CC378:CM378)-SUM($EC378:EN378)</f>
        <v>9000</v>
      </c>
      <c r="DQ378">
        <f>SUM($CB378,$CC378:CN378)-SUM($EC378:EO378)</f>
        <v>9000</v>
      </c>
      <c r="DR378">
        <f>SUM($CB378,$CC378:CO378)-SUM($EC378:EP378)</f>
        <v>9000</v>
      </c>
      <c r="DS378">
        <f>SUM($CB378,$CC378:CP378)-SUM($EC378:EQ378)</f>
        <v>9000</v>
      </c>
      <c r="DT378">
        <f>SUM($CB378,$CC378:CQ378)-SUM($EC378:ER378)</f>
        <v>9000</v>
      </c>
      <c r="DU378">
        <f>SUM($CB378,$CC378:CR378)-SUM($EC378:ES378)</f>
        <v>9000</v>
      </c>
      <c r="DV378">
        <f>SUM($CB378,$CC378:CS378)-SUM($EC378:ET378)</f>
        <v>9000</v>
      </c>
      <c r="DW378">
        <f>SUM($CB378,$CC378:CT378)-SUM($EC378:EU378)</f>
        <v>9000</v>
      </c>
      <c r="DX378">
        <f>SUM($CB378,$CC378:CU378)-SUM($EC378:EV378)</f>
        <v>9000</v>
      </c>
      <c r="DY378">
        <f>SUM($CB378,$CC378:CV378)-SUM($EC378:EW378)</f>
        <v>9000</v>
      </c>
      <c r="DZ378">
        <f>SUM($CB378,$CC378:CW378)-SUM($EC378:EX378)</f>
        <v>9000</v>
      </c>
      <c r="EA378">
        <f>SUM($CB378,$CC378:CX378)-SUM($EC378:EY378)</f>
        <v>9000</v>
      </c>
      <c r="EB378">
        <f>SUM($CB378,$CC378:CY378)-SUM($EC378:EZ378)</f>
        <v>9000</v>
      </c>
      <c r="EC378" cm="1">
        <f t="array" ref="EC378">SUMPRODUCT($K378:$AJ378,TRANSPOSE(EC$4:EC$29))</f>
        <v>0</v>
      </c>
      <c r="ED378" cm="1">
        <f t="array" ref="ED378">SUMPRODUCT($K378:$AJ378,TRANSPOSE(ED$4:ED$29))</f>
        <v>0</v>
      </c>
      <c r="EE378" cm="1">
        <f t="array" ref="EE378">SUMPRODUCT($K378:$AJ378,TRANSPOSE(EE$4:EE$29))</f>
        <v>0</v>
      </c>
      <c r="EF378" cm="1">
        <f t="array" ref="EF378">SUMPRODUCT($K378:$AJ378,TRANSPOSE(EF$4:EF$29))</f>
        <v>0</v>
      </c>
      <c r="EG378" cm="1">
        <f t="array" ref="EG378">SUMPRODUCT($K378:$AJ378,TRANSPOSE(EG$4:EG$29))</f>
        <v>0</v>
      </c>
      <c r="EH378" cm="1">
        <f t="array" ref="EH378">SUMPRODUCT($K378:$AJ378,TRANSPOSE(EH$4:EH$29))</f>
        <v>0</v>
      </c>
      <c r="EI378" cm="1">
        <f t="array" ref="EI378">SUMPRODUCT($K378:$AJ378,TRANSPOSE(EI$4:EI$29))</f>
        <v>0</v>
      </c>
      <c r="EJ378" cm="1">
        <f t="array" ref="EJ378">SUMPRODUCT($K378:$AJ378,TRANSPOSE(EJ$4:EJ$29))</f>
        <v>0</v>
      </c>
      <c r="EK378" cm="1">
        <f t="array" ref="EK378">SUMPRODUCT($K378:$AJ378,TRANSPOSE(EK$4:EK$29))</f>
        <v>250</v>
      </c>
      <c r="EL378" cm="1">
        <f t="array" ref="EL378">SUMPRODUCT($K378:$AJ378,TRANSPOSE(EL$4:EL$29))</f>
        <v>280</v>
      </c>
      <c r="EM378" cm="1">
        <f t="array" ref="EM378">SUMPRODUCT($K378:$AJ378,TRANSPOSE(EM$4:EM$29))</f>
        <v>370</v>
      </c>
      <c r="EN378" cm="1">
        <f t="array" ref="EN378">SUMPRODUCT($K378:$AJ378,TRANSPOSE(EN$4:EN$29))</f>
        <v>100</v>
      </c>
      <c r="EO378" cm="1">
        <f t="array" ref="EO378">SUMPRODUCT($K378:$AJ378,TRANSPOSE(EO$4:EO$29))</f>
        <v>0</v>
      </c>
      <c r="EP378" cm="1">
        <f t="array" ref="EP378">SUMPRODUCT($K378:$AJ378,TRANSPOSE(EP$4:EP$29))</f>
        <v>0</v>
      </c>
      <c r="EQ378" cm="1">
        <f t="array" ref="EQ378">SUMPRODUCT($K378:$AJ378,TRANSPOSE(EQ$4:EQ$29))</f>
        <v>0</v>
      </c>
      <c r="ER378" cm="1">
        <f t="array" ref="ER378">SUMPRODUCT($K378:$AJ378,TRANSPOSE(ER$4:ER$29))</f>
        <v>0</v>
      </c>
      <c r="ES378" cm="1">
        <f t="array" ref="ES378">SUMPRODUCT($K378:$AJ378,TRANSPOSE(ES$4:ES$29))</f>
        <v>0</v>
      </c>
      <c r="ET378" cm="1">
        <f t="array" ref="ET378">SUMPRODUCT($K378:$AJ378,TRANSPOSE(ET$4:ET$29))</f>
        <v>0</v>
      </c>
      <c r="EU378" cm="1">
        <f t="array" ref="EU378">SUMPRODUCT($K378:$AJ378,TRANSPOSE(EU$4:EU$29))</f>
        <v>0</v>
      </c>
      <c r="EV378" cm="1">
        <f t="array" ref="EV378">SUMPRODUCT($K378:$AJ378,TRANSPOSE(EV$4:EV$29))</f>
        <v>0</v>
      </c>
      <c r="EW378" cm="1">
        <f t="array" ref="EW378">SUMPRODUCT($K378:$AJ378,TRANSPOSE(EW$4:EW$29))</f>
        <v>0</v>
      </c>
      <c r="EX378" cm="1">
        <f t="array" ref="EX378">SUMPRODUCT($K378:$AJ378,TRANSPOSE(EX$4:EX$29))</f>
        <v>0</v>
      </c>
      <c r="EY378" cm="1">
        <f t="array" ref="EY378">SUMPRODUCT($K378:$AJ378,TRANSPOSE(EY$4:EY$29))</f>
        <v>0</v>
      </c>
      <c r="EZ378" cm="1">
        <f t="array" ref="EZ378">SUMPRODUCT($K378:$AJ378,TRANSPOSE(EZ$4:EZ$29))</f>
        <v>0</v>
      </c>
      <c r="FA378">
        <f t="shared" si="74"/>
        <v>0</v>
      </c>
      <c r="FB378" t="b">
        <f t="shared" si="75"/>
        <v>0</v>
      </c>
    </row>
    <row r="379" spans="1:158" hidden="1" x14ac:dyDescent="0.2">
      <c r="A379">
        <v>439</v>
      </c>
      <c r="B379" s="7" t="s">
        <v>809</v>
      </c>
      <c r="C379" t="s">
        <v>17</v>
      </c>
      <c r="D379">
        <v>401282162</v>
      </c>
      <c r="E379" t="s">
        <v>808</v>
      </c>
      <c r="F379">
        <v>400275770</v>
      </c>
      <c r="G379" t="s">
        <v>6</v>
      </c>
      <c r="H379" s="1">
        <v>2</v>
      </c>
      <c r="I379" s="1">
        <v>4</v>
      </c>
      <c r="J379" s="1">
        <f>VLOOKUP(B379,'[4]AVL F03 05.05.26_לעבוד'!$B$27:$M$694,12,)</f>
        <v>6</v>
      </c>
      <c r="K379" s="1">
        <v>0</v>
      </c>
      <c r="L379" s="1">
        <v>0</v>
      </c>
      <c r="M379" s="1">
        <v>0</v>
      </c>
      <c r="N379" s="1">
        <v>0</v>
      </c>
      <c r="O379" s="1">
        <v>4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f t="shared" si="72"/>
        <v>1260</v>
      </c>
      <c r="AL379" s="1">
        <f t="shared" si="73"/>
        <v>10000</v>
      </c>
      <c r="AM379" s="1">
        <f t="shared" si="77"/>
        <v>126</v>
      </c>
      <c r="AN379" s="1">
        <f t="shared" si="78"/>
        <v>1000</v>
      </c>
      <c r="AO379" s="1">
        <f t="shared" si="79"/>
        <v>874</v>
      </c>
      <c r="AP379" s="1" t="s">
        <v>26</v>
      </c>
      <c r="AQ379" s="1">
        <f>VLOOKUP($B379,'[2]AVL F03 05.05.26_לעבוד'!$B$29:$H$721,6,)</f>
        <v>0</v>
      </c>
      <c r="AR379" s="1" t="s">
        <v>25</v>
      </c>
      <c r="AS379" s="1" t="s">
        <v>14</v>
      </c>
      <c r="AT379">
        <f>SUM(K379:AJ379)*AY379</f>
        <v>0.4</v>
      </c>
      <c r="AU379" t="str">
        <f>VLOOKUP(B379,'[3]AVL F03 05.05.26_לעבוד'!$B$27:$B$694,1,)</f>
        <v>CRCW040256K2FKED</v>
      </c>
      <c r="AV379" t="s">
        <v>335</v>
      </c>
      <c r="AW379" t="s">
        <v>1722</v>
      </c>
      <c r="AX379" t="s">
        <v>19</v>
      </c>
      <c r="AY379">
        <v>0.1</v>
      </c>
      <c r="AZ379" t="s">
        <v>0</v>
      </c>
      <c r="BA379">
        <v>2</v>
      </c>
      <c r="BB379" t="s">
        <v>13</v>
      </c>
      <c r="BC379">
        <v>96</v>
      </c>
      <c r="BD379">
        <v>78</v>
      </c>
      <c r="BE379" t="s">
        <v>24</v>
      </c>
      <c r="BF379">
        <v>0</v>
      </c>
      <c r="BG379">
        <v>0.1</v>
      </c>
      <c r="BH379">
        <v>20</v>
      </c>
      <c r="BI379" t="s">
        <v>11</v>
      </c>
      <c r="BJ379" t="s">
        <v>23</v>
      </c>
      <c r="BK379" t="s">
        <v>5</v>
      </c>
      <c r="BL379">
        <v>1</v>
      </c>
      <c r="BM379" t="s">
        <v>22</v>
      </c>
      <c r="BN379">
        <v>0.1</v>
      </c>
      <c r="BO379" t="s">
        <v>5</v>
      </c>
      <c r="BP379">
        <v>1</v>
      </c>
      <c r="BQ379" t="s">
        <v>5</v>
      </c>
      <c r="BR379" t="s">
        <v>8</v>
      </c>
      <c r="BS379" t="s">
        <v>21</v>
      </c>
      <c r="BT379">
        <v>10000</v>
      </c>
      <c r="BU379" t="s">
        <v>6</v>
      </c>
      <c r="BV379" t="s">
        <v>31</v>
      </c>
      <c r="BW379" t="s">
        <v>20</v>
      </c>
      <c r="BX379" t="s">
        <v>3</v>
      </c>
      <c r="BY379" t="s">
        <v>19</v>
      </c>
      <c r="BZ379" t="s">
        <v>1</v>
      </c>
      <c r="CA379" t="s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10000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E379">
        <f>SUM($CB379,CB379:$CC379)-SUM($EC379:EC379)</f>
        <v>0</v>
      </c>
      <c r="DF379">
        <f>SUM($CB379,$CC379:CC379)-SUM($EC379:ED379)</f>
        <v>0</v>
      </c>
      <c r="DG379">
        <f>SUM($CB379,$CC379:CD379)-SUM($EC379:EE379)</f>
        <v>0</v>
      </c>
      <c r="DH379">
        <f>SUM($CB379,$CC379:CE379)-SUM($EC379:EF379)</f>
        <v>0</v>
      </c>
      <c r="DI379">
        <f>SUM($CB379,$CC379:CF379)-SUM($EC379:EG379)</f>
        <v>0</v>
      </c>
      <c r="DJ379">
        <f>SUM($CB379,$CC379:CG379)-SUM($EC379:EH379)</f>
        <v>0</v>
      </c>
      <c r="DK379">
        <f>SUM($CB379,$CC379:CH379)-SUM($EC379:EI379)</f>
        <v>0</v>
      </c>
      <c r="DL379">
        <f>SUM($CB379,$CC379:CI379)-SUM($EC379:EJ379)</f>
        <v>0</v>
      </c>
      <c r="DM379">
        <f>SUM($CB379,$CC379:CJ379)-SUM($EC379:EK379)</f>
        <v>9900</v>
      </c>
      <c r="DN379">
        <f>SUM($CB379,$CC379:CK379)-SUM($EC379:EL379)</f>
        <v>9788</v>
      </c>
      <c r="DO379">
        <f>SUM($CB379,$CC379:CL379)-SUM($EC379:EM379)</f>
        <v>9488</v>
      </c>
      <c r="DP379">
        <f>SUM($CB379,$CC379:CM379)-SUM($EC379:EN379)</f>
        <v>9200</v>
      </c>
      <c r="DQ379">
        <f>SUM($CB379,$CC379:CN379)-SUM($EC379:EO379)</f>
        <v>9200</v>
      </c>
      <c r="DR379">
        <f>SUM($CB379,$CC379:CO379)-SUM($EC379:EP379)</f>
        <v>9200</v>
      </c>
      <c r="DS379">
        <f>SUM($CB379,$CC379:CP379)-SUM($EC379:EQ379)</f>
        <v>9200</v>
      </c>
      <c r="DT379">
        <f>SUM($CB379,$CC379:CQ379)-SUM($EC379:ER379)</f>
        <v>9200</v>
      </c>
      <c r="DU379">
        <f>SUM($CB379,$CC379:CR379)-SUM($EC379:ES379)</f>
        <v>9200</v>
      </c>
      <c r="DV379">
        <f>SUM($CB379,$CC379:CS379)-SUM($EC379:ET379)</f>
        <v>9200</v>
      </c>
      <c r="DW379">
        <f>SUM($CB379,$CC379:CT379)-SUM($EC379:EU379)</f>
        <v>9200</v>
      </c>
      <c r="DX379">
        <f>SUM($CB379,$CC379:CU379)-SUM($EC379:EV379)</f>
        <v>9200</v>
      </c>
      <c r="DY379">
        <f>SUM($CB379,$CC379:CV379)-SUM($EC379:EW379)</f>
        <v>9200</v>
      </c>
      <c r="DZ379">
        <f>SUM($CB379,$CC379:CW379)-SUM($EC379:EX379)</f>
        <v>9200</v>
      </c>
      <c r="EA379">
        <f>SUM($CB379,$CC379:CX379)-SUM($EC379:EY379)</f>
        <v>9200</v>
      </c>
      <c r="EB379">
        <f>SUM($CB379,$CC379:CY379)-SUM($EC379:EZ379)</f>
        <v>9200</v>
      </c>
      <c r="EC379" cm="1">
        <f t="array" ref="EC379">SUMPRODUCT($K379:$AJ379,TRANSPOSE(EC$4:EC$29))</f>
        <v>0</v>
      </c>
      <c r="ED379" cm="1">
        <f t="array" ref="ED379">SUMPRODUCT($K379:$AJ379,TRANSPOSE(ED$4:ED$29))</f>
        <v>0</v>
      </c>
      <c r="EE379" cm="1">
        <f t="array" ref="EE379">SUMPRODUCT($K379:$AJ379,TRANSPOSE(EE$4:EE$29))</f>
        <v>0</v>
      </c>
      <c r="EF379" cm="1">
        <f t="array" ref="EF379">SUMPRODUCT($K379:$AJ379,TRANSPOSE(EF$4:EF$29))</f>
        <v>0</v>
      </c>
      <c r="EG379" cm="1">
        <f t="array" ref="EG379">SUMPRODUCT($K379:$AJ379,TRANSPOSE(EG$4:EG$29))</f>
        <v>0</v>
      </c>
      <c r="EH379" cm="1">
        <f t="array" ref="EH379">SUMPRODUCT($K379:$AJ379,TRANSPOSE(EH$4:EH$29))</f>
        <v>0</v>
      </c>
      <c r="EI379" cm="1">
        <f t="array" ref="EI379">SUMPRODUCT($K379:$AJ379,TRANSPOSE(EI$4:EI$29))</f>
        <v>0</v>
      </c>
      <c r="EJ379" cm="1">
        <f t="array" ref="EJ379">SUMPRODUCT($K379:$AJ379,TRANSPOSE(EJ$4:EJ$29))</f>
        <v>0</v>
      </c>
      <c r="EK379" cm="1">
        <f t="array" ref="EK379">SUMPRODUCT($K379:$AJ379,TRANSPOSE(EK$4:EK$29))</f>
        <v>100</v>
      </c>
      <c r="EL379" cm="1">
        <f t="array" ref="EL379">SUMPRODUCT($K379:$AJ379,TRANSPOSE(EL$4:EL$29))</f>
        <v>112</v>
      </c>
      <c r="EM379" cm="1">
        <f t="array" ref="EM379">SUMPRODUCT($K379:$AJ379,TRANSPOSE(EM$4:EM$29))</f>
        <v>300</v>
      </c>
      <c r="EN379" cm="1">
        <f t="array" ref="EN379">SUMPRODUCT($K379:$AJ379,TRANSPOSE(EN$4:EN$29))</f>
        <v>288</v>
      </c>
      <c r="EO379" cm="1">
        <f t="array" ref="EO379">SUMPRODUCT($K379:$AJ379,TRANSPOSE(EO$4:EO$29))</f>
        <v>0</v>
      </c>
      <c r="EP379" cm="1">
        <f t="array" ref="EP379">SUMPRODUCT($K379:$AJ379,TRANSPOSE(EP$4:EP$29))</f>
        <v>0</v>
      </c>
      <c r="EQ379" cm="1">
        <f t="array" ref="EQ379">SUMPRODUCT($K379:$AJ379,TRANSPOSE(EQ$4:EQ$29))</f>
        <v>0</v>
      </c>
      <c r="ER379" cm="1">
        <f t="array" ref="ER379">SUMPRODUCT($K379:$AJ379,TRANSPOSE(ER$4:ER$29))</f>
        <v>0</v>
      </c>
      <c r="ES379" cm="1">
        <f t="array" ref="ES379">SUMPRODUCT($K379:$AJ379,TRANSPOSE(ES$4:ES$29))</f>
        <v>0</v>
      </c>
      <c r="ET379" cm="1">
        <f t="array" ref="ET379">SUMPRODUCT($K379:$AJ379,TRANSPOSE(ET$4:ET$29))</f>
        <v>0</v>
      </c>
      <c r="EU379" cm="1">
        <f t="array" ref="EU379">SUMPRODUCT($K379:$AJ379,TRANSPOSE(EU$4:EU$29))</f>
        <v>0</v>
      </c>
      <c r="EV379" cm="1">
        <f t="array" ref="EV379">SUMPRODUCT($K379:$AJ379,TRANSPOSE(EV$4:EV$29))</f>
        <v>0</v>
      </c>
      <c r="EW379" cm="1">
        <f t="array" ref="EW379">SUMPRODUCT($K379:$AJ379,TRANSPOSE(EW$4:EW$29))</f>
        <v>0</v>
      </c>
      <c r="EX379" cm="1">
        <f t="array" ref="EX379">SUMPRODUCT($K379:$AJ379,TRANSPOSE(EX$4:EX$29))</f>
        <v>0</v>
      </c>
      <c r="EY379" cm="1">
        <f t="array" ref="EY379">SUMPRODUCT($K379:$AJ379,TRANSPOSE(EY$4:EY$29))</f>
        <v>0</v>
      </c>
      <c r="EZ379" cm="1">
        <f t="array" ref="EZ379">SUMPRODUCT($K379:$AJ379,TRANSPOSE(EZ$4:EZ$29))</f>
        <v>0</v>
      </c>
      <c r="FA379">
        <f t="shared" si="74"/>
        <v>0</v>
      </c>
      <c r="FB379" t="b">
        <f t="shared" si="75"/>
        <v>0</v>
      </c>
    </row>
    <row r="380" spans="1:158" hidden="1" x14ac:dyDescent="0.2">
      <c r="A380">
        <v>440</v>
      </c>
      <c r="B380" s="7" t="s">
        <v>807</v>
      </c>
      <c r="C380" t="s">
        <v>17</v>
      </c>
      <c r="D380">
        <v>401193608</v>
      </c>
      <c r="E380" t="s">
        <v>806</v>
      </c>
      <c r="F380">
        <v>400275765</v>
      </c>
      <c r="G380" t="s">
        <v>6</v>
      </c>
      <c r="H380" s="1">
        <v>2</v>
      </c>
      <c r="I380" s="1">
        <v>24</v>
      </c>
      <c r="J380" s="1">
        <f>VLOOKUP(B380,'[4]AVL F03 05.05.26_לעבוד'!$B$27:$M$694,12,)</f>
        <v>24</v>
      </c>
      <c r="K380" s="1">
        <v>0</v>
      </c>
      <c r="L380" s="1">
        <v>0</v>
      </c>
      <c r="M380" s="1">
        <v>0</v>
      </c>
      <c r="N380" s="1">
        <v>3</v>
      </c>
      <c r="O380" s="1">
        <v>20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f t="shared" si="72"/>
        <v>7560</v>
      </c>
      <c r="AL380" s="1">
        <f t="shared" si="73"/>
        <v>10000</v>
      </c>
      <c r="AM380" s="1">
        <f t="shared" si="77"/>
        <v>75.600000000000009</v>
      </c>
      <c r="AN380" s="1">
        <f t="shared" si="78"/>
        <v>100</v>
      </c>
      <c r="AO380" s="1">
        <f t="shared" si="79"/>
        <v>24.399999999999991</v>
      </c>
      <c r="AP380" s="1" t="s">
        <v>26</v>
      </c>
      <c r="AQ380" s="1">
        <f>VLOOKUP($B380,'[2]AVL F03 05.05.26_לעבוד'!$B$29:$H$721,6,)</f>
        <v>0</v>
      </c>
      <c r="AR380" s="1" t="s">
        <v>25</v>
      </c>
      <c r="AS380" s="1" t="s">
        <v>14</v>
      </c>
      <c r="AT380">
        <f>SUM(K380:AJ380)*AY380</f>
        <v>0.24</v>
      </c>
      <c r="AU380" t="str">
        <f>VLOOKUP(B380,'[3]AVL F03 05.05.26_לעבוד'!$B$27:$B$694,1,)</f>
        <v>CRCW04025K11FKED</v>
      </c>
      <c r="AW380" t="s">
        <v>1722</v>
      </c>
      <c r="AX380" t="s">
        <v>19</v>
      </c>
      <c r="AY380">
        <v>0.01</v>
      </c>
      <c r="AZ380" t="s">
        <v>0</v>
      </c>
      <c r="BA380">
        <v>2</v>
      </c>
      <c r="BB380" t="s">
        <v>13</v>
      </c>
      <c r="BC380">
        <v>96</v>
      </c>
      <c r="BD380">
        <v>101</v>
      </c>
      <c r="BE380" t="s">
        <v>24</v>
      </c>
      <c r="BF380">
        <v>0</v>
      </c>
      <c r="BG380">
        <v>0.1</v>
      </c>
      <c r="BH380">
        <v>20</v>
      </c>
      <c r="BI380" t="s">
        <v>11</v>
      </c>
      <c r="BJ380" t="s">
        <v>23</v>
      </c>
      <c r="BK380" t="s">
        <v>5</v>
      </c>
      <c r="BL380">
        <v>1</v>
      </c>
      <c r="BM380" t="s">
        <v>22</v>
      </c>
      <c r="BN380">
        <v>0.01</v>
      </c>
      <c r="BO380" t="s">
        <v>5</v>
      </c>
      <c r="BP380">
        <v>1</v>
      </c>
      <c r="BQ380" t="s">
        <v>5</v>
      </c>
      <c r="BR380" t="s">
        <v>8</v>
      </c>
      <c r="BS380" t="s">
        <v>21</v>
      </c>
      <c r="BT380">
        <v>10000</v>
      </c>
      <c r="BU380" t="s">
        <v>6</v>
      </c>
      <c r="BV380" t="s">
        <v>31</v>
      </c>
      <c r="BW380" t="s">
        <v>20</v>
      </c>
      <c r="BX380" t="s">
        <v>3</v>
      </c>
      <c r="BY380" t="s">
        <v>19</v>
      </c>
      <c r="BZ380" t="s">
        <v>1</v>
      </c>
      <c r="CA380" t="s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10000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E380">
        <f>SUM($CB380,CB380:$CC380)-SUM($EC380:EC380)</f>
        <v>0</v>
      </c>
      <c r="DF380">
        <f>SUM($CB380,$CC380:CC380)-SUM($EC380:ED380)</f>
        <v>0</v>
      </c>
      <c r="DG380">
        <f>SUM($CB380,$CC380:CD380)-SUM($EC380:EE380)</f>
        <v>0</v>
      </c>
      <c r="DH380">
        <f>SUM($CB380,$CC380:CE380)-SUM($EC380:EF380)</f>
        <v>0</v>
      </c>
      <c r="DI380">
        <f>SUM($CB380,$CC380:CF380)-SUM($EC380:EG380)</f>
        <v>0</v>
      </c>
      <c r="DJ380">
        <f>SUM($CB380,$CC380:CG380)-SUM($EC380:EH380)</f>
        <v>0</v>
      </c>
      <c r="DK380">
        <f>SUM($CB380,$CC380:CH380)-SUM($EC380:EI380)</f>
        <v>0</v>
      </c>
      <c r="DL380">
        <f>SUM($CB380,$CC380:CI380)-SUM($EC380:EJ380)</f>
        <v>0</v>
      </c>
      <c r="DM380">
        <f>SUM($CB380,$CC380:CJ380)-SUM($EC380:EK380)</f>
        <v>9390</v>
      </c>
      <c r="DN380">
        <f>SUM($CB380,$CC380:CK380)-SUM($EC380:EL380)</f>
        <v>8510</v>
      </c>
      <c r="DO380">
        <f>SUM($CB380,$CC380:CL380)-SUM($EC380:EM380)</f>
        <v>6960</v>
      </c>
      <c r="DP380">
        <f>SUM($CB380,$CC380:CM380)-SUM($EC380:EN380)</f>
        <v>5200</v>
      </c>
      <c r="DQ380">
        <f>SUM($CB380,$CC380:CN380)-SUM($EC380:EO380)</f>
        <v>5200</v>
      </c>
      <c r="DR380">
        <f>SUM($CB380,$CC380:CO380)-SUM($EC380:EP380)</f>
        <v>5200</v>
      </c>
      <c r="DS380">
        <f>SUM($CB380,$CC380:CP380)-SUM($EC380:EQ380)</f>
        <v>5200</v>
      </c>
      <c r="DT380">
        <f>SUM($CB380,$CC380:CQ380)-SUM($EC380:ER380)</f>
        <v>5200</v>
      </c>
      <c r="DU380">
        <f>SUM($CB380,$CC380:CR380)-SUM($EC380:ES380)</f>
        <v>5200</v>
      </c>
      <c r="DV380">
        <f>SUM($CB380,$CC380:CS380)-SUM($EC380:ET380)</f>
        <v>5200</v>
      </c>
      <c r="DW380">
        <f>SUM($CB380,$CC380:CT380)-SUM($EC380:EU380)</f>
        <v>5200</v>
      </c>
      <c r="DX380">
        <f>SUM($CB380,$CC380:CU380)-SUM($EC380:EV380)</f>
        <v>5200</v>
      </c>
      <c r="DY380">
        <f>SUM($CB380,$CC380:CV380)-SUM($EC380:EW380)</f>
        <v>5200</v>
      </c>
      <c r="DZ380">
        <f>SUM($CB380,$CC380:CW380)-SUM($EC380:EX380)</f>
        <v>5200</v>
      </c>
      <c r="EA380">
        <f>SUM($CB380,$CC380:CX380)-SUM($EC380:EY380)</f>
        <v>5200</v>
      </c>
      <c r="EB380">
        <f>SUM($CB380,$CC380:CY380)-SUM($EC380:EZ380)</f>
        <v>5200</v>
      </c>
      <c r="EC380" cm="1">
        <f t="array" ref="EC380">SUMPRODUCT($K380:$AJ380,TRANSPOSE(EC$4:EC$29))</f>
        <v>0</v>
      </c>
      <c r="ED380" cm="1">
        <f t="array" ref="ED380">SUMPRODUCT($K380:$AJ380,TRANSPOSE(ED$4:ED$29))</f>
        <v>0</v>
      </c>
      <c r="EE380" cm="1">
        <f t="array" ref="EE380">SUMPRODUCT($K380:$AJ380,TRANSPOSE(EE$4:EE$29))</f>
        <v>0</v>
      </c>
      <c r="EF380" cm="1">
        <f t="array" ref="EF380">SUMPRODUCT($K380:$AJ380,TRANSPOSE(EF$4:EF$29))</f>
        <v>0</v>
      </c>
      <c r="EG380" cm="1">
        <f t="array" ref="EG380">SUMPRODUCT($K380:$AJ380,TRANSPOSE(EG$4:EG$29))</f>
        <v>0</v>
      </c>
      <c r="EH380" cm="1">
        <f t="array" ref="EH380">SUMPRODUCT($K380:$AJ380,TRANSPOSE(EH$4:EH$29))</f>
        <v>0</v>
      </c>
      <c r="EI380" cm="1">
        <f t="array" ref="EI380">SUMPRODUCT($K380:$AJ380,TRANSPOSE(EI$4:EI$29))</f>
        <v>0</v>
      </c>
      <c r="EJ380" cm="1">
        <f t="array" ref="EJ380">SUMPRODUCT($K380:$AJ380,TRANSPOSE(EJ$4:EJ$29))</f>
        <v>0</v>
      </c>
      <c r="EK380" cm="1">
        <f t="array" ref="EK380">SUMPRODUCT($K380:$AJ380,TRANSPOSE(EK$4:EK$29))</f>
        <v>610</v>
      </c>
      <c r="EL380" cm="1">
        <f t="array" ref="EL380">SUMPRODUCT($K380:$AJ380,TRANSPOSE(EL$4:EL$29))</f>
        <v>880</v>
      </c>
      <c r="EM380" cm="1">
        <f t="array" ref="EM380">SUMPRODUCT($K380:$AJ380,TRANSPOSE(EM$4:EM$29))</f>
        <v>1550</v>
      </c>
      <c r="EN380" cm="1">
        <f t="array" ref="EN380">SUMPRODUCT($K380:$AJ380,TRANSPOSE(EN$4:EN$29))</f>
        <v>1760</v>
      </c>
      <c r="EO380" cm="1">
        <f t="array" ref="EO380">SUMPRODUCT($K380:$AJ380,TRANSPOSE(EO$4:EO$29))</f>
        <v>0</v>
      </c>
      <c r="EP380" cm="1">
        <f t="array" ref="EP380">SUMPRODUCT($K380:$AJ380,TRANSPOSE(EP$4:EP$29))</f>
        <v>0</v>
      </c>
      <c r="EQ380" cm="1">
        <f t="array" ref="EQ380">SUMPRODUCT($K380:$AJ380,TRANSPOSE(EQ$4:EQ$29))</f>
        <v>0</v>
      </c>
      <c r="ER380" cm="1">
        <f t="array" ref="ER380">SUMPRODUCT($K380:$AJ380,TRANSPOSE(ER$4:ER$29))</f>
        <v>0</v>
      </c>
      <c r="ES380" cm="1">
        <f t="array" ref="ES380">SUMPRODUCT($K380:$AJ380,TRANSPOSE(ES$4:ES$29))</f>
        <v>0</v>
      </c>
      <c r="ET380" cm="1">
        <f t="array" ref="ET380">SUMPRODUCT($K380:$AJ380,TRANSPOSE(ET$4:ET$29))</f>
        <v>0</v>
      </c>
      <c r="EU380" cm="1">
        <f t="array" ref="EU380">SUMPRODUCT($K380:$AJ380,TRANSPOSE(EU$4:EU$29))</f>
        <v>0</v>
      </c>
      <c r="EV380" cm="1">
        <f t="array" ref="EV380">SUMPRODUCT($K380:$AJ380,TRANSPOSE(EV$4:EV$29))</f>
        <v>0</v>
      </c>
      <c r="EW380" cm="1">
        <f t="array" ref="EW380">SUMPRODUCT($K380:$AJ380,TRANSPOSE(EW$4:EW$29))</f>
        <v>0</v>
      </c>
      <c r="EX380" cm="1">
        <f t="array" ref="EX380">SUMPRODUCT($K380:$AJ380,TRANSPOSE(EX$4:EX$29))</f>
        <v>0</v>
      </c>
      <c r="EY380" cm="1">
        <f t="array" ref="EY380">SUMPRODUCT($K380:$AJ380,TRANSPOSE(EY$4:EY$29))</f>
        <v>0</v>
      </c>
      <c r="EZ380" cm="1">
        <f t="array" ref="EZ380">SUMPRODUCT($K380:$AJ380,TRANSPOSE(EZ$4:EZ$29))</f>
        <v>0</v>
      </c>
      <c r="FA380">
        <f t="shared" si="74"/>
        <v>0</v>
      </c>
      <c r="FB380" t="b">
        <f t="shared" si="75"/>
        <v>0</v>
      </c>
    </row>
    <row r="381" spans="1:158" hidden="1" x14ac:dyDescent="0.2">
      <c r="A381">
        <v>441</v>
      </c>
      <c r="B381" s="7" t="s">
        <v>805</v>
      </c>
      <c r="C381" t="s">
        <v>17</v>
      </c>
      <c r="D381">
        <v>401485740</v>
      </c>
      <c r="E381" t="s">
        <v>804</v>
      </c>
      <c r="F381">
        <v>401240079</v>
      </c>
      <c r="G381" t="s">
        <v>6</v>
      </c>
      <c r="H381" s="1">
        <v>2</v>
      </c>
      <c r="I381" s="1">
        <v>1</v>
      </c>
      <c r="J381" s="1">
        <f>VLOOKUP(B381,'[4]AVL F03 05.05.26_לעבוד'!$B$27:$M$694,12,)</f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f t="shared" si="72"/>
        <v>315</v>
      </c>
      <c r="AL381" s="1">
        <f t="shared" si="73"/>
        <v>10000</v>
      </c>
      <c r="AM381" s="1">
        <f t="shared" si="77"/>
        <v>2.2050000000000001</v>
      </c>
      <c r="AN381" s="1">
        <f t="shared" si="78"/>
        <v>70</v>
      </c>
      <c r="AO381" s="1">
        <f t="shared" si="79"/>
        <v>67.795000000000002</v>
      </c>
      <c r="AP381" s="1" t="s">
        <v>26</v>
      </c>
      <c r="AQ381" s="1">
        <f>VLOOKUP($B381,'[2]AVL F03 05.05.26_לעבוד'!$B$29:$H$721,6,)</f>
        <v>0</v>
      </c>
      <c r="AR381" s="1" t="s">
        <v>25</v>
      </c>
      <c r="AS381" s="1" t="s">
        <v>14</v>
      </c>
      <c r="AT381">
        <v>7.0000000000000001E-3</v>
      </c>
      <c r="AU381" t="str">
        <f>VLOOKUP(B381,'[3]AVL F03 05.05.26_לעבוד'!$B$27:$B$694,1,)</f>
        <v>CRCW04025K49FKED</v>
      </c>
      <c r="AW381" t="s">
        <v>1722</v>
      </c>
      <c r="AX381">
        <v>1</v>
      </c>
      <c r="AY381">
        <f>AT381</f>
        <v>7.0000000000000001E-3</v>
      </c>
      <c r="AZ381" t="s">
        <v>0</v>
      </c>
      <c r="BA381">
        <v>2</v>
      </c>
      <c r="BB381" t="s">
        <v>13</v>
      </c>
      <c r="BC381">
        <v>99</v>
      </c>
      <c r="BD381">
        <v>60</v>
      </c>
      <c r="BE381" t="s">
        <v>24</v>
      </c>
      <c r="BF381">
        <v>0</v>
      </c>
      <c r="BG381">
        <v>0</v>
      </c>
      <c r="BH381">
        <v>20</v>
      </c>
      <c r="BI381" t="s">
        <v>11</v>
      </c>
      <c r="BJ381" t="s">
        <v>23</v>
      </c>
      <c r="BK381" t="s">
        <v>5</v>
      </c>
      <c r="BL381">
        <v>1</v>
      </c>
      <c r="BM381" t="s">
        <v>22</v>
      </c>
      <c r="BN381">
        <v>0</v>
      </c>
      <c r="BO381" t="s">
        <v>5</v>
      </c>
      <c r="BP381">
        <v>1</v>
      </c>
      <c r="BQ381" t="s">
        <v>5</v>
      </c>
      <c r="BR381" t="s">
        <v>8</v>
      </c>
      <c r="BS381" t="s">
        <v>21</v>
      </c>
      <c r="BT381">
        <v>10000</v>
      </c>
      <c r="BU381" t="s">
        <v>6</v>
      </c>
      <c r="BV381" t="s">
        <v>31</v>
      </c>
      <c r="BW381" t="s">
        <v>20</v>
      </c>
      <c r="BX381" t="s">
        <v>3</v>
      </c>
      <c r="BY381">
        <v>1</v>
      </c>
      <c r="BZ381">
        <v>0</v>
      </c>
      <c r="CA381" t="s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10000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E381">
        <f>SUM($CB381,CB381:$CC381)-SUM($EC381:EC381)</f>
        <v>0</v>
      </c>
      <c r="DF381">
        <f>SUM($CB381,$CC381:CC381)-SUM($EC381:ED381)</f>
        <v>0</v>
      </c>
      <c r="DG381">
        <f>SUM($CB381,$CC381:CD381)-SUM($EC381:EE381)</f>
        <v>0</v>
      </c>
      <c r="DH381">
        <f>SUM($CB381,$CC381:CE381)-SUM($EC381:EF381)</f>
        <v>0</v>
      </c>
      <c r="DI381">
        <f>SUM($CB381,$CC381:CF381)-SUM($EC381:EG381)</f>
        <v>0</v>
      </c>
      <c r="DJ381">
        <f>SUM($CB381,$CC381:CG381)-SUM($EC381:EH381)</f>
        <v>0</v>
      </c>
      <c r="DK381">
        <f>SUM($CB381,$CC381:CH381)-SUM($EC381:EI381)</f>
        <v>0</v>
      </c>
      <c r="DL381">
        <f>SUM($CB381,$CC381:CI381)-SUM($EC381:EJ381)</f>
        <v>0</v>
      </c>
      <c r="DM381">
        <f>SUM($CB381,$CC381:CJ381)-SUM($EC381:EK381)</f>
        <v>9950</v>
      </c>
      <c r="DN381">
        <f>SUM($CB381,$CC381:CK381)-SUM($EC381:EL381)</f>
        <v>9900</v>
      </c>
      <c r="DO381">
        <f>SUM($CB381,$CC381:CL381)-SUM($EC381:EM381)</f>
        <v>9850</v>
      </c>
      <c r="DP381">
        <f>SUM($CB381,$CC381:CM381)-SUM($EC381:EN381)</f>
        <v>9800</v>
      </c>
      <c r="DQ381">
        <f>SUM($CB381,$CC381:CN381)-SUM($EC381:EO381)</f>
        <v>9800</v>
      </c>
      <c r="DR381">
        <f>SUM($CB381,$CC381:CO381)-SUM($EC381:EP381)</f>
        <v>9800</v>
      </c>
      <c r="DS381">
        <f>SUM($CB381,$CC381:CP381)-SUM($EC381:EQ381)</f>
        <v>9800</v>
      </c>
      <c r="DT381">
        <f>SUM($CB381,$CC381:CQ381)-SUM($EC381:ER381)</f>
        <v>9800</v>
      </c>
      <c r="DU381">
        <f>SUM($CB381,$CC381:CR381)-SUM($EC381:ES381)</f>
        <v>9800</v>
      </c>
      <c r="DV381">
        <f>SUM($CB381,$CC381:CS381)-SUM($EC381:ET381)</f>
        <v>9800</v>
      </c>
      <c r="DW381">
        <f>SUM($CB381,$CC381:CT381)-SUM($EC381:EU381)</f>
        <v>9800</v>
      </c>
      <c r="DX381">
        <f>SUM($CB381,$CC381:CU381)-SUM($EC381:EV381)</f>
        <v>9800</v>
      </c>
      <c r="DY381">
        <f>SUM($CB381,$CC381:CV381)-SUM($EC381:EW381)</f>
        <v>9800</v>
      </c>
      <c r="DZ381">
        <f>SUM($CB381,$CC381:CW381)-SUM($EC381:EX381)</f>
        <v>9800</v>
      </c>
      <c r="EA381">
        <f>SUM($CB381,$CC381:CX381)-SUM($EC381:EY381)</f>
        <v>9800</v>
      </c>
      <c r="EB381">
        <f>SUM($CB381,$CC381:CY381)-SUM($EC381:EZ381)</f>
        <v>9800</v>
      </c>
      <c r="EC381" cm="1">
        <f t="array" ref="EC381">SUMPRODUCT($K381:$AJ381,TRANSPOSE(EC$4:EC$29))</f>
        <v>0</v>
      </c>
      <c r="ED381" cm="1">
        <f t="array" ref="ED381">SUMPRODUCT($K381:$AJ381,TRANSPOSE(ED$4:ED$29))</f>
        <v>0</v>
      </c>
      <c r="EE381" cm="1">
        <f t="array" ref="EE381">SUMPRODUCT($K381:$AJ381,TRANSPOSE(EE$4:EE$29))</f>
        <v>0</v>
      </c>
      <c r="EF381" cm="1">
        <f t="array" ref="EF381">SUMPRODUCT($K381:$AJ381,TRANSPOSE(EF$4:EF$29))</f>
        <v>0</v>
      </c>
      <c r="EG381" cm="1">
        <f t="array" ref="EG381">SUMPRODUCT($K381:$AJ381,TRANSPOSE(EG$4:EG$29))</f>
        <v>0</v>
      </c>
      <c r="EH381" cm="1">
        <f t="array" ref="EH381">SUMPRODUCT($K381:$AJ381,TRANSPOSE(EH$4:EH$29))</f>
        <v>0</v>
      </c>
      <c r="EI381" cm="1">
        <f t="array" ref="EI381">SUMPRODUCT($K381:$AJ381,TRANSPOSE(EI$4:EI$29))</f>
        <v>0</v>
      </c>
      <c r="EJ381" cm="1">
        <f t="array" ref="EJ381">SUMPRODUCT($K381:$AJ381,TRANSPOSE(EJ$4:EJ$29))</f>
        <v>0</v>
      </c>
      <c r="EK381" cm="1">
        <f t="array" ref="EK381">SUMPRODUCT($K381:$AJ381,TRANSPOSE(EK$4:EK$29))</f>
        <v>50</v>
      </c>
      <c r="EL381" cm="1">
        <f t="array" ref="EL381">SUMPRODUCT($K381:$AJ381,TRANSPOSE(EL$4:EL$29))</f>
        <v>50</v>
      </c>
      <c r="EM381" cm="1">
        <f t="array" ref="EM381">SUMPRODUCT($K381:$AJ381,TRANSPOSE(EM$4:EM$29))</f>
        <v>50</v>
      </c>
      <c r="EN381" cm="1">
        <f t="array" ref="EN381">SUMPRODUCT($K381:$AJ381,TRANSPOSE(EN$4:EN$29))</f>
        <v>50</v>
      </c>
      <c r="EO381" cm="1">
        <f t="array" ref="EO381">SUMPRODUCT($K381:$AJ381,TRANSPOSE(EO$4:EO$29))</f>
        <v>0</v>
      </c>
      <c r="EP381" cm="1">
        <f t="array" ref="EP381">SUMPRODUCT($K381:$AJ381,TRANSPOSE(EP$4:EP$29))</f>
        <v>0</v>
      </c>
      <c r="EQ381" cm="1">
        <f t="array" ref="EQ381">SUMPRODUCT($K381:$AJ381,TRANSPOSE(EQ$4:EQ$29))</f>
        <v>0</v>
      </c>
      <c r="ER381" cm="1">
        <f t="array" ref="ER381">SUMPRODUCT($K381:$AJ381,TRANSPOSE(ER$4:ER$29))</f>
        <v>0</v>
      </c>
      <c r="ES381" cm="1">
        <f t="array" ref="ES381">SUMPRODUCT($K381:$AJ381,TRANSPOSE(ES$4:ES$29))</f>
        <v>0</v>
      </c>
      <c r="ET381" cm="1">
        <f t="array" ref="ET381">SUMPRODUCT($K381:$AJ381,TRANSPOSE(ET$4:ET$29))</f>
        <v>0</v>
      </c>
      <c r="EU381" cm="1">
        <f t="array" ref="EU381">SUMPRODUCT($K381:$AJ381,TRANSPOSE(EU$4:EU$29))</f>
        <v>0</v>
      </c>
      <c r="EV381" cm="1">
        <f t="array" ref="EV381">SUMPRODUCT($K381:$AJ381,TRANSPOSE(EV$4:EV$29))</f>
        <v>0</v>
      </c>
      <c r="EW381" cm="1">
        <f t="array" ref="EW381">SUMPRODUCT($K381:$AJ381,TRANSPOSE(EW$4:EW$29))</f>
        <v>0</v>
      </c>
      <c r="EX381" cm="1">
        <f t="array" ref="EX381">SUMPRODUCT($K381:$AJ381,TRANSPOSE(EX$4:EX$29))</f>
        <v>0</v>
      </c>
      <c r="EY381" cm="1">
        <f t="array" ref="EY381">SUMPRODUCT($K381:$AJ381,TRANSPOSE(EY$4:EY$29))</f>
        <v>0</v>
      </c>
      <c r="EZ381" cm="1">
        <f t="array" ref="EZ381">SUMPRODUCT($K381:$AJ381,TRANSPOSE(EZ$4:EZ$29))</f>
        <v>0</v>
      </c>
      <c r="FA381">
        <f t="shared" si="74"/>
        <v>0</v>
      </c>
      <c r="FB381" t="b">
        <f t="shared" si="75"/>
        <v>0</v>
      </c>
    </row>
    <row r="382" spans="1:158" hidden="1" x14ac:dyDescent="0.2">
      <c r="A382">
        <v>442</v>
      </c>
      <c r="B382" s="7" t="s">
        <v>803</v>
      </c>
      <c r="C382" t="s">
        <v>17</v>
      </c>
      <c r="D382">
        <v>401033543</v>
      </c>
      <c r="E382" t="s">
        <v>802</v>
      </c>
      <c r="F382">
        <v>401240079</v>
      </c>
      <c r="G382" t="s">
        <v>6</v>
      </c>
      <c r="H382" s="1">
        <v>2</v>
      </c>
      <c r="I382" s="1">
        <v>3</v>
      </c>
      <c r="J382" s="1">
        <f>VLOOKUP(B382,'[4]AVL F03 05.05.26_לעבוד'!$B$27:$M$694,12,)</f>
        <v>3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2</v>
      </c>
      <c r="AI382" s="1">
        <v>0</v>
      </c>
      <c r="AJ382" s="1">
        <v>0</v>
      </c>
      <c r="AK382" s="1">
        <f t="shared" si="72"/>
        <v>945</v>
      </c>
      <c r="AL382" s="1">
        <f t="shared" si="73"/>
        <v>10000</v>
      </c>
      <c r="AM382" s="1">
        <f t="shared" si="77"/>
        <v>9.4500000000000011</v>
      </c>
      <c r="AN382" s="1">
        <f t="shared" si="78"/>
        <v>100</v>
      </c>
      <c r="AO382" s="1">
        <f t="shared" si="79"/>
        <v>90.55</v>
      </c>
      <c r="AP382" s="1" t="s">
        <v>26</v>
      </c>
      <c r="AQ382" s="1">
        <f>VLOOKUP($B382,'[2]AVL F03 05.05.26_לעבוד'!$B$29:$H$721,6,)</f>
        <v>0</v>
      </c>
      <c r="AR382" s="1" t="s">
        <v>25</v>
      </c>
      <c r="AS382" s="1" t="s">
        <v>14</v>
      </c>
      <c r="AT382">
        <f>SUM(K382:AJ382)*AY382</f>
        <v>0.03</v>
      </c>
      <c r="AU382" t="str">
        <f>VLOOKUP(B382,'[3]AVL F03 05.05.26_לעבוד'!$B$27:$B$694,1,)</f>
        <v>CRCW04025K49FKTD</v>
      </c>
      <c r="AW382" t="s">
        <v>1747</v>
      </c>
      <c r="AX382" t="s">
        <v>19</v>
      </c>
      <c r="AY382">
        <v>0.01</v>
      </c>
      <c r="AZ382" t="s">
        <v>0</v>
      </c>
      <c r="BA382">
        <v>2</v>
      </c>
      <c r="BB382" t="s">
        <v>13</v>
      </c>
      <c r="BC382">
        <v>99</v>
      </c>
      <c r="BD382">
        <v>60</v>
      </c>
      <c r="BE382" t="s">
        <v>24</v>
      </c>
      <c r="BF382">
        <v>0</v>
      </c>
      <c r="BG382">
        <v>50</v>
      </c>
      <c r="BH382">
        <v>20</v>
      </c>
      <c r="BI382" t="s">
        <v>11</v>
      </c>
      <c r="BJ382" t="s">
        <v>23</v>
      </c>
      <c r="BK382" t="s">
        <v>5</v>
      </c>
      <c r="BL382">
        <v>1</v>
      </c>
      <c r="BM382" t="s">
        <v>38</v>
      </c>
      <c r="BN382">
        <v>0.01</v>
      </c>
      <c r="BO382" t="s">
        <v>5</v>
      </c>
      <c r="BP382">
        <v>1</v>
      </c>
      <c r="BQ382" t="s">
        <v>5</v>
      </c>
      <c r="BR382" t="s">
        <v>8</v>
      </c>
      <c r="BS382" t="s">
        <v>21</v>
      </c>
      <c r="BT382">
        <v>10000</v>
      </c>
      <c r="BU382" t="s">
        <v>6</v>
      </c>
      <c r="BV382" t="s">
        <v>31</v>
      </c>
      <c r="BW382" t="s">
        <v>20</v>
      </c>
      <c r="BX382" t="s">
        <v>3</v>
      </c>
      <c r="BY382" t="s">
        <v>19</v>
      </c>
      <c r="BZ382" t="s">
        <v>1</v>
      </c>
      <c r="CA382" t="s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10000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E382">
        <f>SUM($CB382,CB382:$CC382)-SUM($EC382:EC382)</f>
        <v>0</v>
      </c>
      <c r="DF382">
        <f>SUM($CB382,$CC382:CC382)-SUM($EC382:ED382)</f>
        <v>0</v>
      </c>
      <c r="DG382">
        <f>SUM($CB382,$CC382:CD382)-SUM($EC382:EE382)</f>
        <v>0</v>
      </c>
      <c r="DH382">
        <f>SUM($CB382,$CC382:CE382)-SUM($EC382:EF382)</f>
        <v>0</v>
      </c>
      <c r="DI382">
        <f>SUM($CB382,$CC382:CF382)-SUM($EC382:EG382)</f>
        <v>0</v>
      </c>
      <c r="DJ382">
        <f>SUM($CB382,$CC382:CG382)-SUM($EC382:EH382)</f>
        <v>0</v>
      </c>
      <c r="DK382">
        <f>SUM($CB382,$CC382:CH382)-SUM($EC382:EI382)</f>
        <v>0</v>
      </c>
      <c r="DL382">
        <f>SUM($CB382,$CC382:CI382)-SUM($EC382:EJ382)</f>
        <v>0</v>
      </c>
      <c r="DM382">
        <f>SUM($CB382,$CC382:CJ382)-SUM($EC382:EK382)</f>
        <v>9880</v>
      </c>
      <c r="DN382">
        <f>SUM($CB382,$CC382:CK382)-SUM($EC382:EL382)</f>
        <v>9700</v>
      </c>
      <c r="DO382">
        <f>SUM($CB382,$CC382:CL382)-SUM($EC382:EM382)</f>
        <v>9500</v>
      </c>
      <c r="DP382">
        <f>SUM($CB382,$CC382:CM382)-SUM($EC382:EN382)</f>
        <v>9400</v>
      </c>
      <c r="DQ382">
        <f>SUM($CB382,$CC382:CN382)-SUM($EC382:EO382)</f>
        <v>9400</v>
      </c>
      <c r="DR382">
        <f>SUM($CB382,$CC382:CO382)-SUM($EC382:EP382)</f>
        <v>9400</v>
      </c>
      <c r="DS382">
        <f>SUM($CB382,$CC382:CP382)-SUM($EC382:EQ382)</f>
        <v>9400</v>
      </c>
      <c r="DT382">
        <f>SUM($CB382,$CC382:CQ382)-SUM($EC382:ER382)</f>
        <v>9400</v>
      </c>
      <c r="DU382">
        <f>SUM($CB382,$CC382:CR382)-SUM($EC382:ES382)</f>
        <v>9400</v>
      </c>
      <c r="DV382">
        <f>SUM($CB382,$CC382:CS382)-SUM($EC382:ET382)</f>
        <v>9400</v>
      </c>
      <c r="DW382">
        <f>SUM($CB382,$CC382:CT382)-SUM($EC382:EU382)</f>
        <v>9400</v>
      </c>
      <c r="DX382">
        <f>SUM($CB382,$CC382:CU382)-SUM($EC382:EV382)</f>
        <v>9400</v>
      </c>
      <c r="DY382">
        <f>SUM($CB382,$CC382:CV382)-SUM($EC382:EW382)</f>
        <v>9400</v>
      </c>
      <c r="DZ382">
        <f>SUM($CB382,$CC382:CW382)-SUM($EC382:EX382)</f>
        <v>9400</v>
      </c>
      <c r="EA382">
        <f>SUM($CB382,$CC382:CX382)-SUM($EC382:EY382)</f>
        <v>9400</v>
      </c>
      <c r="EB382">
        <f>SUM($CB382,$CC382:CY382)-SUM($EC382:EZ382)</f>
        <v>9400</v>
      </c>
      <c r="EC382" cm="1">
        <f t="array" ref="EC382">SUMPRODUCT($K382:$AJ382,TRANSPOSE(EC$4:EC$29))</f>
        <v>0</v>
      </c>
      <c r="ED382" cm="1">
        <f t="array" ref="ED382">SUMPRODUCT($K382:$AJ382,TRANSPOSE(ED$4:ED$29))</f>
        <v>0</v>
      </c>
      <c r="EE382" cm="1">
        <f t="array" ref="EE382">SUMPRODUCT($K382:$AJ382,TRANSPOSE(EE$4:EE$29))</f>
        <v>0</v>
      </c>
      <c r="EF382" cm="1">
        <f t="array" ref="EF382">SUMPRODUCT($K382:$AJ382,TRANSPOSE(EF$4:EF$29))</f>
        <v>0</v>
      </c>
      <c r="EG382" cm="1">
        <f t="array" ref="EG382">SUMPRODUCT($K382:$AJ382,TRANSPOSE(EG$4:EG$29))</f>
        <v>0</v>
      </c>
      <c r="EH382" cm="1">
        <f t="array" ref="EH382">SUMPRODUCT($K382:$AJ382,TRANSPOSE(EH$4:EH$29))</f>
        <v>0</v>
      </c>
      <c r="EI382" cm="1">
        <f t="array" ref="EI382">SUMPRODUCT($K382:$AJ382,TRANSPOSE(EI$4:EI$29))</f>
        <v>0</v>
      </c>
      <c r="EJ382" cm="1">
        <f t="array" ref="EJ382">SUMPRODUCT($K382:$AJ382,TRANSPOSE(EJ$4:EJ$29))</f>
        <v>0</v>
      </c>
      <c r="EK382" cm="1">
        <f t="array" ref="EK382">SUMPRODUCT($K382:$AJ382,TRANSPOSE(EK$4:EK$29))</f>
        <v>120</v>
      </c>
      <c r="EL382" cm="1">
        <f t="array" ref="EL382">SUMPRODUCT($K382:$AJ382,TRANSPOSE(EL$4:EL$29))</f>
        <v>180</v>
      </c>
      <c r="EM382" cm="1">
        <f t="array" ref="EM382">SUMPRODUCT($K382:$AJ382,TRANSPOSE(EM$4:EM$29))</f>
        <v>200</v>
      </c>
      <c r="EN382" cm="1">
        <f t="array" ref="EN382">SUMPRODUCT($K382:$AJ382,TRANSPOSE(EN$4:EN$29))</f>
        <v>100</v>
      </c>
      <c r="EO382" cm="1">
        <f t="array" ref="EO382">SUMPRODUCT($K382:$AJ382,TRANSPOSE(EO$4:EO$29))</f>
        <v>0</v>
      </c>
      <c r="EP382" cm="1">
        <f t="array" ref="EP382">SUMPRODUCT($K382:$AJ382,TRANSPOSE(EP$4:EP$29))</f>
        <v>0</v>
      </c>
      <c r="EQ382" cm="1">
        <f t="array" ref="EQ382">SUMPRODUCT($K382:$AJ382,TRANSPOSE(EQ$4:EQ$29))</f>
        <v>0</v>
      </c>
      <c r="ER382" cm="1">
        <f t="array" ref="ER382">SUMPRODUCT($K382:$AJ382,TRANSPOSE(ER$4:ER$29))</f>
        <v>0</v>
      </c>
      <c r="ES382" cm="1">
        <f t="array" ref="ES382">SUMPRODUCT($K382:$AJ382,TRANSPOSE(ES$4:ES$29))</f>
        <v>0</v>
      </c>
      <c r="ET382" cm="1">
        <f t="array" ref="ET382">SUMPRODUCT($K382:$AJ382,TRANSPOSE(ET$4:ET$29))</f>
        <v>0</v>
      </c>
      <c r="EU382" cm="1">
        <f t="array" ref="EU382">SUMPRODUCT($K382:$AJ382,TRANSPOSE(EU$4:EU$29))</f>
        <v>0</v>
      </c>
      <c r="EV382" cm="1">
        <f t="array" ref="EV382">SUMPRODUCT($K382:$AJ382,TRANSPOSE(EV$4:EV$29))</f>
        <v>0</v>
      </c>
      <c r="EW382" cm="1">
        <f t="array" ref="EW382">SUMPRODUCT($K382:$AJ382,TRANSPOSE(EW$4:EW$29))</f>
        <v>0</v>
      </c>
      <c r="EX382" cm="1">
        <f t="array" ref="EX382">SUMPRODUCT($K382:$AJ382,TRANSPOSE(EX$4:EX$29))</f>
        <v>0</v>
      </c>
      <c r="EY382" cm="1">
        <f t="array" ref="EY382">SUMPRODUCT($K382:$AJ382,TRANSPOSE(EY$4:EY$29))</f>
        <v>0</v>
      </c>
      <c r="EZ382" cm="1">
        <f t="array" ref="EZ382">SUMPRODUCT($K382:$AJ382,TRANSPOSE(EZ$4:EZ$29))</f>
        <v>0</v>
      </c>
      <c r="FA382">
        <f t="shared" si="74"/>
        <v>0</v>
      </c>
      <c r="FB382" t="b">
        <f t="shared" si="75"/>
        <v>0</v>
      </c>
    </row>
    <row r="383" spans="1:158" hidden="1" x14ac:dyDescent="0.2">
      <c r="A383">
        <v>443</v>
      </c>
      <c r="B383" s="7" t="s">
        <v>801</v>
      </c>
      <c r="C383" t="s">
        <v>17</v>
      </c>
      <c r="D383">
        <v>401485741</v>
      </c>
      <c r="E383" t="s">
        <v>800</v>
      </c>
      <c r="F383">
        <v>401240080</v>
      </c>
      <c r="G383" t="s">
        <v>6</v>
      </c>
      <c r="H383" s="1">
        <v>2</v>
      </c>
      <c r="I383" s="1">
        <v>1</v>
      </c>
      <c r="J383" s="1">
        <f>VLOOKUP(B383,'[4]AVL F03 05.05.26_לעבוד'!$B$27:$M$694,12,)</f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0</v>
      </c>
      <c r="AJ383" s="1">
        <v>0</v>
      </c>
      <c r="AK383" s="1">
        <f t="shared" si="72"/>
        <v>315</v>
      </c>
      <c r="AL383" s="1">
        <f t="shared" si="73"/>
        <v>10000</v>
      </c>
      <c r="AM383" s="1">
        <f t="shared" si="77"/>
        <v>2.2050000000000001</v>
      </c>
      <c r="AN383" s="1">
        <f t="shared" si="78"/>
        <v>70</v>
      </c>
      <c r="AO383" s="1">
        <f t="shared" si="79"/>
        <v>67.795000000000002</v>
      </c>
      <c r="AP383" s="1" t="s">
        <v>26</v>
      </c>
      <c r="AQ383" s="1">
        <f>VLOOKUP($B383,'[2]AVL F03 05.05.26_לעבוד'!$B$29:$H$721,6,)</f>
        <v>0</v>
      </c>
      <c r="AR383" s="1" t="s">
        <v>25</v>
      </c>
      <c r="AS383" s="1" t="s">
        <v>14</v>
      </c>
      <c r="AT383">
        <v>7.0000000000000001E-3</v>
      </c>
      <c r="AU383" t="str">
        <f>VLOOKUP(B383,'[3]AVL F03 05.05.26_לעבוד'!$B$27:$B$694,1,)</f>
        <v>CRCW04025K62FKED</v>
      </c>
      <c r="AW383" t="s">
        <v>1722</v>
      </c>
      <c r="AX383" t="s">
        <v>19</v>
      </c>
      <c r="AY383">
        <f>AT383</f>
        <v>7.0000000000000001E-3</v>
      </c>
      <c r="AZ383" t="s">
        <v>0</v>
      </c>
      <c r="BA383">
        <v>2</v>
      </c>
      <c r="BB383" t="s">
        <v>13</v>
      </c>
      <c r="BC383">
        <v>99</v>
      </c>
      <c r="BD383">
        <v>75</v>
      </c>
      <c r="BE383" t="s">
        <v>24</v>
      </c>
      <c r="BF383">
        <v>0</v>
      </c>
      <c r="BG383">
        <v>0</v>
      </c>
      <c r="BH383">
        <v>20</v>
      </c>
      <c r="BI383" t="s">
        <v>11</v>
      </c>
      <c r="BJ383" t="s">
        <v>23</v>
      </c>
      <c r="BK383" t="s">
        <v>5</v>
      </c>
      <c r="BL383">
        <v>1</v>
      </c>
      <c r="BM383" t="s">
        <v>22</v>
      </c>
      <c r="BN383">
        <v>0</v>
      </c>
      <c r="BO383" t="s">
        <v>5</v>
      </c>
      <c r="BP383">
        <v>1</v>
      </c>
      <c r="BQ383" t="s">
        <v>5</v>
      </c>
      <c r="BR383" t="s">
        <v>8</v>
      </c>
      <c r="BS383" t="s">
        <v>21</v>
      </c>
      <c r="BT383">
        <v>10000</v>
      </c>
      <c r="BU383" t="s">
        <v>6</v>
      </c>
      <c r="BV383" t="s">
        <v>31</v>
      </c>
      <c r="BW383" t="s">
        <v>20</v>
      </c>
      <c r="BX383" t="s">
        <v>3</v>
      </c>
      <c r="BY383" t="s">
        <v>19</v>
      </c>
      <c r="BZ383" t="s">
        <v>1</v>
      </c>
      <c r="CA383" t="s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10000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E383">
        <f>SUM($CB383,CB383:$CC383)-SUM($EC383:EC383)</f>
        <v>0</v>
      </c>
      <c r="DF383">
        <f>SUM($CB383,$CC383:CC383)-SUM($EC383:ED383)</f>
        <v>0</v>
      </c>
      <c r="DG383">
        <f>SUM($CB383,$CC383:CD383)-SUM($EC383:EE383)</f>
        <v>0</v>
      </c>
      <c r="DH383">
        <f>SUM($CB383,$CC383:CE383)-SUM($EC383:EF383)</f>
        <v>0</v>
      </c>
      <c r="DI383">
        <f>SUM($CB383,$CC383:CF383)-SUM($EC383:EG383)</f>
        <v>0</v>
      </c>
      <c r="DJ383">
        <f>SUM($CB383,$CC383:CG383)-SUM($EC383:EH383)</f>
        <v>0</v>
      </c>
      <c r="DK383">
        <f>SUM($CB383,$CC383:CH383)-SUM($EC383:EI383)</f>
        <v>0</v>
      </c>
      <c r="DL383">
        <f>SUM($CB383,$CC383:CI383)-SUM($EC383:EJ383)</f>
        <v>0</v>
      </c>
      <c r="DM383">
        <f>SUM($CB383,$CC383:CJ383)-SUM($EC383:EK383)</f>
        <v>9980</v>
      </c>
      <c r="DN383">
        <f>SUM($CB383,$CC383:CK383)-SUM($EC383:EL383)</f>
        <v>9890</v>
      </c>
      <c r="DO383">
        <f>SUM($CB383,$CC383:CL383)-SUM($EC383:EM383)</f>
        <v>9800</v>
      </c>
      <c r="DP383">
        <f>SUM($CB383,$CC383:CM383)-SUM($EC383:EN383)</f>
        <v>9800</v>
      </c>
      <c r="DQ383">
        <f>SUM($CB383,$CC383:CN383)-SUM($EC383:EO383)</f>
        <v>9800</v>
      </c>
      <c r="DR383">
        <f>SUM($CB383,$CC383:CO383)-SUM($EC383:EP383)</f>
        <v>9800</v>
      </c>
      <c r="DS383">
        <f>SUM($CB383,$CC383:CP383)-SUM($EC383:EQ383)</f>
        <v>9800</v>
      </c>
      <c r="DT383">
        <f>SUM($CB383,$CC383:CQ383)-SUM($EC383:ER383)</f>
        <v>9800</v>
      </c>
      <c r="DU383">
        <f>SUM($CB383,$CC383:CR383)-SUM($EC383:ES383)</f>
        <v>9800</v>
      </c>
      <c r="DV383">
        <f>SUM($CB383,$CC383:CS383)-SUM($EC383:ET383)</f>
        <v>9800</v>
      </c>
      <c r="DW383">
        <f>SUM($CB383,$CC383:CT383)-SUM($EC383:EU383)</f>
        <v>9800</v>
      </c>
      <c r="DX383">
        <f>SUM($CB383,$CC383:CU383)-SUM($EC383:EV383)</f>
        <v>9800</v>
      </c>
      <c r="DY383">
        <f>SUM($CB383,$CC383:CV383)-SUM($EC383:EW383)</f>
        <v>9800</v>
      </c>
      <c r="DZ383">
        <f>SUM($CB383,$CC383:CW383)-SUM($EC383:EX383)</f>
        <v>9800</v>
      </c>
      <c r="EA383">
        <f>SUM($CB383,$CC383:CX383)-SUM($EC383:EY383)</f>
        <v>9800</v>
      </c>
      <c r="EB383">
        <f>SUM($CB383,$CC383:CY383)-SUM($EC383:EZ383)</f>
        <v>9800</v>
      </c>
      <c r="EC383" cm="1">
        <f t="array" ref="EC383">SUMPRODUCT($K383:$AJ383,TRANSPOSE(EC$4:EC$29))</f>
        <v>0</v>
      </c>
      <c r="ED383" cm="1">
        <f t="array" ref="ED383">SUMPRODUCT($K383:$AJ383,TRANSPOSE(ED$4:ED$29))</f>
        <v>0</v>
      </c>
      <c r="EE383" cm="1">
        <f t="array" ref="EE383">SUMPRODUCT($K383:$AJ383,TRANSPOSE(EE$4:EE$29))</f>
        <v>0</v>
      </c>
      <c r="EF383" cm="1">
        <f t="array" ref="EF383">SUMPRODUCT($K383:$AJ383,TRANSPOSE(EF$4:EF$29))</f>
        <v>0</v>
      </c>
      <c r="EG383" cm="1">
        <f t="array" ref="EG383">SUMPRODUCT($K383:$AJ383,TRANSPOSE(EG$4:EG$29))</f>
        <v>0</v>
      </c>
      <c r="EH383" cm="1">
        <f t="array" ref="EH383">SUMPRODUCT($K383:$AJ383,TRANSPOSE(EH$4:EH$29))</f>
        <v>0</v>
      </c>
      <c r="EI383" cm="1">
        <f t="array" ref="EI383">SUMPRODUCT($K383:$AJ383,TRANSPOSE(EI$4:EI$29))</f>
        <v>0</v>
      </c>
      <c r="EJ383" cm="1">
        <f t="array" ref="EJ383">SUMPRODUCT($K383:$AJ383,TRANSPOSE(EJ$4:EJ$29))</f>
        <v>0</v>
      </c>
      <c r="EK383" cm="1">
        <f t="array" ref="EK383">SUMPRODUCT($K383:$AJ383,TRANSPOSE(EK$4:EK$29))</f>
        <v>20</v>
      </c>
      <c r="EL383" cm="1">
        <f t="array" ref="EL383">SUMPRODUCT($K383:$AJ383,TRANSPOSE(EL$4:EL$29))</f>
        <v>90</v>
      </c>
      <c r="EM383" cm="1">
        <f t="array" ref="EM383">SUMPRODUCT($K383:$AJ383,TRANSPOSE(EM$4:EM$29))</f>
        <v>90</v>
      </c>
      <c r="EN383" cm="1">
        <f t="array" ref="EN383">SUMPRODUCT($K383:$AJ383,TRANSPOSE(EN$4:EN$29))</f>
        <v>0</v>
      </c>
      <c r="EO383" cm="1">
        <f t="array" ref="EO383">SUMPRODUCT($K383:$AJ383,TRANSPOSE(EO$4:EO$29))</f>
        <v>0</v>
      </c>
      <c r="EP383" cm="1">
        <f t="array" ref="EP383">SUMPRODUCT($K383:$AJ383,TRANSPOSE(EP$4:EP$29))</f>
        <v>0</v>
      </c>
      <c r="EQ383" cm="1">
        <f t="array" ref="EQ383">SUMPRODUCT($K383:$AJ383,TRANSPOSE(EQ$4:EQ$29))</f>
        <v>0</v>
      </c>
      <c r="ER383" cm="1">
        <f t="array" ref="ER383">SUMPRODUCT($K383:$AJ383,TRANSPOSE(ER$4:ER$29))</f>
        <v>0</v>
      </c>
      <c r="ES383" cm="1">
        <f t="array" ref="ES383">SUMPRODUCT($K383:$AJ383,TRANSPOSE(ES$4:ES$29))</f>
        <v>0</v>
      </c>
      <c r="ET383" cm="1">
        <f t="array" ref="ET383">SUMPRODUCT($K383:$AJ383,TRANSPOSE(ET$4:ET$29))</f>
        <v>0</v>
      </c>
      <c r="EU383" cm="1">
        <f t="array" ref="EU383">SUMPRODUCT($K383:$AJ383,TRANSPOSE(EU$4:EU$29))</f>
        <v>0</v>
      </c>
      <c r="EV383" cm="1">
        <f t="array" ref="EV383">SUMPRODUCT($K383:$AJ383,TRANSPOSE(EV$4:EV$29))</f>
        <v>0</v>
      </c>
      <c r="EW383" cm="1">
        <f t="array" ref="EW383">SUMPRODUCT($K383:$AJ383,TRANSPOSE(EW$4:EW$29))</f>
        <v>0</v>
      </c>
      <c r="EX383" cm="1">
        <f t="array" ref="EX383">SUMPRODUCT($K383:$AJ383,TRANSPOSE(EX$4:EX$29))</f>
        <v>0</v>
      </c>
      <c r="EY383" cm="1">
        <f t="array" ref="EY383">SUMPRODUCT($K383:$AJ383,TRANSPOSE(EY$4:EY$29))</f>
        <v>0</v>
      </c>
      <c r="EZ383" cm="1">
        <f t="array" ref="EZ383">SUMPRODUCT($K383:$AJ383,TRANSPOSE(EZ$4:EZ$29))</f>
        <v>0</v>
      </c>
      <c r="FA383">
        <f t="shared" si="74"/>
        <v>0</v>
      </c>
      <c r="FB383" t="b">
        <f t="shared" si="75"/>
        <v>0</v>
      </c>
    </row>
    <row r="384" spans="1:158" hidden="1" x14ac:dyDescent="0.2">
      <c r="A384">
        <v>444</v>
      </c>
      <c r="B384" s="7" t="s">
        <v>799</v>
      </c>
      <c r="C384" t="s">
        <v>17</v>
      </c>
      <c r="D384">
        <v>415547357</v>
      </c>
      <c r="E384" t="s">
        <v>798</v>
      </c>
      <c r="F384">
        <v>419356550</v>
      </c>
      <c r="G384" t="s">
        <v>6</v>
      </c>
      <c r="H384" s="1">
        <v>2</v>
      </c>
      <c r="I384" s="1">
        <v>32</v>
      </c>
      <c r="J384" s="1">
        <f>VLOOKUP(B384,'[4]AVL F03 05.05.26_לעבוד'!$B$27:$M$694,12,)</f>
        <v>32</v>
      </c>
      <c r="K384" s="1">
        <v>0</v>
      </c>
      <c r="L384" s="1">
        <v>0</v>
      </c>
      <c r="M384" s="1">
        <v>0</v>
      </c>
      <c r="N384" s="1">
        <v>32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f t="shared" si="72"/>
        <v>10080</v>
      </c>
      <c r="AL384" s="1">
        <f t="shared" si="73"/>
        <v>20000</v>
      </c>
      <c r="AM384" s="1">
        <f t="shared" si="77"/>
        <v>100.8</v>
      </c>
      <c r="AN384" s="1">
        <f t="shared" si="78"/>
        <v>200</v>
      </c>
      <c r="AO384" s="1">
        <f t="shared" si="79"/>
        <v>99.2</v>
      </c>
      <c r="AP384" s="1" t="s">
        <v>26</v>
      </c>
      <c r="AQ384" s="1">
        <f>VLOOKUP($B384,'[2]AVL F03 05.05.26_לעבוד'!$B$29:$H$721,6,)</f>
        <v>0</v>
      </c>
      <c r="AR384" s="1" t="s">
        <v>25</v>
      </c>
      <c r="AS384" s="1" t="s">
        <v>14</v>
      </c>
      <c r="AT384">
        <f>SUM(K384:AJ384)*AY384</f>
        <v>0.32</v>
      </c>
      <c r="AU384" t="str">
        <f>VLOOKUP(B384,'[3]AVL F03 05.05.26_לעבוד'!$B$27:$B$694,1,)</f>
        <v>CRCW04025R62FKED</v>
      </c>
      <c r="AW384" t="s">
        <v>1747</v>
      </c>
      <c r="AX384" t="s">
        <v>19</v>
      </c>
      <c r="AY384">
        <v>0.01</v>
      </c>
      <c r="AZ384" t="s">
        <v>0</v>
      </c>
      <c r="BA384">
        <v>2</v>
      </c>
      <c r="BB384" t="s">
        <v>13</v>
      </c>
      <c r="BC384">
        <v>96</v>
      </c>
      <c r="BD384">
        <v>41</v>
      </c>
      <c r="BE384" t="s">
        <v>24</v>
      </c>
      <c r="BF384">
        <v>0</v>
      </c>
      <c r="BG384">
        <v>0.1</v>
      </c>
      <c r="BH384">
        <v>20</v>
      </c>
      <c r="BI384" t="s">
        <v>11</v>
      </c>
      <c r="BJ384" t="s">
        <v>23</v>
      </c>
      <c r="BK384" t="s">
        <v>5</v>
      </c>
      <c r="BL384">
        <v>1</v>
      </c>
      <c r="BM384" t="s">
        <v>22</v>
      </c>
      <c r="BN384">
        <v>0.01</v>
      </c>
      <c r="BO384" t="s">
        <v>5</v>
      </c>
      <c r="BP384">
        <v>1</v>
      </c>
      <c r="BQ384" t="s">
        <v>5</v>
      </c>
      <c r="BR384" t="s">
        <v>8</v>
      </c>
      <c r="BS384" t="s">
        <v>21</v>
      </c>
      <c r="BT384">
        <v>10000</v>
      </c>
      <c r="BU384" t="s">
        <v>6</v>
      </c>
      <c r="BV384" t="s">
        <v>31</v>
      </c>
      <c r="BW384" t="s">
        <v>20</v>
      </c>
      <c r="BX384" t="s">
        <v>3</v>
      </c>
      <c r="BY384" t="s">
        <v>19</v>
      </c>
      <c r="BZ384" t="s">
        <v>1</v>
      </c>
      <c r="CA384" t="s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10000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E384">
        <f>SUM($CB384,CB384:$CC384)-SUM($EC384:EC384)</f>
        <v>0</v>
      </c>
      <c r="DF384">
        <f>SUM($CB384,$CC384:CC384)-SUM($EC384:ED384)</f>
        <v>0</v>
      </c>
      <c r="DG384">
        <f>SUM($CB384,$CC384:CD384)-SUM($EC384:EE384)</f>
        <v>0</v>
      </c>
      <c r="DH384">
        <f>SUM($CB384,$CC384:CE384)-SUM($EC384:EF384)</f>
        <v>0</v>
      </c>
      <c r="DI384">
        <f>SUM($CB384,$CC384:CF384)-SUM($EC384:EG384)</f>
        <v>0</v>
      </c>
      <c r="DJ384">
        <f>SUM($CB384,$CC384:CG384)-SUM($EC384:EH384)</f>
        <v>0</v>
      </c>
      <c r="DK384">
        <f>SUM($CB384,$CC384:CH384)-SUM($EC384:EI384)</f>
        <v>0</v>
      </c>
      <c r="DL384">
        <f>SUM($CB384,$CC384:CI384)-SUM($EC384:EJ384)</f>
        <v>0</v>
      </c>
      <c r="DM384">
        <f>SUM($CB384,$CC384:CJ384)-SUM($EC384:EK384)</f>
        <v>9360</v>
      </c>
      <c r="DN384">
        <f>SUM($CB384,$CC384:CK384)-SUM($EC384:EL384)</f>
        <v>6480</v>
      </c>
      <c r="DO384">
        <f>SUM($CB384,$CC384:CL384)-SUM($EC384:EM384)</f>
        <v>6480</v>
      </c>
      <c r="DP384">
        <f>SUM($CB384,$CC384:CM384)-SUM($EC384:EN384)</f>
        <v>3600</v>
      </c>
      <c r="DQ384">
        <f>SUM($CB384,$CC384:CN384)-SUM($EC384:EO384)</f>
        <v>3600</v>
      </c>
      <c r="DR384">
        <f>SUM($CB384,$CC384:CO384)-SUM($EC384:EP384)</f>
        <v>3600</v>
      </c>
      <c r="DS384">
        <f>SUM($CB384,$CC384:CP384)-SUM($EC384:EQ384)</f>
        <v>3600</v>
      </c>
      <c r="DT384">
        <f>SUM($CB384,$CC384:CQ384)-SUM($EC384:ER384)</f>
        <v>3600</v>
      </c>
      <c r="DU384">
        <f>SUM($CB384,$CC384:CR384)-SUM($EC384:ES384)</f>
        <v>3600</v>
      </c>
      <c r="DV384">
        <f>SUM($CB384,$CC384:CS384)-SUM($EC384:ET384)</f>
        <v>3600</v>
      </c>
      <c r="DW384">
        <f>SUM($CB384,$CC384:CT384)-SUM($EC384:EU384)</f>
        <v>3600</v>
      </c>
      <c r="DX384">
        <f>SUM($CB384,$CC384:CU384)-SUM($EC384:EV384)</f>
        <v>3600</v>
      </c>
      <c r="DY384">
        <f>SUM($CB384,$CC384:CV384)-SUM($EC384:EW384)</f>
        <v>3600</v>
      </c>
      <c r="DZ384">
        <f>SUM($CB384,$CC384:CW384)-SUM($EC384:EX384)</f>
        <v>3600</v>
      </c>
      <c r="EA384">
        <f>SUM($CB384,$CC384:CX384)-SUM($EC384:EY384)</f>
        <v>3600</v>
      </c>
      <c r="EB384">
        <f>SUM($CB384,$CC384:CY384)-SUM($EC384:EZ384)</f>
        <v>3600</v>
      </c>
      <c r="EC384" cm="1">
        <f t="array" ref="EC384">SUMPRODUCT($K384:$AJ384,TRANSPOSE(EC$4:EC$29))</f>
        <v>0</v>
      </c>
      <c r="ED384" cm="1">
        <f t="array" ref="ED384">SUMPRODUCT($K384:$AJ384,TRANSPOSE(ED$4:ED$29))</f>
        <v>0</v>
      </c>
      <c r="EE384" cm="1">
        <f t="array" ref="EE384">SUMPRODUCT($K384:$AJ384,TRANSPOSE(EE$4:EE$29))</f>
        <v>0</v>
      </c>
      <c r="EF384" cm="1">
        <f t="array" ref="EF384">SUMPRODUCT($K384:$AJ384,TRANSPOSE(EF$4:EF$29))</f>
        <v>0</v>
      </c>
      <c r="EG384" cm="1">
        <f t="array" ref="EG384">SUMPRODUCT($K384:$AJ384,TRANSPOSE(EG$4:EG$29))</f>
        <v>0</v>
      </c>
      <c r="EH384" cm="1">
        <f t="array" ref="EH384">SUMPRODUCT($K384:$AJ384,TRANSPOSE(EH$4:EH$29))</f>
        <v>0</v>
      </c>
      <c r="EI384" cm="1">
        <f t="array" ref="EI384">SUMPRODUCT($K384:$AJ384,TRANSPOSE(EI$4:EI$29))</f>
        <v>0</v>
      </c>
      <c r="EJ384" cm="1">
        <f t="array" ref="EJ384">SUMPRODUCT($K384:$AJ384,TRANSPOSE(EJ$4:EJ$29))</f>
        <v>0</v>
      </c>
      <c r="EK384" cm="1">
        <f t="array" ref="EK384">SUMPRODUCT($K384:$AJ384,TRANSPOSE(EK$4:EK$29))</f>
        <v>640</v>
      </c>
      <c r="EL384" cm="1">
        <f t="array" ref="EL384">SUMPRODUCT($K384:$AJ384,TRANSPOSE(EL$4:EL$29))</f>
        <v>2880</v>
      </c>
      <c r="EM384" cm="1">
        <f t="array" ref="EM384">SUMPRODUCT($K384:$AJ384,TRANSPOSE(EM$4:EM$29))</f>
        <v>0</v>
      </c>
      <c r="EN384" cm="1">
        <f t="array" ref="EN384">SUMPRODUCT($K384:$AJ384,TRANSPOSE(EN$4:EN$29))</f>
        <v>2880</v>
      </c>
      <c r="EO384" cm="1">
        <f t="array" ref="EO384">SUMPRODUCT($K384:$AJ384,TRANSPOSE(EO$4:EO$29))</f>
        <v>0</v>
      </c>
      <c r="EP384" cm="1">
        <f t="array" ref="EP384">SUMPRODUCT($K384:$AJ384,TRANSPOSE(EP$4:EP$29))</f>
        <v>0</v>
      </c>
      <c r="EQ384" cm="1">
        <f t="array" ref="EQ384">SUMPRODUCT($K384:$AJ384,TRANSPOSE(EQ$4:EQ$29))</f>
        <v>0</v>
      </c>
      <c r="ER384" cm="1">
        <f t="array" ref="ER384">SUMPRODUCT($K384:$AJ384,TRANSPOSE(ER$4:ER$29))</f>
        <v>0</v>
      </c>
      <c r="ES384" cm="1">
        <f t="array" ref="ES384">SUMPRODUCT($K384:$AJ384,TRANSPOSE(ES$4:ES$29))</f>
        <v>0</v>
      </c>
      <c r="ET384" cm="1">
        <f t="array" ref="ET384">SUMPRODUCT($K384:$AJ384,TRANSPOSE(ET$4:ET$29))</f>
        <v>0</v>
      </c>
      <c r="EU384" cm="1">
        <f t="array" ref="EU384">SUMPRODUCT($K384:$AJ384,TRANSPOSE(EU$4:EU$29))</f>
        <v>0</v>
      </c>
      <c r="EV384" cm="1">
        <f t="array" ref="EV384">SUMPRODUCT($K384:$AJ384,TRANSPOSE(EV$4:EV$29))</f>
        <v>0</v>
      </c>
      <c r="EW384" cm="1">
        <f t="array" ref="EW384">SUMPRODUCT($K384:$AJ384,TRANSPOSE(EW$4:EW$29))</f>
        <v>0</v>
      </c>
      <c r="EX384" cm="1">
        <f t="array" ref="EX384">SUMPRODUCT($K384:$AJ384,TRANSPOSE(EX$4:EX$29))</f>
        <v>0</v>
      </c>
      <c r="EY384" cm="1">
        <f t="array" ref="EY384">SUMPRODUCT($K384:$AJ384,TRANSPOSE(EY$4:EY$29))</f>
        <v>0</v>
      </c>
      <c r="EZ384" cm="1">
        <f t="array" ref="EZ384">SUMPRODUCT($K384:$AJ384,TRANSPOSE(EZ$4:EZ$29))</f>
        <v>0</v>
      </c>
      <c r="FA384">
        <f t="shared" si="74"/>
        <v>0</v>
      </c>
      <c r="FB384" t="b">
        <f t="shared" si="75"/>
        <v>0</v>
      </c>
    </row>
    <row r="385" spans="1:158" hidden="1" x14ac:dyDescent="0.2">
      <c r="A385">
        <v>445</v>
      </c>
      <c r="B385" s="7" t="s">
        <v>797</v>
      </c>
      <c r="C385" t="s">
        <v>17</v>
      </c>
      <c r="D385">
        <v>400410779</v>
      </c>
      <c r="E385" t="s">
        <v>796</v>
      </c>
      <c r="F385">
        <v>401240105</v>
      </c>
      <c r="G385" t="s">
        <v>6</v>
      </c>
      <c r="H385" s="1">
        <v>2</v>
      </c>
      <c r="I385" s="1">
        <v>1</v>
      </c>
      <c r="J385" s="1">
        <f>VLOOKUP(B385,'[4]AVL F03 05.05.26_לעבוד'!$B$27:$M$694,12,)</f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f t="shared" si="72"/>
        <v>315</v>
      </c>
      <c r="AL385" s="1">
        <f t="shared" si="73"/>
        <v>10000</v>
      </c>
      <c r="AM385" s="1">
        <f t="shared" si="77"/>
        <v>3.15</v>
      </c>
      <c r="AN385" s="1">
        <f t="shared" si="78"/>
        <v>100</v>
      </c>
      <c r="AO385" s="1">
        <f t="shared" si="79"/>
        <v>96.85</v>
      </c>
      <c r="AP385" s="1" t="s">
        <v>26</v>
      </c>
      <c r="AQ385" s="1">
        <f>VLOOKUP($B385,'[2]AVL F03 05.05.26_לעבוד'!$B$29:$H$721,6,)</f>
        <v>0</v>
      </c>
      <c r="AR385" s="1" t="s">
        <v>25</v>
      </c>
      <c r="AS385" s="1" t="s">
        <v>14</v>
      </c>
      <c r="AT385">
        <f>SUM(K385:AJ385)*AY385</f>
        <v>0.01</v>
      </c>
      <c r="AU385" t="str">
        <f>VLOOKUP(B385,'[3]AVL F03 05.05.26_לעבוד'!$B$27:$B$694,1,)</f>
        <v>CRCW040261K9FKTD</v>
      </c>
      <c r="AW385" t="s">
        <v>1747</v>
      </c>
      <c r="AX385" t="s">
        <v>19</v>
      </c>
      <c r="AY385">
        <v>0.01</v>
      </c>
      <c r="AZ385" t="s">
        <v>0</v>
      </c>
      <c r="BA385">
        <v>2</v>
      </c>
      <c r="BB385" t="s">
        <v>13</v>
      </c>
      <c r="BC385">
        <v>99</v>
      </c>
      <c r="BD385">
        <v>60</v>
      </c>
      <c r="BE385" t="s">
        <v>24</v>
      </c>
      <c r="BF385">
        <v>0</v>
      </c>
      <c r="BG385">
        <v>0.1</v>
      </c>
      <c r="BH385">
        <v>20</v>
      </c>
      <c r="BI385" t="s">
        <v>11</v>
      </c>
      <c r="BJ385" t="s">
        <v>23</v>
      </c>
      <c r="BK385" t="s">
        <v>5</v>
      </c>
      <c r="BL385">
        <v>1</v>
      </c>
      <c r="BM385" t="s">
        <v>38</v>
      </c>
      <c r="BN385">
        <v>0.01</v>
      </c>
      <c r="BO385" t="s">
        <v>5</v>
      </c>
      <c r="BP385">
        <v>1</v>
      </c>
      <c r="BQ385" t="s">
        <v>5</v>
      </c>
      <c r="BR385" t="s">
        <v>8</v>
      </c>
      <c r="BS385" t="s">
        <v>21</v>
      </c>
      <c r="BT385">
        <v>10000</v>
      </c>
      <c r="BU385" t="s">
        <v>6</v>
      </c>
      <c r="BV385" t="s">
        <v>31</v>
      </c>
      <c r="BW385" t="s">
        <v>20</v>
      </c>
      <c r="BX385" t="s">
        <v>3</v>
      </c>
      <c r="BY385" t="s">
        <v>19</v>
      </c>
      <c r="BZ385" t="s">
        <v>1</v>
      </c>
      <c r="CA385" t="s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10000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E385">
        <f>SUM($CB385,CB385:$CC385)-SUM($EC385:EC385)</f>
        <v>0</v>
      </c>
      <c r="DF385">
        <f>SUM($CB385,$CC385:CC385)-SUM($EC385:ED385)</f>
        <v>0</v>
      </c>
      <c r="DG385">
        <f>SUM($CB385,$CC385:CD385)-SUM($EC385:EE385)</f>
        <v>0</v>
      </c>
      <c r="DH385">
        <f>SUM($CB385,$CC385:CE385)-SUM($EC385:EF385)</f>
        <v>0</v>
      </c>
      <c r="DI385">
        <f>SUM($CB385,$CC385:CF385)-SUM($EC385:EG385)</f>
        <v>0</v>
      </c>
      <c r="DJ385">
        <f>SUM($CB385,$CC385:CG385)-SUM($EC385:EH385)</f>
        <v>0</v>
      </c>
      <c r="DK385">
        <f>SUM($CB385,$CC385:CH385)-SUM($EC385:EI385)</f>
        <v>0</v>
      </c>
      <c r="DL385">
        <f>SUM($CB385,$CC385:CI385)-SUM($EC385:EJ385)</f>
        <v>0</v>
      </c>
      <c r="DM385">
        <f>SUM($CB385,$CC385:CJ385)-SUM($EC385:EK385)</f>
        <v>9950</v>
      </c>
      <c r="DN385">
        <f>SUM($CB385,$CC385:CK385)-SUM($EC385:EL385)</f>
        <v>9900</v>
      </c>
      <c r="DO385">
        <f>SUM($CB385,$CC385:CL385)-SUM($EC385:EM385)</f>
        <v>9850</v>
      </c>
      <c r="DP385">
        <f>SUM($CB385,$CC385:CM385)-SUM($EC385:EN385)</f>
        <v>9800</v>
      </c>
      <c r="DQ385">
        <f>SUM($CB385,$CC385:CN385)-SUM($EC385:EO385)</f>
        <v>9800</v>
      </c>
      <c r="DR385">
        <f>SUM($CB385,$CC385:CO385)-SUM($EC385:EP385)</f>
        <v>9800</v>
      </c>
      <c r="DS385">
        <f>SUM($CB385,$CC385:CP385)-SUM($EC385:EQ385)</f>
        <v>9800</v>
      </c>
      <c r="DT385">
        <f>SUM($CB385,$CC385:CQ385)-SUM($EC385:ER385)</f>
        <v>9800</v>
      </c>
      <c r="DU385">
        <f>SUM($CB385,$CC385:CR385)-SUM($EC385:ES385)</f>
        <v>9800</v>
      </c>
      <c r="DV385">
        <f>SUM($CB385,$CC385:CS385)-SUM($EC385:ET385)</f>
        <v>9800</v>
      </c>
      <c r="DW385">
        <f>SUM($CB385,$CC385:CT385)-SUM($EC385:EU385)</f>
        <v>9800</v>
      </c>
      <c r="DX385">
        <f>SUM($CB385,$CC385:CU385)-SUM($EC385:EV385)</f>
        <v>9800</v>
      </c>
      <c r="DY385">
        <f>SUM($CB385,$CC385:CV385)-SUM($EC385:EW385)</f>
        <v>9800</v>
      </c>
      <c r="DZ385">
        <f>SUM($CB385,$CC385:CW385)-SUM($EC385:EX385)</f>
        <v>9800</v>
      </c>
      <c r="EA385">
        <f>SUM($CB385,$CC385:CX385)-SUM($EC385:EY385)</f>
        <v>9800</v>
      </c>
      <c r="EB385">
        <f>SUM($CB385,$CC385:CY385)-SUM($EC385:EZ385)</f>
        <v>9800</v>
      </c>
      <c r="EC385" cm="1">
        <f t="array" ref="EC385">SUMPRODUCT($K385:$AJ385,TRANSPOSE(EC$4:EC$29))</f>
        <v>0</v>
      </c>
      <c r="ED385" cm="1">
        <f t="array" ref="ED385">SUMPRODUCT($K385:$AJ385,TRANSPOSE(ED$4:ED$29))</f>
        <v>0</v>
      </c>
      <c r="EE385" cm="1">
        <f t="array" ref="EE385">SUMPRODUCT($K385:$AJ385,TRANSPOSE(EE$4:EE$29))</f>
        <v>0</v>
      </c>
      <c r="EF385" cm="1">
        <f t="array" ref="EF385">SUMPRODUCT($K385:$AJ385,TRANSPOSE(EF$4:EF$29))</f>
        <v>0</v>
      </c>
      <c r="EG385" cm="1">
        <f t="array" ref="EG385">SUMPRODUCT($K385:$AJ385,TRANSPOSE(EG$4:EG$29))</f>
        <v>0</v>
      </c>
      <c r="EH385" cm="1">
        <f t="array" ref="EH385">SUMPRODUCT($K385:$AJ385,TRANSPOSE(EH$4:EH$29))</f>
        <v>0</v>
      </c>
      <c r="EI385" cm="1">
        <f t="array" ref="EI385">SUMPRODUCT($K385:$AJ385,TRANSPOSE(EI$4:EI$29))</f>
        <v>0</v>
      </c>
      <c r="EJ385" cm="1">
        <f t="array" ref="EJ385">SUMPRODUCT($K385:$AJ385,TRANSPOSE(EJ$4:EJ$29))</f>
        <v>0</v>
      </c>
      <c r="EK385" cm="1">
        <f t="array" ref="EK385">SUMPRODUCT($K385:$AJ385,TRANSPOSE(EK$4:EK$29))</f>
        <v>50</v>
      </c>
      <c r="EL385" cm="1">
        <f t="array" ref="EL385">SUMPRODUCT($K385:$AJ385,TRANSPOSE(EL$4:EL$29))</f>
        <v>50</v>
      </c>
      <c r="EM385" cm="1">
        <f t="array" ref="EM385">SUMPRODUCT($K385:$AJ385,TRANSPOSE(EM$4:EM$29))</f>
        <v>50</v>
      </c>
      <c r="EN385" cm="1">
        <f t="array" ref="EN385">SUMPRODUCT($K385:$AJ385,TRANSPOSE(EN$4:EN$29))</f>
        <v>50</v>
      </c>
      <c r="EO385" cm="1">
        <f t="array" ref="EO385">SUMPRODUCT($K385:$AJ385,TRANSPOSE(EO$4:EO$29))</f>
        <v>0</v>
      </c>
      <c r="EP385" cm="1">
        <f t="array" ref="EP385">SUMPRODUCT($K385:$AJ385,TRANSPOSE(EP$4:EP$29))</f>
        <v>0</v>
      </c>
      <c r="EQ385" cm="1">
        <f t="array" ref="EQ385">SUMPRODUCT($K385:$AJ385,TRANSPOSE(EQ$4:EQ$29))</f>
        <v>0</v>
      </c>
      <c r="ER385" cm="1">
        <f t="array" ref="ER385">SUMPRODUCT($K385:$AJ385,TRANSPOSE(ER$4:ER$29))</f>
        <v>0</v>
      </c>
      <c r="ES385" cm="1">
        <f t="array" ref="ES385">SUMPRODUCT($K385:$AJ385,TRANSPOSE(ES$4:ES$29))</f>
        <v>0</v>
      </c>
      <c r="ET385" cm="1">
        <f t="array" ref="ET385">SUMPRODUCT($K385:$AJ385,TRANSPOSE(ET$4:ET$29))</f>
        <v>0</v>
      </c>
      <c r="EU385" cm="1">
        <f t="array" ref="EU385">SUMPRODUCT($K385:$AJ385,TRANSPOSE(EU$4:EU$29))</f>
        <v>0</v>
      </c>
      <c r="EV385" cm="1">
        <f t="array" ref="EV385">SUMPRODUCT($K385:$AJ385,TRANSPOSE(EV$4:EV$29))</f>
        <v>0</v>
      </c>
      <c r="EW385" cm="1">
        <f t="array" ref="EW385">SUMPRODUCT($K385:$AJ385,TRANSPOSE(EW$4:EW$29))</f>
        <v>0</v>
      </c>
      <c r="EX385" cm="1">
        <f t="array" ref="EX385">SUMPRODUCT($K385:$AJ385,TRANSPOSE(EX$4:EX$29))</f>
        <v>0</v>
      </c>
      <c r="EY385" cm="1">
        <f t="array" ref="EY385">SUMPRODUCT($K385:$AJ385,TRANSPOSE(EY$4:EY$29))</f>
        <v>0</v>
      </c>
      <c r="EZ385" cm="1">
        <f t="array" ref="EZ385">SUMPRODUCT($K385:$AJ385,TRANSPOSE(EZ$4:EZ$29))</f>
        <v>0</v>
      </c>
      <c r="FA385">
        <f t="shared" si="74"/>
        <v>0</v>
      </c>
      <c r="FB385" t="b">
        <f t="shared" si="75"/>
        <v>0</v>
      </c>
    </row>
    <row r="386" spans="1:158" hidden="1" x14ac:dyDescent="0.2">
      <c r="A386">
        <v>446</v>
      </c>
      <c r="B386" s="7" t="s">
        <v>795</v>
      </c>
      <c r="C386" t="s">
        <v>17</v>
      </c>
      <c r="D386">
        <v>401554152</v>
      </c>
      <c r="E386" t="s">
        <v>794</v>
      </c>
      <c r="F386">
        <v>401502495</v>
      </c>
      <c r="G386" t="s">
        <v>6</v>
      </c>
      <c r="H386" s="1">
        <v>2</v>
      </c>
      <c r="I386" s="1">
        <v>2</v>
      </c>
      <c r="J386" s="1">
        <f>VLOOKUP(B386,'[4]AVL F03 05.05.26_לעבוד'!$B$27:$M$694,12,)</f>
        <v>2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2</v>
      </c>
      <c r="AG386" s="1">
        <v>0</v>
      </c>
      <c r="AH386" s="1">
        <v>0</v>
      </c>
      <c r="AI386" s="1">
        <v>0</v>
      </c>
      <c r="AJ386" s="1">
        <v>0</v>
      </c>
      <c r="AK386" s="1">
        <f t="shared" si="72"/>
        <v>630</v>
      </c>
      <c r="AL386" s="1">
        <f t="shared" si="73"/>
        <v>10000</v>
      </c>
      <c r="AM386" s="1">
        <f t="shared" si="77"/>
        <v>4.41</v>
      </c>
      <c r="AN386" s="1">
        <f t="shared" si="78"/>
        <v>70</v>
      </c>
      <c r="AO386" s="1">
        <f t="shared" si="79"/>
        <v>65.59</v>
      </c>
      <c r="AP386" s="1" t="s">
        <v>26</v>
      </c>
      <c r="AQ386" s="1">
        <f>VLOOKUP($B386,'[2]AVL F03 05.05.26_לעבוד'!$B$29:$H$721,6,)</f>
        <v>0</v>
      </c>
      <c r="AR386" s="1" t="s">
        <v>25</v>
      </c>
      <c r="AS386" s="1" t="s">
        <v>14</v>
      </c>
      <c r="AT386">
        <v>7.0000000000000001E-3</v>
      </c>
      <c r="AU386" t="str">
        <f>VLOOKUP(B386,'[3]AVL F03 05.05.26_לעבוד'!$B$27:$B$694,1,)</f>
        <v>CRCW040268R1FKED</v>
      </c>
      <c r="AW386" t="s">
        <v>1722</v>
      </c>
      <c r="AX386" t="s">
        <v>19</v>
      </c>
      <c r="AY386">
        <f>AT386</f>
        <v>7.0000000000000001E-3</v>
      </c>
      <c r="AZ386" t="s">
        <v>0</v>
      </c>
      <c r="BA386">
        <v>2</v>
      </c>
      <c r="BB386" t="s">
        <v>13</v>
      </c>
      <c r="BC386">
        <v>99</v>
      </c>
      <c r="BD386">
        <v>38</v>
      </c>
      <c r="BE386" t="s">
        <v>24</v>
      </c>
      <c r="BF386">
        <v>0</v>
      </c>
      <c r="BG386">
        <v>0</v>
      </c>
      <c r="BH386">
        <v>20</v>
      </c>
      <c r="BI386" t="s">
        <v>11</v>
      </c>
      <c r="BJ386" t="s">
        <v>23</v>
      </c>
      <c r="BK386" t="s">
        <v>5</v>
      </c>
      <c r="BL386">
        <v>1</v>
      </c>
      <c r="BM386" t="s">
        <v>22</v>
      </c>
      <c r="BN386">
        <v>0</v>
      </c>
      <c r="BO386" t="s">
        <v>5</v>
      </c>
      <c r="BP386">
        <v>1</v>
      </c>
      <c r="BQ386" t="s">
        <v>5</v>
      </c>
      <c r="BR386" t="s">
        <v>8</v>
      </c>
      <c r="BS386" t="s">
        <v>21</v>
      </c>
      <c r="BT386">
        <v>10000</v>
      </c>
      <c r="BU386" t="s">
        <v>6</v>
      </c>
      <c r="BV386" t="s">
        <v>31</v>
      </c>
      <c r="BW386" t="s">
        <v>20</v>
      </c>
      <c r="BX386" t="s">
        <v>3</v>
      </c>
      <c r="BY386" t="s">
        <v>19</v>
      </c>
      <c r="BZ386" t="s">
        <v>1</v>
      </c>
      <c r="CA386" t="s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10000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E386">
        <f>SUM($CB386,CB386:$CC386)-SUM($EC386:EC386)</f>
        <v>0</v>
      </c>
      <c r="DF386">
        <f>SUM($CB386,$CC386:CC386)-SUM($EC386:ED386)</f>
        <v>0</v>
      </c>
      <c r="DG386">
        <f>SUM($CB386,$CC386:CD386)-SUM($EC386:EE386)</f>
        <v>0</v>
      </c>
      <c r="DH386">
        <f>SUM($CB386,$CC386:CE386)-SUM($EC386:EF386)</f>
        <v>0</v>
      </c>
      <c r="DI386">
        <f>SUM($CB386,$CC386:CF386)-SUM($EC386:EG386)</f>
        <v>0</v>
      </c>
      <c r="DJ386">
        <f>SUM($CB386,$CC386:CG386)-SUM($EC386:EH386)</f>
        <v>0</v>
      </c>
      <c r="DK386">
        <f>SUM($CB386,$CC386:CH386)-SUM($EC386:EI386)</f>
        <v>0</v>
      </c>
      <c r="DL386">
        <f>SUM($CB386,$CC386:CI386)-SUM($EC386:EJ386)</f>
        <v>0</v>
      </c>
      <c r="DM386">
        <f>SUM($CB386,$CC386:CJ386)-SUM($EC386:EK386)</f>
        <v>9960</v>
      </c>
      <c r="DN386">
        <f>SUM($CB386,$CC386:CK386)-SUM($EC386:EL386)</f>
        <v>9780</v>
      </c>
      <c r="DO386">
        <f>SUM($CB386,$CC386:CL386)-SUM($EC386:EM386)</f>
        <v>9600</v>
      </c>
      <c r="DP386">
        <f>SUM($CB386,$CC386:CM386)-SUM($EC386:EN386)</f>
        <v>9600</v>
      </c>
      <c r="DQ386">
        <f>SUM($CB386,$CC386:CN386)-SUM($EC386:EO386)</f>
        <v>9600</v>
      </c>
      <c r="DR386">
        <f>SUM($CB386,$CC386:CO386)-SUM($EC386:EP386)</f>
        <v>9600</v>
      </c>
      <c r="DS386">
        <f>SUM($CB386,$CC386:CP386)-SUM($EC386:EQ386)</f>
        <v>9600</v>
      </c>
      <c r="DT386">
        <f>SUM($CB386,$CC386:CQ386)-SUM($EC386:ER386)</f>
        <v>9600</v>
      </c>
      <c r="DU386">
        <f>SUM($CB386,$CC386:CR386)-SUM($EC386:ES386)</f>
        <v>9600</v>
      </c>
      <c r="DV386">
        <f>SUM($CB386,$CC386:CS386)-SUM($EC386:ET386)</f>
        <v>9600</v>
      </c>
      <c r="DW386">
        <f>SUM($CB386,$CC386:CT386)-SUM($EC386:EU386)</f>
        <v>9600</v>
      </c>
      <c r="DX386">
        <f>SUM($CB386,$CC386:CU386)-SUM($EC386:EV386)</f>
        <v>9600</v>
      </c>
      <c r="DY386">
        <f>SUM($CB386,$CC386:CV386)-SUM($EC386:EW386)</f>
        <v>9600</v>
      </c>
      <c r="DZ386">
        <f>SUM($CB386,$CC386:CW386)-SUM($EC386:EX386)</f>
        <v>9600</v>
      </c>
      <c r="EA386">
        <f>SUM($CB386,$CC386:CX386)-SUM($EC386:EY386)</f>
        <v>9600</v>
      </c>
      <c r="EB386">
        <f>SUM($CB386,$CC386:CY386)-SUM($EC386:EZ386)</f>
        <v>9600</v>
      </c>
      <c r="EC386" cm="1">
        <f t="array" ref="EC386">SUMPRODUCT($K386:$AJ386,TRANSPOSE(EC$4:EC$29))</f>
        <v>0</v>
      </c>
      <c r="ED386" cm="1">
        <f t="array" ref="ED386">SUMPRODUCT($K386:$AJ386,TRANSPOSE(ED$4:ED$29))</f>
        <v>0</v>
      </c>
      <c r="EE386" cm="1">
        <f t="array" ref="EE386">SUMPRODUCT($K386:$AJ386,TRANSPOSE(EE$4:EE$29))</f>
        <v>0</v>
      </c>
      <c r="EF386" cm="1">
        <f t="array" ref="EF386">SUMPRODUCT($K386:$AJ386,TRANSPOSE(EF$4:EF$29))</f>
        <v>0</v>
      </c>
      <c r="EG386" cm="1">
        <f t="array" ref="EG386">SUMPRODUCT($K386:$AJ386,TRANSPOSE(EG$4:EG$29))</f>
        <v>0</v>
      </c>
      <c r="EH386" cm="1">
        <f t="array" ref="EH386">SUMPRODUCT($K386:$AJ386,TRANSPOSE(EH$4:EH$29))</f>
        <v>0</v>
      </c>
      <c r="EI386" cm="1">
        <f t="array" ref="EI386">SUMPRODUCT($K386:$AJ386,TRANSPOSE(EI$4:EI$29))</f>
        <v>0</v>
      </c>
      <c r="EJ386" cm="1">
        <f t="array" ref="EJ386">SUMPRODUCT($K386:$AJ386,TRANSPOSE(EJ$4:EJ$29))</f>
        <v>0</v>
      </c>
      <c r="EK386" cm="1">
        <f t="array" ref="EK386">SUMPRODUCT($K386:$AJ386,TRANSPOSE(EK$4:EK$29))</f>
        <v>40</v>
      </c>
      <c r="EL386" cm="1">
        <f t="array" ref="EL386">SUMPRODUCT($K386:$AJ386,TRANSPOSE(EL$4:EL$29))</f>
        <v>180</v>
      </c>
      <c r="EM386" cm="1">
        <f t="array" ref="EM386">SUMPRODUCT($K386:$AJ386,TRANSPOSE(EM$4:EM$29))</f>
        <v>180</v>
      </c>
      <c r="EN386" cm="1">
        <f t="array" ref="EN386">SUMPRODUCT($K386:$AJ386,TRANSPOSE(EN$4:EN$29))</f>
        <v>0</v>
      </c>
      <c r="EO386" cm="1">
        <f t="array" ref="EO386">SUMPRODUCT($K386:$AJ386,TRANSPOSE(EO$4:EO$29))</f>
        <v>0</v>
      </c>
      <c r="EP386" cm="1">
        <f t="array" ref="EP386">SUMPRODUCT($K386:$AJ386,TRANSPOSE(EP$4:EP$29))</f>
        <v>0</v>
      </c>
      <c r="EQ386" cm="1">
        <f t="array" ref="EQ386">SUMPRODUCT($K386:$AJ386,TRANSPOSE(EQ$4:EQ$29))</f>
        <v>0</v>
      </c>
      <c r="ER386" cm="1">
        <f t="array" ref="ER386">SUMPRODUCT($K386:$AJ386,TRANSPOSE(ER$4:ER$29))</f>
        <v>0</v>
      </c>
      <c r="ES386" cm="1">
        <f t="array" ref="ES386">SUMPRODUCT($K386:$AJ386,TRANSPOSE(ES$4:ES$29))</f>
        <v>0</v>
      </c>
      <c r="ET386" cm="1">
        <f t="array" ref="ET386">SUMPRODUCT($K386:$AJ386,TRANSPOSE(ET$4:ET$29))</f>
        <v>0</v>
      </c>
      <c r="EU386" cm="1">
        <f t="array" ref="EU386">SUMPRODUCT($K386:$AJ386,TRANSPOSE(EU$4:EU$29))</f>
        <v>0</v>
      </c>
      <c r="EV386" cm="1">
        <f t="array" ref="EV386">SUMPRODUCT($K386:$AJ386,TRANSPOSE(EV$4:EV$29))</f>
        <v>0</v>
      </c>
      <c r="EW386" cm="1">
        <f t="array" ref="EW386">SUMPRODUCT($K386:$AJ386,TRANSPOSE(EW$4:EW$29))</f>
        <v>0</v>
      </c>
      <c r="EX386" cm="1">
        <f t="array" ref="EX386">SUMPRODUCT($K386:$AJ386,TRANSPOSE(EX$4:EX$29))</f>
        <v>0</v>
      </c>
      <c r="EY386" cm="1">
        <f t="array" ref="EY386">SUMPRODUCT($K386:$AJ386,TRANSPOSE(EY$4:EY$29))</f>
        <v>0</v>
      </c>
      <c r="EZ386" cm="1">
        <f t="array" ref="EZ386">SUMPRODUCT($K386:$AJ386,TRANSPOSE(EZ$4:EZ$29))</f>
        <v>0</v>
      </c>
      <c r="FA386">
        <f t="shared" si="74"/>
        <v>0</v>
      </c>
      <c r="FB386" t="b">
        <f t="shared" si="75"/>
        <v>0</v>
      </c>
    </row>
    <row r="387" spans="1:158" hidden="1" x14ac:dyDescent="0.2">
      <c r="A387">
        <v>447</v>
      </c>
      <c r="B387" s="7" t="s">
        <v>793</v>
      </c>
      <c r="C387" t="s">
        <v>17</v>
      </c>
      <c r="D387">
        <v>405265086</v>
      </c>
      <c r="E387" t="s">
        <v>792</v>
      </c>
      <c r="F387">
        <v>400275792</v>
      </c>
      <c r="G387" t="s">
        <v>6</v>
      </c>
      <c r="H387" s="1">
        <v>2</v>
      </c>
      <c r="I387" s="1">
        <v>1</v>
      </c>
      <c r="J387" s="1">
        <f>VLOOKUP(B387,'[4]AVL F03 05.05.26_לעבוד'!$B$27:$M$694,12,)</f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0</v>
      </c>
      <c r="AK387" s="1">
        <f t="shared" si="72"/>
        <v>315</v>
      </c>
      <c r="AL387" s="1">
        <f t="shared" si="73"/>
        <v>10000</v>
      </c>
      <c r="AM387" s="1">
        <f t="shared" si="77"/>
        <v>2.2050000000000001</v>
      </c>
      <c r="AN387" s="1">
        <f t="shared" si="78"/>
        <v>70</v>
      </c>
      <c r="AO387" s="1">
        <f t="shared" si="79"/>
        <v>67.795000000000002</v>
      </c>
      <c r="AP387" s="1" t="s">
        <v>26</v>
      </c>
      <c r="AQ387" s="1">
        <f>VLOOKUP($B387,'[2]AVL F03 05.05.26_לעבוד'!$B$29:$H$721,6,)</f>
        <v>0</v>
      </c>
      <c r="AR387" s="1" t="s">
        <v>25</v>
      </c>
      <c r="AS387" s="1" t="s">
        <v>14</v>
      </c>
      <c r="AT387">
        <v>7.0000000000000001E-3</v>
      </c>
      <c r="AU387" t="str">
        <f>VLOOKUP(B387,'[3]AVL F03 05.05.26_לעבוד'!$B$27:$B$694,1,)</f>
        <v>CRCW04026K65FKED</v>
      </c>
      <c r="AW387" t="s">
        <v>1722</v>
      </c>
      <c r="AX387" t="s">
        <v>19</v>
      </c>
      <c r="AY387">
        <f>AT387</f>
        <v>7.0000000000000001E-3</v>
      </c>
      <c r="AZ387" t="s">
        <v>0</v>
      </c>
      <c r="BA387">
        <v>2</v>
      </c>
      <c r="BB387" t="s">
        <v>13</v>
      </c>
      <c r="BC387">
        <v>96</v>
      </c>
      <c r="BD387">
        <v>46</v>
      </c>
      <c r="BE387" t="s">
        <v>24</v>
      </c>
      <c r="BF387">
        <v>0</v>
      </c>
      <c r="BG387">
        <v>0</v>
      </c>
      <c r="BH387">
        <v>20</v>
      </c>
      <c r="BI387" t="s">
        <v>11</v>
      </c>
      <c r="BJ387" t="s">
        <v>23</v>
      </c>
      <c r="BK387" t="s">
        <v>5</v>
      </c>
      <c r="BL387">
        <v>1</v>
      </c>
      <c r="BM387" t="s">
        <v>22</v>
      </c>
      <c r="BN387">
        <v>0</v>
      </c>
      <c r="BO387" t="s">
        <v>5</v>
      </c>
      <c r="BP387">
        <v>1</v>
      </c>
      <c r="BQ387" t="s">
        <v>5</v>
      </c>
      <c r="BR387" t="s">
        <v>8</v>
      </c>
      <c r="BS387" t="s">
        <v>21</v>
      </c>
      <c r="BT387">
        <v>10000</v>
      </c>
      <c r="BU387" t="s">
        <v>6</v>
      </c>
      <c r="BV387" t="s">
        <v>5</v>
      </c>
      <c r="BW387" t="s">
        <v>20</v>
      </c>
      <c r="BX387" t="s">
        <v>3</v>
      </c>
      <c r="BY387" t="s">
        <v>19</v>
      </c>
      <c r="BZ387" t="s">
        <v>1</v>
      </c>
      <c r="CA387" t="s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10000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E387">
        <f>SUM($CB387,CB387:$CC387)-SUM($EC387:EC387)</f>
        <v>0</v>
      </c>
      <c r="DF387">
        <f>SUM($CB387,$CC387:CC387)-SUM($EC387:ED387)</f>
        <v>0</v>
      </c>
      <c r="DG387">
        <f>SUM($CB387,$CC387:CD387)-SUM($EC387:EE387)</f>
        <v>0</v>
      </c>
      <c r="DH387">
        <f>SUM($CB387,$CC387:CE387)-SUM($EC387:EF387)</f>
        <v>0</v>
      </c>
      <c r="DI387">
        <f>SUM($CB387,$CC387:CF387)-SUM($EC387:EG387)</f>
        <v>0</v>
      </c>
      <c r="DJ387">
        <f>SUM($CB387,$CC387:CG387)-SUM($EC387:EH387)</f>
        <v>0</v>
      </c>
      <c r="DK387">
        <f>SUM($CB387,$CC387:CH387)-SUM($EC387:EI387)</f>
        <v>0</v>
      </c>
      <c r="DL387">
        <f>SUM($CB387,$CC387:CI387)-SUM($EC387:EJ387)</f>
        <v>0</v>
      </c>
      <c r="DM387">
        <f>SUM($CB387,$CC387:CJ387)-SUM($EC387:EK387)</f>
        <v>9950</v>
      </c>
      <c r="DN387">
        <f>SUM($CB387,$CC387:CK387)-SUM($EC387:EL387)</f>
        <v>9900</v>
      </c>
      <c r="DO387">
        <f>SUM($CB387,$CC387:CL387)-SUM($EC387:EM387)</f>
        <v>9850</v>
      </c>
      <c r="DP387">
        <f>SUM($CB387,$CC387:CM387)-SUM($EC387:EN387)</f>
        <v>9800</v>
      </c>
      <c r="DQ387">
        <f>SUM($CB387,$CC387:CN387)-SUM($EC387:EO387)</f>
        <v>9800</v>
      </c>
      <c r="DR387">
        <f>SUM($CB387,$CC387:CO387)-SUM($EC387:EP387)</f>
        <v>9800</v>
      </c>
      <c r="DS387">
        <f>SUM($CB387,$CC387:CP387)-SUM($EC387:EQ387)</f>
        <v>9800</v>
      </c>
      <c r="DT387">
        <f>SUM($CB387,$CC387:CQ387)-SUM($EC387:ER387)</f>
        <v>9800</v>
      </c>
      <c r="DU387">
        <f>SUM($CB387,$CC387:CR387)-SUM($EC387:ES387)</f>
        <v>9800</v>
      </c>
      <c r="DV387">
        <f>SUM($CB387,$CC387:CS387)-SUM($EC387:ET387)</f>
        <v>9800</v>
      </c>
      <c r="DW387">
        <f>SUM($CB387,$CC387:CT387)-SUM($EC387:EU387)</f>
        <v>9800</v>
      </c>
      <c r="DX387">
        <f>SUM($CB387,$CC387:CU387)-SUM($EC387:EV387)</f>
        <v>9800</v>
      </c>
      <c r="DY387">
        <f>SUM($CB387,$CC387:CV387)-SUM($EC387:EW387)</f>
        <v>9800</v>
      </c>
      <c r="DZ387">
        <f>SUM($CB387,$CC387:CW387)-SUM($EC387:EX387)</f>
        <v>9800</v>
      </c>
      <c r="EA387">
        <f>SUM($CB387,$CC387:CX387)-SUM($EC387:EY387)</f>
        <v>9800</v>
      </c>
      <c r="EB387">
        <f>SUM($CB387,$CC387:CY387)-SUM($EC387:EZ387)</f>
        <v>9800</v>
      </c>
      <c r="EC387" cm="1">
        <f t="array" ref="EC387">SUMPRODUCT($K387:$AJ387,TRANSPOSE(EC$4:EC$29))</f>
        <v>0</v>
      </c>
      <c r="ED387" cm="1">
        <f t="array" ref="ED387">SUMPRODUCT($K387:$AJ387,TRANSPOSE(ED$4:ED$29))</f>
        <v>0</v>
      </c>
      <c r="EE387" cm="1">
        <f t="array" ref="EE387">SUMPRODUCT($K387:$AJ387,TRANSPOSE(EE$4:EE$29))</f>
        <v>0</v>
      </c>
      <c r="EF387" cm="1">
        <f t="array" ref="EF387">SUMPRODUCT($K387:$AJ387,TRANSPOSE(EF$4:EF$29))</f>
        <v>0</v>
      </c>
      <c r="EG387" cm="1">
        <f t="array" ref="EG387">SUMPRODUCT($K387:$AJ387,TRANSPOSE(EG$4:EG$29))</f>
        <v>0</v>
      </c>
      <c r="EH387" cm="1">
        <f t="array" ref="EH387">SUMPRODUCT($K387:$AJ387,TRANSPOSE(EH$4:EH$29))</f>
        <v>0</v>
      </c>
      <c r="EI387" cm="1">
        <f t="array" ref="EI387">SUMPRODUCT($K387:$AJ387,TRANSPOSE(EI$4:EI$29))</f>
        <v>0</v>
      </c>
      <c r="EJ387" cm="1">
        <f t="array" ref="EJ387">SUMPRODUCT($K387:$AJ387,TRANSPOSE(EJ$4:EJ$29))</f>
        <v>0</v>
      </c>
      <c r="EK387" cm="1">
        <f t="array" ref="EK387">SUMPRODUCT($K387:$AJ387,TRANSPOSE(EK$4:EK$29))</f>
        <v>50</v>
      </c>
      <c r="EL387" cm="1">
        <f t="array" ref="EL387">SUMPRODUCT($K387:$AJ387,TRANSPOSE(EL$4:EL$29))</f>
        <v>50</v>
      </c>
      <c r="EM387" cm="1">
        <f t="array" ref="EM387">SUMPRODUCT($K387:$AJ387,TRANSPOSE(EM$4:EM$29))</f>
        <v>50</v>
      </c>
      <c r="EN387" cm="1">
        <f t="array" ref="EN387">SUMPRODUCT($K387:$AJ387,TRANSPOSE(EN$4:EN$29))</f>
        <v>50</v>
      </c>
      <c r="EO387" cm="1">
        <f t="array" ref="EO387">SUMPRODUCT($K387:$AJ387,TRANSPOSE(EO$4:EO$29))</f>
        <v>0</v>
      </c>
      <c r="EP387" cm="1">
        <f t="array" ref="EP387">SUMPRODUCT($K387:$AJ387,TRANSPOSE(EP$4:EP$29))</f>
        <v>0</v>
      </c>
      <c r="EQ387" cm="1">
        <f t="array" ref="EQ387">SUMPRODUCT($K387:$AJ387,TRANSPOSE(EQ$4:EQ$29))</f>
        <v>0</v>
      </c>
      <c r="ER387" cm="1">
        <f t="array" ref="ER387">SUMPRODUCT($K387:$AJ387,TRANSPOSE(ER$4:ER$29))</f>
        <v>0</v>
      </c>
      <c r="ES387" cm="1">
        <f t="array" ref="ES387">SUMPRODUCT($K387:$AJ387,TRANSPOSE(ES$4:ES$29))</f>
        <v>0</v>
      </c>
      <c r="ET387" cm="1">
        <f t="array" ref="ET387">SUMPRODUCT($K387:$AJ387,TRANSPOSE(ET$4:ET$29))</f>
        <v>0</v>
      </c>
      <c r="EU387" cm="1">
        <f t="array" ref="EU387">SUMPRODUCT($K387:$AJ387,TRANSPOSE(EU$4:EU$29))</f>
        <v>0</v>
      </c>
      <c r="EV387" cm="1">
        <f t="array" ref="EV387">SUMPRODUCT($K387:$AJ387,TRANSPOSE(EV$4:EV$29))</f>
        <v>0</v>
      </c>
      <c r="EW387" cm="1">
        <f t="array" ref="EW387">SUMPRODUCT($K387:$AJ387,TRANSPOSE(EW$4:EW$29))</f>
        <v>0</v>
      </c>
      <c r="EX387" cm="1">
        <f t="array" ref="EX387">SUMPRODUCT($K387:$AJ387,TRANSPOSE(EX$4:EX$29))</f>
        <v>0</v>
      </c>
      <c r="EY387" cm="1">
        <f t="array" ref="EY387">SUMPRODUCT($K387:$AJ387,TRANSPOSE(EY$4:EY$29))</f>
        <v>0</v>
      </c>
      <c r="EZ387" cm="1">
        <f t="array" ref="EZ387">SUMPRODUCT($K387:$AJ387,TRANSPOSE(EZ$4:EZ$29))</f>
        <v>0</v>
      </c>
      <c r="FA387">
        <f t="shared" si="74"/>
        <v>0</v>
      </c>
      <c r="FB387" t="b">
        <f t="shared" si="75"/>
        <v>0</v>
      </c>
    </row>
    <row r="388" spans="1:158" hidden="1" x14ac:dyDescent="0.2">
      <c r="A388">
        <v>448</v>
      </c>
      <c r="B388" s="7" t="s">
        <v>791</v>
      </c>
      <c r="C388" t="s">
        <v>17</v>
      </c>
      <c r="D388">
        <v>401554153</v>
      </c>
      <c r="E388" t="s">
        <v>790</v>
      </c>
      <c r="F388">
        <v>400294251</v>
      </c>
      <c r="G388" t="s">
        <v>6</v>
      </c>
      <c r="H388" s="1">
        <v>2</v>
      </c>
      <c r="I388" s="1">
        <v>58</v>
      </c>
      <c r="J388" s="1">
        <f>VLOOKUP(B388,'[4]AVL F03 05.05.26_לעבוד'!$B$27:$M$694,12,)</f>
        <v>58</v>
      </c>
      <c r="K388" s="1">
        <v>0</v>
      </c>
      <c r="L388" s="1">
        <v>0</v>
      </c>
      <c r="M388" s="1">
        <v>0</v>
      </c>
      <c r="N388" s="1">
        <v>0</v>
      </c>
      <c r="O388" s="1">
        <v>48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10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f t="shared" si="72"/>
        <v>18270</v>
      </c>
      <c r="AL388" s="1">
        <f t="shared" si="73"/>
        <v>20000</v>
      </c>
      <c r="AM388" s="1">
        <f t="shared" si="77"/>
        <v>182.70000000000002</v>
      </c>
      <c r="AN388" s="1">
        <f t="shared" si="78"/>
        <v>200</v>
      </c>
      <c r="AO388" s="1">
        <f t="shared" si="79"/>
        <v>17.299999999999983</v>
      </c>
      <c r="AP388" s="1" t="s">
        <v>26</v>
      </c>
      <c r="AQ388" s="1">
        <f>VLOOKUP($B388,'[2]AVL F03 05.05.26_לעבוד'!$B$29:$H$721,6,)</f>
        <v>0</v>
      </c>
      <c r="AR388" s="1" t="s">
        <v>46</v>
      </c>
      <c r="AS388" s="1" t="s">
        <v>14</v>
      </c>
      <c r="AT388">
        <f>SUM(K388:AJ388)*AY388</f>
        <v>0.57999999999999996</v>
      </c>
      <c r="AU388" t="str">
        <f>VLOOKUP(B388,'[3]AVL F03 05.05.26_לעבוד'!$B$27:$B$694,1,)</f>
        <v>CRCW040271R5FKED</v>
      </c>
      <c r="AW388" t="s">
        <v>1748</v>
      </c>
      <c r="AX388" t="s">
        <v>19</v>
      </c>
      <c r="AY388">
        <v>0.01</v>
      </c>
      <c r="AZ388" t="s">
        <v>0</v>
      </c>
      <c r="BA388">
        <v>2</v>
      </c>
      <c r="BB388" t="s">
        <v>13</v>
      </c>
      <c r="BC388">
        <v>96</v>
      </c>
      <c r="BD388">
        <v>29</v>
      </c>
      <c r="BE388" t="s">
        <v>24</v>
      </c>
      <c r="BF388">
        <v>0</v>
      </c>
      <c r="BG388">
        <v>0.1</v>
      </c>
      <c r="BH388">
        <v>20</v>
      </c>
      <c r="BI388" t="s">
        <v>11</v>
      </c>
      <c r="BJ388" t="s">
        <v>23</v>
      </c>
      <c r="BK388" t="s">
        <v>5</v>
      </c>
      <c r="BL388">
        <v>1</v>
      </c>
      <c r="BM388" t="s">
        <v>22</v>
      </c>
      <c r="BN388">
        <v>0.01</v>
      </c>
      <c r="BO388" t="s">
        <v>5</v>
      </c>
      <c r="BP388">
        <v>1</v>
      </c>
      <c r="BQ388" t="s">
        <v>5</v>
      </c>
      <c r="BR388" t="s">
        <v>8</v>
      </c>
      <c r="BS388" t="s">
        <v>21</v>
      </c>
      <c r="BT388">
        <v>10000</v>
      </c>
      <c r="BU388" t="s">
        <v>6</v>
      </c>
      <c r="BV388" t="s">
        <v>31</v>
      </c>
      <c r="BW388" t="s">
        <v>20</v>
      </c>
      <c r="BX388" t="s">
        <v>3</v>
      </c>
      <c r="BY388" t="s">
        <v>19</v>
      </c>
      <c r="BZ388" t="s">
        <v>1</v>
      </c>
      <c r="CA388" t="s">
        <v>0</v>
      </c>
      <c r="CB388">
        <v>12000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t="s">
        <v>5</v>
      </c>
      <c r="CL388" t="s">
        <v>5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E388">
        <f>SUM($CB388,CB388:$CC388)-SUM($EC388:EC388)</f>
        <v>24000</v>
      </c>
      <c r="DF388">
        <f>SUM($CB388,$CC388:CC388)-SUM($EC388:ED388)</f>
        <v>12000</v>
      </c>
      <c r="DG388">
        <f>SUM($CB388,$CC388:CD388)-SUM($EC388:EE388)</f>
        <v>12000</v>
      </c>
      <c r="DH388">
        <f>SUM($CB388,$CC388:CE388)-SUM($EC388:EF388)</f>
        <v>12000</v>
      </c>
      <c r="DI388">
        <f>SUM($CB388,$CC388:CF388)-SUM($EC388:EG388)</f>
        <v>12000</v>
      </c>
      <c r="DJ388">
        <f>SUM($CB388,$CC388:CG388)-SUM($EC388:EH388)</f>
        <v>12000</v>
      </c>
      <c r="DK388">
        <f>SUM($CB388,$CC388:CH388)-SUM($EC388:EI388)</f>
        <v>12000</v>
      </c>
      <c r="DL388">
        <f>SUM($CB388,$CC388:CI388)-SUM($EC388:EJ388)</f>
        <v>12000</v>
      </c>
      <c r="DM388">
        <f>SUM($CB388,$CC388:CJ388)-SUM($EC388:EK388)</f>
        <v>10300</v>
      </c>
      <c r="DN388">
        <f>SUM($CB388,$CC388:CK388)-SUM($EC388:EL388)</f>
        <v>8456</v>
      </c>
      <c r="DO388">
        <f>SUM($CB388,$CC388:CL388)-SUM($EC388:EM388)</f>
        <v>4356</v>
      </c>
      <c r="DP388">
        <f>SUM($CB388,$CC388:CM388)-SUM($EC388:EN388)</f>
        <v>400</v>
      </c>
      <c r="DQ388">
        <f>SUM($CB388,$CC388:CN388)-SUM($EC388:EO388)</f>
        <v>400</v>
      </c>
      <c r="DR388">
        <f>SUM($CB388,$CC388:CO388)-SUM($EC388:EP388)</f>
        <v>400</v>
      </c>
      <c r="DS388">
        <f>SUM($CB388,$CC388:CP388)-SUM($EC388:EQ388)</f>
        <v>400</v>
      </c>
      <c r="DT388">
        <f>SUM($CB388,$CC388:CQ388)-SUM($EC388:ER388)</f>
        <v>400</v>
      </c>
      <c r="DU388">
        <f>SUM($CB388,$CC388:CR388)-SUM($EC388:ES388)</f>
        <v>400</v>
      </c>
      <c r="DV388">
        <f>SUM($CB388,$CC388:CS388)-SUM($EC388:ET388)</f>
        <v>400</v>
      </c>
      <c r="DW388">
        <f>SUM($CB388,$CC388:CT388)-SUM($EC388:EU388)</f>
        <v>400</v>
      </c>
      <c r="DX388">
        <f>SUM($CB388,$CC388:CU388)-SUM($EC388:EV388)</f>
        <v>400</v>
      </c>
      <c r="DY388">
        <f>SUM($CB388,$CC388:CV388)-SUM($EC388:EW388)</f>
        <v>400</v>
      </c>
      <c r="DZ388">
        <f>SUM($CB388,$CC388:CW388)-SUM($EC388:EX388)</f>
        <v>400</v>
      </c>
      <c r="EA388">
        <f>SUM($CB388,$CC388:CX388)-SUM($EC388:EY388)</f>
        <v>400</v>
      </c>
      <c r="EB388">
        <f>SUM($CB388,$CC388:CY388)-SUM($EC388:EZ388)</f>
        <v>400</v>
      </c>
      <c r="EC388" cm="1">
        <f t="array" ref="EC388">SUMPRODUCT($K388:$AJ388,TRANSPOSE(EC$4:EC$29))</f>
        <v>0</v>
      </c>
      <c r="ED388" cm="1">
        <f t="array" ref="ED388">SUMPRODUCT($K388:$AJ388,TRANSPOSE(ED$4:ED$29))</f>
        <v>0</v>
      </c>
      <c r="EE388" cm="1">
        <f t="array" ref="EE388">SUMPRODUCT($K388:$AJ388,TRANSPOSE(EE$4:EE$29))</f>
        <v>0</v>
      </c>
      <c r="EF388" cm="1">
        <f t="array" ref="EF388">SUMPRODUCT($K388:$AJ388,TRANSPOSE(EF$4:EF$29))</f>
        <v>0</v>
      </c>
      <c r="EG388" cm="1">
        <f t="array" ref="EG388">SUMPRODUCT($K388:$AJ388,TRANSPOSE(EG$4:EG$29))</f>
        <v>0</v>
      </c>
      <c r="EH388" cm="1">
        <f t="array" ref="EH388">SUMPRODUCT($K388:$AJ388,TRANSPOSE(EH$4:EH$29))</f>
        <v>0</v>
      </c>
      <c r="EI388" cm="1">
        <f t="array" ref="EI388">SUMPRODUCT($K388:$AJ388,TRANSPOSE(EI$4:EI$29))</f>
        <v>0</v>
      </c>
      <c r="EJ388" cm="1">
        <f t="array" ref="EJ388">SUMPRODUCT($K388:$AJ388,TRANSPOSE(EJ$4:EJ$29))</f>
        <v>0</v>
      </c>
      <c r="EK388" cm="1">
        <f t="array" ref="EK388">SUMPRODUCT($K388:$AJ388,TRANSPOSE(EK$4:EK$29))</f>
        <v>1700</v>
      </c>
      <c r="EL388" cm="1">
        <f t="array" ref="EL388">SUMPRODUCT($K388:$AJ388,TRANSPOSE(EL$4:EL$29))</f>
        <v>1844</v>
      </c>
      <c r="EM388" cm="1">
        <f t="array" ref="EM388">SUMPRODUCT($K388:$AJ388,TRANSPOSE(EM$4:EM$29))</f>
        <v>4100</v>
      </c>
      <c r="EN388" cm="1">
        <f t="array" ref="EN388">SUMPRODUCT($K388:$AJ388,TRANSPOSE(EN$4:EN$29))</f>
        <v>3956</v>
      </c>
      <c r="EO388" cm="1">
        <f t="array" ref="EO388">SUMPRODUCT($K388:$AJ388,TRANSPOSE(EO$4:EO$29))</f>
        <v>0</v>
      </c>
      <c r="EP388" cm="1">
        <f t="array" ref="EP388">SUMPRODUCT($K388:$AJ388,TRANSPOSE(EP$4:EP$29))</f>
        <v>0</v>
      </c>
      <c r="EQ388" cm="1">
        <f t="array" ref="EQ388">SUMPRODUCT($K388:$AJ388,TRANSPOSE(EQ$4:EQ$29))</f>
        <v>0</v>
      </c>
      <c r="ER388" cm="1">
        <f t="array" ref="ER388">SUMPRODUCT($K388:$AJ388,TRANSPOSE(ER$4:ER$29))</f>
        <v>0</v>
      </c>
      <c r="ES388" cm="1">
        <f t="array" ref="ES388">SUMPRODUCT($K388:$AJ388,TRANSPOSE(ES$4:ES$29))</f>
        <v>0</v>
      </c>
      <c r="ET388" cm="1">
        <f t="array" ref="ET388">SUMPRODUCT($K388:$AJ388,TRANSPOSE(ET$4:ET$29))</f>
        <v>0</v>
      </c>
      <c r="EU388" cm="1">
        <f t="array" ref="EU388">SUMPRODUCT($K388:$AJ388,TRANSPOSE(EU$4:EU$29))</f>
        <v>0</v>
      </c>
      <c r="EV388" cm="1">
        <f t="array" ref="EV388">SUMPRODUCT($K388:$AJ388,TRANSPOSE(EV$4:EV$29))</f>
        <v>0</v>
      </c>
      <c r="EW388" cm="1">
        <f t="array" ref="EW388">SUMPRODUCT($K388:$AJ388,TRANSPOSE(EW$4:EW$29))</f>
        <v>0</v>
      </c>
      <c r="EX388" cm="1">
        <f t="array" ref="EX388">SUMPRODUCT($K388:$AJ388,TRANSPOSE(EX$4:EX$29))</f>
        <v>0</v>
      </c>
      <c r="EY388" cm="1">
        <f t="array" ref="EY388">SUMPRODUCT($K388:$AJ388,TRANSPOSE(EY$4:EY$29))</f>
        <v>0</v>
      </c>
      <c r="EZ388" cm="1">
        <f t="array" ref="EZ388">SUMPRODUCT($K388:$AJ388,TRANSPOSE(EZ$4:EZ$29))</f>
        <v>0</v>
      </c>
      <c r="FA388">
        <f t="shared" si="74"/>
        <v>0</v>
      </c>
      <c r="FB388" t="b">
        <f t="shared" si="75"/>
        <v>0</v>
      </c>
    </row>
    <row r="389" spans="1:158" hidden="1" x14ac:dyDescent="0.2">
      <c r="A389">
        <v>449</v>
      </c>
      <c r="B389" s="7" t="s">
        <v>789</v>
      </c>
      <c r="C389" t="s">
        <v>17</v>
      </c>
      <c r="D389">
        <v>401234955</v>
      </c>
      <c r="E389" t="s">
        <v>788</v>
      </c>
      <c r="F389">
        <v>400275565</v>
      </c>
      <c r="G389" t="s">
        <v>6</v>
      </c>
      <c r="H389" s="1">
        <v>2</v>
      </c>
      <c r="I389" s="1">
        <v>4</v>
      </c>
      <c r="J389" s="1">
        <f>VLOOKUP(B389,'[4]AVL F03 05.05.26_לעבוד'!$B$27:$M$694,12,)</f>
        <v>4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4</v>
      </c>
      <c r="AI389" s="1">
        <v>0</v>
      </c>
      <c r="AJ389" s="1">
        <v>0</v>
      </c>
      <c r="AK389" s="1">
        <f t="shared" si="72"/>
        <v>1260</v>
      </c>
      <c r="AL389" s="1">
        <f t="shared" si="73"/>
        <v>10000</v>
      </c>
      <c r="AM389" s="1">
        <f t="shared" ref="AM389:AM413" si="81">AK389*AY389</f>
        <v>12.6</v>
      </c>
      <c r="AN389" s="1">
        <f t="shared" ref="AN389:AN413" si="82">AL389*AY389</f>
        <v>100</v>
      </c>
      <c r="AO389" s="1">
        <f t="shared" ref="AO389:AO413" si="83">AN389-AM389</f>
        <v>87.4</v>
      </c>
      <c r="AP389" s="1" t="s">
        <v>26</v>
      </c>
      <c r="AQ389" s="1">
        <f>VLOOKUP($B389,'[2]AVL F03 05.05.26_לעבוד'!$B$29:$H$721,6,)</f>
        <v>0</v>
      </c>
      <c r="AR389" s="1" t="s">
        <v>25</v>
      </c>
      <c r="AS389" s="1" t="s">
        <v>14</v>
      </c>
      <c r="AT389">
        <f>SUM(K389:AJ389)*AY389</f>
        <v>0.04</v>
      </c>
      <c r="AU389" t="str">
        <f>VLOOKUP(B389,'[3]AVL F03 05.05.26_לעבוד'!$B$27:$B$694,1,)</f>
        <v>CRCW040275R0FKED</v>
      </c>
      <c r="AW389" t="s">
        <v>1722</v>
      </c>
      <c r="AX389" t="s">
        <v>19</v>
      </c>
      <c r="AY389">
        <v>0.01</v>
      </c>
      <c r="AZ389" t="s">
        <v>0</v>
      </c>
      <c r="BA389">
        <v>2</v>
      </c>
      <c r="BB389" t="s">
        <v>13</v>
      </c>
      <c r="BC389">
        <v>96</v>
      </c>
      <c r="BD389">
        <v>105</v>
      </c>
      <c r="BE389" t="s">
        <v>24</v>
      </c>
      <c r="BF389">
        <v>0</v>
      </c>
      <c r="BG389">
        <v>0.1</v>
      </c>
      <c r="BH389">
        <v>20</v>
      </c>
      <c r="BI389" t="s">
        <v>11</v>
      </c>
      <c r="BJ389" t="s">
        <v>23</v>
      </c>
      <c r="BK389" t="s">
        <v>5</v>
      </c>
      <c r="BL389">
        <v>1</v>
      </c>
      <c r="BM389" t="s">
        <v>22</v>
      </c>
      <c r="BN389">
        <v>0.01</v>
      </c>
      <c r="BO389" t="s">
        <v>5</v>
      </c>
      <c r="BP389">
        <v>1</v>
      </c>
      <c r="BQ389" t="s">
        <v>5</v>
      </c>
      <c r="BR389" t="s">
        <v>8</v>
      </c>
      <c r="BS389" t="s">
        <v>21</v>
      </c>
      <c r="BT389">
        <v>10000</v>
      </c>
      <c r="BU389" t="s">
        <v>6</v>
      </c>
      <c r="BV389" t="s">
        <v>31</v>
      </c>
      <c r="BW389" t="s">
        <v>20</v>
      </c>
      <c r="BX389" t="s">
        <v>3</v>
      </c>
      <c r="BY389" t="s">
        <v>19</v>
      </c>
      <c r="BZ389" t="s">
        <v>1</v>
      </c>
      <c r="CA389" t="s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10000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E389">
        <f>SUM($CB389,CB389:$CC389)-SUM($EC389:EC389)</f>
        <v>0</v>
      </c>
      <c r="DF389">
        <f>SUM($CB389,$CC389:CC389)-SUM($EC389:ED389)</f>
        <v>0</v>
      </c>
      <c r="DG389">
        <f>SUM($CB389,$CC389:CD389)-SUM($EC389:EE389)</f>
        <v>0</v>
      </c>
      <c r="DH389">
        <f>SUM($CB389,$CC389:CE389)-SUM($EC389:EF389)</f>
        <v>0</v>
      </c>
      <c r="DI389">
        <f>SUM($CB389,$CC389:CF389)-SUM($EC389:EG389)</f>
        <v>0</v>
      </c>
      <c r="DJ389">
        <f>SUM($CB389,$CC389:CG389)-SUM($EC389:EH389)</f>
        <v>0</v>
      </c>
      <c r="DK389">
        <f>SUM($CB389,$CC389:CH389)-SUM($EC389:EI389)</f>
        <v>0</v>
      </c>
      <c r="DL389">
        <f>SUM($CB389,$CC389:CI389)-SUM($EC389:EJ389)</f>
        <v>0</v>
      </c>
      <c r="DM389">
        <f>SUM($CB389,$CC389:CJ389)-SUM($EC389:EK389)</f>
        <v>9800</v>
      </c>
      <c r="DN389">
        <f>SUM($CB389,$CC389:CK389)-SUM($EC389:EL389)</f>
        <v>9600</v>
      </c>
      <c r="DO389">
        <f>SUM($CB389,$CC389:CL389)-SUM($EC389:EM389)</f>
        <v>9400</v>
      </c>
      <c r="DP389">
        <f>SUM($CB389,$CC389:CM389)-SUM($EC389:EN389)</f>
        <v>9200</v>
      </c>
      <c r="DQ389">
        <f>SUM($CB389,$CC389:CN389)-SUM($EC389:EO389)</f>
        <v>9200</v>
      </c>
      <c r="DR389">
        <f>SUM($CB389,$CC389:CO389)-SUM($EC389:EP389)</f>
        <v>9200</v>
      </c>
      <c r="DS389">
        <f>SUM($CB389,$CC389:CP389)-SUM($EC389:EQ389)</f>
        <v>9200</v>
      </c>
      <c r="DT389">
        <f>SUM($CB389,$CC389:CQ389)-SUM($EC389:ER389)</f>
        <v>9200</v>
      </c>
      <c r="DU389">
        <f>SUM($CB389,$CC389:CR389)-SUM($EC389:ES389)</f>
        <v>9200</v>
      </c>
      <c r="DV389">
        <f>SUM($CB389,$CC389:CS389)-SUM($EC389:ET389)</f>
        <v>9200</v>
      </c>
      <c r="DW389">
        <f>SUM($CB389,$CC389:CT389)-SUM($EC389:EU389)</f>
        <v>9200</v>
      </c>
      <c r="DX389">
        <f>SUM($CB389,$CC389:CU389)-SUM($EC389:EV389)</f>
        <v>9200</v>
      </c>
      <c r="DY389">
        <f>SUM($CB389,$CC389:CV389)-SUM($EC389:EW389)</f>
        <v>9200</v>
      </c>
      <c r="DZ389">
        <f>SUM($CB389,$CC389:CW389)-SUM($EC389:EX389)</f>
        <v>9200</v>
      </c>
      <c r="EA389">
        <f>SUM($CB389,$CC389:CX389)-SUM($EC389:EY389)</f>
        <v>9200</v>
      </c>
      <c r="EB389">
        <f>SUM($CB389,$CC389:CY389)-SUM($EC389:EZ389)</f>
        <v>9200</v>
      </c>
      <c r="EC389" cm="1">
        <f t="array" ref="EC389">SUMPRODUCT($K389:$AJ389,TRANSPOSE(EC$4:EC$29))</f>
        <v>0</v>
      </c>
      <c r="ED389" cm="1">
        <f t="array" ref="ED389">SUMPRODUCT($K389:$AJ389,TRANSPOSE(ED$4:ED$29))</f>
        <v>0</v>
      </c>
      <c r="EE389" cm="1">
        <f t="array" ref="EE389">SUMPRODUCT($K389:$AJ389,TRANSPOSE(EE$4:EE$29))</f>
        <v>0</v>
      </c>
      <c r="EF389" cm="1">
        <f t="array" ref="EF389">SUMPRODUCT($K389:$AJ389,TRANSPOSE(EF$4:EF$29))</f>
        <v>0</v>
      </c>
      <c r="EG389" cm="1">
        <f t="array" ref="EG389">SUMPRODUCT($K389:$AJ389,TRANSPOSE(EG$4:EG$29))</f>
        <v>0</v>
      </c>
      <c r="EH389" cm="1">
        <f t="array" ref="EH389">SUMPRODUCT($K389:$AJ389,TRANSPOSE(EH$4:EH$29))</f>
        <v>0</v>
      </c>
      <c r="EI389" cm="1">
        <f t="array" ref="EI389">SUMPRODUCT($K389:$AJ389,TRANSPOSE(EI$4:EI$29))</f>
        <v>0</v>
      </c>
      <c r="EJ389" cm="1">
        <f t="array" ref="EJ389">SUMPRODUCT($K389:$AJ389,TRANSPOSE(EJ$4:EJ$29))</f>
        <v>0</v>
      </c>
      <c r="EK389" cm="1">
        <f t="array" ref="EK389">SUMPRODUCT($K389:$AJ389,TRANSPOSE(EK$4:EK$29))</f>
        <v>200</v>
      </c>
      <c r="EL389" cm="1">
        <f t="array" ref="EL389">SUMPRODUCT($K389:$AJ389,TRANSPOSE(EL$4:EL$29))</f>
        <v>200</v>
      </c>
      <c r="EM389" cm="1">
        <f t="array" ref="EM389">SUMPRODUCT($K389:$AJ389,TRANSPOSE(EM$4:EM$29))</f>
        <v>200</v>
      </c>
      <c r="EN389" cm="1">
        <f t="array" ref="EN389">SUMPRODUCT($K389:$AJ389,TRANSPOSE(EN$4:EN$29))</f>
        <v>200</v>
      </c>
      <c r="EO389" cm="1">
        <f t="array" ref="EO389">SUMPRODUCT($K389:$AJ389,TRANSPOSE(EO$4:EO$29))</f>
        <v>0</v>
      </c>
      <c r="EP389" cm="1">
        <f t="array" ref="EP389">SUMPRODUCT($K389:$AJ389,TRANSPOSE(EP$4:EP$29))</f>
        <v>0</v>
      </c>
      <c r="EQ389" cm="1">
        <f t="array" ref="EQ389">SUMPRODUCT($K389:$AJ389,TRANSPOSE(EQ$4:EQ$29))</f>
        <v>0</v>
      </c>
      <c r="ER389" cm="1">
        <f t="array" ref="ER389">SUMPRODUCT($K389:$AJ389,TRANSPOSE(ER$4:ER$29))</f>
        <v>0</v>
      </c>
      <c r="ES389" cm="1">
        <f t="array" ref="ES389">SUMPRODUCT($K389:$AJ389,TRANSPOSE(ES$4:ES$29))</f>
        <v>0</v>
      </c>
      <c r="ET389" cm="1">
        <f t="array" ref="ET389">SUMPRODUCT($K389:$AJ389,TRANSPOSE(ET$4:ET$29))</f>
        <v>0</v>
      </c>
      <c r="EU389" cm="1">
        <f t="array" ref="EU389">SUMPRODUCT($K389:$AJ389,TRANSPOSE(EU$4:EU$29))</f>
        <v>0</v>
      </c>
      <c r="EV389" cm="1">
        <f t="array" ref="EV389">SUMPRODUCT($K389:$AJ389,TRANSPOSE(EV$4:EV$29))</f>
        <v>0</v>
      </c>
      <c r="EW389" cm="1">
        <f t="array" ref="EW389">SUMPRODUCT($K389:$AJ389,TRANSPOSE(EW$4:EW$29))</f>
        <v>0</v>
      </c>
      <c r="EX389" cm="1">
        <f t="array" ref="EX389">SUMPRODUCT($K389:$AJ389,TRANSPOSE(EX$4:EX$29))</f>
        <v>0</v>
      </c>
      <c r="EY389" cm="1">
        <f t="array" ref="EY389">SUMPRODUCT($K389:$AJ389,TRANSPOSE(EY$4:EY$29))</f>
        <v>0</v>
      </c>
      <c r="EZ389" cm="1">
        <f t="array" ref="EZ389">SUMPRODUCT($K389:$AJ389,TRANSPOSE(EZ$4:EZ$29))</f>
        <v>0</v>
      </c>
      <c r="FA389">
        <f t="shared" si="74"/>
        <v>0</v>
      </c>
      <c r="FB389" t="b">
        <f t="shared" si="75"/>
        <v>0</v>
      </c>
    </row>
    <row r="390" spans="1:158" hidden="1" x14ac:dyDescent="0.2">
      <c r="A390">
        <v>450</v>
      </c>
      <c r="B390" s="7" t="s">
        <v>787</v>
      </c>
      <c r="C390" t="s">
        <v>17</v>
      </c>
      <c r="D390">
        <v>401236810</v>
      </c>
      <c r="E390" t="s">
        <v>786</v>
      </c>
      <c r="F390">
        <v>400563125</v>
      </c>
      <c r="G390" t="s">
        <v>6</v>
      </c>
      <c r="H390" s="1">
        <v>2</v>
      </c>
      <c r="I390" s="1">
        <v>2</v>
      </c>
      <c r="J390" s="1">
        <f>VLOOKUP(B390,'[4]AVL F03 05.05.26_לעבוד'!$B$27:$M$694,12,)</f>
        <v>2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0</v>
      </c>
      <c r="AI390" s="1">
        <v>0</v>
      </c>
      <c r="AJ390" s="1">
        <v>0</v>
      </c>
      <c r="AK390" s="1">
        <f t="shared" si="72"/>
        <v>630</v>
      </c>
      <c r="AL390" s="1">
        <f t="shared" si="73"/>
        <v>10000</v>
      </c>
      <c r="AM390" s="1">
        <f t="shared" si="81"/>
        <v>6.3</v>
      </c>
      <c r="AN390" s="1">
        <f t="shared" si="82"/>
        <v>100</v>
      </c>
      <c r="AO390" s="1">
        <f t="shared" si="83"/>
        <v>93.7</v>
      </c>
      <c r="AP390" s="1" t="s">
        <v>26</v>
      </c>
      <c r="AQ390" s="1">
        <f>VLOOKUP($B390,'[2]AVL F03 05.05.26_לעבוד'!$B$29:$H$721,6,)</f>
        <v>0</v>
      </c>
      <c r="AR390" s="1" t="s">
        <v>25</v>
      </c>
      <c r="AS390" s="1" t="s">
        <v>14</v>
      </c>
      <c r="AT390">
        <f>SUM(K390:AJ390)*AY390</f>
        <v>0.02</v>
      </c>
      <c r="AU390" t="str">
        <f>VLOOKUP(B390,'[3]AVL F03 05.05.26_לעבוד'!$B$27:$B$694,1,)</f>
        <v>CRCW04027K32FKED</v>
      </c>
      <c r="AW390" t="s">
        <v>1722</v>
      </c>
      <c r="AX390" t="s">
        <v>19</v>
      </c>
      <c r="AY390">
        <v>0.01</v>
      </c>
      <c r="AZ390" t="s">
        <v>0</v>
      </c>
      <c r="BA390">
        <v>2</v>
      </c>
      <c r="BB390" t="s">
        <v>13</v>
      </c>
      <c r="BC390">
        <v>96</v>
      </c>
      <c r="BD390">
        <v>60</v>
      </c>
      <c r="BE390" t="s">
        <v>24</v>
      </c>
      <c r="BF390">
        <v>0</v>
      </c>
      <c r="BG390">
        <v>0.1</v>
      </c>
      <c r="BH390">
        <v>20</v>
      </c>
      <c r="BI390" t="s">
        <v>11</v>
      </c>
      <c r="BJ390" t="s">
        <v>23</v>
      </c>
      <c r="BK390" t="s">
        <v>5</v>
      </c>
      <c r="BL390">
        <v>1</v>
      </c>
      <c r="BM390" t="s">
        <v>84</v>
      </c>
      <c r="BN390">
        <v>0.01</v>
      </c>
      <c r="BO390" t="s">
        <v>5</v>
      </c>
      <c r="BP390">
        <v>1</v>
      </c>
      <c r="BQ390" t="s">
        <v>5</v>
      </c>
      <c r="BR390" t="s">
        <v>8</v>
      </c>
      <c r="BS390" t="s">
        <v>21</v>
      </c>
      <c r="BT390">
        <v>10000</v>
      </c>
      <c r="BU390" t="s">
        <v>6</v>
      </c>
      <c r="BV390" t="s">
        <v>31</v>
      </c>
      <c r="BW390" t="s">
        <v>20</v>
      </c>
      <c r="BX390" t="s">
        <v>3</v>
      </c>
      <c r="BY390" t="s">
        <v>19</v>
      </c>
      <c r="BZ390" t="s">
        <v>1</v>
      </c>
      <c r="CA390" t="s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10000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E390">
        <f>SUM($CB390,CB390:$CC390)-SUM($EC390:EC390)</f>
        <v>0</v>
      </c>
      <c r="DF390">
        <f>SUM($CB390,$CC390:CC390)-SUM($EC390:ED390)</f>
        <v>0</v>
      </c>
      <c r="DG390">
        <f>SUM($CB390,$CC390:CD390)-SUM($EC390:EE390)</f>
        <v>0</v>
      </c>
      <c r="DH390">
        <f>SUM($CB390,$CC390:CE390)-SUM($EC390:EF390)</f>
        <v>0</v>
      </c>
      <c r="DI390">
        <f>SUM($CB390,$CC390:CF390)-SUM($EC390:EG390)</f>
        <v>0</v>
      </c>
      <c r="DJ390">
        <f>SUM($CB390,$CC390:CG390)-SUM($EC390:EH390)</f>
        <v>0</v>
      </c>
      <c r="DK390">
        <f>SUM($CB390,$CC390:CH390)-SUM($EC390:EI390)</f>
        <v>0</v>
      </c>
      <c r="DL390">
        <f>SUM($CB390,$CC390:CI390)-SUM($EC390:EJ390)</f>
        <v>0</v>
      </c>
      <c r="DM390">
        <f>SUM($CB390,$CC390:CJ390)-SUM($EC390:EK390)</f>
        <v>9960</v>
      </c>
      <c r="DN390">
        <f>SUM($CB390,$CC390:CK390)-SUM($EC390:EL390)</f>
        <v>9780</v>
      </c>
      <c r="DO390">
        <f>SUM($CB390,$CC390:CL390)-SUM($EC390:EM390)</f>
        <v>9600</v>
      </c>
      <c r="DP390">
        <f>SUM($CB390,$CC390:CM390)-SUM($EC390:EN390)</f>
        <v>9600</v>
      </c>
      <c r="DQ390">
        <f>SUM($CB390,$CC390:CN390)-SUM($EC390:EO390)</f>
        <v>9600</v>
      </c>
      <c r="DR390">
        <f>SUM($CB390,$CC390:CO390)-SUM($EC390:EP390)</f>
        <v>9600</v>
      </c>
      <c r="DS390">
        <f>SUM($CB390,$CC390:CP390)-SUM($EC390:EQ390)</f>
        <v>9600</v>
      </c>
      <c r="DT390">
        <f>SUM($CB390,$CC390:CQ390)-SUM($EC390:ER390)</f>
        <v>9600</v>
      </c>
      <c r="DU390">
        <f>SUM($CB390,$CC390:CR390)-SUM($EC390:ES390)</f>
        <v>9600</v>
      </c>
      <c r="DV390">
        <f>SUM($CB390,$CC390:CS390)-SUM($EC390:ET390)</f>
        <v>9600</v>
      </c>
      <c r="DW390">
        <f>SUM($CB390,$CC390:CT390)-SUM($EC390:EU390)</f>
        <v>9600</v>
      </c>
      <c r="DX390">
        <f>SUM($CB390,$CC390:CU390)-SUM($EC390:EV390)</f>
        <v>9600</v>
      </c>
      <c r="DY390">
        <f>SUM($CB390,$CC390:CV390)-SUM($EC390:EW390)</f>
        <v>9600</v>
      </c>
      <c r="DZ390">
        <f>SUM($CB390,$CC390:CW390)-SUM($EC390:EX390)</f>
        <v>9600</v>
      </c>
      <c r="EA390">
        <f>SUM($CB390,$CC390:CX390)-SUM($EC390:EY390)</f>
        <v>9600</v>
      </c>
      <c r="EB390">
        <f>SUM($CB390,$CC390:CY390)-SUM($EC390:EZ390)</f>
        <v>9600</v>
      </c>
      <c r="EC390" cm="1">
        <f t="array" ref="EC390">SUMPRODUCT($K390:$AJ390,TRANSPOSE(EC$4:EC$29))</f>
        <v>0</v>
      </c>
      <c r="ED390" cm="1">
        <f t="array" ref="ED390">SUMPRODUCT($K390:$AJ390,TRANSPOSE(ED$4:ED$29))</f>
        <v>0</v>
      </c>
      <c r="EE390" cm="1">
        <f t="array" ref="EE390">SUMPRODUCT($K390:$AJ390,TRANSPOSE(EE$4:EE$29))</f>
        <v>0</v>
      </c>
      <c r="EF390" cm="1">
        <f t="array" ref="EF390">SUMPRODUCT($K390:$AJ390,TRANSPOSE(EF$4:EF$29))</f>
        <v>0</v>
      </c>
      <c r="EG390" cm="1">
        <f t="array" ref="EG390">SUMPRODUCT($K390:$AJ390,TRANSPOSE(EG$4:EG$29))</f>
        <v>0</v>
      </c>
      <c r="EH390" cm="1">
        <f t="array" ref="EH390">SUMPRODUCT($K390:$AJ390,TRANSPOSE(EH$4:EH$29))</f>
        <v>0</v>
      </c>
      <c r="EI390" cm="1">
        <f t="array" ref="EI390">SUMPRODUCT($K390:$AJ390,TRANSPOSE(EI$4:EI$29))</f>
        <v>0</v>
      </c>
      <c r="EJ390" cm="1">
        <f t="array" ref="EJ390">SUMPRODUCT($K390:$AJ390,TRANSPOSE(EJ$4:EJ$29))</f>
        <v>0</v>
      </c>
      <c r="EK390" cm="1">
        <f t="array" ref="EK390">SUMPRODUCT($K390:$AJ390,TRANSPOSE(EK$4:EK$29))</f>
        <v>40</v>
      </c>
      <c r="EL390" cm="1">
        <f t="array" ref="EL390">SUMPRODUCT($K390:$AJ390,TRANSPOSE(EL$4:EL$29))</f>
        <v>180</v>
      </c>
      <c r="EM390" cm="1">
        <f t="array" ref="EM390">SUMPRODUCT($K390:$AJ390,TRANSPOSE(EM$4:EM$29))</f>
        <v>180</v>
      </c>
      <c r="EN390" cm="1">
        <f t="array" ref="EN390">SUMPRODUCT($K390:$AJ390,TRANSPOSE(EN$4:EN$29))</f>
        <v>0</v>
      </c>
      <c r="EO390" cm="1">
        <f t="array" ref="EO390">SUMPRODUCT($K390:$AJ390,TRANSPOSE(EO$4:EO$29))</f>
        <v>0</v>
      </c>
      <c r="EP390" cm="1">
        <f t="array" ref="EP390">SUMPRODUCT($K390:$AJ390,TRANSPOSE(EP$4:EP$29))</f>
        <v>0</v>
      </c>
      <c r="EQ390" cm="1">
        <f t="array" ref="EQ390">SUMPRODUCT($K390:$AJ390,TRANSPOSE(EQ$4:EQ$29))</f>
        <v>0</v>
      </c>
      <c r="ER390" cm="1">
        <f t="array" ref="ER390">SUMPRODUCT($K390:$AJ390,TRANSPOSE(ER$4:ER$29))</f>
        <v>0</v>
      </c>
      <c r="ES390" cm="1">
        <f t="array" ref="ES390">SUMPRODUCT($K390:$AJ390,TRANSPOSE(ES$4:ES$29))</f>
        <v>0</v>
      </c>
      <c r="ET390" cm="1">
        <f t="array" ref="ET390">SUMPRODUCT($K390:$AJ390,TRANSPOSE(ET$4:ET$29))</f>
        <v>0</v>
      </c>
      <c r="EU390" cm="1">
        <f t="array" ref="EU390">SUMPRODUCT($K390:$AJ390,TRANSPOSE(EU$4:EU$29))</f>
        <v>0</v>
      </c>
      <c r="EV390" cm="1">
        <f t="array" ref="EV390">SUMPRODUCT($K390:$AJ390,TRANSPOSE(EV$4:EV$29))</f>
        <v>0</v>
      </c>
      <c r="EW390" cm="1">
        <f t="array" ref="EW390">SUMPRODUCT($K390:$AJ390,TRANSPOSE(EW$4:EW$29))</f>
        <v>0</v>
      </c>
      <c r="EX390" cm="1">
        <f t="array" ref="EX390">SUMPRODUCT($K390:$AJ390,TRANSPOSE(EX$4:EX$29))</f>
        <v>0</v>
      </c>
      <c r="EY390" cm="1">
        <f t="array" ref="EY390">SUMPRODUCT($K390:$AJ390,TRANSPOSE(EY$4:EY$29))</f>
        <v>0</v>
      </c>
      <c r="EZ390" cm="1">
        <f t="array" ref="EZ390">SUMPRODUCT($K390:$AJ390,TRANSPOSE(EZ$4:EZ$29))</f>
        <v>0</v>
      </c>
      <c r="FA390">
        <f t="shared" si="74"/>
        <v>0</v>
      </c>
      <c r="FB390" t="b">
        <f t="shared" si="75"/>
        <v>0</v>
      </c>
    </row>
    <row r="391" spans="1:158" hidden="1" x14ac:dyDescent="0.2">
      <c r="A391">
        <v>451</v>
      </c>
      <c r="B391" s="7" t="s">
        <v>785</v>
      </c>
      <c r="C391" t="s">
        <v>17</v>
      </c>
      <c r="D391">
        <v>400658337</v>
      </c>
      <c r="E391" t="s">
        <v>784</v>
      </c>
      <c r="F391">
        <v>400275564</v>
      </c>
      <c r="G391" t="s">
        <v>6</v>
      </c>
      <c r="H391" s="1">
        <v>2</v>
      </c>
      <c r="I391" s="1">
        <v>1</v>
      </c>
      <c r="J391" s="1">
        <f>VLOOKUP(B391,'[4]AVL F03 05.05.26_לעבוד'!$B$27:$M$694,12,)</f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1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f t="shared" si="72"/>
        <v>315</v>
      </c>
      <c r="AL391" s="1">
        <f t="shared" si="73"/>
        <v>10000</v>
      </c>
      <c r="AM391" s="1">
        <f t="shared" si="81"/>
        <v>2.2050000000000001</v>
      </c>
      <c r="AN391" s="1">
        <f t="shared" si="82"/>
        <v>70</v>
      </c>
      <c r="AO391" s="1">
        <f t="shared" si="83"/>
        <v>67.795000000000002</v>
      </c>
      <c r="AP391" s="1" t="s">
        <v>26</v>
      </c>
      <c r="AQ391" s="1">
        <f>VLOOKUP($B391,'[2]AVL F03 05.05.26_לעבוד'!$B$29:$H$721,6,)</f>
        <v>0</v>
      </c>
      <c r="AR391" s="1" t="s">
        <v>25</v>
      </c>
      <c r="AS391" s="1" t="s">
        <v>14</v>
      </c>
      <c r="AT391">
        <v>7.0000000000000001E-3</v>
      </c>
      <c r="AU391" t="str">
        <f>VLOOKUP(B391,'[3]AVL F03 05.05.26_לעבוד'!$B$27:$B$694,1,)</f>
        <v>CRCW04027K50FKED</v>
      </c>
      <c r="AW391" t="s">
        <v>1722</v>
      </c>
      <c r="AX391">
        <v>1</v>
      </c>
      <c r="AY391">
        <f>AT391</f>
        <v>7.0000000000000001E-3</v>
      </c>
      <c r="AZ391" t="s">
        <v>0</v>
      </c>
      <c r="BA391">
        <v>2</v>
      </c>
      <c r="BB391" t="s">
        <v>13</v>
      </c>
      <c r="BC391">
        <v>96</v>
      </c>
      <c r="BD391">
        <v>60</v>
      </c>
      <c r="BE391" t="s">
        <v>24</v>
      </c>
      <c r="BF391">
        <v>0</v>
      </c>
      <c r="BG391">
        <v>0</v>
      </c>
      <c r="BH391">
        <v>20</v>
      </c>
      <c r="BI391" t="s">
        <v>11</v>
      </c>
      <c r="BJ391" t="s">
        <v>23</v>
      </c>
      <c r="BK391" t="s">
        <v>5</v>
      </c>
      <c r="BL391">
        <v>1</v>
      </c>
      <c r="BM391" t="s">
        <v>38</v>
      </c>
      <c r="BN391">
        <v>0</v>
      </c>
      <c r="BO391" t="s">
        <v>5</v>
      </c>
      <c r="BP391">
        <v>1</v>
      </c>
      <c r="BQ391" t="s">
        <v>5</v>
      </c>
      <c r="BR391" t="s">
        <v>8</v>
      </c>
      <c r="BS391" t="s">
        <v>21</v>
      </c>
      <c r="BT391">
        <v>10000</v>
      </c>
      <c r="BU391" t="s">
        <v>6</v>
      </c>
      <c r="BV391" t="s">
        <v>31</v>
      </c>
      <c r="BW391" t="s">
        <v>20</v>
      </c>
      <c r="BX391" t="s">
        <v>3</v>
      </c>
      <c r="BY391">
        <v>1</v>
      </c>
      <c r="BZ391">
        <v>0</v>
      </c>
      <c r="CA391" t="s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10000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E391">
        <f>SUM($CB391,CB391:$CC391)-SUM($EC391:EC391)</f>
        <v>0</v>
      </c>
      <c r="DF391">
        <f>SUM($CB391,$CC391:CC391)-SUM($EC391:ED391)</f>
        <v>0</v>
      </c>
      <c r="DG391">
        <f>SUM($CB391,$CC391:CD391)-SUM($EC391:EE391)</f>
        <v>0</v>
      </c>
      <c r="DH391">
        <f>SUM($CB391,$CC391:CE391)-SUM($EC391:EF391)</f>
        <v>0</v>
      </c>
      <c r="DI391">
        <f>SUM($CB391,$CC391:CF391)-SUM($EC391:EG391)</f>
        <v>0</v>
      </c>
      <c r="DJ391">
        <f>SUM($CB391,$CC391:CG391)-SUM($EC391:EH391)</f>
        <v>0</v>
      </c>
      <c r="DK391">
        <f>SUM($CB391,$CC391:CH391)-SUM($EC391:EI391)</f>
        <v>0</v>
      </c>
      <c r="DL391">
        <f>SUM($CB391,$CC391:CI391)-SUM($EC391:EJ391)</f>
        <v>0</v>
      </c>
      <c r="DM391">
        <f>SUM($CB391,$CC391:CJ391)-SUM($EC391:EK391)</f>
        <v>9950</v>
      </c>
      <c r="DN391">
        <f>SUM($CB391,$CC391:CK391)-SUM($EC391:EL391)</f>
        <v>9890</v>
      </c>
      <c r="DO391">
        <f>SUM($CB391,$CC391:CL391)-SUM($EC391:EM391)</f>
        <v>9800</v>
      </c>
      <c r="DP391">
        <f>SUM($CB391,$CC391:CM391)-SUM($EC391:EN391)</f>
        <v>9800</v>
      </c>
      <c r="DQ391">
        <f>SUM($CB391,$CC391:CN391)-SUM($EC391:EO391)</f>
        <v>9800</v>
      </c>
      <c r="DR391">
        <f>SUM($CB391,$CC391:CO391)-SUM($EC391:EP391)</f>
        <v>9800</v>
      </c>
      <c r="DS391">
        <f>SUM($CB391,$CC391:CP391)-SUM($EC391:EQ391)</f>
        <v>9800</v>
      </c>
      <c r="DT391">
        <f>SUM($CB391,$CC391:CQ391)-SUM($EC391:ER391)</f>
        <v>9800</v>
      </c>
      <c r="DU391">
        <f>SUM($CB391,$CC391:CR391)-SUM($EC391:ES391)</f>
        <v>9800</v>
      </c>
      <c r="DV391">
        <f>SUM($CB391,$CC391:CS391)-SUM($EC391:ET391)</f>
        <v>9800</v>
      </c>
      <c r="DW391">
        <f>SUM($CB391,$CC391:CT391)-SUM($EC391:EU391)</f>
        <v>9800</v>
      </c>
      <c r="DX391">
        <f>SUM($CB391,$CC391:CU391)-SUM($EC391:EV391)</f>
        <v>9800</v>
      </c>
      <c r="DY391">
        <f>SUM($CB391,$CC391:CV391)-SUM($EC391:EW391)</f>
        <v>9800</v>
      </c>
      <c r="DZ391">
        <f>SUM($CB391,$CC391:CW391)-SUM($EC391:EX391)</f>
        <v>9800</v>
      </c>
      <c r="EA391">
        <f>SUM($CB391,$CC391:CX391)-SUM($EC391:EY391)</f>
        <v>9800</v>
      </c>
      <c r="EB391">
        <f>SUM($CB391,$CC391:CY391)-SUM($EC391:EZ391)</f>
        <v>9800</v>
      </c>
      <c r="EC391" cm="1">
        <f t="array" ref="EC391">SUMPRODUCT($K391:$AJ391,TRANSPOSE(EC$4:EC$29))</f>
        <v>0</v>
      </c>
      <c r="ED391" cm="1">
        <f t="array" ref="ED391">SUMPRODUCT($K391:$AJ391,TRANSPOSE(ED$4:ED$29))</f>
        <v>0</v>
      </c>
      <c r="EE391" cm="1">
        <f t="array" ref="EE391">SUMPRODUCT($K391:$AJ391,TRANSPOSE(EE$4:EE$29))</f>
        <v>0</v>
      </c>
      <c r="EF391" cm="1">
        <f t="array" ref="EF391">SUMPRODUCT($K391:$AJ391,TRANSPOSE(EF$4:EF$29))</f>
        <v>0</v>
      </c>
      <c r="EG391" cm="1">
        <f t="array" ref="EG391">SUMPRODUCT($K391:$AJ391,TRANSPOSE(EG$4:EG$29))</f>
        <v>0</v>
      </c>
      <c r="EH391" cm="1">
        <f t="array" ref="EH391">SUMPRODUCT($K391:$AJ391,TRANSPOSE(EH$4:EH$29))</f>
        <v>0</v>
      </c>
      <c r="EI391" cm="1">
        <f t="array" ref="EI391">SUMPRODUCT($K391:$AJ391,TRANSPOSE(EI$4:EI$29))</f>
        <v>0</v>
      </c>
      <c r="EJ391" cm="1">
        <f t="array" ref="EJ391">SUMPRODUCT($K391:$AJ391,TRANSPOSE(EJ$4:EJ$29))</f>
        <v>0</v>
      </c>
      <c r="EK391" cm="1">
        <f t="array" ref="EK391">SUMPRODUCT($K391:$AJ391,TRANSPOSE(EK$4:EK$29))</f>
        <v>50</v>
      </c>
      <c r="EL391" cm="1">
        <f t="array" ref="EL391">SUMPRODUCT($K391:$AJ391,TRANSPOSE(EL$4:EL$29))</f>
        <v>60</v>
      </c>
      <c r="EM391" cm="1">
        <f t="array" ref="EM391">SUMPRODUCT($K391:$AJ391,TRANSPOSE(EM$4:EM$29))</f>
        <v>90</v>
      </c>
      <c r="EN391" cm="1">
        <f t="array" ref="EN391">SUMPRODUCT($K391:$AJ391,TRANSPOSE(EN$4:EN$29))</f>
        <v>0</v>
      </c>
      <c r="EO391" cm="1">
        <f t="array" ref="EO391">SUMPRODUCT($K391:$AJ391,TRANSPOSE(EO$4:EO$29))</f>
        <v>0</v>
      </c>
      <c r="EP391" cm="1">
        <f t="array" ref="EP391">SUMPRODUCT($K391:$AJ391,TRANSPOSE(EP$4:EP$29))</f>
        <v>0</v>
      </c>
      <c r="EQ391" cm="1">
        <f t="array" ref="EQ391">SUMPRODUCT($K391:$AJ391,TRANSPOSE(EQ$4:EQ$29))</f>
        <v>0</v>
      </c>
      <c r="ER391" cm="1">
        <f t="array" ref="ER391">SUMPRODUCT($K391:$AJ391,TRANSPOSE(ER$4:ER$29))</f>
        <v>0</v>
      </c>
      <c r="ES391" cm="1">
        <f t="array" ref="ES391">SUMPRODUCT($K391:$AJ391,TRANSPOSE(ES$4:ES$29))</f>
        <v>0</v>
      </c>
      <c r="ET391" cm="1">
        <f t="array" ref="ET391">SUMPRODUCT($K391:$AJ391,TRANSPOSE(ET$4:ET$29))</f>
        <v>0</v>
      </c>
      <c r="EU391" cm="1">
        <f t="array" ref="EU391">SUMPRODUCT($K391:$AJ391,TRANSPOSE(EU$4:EU$29))</f>
        <v>0</v>
      </c>
      <c r="EV391" cm="1">
        <f t="array" ref="EV391">SUMPRODUCT($K391:$AJ391,TRANSPOSE(EV$4:EV$29))</f>
        <v>0</v>
      </c>
      <c r="EW391" cm="1">
        <f t="array" ref="EW391">SUMPRODUCT($K391:$AJ391,TRANSPOSE(EW$4:EW$29))</f>
        <v>0</v>
      </c>
      <c r="EX391" cm="1">
        <f t="array" ref="EX391">SUMPRODUCT($K391:$AJ391,TRANSPOSE(EX$4:EX$29))</f>
        <v>0</v>
      </c>
      <c r="EY391" cm="1">
        <f t="array" ref="EY391">SUMPRODUCT($K391:$AJ391,TRANSPOSE(EY$4:EY$29))</f>
        <v>0</v>
      </c>
      <c r="EZ391" cm="1">
        <f t="array" ref="EZ391">SUMPRODUCT($K391:$AJ391,TRANSPOSE(EZ$4:EZ$29))</f>
        <v>0</v>
      </c>
      <c r="FA391">
        <f t="shared" si="74"/>
        <v>0</v>
      </c>
      <c r="FB391" t="b">
        <f t="shared" si="75"/>
        <v>0</v>
      </c>
    </row>
    <row r="392" spans="1:158" hidden="1" x14ac:dyDescent="0.2">
      <c r="A392">
        <v>452</v>
      </c>
      <c r="B392" s="7" t="s">
        <v>783</v>
      </c>
      <c r="C392" t="s">
        <v>17</v>
      </c>
      <c r="D392">
        <v>401308904</v>
      </c>
      <c r="E392" t="s">
        <v>782</v>
      </c>
      <c r="F392">
        <v>401589198</v>
      </c>
      <c r="G392" t="s">
        <v>6</v>
      </c>
      <c r="H392" s="1">
        <v>2</v>
      </c>
      <c r="I392" s="1">
        <v>2</v>
      </c>
      <c r="J392" s="1">
        <f>VLOOKUP(B392,'[4]AVL F03 05.05.26_לעבוד'!$B$27:$M$694,12,)</f>
        <v>2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2</v>
      </c>
      <c r="AG392" s="1">
        <v>0</v>
      </c>
      <c r="AH392" s="1">
        <v>0</v>
      </c>
      <c r="AI392" s="1">
        <v>0</v>
      </c>
      <c r="AJ392" s="1">
        <v>0</v>
      </c>
      <c r="AK392" s="1">
        <f t="shared" si="72"/>
        <v>630</v>
      </c>
      <c r="AL392" s="1">
        <f t="shared" si="73"/>
        <v>10000</v>
      </c>
      <c r="AM392" s="1">
        <f t="shared" si="81"/>
        <v>4.41</v>
      </c>
      <c r="AN392" s="1">
        <f t="shared" si="82"/>
        <v>70</v>
      </c>
      <c r="AO392" s="1">
        <f t="shared" si="83"/>
        <v>65.59</v>
      </c>
      <c r="AP392" s="1" t="s">
        <v>26</v>
      </c>
      <c r="AQ392" s="1">
        <f>VLOOKUP($B392,'[2]AVL F03 05.05.26_לעבוד'!$B$29:$H$721,6,)</f>
        <v>0</v>
      </c>
      <c r="AR392" s="1" t="s">
        <v>25</v>
      </c>
      <c r="AS392" s="1" t="s">
        <v>14</v>
      </c>
      <c r="AT392">
        <v>7.0000000000000001E-3</v>
      </c>
      <c r="AU392" t="str">
        <f>VLOOKUP(B392,'[3]AVL F03 05.05.26_לעבוד'!$B$27:$B$694,1,)</f>
        <v>CRCW0402825RFKED</v>
      </c>
      <c r="AW392" t="s">
        <v>1722</v>
      </c>
      <c r="AX392" t="s">
        <v>41</v>
      </c>
      <c r="AY392">
        <f>AT392</f>
        <v>7.0000000000000001E-3</v>
      </c>
      <c r="AZ392" t="s">
        <v>0</v>
      </c>
      <c r="BA392">
        <v>2</v>
      </c>
      <c r="BB392" t="s">
        <v>13</v>
      </c>
      <c r="BC392">
        <v>96</v>
      </c>
      <c r="BD392">
        <v>18</v>
      </c>
      <c r="BE392" t="s">
        <v>24</v>
      </c>
      <c r="BF392">
        <v>0</v>
      </c>
      <c r="BG392">
        <v>0</v>
      </c>
      <c r="BH392">
        <v>20</v>
      </c>
      <c r="BI392" t="s">
        <v>11</v>
      </c>
      <c r="BJ392" t="s">
        <v>23</v>
      </c>
      <c r="BK392" t="s">
        <v>5</v>
      </c>
      <c r="BL392">
        <v>1</v>
      </c>
      <c r="BM392" t="s">
        <v>22</v>
      </c>
      <c r="BN392">
        <v>0</v>
      </c>
      <c r="BO392" t="s">
        <v>5</v>
      </c>
      <c r="BP392">
        <v>1</v>
      </c>
      <c r="BQ392" t="s">
        <v>5</v>
      </c>
      <c r="BR392" t="s">
        <v>8</v>
      </c>
      <c r="BS392" t="s">
        <v>21</v>
      </c>
      <c r="BT392">
        <v>10000</v>
      </c>
      <c r="BU392" t="s">
        <v>6</v>
      </c>
      <c r="BV392" t="s">
        <v>31</v>
      </c>
      <c r="BW392" t="s">
        <v>20</v>
      </c>
      <c r="BX392" t="s">
        <v>3</v>
      </c>
      <c r="BY392" t="s">
        <v>41</v>
      </c>
      <c r="BZ392" t="s">
        <v>1</v>
      </c>
      <c r="CA392" t="s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10000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E392">
        <f>SUM($CB392,CB392:$CC392)-SUM($EC392:EC392)</f>
        <v>0</v>
      </c>
      <c r="DF392">
        <f>SUM($CB392,$CC392:CC392)-SUM($EC392:ED392)</f>
        <v>0</v>
      </c>
      <c r="DG392">
        <f>SUM($CB392,$CC392:CD392)-SUM($EC392:EE392)</f>
        <v>0</v>
      </c>
      <c r="DH392">
        <f>SUM($CB392,$CC392:CE392)-SUM($EC392:EF392)</f>
        <v>0</v>
      </c>
      <c r="DI392">
        <f>SUM($CB392,$CC392:CF392)-SUM($EC392:EG392)</f>
        <v>0</v>
      </c>
      <c r="DJ392">
        <f>SUM($CB392,$CC392:CG392)-SUM($EC392:EH392)</f>
        <v>0</v>
      </c>
      <c r="DK392">
        <f>SUM($CB392,$CC392:CH392)-SUM($EC392:EI392)</f>
        <v>0</v>
      </c>
      <c r="DL392">
        <f>SUM($CB392,$CC392:CI392)-SUM($EC392:EJ392)</f>
        <v>0</v>
      </c>
      <c r="DM392">
        <f>SUM($CB392,$CC392:CJ392)-SUM($EC392:EK392)</f>
        <v>9960</v>
      </c>
      <c r="DN392">
        <f>SUM($CB392,$CC392:CK392)-SUM($EC392:EL392)</f>
        <v>9780</v>
      </c>
      <c r="DO392">
        <f>SUM($CB392,$CC392:CL392)-SUM($EC392:EM392)</f>
        <v>9600</v>
      </c>
      <c r="DP392">
        <f>SUM($CB392,$CC392:CM392)-SUM($EC392:EN392)</f>
        <v>9600</v>
      </c>
      <c r="DQ392">
        <f>SUM($CB392,$CC392:CN392)-SUM($EC392:EO392)</f>
        <v>9600</v>
      </c>
      <c r="DR392">
        <f>SUM($CB392,$CC392:CO392)-SUM($EC392:EP392)</f>
        <v>9600</v>
      </c>
      <c r="DS392">
        <f>SUM($CB392,$CC392:CP392)-SUM($EC392:EQ392)</f>
        <v>9600</v>
      </c>
      <c r="DT392">
        <f>SUM($CB392,$CC392:CQ392)-SUM($EC392:ER392)</f>
        <v>9600</v>
      </c>
      <c r="DU392">
        <f>SUM($CB392,$CC392:CR392)-SUM($EC392:ES392)</f>
        <v>9600</v>
      </c>
      <c r="DV392">
        <f>SUM($CB392,$CC392:CS392)-SUM($EC392:ET392)</f>
        <v>9600</v>
      </c>
      <c r="DW392">
        <f>SUM($CB392,$CC392:CT392)-SUM($EC392:EU392)</f>
        <v>9600</v>
      </c>
      <c r="DX392">
        <f>SUM($CB392,$CC392:CU392)-SUM($EC392:EV392)</f>
        <v>9600</v>
      </c>
      <c r="DY392">
        <f>SUM($CB392,$CC392:CV392)-SUM($EC392:EW392)</f>
        <v>9600</v>
      </c>
      <c r="DZ392">
        <f>SUM($CB392,$CC392:CW392)-SUM($EC392:EX392)</f>
        <v>9600</v>
      </c>
      <c r="EA392">
        <f>SUM($CB392,$CC392:CX392)-SUM($EC392:EY392)</f>
        <v>9600</v>
      </c>
      <c r="EB392">
        <f>SUM($CB392,$CC392:CY392)-SUM($EC392:EZ392)</f>
        <v>9600</v>
      </c>
      <c r="EC392" cm="1">
        <f t="array" ref="EC392">SUMPRODUCT($K392:$AJ392,TRANSPOSE(EC$4:EC$29))</f>
        <v>0</v>
      </c>
      <c r="ED392" cm="1">
        <f t="array" ref="ED392">SUMPRODUCT($K392:$AJ392,TRANSPOSE(ED$4:ED$29))</f>
        <v>0</v>
      </c>
      <c r="EE392" cm="1">
        <f t="array" ref="EE392">SUMPRODUCT($K392:$AJ392,TRANSPOSE(EE$4:EE$29))</f>
        <v>0</v>
      </c>
      <c r="EF392" cm="1">
        <f t="array" ref="EF392">SUMPRODUCT($K392:$AJ392,TRANSPOSE(EF$4:EF$29))</f>
        <v>0</v>
      </c>
      <c r="EG392" cm="1">
        <f t="array" ref="EG392">SUMPRODUCT($K392:$AJ392,TRANSPOSE(EG$4:EG$29))</f>
        <v>0</v>
      </c>
      <c r="EH392" cm="1">
        <f t="array" ref="EH392">SUMPRODUCT($K392:$AJ392,TRANSPOSE(EH$4:EH$29))</f>
        <v>0</v>
      </c>
      <c r="EI392" cm="1">
        <f t="array" ref="EI392">SUMPRODUCT($K392:$AJ392,TRANSPOSE(EI$4:EI$29))</f>
        <v>0</v>
      </c>
      <c r="EJ392" cm="1">
        <f t="array" ref="EJ392">SUMPRODUCT($K392:$AJ392,TRANSPOSE(EJ$4:EJ$29))</f>
        <v>0</v>
      </c>
      <c r="EK392" cm="1">
        <f t="array" ref="EK392">SUMPRODUCT($K392:$AJ392,TRANSPOSE(EK$4:EK$29))</f>
        <v>40</v>
      </c>
      <c r="EL392" cm="1">
        <f t="array" ref="EL392">SUMPRODUCT($K392:$AJ392,TRANSPOSE(EL$4:EL$29))</f>
        <v>180</v>
      </c>
      <c r="EM392" cm="1">
        <f t="array" ref="EM392">SUMPRODUCT($K392:$AJ392,TRANSPOSE(EM$4:EM$29))</f>
        <v>180</v>
      </c>
      <c r="EN392" cm="1">
        <f t="array" ref="EN392">SUMPRODUCT($K392:$AJ392,TRANSPOSE(EN$4:EN$29))</f>
        <v>0</v>
      </c>
      <c r="EO392" cm="1">
        <f t="array" ref="EO392">SUMPRODUCT($K392:$AJ392,TRANSPOSE(EO$4:EO$29))</f>
        <v>0</v>
      </c>
      <c r="EP392" cm="1">
        <f t="array" ref="EP392">SUMPRODUCT($K392:$AJ392,TRANSPOSE(EP$4:EP$29))</f>
        <v>0</v>
      </c>
      <c r="EQ392" cm="1">
        <f t="array" ref="EQ392">SUMPRODUCT($K392:$AJ392,TRANSPOSE(EQ$4:EQ$29))</f>
        <v>0</v>
      </c>
      <c r="ER392" cm="1">
        <f t="array" ref="ER392">SUMPRODUCT($K392:$AJ392,TRANSPOSE(ER$4:ER$29))</f>
        <v>0</v>
      </c>
      <c r="ES392" cm="1">
        <f t="array" ref="ES392">SUMPRODUCT($K392:$AJ392,TRANSPOSE(ES$4:ES$29))</f>
        <v>0</v>
      </c>
      <c r="ET392" cm="1">
        <f t="array" ref="ET392">SUMPRODUCT($K392:$AJ392,TRANSPOSE(ET$4:ET$29))</f>
        <v>0</v>
      </c>
      <c r="EU392" cm="1">
        <f t="array" ref="EU392">SUMPRODUCT($K392:$AJ392,TRANSPOSE(EU$4:EU$29))</f>
        <v>0</v>
      </c>
      <c r="EV392" cm="1">
        <f t="array" ref="EV392">SUMPRODUCT($K392:$AJ392,TRANSPOSE(EV$4:EV$29))</f>
        <v>0</v>
      </c>
      <c r="EW392" cm="1">
        <f t="array" ref="EW392">SUMPRODUCT($K392:$AJ392,TRANSPOSE(EW$4:EW$29))</f>
        <v>0</v>
      </c>
      <c r="EX392" cm="1">
        <f t="array" ref="EX392">SUMPRODUCT($K392:$AJ392,TRANSPOSE(EX$4:EX$29))</f>
        <v>0</v>
      </c>
      <c r="EY392" cm="1">
        <f t="array" ref="EY392">SUMPRODUCT($K392:$AJ392,TRANSPOSE(EY$4:EY$29))</f>
        <v>0</v>
      </c>
      <c r="EZ392" cm="1">
        <f t="array" ref="EZ392">SUMPRODUCT($K392:$AJ392,TRANSPOSE(EZ$4:EZ$29))</f>
        <v>0</v>
      </c>
      <c r="FA392">
        <f t="shared" si="74"/>
        <v>0</v>
      </c>
      <c r="FB392" t="b">
        <f t="shared" si="75"/>
        <v>0</v>
      </c>
    </row>
    <row r="393" spans="1:158" hidden="1" x14ac:dyDescent="0.2">
      <c r="A393">
        <v>453</v>
      </c>
      <c r="B393" s="7" t="s">
        <v>781</v>
      </c>
      <c r="C393" t="s">
        <v>17</v>
      </c>
      <c r="D393">
        <v>401679598</v>
      </c>
      <c r="E393" t="s">
        <v>780</v>
      </c>
      <c r="F393">
        <v>400294252</v>
      </c>
      <c r="G393" t="s">
        <v>6</v>
      </c>
      <c r="H393" s="1">
        <v>2</v>
      </c>
      <c r="I393" s="1">
        <v>28</v>
      </c>
      <c r="J393" s="1">
        <f>VLOOKUP(B393,'[4]AVL F03 05.05.26_לעבוד'!$B$27:$M$694,12,)</f>
        <v>28</v>
      </c>
      <c r="K393" s="1">
        <v>0</v>
      </c>
      <c r="L393" s="1">
        <v>0</v>
      </c>
      <c r="M393" s="1">
        <v>0</v>
      </c>
      <c r="N393" s="1">
        <v>4</v>
      </c>
      <c r="O393" s="1">
        <v>8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2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14</v>
      </c>
      <c r="AI393" s="1">
        <v>0</v>
      </c>
      <c r="AJ393" s="1">
        <v>0</v>
      </c>
      <c r="AK393" s="1">
        <f t="shared" si="72"/>
        <v>8820</v>
      </c>
      <c r="AL393" s="1">
        <f t="shared" si="73"/>
        <v>10000</v>
      </c>
      <c r="AM393" s="1">
        <f t="shared" si="81"/>
        <v>88.2</v>
      </c>
      <c r="AN393" s="1">
        <f t="shared" si="82"/>
        <v>100</v>
      </c>
      <c r="AO393" s="1">
        <f t="shared" si="83"/>
        <v>11.799999999999997</v>
      </c>
      <c r="AP393" s="1" t="s">
        <v>26</v>
      </c>
      <c r="AQ393" s="1">
        <f>VLOOKUP($B393,'[2]AVL F03 05.05.26_לעבוד'!$B$29:$H$721,6,)</f>
        <v>0</v>
      </c>
      <c r="AR393" s="1" t="s">
        <v>25</v>
      </c>
      <c r="AS393" s="1" t="s">
        <v>14</v>
      </c>
      <c r="AT393">
        <f>SUM(K393:AJ393)*AY393</f>
        <v>0.28000000000000003</v>
      </c>
      <c r="AU393" t="str">
        <f>VLOOKUP(B393,'[3]AVL F03 05.05.26_לעבוד'!$B$27:$B$694,1,)</f>
        <v>CRCW040282R5FKED</v>
      </c>
      <c r="AW393" t="s">
        <v>1722</v>
      </c>
      <c r="AX393" t="s">
        <v>19</v>
      </c>
      <c r="AY393">
        <v>0.01</v>
      </c>
      <c r="AZ393" t="s">
        <v>0</v>
      </c>
      <c r="BA393">
        <v>2</v>
      </c>
      <c r="BB393" t="s">
        <v>13</v>
      </c>
      <c r="BC393">
        <v>96</v>
      </c>
      <c r="BD393">
        <v>39</v>
      </c>
      <c r="BE393" t="s">
        <v>24</v>
      </c>
      <c r="BF393">
        <v>0</v>
      </c>
      <c r="BG393">
        <v>0.1</v>
      </c>
      <c r="BH393">
        <v>20</v>
      </c>
      <c r="BI393" t="s">
        <v>11</v>
      </c>
      <c r="BJ393" t="s">
        <v>23</v>
      </c>
      <c r="BK393" t="s">
        <v>5</v>
      </c>
      <c r="BL393">
        <v>1</v>
      </c>
      <c r="BM393" t="s">
        <v>22</v>
      </c>
      <c r="BN393">
        <v>0.01</v>
      </c>
      <c r="BO393" t="s">
        <v>5</v>
      </c>
      <c r="BP393">
        <v>1</v>
      </c>
      <c r="BQ393" t="s">
        <v>5</v>
      </c>
      <c r="BR393" t="s">
        <v>8</v>
      </c>
      <c r="BS393" t="s">
        <v>21</v>
      </c>
      <c r="BT393">
        <v>10000</v>
      </c>
      <c r="BU393" t="s">
        <v>6</v>
      </c>
      <c r="BV393" t="s">
        <v>31</v>
      </c>
      <c r="BW393" t="s">
        <v>20</v>
      </c>
      <c r="BX393" t="s">
        <v>3</v>
      </c>
      <c r="BY393" t="s">
        <v>19</v>
      </c>
      <c r="BZ393" t="s">
        <v>1</v>
      </c>
      <c r="CA393" t="s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10000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E393">
        <f>SUM($CB393,CB393:$CC393)-SUM($EC393:EC393)</f>
        <v>0</v>
      </c>
      <c r="DF393">
        <f>SUM($CB393,$CC393:CC393)-SUM($EC393:ED393)</f>
        <v>0</v>
      </c>
      <c r="DG393">
        <f>SUM($CB393,$CC393:CD393)-SUM($EC393:EE393)</f>
        <v>0</v>
      </c>
      <c r="DH393">
        <f>SUM($CB393,$CC393:CE393)-SUM($EC393:EF393)</f>
        <v>0</v>
      </c>
      <c r="DI393">
        <f>SUM($CB393,$CC393:CF393)-SUM($EC393:EG393)</f>
        <v>0</v>
      </c>
      <c r="DJ393">
        <f>SUM($CB393,$CC393:CG393)-SUM($EC393:EH393)</f>
        <v>0</v>
      </c>
      <c r="DK393">
        <f>SUM($CB393,$CC393:CH393)-SUM($EC393:EI393)</f>
        <v>0</v>
      </c>
      <c r="DL393">
        <f>SUM($CB393,$CC393:CI393)-SUM($EC393:EJ393)</f>
        <v>0</v>
      </c>
      <c r="DM393">
        <f>SUM($CB393,$CC393:CJ393)-SUM($EC393:EK393)</f>
        <v>8920</v>
      </c>
      <c r="DN393">
        <f>SUM($CB393,$CC393:CK393)-SUM($EC393:EL393)</f>
        <v>7536</v>
      </c>
      <c r="DO393">
        <f>SUM($CB393,$CC393:CL393)-SUM($EC393:EM393)</f>
        <v>6136</v>
      </c>
      <c r="DP393">
        <f>SUM($CB393,$CC393:CM393)-SUM($EC393:EN393)</f>
        <v>4400</v>
      </c>
      <c r="DQ393">
        <f>SUM($CB393,$CC393:CN393)-SUM($EC393:EO393)</f>
        <v>4400</v>
      </c>
      <c r="DR393">
        <f>SUM($CB393,$CC393:CO393)-SUM($EC393:EP393)</f>
        <v>4400</v>
      </c>
      <c r="DS393">
        <f>SUM($CB393,$CC393:CP393)-SUM($EC393:EQ393)</f>
        <v>4400</v>
      </c>
      <c r="DT393">
        <f>SUM($CB393,$CC393:CQ393)-SUM($EC393:ER393)</f>
        <v>4400</v>
      </c>
      <c r="DU393">
        <f>SUM($CB393,$CC393:CR393)-SUM($EC393:ES393)</f>
        <v>4400</v>
      </c>
      <c r="DV393">
        <f>SUM($CB393,$CC393:CS393)-SUM($EC393:ET393)</f>
        <v>4400</v>
      </c>
      <c r="DW393">
        <f>SUM($CB393,$CC393:CT393)-SUM($EC393:EU393)</f>
        <v>4400</v>
      </c>
      <c r="DX393">
        <f>SUM($CB393,$CC393:CU393)-SUM($EC393:EV393)</f>
        <v>4400</v>
      </c>
      <c r="DY393">
        <f>SUM($CB393,$CC393:CV393)-SUM($EC393:EW393)</f>
        <v>4400</v>
      </c>
      <c r="DZ393">
        <f>SUM($CB393,$CC393:CW393)-SUM($EC393:EX393)</f>
        <v>4400</v>
      </c>
      <c r="EA393">
        <f>SUM($CB393,$CC393:CX393)-SUM($EC393:EY393)</f>
        <v>4400</v>
      </c>
      <c r="EB393">
        <f>SUM($CB393,$CC393:CY393)-SUM($EC393:EZ393)</f>
        <v>4400</v>
      </c>
      <c r="EC393" cm="1">
        <f t="array" ref="EC393">SUMPRODUCT($K393:$AJ393,TRANSPOSE(EC$4:EC$29))</f>
        <v>0</v>
      </c>
      <c r="ED393" cm="1">
        <f t="array" ref="ED393">SUMPRODUCT($K393:$AJ393,TRANSPOSE(ED$4:ED$29))</f>
        <v>0</v>
      </c>
      <c r="EE393" cm="1">
        <f t="array" ref="EE393">SUMPRODUCT($K393:$AJ393,TRANSPOSE(EE$4:EE$29))</f>
        <v>0</v>
      </c>
      <c r="EF393" cm="1">
        <f t="array" ref="EF393">SUMPRODUCT($K393:$AJ393,TRANSPOSE(EF$4:EF$29))</f>
        <v>0</v>
      </c>
      <c r="EG393" cm="1">
        <f t="array" ref="EG393">SUMPRODUCT($K393:$AJ393,TRANSPOSE(EG$4:EG$29))</f>
        <v>0</v>
      </c>
      <c r="EH393" cm="1">
        <f t="array" ref="EH393">SUMPRODUCT($K393:$AJ393,TRANSPOSE(EH$4:EH$29))</f>
        <v>0</v>
      </c>
      <c r="EI393" cm="1">
        <f t="array" ref="EI393">SUMPRODUCT($K393:$AJ393,TRANSPOSE(EI$4:EI$29))</f>
        <v>0</v>
      </c>
      <c r="EJ393" cm="1">
        <f t="array" ref="EJ393">SUMPRODUCT($K393:$AJ393,TRANSPOSE(EJ$4:EJ$29))</f>
        <v>0</v>
      </c>
      <c r="EK393" cm="1">
        <f t="array" ref="EK393">SUMPRODUCT($K393:$AJ393,TRANSPOSE(EK$4:EK$29))</f>
        <v>1080</v>
      </c>
      <c r="EL393" cm="1">
        <f t="array" ref="EL393">SUMPRODUCT($K393:$AJ393,TRANSPOSE(EL$4:EL$29))</f>
        <v>1384</v>
      </c>
      <c r="EM393" cm="1">
        <f t="array" ref="EM393">SUMPRODUCT($K393:$AJ393,TRANSPOSE(EM$4:EM$29))</f>
        <v>1400</v>
      </c>
      <c r="EN393" cm="1">
        <f t="array" ref="EN393">SUMPRODUCT($K393:$AJ393,TRANSPOSE(EN$4:EN$29))</f>
        <v>1736</v>
      </c>
      <c r="EO393" cm="1">
        <f t="array" ref="EO393">SUMPRODUCT($K393:$AJ393,TRANSPOSE(EO$4:EO$29))</f>
        <v>0</v>
      </c>
      <c r="EP393" cm="1">
        <f t="array" ref="EP393">SUMPRODUCT($K393:$AJ393,TRANSPOSE(EP$4:EP$29))</f>
        <v>0</v>
      </c>
      <c r="EQ393" cm="1">
        <f t="array" ref="EQ393">SUMPRODUCT($K393:$AJ393,TRANSPOSE(EQ$4:EQ$29))</f>
        <v>0</v>
      </c>
      <c r="ER393" cm="1">
        <f t="array" ref="ER393">SUMPRODUCT($K393:$AJ393,TRANSPOSE(ER$4:ER$29))</f>
        <v>0</v>
      </c>
      <c r="ES393" cm="1">
        <f t="array" ref="ES393">SUMPRODUCT($K393:$AJ393,TRANSPOSE(ES$4:ES$29))</f>
        <v>0</v>
      </c>
      <c r="ET393" cm="1">
        <f t="array" ref="ET393">SUMPRODUCT($K393:$AJ393,TRANSPOSE(ET$4:ET$29))</f>
        <v>0</v>
      </c>
      <c r="EU393" cm="1">
        <f t="array" ref="EU393">SUMPRODUCT($K393:$AJ393,TRANSPOSE(EU$4:EU$29))</f>
        <v>0</v>
      </c>
      <c r="EV393" cm="1">
        <f t="array" ref="EV393">SUMPRODUCT($K393:$AJ393,TRANSPOSE(EV$4:EV$29))</f>
        <v>0</v>
      </c>
      <c r="EW393" cm="1">
        <f t="array" ref="EW393">SUMPRODUCT($K393:$AJ393,TRANSPOSE(EW$4:EW$29))</f>
        <v>0</v>
      </c>
      <c r="EX393" cm="1">
        <f t="array" ref="EX393">SUMPRODUCT($K393:$AJ393,TRANSPOSE(EX$4:EX$29))</f>
        <v>0</v>
      </c>
      <c r="EY393" cm="1">
        <f t="array" ref="EY393">SUMPRODUCT($K393:$AJ393,TRANSPOSE(EY$4:EY$29))</f>
        <v>0</v>
      </c>
      <c r="EZ393" cm="1">
        <f t="array" ref="EZ393">SUMPRODUCT($K393:$AJ393,TRANSPOSE(EZ$4:EZ$29))</f>
        <v>0</v>
      </c>
      <c r="FA393">
        <f t="shared" si="74"/>
        <v>0</v>
      </c>
      <c r="FB393" t="b">
        <f t="shared" si="75"/>
        <v>0</v>
      </c>
    </row>
    <row r="394" spans="1:158" hidden="1" x14ac:dyDescent="0.2">
      <c r="A394">
        <v>454</v>
      </c>
      <c r="B394" s="7" t="s">
        <v>779</v>
      </c>
      <c r="C394" t="s">
        <v>17</v>
      </c>
      <c r="D394">
        <v>401550124</v>
      </c>
      <c r="E394" t="s">
        <v>778</v>
      </c>
      <c r="F394">
        <v>401502481</v>
      </c>
      <c r="G394" t="s">
        <v>6</v>
      </c>
      <c r="H394" s="1">
        <v>2</v>
      </c>
      <c r="I394" s="1">
        <v>1</v>
      </c>
      <c r="J394" s="1">
        <f>VLOOKUP(B394,'[4]AVL F03 05.05.26_לעבוד'!$B$27:$M$694,12,)</f>
        <v>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1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f t="shared" si="72"/>
        <v>315</v>
      </c>
      <c r="AL394" s="1">
        <f t="shared" si="73"/>
        <v>10000</v>
      </c>
      <c r="AM394" s="1">
        <f t="shared" si="81"/>
        <v>3.15</v>
      </c>
      <c r="AN394" s="1">
        <f t="shared" si="82"/>
        <v>100</v>
      </c>
      <c r="AO394" s="1">
        <f t="shared" si="83"/>
        <v>96.85</v>
      </c>
      <c r="AP394" s="1" t="s">
        <v>26</v>
      </c>
      <c r="AQ394" s="1">
        <f>VLOOKUP($B394,'[2]AVL F03 05.05.26_לעבוד'!$B$29:$H$721,6,)</f>
        <v>0</v>
      </c>
      <c r="AR394" s="1" t="s">
        <v>25</v>
      </c>
      <c r="AS394" s="1" t="s">
        <v>14</v>
      </c>
      <c r="AT394">
        <f>SUM(K394:AJ394)*AY394</f>
        <v>0.01</v>
      </c>
      <c r="AU394" t="str">
        <f>VLOOKUP(B394,'[3]AVL F03 05.05.26_לעבוד'!$B$27:$B$694,1,)</f>
        <v>CRCW04028K25FKED</v>
      </c>
      <c r="AW394" t="s">
        <v>1722</v>
      </c>
      <c r="AX394" t="s">
        <v>19</v>
      </c>
      <c r="AY394">
        <v>0.01</v>
      </c>
      <c r="AZ394" t="s">
        <v>0</v>
      </c>
      <c r="BA394">
        <v>2</v>
      </c>
      <c r="BB394" t="s">
        <v>13</v>
      </c>
      <c r="BC394">
        <v>96</v>
      </c>
      <c r="BD394">
        <v>140</v>
      </c>
      <c r="BE394" t="s">
        <v>24</v>
      </c>
      <c r="BF394">
        <v>0</v>
      </c>
      <c r="BG394">
        <v>0.1</v>
      </c>
      <c r="BH394">
        <v>20</v>
      </c>
      <c r="BI394" t="s">
        <v>11</v>
      </c>
      <c r="BJ394" t="s">
        <v>23</v>
      </c>
      <c r="BK394" t="s">
        <v>5</v>
      </c>
      <c r="BL394">
        <v>1</v>
      </c>
      <c r="BM394" t="s">
        <v>22</v>
      </c>
      <c r="BN394">
        <v>0.01</v>
      </c>
      <c r="BO394" t="s">
        <v>5</v>
      </c>
      <c r="BP394">
        <v>1</v>
      </c>
      <c r="BQ394" t="s">
        <v>5</v>
      </c>
      <c r="BR394" t="s">
        <v>8</v>
      </c>
      <c r="BS394" t="s">
        <v>21</v>
      </c>
      <c r="BT394">
        <v>10000</v>
      </c>
      <c r="BU394" t="s">
        <v>6</v>
      </c>
      <c r="BV394" t="s">
        <v>31</v>
      </c>
      <c r="BW394" t="s">
        <v>20</v>
      </c>
      <c r="BX394" t="s">
        <v>3</v>
      </c>
      <c r="BY394" t="s">
        <v>19</v>
      </c>
      <c r="BZ394" t="s">
        <v>1</v>
      </c>
      <c r="CA394" t="s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10000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E394">
        <f>SUM($CB394,CB394:$CC394)-SUM($EC394:EC394)</f>
        <v>0</v>
      </c>
      <c r="DF394">
        <f>SUM($CB394,$CC394:CC394)-SUM($EC394:ED394)</f>
        <v>0</v>
      </c>
      <c r="DG394">
        <f>SUM($CB394,$CC394:CD394)-SUM($EC394:EE394)</f>
        <v>0</v>
      </c>
      <c r="DH394">
        <f>SUM($CB394,$CC394:CE394)-SUM($EC394:EF394)</f>
        <v>0</v>
      </c>
      <c r="DI394">
        <f>SUM($CB394,$CC394:CF394)-SUM($EC394:EG394)</f>
        <v>0</v>
      </c>
      <c r="DJ394">
        <f>SUM($CB394,$CC394:CG394)-SUM($EC394:EH394)</f>
        <v>0</v>
      </c>
      <c r="DK394">
        <f>SUM($CB394,$CC394:CH394)-SUM($EC394:EI394)</f>
        <v>0</v>
      </c>
      <c r="DL394">
        <f>SUM($CB394,$CC394:CI394)-SUM($EC394:EJ394)</f>
        <v>0</v>
      </c>
      <c r="DM394">
        <f>SUM($CB394,$CC394:CJ394)-SUM($EC394:EK394)</f>
        <v>9950</v>
      </c>
      <c r="DN394">
        <f>SUM($CB394,$CC394:CK394)-SUM($EC394:EL394)</f>
        <v>9890</v>
      </c>
      <c r="DO394">
        <f>SUM($CB394,$CC394:CL394)-SUM($EC394:EM394)</f>
        <v>9800</v>
      </c>
      <c r="DP394">
        <f>SUM($CB394,$CC394:CM394)-SUM($EC394:EN394)</f>
        <v>9800</v>
      </c>
      <c r="DQ394">
        <f>SUM($CB394,$CC394:CN394)-SUM($EC394:EO394)</f>
        <v>9800</v>
      </c>
      <c r="DR394">
        <f>SUM($CB394,$CC394:CO394)-SUM($EC394:EP394)</f>
        <v>9800</v>
      </c>
      <c r="DS394">
        <f>SUM($CB394,$CC394:CP394)-SUM($EC394:EQ394)</f>
        <v>9800</v>
      </c>
      <c r="DT394">
        <f>SUM($CB394,$CC394:CQ394)-SUM($EC394:ER394)</f>
        <v>9800</v>
      </c>
      <c r="DU394">
        <f>SUM($CB394,$CC394:CR394)-SUM($EC394:ES394)</f>
        <v>9800</v>
      </c>
      <c r="DV394">
        <f>SUM($CB394,$CC394:CS394)-SUM($EC394:ET394)</f>
        <v>9800</v>
      </c>
      <c r="DW394">
        <f>SUM($CB394,$CC394:CT394)-SUM($EC394:EU394)</f>
        <v>9800</v>
      </c>
      <c r="DX394">
        <f>SUM($CB394,$CC394:CU394)-SUM($EC394:EV394)</f>
        <v>9800</v>
      </c>
      <c r="DY394">
        <f>SUM($CB394,$CC394:CV394)-SUM($EC394:EW394)</f>
        <v>9800</v>
      </c>
      <c r="DZ394">
        <f>SUM($CB394,$CC394:CW394)-SUM($EC394:EX394)</f>
        <v>9800</v>
      </c>
      <c r="EA394">
        <f>SUM($CB394,$CC394:CX394)-SUM($EC394:EY394)</f>
        <v>9800</v>
      </c>
      <c r="EB394">
        <f>SUM($CB394,$CC394:CY394)-SUM($EC394:EZ394)</f>
        <v>9800</v>
      </c>
      <c r="EC394" cm="1">
        <f t="array" ref="EC394">SUMPRODUCT($K394:$AJ394,TRANSPOSE(EC$4:EC$29))</f>
        <v>0</v>
      </c>
      <c r="ED394" cm="1">
        <f t="array" ref="ED394">SUMPRODUCT($K394:$AJ394,TRANSPOSE(ED$4:ED$29))</f>
        <v>0</v>
      </c>
      <c r="EE394" cm="1">
        <f t="array" ref="EE394">SUMPRODUCT($K394:$AJ394,TRANSPOSE(EE$4:EE$29))</f>
        <v>0</v>
      </c>
      <c r="EF394" cm="1">
        <f t="array" ref="EF394">SUMPRODUCT($K394:$AJ394,TRANSPOSE(EF$4:EF$29))</f>
        <v>0</v>
      </c>
      <c r="EG394" cm="1">
        <f t="array" ref="EG394">SUMPRODUCT($K394:$AJ394,TRANSPOSE(EG$4:EG$29))</f>
        <v>0</v>
      </c>
      <c r="EH394" cm="1">
        <f t="array" ref="EH394">SUMPRODUCT($K394:$AJ394,TRANSPOSE(EH$4:EH$29))</f>
        <v>0</v>
      </c>
      <c r="EI394" cm="1">
        <f t="array" ref="EI394">SUMPRODUCT($K394:$AJ394,TRANSPOSE(EI$4:EI$29))</f>
        <v>0</v>
      </c>
      <c r="EJ394" cm="1">
        <f t="array" ref="EJ394">SUMPRODUCT($K394:$AJ394,TRANSPOSE(EJ$4:EJ$29))</f>
        <v>0</v>
      </c>
      <c r="EK394" cm="1">
        <f t="array" ref="EK394">SUMPRODUCT($K394:$AJ394,TRANSPOSE(EK$4:EK$29))</f>
        <v>50</v>
      </c>
      <c r="EL394" cm="1">
        <f t="array" ref="EL394">SUMPRODUCT($K394:$AJ394,TRANSPOSE(EL$4:EL$29))</f>
        <v>60</v>
      </c>
      <c r="EM394" cm="1">
        <f t="array" ref="EM394">SUMPRODUCT($K394:$AJ394,TRANSPOSE(EM$4:EM$29))</f>
        <v>90</v>
      </c>
      <c r="EN394" cm="1">
        <f t="array" ref="EN394">SUMPRODUCT($K394:$AJ394,TRANSPOSE(EN$4:EN$29))</f>
        <v>0</v>
      </c>
      <c r="EO394" cm="1">
        <f t="array" ref="EO394">SUMPRODUCT($K394:$AJ394,TRANSPOSE(EO$4:EO$29))</f>
        <v>0</v>
      </c>
      <c r="EP394" cm="1">
        <f t="array" ref="EP394">SUMPRODUCT($K394:$AJ394,TRANSPOSE(EP$4:EP$29))</f>
        <v>0</v>
      </c>
      <c r="EQ394" cm="1">
        <f t="array" ref="EQ394">SUMPRODUCT($K394:$AJ394,TRANSPOSE(EQ$4:EQ$29))</f>
        <v>0</v>
      </c>
      <c r="ER394" cm="1">
        <f t="array" ref="ER394">SUMPRODUCT($K394:$AJ394,TRANSPOSE(ER$4:ER$29))</f>
        <v>0</v>
      </c>
      <c r="ES394" cm="1">
        <f t="array" ref="ES394">SUMPRODUCT($K394:$AJ394,TRANSPOSE(ES$4:ES$29))</f>
        <v>0</v>
      </c>
      <c r="ET394" cm="1">
        <f t="array" ref="ET394">SUMPRODUCT($K394:$AJ394,TRANSPOSE(ET$4:ET$29))</f>
        <v>0</v>
      </c>
      <c r="EU394" cm="1">
        <f t="array" ref="EU394">SUMPRODUCT($K394:$AJ394,TRANSPOSE(EU$4:EU$29))</f>
        <v>0</v>
      </c>
      <c r="EV394" cm="1">
        <f t="array" ref="EV394">SUMPRODUCT($K394:$AJ394,TRANSPOSE(EV$4:EV$29))</f>
        <v>0</v>
      </c>
      <c r="EW394" cm="1">
        <f t="array" ref="EW394">SUMPRODUCT($K394:$AJ394,TRANSPOSE(EW$4:EW$29))</f>
        <v>0</v>
      </c>
      <c r="EX394" cm="1">
        <f t="array" ref="EX394">SUMPRODUCT($K394:$AJ394,TRANSPOSE(EX$4:EX$29))</f>
        <v>0</v>
      </c>
      <c r="EY394" cm="1">
        <f t="array" ref="EY394">SUMPRODUCT($K394:$AJ394,TRANSPOSE(EY$4:EY$29))</f>
        <v>0</v>
      </c>
      <c r="EZ394" cm="1">
        <f t="array" ref="EZ394">SUMPRODUCT($K394:$AJ394,TRANSPOSE(EZ$4:EZ$29))</f>
        <v>0</v>
      </c>
      <c r="FA394">
        <f t="shared" si="74"/>
        <v>0</v>
      </c>
      <c r="FB394" t="b">
        <f t="shared" si="75"/>
        <v>0</v>
      </c>
    </row>
    <row r="395" spans="1:158" hidden="1" x14ac:dyDescent="0.2">
      <c r="A395">
        <v>455</v>
      </c>
      <c r="B395" s="7" t="s">
        <v>777</v>
      </c>
      <c r="C395" t="s">
        <v>17</v>
      </c>
      <c r="D395">
        <v>401554166</v>
      </c>
      <c r="E395" t="s">
        <v>776</v>
      </c>
      <c r="F395">
        <v>401502502</v>
      </c>
      <c r="G395" t="s">
        <v>6</v>
      </c>
      <c r="H395" s="1">
        <v>2</v>
      </c>
      <c r="I395" s="1">
        <v>1</v>
      </c>
      <c r="J395" s="1">
        <f>VLOOKUP(B395,'[4]AVL F03 05.05.26_לעבוד'!$B$27:$M$694,12,)</f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1</v>
      </c>
      <c r="AI395" s="1">
        <v>0</v>
      </c>
      <c r="AJ395" s="1">
        <v>0</v>
      </c>
      <c r="AK395" s="1">
        <f t="shared" si="72"/>
        <v>315</v>
      </c>
      <c r="AL395" s="1">
        <f t="shared" si="73"/>
        <v>10000</v>
      </c>
      <c r="AM395" s="1">
        <f t="shared" si="81"/>
        <v>2.2050000000000001</v>
      </c>
      <c r="AN395" s="1">
        <f t="shared" si="82"/>
        <v>70</v>
      </c>
      <c r="AO395" s="1">
        <f t="shared" si="83"/>
        <v>67.795000000000002</v>
      </c>
      <c r="AP395" s="1" t="s">
        <v>26</v>
      </c>
      <c r="AQ395" s="1">
        <f>VLOOKUP($B395,'[2]AVL F03 05.05.26_לעבוד'!$B$29:$H$721,6,)</f>
        <v>0</v>
      </c>
      <c r="AR395" s="1" t="s">
        <v>25</v>
      </c>
      <c r="AS395" s="1" t="s">
        <v>14</v>
      </c>
      <c r="AT395">
        <v>7.0000000000000001E-3</v>
      </c>
      <c r="AU395" t="str">
        <f>VLOOKUP(B395,'[3]AVL F03 05.05.26_לעבוד'!$B$27:$B$694,1,)</f>
        <v>CRCW04028K87FKED</v>
      </c>
      <c r="AW395" t="s">
        <v>1722</v>
      </c>
      <c r="AX395" t="s">
        <v>19</v>
      </c>
      <c r="AY395">
        <f>AT395</f>
        <v>7.0000000000000001E-3</v>
      </c>
      <c r="AZ395" t="s">
        <v>0</v>
      </c>
      <c r="BA395">
        <v>2</v>
      </c>
      <c r="BB395" t="s">
        <v>13</v>
      </c>
      <c r="BC395">
        <v>96</v>
      </c>
      <c r="BD395">
        <v>49</v>
      </c>
      <c r="BE395" t="s">
        <v>24</v>
      </c>
      <c r="BF395">
        <v>0</v>
      </c>
      <c r="BG395">
        <v>0</v>
      </c>
      <c r="BH395">
        <v>20</v>
      </c>
      <c r="BI395" t="s">
        <v>11</v>
      </c>
      <c r="BJ395" t="s">
        <v>23</v>
      </c>
      <c r="BK395" t="s">
        <v>5</v>
      </c>
      <c r="BL395">
        <v>1</v>
      </c>
      <c r="BM395" t="s">
        <v>22</v>
      </c>
      <c r="BN395">
        <v>0</v>
      </c>
      <c r="BO395" t="s">
        <v>5</v>
      </c>
      <c r="BP395">
        <v>1</v>
      </c>
      <c r="BQ395" t="s">
        <v>5</v>
      </c>
      <c r="BR395" t="s">
        <v>8</v>
      </c>
      <c r="BS395" t="s">
        <v>21</v>
      </c>
      <c r="BT395">
        <v>10000</v>
      </c>
      <c r="BU395" t="s">
        <v>6</v>
      </c>
      <c r="BV395" t="s">
        <v>31</v>
      </c>
      <c r="BW395" t="s">
        <v>20</v>
      </c>
      <c r="BX395" t="s">
        <v>3</v>
      </c>
      <c r="BY395" t="s">
        <v>19</v>
      </c>
      <c r="BZ395" t="s">
        <v>1</v>
      </c>
      <c r="CA395" t="s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10000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E395">
        <f>SUM($CB395,CB395:$CC395)-SUM($EC395:EC395)</f>
        <v>0</v>
      </c>
      <c r="DF395">
        <f>SUM($CB395,$CC395:CC395)-SUM($EC395:ED395)</f>
        <v>0</v>
      </c>
      <c r="DG395">
        <f>SUM($CB395,$CC395:CD395)-SUM($EC395:EE395)</f>
        <v>0</v>
      </c>
      <c r="DH395">
        <f>SUM($CB395,$CC395:CE395)-SUM($EC395:EF395)</f>
        <v>0</v>
      </c>
      <c r="DI395">
        <f>SUM($CB395,$CC395:CF395)-SUM($EC395:EG395)</f>
        <v>0</v>
      </c>
      <c r="DJ395">
        <f>SUM($CB395,$CC395:CG395)-SUM($EC395:EH395)</f>
        <v>0</v>
      </c>
      <c r="DK395">
        <f>SUM($CB395,$CC395:CH395)-SUM($EC395:EI395)</f>
        <v>0</v>
      </c>
      <c r="DL395">
        <f>SUM($CB395,$CC395:CI395)-SUM($EC395:EJ395)</f>
        <v>0</v>
      </c>
      <c r="DM395">
        <f>SUM($CB395,$CC395:CJ395)-SUM($EC395:EK395)</f>
        <v>9950</v>
      </c>
      <c r="DN395">
        <f>SUM($CB395,$CC395:CK395)-SUM($EC395:EL395)</f>
        <v>9900</v>
      </c>
      <c r="DO395">
        <f>SUM($CB395,$CC395:CL395)-SUM($EC395:EM395)</f>
        <v>9850</v>
      </c>
      <c r="DP395">
        <f>SUM($CB395,$CC395:CM395)-SUM($EC395:EN395)</f>
        <v>9800</v>
      </c>
      <c r="DQ395">
        <f>SUM($CB395,$CC395:CN395)-SUM($EC395:EO395)</f>
        <v>9800</v>
      </c>
      <c r="DR395">
        <f>SUM($CB395,$CC395:CO395)-SUM($EC395:EP395)</f>
        <v>9800</v>
      </c>
      <c r="DS395">
        <f>SUM($CB395,$CC395:CP395)-SUM($EC395:EQ395)</f>
        <v>9800</v>
      </c>
      <c r="DT395">
        <f>SUM($CB395,$CC395:CQ395)-SUM($EC395:ER395)</f>
        <v>9800</v>
      </c>
      <c r="DU395">
        <f>SUM($CB395,$CC395:CR395)-SUM($EC395:ES395)</f>
        <v>9800</v>
      </c>
      <c r="DV395">
        <f>SUM($CB395,$CC395:CS395)-SUM($EC395:ET395)</f>
        <v>9800</v>
      </c>
      <c r="DW395">
        <f>SUM($CB395,$CC395:CT395)-SUM($EC395:EU395)</f>
        <v>9800</v>
      </c>
      <c r="DX395">
        <f>SUM($CB395,$CC395:CU395)-SUM($EC395:EV395)</f>
        <v>9800</v>
      </c>
      <c r="DY395">
        <f>SUM($CB395,$CC395:CV395)-SUM($EC395:EW395)</f>
        <v>9800</v>
      </c>
      <c r="DZ395">
        <f>SUM($CB395,$CC395:CW395)-SUM($EC395:EX395)</f>
        <v>9800</v>
      </c>
      <c r="EA395">
        <f>SUM($CB395,$CC395:CX395)-SUM($EC395:EY395)</f>
        <v>9800</v>
      </c>
      <c r="EB395">
        <f>SUM($CB395,$CC395:CY395)-SUM($EC395:EZ395)</f>
        <v>9800</v>
      </c>
      <c r="EC395" cm="1">
        <f t="array" ref="EC395">SUMPRODUCT($K395:$AJ395,TRANSPOSE(EC$4:EC$29))</f>
        <v>0</v>
      </c>
      <c r="ED395" cm="1">
        <f t="array" ref="ED395">SUMPRODUCT($K395:$AJ395,TRANSPOSE(ED$4:ED$29))</f>
        <v>0</v>
      </c>
      <c r="EE395" cm="1">
        <f t="array" ref="EE395">SUMPRODUCT($K395:$AJ395,TRANSPOSE(EE$4:EE$29))</f>
        <v>0</v>
      </c>
      <c r="EF395" cm="1">
        <f t="array" ref="EF395">SUMPRODUCT($K395:$AJ395,TRANSPOSE(EF$4:EF$29))</f>
        <v>0</v>
      </c>
      <c r="EG395" cm="1">
        <f t="array" ref="EG395">SUMPRODUCT($K395:$AJ395,TRANSPOSE(EG$4:EG$29))</f>
        <v>0</v>
      </c>
      <c r="EH395" cm="1">
        <f t="array" ref="EH395">SUMPRODUCT($K395:$AJ395,TRANSPOSE(EH$4:EH$29))</f>
        <v>0</v>
      </c>
      <c r="EI395" cm="1">
        <f t="array" ref="EI395">SUMPRODUCT($K395:$AJ395,TRANSPOSE(EI$4:EI$29))</f>
        <v>0</v>
      </c>
      <c r="EJ395" cm="1">
        <f t="array" ref="EJ395">SUMPRODUCT($K395:$AJ395,TRANSPOSE(EJ$4:EJ$29))</f>
        <v>0</v>
      </c>
      <c r="EK395" cm="1">
        <f t="array" ref="EK395">SUMPRODUCT($K395:$AJ395,TRANSPOSE(EK$4:EK$29))</f>
        <v>50</v>
      </c>
      <c r="EL395" cm="1">
        <f t="array" ref="EL395">SUMPRODUCT($K395:$AJ395,TRANSPOSE(EL$4:EL$29))</f>
        <v>50</v>
      </c>
      <c r="EM395" cm="1">
        <f t="array" ref="EM395">SUMPRODUCT($K395:$AJ395,TRANSPOSE(EM$4:EM$29))</f>
        <v>50</v>
      </c>
      <c r="EN395" cm="1">
        <f t="array" ref="EN395">SUMPRODUCT($K395:$AJ395,TRANSPOSE(EN$4:EN$29))</f>
        <v>50</v>
      </c>
      <c r="EO395" cm="1">
        <f t="array" ref="EO395">SUMPRODUCT($K395:$AJ395,TRANSPOSE(EO$4:EO$29))</f>
        <v>0</v>
      </c>
      <c r="EP395" cm="1">
        <f t="array" ref="EP395">SUMPRODUCT($K395:$AJ395,TRANSPOSE(EP$4:EP$29))</f>
        <v>0</v>
      </c>
      <c r="EQ395" cm="1">
        <f t="array" ref="EQ395">SUMPRODUCT($K395:$AJ395,TRANSPOSE(EQ$4:EQ$29))</f>
        <v>0</v>
      </c>
      <c r="ER395" cm="1">
        <f t="array" ref="ER395">SUMPRODUCT($K395:$AJ395,TRANSPOSE(ER$4:ER$29))</f>
        <v>0</v>
      </c>
      <c r="ES395" cm="1">
        <f t="array" ref="ES395">SUMPRODUCT($K395:$AJ395,TRANSPOSE(ES$4:ES$29))</f>
        <v>0</v>
      </c>
      <c r="ET395" cm="1">
        <f t="array" ref="ET395">SUMPRODUCT($K395:$AJ395,TRANSPOSE(ET$4:ET$29))</f>
        <v>0</v>
      </c>
      <c r="EU395" cm="1">
        <f t="array" ref="EU395">SUMPRODUCT($K395:$AJ395,TRANSPOSE(EU$4:EU$29))</f>
        <v>0</v>
      </c>
      <c r="EV395" cm="1">
        <f t="array" ref="EV395">SUMPRODUCT($K395:$AJ395,TRANSPOSE(EV$4:EV$29))</f>
        <v>0</v>
      </c>
      <c r="EW395" cm="1">
        <f t="array" ref="EW395">SUMPRODUCT($K395:$AJ395,TRANSPOSE(EW$4:EW$29))</f>
        <v>0</v>
      </c>
      <c r="EX395" cm="1">
        <f t="array" ref="EX395">SUMPRODUCT($K395:$AJ395,TRANSPOSE(EX$4:EX$29))</f>
        <v>0</v>
      </c>
      <c r="EY395" cm="1">
        <f t="array" ref="EY395">SUMPRODUCT($K395:$AJ395,TRANSPOSE(EY$4:EY$29))</f>
        <v>0</v>
      </c>
      <c r="EZ395" cm="1">
        <f t="array" ref="EZ395">SUMPRODUCT($K395:$AJ395,TRANSPOSE(EZ$4:EZ$29))</f>
        <v>0</v>
      </c>
      <c r="FA395">
        <f t="shared" si="74"/>
        <v>0</v>
      </c>
      <c r="FB395" t="b">
        <f t="shared" si="75"/>
        <v>0</v>
      </c>
    </row>
    <row r="396" spans="1:158" hidden="1" x14ac:dyDescent="0.2">
      <c r="A396">
        <v>456</v>
      </c>
      <c r="B396" s="7" t="s">
        <v>775</v>
      </c>
      <c r="C396" t="s">
        <v>17</v>
      </c>
      <c r="D396">
        <v>400679613</v>
      </c>
      <c r="E396" t="s">
        <v>774</v>
      </c>
      <c r="F396" t="s">
        <v>773</v>
      </c>
      <c r="G396" t="s">
        <v>6</v>
      </c>
      <c r="H396" s="1">
        <v>2</v>
      </c>
      <c r="I396" s="1">
        <v>9</v>
      </c>
      <c r="J396" s="1">
        <f>VLOOKUP(B396,'[4]AVL F03 05.05.26_לעבוד'!$B$27:$M$694,12,)</f>
        <v>9</v>
      </c>
      <c r="K396" s="1">
        <v>0</v>
      </c>
      <c r="L396" s="1">
        <v>0</v>
      </c>
      <c r="M396" s="1">
        <v>0</v>
      </c>
      <c r="N396" s="1">
        <v>5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2</v>
      </c>
      <c r="Y396" s="1">
        <v>0</v>
      </c>
      <c r="Z396" s="1">
        <v>0</v>
      </c>
      <c r="AA396" s="1">
        <v>0</v>
      </c>
      <c r="AB396" s="1">
        <v>1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f t="shared" si="72"/>
        <v>2835</v>
      </c>
      <c r="AL396" s="1">
        <f t="shared" si="73"/>
        <v>5000</v>
      </c>
      <c r="AM396" s="1">
        <f t="shared" si="81"/>
        <v>28.35</v>
      </c>
      <c r="AN396" s="1">
        <f t="shared" si="82"/>
        <v>50</v>
      </c>
      <c r="AO396" s="1">
        <f t="shared" si="83"/>
        <v>21.65</v>
      </c>
      <c r="AP396" s="1" t="s">
        <v>26</v>
      </c>
      <c r="AQ396" s="1">
        <f>VLOOKUP($B396,'[2]AVL F03 05.05.26_לעבוד'!$B$29:$H$721,6,)</f>
        <v>0</v>
      </c>
      <c r="AR396" s="1" t="s">
        <v>25</v>
      </c>
      <c r="AS396" s="1" t="s">
        <v>14</v>
      </c>
      <c r="AT396">
        <f t="shared" ref="AT396:AT401" si="84">SUM(K396:AJ396)*AY396</f>
        <v>0.09</v>
      </c>
      <c r="AU396" t="str">
        <f>VLOOKUP(B396,'[3]AVL F03 05.05.26_לעבוד'!$B$27:$B$694,1,)</f>
        <v>CRCW06030000Z0EA</v>
      </c>
      <c r="AW396" t="s">
        <v>1722</v>
      </c>
      <c r="AX396" t="s">
        <v>19</v>
      </c>
      <c r="AY396">
        <v>0.01</v>
      </c>
      <c r="AZ396" t="s">
        <v>0</v>
      </c>
      <c r="BA396">
        <v>2</v>
      </c>
      <c r="BB396" t="s">
        <v>13</v>
      </c>
      <c r="BC396">
        <v>96</v>
      </c>
      <c r="BD396">
        <v>88</v>
      </c>
      <c r="BE396" t="s">
        <v>24</v>
      </c>
      <c r="BF396">
        <v>0</v>
      </c>
      <c r="BG396">
        <v>0.1</v>
      </c>
      <c r="BH396">
        <v>20</v>
      </c>
      <c r="BI396" t="s">
        <v>11</v>
      </c>
      <c r="BJ396" t="s">
        <v>23</v>
      </c>
      <c r="BK396" t="s">
        <v>5</v>
      </c>
      <c r="BL396">
        <v>1</v>
      </c>
      <c r="BM396" t="s">
        <v>22</v>
      </c>
      <c r="BN396">
        <v>0.01</v>
      </c>
      <c r="BO396" t="s">
        <v>5</v>
      </c>
      <c r="BP396">
        <v>1</v>
      </c>
      <c r="BQ396" t="s">
        <v>5</v>
      </c>
      <c r="BR396" t="s">
        <v>8</v>
      </c>
      <c r="BS396" t="s">
        <v>21</v>
      </c>
      <c r="BT396">
        <v>5000</v>
      </c>
      <c r="BU396" t="s">
        <v>6</v>
      </c>
      <c r="BV396" t="s">
        <v>5</v>
      </c>
      <c r="BW396" t="s">
        <v>20</v>
      </c>
      <c r="BX396" t="s">
        <v>3</v>
      </c>
      <c r="BY396" t="s">
        <v>19</v>
      </c>
      <c r="BZ396" t="s">
        <v>1</v>
      </c>
      <c r="CA396" t="s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5000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E396">
        <f>SUM($CB396,CB396:$CC396)-SUM($EC396:EC396)</f>
        <v>0</v>
      </c>
      <c r="DF396">
        <f>SUM($CB396,$CC396:CC396)-SUM($EC396:ED396)</f>
        <v>0</v>
      </c>
      <c r="DG396">
        <f>SUM($CB396,$CC396:CD396)-SUM($EC396:EE396)</f>
        <v>0</v>
      </c>
      <c r="DH396">
        <f>SUM($CB396,$CC396:CE396)-SUM($EC396:EF396)</f>
        <v>0</v>
      </c>
      <c r="DI396">
        <f>SUM($CB396,$CC396:CF396)-SUM($EC396:EG396)</f>
        <v>0</v>
      </c>
      <c r="DJ396">
        <f>SUM($CB396,$CC396:CG396)-SUM($EC396:EH396)</f>
        <v>0</v>
      </c>
      <c r="DK396">
        <f>SUM($CB396,$CC396:CH396)-SUM($EC396:EI396)</f>
        <v>0</v>
      </c>
      <c r="DL396">
        <f>SUM($CB396,$CC396:CI396)-SUM($EC396:EJ396)</f>
        <v>0</v>
      </c>
      <c r="DM396">
        <f>SUM($CB396,$CC396:CJ396)-SUM($EC396:EK396)</f>
        <v>4790</v>
      </c>
      <c r="DN396">
        <f>SUM($CB396,$CC396:CK396)-SUM($EC396:EL396)</f>
        <v>4040</v>
      </c>
      <c r="DO396">
        <f>SUM($CB396,$CC396:CL396)-SUM($EC396:EM396)</f>
        <v>3700</v>
      </c>
      <c r="DP396">
        <f>SUM($CB396,$CC396:CM396)-SUM($EC396:EN396)</f>
        <v>3200</v>
      </c>
      <c r="DQ396">
        <f>SUM($CB396,$CC396:CN396)-SUM($EC396:EO396)</f>
        <v>3200</v>
      </c>
      <c r="DR396">
        <f>SUM($CB396,$CC396:CO396)-SUM($EC396:EP396)</f>
        <v>3200</v>
      </c>
      <c r="DS396">
        <f>SUM($CB396,$CC396:CP396)-SUM($EC396:EQ396)</f>
        <v>3200</v>
      </c>
      <c r="DT396">
        <f>SUM($CB396,$CC396:CQ396)-SUM($EC396:ER396)</f>
        <v>3200</v>
      </c>
      <c r="DU396">
        <f>SUM($CB396,$CC396:CR396)-SUM($EC396:ES396)</f>
        <v>3200</v>
      </c>
      <c r="DV396">
        <f>SUM($CB396,$CC396:CS396)-SUM($EC396:ET396)</f>
        <v>3200</v>
      </c>
      <c r="DW396">
        <f>SUM($CB396,$CC396:CT396)-SUM($EC396:EU396)</f>
        <v>3200</v>
      </c>
      <c r="DX396">
        <f>SUM($CB396,$CC396:CU396)-SUM($EC396:EV396)</f>
        <v>3200</v>
      </c>
      <c r="DY396">
        <f>SUM($CB396,$CC396:CV396)-SUM($EC396:EW396)</f>
        <v>3200</v>
      </c>
      <c r="DZ396">
        <f>SUM($CB396,$CC396:CW396)-SUM($EC396:EX396)</f>
        <v>3200</v>
      </c>
      <c r="EA396">
        <f>SUM($CB396,$CC396:CX396)-SUM($EC396:EY396)</f>
        <v>3200</v>
      </c>
      <c r="EB396">
        <f>SUM($CB396,$CC396:CY396)-SUM($EC396:EZ396)</f>
        <v>3200</v>
      </c>
      <c r="EC396" cm="1">
        <f t="array" ref="EC396">SUMPRODUCT($K396:$AJ396,TRANSPOSE(EC$4:EC$29))</f>
        <v>0</v>
      </c>
      <c r="ED396" cm="1">
        <f t="array" ref="ED396">SUMPRODUCT($K396:$AJ396,TRANSPOSE(ED$4:ED$29))</f>
        <v>0</v>
      </c>
      <c r="EE396" cm="1">
        <f t="array" ref="EE396">SUMPRODUCT($K396:$AJ396,TRANSPOSE(EE$4:EE$29))</f>
        <v>0</v>
      </c>
      <c r="EF396" cm="1">
        <f t="array" ref="EF396">SUMPRODUCT($K396:$AJ396,TRANSPOSE(EF$4:EF$29))</f>
        <v>0</v>
      </c>
      <c r="EG396" cm="1">
        <f t="array" ref="EG396">SUMPRODUCT($K396:$AJ396,TRANSPOSE(EG$4:EG$29))</f>
        <v>0</v>
      </c>
      <c r="EH396" cm="1">
        <f t="array" ref="EH396">SUMPRODUCT($K396:$AJ396,TRANSPOSE(EH$4:EH$29))</f>
        <v>0</v>
      </c>
      <c r="EI396" cm="1">
        <f t="array" ref="EI396">SUMPRODUCT($K396:$AJ396,TRANSPOSE(EI$4:EI$29))</f>
        <v>0</v>
      </c>
      <c r="EJ396" cm="1">
        <f t="array" ref="EJ396">SUMPRODUCT($K396:$AJ396,TRANSPOSE(EJ$4:EJ$29))</f>
        <v>0</v>
      </c>
      <c r="EK396" cm="1">
        <f t="array" ref="EK396">SUMPRODUCT($K396:$AJ396,TRANSPOSE(EK$4:EK$29))</f>
        <v>210</v>
      </c>
      <c r="EL396" cm="1">
        <f t="array" ref="EL396">SUMPRODUCT($K396:$AJ396,TRANSPOSE(EL$4:EL$29))</f>
        <v>750</v>
      </c>
      <c r="EM396" cm="1">
        <f t="array" ref="EM396">SUMPRODUCT($K396:$AJ396,TRANSPOSE(EM$4:EM$29))</f>
        <v>340</v>
      </c>
      <c r="EN396" cm="1">
        <f t="array" ref="EN396">SUMPRODUCT($K396:$AJ396,TRANSPOSE(EN$4:EN$29))</f>
        <v>500</v>
      </c>
      <c r="EO396" cm="1">
        <f t="array" ref="EO396">SUMPRODUCT($K396:$AJ396,TRANSPOSE(EO$4:EO$29))</f>
        <v>0</v>
      </c>
      <c r="EP396" cm="1">
        <f t="array" ref="EP396">SUMPRODUCT($K396:$AJ396,TRANSPOSE(EP$4:EP$29))</f>
        <v>0</v>
      </c>
      <c r="EQ396" cm="1">
        <f t="array" ref="EQ396">SUMPRODUCT($K396:$AJ396,TRANSPOSE(EQ$4:EQ$29))</f>
        <v>0</v>
      </c>
      <c r="ER396" cm="1">
        <f t="array" ref="ER396">SUMPRODUCT($K396:$AJ396,TRANSPOSE(ER$4:ER$29))</f>
        <v>0</v>
      </c>
      <c r="ES396" cm="1">
        <f t="array" ref="ES396">SUMPRODUCT($K396:$AJ396,TRANSPOSE(ES$4:ES$29))</f>
        <v>0</v>
      </c>
      <c r="ET396" cm="1">
        <f t="array" ref="ET396">SUMPRODUCT($K396:$AJ396,TRANSPOSE(ET$4:ET$29))</f>
        <v>0</v>
      </c>
      <c r="EU396" cm="1">
        <f t="array" ref="EU396">SUMPRODUCT($K396:$AJ396,TRANSPOSE(EU$4:EU$29))</f>
        <v>0</v>
      </c>
      <c r="EV396" cm="1">
        <f t="array" ref="EV396">SUMPRODUCT($K396:$AJ396,TRANSPOSE(EV$4:EV$29))</f>
        <v>0</v>
      </c>
      <c r="EW396" cm="1">
        <f t="array" ref="EW396">SUMPRODUCT($K396:$AJ396,TRANSPOSE(EW$4:EW$29))</f>
        <v>0</v>
      </c>
      <c r="EX396" cm="1">
        <f t="array" ref="EX396">SUMPRODUCT($K396:$AJ396,TRANSPOSE(EX$4:EX$29))</f>
        <v>0</v>
      </c>
      <c r="EY396" cm="1">
        <f t="array" ref="EY396">SUMPRODUCT($K396:$AJ396,TRANSPOSE(EY$4:EY$29))</f>
        <v>0</v>
      </c>
      <c r="EZ396" cm="1">
        <f t="array" ref="EZ396">SUMPRODUCT($K396:$AJ396,TRANSPOSE(EZ$4:EZ$29))</f>
        <v>0</v>
      </c>
      <c r="FA396">
        <f t="shared" si="74"/>
        <v>0</v>
      </c>
      <c r="FB396" t="b">
        <f t="shared" si="75"/>
        <v>0</v>
      </c>
    </row>
    <row r="397" spans="1:158" hidden="1" x14ac:dyDescent="0.2">
      <c r="A397">
        <v>457</v>
      </c>
      <c r="B397" s="7" t="s">
        <v>772</v>
      </c>
      <c r="C397" t="s">
        <v>17</v>
      </c>
      <c r="D397">
        <v>400693196</v>
      </c>
      <c r="E397" t="s">
        <v>771</v>
      </c>
      <c r="F397" t="s">
        <v>770</v>
      </c>
      <c r="G397" t="s">
        <v>6</v>
      </c>
      <c r="H397" s="1">
        <v>2</v>
      </c>
      <c r="I397" s="1">
        <v>15</v>
      </c>
      <c r="J397" s="1">
        <f>VLOOKUP(B397,'[4]AVL F03 05.05.26_לעבוד'!$B$27:$M$694,12,)</f>
        <v>15</v>
      </c>
      <c r="K397" s="1">
        <v>0</v>
      </c>
      <c r="L397" s="1">
        <v>0</v>
      </c>
      <c r="M397" s="1">
        <v>0</v>
      </c>
      <c r="N397" s="1">
        <v>3</v>
      </c>
      <c r="O397" s="1">
        <v>12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f t="shared" si="72"/>
        <v>4725</v>
      </c>
      <c r="AL397" s="1">
        <f t="shared" si="73"/>
        <v>5000</v>
      </c>
      <c r="AM397" s="1">
        <f t="shared" si="81"/>
        <v>47.25</v>
      </c>
      <c r="AN397" s="1">
        <f t="shared" si="82"/>
        <v>50</v>
      </c>
      <c r="AO397" s="1">
        <f t="shared" si="83"/>
        <v>2.75</v>
      </c>
      <c r="AP397" s="1" t="s">
        <v>26</v>
      </c>
      <c r="AQ397" s="1">
        <f>VLOOKUP($B397,'[2]AVL F03 05.05.26_לעבוד'!$B$29:$H$721,6,)</f>
        <v>0</v>
      </c>
      <c r="AR397" s="1" t="s">
        <v>25</v>
      </c>
      <c r="AS397" s="1" t="s">
        <v>14</v>
      </c>
      <c r="AT397">
        <f t="shared" si="84"/>
        <v>0.15</v>
      </c>
      <c r="AU397" t="str">
        <f>VLOOKUP(B397,'[3]AVL F03 05.05.26_לעבוד'!$B$27:$B$694,1,)</f>
        <v>CRCW0603100KFKEA</v>
      </c>
      <c r="AW397" t="s">
        <v>1722</v>
      </c>
      <c r="AX397" t="s">
        <v>19</v>
      </c>
      <c r="AY397">
        <v>0.01</v>
      </c>
      <c r="AZ397" t="s">
        <v>0</v>
      </c>
      <c r="BA397">
        <v>2</v>
      </c>
      <c r="BB397" t="s">
        <v>13</v>
      </c>
      <c r="BC397">
        <v>96</v>
      </c>
      <c r="BD397">
        <v>77</v>
      </c>
      <c r="BE397" t="s">
        <v>24</v>
      </c>
      <c r="BF397">
        <v>0</v>
      </c>
      <c r="BG397">
        <v>0.1</v>
      </c>
      <c r="BH397">
        <v>20</v>
      </c>
      <c r="BI397" t="s">
        <v>11</v>
      </c>
      <c r="BJ397" t="s">
        <v>23</v>
      </c>
      <c r="BK397" t="s">
        <v>5</v>
      </c>
      <c r="BL397">
        <v>1</v>
      </c>
      <c r="BM397" t="s">
        <v>22</v>
      </c>
      <c r="BN397">
        <v>0.01</v>
      </c>
      <c r="BO397" t="s">
        <v>5</v>
      </c>
      <c r="BP397">
        <v>1</v>
      </c>
      <c r="BQ397" t="s">
        <v>5</v>
      </c>
      <c r="BR397" t="s">
        <v>8</v>
      </c>
      <c r="BS397" t="s">
        <v>21</v>
      </c>
      <c r="BT397">
        <v>5000</v>
      </c>
      <c r="BU397" t="s">
        <v>6</v>
      </c>
      <c r="BV397" t="s">
        <v>31</v>
      </c>
      <c r="BW397" t="s">
        <v>20</v>
      </c>
      <c r="BX397" t="s">
        <v>3</v>
      </c>
      <c r="BY397" t="s">
        <v>19</v>
      </c>
      <c r="BZ397" t="s">
        <v>1</v>
      </c>
      <c r="CA397" t="s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5000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E397">
        <f>SUM($CB397,CB397:$CC397)-SUM($EC397:EC397)</f>
        <v>0</v>
      </c>
      <c r="DF397">
        <f>SUM($CB397,$CC397:CC397)-SUM($EC397:ED397)</f>
        <v>0</v>
      </c>
      <c r="DG397">
        <f>SUM($CB397,$CC397:CD397)-SUM($EC397:EE397)</f>
        <v>0</v>
      </c>
      <c r="DH397">
        <f>SUM($CB397,$CC397:CE397)-SUM($EC397:EF397)</f>
        <v>0</v>
      </c>
      <c r="DI397">
        <f>SUM($CB397,$CC397:CF397)-SUM($EC397:EG397)</f>
        <v>0</v>
      </c>
      <c r="DJ397">
        <f>SUM($CB397,$CC397:CG397)-SUM($EC397:EH397)</f>
        <v>0</v>
      </c>
      <c r="DK397">
        <f>SUM($CB397,$CC397:CH397)-SUM($EC397:EI397)</f>
        <v>0</v>
      </c>
      <c r="DL397">
        <f>SUM($CB397,$CC397:CI397)-SUM($EC397:EJ397)</f>
        <v>0</v>
      </c>
      <c r="DM397">
        <f>SUM($CB397,$CC397:CJ397)-SUM($EC397:EK397)</f>
        <v>4640</v>
      </c>
      <c r="DN397">
        <f>SUM($CB397,$CC397:CK397)-SUM($EC397:EL397)</f>
        <v>4034</v>
      </c>
      <c r="DO397">
        <f>SUM($CB397,$CC397:CL397)-SUM($EC397:EM397)</f>
        <v>3134</v>
      </c>
      <c r="DP397">
        <f>SUM($CB397,$CC397:CM397)-SUM($EC397:EN397)</f>
        <v>2000</v>
      </c>
      <c r="DQ397">
        <f>SUM($CB397,$CC397:CN397)-SUM($EC397:EO397)</f>
        <v>2000</v>
      </c>
      <c r="DR397">
        <f>SUM($CB397,$CC397:CO397)-SUM($EC397:EP397)</f>
        <v>2000</v>
      </c>
      <c r="DS397">
        <f>SUM($CB397,$CC397:CP397)-SUM($EC397:EQ397)</f>
        <v>2000</v>
      </c>
      <c r="DT397">
        <f>SUM($CB397,$CC397:CQ397)-SUM($EC397:ER397)</f>
        <v>2000</v>
      </c>
      <c r="DU397">
        <f>SUM($CB397,$CC397:CR397)-SUM($EC397:ES397)</f>
        <v>2000</v>
      </c>
      <c r="DV397">
        <f>SUM($CB397,$CC397:CS397)-SUM($EC397:ET397)</f>
        <v>2000</v>
      </c>
      <c r="DW397">
        <f>SUM($CB397,$CC397:CT397)-SUM($EC397:EU397)</f>
        <v>2000</v>
      </c>
      <c r="DX397">
        <f>SUM($CB397,$CC397:CU397)-SUM($EC397:EV397)</f>
        <v>2000</v>
      </c>
      <c r="DY397">
        <f>SUM($CB397,$CC397:CV397)-SUM($EC397:EW397)</f>
        <v>2000</v>
      </c>
      <c r="DZ397">
        <f>SUM($CB397,$CC397:CW397)-SUM($EC397:EX397)</f>
        <v>2000</v>
      </c>
      <c r="EA397">
        <f>SUM($CB397,$CC397:CX397)-SUM($EC397:EY397)</f>
        <v>2000</v>
      </c>
      <c r="EB397">
        <f>SUM($CB397,$CC397:CY397)-SUM($EC397:EZ397)</f>
        <v>2000</v>
      </c>
      <c r="EC397" cm="1">
        <f t="array" ref="EC397">SUMPRODUCT($K397:$AJ397,TRANSPOSE(EC$4:EC$29))</f>
        <v>0</v>
      </c>
      <c r="ED397" cm="1">
        <f t="array" ref="ED397">SUMPRODUCT($K397:$AJ397,TRANSPOSE(ED$4:ED$29))</f>
        <v>0</v>
      </c>
      <c r="EE397" cm="1">
        <f t="array" ref="EE397">SUMPRODUCT($K397:$AJ397,TRANSPOSE(EE$4:EE$29))</f>
        <v>0</v>
      </c>
      <c r="EF397" cm="1">
        <f t="array" ref="EF397">SUMPRODUCT($K397:$AJ397,TRANSPOSE(EF$4:EF$29))</f>
        <v>0</v>
      </c>
      <c r="EG397" cm="1">
        <f t="array" ref="EG397">SUMPRODUCT($K397:$AJ397,TRANSPOSE(EG$4:EG$29))</f>
        <v>0</v>
      </c>
      <c r="EH397" cm="1">
        <f t="array" ref="EH397">SUMPRODUCT($K397:$AJ397,TRANSPOSE(EH$4:EH$29))</f>
        <v>0</v>
      </c>
      <c r="EI397" cm="1">
        <f t="array" ref="EI397">SUMPRODUCT($K397:$AJ397,TRANSPOSE(EI$4:EI$29))</f>
        <v>0</v>
      </c>
      <c r="EJ397" cm="1">
        <f t="array" ref="EJ397">SUMPRODUCT($K397:$AJ397,TRANSPOSE(EJ$4:EJ$29))</f>
        <v>0</v>
      </c>
      <c r="EK397" cm="1">
        <f t="array" ref="EK397">SUMPRODUCT($K397:$AJ397,TRANSPOSE(EK$4:EK$29))</f>
        <v>360</v>
      </c>
      <c r="EL397" cm="1">
        <f t="array" ref="EL397">SUMPRODUCT($K397:$AJ397,TRANSPOSE(EL$4:EL$29))</f>
        <v>606</v>
      </c>
      <c r="EM397" cm="1">
        <f t="array" ref="EM397">SUMPRODUCT($K397:$AJ397,TRANSPOSE(EM$4:EM$29))</f>
        <v>900</v>
      </c>
      <c r="EN397" cm="1">
        <f t="array" ref="EN397">SUMPRODUCT($K397:$AJ397,TRANSPOSE(EN$4:EN$29))</f>
        <v>1134</v>
      </c>
      <c r="EO397" cm="1">
        <f t="array" ref="EO397">SUMPRODUCT($K397:$AJ397,TRANSPOSE(EO$4:EO$29))</f>
        <v>0</v>
      </c>
      <c r="EP397" cm="1">
        <f t="array" ref="EP397">SUMPRODUCT($K397:$AJ397,TRANSPOSE(EP$4:EP$29))</f>
        <v>0</v>
      </c>
      <c r="EQ397" cm="1">
        <f t="array" ref="EQ397">SUMPRODUCT($K397:$AJ397,TRANSPOSE(EQ$4:EQ$29))</f>
        <v>0</v>
      </c>
      <c r="ER397" cm="1">
        <f t="array" ref="ER397">SUMPRODUCT($K397:$AJ397,TRANSPOSE(ER$4:ER$29))</f>
        <v>0</v>
      </c>
      <c r="ES397" cm="1">
        <f t="array" ref="ES397">SUMPRODUCT($K397:$AJ397,TRANSPOSE(ES$4:ES$29))</f>
        <v>0</v>
      </c>
      <c r="ET397" cm="1">
        <f t="array" ref="ET397">SUMPRODUCT($K397:$AJ397,TRANSPOSE(ET$4:ET$29))</f>
        <v>0</v>
      </c>
      <c r="EU397" cm="1">
        <f t="array" ref="EU397">SUMPRODUCT($K397:$AJ397,TRANSPOSE(EU$4:EU$29))</f>
        <v>0</v>
      </c>
      <c r="EV397" cm="1">
        <f t="array" ref="EV397">SUMPRODUCT($K397:$AJ397,TRANSPOSE(EV$4:EV$29))</f>
        <v>0</v>
      </c>
      <c r="EW397" cm="1">
        <f t="array" ref="EW397">SUMPRODUCT($K397:$AJ397,TRANSPOSE(EW$4:EW$29))</f>
        <v>0</v>
      </c>
      <c r="EX397" cm="1">
        <f t="array" ref="EX397">SUMPRODUCT($K397:$AJ397,TRANSPOSE(EX$4:EX$29))</f>
        <v>0</v>
      </c>
      <c r="EY397" cm="1">
        <f t="array" ref="EY397">SUMPRODUCT($K397:$AJ397,TRANSPOSE(EY$4:EY$29))</f>
        <v>0</v>
      </c>
      <c r="EZ397" cm="1">
        <f t="array" ref="EZ397">SUMPRODUCT($K397:$AJ397,TRANSPOSE(EZ$4:EZ$29))</f>
        <v>0</v>
      </c>
      <c r="FA397">
        <f t="shared" si="74"/>
        <v>0</v>
      </c>
      <c r="FB397" t="b">
        <f t="shared" si="75"/>
        <v>0</v>
      </c>
    </row>
    <row r="398" spans="1:158" hidden="1" x14ac:dyDescent="0.2">
      <c r="A398">
        <v>458</v>
      </c>
      <c r="B398" s="7" t="s">
        <v>769</v>
      </c>
      <c r="C398" t="s">
        <v>17</v>
      </c>
      <c r="D398">
        <v>400693201</v>
      </c>
      <c r="E398" t="s">
        <v>768</v>
      </c>
      <c r="F398" t="s">
        <v>767</v>
      </c>
      <c r="G398" t="s">
        <v>6</v>
      </c>
      <c r="H398" s="1">
        <v>2</v>
      </c>
      <c r="I398" s="1">
        <v>42</v>
      </c>
      <c r="J398" s="1">
        <f>VLOOKUP(B398,'[4]AVL F03 05.05.26_לעבוד'!$B$27:$M$694,12,)</f>
        <v>42</v>
      </c>
      <c r="K398" s="1">
        <v>0</v>
      </c>
      <c r="L398" s="1">
        <v>0</v>
      </c>
      <c r="M398" s="1">
        <v>0</v>
      </c>
      <c r="N398" s="1">
        <v>0</v>
      </c>
      <c r="O398" s="1">
        <v>40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2</v>
      </c>
      <c r="AG398" s="1">
        <v>0</v>
      </c>
      <c r="AH398" s="1">
        <v>0</v>
      </c>
      <c r="AI398" s="1">
        <v>0</v>
      </c>
      <c r="AJ398" s="1">
        <v>0</v>
      </c>
      <c r="AK398" s="1">
        <f t="shared" si="72"/>
        <v>13230</v>
      </c>
      <c r="AL398" s="1">
        <f t="shared" si="73"/>
        <v>15000</v>
      </c>
      <c r="AM398" s="1">
        <f t="shared" si="81"/>
        <v>132.30000000000001</v>
      </c>
      <c r="AN398" s="1">
        <f t="shared" si="82"/>
        <v>150</v>
      </c>
      <c r="AO398" s="1">
        <f t="shared" si="83"/>
        <v>17.699999999999989</v>
      </c>
      <c r="AP398" s="1" t="s">
        <v>26</v>
      </c>
      <c r="AQ398" s="1">
        <f>VLOOKUP($B398,'[2]AVL F03 05.05.26_לעבוד'!$B$29:$H$721,6,)</f>
        <v>0</v>
      </c>
      <c r="AR398" s="1" t="s">
        <v>25</v>
      </c>
      <c r="AS398" s="1" t="s">
        <v>14</v>
      </c>
      <c r="AT398">
        <f t="shared" si="84"/>
        <v>0.42</v>
      </c>
      <c r="AU398" t="str">
        <f>VLOOKUP(B398,'[3]AVL F03 05.05.26_לעבוד'!$B$27:$B$694,1,)</f>
        <v>CRCW0603100RFKEA</v>
      </c>
      <c r="AW398" t="s">
        <v>1722</v>
      </c>
      <c r="AX398" t="s">
        <v>19</v>
      </c>
      <c r="AY398">
        <v>0.01</v>
      </c>
      <c r="AZ398" t="s">
        <v>0</v>
      </c>
      <c r="BA398">
        <v>2</v>
      </c>
      <c r="BB398" t="s">
        <v>13</v>
      </c>
      <c r="BC398">
        <v>96</v>
      </c>
      <c r="BD398">
        <v>40</v>
      </c>
      <c r="BE398" t="s">
        <v>24</v>
      </c>
      <c r="BF398">
        <v>0</v>
      </c>
      <c r="BG398">
        <v>0.1</v>
      </c>
      <c r="BH398">
        <v>20</v>
      </c>
      <c r="BI398" t="s">
        <v>11</v>
      </c>
      <c r="BJ398" t="s">
        <v>23</v>
      </c>
      <c r="BK398" t="s">
        <v>5</v>
      </c>
      <c r="BL398">
        <v>1</v>
      </c>
      <c r="BM398" t="s">
        <v>38</v>
      </c>
      <c r="BN398">
        <v>0.01</v>
      </c>
      <c r="BO398" t="s">
        <v>5</v>
      </c>
      <c r="BP398">
        <v>1</v>
      </c>
      <c r="BQ398" t="s">
        <v>5</v>
      </c>
      <c r="BR398" t="s">
        <v>8</v>
      </c>
      <c r="BS398" t="s">
        <v>21</v>
      </c>
      <c r="BT398">
        <v>5000</v>
      </c>
      <c r="BU398" t="s">
        <v>6</v>
      </c>
      <c r="BV398" t="s">
        <v>31</v>
      </c>
      <c r="BW398" t="s">
        <v>20</v>
      </c>
      <c r="BX398" t="s">
        <v>3</v>
      </c>
      <c r="BY398" t="s">
        <v>19</v>
      </c>
      <c r="BZ398" t="s">
        <v>1</v>
      </c>
      <c r="CA398" t="s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10000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E398">
        <f>SUM($CB398,CB398:$CC398)-SUM($EC398:EC398)</f>
        <v>0</v>
      </c>
      <c r="DF398">
        <f>SUM($CB398,$CC398:CC398)-SUM($EC398:ED398)</f>
        <v>0</v>
      </c>
      <c r="DG398">
        <f>SUM($CB398,$CC398:CD398)-SUM($EC398:EE398)</f>
        <v>0</v>
      </c>
      <c r="DH398">
        <f>SUM($CB398,$CC398:CE398)-SUM($EC398:EF398)</f>
        <v>0</v>
      </c>
      <c r="DI398">
        <f>SUM($CB398,$CC398:CF398)-SUM($EC398:EG398)</f>
        <v>0</v>
      </c>
      <c r="DJ398">
        <f>SUM($CB398,$CC398:CG398)-SUM($EC398:EH398)</f>
        <v>0</v>
      </c>
      <c r="DK398">
        <f>SUM($CB398,$CC398:CH398)-SUM($EC398:EI398)</f>
        <v>0</v>
      </c>
      <c r="DL398">
        <f>SUM($CB398,$CC398:CI398)-SUM($EC398:EJ398)</f>
        <v>0</v>
      </c>
      <c r="DM398">
        <f>SUM($CB398,$CC398:CJ398)-SUM($EC398:EK398)</f>
        <v>8960</v>
      </c>
      <c r="DN398">
        <f>SUM($CB398,$CC398:CK398)-SUM($EC398:EL398)</f>
        <v>7660</v>
      </c>
      <c r="DO398">
        <f>SUM($CB398,$CC398:CL398)-SUM($EC398:EM398)</f>
        <v>4480</v>
      </c>
      <c r="DP398">
        <f>SUM($CB398,$CC398:CM398)-SUM($EC398:EN398)</f>
        <v>1600</v>
      </c>
      <c r="DQ398">
        <f>SUM($CB398,$CC398:CN398)-SUM($EC398:EO398)</f>
        <v>1600</v>
      </c>
      <c r="DR398">
        <f>SUM($CB398,$CC398:CO398)-SUM($EC398:EP398)</f>
        <v>1600</v>
      </c>
      <c r="DS398">
        <f>SUM($CB398,$CC398:CP398)-SUM($EC398:EQ398)</f>
        <v>1600</v>
      </c>
      <c r="DT398">
        <f>SUM($CB398,$CC398:CQ398)-SUM($EC398:ER398)</f>
        <v>1600</v>
      </c>
      <c r="DU398">
        <f>SUM($CB398,$CC398:CR398)-SUM($EC398:ES398)</f>
        <v>1600</v>
      </c>
      <c r="DV398">
        <f>SUM($CB398,$CC398:CS398)-SUM($EC398:ET398)</f>
        <v>1600</v>
      </c>
      <c r="DW398">
        <f>SUM($CB398,$CC398:CT398)-SUM($EC398:EU398)</f>
        <v>1600</v>
      </c>
      <c r="DX398">
        <f>SUM($CB398,$CC398:CU398)-SUM($EC398:EV398)</f>
        <v>1600</v>
      </c>
      <c r="DY398">
        <f>SUM($CB398,$CC398:CV398)-SUM($EC398:EW398)</f>
        <v>1600</v>
      </c>
      <c r="DZ398">
        <f>SUM($CB398,$CC398:CW398)-SUM($EC398:EX398)</f>
        <v>1600</v>
      </c>
      <c r="EA398">
        <f>SUM($CB398,$CC398:CX398)-SUM($EC398:EY398)</f>
        <v>1600</v>
      </c>
      <c r="EB398">
        <f>SUM($CB398,$CC398:CY398)-SUM($EC398:EZ398)</f>
        <v>1600</v>
      </c>
      <c r="EC398" cm="1">
        <f t="array" ref="EC398">SUMPRODUCT($K398:$AJ398,TRANSPOSE(EC$4:EC$29))</f>
        <v>0</v>
      </c>
      <c r="ED398" cm="1">
        <f t="array" ref="ED398">SUMPRODUCT($K398:$AJ398,TRANSPOSE(ED$4:ED$29))</f>
        <v>0</v>
      </c>
      <c r="EE398" cm="1">
        <f t="array" ref="EE398">SUMPRODUCT($K398:$AJ398,TRANSPOSE(EE$4:EE$29))</f>
        <v>0</v>
      </c>
      <c r="EF398" cm="1">
        <f t="array" ref="EF398">SUMPRODUCT($K398:$AJ398,TRANSPOSE(EF$4:EF$29))</f>
        <v>0</v>
      </c>
      <c r="EG398" cm="1">
        <f t="array" ref="EG398">SUMPRODUCT($K398:$AJ398,TRANSPOSE(EG$4:EG$29))</f>
        <v>0</v>
      </c>
      <c r="EH398" cm="1">
        <f t="array" ref="EH398">SUMPRODUCT($K398:$AJ398,TRANSPOSE(EH$4:EH$29))</f>
        <v>0</v>
      </c>
      <c r="EI398" cm="1">
        <f t="array" ref="EI398">SUMPRODUCT($K398:$AJ398,TRANSPOSE(EI$4:EI$29))</f>
        <v>0</v>
      </c>
      <c r="EJ398" cm="1">
        <f t="array" ref="EJ398">SUMPRODUCT($K398:$AJ398,TRANSPOSE(EJ$4:EJ$29))</f>
        <v>0</v>
      </c>
      <c r="EK398" cm="1">
        <f t="array" ref="EK398">SUMPRODUCT($K398:$AJ398,TRANSPOSE(EK$4:EK$29))</f>
        <v>1040</v>
      </c>
      <c r="EL398" cm="1">
        <f t="array" ref="EL398">SUMPRODUCT($K398:$AJ398,TRANSPOSE(EL$4:EL$29))</f>
        <v>1300</v>
      </c>
      <c r="EM398" cm="1">
        <f t="array" ref="EM398">SUMPRODUCT($K398:$AJ398,TRANSPOSE(EM$4:EM$29))</f>
        <v>3180</v>
      </c>
      <c r="EN398" cm="1">
        <f t="array" ref="EN398">SUMPRODUCT($K398:$AJ398,TRANSPOSE(EN$4:EN$29))</f>
        <v>2880</v>
      </c>
      <c r="EO398" cm="1">
        <f t="array" ref="EO398">SUMPRODUCT($K398:$AJ398,TRANSPOSE(EO$4:EO$29))</f>
        <v>0</v>
      </c>
      <c r="EP398" cm="1">
        <f t="array" ref="EP398">SUMPRODUCT($K398:$AJ398,TRANSPOSE(EP$4:EP$29))</f>
        <v>0</v>
      </c>
      <c r="EQ398" cm="1">
        <f t="array" ref="EQ398">SUMPRODUCT($K398:$AJ398,TRANSPOSE(EQ$4:EQ$29))</f>
        <v>0</v>
      </c>
      <c r="ER398" cm="1">
        <f t="array" ref="ER398">SUMPRODUCT($K398:$AJ398,TRANSPOSE(ER$4:ER$29))</f>
        <v>0</v>
      </c>
      <c r="ES398" cm="1">
        <f t="array" ref="ES398">SUMPRODUCT($K398:$AJ398,TRANSPOSE(ES$4:ES$29))</f>
        <v>0</v>
      </c>
      <c r="ET398" cm="1">
        <f t="array" ref="ET398">SUMPRODUCT($K398:$AJ398,TRANSPOSE(ET$4:ET$29))</f>
        <v>0</v>
      </c>
      <c r="EU398" cm="1">
        <f t="array" ref="EU398">SUMPRODUCT($K398:$AJ398,TRANSPOSE(EU$4:EU$29))</f>
        <v>0</v>
      </c>
      <c r="EV398" cm="1">
        <f t="array" ref="EV398">SUMPRODUCT($K398:$AJ398,TRANSPOSE(EV$4:EV$29))</f>
        <v>0</v>
      </c>
      <c r="EW398" cm="1">
        <f t="array" ref="EW398">SUMPRODUCT($K398:$AJ398,TRANSPOSE(EW$4:EW$29))</f>
        <v>0</v>
      </c>
      <c r="EX398" cm="1">
        <f t="array" ref="EX398">SUMPRODUCT($K398:$AJ398,TRANSPOSE(EX$4:EX$29))</f>
        <v>0</v>
      </c>
      <c r="EY398" cm="1">
        <f t="array" ref="EY398">SUMPRODUCT($K398:$AJ398,TRANSPOSE(EY$4:EY$29))</f>
        <v>0</v>
      </c>
      <c r="EZ398" cm="1">
        <f t="array" ref="EZ398">SUMPRODUCT($K398:$AJ398,TRANSPOSE(EZ$4:EZ$29))</f>
        <v>0</v>
      </c>
      <c r="FA398">
        <f t="shared" si="74"/>
        <v>0</v>
      </c>
      <c r="FB398" t="b">
        <f t="shared" si="75"/>
        <v>0</v>
      </c>
    </row>
    <row r="399" spans="1:158" hidden="1" x14ac:dyDescent="0.2">
      <c r="A399">
        <v>459</v>
      </c>
      <c r="B399" s="7" t="s">
        <v>766</v>
      </c>
      <c r="C399" t="s">
        <v>17</v>
      </c>
      <c r="D399">
        <v>401053474</v>
      </c>
      <c r="E399" t="s">
        <v>765</v>
      </c>
      <c r="F399" t="s">
        <v>764</v>
      </c>
      <c r="G399" t="s">
        <v>6</v>
      </c>
      <c r="H399" s="1">
        <v>2</v>
      </c>
      <c r="I399" s="1">
        <v>19</v>
      </c>
      <c r="J399" s="1">
        <f>VLOOKUP(B399,'[4]AVL F03 05.05.26_לעבוד'!$B$27:$M$694,12,)</f>
        <v>19</v>
      </c>
      <c r="K399" s="1">
        <v>0</v>
      </c>
      <c r="L399" s="1">
        <v>0</v>
      </c>
      <c r="M399" s="1">
        <v>0</v>
      </c>
      <c r="N399" s="1">
        <v>3</v>
      </c>
      <c r="O399" s="1">
        <v>16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f t="shared" si="72"/>
        <v>5985</v>
      </c>
      <c r="AL399" s="1">
        <f t="shared" si="73"/>
        <v>10000</v>
      </c>
      <c r="AM399" s="1">
        <f t="shared" si="81"/>
        <v>119.7</v>
      </c>
      <c r="AN399" s="1">
        <f t="shared" si="82"/>
        <v>200</v>
      </c>
      <c r="AO399" s="1">
        <f t="shared" si="83"/>
        <v>80.3</v>
      </c>
      <c r="AP399" s="1" t="s">
        <v>26</v>
      </c>
      <c r="AQ399" s="1">
        <f>VLOOKUP($B399,'[2]AVL F03 05.05.26_לעבוד'!$B$29:$H$721,6,)</f>
        <v>0</v>
      </c>
      <c r="AR399" s="1" t="s">
        <v>25</v>
      </c>
      <c r="AS399" s="1" t="s">
        <v>14</v>
      </c>
      <c r="AT399">
        <f t="shared" si="84"/>
        <v>0.38</v>
      </c>
      <c r="AU399" t="str">
        <f>VLOOKUP(B399,'[3]AVL F03 05.05.26_לעבוד'!$B$27:$B$694,1,)</f>
        <v>CRCW060310K0FKEA</v>
      </c>
      <c r="AW399" t="s">
        <v>1722</v>
      </c>
      <c r="AX399" t="s">
        <v>19</v>
      </c>
      <c r="AY399">
        <v>0.02</v>
      </c>
      <c r="AZ399" t="s">
        <v>0</v>
      </c>
      <c r="BA399">
        <v>2</v>
      </c>
      <c r="BB399" t="s">
        <v>13</v>
      </c>
      <c r="BC399">
        <v>96</v>
      </c>
      <c r="BD399">
        <v>107</v>
      </c>
      <c r="BE399" t="s">
        <v>24</v>
      </c>
      <c r="BF399">
        <v>0</v>
      </c>
      <c r="BG399">
        <v>0.2</v>
      </c>
      <c r="BH399">
        <v>20</v>
      </c>
      <c r="BI399" t="s">
        <v>11</v>
      </c>
      <c r="BJ399" t="s">
        <v>23</v>
      </c>
      <c r="BK399" t="s">
        <v>5</v>
      </c>
      <c r="BL399">
        <v>1</v>
      </c>
      <c r="BM399" t="s">
        <v>22</v>
      </c>
      <c r="BN399">
        <v>0.02</v>
      </c>
      <c r="BO399" t="s">
        <v>5</v>
      </c>
      <c r="BP399">
        <v>1</v>
      </c>
      <c r="BQ399" t="s">
        <v>5</v>
      </c>
      <c r="BR399" t="s">
        <v>8</v>
      </c>
      <c r="BS399" t="s">
        <v>21</v>
      </c>
      <c r="BT399">
        <v>5000</v>
      </c>
      <c r="BU399" t="s">
        <v>6</v>
      </c>
      <c r="BV399" t="s">
        <v>31</v>
      </c>
      <c r="BW399" t="s">
        <v>20</v>
      </c>
      <c r="BX399" t="s">
        <v>3</v>
      </c>
      <c r="BY399" t="s">
        <v>19</v>
      </c>
      <c r="BZ399" t="s">
        <v>1</v>
      </c>
      <c r="CA399" t="s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5000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E399">
        <f>SUM($CB399,CB399:$CC399)-SUM($EC399:EC399)</f>
        <v>0</v>
      </c>
      <c r="DF399">
        <f>SUM($CB399,$CC399:CC399)-SUM($EC399:ED399)</f>
        <v>0</v>
      </c>
      <c r="DG399">
        <f>SUM($CB399,$CC399:CD399)-SUM($EC399:EE399)</f>
        <v>0</v>
      </c>
      <c r="DH399">
        <f>SUM($CB399,$CC399:CE399)-SUM($EC399:EF399)</f>
        <v>0</v>
      </c>
      <c r="DI399">
        <f>SUM($CB399,$CC399:CF399)-SUM($EC399:EG399)</f>
        <v>0</v>
      </c>
      <c r="DJ399">
        <f>SUM($CB399,$CC399:CG399)-SUM($EC399:EH399)</f>
        <v>0</v>
      </c>
      <c r="DK399">
        <f>SUM($CB399,$CC399:CH399)-SUM($EC399:EI399)</f>
        <v>0</v>
      </c>
      <c r="DL399">
        <f>SUM($CB399,$CC399:CI399)-SUM($EC399:EJ399)</f>
        <v>0</v>
      </c>
      <c r="DM399">
        <f>SUM($CB399,$CC399:CJ399)-SUM($EC399:EK399)</f>
        <v>4540</v>
      </c>
      <c r="DN399">
        <f>SUM($CB399,$CC399:CK399)-SUM($EC399:EL399)</f>
        <v>3822</v>
      </c>
      <c r="DO399">
        <f>SUM($CB399,$CC399:CL399)-SUM($EC399:EM399)</f>
        <v>2622</v>
      </c>
      <c r="DP399">
        <f>SUM($CB399,$CC399:CM399)-SUM($EC399:EN399)</f>
        <v>1200</v>
      </c>
      <c r="DQ399">
        <f>SUM($CB399,$CC399:CN399)-SUM($EC399:EO399)</f>
        <v>1200</v>
      </c>
      <c r="DR399">
        <f>SUM($CB399,$CC399:CO399)-SUM($EC399:EP399)</f>
        <v>1200</v>
      </c>
      <c r="DS399">
        <f>SUM($CB399,$CC399:CP399)-SUM($EC399:EQ399)</f>
        <v>1200</v>
      </c>
      <c r="DT399">
        <f>SUM($CB399,$CC399:CQ399)-SUM($EC399:ER399)</f>
        <v>1200</v>
      </c>
      <c r="DU399">
        <f>SUM($CB399,$CC399:CR399)-SUM($EC399:ES399)</f>
        <v>1200</v>
      </c>
      <c r="DV399">
        <f>SUM($CB399,$CC399:CS399)-SUM($EC399:ET399)</f>
        <v>1200</v>
      </c>
      <c r="DW399">
        <f>SUM($CB399,$CC399:CT399)-SUM($EC399:EU399)</f>
        <v>1200</v>
      </c>
      <c r="DX399">
        <f>SUM($CB399,$CC399:CU399)-SUM($EC399:EV399)</f>
        <v>1200</v>
      </c>
      <c r="DY399">
        <f>SUM($CB399,$CC399:CV399)-SUM($EC399:EW399)</f>
        <v>1200</v>
      </c>
      <c r="DZ399">
        <f>SUM($CB399,$CC399:CW399)-SUM($EC399:EX399)</f>
        <v>1200</v>
      </c>
      <c r="EA399">
        <f>SUM($CB399,$CC399:CX399)-SUM($EC399:EY399)</f>
        <v>1200</v>
      </c>
      <c r="EB399">
        <f>SUM($CB399,$CC399:CY399)-SUM($EC399:EZ399)</f>
        <v>1200</v>
      </c>
      <c r="EC399" cm="1">
        <f t="array" ref="EC399">SUMPRODUCT($K399:$AJ399,TRANSPOSE(EC$4:EC$29))</f>
        <v>0</v>
      </c>
      <c r="ED399" cm="1">
        <f t="array" ref="ED399">SUMPRODUCT($K399:$AJ399,TRANSPOSE(ED$4:ED$29))</f>
        <v>0</v>
      </c>
      <c r="EE399" cm="1">
        <f t="array" ref="EE399">SUMPRODUCT($K399:$AJ399,TRANSPOSE(EE$4:EE$29))</f>
        <v>0</v>
      </c>
      <c r="EF399" cm="1">
        <f t="array" ref="EF399">SUMPRODUCT($K399:$AJ399,TRANSPOSE(EF$4:EF$29))</f>
        <v>0</v>
      </c>
      <c r="EG399" cm="1">
        <f t="array" ref="EG399">SUMPRODUCT($K399:$AJ399,TRANSPOSE(EG$4:EG$29))</f>
        <v>0</v>
      </c>
      <c r="EH399" cm="1">
        <f t="array" ref="EH399">SUMPRODUCT($K399:$AJ399,TRANSPOSE(EH$4:EH$29))</f>
        <v>0</v>
      </c>
      <c r="EI399" cm="1">
        <f t="array" ref="EI399">SUMPRODUCT($K399:$AJ399,TRANSPOSE(EI$4:EI$29))</f>
        <v>0</v>
      </c>
      <c r="EJ399" cm="1">
        <f t="array" ref="EJ399">SUMPRODUCT($K399:$AJ399,TRANSPOSE(EJ$4:EJ$29))</f>
        <v>0</v>
      </c>
      <c r="EK399" cm="1">
        <f t="array" ref="EK399">SUMPRODUCT($K399:$AJ399,TRANSPOSE(EK$4:EK$29))</f>
        <v>460</v>
      </c>
      <c r="EL399" cm="1">
        <f t="array" ref="EL399">SUMPRODUCT($K399:$AJ399,TRANSPOSE(EL$4:EL$29))</f>
        <v>718</v>
      </c>
      <c r="EM399" cm="1">
        <f t="array" ref="EM399">SUMPRODUCT($K399:$AJ399,TRANSPOSE(EM$4:EM$29))</f>
        <v>1200</v>
      </c>
      <c r="EN399" cm="1">
        <f t="array" ref="EN399">SUMPRODUCT($K399:$AJ399,TRANSPOSE(EN$4:EN$29))</f>
        <v>1422</v>
      </c>
      <c r="EO399" cm="1">
        <f t="array" ref="EO399">SUMPRODUCT($K399:$AJ399,TRANSPOSE(EO$4:EO$29))</f>
        <v>0</v>
      </c>
      <c r="EP399" cm="1">
        <f t="array" ref="EP399">SUMPRODUCT($K399:$AJ399,TRANSPOSE(EP$4:EP$29))</f>
        <v>0</v>
      </c>
      <c r="EQ399" cm="1">
        <f t="array" ref="EQ399">SUMPRODUCT($K399:$AJ399,TRANSPOSE(EQ$4:EQ$29))</f>
        <v>0</v>
      </c>
      <c r="ER399" cm="1">
        <f t="array" ref="ER399">SUMPRODUCT($K399:$AJ399,TRANSPOSE(ER$4:ER$29))</f>
        <v>0</v>
      </c>
      <c r="ES399" cm="1">
        <f t="array" ref="ES399">SUMPRODUCT($K399:$AJ399,TRANSPOSE(ES$4:ES$29))</f>
        <v>0</v>
      </c>
      <c r="ET399" cm="1">
        <f t="array" ref="ET399">SUMPRODUCT($K399:$AJ399,TRANSPOSE(ET$4:ET$29))</f>
        <v>0</v>
      </c>
      <c r="EU399" cm="1">
        <f t="array" ref="EU399">SUMPRODUCT($K399:$AJ399,TRANSPOSE(EU$4:EU$29))</f>
        <v>0</v>
      </c>
      <c r="EV399" cm="1">
        <f t="array" ref="EV399">SUMPRODUCT($K399:$AJ399,TRANSPOSE(EV$4:EV$29))</f>
        <v>0</v>
      </c>
      <c r="EW399" cm="1">
        <f t="array" ref="EW399">SUMPRODUCT($K399:$AJ399,TRANSPOSE(EW$4:EW$29))</f>
        <v>0</v>
      </c>
      <c r="EX399" cm="1">
        <f t="array" ref="EX399">SUMPRODUCT($K399:$AJ399,TRANSPOSE(EX$4:EX$29))</f>
        <v>0</v>
      </c>
      <c r="EY399" cm="1">
        <f t="array" ref="EY399">SUMPRODUCT($K399:$AJ399,TRANSPOSE(EY$4:EY$29))</f>
        <v>0</v>
      </c>
      <c r="EZ399" cm="1">
        <f t="array" ref="EZ399">SUMPRODUCT($K399:$AJ399,TRANSPOSE(EZ$4:EZ$29))</f>
        <v>0</v>
      </c>
      <c r="FA399">
        <f t="shared" si="74"/>
        <v>0</v>
      </c>
      <c r="FB399" t="b">
        <f t="shared" si="75"/>
        <v>0</v>
      </c>
    </row>
    <row r="400" spans="1:158" hidden="1" x14ac:dyDescent="0.2">
      <c r="A400">
        <v>460</v>
      </c>
      <c r="B400" s="7" t="s">
        <v>763</v>
      </c>
      <c r="C400" t="s">
        <v>17</v>
      </c>
      <c r="D400">
        <v>401235096</v>
      </c>
      <c r="E400" t="s">
        <v>762</v>
      </c>
      <c r="F400" t="s">
        <v>761</v>
      </c>
      <c r="G400" t="s">
        <v>6</v>
      </c>
      <c r="H400" s="1">
        <v>2</v>
      </c>
      <c r="I400" s="1">
        <v>24</v>
      </c>
      <c r="J400" s="1">
        <f>VLOOKUP(B400,'[4]AVL F03 05.05.26_לעבוד'!$B$27:$M$694,12,)</f>
        <v>24</v>
      </c>
      <c r="K400" s="1">
        <v>0</v>
      </c>
      <c r="L400" s="1">
        <v>0</v>
      </c>
      <c r="M400" s="1">
        <v>0</v>
      </c>
      <c r="N400" s="1">
        <v>0</v>
      </c>
      <c r="O400" s="1">
        <v>24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f t="shared" si="72"/>
        <v>7560</v>
      </c>
      <c r="AL400" s="1">
        <f t="shared" si="73"/>
        <v>10000</v>
      </c>
      <c r="AM400" s="1">
        <f t="shared" si="81"/>
        <v>75.600000000000009</v>
      </c>
      <c r="AN400" s="1">
        <f t="shared" si="82"/>
        <v>100</v>
      </c>
      <c r="AO400" s="1">
        <f t="shared" si="83"/>
        <v>24.399999999999991</v>
      </c>
      <c r="AP400" s="1" t="s">
        <v>26</v>
      </c>
      <c r="AQ400" s="1">
        <f>VLOOKUP($B400,'[2]AVL F03 05.05.26_לעבוד'!$B$29:$H$721,6,)</f>
        <v>0</v>
      </c>
      <c r="AR400" s="1" t="s">
        <v>25</v>
      </c>
      <c r="AS400" s="1" t="s">
        <v>14</v>
      </c>
      <c r="AT400">
        <f t="shared" si="84"/>
        <v>0.24</v>
      </c>
      <c r="AU400" t="str">
        <f>VLOOKUP(B400,'[3]AVL F03 05.05.26_לעבוד'!$B$27:$B$694,1,)</f>
        <v>CRCW060310R0FKEA</v>
      </c>
      <c r="AW400" t="s">
        <v>1722</v>
      </c>
      <c r="AX400" t="s">
        <v>19</v>
      </c>
      <c r="AY400">
        <v>0.01</v>
      </c>
      <c r="AZ400" t="s">
        <v>0</v>
      </c>
      <c r="BA400">
        <v>2</v>
      </c>
      <c r="BB400" t="s">
        <v>13</v>
      </c>
      <c r="BC400">
        <v>96</v>
      </c>
      <c r="BD400">
        <v>2</v>
      </c>
      <c r="BE400" t="s">
        <v>24</v>
      </c>
      <c r="BF400">
        <v>0</v>
      </c>
      <c r="BG400">
        <v>0.1</v>
      </c>
      <c r="BH400">
        <v>20</v>
      </c>
      <c r="BI400" t="s">
        <v>11</v>
      </c>
      <c r="BJ400" t="s">
        <v>23</v>
      </c>
      <c r="BK400" t="s">
        <v>5</v>
      </c>
      <c r="BL400">
        <v>1</v>
      </c>
      <c r="BM400" t="s">
        <v>22</v>
      </c>
      <c r="BN400">
        <v>0.01</v>
      </c>
      <c r="BO400" t="s">
        <v>5</v>
      </c>
      <c r="BP400">
        <v>1</v>
      </c>
      <c r="BQ400" t="s">
        <v>5</v>
      </c>
      <c r="BR400" t="s">
        <v>8</v>
      </c>
      <c r="BS400" t="s">
        <v>21</v>
      </c>
      <c r="BT400">
        <v>5000</v>
      </c>
      <c r="BU400" t="s">
        <v>6</v>
      </c>
      <c r="BV400" t="s">
        <v>31</v>
      </c>
      <c r="BW400" t="s">
        <v>20</v>
      </c>
      <c r="BX400" t="s">
        <v>3</v>
      </c>
      <c r="BY400" t="s">
        <v>19</v>
      </c>
      <c r="BZ400" t="s">
        <v>1</v>
      </c>
      <c r="CA400" t="s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5000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E400">
        <f>SUM($CB400,CB400:$CC400)-SUM($EC400:EC400)</f>
        <v>0</v>
      </c>
      <c r="DF400">
        <f>SUM($CB400,$CC400:CC400)-SUM($EC400:ED400)</f>
        <v>0</v>
      </c>
      <c r="DG400">
        <f>SUM($CB400,$CC400:CD400)-SUM($EC400:EE400)</f>
        <v>0</v>
      </c>
      <c r="DH400">
        <f>SUM($CB400,$CC400:CE400)-SUM($EC400:EF400)</f>
        <v>0</v>
      </c>
      <c r="DI400">
        <f>SUM($CB400,$CC400:CF400)-SUM($EC400:EG400)</f>
        <v>0</v>
      </c>
      <c r="DJ400">
        <f>SUM($CB400,$CC400:CG400)-SUM($EC400:EH400)</f>
        <v>0</v>
      </c>
      <c r="DK400">
        <f>SUM($CB400,$CC400:CH400)-SUM($EC400:EI400)</f>
        <v>0</v>
      </c>
      <c r="DL400">
        <f>SUM($CB400,$CC400:CI400)-SUM($EC400:EJ400)</f>
        <v>0</v>
      </c>
      <c r="DM400">
        <f>SUM($CB400,$CC400:CJ400)-SUM($EC400:EK400)</f>
        <v>4400</v>
      </c>
      <c r="DN400">
        <f>SUM($CB400,$CC400:CK400)-SUM($EC400:EL400)</f>
        <v>3728</v>
      </c>
      <c r="DO400">
        <f>SUM($CB400,$CC400:CL400)-SUM($EC400:EM400)</f>
        <v>1928</v>
      </c>
      <c r="DP400">
        <f>SUM($CB400,$CC400:CM400)-SUM($EC400:EN400)</f>
        <v>200</v>
      </c>
      <c r="DQ400">
        <f>SUM($CB400,$CC400:CN400)-SUM($EC400:EO400)</f>
        <v>200</v>
      </c>
      <c r="DR400">
        <f>SUM($CB400,$CC400:CO400)-SUM($EC400:EP400)</f>
        <v>200</v>
      </c>
      <c r="DS400">
        <f>SUM($CB400,$CC400:CP400)-SUM($EC400:EQ400)</f>
        <v>200</v>
      </c>
      <c r="DT400">
        <f>SUM($CB400,$CC400:CQ400)-SUM($EC400:ER400)</f>
        <v>200</v>
      </c>
      <c r="DU400">
        <f>SUM($CB400,$CC400:CR400)-SUM($EC400:ES400)</f>
        <v>200</v>
      </c>
      <c r="DV400">
        <f>SUM($CB400,$CC400:CS400)-SUM($EC400:ET400)</f>
        <v>200</v>
      </c>
      <c r="DW400">
        <f>SUM($CB400,$CC400:CT400)-SUM($EC400:EU400)</f>
        <v>200</v>
      </c>
      <c r="DX400">
        <f>SUM($CB400,$CC400:CU400)-SUM($EC400:EV400)</f>
        <v>200</v>
      </c>
      <c r="DY400">
        <f>SUM($CB400,$CC400:CV400)-SUM($EC400:EW400)</f>
        <v>200</v>
      </c>
      <c r="DZ400">
        <f>SUM($CB400,$CC400:CW400)-SUM($EC400:EX400)</f>
        <v>200</v>
      </c>
      <c r="EA400">
        <f>SUM($CB400,$CC400:CX400)-SUM($EC400:EY400)</f>
        <v>200</v>
      </c>
      <c r="EB400">
        <f>SUM($CB400,$CC400:CY400)-SUM($EC400:EZ400)</f>
        <v>200</v>
      </c>
      <c r="EC400" cm="1">
        <f t="array" ref="EC400">SUMPRODUCT($K400:$AJ400,TRANSPOSE(EC$4:EC$29))</f>
        <v>0</v>
      </c>
      <c r="ED400" cm="1">
        <f t="array" ref="ED400">SUMPRODUCT($K400:$AJ400,TRANSPOSE(ED$4:ED$29))</f>
        <v>0</v>
      </c>
      <c r="EE400" cm="1">
        <f t="array" ref="EE400">SUMPRODUCT($K400:$AJ400,TRANSPOSE(EE$4:EE$29))</f>
        <v>0</v>
      </c>
      <c r="EF400" cm="1">
        <f t="array" ref="EF400">SUMPRODUCT($K400:$AJ400,TRANSPOSE(EF$4:EF$29))</f>
        <v>0</v>
      </c>
      <c r="EG400" cm="1">
        <f t="array" ref="EG400">SUMPRODUCT($K400:$AJ400,TRANSPOSE(EG$4:EG$29))</f>
        <v>0</v>
      </c>
      <c r="EH400" cm="1">
        <f t="array" ref="EH400">SUMPRODUCT($K400:$AJ400,TRANSPOSE(EH$4:EH$29))</f>
        <v>0</v>
      </c>
      <c r="EI400" cm="1">
        <f t="array" ref="EI400">SUMPRODUCT($K400:$AJ400,TRANSPOSE(EI$4:EI$29))</f>
        <v>0</v>
      </c>
      <c r="EJ400" cm="1">
        <f t="array" ref="EJ400">SUMPRODUCT($K400:$AJ400,TRANSPOSE(EJ$4:EJ$29))</f>
        <v>0</v>
      </c>
      <c r="EK400" cm="1">
        <f t="array" ref="EK400">SUMPRODUCT($K400:$AJ400,TRANSPOSE(EK$4:EK$29))</f>
        <v>600</v>
      </c>
      <c r="EL400" cm="1">
        <f t="array" ref="EL400">SUMPRODUCT($K400:$AJ400,TRANSPOSE(EL$4:EL$29))</f>
        <v>672</v>
      </c>
      <c r="EM400" cm="1">
        <f t="array" ref="EM400">SUMPRODUCT($K400:$AJ400,TRANSPOSE(EM$4:EM$29))</f>
        <v>1800</v>
      </c>
      <c r="EN400" cm="1">
        <f t="array" ref="EN400">SUMPRODUCT($K400:$AJ400,TRANSPOSE(EN$4:EN$29))</f>
        <v>1728</v>
      </c>
      <c r="EO400" cm="1">
        <f t="array" ref="EO400">SUMPRODUCT($K400:$AJ400,TRANSPOSE(EO$4:EO$29))</f>
        <v>0</v>
      </c>
      <c r="EP400" cm="1">
        <f t="array" ref="EP400">SUMPRODUCT($K400:$AJ400,TRANSPOSE(EP$4:EP$29))</f>
        <v>0</v>
      </c>
      <c r="EQ400" cm="1">
        <f t="array" ref="EQ400">SUMPRODUCT($K400:$AJ400,TRANSPOSE(EQ$4:EQ$29))</f>
        <v>0</v>
      </c>
      <c r="ER400" cm="1">
        <f t="array" ref="ER400">SUMPRODUCT($K400:$AJ400,TRANSPOSE(ER$4:ER$29))</f>
        <v>0</v>
      </c>
      <c r="ES400" cm="1">
        <f t="array" ref="ES400">SUMPRODUCT($K400:$AJ400,TRANSPOSE(ES$4:ES$29))</f>
        <v>0</v>
      </c>
      <c r="ET400" cm="1">
        <f t="array" ref="ET400">SUMPRODUCT($K400:$AJ400,TRANSPOSE(ET$4:ET$29))</f>
        <v>0</v>
      </c>
      <c r="EU400" cm="1">
        <f t="array" ref="EU400">SUMPRODUCT($K400:$AJ400,TRANSPOSE(EU$4:EU$29))</f>
        <v>0</v>
      </c>
      <c r="EV400" cm="1">
        <f t="array" ref="EV400">SUMPRODUCT($K400:$AJ400,TRANSPOSE(EV$4:EV$29))</f>
        <v>0</v>
      </c>
      <c r="EW400" cm="1">
        <f t="array" ref="EW400">SUMPRODUCT($K400:$AJ400,TRANSPOSE(EW$4:EW$29))</f>
        <v>0</v>
      </c>
      <c r="EX400" cm="1">
        <f t="array" ref="EX400">SUMPRODUCT($K400:$AJ400,TRANSPOSE(EX$4:EX$29))</f>
        <v>0</v>
      </c>
      <c r="EY400" cm="1">
        <f t="array" ref="EY400">SUMPRODUCT($K400:$AJ400,TRANSPOSE(EY$4:EY$29))</f>
        <v>0</v>
      </c>
      <c r="EZ400" cm="1">
        <f t="array" ref="EZ400">SUMPRODUCT($K400:$AJ400,TRANSPOSE(EZ$4:EZ$29))</f>
        <v>0</v>
      </c>
      <c r="FA400">
        <f t="shared" si="74"/>
        <v>0</v>
      </c>
      <c r="FB400" t="b">
        <f t="shared" si="75"/>
        <v>0</v>
      </c>
    </row>
    <row r="401" spans="1:158" hidden="1" x14ac:dyDescent="0.2">
      <c r="A401">
        <v>461</v>
      </c>
      <c r="B401" s="7" t="s">
        <v>760</v>
      </c>
      <c r="C401" t="s">
        <v>17</v>
      </c>
      <c r="D401">
        <v>401382482</v>
      </c>
      <c r="E401" t="s">
        <v>759</v>
      </c>
      <c r="F401" t="s">
        <v>758</v>
      </c>
      <c r="G401" t="s">
        <v>6</v>
      </c>
      <c r="H401" s="1">
        <v>2</v>
      </c>
      <c r="I401" s="1">
        <v>5</v>
      </c>
      <c r="J401" s="1">
        <f>VLOOKUP(B401,'[4]AVL F03 05.05.26_לעבוד'!$B$27:$M$694,12,)</f>
        <v>5</v>
      </c>
      <c r="K401" s="1">
        <v>0</v>
      </c>
      <c r="L401" s="1">
        <v>0</v>
      </c>
      <c r="M401" s="1">
        <v>0</v>
      </c>
      <c r="N401" s="1">
        <v>1</v>
      </c>
      <c r="O401" s="1">
        <v>4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f t="shared" si="72"/>
        <v>1575</v>
      </c>
      <c r="AL401" s="1">
        <f t="shared" si="73"/>
        <v>5000</v>
      </c>
      <c r="AM401" s="1">
        <f t="shared" si="81"/>
        <v>15.75</v>
      </c>
      <c r="AN401" s="1">
        <f t="shared" si="82"/>
        <v>50</v>
      </c>
      <c r="AO401" s="1">
        <f t="shared" si="83"/>
        <v>34.25</v>
      </c>
      <c r="AP401" s="1" t="s">
        <v>26</v>
      </c>
      <c r="AQ401" s="1">
        <f>VLOOKUP($B401,'[2]AVL F03 05.05.26_לעבוד'!$B$29:$H$721,6,)</f>
        <v>0</v>
      </c>
      <c r="AR401" s="1" t="s">
        <v>25</v>
      </c>
      <c r="AS401" s="1" t="s">
        <v>14</v>
      </c>
      <c r="AT401">
        <f t="shared" si="84"/>
        <v>0.05</v>
      </c>
      <c r="AU401" t="str">
        <f>VLOOKUP(B401,'[3]AVL F03 05.05.26_לעבוד'!$B$27:$B$694,1,)</f>
        <v>CRCW060311K5FKEA</v>
      </c>
      <c r="AW401" t="s">
        <v>1722</v>
      </c>
      <c r="AX401" t="s">
        <v>41</v>
      </c>
      <c r="AY401">
        <v>0.01</v>
      </c>
      <c r="AZ401" t="s">
        <v>0</v>
      </c>
      <c r="BA401">
        <v>2</v>
      </c>
      <c r="BB401" t="s">
        <v>13</v>
      </c>
      <c r="BC401">
        <v>96</v>
      </c>
      <c r="BD401">
        <v>132</v>
      </c>
      <c r="BE401" t="s">
        <v>24</v>
      </c>
      <c r="BF401">
        <v>0</v>
      </c>
      <c r="BG401">
        <v>0.1</v>
      </c>
      <c r="BH401">
        <v>20</v>
      </c>
      <c r="BI401" t="s">
        <v>11</v>
      </c>
      <c r="BJ401" t="s">
        <v>23</v>
      </c>
      <c r="BK401" t="s">
        <v>5</v>
      </c>
      <c r="BL401">
        <v>1</v>
      </c>
      <c r="BM401" t="s">
        <v>22</v>
      </c>
      <c r="BN401">
        <v>0.01</v>
      </c>
      <c r="BO401" t="s">
        <v>5</v>
      </c>
      <c r="BP401">
        <v>1</v>
      </c>
      <c r="BQ401" t="s">
        <v>5</v>
      </c>
      <c r="BR401" t="s">
        <v>8</v>
      </c>
      <c r="BS401" t="s">
        <v>21</v>
      </c>
      <c r="BT401">
        <v>5000</v>
      </c>
      <c r="BU401" t="s">
        <v>6</v>
      </c>
      <c r="BV401" t="s">
        <v>31</v>
      </c>
      <c r="BW401" t="s">
        <v>20</v>
      </c>
      <c r="BX401" t="s">
        <v>3</v>
      </c>
      <c r="BY401" t="s">
        <v>41</v>
      </c>
      <c r="BZ401" t="s">
        <v>1</v>
      </c>
      <c r="CA401" t="s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5000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E401">
        <f>SUM($CB401,CB401:$CC401)-SUM($EC401:EC401)</f>
        <v>0</v>
      </c>
      <c r="DF401">
        <f>SUM($CB401,$CC401:CC401)-SUM($EC401:ED401)</f>
        <v>0</v>
      </c>
      <c r="DG401">
        <f>SUM($CB401,$CC401:CD401)-SUM($EC401:EE401)</f>
        <v>0</v>
      </c>
      <c r="DH401">
        <f>SUM($CB401,$CC401:CE401)-SUM($EC401:EF401)</f>
        <v>0</v>
      </c>
      <c r="DI401">
        <f>SUM($CB401,$CC401:CF401)-SUM($EC401:EG401)</f>
        <v>0</v>
      </c>
      <c r="DJ401">
        <f>SUM($CB401,$CC401:CG401)-SUM($EC401:EH401)</f>
        <v>0</v>
      </c>
      <c r="DK401">
        <f>SUM($CB401,$CC401:CH401)-SUM($EC401:EI401)</f>
        <v>0</v>
      </c>
      <c r="DL401">
        <f>SUM($CB401,$CC401:CI401)-SUM($EC401:EJ401)</f>
        <v>0</v>
      </c>
      <c r="DM401">
        <f>SUM($CB401,$CC401:CJ401)-SUM($EC401:EK401)</f>
        <v>4880</v>
      </c>
      <c r="DN401">
        <f>SUM($CB401,$CC401:CK401)-SUM($EC401:EL401)</f>
        <v>4678</v>
      </c>
      <c r="DO401">
        <f>SUM($CB401,$CC401:CL401)-SUM($EC401:EM401)</f>
        <v>4378</v>
      </c>
      <c r="DP401">
        <f>SUM($CB401,$CC401:CM401)-SUM($EC401:EN401)</f>
        <v>4000</v>
      </c>
      <c r="DQ401">
        <f>SUM($CB401,$CC401:CN401)-SUM($EC401:EO401)</f>
        <v>4000</v>
      </c>
      <c r="DR401">
        <f>SUM($CB401,$CC401:CO401)-SUM($EC401:EP401)</f>
        <v>4000</v>
      </c>
      <c r="DS401">
        <f>SUM($CB401,$CC401:CP401)-SUM($EC401:EQ401)</f>
        <v>4000</v>
      </c>
      <c r="DT401">
        <f>SUM($CB401,$CC401:CQ401)-SUM($EC401:ER401)</f>
        <v>4000</v>
      </c>
      <c r="DU401">
        <f>SUM($CB401,$CC401:CR401)-SUM($EC401:ES401)</f>
        <v>4000</v>
      </c>
      <c r="DV401">
        <f>SUM($CB401,$CC401:CS401)-SUM($EC401:ET401)</f>
        <v>4000</v>
      </c>
      <c r="DW401">
        <f>SUM($CB401,$CC401:CT401)-SUM($EC401:EU401)</f>
        <v>4000</v>
      </c>
      <c r="DX401">
        <f>SUM($CB401,$CC401:CU401)-SUM($EC401:EV401)</f>
        <v>4000</v>
      </c>
      <c r="DY401">
        <f>SUM($CB401,$CC401:CV401)-SUM($EC401:EW401)</f>
        <v>4000</v>
      </c>
      <c r="DZ401">
        <f>SUM($CB401,$CC401:CW401)-SUM($EC401:EX401)</f>
        <v>4000</v>
      </c>
      <c r="EA401">
        <f>SUM($CB401,$CC401:CX401)-SUM($EC401:EY401)</f>
        <v>4000</v>
      </c>
      <c r="EB401">
        <f>SUM($CB401,$CC401:CY401)-SUM($EC401:EZ401)</f>
        <v>4000</v>
      </c>
      <c r="EC401" cm="1">
        <f t="array" ref="EC401">SUMPRODUCT($K401:$AJ401,TRANSPOSE(EC$4:EC$29))</f>
        <v>0</v>
      </c>
      <c r="ED401" cm="1">
        <f t="array" ref="ED401">SUMPRODUCT($K401:$AJ401,TRANSPOSE(ED$4:ED$29))</f>
        <v>0</v>
      </c>
      <c r="EE401" cm="1">
        <f t="array" ref="EE401">SUMPRODUCT($K401:$AJ401,TRANSPOSE(EE$4:EE$29))</f>
        <v>0</v>
      </c>
      <c r="EF401" cm="1">
        <f t="array" ref="EF401">SUMPRODUCT($K401:$AJ401,TRANSPOSE(EF$4:EF$29))</f>
        <v>0</v>
      </c>
      <c r="EG401" cm="1">
        <f t="array" ref="EG401">SUMPRODUCT($K401:$AJ401,TRANSPOSE(EG$4:EG$29))</f>
        <v>0</v>
      </c>
      <c r="EH401" cm="1">
        <f t="array" ref="EH401">SUMPRODUCT($K401:$AJ401,TRANSPOSE(EH$4:EH$29))</f>
        <v>0</v>
      </c>
      <c r="EI401" cm="1">
        <f t="array" ref="EI401">SUMPRODUCT($K401:$AJ401,TRANSPOSE(EI$4:EI$29))</f>
        <v>0</v>
      </c>
      <c r="EJ401" cm="1">
        <f t="array" ref="EJ401">SUMPRODUCT($K401:$AJ401,TRANSPOSE(EJ$4:EJ$29))</f>
        <v>0</v>
      </c>
      <c r="EK401" cm="1">
        <f t="array" ref="EK401">SUMPRODUCT($K401:$AJ401,TRANSPOSE(EK$4:EK$29))</f>
        <v>120</v>
      </c>
      <c r="EL401" cm="1">
        <f t="array" ref="EL401">SUMPRODUCT($K401:$AJ401,TRANSPOSE(EL$4:EL$29))</f>
        <v>202</v>
      </c>
      <c r="EM401" cm="1">
        <f t="array" ref="EM401">SUMPRODUCT($K401:$AJ401,TRANSPOSE(EM$4:EM$29))</f>
        <v>300</v>
      </c>
      <c r="EN401" cm="1">
        <f t="array" ref="EN401">SUMPRODUCT($K401:$AJ401,TRANSPOSE(EN$4:EN$29))</f>
        <v>378</v>
      </c>
      <c r="EO401" cm="1">
        <f t="array" ref="EO401">SUMPRODUCT($K401:$AJ401,TRANSPOSE(EO$4:EO$29))</f>
        <v>0</v>
      </c>
      <c r="EP401" cm="1">
        <f t="array" ref="EP401">SUMPRODUCT($K401:$AJ401,TRANSPOSE(EP$4:EP$29))</f>
        <v>0</v>
      </c>
      <c r="EQ401" cm="1">
        <f t="array" ref="EQ401">SUMPRODUCT($K401:$AJ401,TRANSPOSE(EQ$4:EQ$29))</f>
        <v>0</v>
      </c>
      <c r="ER401" cm="1">
        <f t="array" ref="ER401">SUMPRODUCT($K401:$AJ401,TRANSPOSE(ER$4:ER$29))</f>
        <v>0</v>
      </c>
      <c r="ES401" cm="1">
        <f t="array" ref="ES401">SUMPRODUCT($K401:$AJ401,TRANSPOSE(ES$4:ES$29))</f>
        <v>0</v>
      </c>
      <c r="ET401" cm="1">
        <f t="array" ref="ET401">SUMPRODUCT($K401:$AJ401,TRANSPOSE(ET$4:ET$29))</f>
        <v>0</v>
      </c>
      <c r="EU401" cm="1">
        <f t="array" ref="EU401">SUMPRODUCT($K401:$AJ401,TRANSPOSE(EU$4:EU$29))</f>
        <v>0</v>
      </c>
      <c r="EV401" cm="1">
        <f t="array" ref="EV401">SUMPRODUCT($K401:$AJ401,TRANSPOSE(EV$4:EV$29))</f>
        <v>0</v>
      </c>
      <c r="EW401" cm="1">
        <f t="array" ref="EW401">SUMPRODUCT($K401:$AJ401,TRANSPOSE(EW$4:EW$29))</f>
        <v>0</v>
      </c>
      <c r="EX401" cm="1">
        <f t="array" ref="EX401">SUMPRODUCT($K401:$AJ401,TRANSPOSE(EX$4:EX$29))</f>
        <v>0</v>
      </c>
      <c r="EY401" cm="1">
        <f t="array" ref="EY401">SUMPRODUCT($K401:$AJ401,TRANSPOSE(EY$4:EY$29))</f>
        <v>0</v>
      </c>
      <c r="EZ401" cm="1">
        <f t="array" ref="EZ401">SUMPRODUCT($K401:$AJ401,TRANSPOSE(EZ$4:EZ$29))</f>
        <v>0</v>
      </c>
      <c r="FA401">
        <f t="shared" si="74"/>
        <v>0</v>
      </c>
      <c r="FB401" t="b">
        <f t="shared" si="75"/>
        <v>0</v>
      </c>
    </row>
    <row r="402" spans="1:158" hidden="1" x14ac:dyDescent="0.2">
      <c r="A402">
        <v>462</v>
      </c>
      <c r="B402" s="7" t="s">
        <v>757</v>
      </c>
      <c r="C402" t="s">
        <v>17</v>
      </c>
      <c r="D402">
        <v>400264031</v>
      </c>
      <c r="E402" t="s">
        <v>756</v>
      </c>
      <c r="F402" t="s">
        <v>755</v>
      </c>
      <c r="G402" t="s">
        <v>6</v>
      </c>
      <c r="H402" s="1">
        <v>2</v>
      </c>
      <c r="I402" s="1">
        <v>1</v>
      </c>
      <c r="J402" s="1">
        <f>VLOOKUP(B402,'[4]AVL F03 05.05.26_לעבוד'!$B$27:$M$694,12,)</f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f t="shared" si="72"/>
        <v>315</v>
      </c>
      <c r="AL402" s="1">
        <f t="shared" si="73"/>
        <v>5000</v>
      </c>
      <c r="AM402" s="1">
        <f t="shared" si="81"/>
        <v>2.2050000000000001</v>
      </c>
      <c r="AN402" s="1">
        <f t="shared" si="82"/>
        <v>35</v>
      </c>
      <c r="AO402" s="1">
        <f t="shared" si="83"/>
        <v>32.795000000000002</v>
      </c>
      <c r="AP402" s="1" t="s">
        <v>26</v>
      </c>
      <c r="AQ402" s="1">
        <f>VLOOKUP($B402,'[2]AVL F03 05.05.26_לעבוד'!$B$29:$H$721,6,)</f>
        <v>0</v>
      </c>
      <c r="AR402" s="1" t="s">
        <v>25</v>
      </c>
      <c r="AS402" s="1" t="s">
        <v>14</v>
      </c>
      <c r="AT402">
        <v>7.0000000000000001E-3</v>
      </c>
      <c r="AU402" t="str">
        <f>VLOOKUP(B402,'[3]AVL F03 05.05.26_לעבוד'!$B$27:$B$694,1,)</f>
        <v>CRCW0603121KFKTA</v>
      </c>
      <c r="AW402" t="s">
        <v>1747</v>
      </c>
      <c r="AX402">
        <v>1</v>
      </c>
      <c r="AY402">
        <f>AT402</f>
        <v>7.0000000000000001E-3</v>
      </c>
      <c r="AZ402" t="s">
        <v>0</v>
      </c>
      <c r="BA402">
        <v>2</v>
      </c>
      <c r="BB402" t="s">
        <v>13</v>
      </c>
      <c r="BC402">
        <v>96</v>
      </c>
      <c r="BD402">
        <v>60</v>
      </c>
      <c r="BE402" t="s">
        <v>24</v>
      </c>
      <c r="BF402">
        <v>0</v>
      </c>
      <c r="BG402">
        <v>0</v>
      </c>
      <c r="BH402">
        <v>20</v>
      </c>
      <c r="BI402" t="s">
        <v>11</v>
      </c>
      <c r="BJ402" t="s">
        <v>23</v>
      </c>
      <c r="BK402" t="s">
        <v>5</v>
      </c>
      <c r="BL402">
        <v>1</v>
      </c>
      <c r="BM402" t="s">
        <v>75</v>
      </c>
      <c r="BN402">
        <v>0</v>
      </c>
      <c r="BO402" t="s">
        <v>5</v>
      </c>
      <c r="BP402">
        <v>1</v>
      </c>
      <c r="BQ402" t="s">
        <v>5</v>
      </c>
      <c r="BR402" t="s">
        <v>8</v>
      </c>
      <c r="BS402" t="s">
        <v>21</v>
      </c>
      <c r="BT402">
        <v>5000</v>
      </c>
      <c r="BU402" t="s">
        <v>6</v>
      </c>
      <c r="BV402" t="s">
        <v>5</v>
      </c>
      <c r="BW402" t="s">
        <v>20</v>
      </c>
      <c r="BX402" t="s">
        <v>3</v>
      </c>
      <c r="BY402">
        <v>1</v>
      </c>
      <c r="BZ402">
        <v>0</v>
      </c>
      <c r="CA402" t="s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10000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E402">
        <f>SUM($CB402,CB402:$CC402)-SUM($EC402:EC402)</f>
        <v>0</v>
      </c>
      <c r="DF402">
        <f>SUM($CB402,$CC402:CC402)-SUM($EC402:ED402)</f>
        <v>0</v>
      </c>
      <c r="DG402">
        <f>SUM($CB402,$CC402:CD402)-SUM($EC402:EE402)</f>
        <v>0</v>
      </c>
      <c r="DH402">
        <f>SUM($CB402,$CC402:CE402)-SUM($EC402:EF402)</f>
        <v>0</v>
      </c>
      <c r="DI402">
        <f>SUM($CB402,$CC402:CF402)-SUM($EC402:EG402)</f>
        <v>0</v>
      </c>
      <c r="DJ402">
        <f>SUM($CB402,$CC402:CG402)-SUM($EC402:EH402)</f>
        <v>0</v>
      </c>
      <c r="DK402">
        <f>SUM($CB402,$CC402:CH402)-SUM($EC402:EI402)</f>
        <v>0</v>
      </c>
      <c r="DL402">
        <f>SUM($CB402,$CC402:CI402)-SUM($EC402:EJ402)</f>
        <v>0</v>
      </c>
      <c r="DM402">
        <f>SUM($CB402,$CC402:CJ402)-SUM($EC402:EK402)</f>
        <v>9980</v>
      </c>
      <c r="DN402">
        <f>SUM($CB402,$CC402:CK402)-SUM($EC402:EL402)</f>
        <v>9900</v>
      </c>
      <c r="DO402">
        <f>SUM($CB402,$CC402:CL402)-SUM($EC402:EM402)</f>
        <v>9800</v>
      </c>
      <c r="DP402">
        <f>SUM($CB402,$CC402:CM402)-SUM($EC402:EN402)</f>
        <v>9800</v>
      </c>
      <c r="DQ402">
        <f>SUM($CB402,$CC402:CN402)-SUM($EC402:EO402)</f>
        <v>9800</v>
      </c>
      <c r="DR402">
        <f>SUM($CB402,$CC402:CO402)-SUM($EC402:EP402)</f>
        <v>9800</v>
      </c>
      <c r="DS402">
        <f>SUM($CB402,$CC402:CP402)-SUM($EC402:EQ402)</f>
        <v>9800</v>
      </c>
      <c r="DT402">
        <f>SUM($CB402,$CC402:CQ402)-SUM($EC402:ER402)</f>
        <v>9800</v>
      </c>
      <c r="DU402">
        <f>SUM($CB402,$CC402:CR402)-SUM($EC402:ES402)</f>
        <v>9800</v>
      </c>
      <c r="DV402">
        <f>SUM($CB402,$CC402:CS402)-SUM($EC402:ET402)</f>
        <v>9800</v>
      </c>
      <c r="DW402">
        <f>SUM($CB402,$CC402:CT402)-SUM($EC402:EU402)</f>
        <v>9800</v>
      </c>
      <c r="DX402">
        <f>SUM($CB402,$CC402:CU402)-SUM($EC402:EV402)</f>
        <v>9800</v>
      </c>
      <c r="DY402">
        <f>SUM($CB402,$CC402:CV402)-SUM($EC402:EW402)</f>
        <v>9800</v>
      </c>
      <c r="DZ402">
        <f>SUM($CB402,$CC402:CW402)-SUM($EC402:EX402)</f>
        <v>9800</v>
      </c>
      <c r="EA402">
        <f>SUM($CB402,$CC402:CX402)-SUM($EC402:EY402)</f>
        <v>9800</v>
      </c>
      <c r="EB402">
        <f>SUM($CB402,$CC402:CY402)-SUM($EC402:EZ402)</f>
        <v>9800</v>
      </c>
      <c r="EC402" cm="1">
        <f t="array" ref="EC402">SUMPRODUCT($K402:$AJ402,TRANSPOSE(EC$4:EC$29))</f>
        <v>0</v>
      </c>
      <c r="ED402" cm="1">
        <f t="array" ref="ED402">SUMPRODUCT($K402:$AJ402,TRANSPOSE(ED$4:ED$29))</f>
        <v>0</v>
      </c>
      <c r="EE402" cm="1">
        <f t="array" ref="EE402">SUMPRODUCT($K402:$AJ402,TRANSPOSE(EE$4:EE$29))</f>
        <v>0</v>
      </c>
      <c r="EF402" cm="1">
        <f t="array" ref="EF402">SUMPRODUCT($K402:$AJ402,TRANSPOSE(EF$4:EF$29))</f>
        <v>0</v>
      </c>
      <c r="EG402" cm="1">
        <f t="array" ref="EG402">SUMPRODUCT($K402:$AJ402,TRANSPOSE(EG$4:EG$29))</f>
        <v>0</v>
      </c>
      <c r="EH402" cm="1">
        <f t="array" ref="EH402">SUMPRODUCT($K402:$AJ402,TRANSPOSE(EH$4:EH$29))</f>
        <v>0</v>
      </c>
      <c r="EI402" cm="1">
        <f t="array" ref="EI402">SUMPRODUCT($K402:$AJ402,TRANSPOSE(EI$4:EI$29))</f>
        <v>0</v>
      </c>
      <c r="EJ402" cm="1">
        <f t="array" ref="EJ402">SUMPRODUCT($K402:$AJ402,TRANSPOSE(EJ$4:EJ$29))</f>
        <v>0</v>
      </c>
      <c r="EK402" cm="1">
        <f t="array" ref="EK402">SUMPRODUCT($K402:$AJ402,TRANSPOSE(EK$4:EK$29))</f>
        <v>20</v>
      </c>
      <c r="EL402" cm="1">
        <f t="array" ref="EL402">SUMPRODUCT($K402:$AJ402,TRANSPOSE(EL$4:EL$29))</f>
        <v>80</v>
      </c>
      <c r="EM402" cm="1">
        <f t="array" ref="EM402">SUMPRODUCT($K402:$AJ402,TRANSPOSE(EM$4:EM$29))</f>
        <v>100</v>
      </c>
      <c r="EN402" cm="1">
        <f t="array" ref="EN402">SUMPRODUCT($K402:$AJ402,TRANSPOSE(EN$4:EN$29))</f>
        <v>0</v>
      </c>
      <c r="EO402" cm="1">
        <f t="array" ref="EO402">SUMPRODUCT($K402:$AJ402,TRANSPOSE(EO$4:EO$29))</f>
        <v>0</v>
      </c>
      <c r="EP402" cm="1">
        <f t="array" ref="EP402">SUMPRODUCT($K402:$AJ402,TRANSPOSE(EP$4:EP$29))</f>
        <v>0</v>
      </c>
      <c r="EQ402" cm="1">
        <f t="array" ref="EQ402">SUMPRODUCT($K402:$AJ402,TRANSPOSE(EQ$4:EQ$29))</f>
        <v>0</v>
      </c>
      <c r="ER402" cm="1">
        <f t="array" ref="ER402">SUMPRODUCT($K402:$AJ402,TRANSPOSE(ER$4:ER$29))</f>
        <v>0</v>
      </c>
      <c r="ES402" cm="1">
        <f t="array" ref="ES402">SUMPRODUCT($K402:$AJ402,TRANSPOSE(ES$4:ES$29))</f>
        <v>0</v>
      </c>
      <c r="ET402" cm="1">
        <f t="array" ref="ET402">SUMPRODUCT($K402:$AJ402,TRANSPOSE(ET$4:ET$29))</f>
        <v>0</v>
      </c>
      <c r="EU402" cm="1">
        <f t="array" ref="EU402">SUMPRODUCT($K402:$AJ402,TRANSPOSE(EU$4:EU$29))</f>
        <v>0</v>
      </c>
      <c r="EV402" cm="1">
        <f t="array" ref="EV402">SUMPRODUCT($K402:$AJ402,TRANSPOSE(EV$4:EV$29))</f>
        <v>0</v>
      </c>
      <c r="EW402" cm="1">
        <f t="array" ref="EW402">SUMPRODUCT($K402:$AJ402,TRANSPOSE(EW$4:EW$29))</f>
        <v>0</v>
      </c>
      <c r="EX402" cm="1">
        <f t="array" ref="EX402">SUMPRODUCT($K402:$AJ402,TRANSPOSE(EX$4:EX$29))</f>
        <v>0</v>
      </c>
      <c r="EY402" cm="1">
        <f t="array" ref="EY402">SUMPRODUCT($K402:$AJ402,TRANSPOSE(EY$4:EY$29))</f>
        <v>0</v>
      </c>
      <c r="EZ402" cm="1">
        <f t="array" ref="EZ402">SUMPRODUCT($K402:$AJ402,TRANSPOSE(EZ$4:EZ$29))</f>
        <v>0</v>
      </c>
      <c r="FA402">
        <f t="shared" si="74"/>
        <v>0</v>
      </c>
      <c r="FB402" t="b">
        <f t="shared" si="75"/>
        <v>0</v>
      </c>
    </row>
    <row r="403" spans="1:158" hidden="1" x14ac:dyDescent="0.2">
      <c r="A403">
        <v>463</v>
      </c>
      <c r="B403" s="7" t="s">
        <v>754</v>
      </c>
      <c r="C403" t="s">
        <v>17</v>
      </c>
      <c r="D403">
        <v>402347848</v>
      </c>
      <c r="E403" t="s">
        <v>753</v>
      </c>
      <c r="F403" t="s">
        <v>752</v>
      </c>
      <c r="G403" t="s">
        <v>6</v>
      </c>
      <c r="H403" s="1">
        <v>2</v>
      </c>
      <c r="I403" s="1">
        <v>13</v>
      </c>
      <c r="J403" s="1">
        <f>VLOOKUP(B403,'[4]AVL F03 05.05.26_לעבוד'!$B$27:$M$694,12,)</f>
        <v>9</v>
      </c>
      <c r="K403" s="1">
        <v>0</v>
      </c>
      <c r="L403" s="1">
        <v>0</v>
      </c>
      <c r="M403" s="1">
        <v>0</v>
      </c>
      <c r="N403" s="1">
        <v>1</v>
      </c>
      <c r="O403" s="1">
        <v>12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f t="shared" si="72"/>
        <v>4095</v>
      </c>
      <c r="AL403" s="1">
        <f t="shared" si="73"/>
        <v>5000</v>
      </c>
      <c r="AM403" s="1">
        <f t="shared" si="81"/>
        <v>28.664999999999999</v>
      </c>
      <c r="AN403" s="1">
        <f t="shared" si="82"/>
        <v>35</v>
      </c>
      <c r="AO403" s="1">
        <f t="shared" si="83"/>
        <v>6.3350000000000009</v>
      </c>
      <c r="AP403" s="1" t="s">
        <v>26</v>
      </c>
      <c r="AQ403" s="1">
        <f>VLOOKUP($B403,'[2]AVL F03 05.05.26_לעבוד'!$B$29:$H$721,6,)</f>
        <v>0</v>
      </c>
      <c r="AR403" s="1" t="s">
        <v>25</v>
      </c>
      <c r="AS403" s="1" t="s">
        <v>14</v>
      </c>
      <c r="AT403">
        <v>7.0000000000000001E-3</v>
      </c>
      <c r="AU403" t="str">
        <f>VLOOKUP(B403,'[3]AVL F03 05.05.26_לעבוד'!$B$27:$B$694,1,)</f>
        <v>CRCW060319K1FKEA</v>
      </c>
      <c r="AV403" t="s">
        <v>391</v>
      </c>
      <c r="AW403" t="s">
        <v>1722</v>
      </c>
      <c r="AX403" t="s">
        <v>19</v>
      </c>
      <c r="AY403">
        <f>AT403</f>
        <v>7.0000000000000001E-3</v>
      </c>
      <c r="AZ403" t="s">
        <v>0</v>
      </c>
      <c r="BA403">
        <v>2</v>
      </c>
      <c r="BB403" t="s">
        <v>13</v>
      </c>
      <c r="BC403">
        <v>96</v>
      </c>
      <c r="BD403">
        <v>24</v>
      </c>
      <c r="BE403" t="s">
        <v>24</v>
      </c>
      <c r="BF403">
        <v>0</v>
      </c>
      <c r="BG403">
        <v>0</v>
      </c>
      <c r="BH403">
        <v>20</v>
      </c>
      <c r="BI403" t="s">
        <v>11</v>
      </c>
      <c r="BJ403" t="s">
        <v>23</v>
      </c>
      <c r="BK403" t="s">
        <v>5</v>
      </c>
      <c r="BL403">
        <v>1</v>
      </c>
      <c r="BM403" t="s">
        <v>22</v>
      </c>
      <c r="BN403">
        <v>0</v>
      </c>
      <c r="BO403" t="s">
        <v>5</v>
      </c>
      <c r="BP403">
        <v>1</v>
      </c>
      <c r="BQ403" t="s">
        <v>5</v>
      </c>
      <c r="BR403" t="s">
        <v>8</v>
      </c>
      <c r="BS403" t="s">
        <v>21</v>
      </c>
      <c r="BT403">
        <v>5000</v>
      </c>
      <c r="BU403" t="s">
        <v>6</v>
      </c>
      <c r="BV403" t="s">
        <v>31</v>
      </c>
      <c r="BW403" t="s">
        <v>20</v>
      </c>
      <c r="BX403" t="s">
        <v>3</v>
      </c>
      <c r="BY403" t="s">
        <v>19</v>
      </c>
      <c r="BZ403" t="s">
        <v>1</v>
      </c>
      <c r="CA403" t="s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5000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E403">
        <f>SUM($CB403,CB403:$CC403)-SUM($EC403:EC403)</f>
        <v>0</v>
      </c>
      <c r="DF403">
        <f>SUM($CB403,$CC403:CC403)-SUM($EC403:ED403)</f>
        <v>0</v>
      </c>
      <c r="DG403">
        <f>SUM($CB403,$CC403:CD403)-SUM($EC403:EE403)</f>
        <v>0</v>
      </c>
      <c r="DH403">
        <f>SUM($CB403,$CC403:CE403)-SUM($EC403:EF403)</f>
        <v>0</v>
      </c>
      <c r="DI403">
        <f>SUM($CB403,$CC403:CF403)-SUM($EC403:EG403)</f>
        <v>0</v>
      </c>
      <c r="DJ403">
        <f>SUM($CB403,$CC403:CG403)-SUM($EC403:EH403)</f>
        <v>0</v>
      </c>
      <c r="DK403">
        <f>SUM($CB403,$CC403:CH403)-SUM($EC403:EI403)</f>
        <v>0</v>
      </c>
      <c r="DL403">
        <f>SUM($CB403,$CC403:CI403)-SUM($EC403:EJ403)</f>
        <v>0</v>
      </c>
      <c r="DM403">
        <f>SUM($CB403,$CC403:CJ403)-SUM($EC403:EK403)</f>
        <v>4680</v>
      </c>
      <c r="DN403">
        <f>SUM($CB403,$CC403:CK403)-SUM($EC403:EL403)</f>
        <v>4254</v>
      </c>
      <c r="DO403">
        <f>SUM($CB403,$CC403:CL403)-SUM($EC403:EM403)</f>
        <v>3354</v>
      </c>
      <c r="DP403">
        <f>SUM($CB403,$CC403:CM403)-SUM($EC403:EN403)</f>
        <v>2400</v>
      </c>
      <c r="DQ403">
        <f>SUM($CB403,$CC403:CN403)-SUM($EC403:EO403)</f>
        <v>2400</v>
      </c>
      <c r="DR403">
        <f>SUM($CB403,$CC403:CO403)-SUM($EC403:EP403)</f>
        <v>2400</v>
      </c>
      <c r="DS403">
        <f>SUM($CB403,$CC403:CP403)-SUM($EC403:EQ403)</f>
        <v>2400</v>
      </c>
      <c r="DT403">
        <f>SUM($CB403,$CC403:CQ403)-SUM($EC403:ER403)</f>
        <v>2400</v>
      </c>
      <c r="DU403">
        <f>SUM($CB403,$CC403:CR403)-SUM($EC403:ES403)</f>
        <v>2400</v>
      </c>
      <c r="DV403">
        <f>SUM($CB403,$CC403:CS403)-SUM($EC403:ET403)</f>
        <v>2400</v>
      </c>
      <c r="DW403">
        <f>SUM($CB403,$CC403:CT403)-SUM($EC403:EU403)</f>
        <v>2400</v>
      </c>
      <c r="DX403">
        <f>SUM($CB403,$CC403:CU403)-SUM($EC403:EV403)</f>
        <v>2400</v>
      </c>
      <c r="DY403">
        <f>SUM($CB403,$CC403:CV403)-SUM($EC403:EW403)</f>
        <v>2400</v>
      </c>
      <c r="DZ403">
        <f>SUM($CB403,$CC403:CW403)-SUM($EC403:EX403)</f>
        <v>2400</v>
      </c>
      <c r="EA403">
        <f>SUM($CB403,$CC403:CX403)-SUM($EC403:EY403)</f>
        <v>2400</v>
      </c>
      <c r="EB403">
        <f>SUM($CB403,$CC403:CY403)-SUM($EC403:EZ403)</f>
        <v>2400</v>
      </c>
      <c r="EC403" cm="1">
        <f t="array" ref="EC403">SUMPRODUCT($K403:$AJ403,TRANSPOSE(EC$4:EC$29))</f>
        <v>0</v>
      </c>
      <c r="ED403" cm="1">
        <f t="array" ref="ED403">SUMPRODUCT($K403:$AJ403,TRANSPOSE(ED$4:ED$29))</f>
        <v>0</v>
      </c>
      <c r="EE403" cm="1">
        <f t="array" ref="EE403">SUMPRODUCT($K403:$AJ403,TRANSPOSE(EE$4:EE$29))</f>
        <v>0</v>
      </c>
      <c r="EF403" cm="1">
        <f t="array" ref="EF403">SUMPRODUCT($K403:$AJ403,TRANSPOSE(EF$4:EF$29))</f>
        <v>0</v>
      </c>
      <c r="EG403" cm="1">
        <f t="array" ref="EG403">SUMPRODUCT($K403:$AJ403,TRANSPOSE(EG$4:EG$29))</f>
        <v>0</v>
      </c>
      <c r="EH403" cm="1">
        <f t="array" ref="EH403">SUMPRODUCT($K403:$AJ403,TRANSPOSE(EH$4:EH$29))</f>
        <v>0</v>
      </c>
      <c r="EI403" cm="1">
        <f t="array" ref="EI403">SUMPRODUCT($K403:$AJ403,TRANSPOSE(EI$4:EI$29))</f>
        <v>0</v>
      </c>
      <c r="EJ403" cm="1">
        <f t="array" ref="EJ403">SUMPRODUCT($K403:$AJ403,TRANSPOSE(EJ$4:EJ$29))</f>
        <v>0</v>
      </c>
      <c r="EK403" cm="1">
        <f t="array" ref="EK403">SUMPRODUCT($K403:$AJ403,TRANSPOSE(EK$4:EK$29))</f>
        <v>320</v>
      </c>
      <c r="EL403" cm="1">
        <f t="array" ref="EL403">SUMPRODUCT($K403:$AJ403,TRANSPOSE(EL$4:EL$29))</f>
        <v>426</v>
      </c>
      <c r="EM403" cm="1">
        <f t="array" ref="EM403">SUMPRODUCT($K403:$AJ403,TRANSPOSE(EM$4:EM$29))</f>
        <v>900</v>
      </c>
      <c r="EN403" cm="1">
        <f t="array" ref="EN403">SUMPRODUCT($K403:$AJ403,TRANSPOSE(EN$4:EN$29))</f>
        <v>954</v>
      </c>
      <c r="EO403" cm="1">
        <f t="array" ref="EO403">SUMPRODUCT($K403:$AJ403,TRANSPOSE(EO$4:EO$29))</f>
        <v>0</v>
      </c>
      <c r="EP403" cm="1">
        <f t="array" ref="EP403">SUMPRODUCT($K403:$AJ403,TRANSPOSE(EP$4:EP$29))</f>
        <v>0</v>
      </c>
      <c r="EQ403" cm="1">
        <f t="array" ref="EQ403">SUMPRODUCT($K403:$AJ403,TRANSPOSE(EQ$4:EQ$29))</f>
        <v>0</v>
      </c>
      <c r="ER403" cm="1">
        <f t="array" ref="ER403">SUMPRODUCT($K403:$AJ403,TRANSPOSE(ER$4:ER$29))</f>
        <v>0</v>
      </c>
      <c r="ES403" cm="1">
        <f t="array" ref="ES403">SUMPRODUCT($K403:$AJ403,TRANSPOSE(ES$4:ES$29))</f>
        <v>0</v>
      </c>
      <c r="ET403" cm="1">
        <f t="array" ref="ET403">SUMPRODUCT($K403:$AJ403,TRANSPOSE(ET$4:ET$29))</f>
        <v>0</v>
      </c>
      <c r="EU403" cm="1">
        <f t="array" ref="EU403">SUMPRODUCT($K403:$AJ403,TRANSPOSE(EU$4:EU$29))</f>
        <v>0</v>
      </c>
      <c r="EV403" cm="1">
        <f t="array" ref="EV403">SUMPRODUCT($K403:$AJ403,TRANSPOSE(EV$4:EV$29))</f>
        <v>0</v>
      </c>
      <c r="EW403" cm="1">
        <f t="array" ref="EW403">SUMPRODUCT($K403:$AJ403,TRANSPOSE(EW$4:EW$29))</f>
        <v>0</v>
      </c>
      <c r="EX403" cm="1">
        <f t="array" ref="EX403">SUMPRODUCT($K403:$AJ403,TRANSPOSE(EX$4:EX$29))</f>
        <v>0</v>
      </c>
      <c r="EY403" cm="1">
        <f t="array" ref="EY403">SUMPRODUCT($K403:$AJ403,TRANSPOSE(EY$4:EY$29))</f>
        <v>0</v>
      </c>
      <c r="EZ403" cm="1">
        <f t="array" ref="EZ403">SUMPRODUCT($K403:$AJ403,TRANSPOSE(EZ$4:EZ$29))</f>
        <v>0</v>
      </c>
      <c r="FA403">
        <f t="shared" si="74"/>
        <v>0</v>
      </c>
      <c r="FB403" t="b">
        <f t="shared" si="75"/>
        <v>0</v>
      </c>
    </row>
    <row r="404" spans="1:158" hidden="1" x14ac:dyDescent="0.2">
      <c r="A404">
        <v>464</v>
      </c>
      <c r="B404" s="7" t="s">
        <v>751</v>
      </c>
      <c r="C404" t="s">
        <v>17</v>
      </c>
      <c r="D404">
        <v>400931576</v>
      </c>
      <c r="E404" t="s">
        <v>749</v>
      </c>
      <c r="F404" t="s">
        <v>748</v>
      </c>
      <c r="G404" t="s">
        <v>6</v>
      </c>
      <c r="H404" s="1">
        <v>2</v>
      </c>
      <c r="I404" s="1">
        <v>21</v>
      </c>
      <c r="J404" s="1">
        <f>VLOOKUP(B404,'[4]AVL F03 05.05.26_לעבוד'!$B$27:$M$694,12,)</f>
        <v>21</v>
      </c>
      <c r="K404" s="1">
        <v>0</v>
      </c>
      <c r="L404" s="1">
        <v>0</v>
      </c>
      <c r="M404" s="1">
        <v>0</v>
      </c>
      <c r="N404" s="1">
        <v>4</v>
      </c>
      <c r="O404" s="1">
        <v>16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0</v>
      </c>
      <c r="AK404" s="1">
        <f t="shared" si="72"/>
        <v>6615</v>
      </c>
      <c r="AL404" s="1">
        <f t="shared" si="73"/>
        <v>10000</v>
      </c>
      <c r="AM404" s="1">
        <f t="shared" si="81"/>
        <v>66.150000000000006</v>
      </c>
      <c r="AN404" s="1">
        <f t="shared" si="82"/>
        <v>100</v>
      </c>
      <c r="AO404" s="1">
        <f t="shared" si="83"/>
        <v>33.849999999999994</v>
      </c>
      <c r="AP404" s="1" t="s">
        <v>26</v>
      </c>
      <c r="AQ404" s="1">
        <f>VLOOKUP($B404,'[2]AVL F03 05.05.26_לעבוד'!$B$29:$H$721,6,)</f>
        <v>0</v>
      </c>
      <c r="AR404" s="1" t="s">
        <v>25</v>
      </c>
      <c r="AS404" s="1" t="s">
        <v>14</v>
      </c>
      <c r="AT404">
        <f>SUM(K404:AJ404)*AY404</f>
        <v>0.21</v>
      </c>
      <c r="AU404" t="str">
        <f>VLOOKUP(B404,'[3]AVL F03 05.05.26_לעבוד'!$B$27:$B$694,1,)</f>
        <v>CRCW06031K00FKEA</v>
      </c>
      <c r="AW404" t="s">
        <v>1722</v>
      </c>
      <c r="AX404" t="s">
        <v>19</v>
      </c>
      <c r="AY404">
        <v>0.01</v>
      </c>
      <c r="AZ404" t="s">
        <v>0</v>
      </c>
      <c r="BA404">
        <v>2</v>
      </c>
      <c r="BB404" t="s">
        <v>13</v>
      </c>
      <c r="BC404">
        <v>96</v>
      </c>
      <c r="BD404">
        <v>36</v>
      </c>
      <c r="BE404" t="s">
        <v>24</v>
      </c>
      <c r="BF404">
        <v>0</v>
      </c>
      <c r="BG404">
        <v>0.1</v>
      </c>
      <c r="BH404">
        <v>20</v>
      </c>
      <c r="BI404" t="s">
        <v>11</v>
      </c>
      <c r="BJ404" t="s">
        <v>23</v>
      </c>
      <c r="BK404" t="s">
        <v>5</v>
      </c>
      <c r="BL404">
        <v>1</v>
      </c>
      <c r="BM404" t="s">
        <v>38</v>
      </c>
      <c r="BN404">
        <v>0.01</v>
      </c>
      <c r="BO404" t="s">
        <v>5</v>
      </c>
      <c r="BP404">
        <v>1</v>
      </c>
      <c r="BQ404" t="s">
        <v>5</v>
      </c>
      <c r="BR404" t="s">
        <v>8</v>
      </c>
      <c r="BS404" t="s">
        <v>21</v>
      </c>
      <c r="BT404">
        <v>5000</v>
      </c>
      <c r="BU404" t="s">
        <v>6</v>
      </c>
      <c r="BV404" t="s">
        <v>31</v>
      </c>
      <c r="BW404" t="s">
        <v>20</v>
      </c>
      <c r="BX404" t="s">
        <v>3</v>
      </c>
      <c r="BY404" t="s">
        <v>19</v>
      </c>
      <c r="BZ404" t="s">
        <v>1</v>
      </c>
      <c r="CA404" t="s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5000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E404">
        <f>SUM($CB404,CB404:$CC404)-SUM($EC404:EC404)</f>
        <v>0</v>
      </c>
      <c r="DF404">
        <f>SUM($CB404,$CC404:CC404)-SUM($EC404:ED404)</f>
        <v>0</v>
      </c>
      <c r="DG404">
        <f>SUM($CB404,$CC404:CD404)-SUM($EC404:EE404)</f>
        <v>0</v>
      </c>
      <c r="DH404">
        <f>SUM($CB404,$CC404:CE404)-SUM($EC404:EF404)</f>
        <v>0</v>
      </c>
      <c r="DI404">
        <f>SUM($CB404,$CC404:CF404)-SUM($EC404:EG404)</f>
        <v>0</v>
      </c>
      <c r="DJ404">
        <f>SUM($CB404,$CC404:CG404)-SUM($EC404:EH404)</f>
        <v>0</v>
      </c>
      <c r="DK404">
        <f>SUM($CB404,$CC404:CH404)-SUM($EC404:EI404)</f>
        <v>0</v>
      </c>
      <c r="DL404">
        <f>SUM($CB404,$CC404:CI404)-SUM($EC404:EJ404)</f>
        <v>0</v>
      </c>
      <c r="DM404">
        <f>SUM($CB404,$CC404:CJ404)-SUM($EC404:EK404)</f>
        <v>4500</v>
      </c>
      <c r="DN404">
        <f>SUM($CB404,$CC404:CK404)-SUM($EC404:EL404)</f>
        <v>3602</v>
      </c>
      <c r="DO404">
        <f>SUM($CB404,$CC404:CL404)-SUM($EC404:EM404)</f>
        <v>2312</v>
      </c>
      <c r="DP404">
        <f>SUM($CB404,$CC404:CM404)-SUM($EC404:EN404)</f>
        <v>800</v>
      </c>
      <c r="DQ404">
        <f>SUM($CB404,$CC404:CN404)-SUM($EC404:EO404)</f>
        <v>800</v>
      </c>
      <c r="DR404">
        <f>SUM($CB404,$CC404:CO404)-SUM($EC404:EP404)</f>
        <v>800</v>
      </c>
      <c r="DS404">
        <f>SUM($CB404,$CC404:CP404)-SUM($EC404:EQ404)</f>
        <v>800</v>
      </c>
      <c r="DT404">
        <f>SUM($CB404,$CC404:CQ404)-SUM($EC404:ER404)</f>
        <v>800</v>
      </c>
      <c r="DU404">
        <f>SUM($CB404,$CC404:CR404)-SUM($EC404:ES404)</f>
        <v>800</v>
      </c>
      <c r="DV404">
        <f>SUM($CB404,$CC404:CS404)-SUM($EC404:ET404)</f>
        <v>800</v>
      </c>
      <c r="DW404">
        <f>SUM($CB404,$CC404:CT404)-SUM($EC404:EU404)</f>
        <v>800</v>
      </c>
      <c r="DX404">
        <f>SUM($CB404,$CC404:CU404)-SUM($EC404:EV404)</f>
        <v>800</v>
      </c>
      <c r="DY404">
        <f>SUM($CB404,$CC404:CV404)-SUM($EC404:EW404)</f>
        <v>800</v>
      </c>
      <c r="DZ404">
        <f>SUM($CB404,$CC404:CW404)-SUM($EC404:EX404)</f>
        <v>800</v>
      </c>
      <c r="EA404">
        <f>SUM($CB404,$CC404:CX404)-SUM($EC404:EY404)</f>
        <v>800</v>
      </c>
      <c r="EB404">
        <f>SUM($CB404,$CC404:CY404)-SUM($EC404:EZ404)</f>
        <v>800</v>
      </c>
      <c r="EC404" cm="1">
        <f t="array" ref="EC404">SUMPRODUCT($K404:$AJ404,TRANSPOSE(EC$4:EC$29))</f>
        <v>0</v>
      </c>
      <c r="ED404" cm="1">
        <f t="array" ref="ED404">SUMPRODUCT($K404:$AJ404,TRANSPOSE(ED$4:ED$29))</f>
        <v>0</v>
      </c>
      <c r="EE404" cm="1">
        <f t="array" ref="EE404">SUMPRODUCT($K404:$AJ404,TRANSPOSE(EE$4:EE$29))</f>
        <v>0</v>
      </c>
      <c r="EF404" cm="1">
        <f t="array" ref="EF404">SUMPRODUCT($K404:$AJ404,TRANSPOSE(EF$4:EF$29))</f>
        <v>0</v>
      </c>
      <c r="EG404" cm="1">
        <f t="array" ref="EG404">SUMPRODUCT($K404:$AJ404,TRANSPOSE(EG$4:EG$29))</f>
        <v>0</v>
      </c>
      <c r="EH404" cm="1">
        <f t="array" ref="EH404">SUMPRODUCT($K404:$AJ404,TRANSPOSE(EH$4:EH$29))</f>
        <v>0</v>
      </c>
      <c r="EI404" cm="1">
        <f t="array" ref="EI404">SUMPRODUCT($K404:$AJ404,TRANSPOSE(EI$4:EI$29))</f>
        <v>0</v>
      </c>
      <c r="EJ404" cm="1">
        <f t="array" ref="EJ404">SUMPRODUCT($K404:$AJ404,TRANSPOSE(EJ$4:EJ$29))</f>
        <v>0</v>
      </c>
      <c r="EK404" cm="1">
        <f t="array" ref="EK404">SUMPRODUCT($K404:$AJ404,TRANSPOSE(EK$4:EK$29))</f>
        <v>500</v>
      </c>
      <c r="EL404" cm="1">
        <f t="array" ref="EL404">SUMPRODUCT($K404:$AJ404,TRANSPOSE(EL$4:EL$29))</f>
        <v>898</v>
      </c>
      <c r="EM404" cm="1">
        <f t="array" ref="EM404">SUMPRODUCT($K404:$AJ404,TRANSPOSE(EM$4:EM$29))</f>
        <v>1290</v>
      </c>
      <c r="EN404" cm="1">
        <f t="array" ref="EN404">SUMPRODUCT($K404:$AJ404,TRANSPOSE(EN$4:EN$29))</f>
        <v>1512</v>
      </c>
      <c r="EO404" cm="1">
        <f t="array" ref="EO404">SUMPRODUCT($K404:$AJ404,TRANSPOSE(EO$4:EO$29))</f>
        <v>0</v>
      </c>
      <c r="EP404" cm="1">
        <f t="array" ref="EP404">SUMPRODUCT($K404:$AJ404,TRANSPOSE(EP$4:EP$29))</f>
        <v>0</v>
      </c>
      <c r="EQ404" cm="1">
        <f t="array" ref="EQ404">SUMPRODUCT($K404:$AJ404,TRANSPOSE(EQ$4:EQ$29))</f>
        <v>0</v>
      </c>
      <c r="ER404" cm="1">
        <f t="array" ref="ER404">SUMPRODUCT($K404:$AJ404,TRANSPOSE(ER$4:ER$29))</f>
        <v>0</v>
      </c>
      <c r="ES404" cm="1">
        <f t="array" ref="ES404">SUMPRODUCT($K404:$AJ404,TRANSPOSE(ES$4:ES$29))</f>
        <v>0</v>
      </c>
      <c r="ET404" cm="1">
        <f t="array" ref="ET404">SUMPRODUCT($K404:$AJ404,TRANSPOSE(ET$4:ET$29))</f>
        <v>0</v>
      </c>
      <c r="EU404" cm="1">
        <f t="array" ref="EU404">SUMPRODUCT($K404:$AJ404,TRANSPOSE(EU$4:EU$29))</f>
        <v>0</v>
      </c>
      <c r="EV404" cm="1">
        <f t="array" ref="EV404">SUMPRODUCT($K404:$AJ404,TRANSPOSE(EV$4:EV$29))</f>
        <v>0</v>
      </c>
      <c r="EW404" cm="1">
        <f t="array" ref="EW404">SUMPRODUCT($K404:$AJ404,TRANSPOSE(EW$4:EW$29))</f>
        <v>0</v>
      </c>
      <c r="EX404" cm="1">
        <f t="array" ref="EX404">SUMPRODUCT($K404:$AJ404,TRANSPOSE(EX$4:EX$29))</f>
        <v>0</v>
      </c>
      <c r="EY404" cm="1">
        <f t="array" ref="EY404">SUMPRODUCT($K404:$AJ404,TRANSPOSE(EY$4:EY$29))</f>
        <v>0</v>
      </c>
      <c r="EZ404" cm="1">
        <f t="array" ref="EZ404">SUMPRODUCT($K404:$AJ404,TRANSPOSE(EZ$4:EZ$29))</f>
        <v>0</v>
      </c>
      <c r="FA404">
        <f t="shared" si="74"/>
        <v>0</v>
      </c>
      <c r="FB404" t="b">
        <f t="shared" si="75"/>
        <v>0</v>
      </c>
    </row>
    <row r="405" spans="1:158" hidden="1" x14ac:dyDescent="0.2">
      <c r="A405">
        <v>465</v>
      </c>
      <c r="B405" s="7" t="s">
        <v>750</v>
      </c>
      <c r="C405" t="s">
        <v>17</v>
      </c>
      <c r="D405">
        <v>400264202</v>
      </c>
      <c r="E405" t="s">
        <v>749</v>
      </c>
      <c r="F405" t="s">
        <v>748</v>
      </c>
      <c r="G405" t="s">
        <v>6</v>
      </c>
      <c r="H405" s="1">
        <v>2</v>
      </c>
      <c r="I405" s="1">
        <v>9</v>
      </c>
      <c r="J405" s="1">
        <f>VLOOKUP(B405,'[4]AVL F03 05.05.26_לעבוד'!$B$27:$M$694,12,)</f>
        <v>9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9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f t="shared" si="72"/>
        <v>2835</v>
      </c>
      <c r="AL405" s="1">
        <f t="shared" si="73"/>
        <v>5000</v>
      </c>
      <c r="AM405" s="1">
        <f t="shared" si="81"/>
        <v>28.35</v>
      </c>
      <c r="AN405" s="1">
        <f t="shared" si="82"/>
        <v>50</v>
      </c>
      <c r="AO405" s="1">
        <f t="shared" si="83"/>
        <v>21.65</v>
      </c>
      <c r="AP405" s="1" t="s">
        <v>26</v>
      </c>
      <c r="AQ405" s="1">
        <f>VLOOKUP($B405,'[2]AVL F03 05.05.26_לעבוד'!$B$29:$H$721,6,)</f>
        <v>0</v>
      </c>
      <c r="AR405" s="1" t="s">
        <v>25</v>
      </c>
      <c r="AS405" s="1" t="s">
        <v>14</v>
      </c>
      <c r="AT405">
        <f>SUM(K405:AJ405)*AY405</f>
        <v>0.09</v>
      </c>
      <c r="AU405" t="str">
        <f>VLOOKUP(B405,'[3]AVL F03 05.05.26_לעבוד'!$B$27:$B$694,1,)</f>
        <v>CRCW06031K00FKTA</v>
      </c>
      <c r="AW405" t="s">
        <v>1747</v>
      </c>
      <c r="AX405" t="s">
        <v>19</v>
      </c>
      <c r="AY405">
        <v>0.01</v>
      </c>
      <c r="AZ405" t="s">
        <v>0</v>
      </c>
      <c r="BA405">
        <v>2</v>
      </c>
      <c r="BB405" t="s">
        <v>13</v>
      </c>
      <c r="BC405">
        <v>96</v>
      </c>
      <c r="BD405">
        <v>60</v>
      </c>
      <c r="BE405" t="s">
        <v>24</v>
      </c>
      <c r="BF405">
        <v>0</v>
      </c>
      <c r="BG405">
        <v>0.1</v>
      </c>
      <c r="BH405">
        <v>20</v>
      </c>
      <c r="BI405" t="s">
        <v>11</v>
      </c>
      <c r="BJ405" t="s">
        <v>23</v>
      </c>
      <c r="BK405" t="s">
        <v>5</v>
      </c>
      <c r="BL405">
        <v>1</v>
      </c>
      <c r="BM405" t="s">
        <v>75</v>
      </c>
      <c r="BN405">
        <v>0.01</v>
      </c>
      <c r="BO405" t="s">
        <v>5</v>
      </c>
      <c r="BP405">
        <v>1</v>
      </c>
      <c r="BQ405" t="s">
        <v>5</v>
      </c>
      <c r="BR405" t="s">
        <v>8</v>
      </c>
      <c r="BS405" t="s">
        <v>21</v>
      </c>
      <c r="BT405">
        <v>5000</v>
      </c>
      <c r="BU405" t="s">
        <v>6</v>
      </c>
      <c r="BV405" t="s">
        <v>31</v>
      </c>
      <c r="BW405" t="s">
        <v>20</v>
      </c>
      <c r="BX405" t="s">
        <v>3</v>
      </c>
      <c r="BY405" t="s">
        <v>19</v>
      </c>
      <c r="BZ405" t="s">
        <v>1</v>
      </c>
      <c r="CA405" t="s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10000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E405">
        <f>SUM($CB405,CB405:$CC405)-SUM($EC405:EC405)</f>
        <v>0</v>
      </c>
      <c r="DF405">
        <f>SUM($CB405,$CC405:CC405)-SUM($EC405:ED405)</f>
        <v>0</v>
      </c>
      <c r="DG405">
        <f>SUM($CB405,$CC405:CD405)-SUM($EC405:EE405)</f>
        <v>0</v>
      </c>
      <c r="DH405">
        <f>SUM($CB405,$CC405:CE405)-SUM($EC405:EF405)</f>
        <v>0</v>
      </c>
      <c r="DI405">
        <f>SUM($CB405,$CC405:CF405)-SUM($EC405:EG405)</f>
        <v>0</v>
      </c>
      <c r="DJ405">
        <f>SUM($CB405,$CC405:CG405)-SUM($EC405:EH405)</f>
        <v>0</v>
      </c>
      <c r="DK405">
        <f>SUM($CB405,$CC405:CH405)-SUM($EC405:EI405)</f>
        <v>0</v>
      </c>
      <c r="DL405">
        <f>SUM($CB405,$CC405:CI405)-SUM($EC405:EJ405)</f>
        <v>0</v>
      </c>
      <c r="DM405">
        <f>SUM($CB405,$CC405:CJ405)-SUM($EC405:EK405)</f>
        <v>9820</v>
      </c>
      <c r="DN405">
        <f>SUM($CB405,$CC405:CK405)-SUM($EC405:EL405)</f>
        <v>9100</v>
      </c>
      <c r="DO405">
        <f>SUM($CB405,$CC405:CL405)-SUM($EC405:EM405)</f>
        <v>8200</v>
      </c>
      <c r="DP405">
        <f>SUM($CB405,$CC405:CM405)-SUM($EC405:EN405)</f>
        <v>8200</v>
      </c>
      <c r="DQ405">
        <f>SUM($CB405,$CC405:CN405)-SUM($EC405:EO405)</f>
        <v>8200</v>
      </c>
      <c r="DR405">
        <f>SUM($CB405,$CC405:CO405)-SUM($EC405:EP405)</f>
        <v>8200</v>
      </c>
      <c r="DS405">
        <f>SUM($CB405,$CC405:CP405)-SUM($EC405:EQ405)</f>
        <v>8200</v>
      </c>
      <c r="DT405">
        <f>SUM($CB405,$CC405:CQ405)-SUM($EC405:ER405)</f>
        <v>8200</v>
      </c>
      <c r="DU405">
        <f>SUM($CB405,$CC405:CR405)-SUM($EC405:ES405)</f>
        <v>8200</v>
      </c>
      <c r="DV405">
        <f>SUM($CB405,$CC405:CS405)-SUM($EC405:ET405)</f>
        <v>8200</v>
      </c>
      <c r="DW405">
        <f>SUM($CB405,$CC405:CT405)-SUM($EC405:EU405)</f>
        <v>8200</v>
      </c>
      <c r="DX405">
        <f>SUM($CB405,$CC405:CU405)-SUM($EC405:EV405)</f>
        <v>8200</v>
      </c>
      <c r="DY405">
        <f>SUM($CB405,$CC405:CV405)-SUM($EC405:EW405)</f>
        <v>8200</v>
      </c>
      <c r="DZ405">
        <f>SUM($CB405,$CC405:CW405)-SUM($EC405:EX405)</f>
        <v>8200</v>
      </c>
      <c r="EA405">
        <f>SUM($CB405,$CC405:CX405)-SUM($EC405:EY405)</f>
        <v>8200</v>
      </c>
      <c r="EB405">
        <f>SUM($CB405,$CC405:CY405)-SUM($EC405:EZ405)</f>
        <v>8200</v>
      </c>
      <c r="EC405" cm="1">
        <f t="array" ref="EC405">SUMPRODUCT($K405:$AJ405,TRANSPOSE(EC$4:EC$29))</f>
        <v>0</v>
      </c>
      <c r="ED405" cm="1">
        <f t="array" ref="ED405">SUMPRODUCT($K405:$AJ405,TRANSPOSE(ED$4:ED$29))</f>
        <v>0</v>
      </c>
      <c r="EE405" cm="1">
        <f t="array" ref="EE405">SUMPRODUCT($K405:$AJ405,TRANSPOSE(EE$4:EE$29))</f>
        <v>0</v>
      </c>
      <c r="EF405" cm="1">
        <f t="array" ref="EF405">SUMPRODUCT($K405:$AJ405,TRANSPOSE(EF$4:EF$29))</f>
        <v>0</v>
      </c>
      <c r="EG405" cm="1">
        <f t="array" ref="EG405">SUMPRODUCT($K405:$AJ405,TRANSPOSE(EG$4:EG$29))</f>
        <v>0</v>
      </c>
      <c r="EH405" cm="1">
        <f t="array" ref="EH405">SUMPRODUCT($K405:$AJ405,TRANSPOSE(EH$4:EH$29))</f>
        <v>0</v>
      </c>
      <c r="EI405" cm="1">
        <f t="array" ref="EI405">SUMPRODUCT($K405:$AJ405,TRANSPOSE(EI$4:EI$29))</f>
        <v>0</v>
      </c>
      <c r="EJ405" cm="1">
        <f t="array" ref="EJ405">SUMPRODUCT($K405:$AJ405,TRANSPOSE(EJ$4:EJ$29))</f>
        <v>0</v>
      </c>
      <c r="EK405" cm="1">
        <f t="array" ref="EK405">SUMPRODUCT($K405:$AJ405,TRANSPOSE(EK$4:EK$29))</f>
        <v>180</v>
      </c>
      <c r="EL405" cm="1">
        <f t="array" ref="EL405">SUMPRODUCT($K405:$AJ405,TRANSPOSE(EL$4:EL$29))</f>
        <v>720</v>
      </c>
      <c r="EM405" cm="1">
        <f t="array" ref="EM405">SUMPRODUCT($K405:$AJ405,TRANSPOSE(EM$4:EM$29))</f>
        <v>900</v>
      </c>
      <c r="EN405" cm="1">
        <f t="array" ref="EN405">SUMPRODUCT($K405:$AJ405,TRANSPOSE(EN$4:EN$29))</f>
        <v>0</v>
      </c>
      <c r="EO405" cm="1">
        <f t="array" ref="EO405">SUMPRODUCT($K405:$AJ405,TRANSPOSE(EO$4:EO$29))</f>
        <v>0</v>
      </c>
      <c r="EP405" cm="1">
        <f t="array" ref="EP405">SUMPRODUCT($K405:$AJ405,TRANSPOSE(EP$4:EP$29))</f>
        <v>0</v>
      </c>
      <c r="EQ405" cm="1">
        <f t="array" ref="EQ405">SUMPRODUCT($K405:$AJ405,TRANSPOSE(EQ$4:EQ$29))</f>
        <v>0</v>
      </c>
      <c r="ER405" cm="1">
        <f t="array" ref="ER405">SUMPRODUCT($K405:$AJ405,TRANSPOSE(ER$4:ER$29))</f>
        <v>0</v>
      </c>
      <c r="ES405" cm="1">
        <f t="array" ref="ES405">SUMPRODUCT($K405:$AJ405,TRANSPOSE(ES$4:ES$29))</f>
        <v>0</v>
      </c>
      <c r="ET405" cm="1">
        <f t="array" ref="ET405">SUMPRODUCT($K405:$AJ405,TRANSPOSE(ET$4:ET$29))</f>
        <v>0</v>
      </c>
      <c r="EU405" cm="1">
        <f t="array" ref="EU405">SUMPRODUCT($K405:$AJ405,TRANSPOSE(EU$4:EU$29))</f>
        <v>0</v>
      </c>
      <c r="EV405" cm="1">
        <f t="array" ref="EV405">SUMPRODUCT($K405:$AJ405,TRANSPOSE(EV$4:EV$29))</f>
        <v>0</v>
      </c>
      <c r="EW405" cm="1">
        <f t="array" ref="EW405">SUMPRODUCT($K405:$AJ405,TRANSPOSE(EW$4:EW$29))</f>
        <v>0</v>
      </c>
      <c r="EX405" cm="1">
        <f t="array" ref="EX405">SUMPRODUCT($K405:$AJ405,TRANSPOSE(EX$4:EX$29))</f>
        <v>0</v>
      </c>
      <c r="EY405" cm="1">
        <f t="array" ref="EY405">SUMPRODUCT($K405:$AJ405,TRANSPOSE(EY$4:EY$29))</f>
        <v>0</v>
      </c>
      <c r="EZ405" cm="1">
        <f t="array" ref="EZ405">SUMPRODUCT($K405:$AJ405,TRANSPOSE(EZ$4:EZ$29))</f>
        <v>0</v>
      </c>
      <c r="FA405">
        <f t="shared" si="74"/>
        <v>0</v>
      </c>
      <c r="FB405" t="b">
        <f t="shared" si="75"/>
        <v>0</v>
      </c>
    </row>
    <row r="406" spans="1:158" hidden="1" x14ac:dyDescent="0.2">
      <c r="A406">
        <v>466</v>
      </c>
      <c r="B406" s="7" t="s">
        <v>747</v>
      </c>
      <c r="C406" t="s">
        <v>17</v>
      </c>
      <c r="D406">
        <v>401229602</v>
      </c>
      <c r="E406" t="s">
        <v>746</v>
      </c>
      <c r="F406">
        <v>400269664</v>
      </c>
      <c r="G406" t="s">
        <v>6</v>
      </c>
      <c r="H406" s="1">
        <v>2</v>
      </c>
      <c r="I406" s="1">
        <v>5</v>
      </c>
      <c r="J406" s="1">
        <f>VLOOKUP(B406,'[4]AVL F03 05.05.26_לעבוד'!$B$27:$M$694,12,)</f>
        <v>5</v>
      </c>
      <c r="K406" s="1">
        <v>0</v>
      </c>
      <c r="L406" s="1">
        <v>0</v>
      </c>
      <c r="M406" s="1">
        <v>0</v>
      </c>
      <c r="N406" s="1">
        <v>0</v>
      </c>
      <c r="O406" s="1">
        <v>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f t="shared" si="72"/>
        <v>1575</v>
      </c>
      <c r="AL406" s="1">
        <f t="shared" si="73"/>
        <v>5000</v>
      </c>
      <c r="AM406" s="1">
        <f t="shared" si="81"/>
        <v>15.75</v>
      </c>
      <c r="AN406" s="1">
        <f t="shared" si="82"/>
        <v>50</v>
      </c>
      <c r="AO406" s="1">
        <f t="shared" si="83"/>
        <v>34.25</v>
      </c>
      <c r="AP406" s="1" t="s">
        <v>26</v>
      </c>
      <c r="AQ406" s="1">
        <f>VLOOKUP($B406,'[2]AVL F03 05.05.26_לעבוד'!$B$29:$H$721,6,)</f>
        <v>0</v>
      </c>
      <c r="AR406" s="1" t="s">
        <v>25</v>
      </c>
      <c r="AS406" s="1" t="s">
        <v>14</v>
      </c>
      <c r="AT406">
        <f>SUM(K406:AJ406)*AY406</f>
        <v>0.05</v>
      </c>
      <c r="AU406" t="str">
        <f>VLOOKUP(B406,'[3]AVL F03 05.05.26_לעבוד'!$B$27:$B$694,1,)</f>
        <v>CRCW06031M00FKEA</v>
      </c>
      <c r="AW406" t="s">
        <v>1722</v>
      </c>
      <c r="AX406" t="s">
        <v>19</v>
      </c>
      <c r="AY406">
        <v>0.01</v>
      </c>
      <c r="AZ406" t="s">
        <v>0</v>
      </c>
      <c r="BA406">
        <v>2</v>
      </c>
      <c r="BB406" t="s">
        <v>13</v>
      </c>
      <c r="BC406">
        <v>96</v>
      </c>
      <c r="BD406">
        <v>48</v>
      </c>
      <c r="BE406" t="s">
        <v>24</v>
      </c>
      <c r="BF406">
        <v>0</v>
      </c>
      <c r="BG406">
        <v>0.1</v>
      </c>
      <c r="BH406">
        <v>20</v>
      </c>
      <c r="BI406" t="s">
        <v>11</v>
      </c>
      <c r="BJ406" t="s">
        <v>23</v>
      </c>
      <c r="BK406" t="s">
        <v>5</v>
      </c>
      <c r="BL406">
        <v>1</v>
      </c>
      <c r="BM406" t="s">
        <v>22</v>
      </c>
      <c r="BN406">
        <v>0.01</v>
      </c>
      <c r="BO406" t="s">
        <v>5</v>
      </c>
      <c r="BP406">
        <v>1</v>
      </c>
      <c r="BQ406" t="s">
        <v>5</v>
      </c>
      <c r="BR406" t="s">
        <v>8</v>
      </c>
      <c r="BS406" t="s">
        <v>21</v>
      </c>
      <c r="BT406">
        <v>5000</v>
      </c>
      <c r="BU406" t="s">
        <v>6</v>
      </c>
      <c r="BV406" t="s">
        <v>31</v>
      </c>
      <c r="BW406" t="s">
        <v>20</v>
      </c>
      <c r="BX406" t="s">
        <v>3</v>
      </c>
      <c r="BY406" t="s">
        <v>19</v>
      </c>
      <c r="BZ406" t="s">
        <v>1</v>
      </c>
      <c r="CA406" t="s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5000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E406">
        <f>SUM($CB406,CB406:$CC406)-SUM($EC406:EC406)</f>
        <v>0</v>
      </c>
      <c r="DF406">
        <f>SUM($CB406,$CC406:CC406)-SUM($EC406:ED406)</f>
        <v>0</v>
      </c>
      <c r="DG406">
        <f>SUM($CB406,$CC406:CD406)-SUM($EC406:EE406)</f>
        <v>0</v>
      </c>
      <c r="DH406">
        <f>SUM($CB406,$CC406:CE406)-SUM($EC406:EF406)</f>
        <v>0</v>
      </c>
      <c r="DI406">
        <f>SUM($CB406,$CC406:CF406)-SUM($EC406:EG406)</f>
        <v>0</v>
      </c>
      <c r="DJ406">
        <f>SUM($CB406,$CC406:CG406)-SUM($EC406:EH406)</f>
        <v>0</v>
      </c>
      <c r="DK406">
        <f>SUM($CB406,$CC406:CH406)-SUM($EC406:EI406)</f>
        <v>0</v>
      </c>
      <c r="DL406">
        <f>SUM($CB406,$CC406:CI406)-SUM($EC406:EJ406)</f>
        <v>0</v>
      </c>
      <c r="DM406">
        <f>SUM($CB406,$CC406:CJ406)-SUM($EC406:EK406)</f>
        <v>4850</v>
      </c>
      <c r="DN406">
        <f>SUM($CB406,$CC406:CK406)-SUM($EC406:EL406)</f>
        <v>4688</v>
      </c>
      <c r="DO406">
        <f>SUM($CB406,$CC406:CL406)-SUM($EC406:EM406)</f>
        <v>4338</v>
      </c>
      <c r="DP406">
        <f>SUM($CB406,$CC406:CM406)-SUM($EC406:EN406)</f>
        <v>4000</v>
      </c>
      <c r="DQ406">
        <f>SUM($CB406,$CC406:CN406)-SUM($EC406:EO406)</f>
        <v>4000</v>
      </c>
      <c r="DR406">
        <f>SUM($CB406,$CC406:CO406)-SUM($EC406:EP406)</f>
        <v>4000</v>
      </c>
      <c r="DS406">
        <f>SUM($CB406,$CC406:CP406)-SUM($EC406:EQ406)</f>
        <v>4000</v>
      </c>
      <c r="DT406">
        <f>SUM($CB406,$CC406:CQ406)-SUM($EC406:ER406)</f>
        <v>4000</v>
      </c>
      <c r="DU406">
        <f>SUM($CB406,$CC406:CR406)-SUM($EC406:ES406)</f>
        <v>4000</v>
      </c>
      <c r="DV406">
        <f>SUM($CB406,$CC406:CS406)-SUM($EC406:ET406)</f>
        <v>4000</v>
      </c>
      <c r="DW406">
        <f>SUM($CB406,$CC406:CT406)-SUM($EC406:EU406)</f>
        <v>4000</v>
      </c>
      <c r="DX406">
        <f>SUM($CB406,$CC406:CU406)-SUM($EC406:EV406)</f>
        <v>4000</v>
      </c>
      <c r="DY406">
        <f>SUM($CB406,$CC406:CV406)-SUM($EC406:EW406)</f>
        <v>4000</v>
      </c>
      <c r="DZ406">
        <f>SUM($CB406,$CC406:CW406)-SUM($EC406:EX406)</f>
        <v>4000</v>
      </c>
      <c r="EA406">
        <f>SUM($CB406,$CC406:CX406)-SUM($EC406:EY406)</f>
        <v>4000</v>
      </c>
      <c r="EB406">
        <f>SUM($CB406,$CC406:CY406)-SUM($EC406:EZ406)</f>
        <v>4000</v>
      </c>
      <c r="EC406" cm="1">
        <f t="array" ref="EC406">SUMPRODUCT($K406:$AJ406,TRANSPOSE(EC$4:EC$29))</f>
        <v>0</v>
      </c>
      <c r="ED406" cm="1">
        <f t="array" ref="ED406">SUMPRODUCT($K406:$AJ406,TRANSPOSE(ED$4:ED$29))</f>
        <v>0</v>
      </c>
      <c r="EE406" cm="1">
        <f t="array" ref="EE406">SUMPRODUCT($K406:$AJ406,TRANSPOSE(EE$4:EE$29))</f>
        <v>0</v>
      </c>
      <c r="EF406" cm="1">
        <f t="array" ref="EF406">SUMPRODUCT($K406:$AJ406,TRANSPOSE(EF$4:EF$29))</f>
        <v>0</v>
      </c>
      <c r="EG406" cm="1">
        <f t="array" ref="EG406">SUMPRODUCT($K406:$AJ406,TRANSPOSE(EG$4:EG$29))</f>
        <v>0</v>
      </c>
      <c r="EH406" cm="1">
        <f t="array" ref="EH406">SUMPRODUCT($K406:$AJ406,TRANSPOSE(EH$4:EH$29))</f>
        <v>0</v>
      </c>
      <c r="EI406" cm="1">
        <f t="array" ref="EI406">SUMPRODUCT($K406:$AJ406,TRANSPOSE(EI$4:EI$29))</f>
        <v>0</v>
      </c>
      <c r="EJ406" cm="1">
        <f t="array" ref="EJ406">SUMPRODUCT($K406:$AJ406,TRANSPOSE(EJ$4:EJ$29))</f>
        <v>0</v>
      </c>
      <c r="EK406" cm="1">
        <f t="array" ref="EK406">SUMPRODUCT($K406:$AJ406,TRANSPOSE(EK$4:EK$29))</f>
        <v>150</v>
      </c>
      <c r="EL406" cm="1">
        <f t="array" ref="EL406">SUMPRODUCT($K406:$AJ406,TRANSPOSE(EL$4:EL$29))</f>
        <v>162</v>
      </c>
      <c r="EM406" cm="1">
        <f t="array" ref="EM406">SUMPRODUCT($K406:$AJ406,TRANSPOSE(EM$4:EM$29))</f>
        <v>350</v>
      </c>
      <c r="EN406" cm="1">
        <f t="array" ref="EN406">SUMPRODUCT($K406:$AJ406,TRANSPOSE(EN$4:EN$29))</f>
        <v>338</v>
      </c>
      <c r="EO406" cm="1">
        <f t="array" ref="EO406">SUMPRODUCT($K406:$AJ406,TRANSPOSE(EO$4:EO$29))</f>
        <v>0</v>
      </c>
      <c r="EP406" cm="1">
        <f t="array" ref="EP406">SUMPRODUCT($K406:$AJ406,TRANSPOSE(EP$4:EP$29))</f>
        <v>0</v>
      </c>
      <c r="EQ406" cm="1">
        <f t="array" ref="EQ406">SUMPRODUCT($K406:$AJ406,TRANSPOSE(EQ$4:EQ$29))</f>
        <v>0</v>
      </c>
      <c r="ER406" cm="1">
        <f t="array" ref="ER406">SUMPRODUCT($K406:$AJ406,TRANSPOSE(ER$4:ER$29))</f>
        <v>0</v>
      </c>
      <c r="ES406" cm="1">
        <f t="array" ref="ES406">SUMPRODUCT($K406:$AJ406,TRANSPOSE(ES$4:ES$29))</f>
        <v>0</v>
      </c>
      <c r="ET406" cm="1">
        <f t="array" ref="ET406">SUMPRODUCT($K406:$AJ406,TRANSPOSE(ET$4:ET$29))</f>
        <v>0</v>
      </c>
      <c r="EU406" cm="1">
        <f t="array" ref="EU406">SUMPRODUCT($K406:$AJ406,TRANSPOSE(EU$4:EU$29))</f>
        <v>0</v>
      </c>
      <c r="EV406" cm="1">
        <f t="array" ref="EV406">SUMPRODUCT($K406:$AJ406,TRANSPOSE(EV$4:EV$29))</f>
        <v>0</v>
      </c>
      <c r="EW406" cm="1">
        <f t="array" ref="EW406">SUMPRODUCT($K406:$AJ406,TRANSPOSE(EW$4:EW$29))</f>
        <v>0</v>
      </c>
      <c r="EX406" cm="1">
        <f t="array" ref="EX406">SUMPRODUCT($K406:$AJ406,TRANSPOSE(EX$4:EX$29))</f>
        <v>0</v>
      </c>
      <c r="EY406" cm="1">
        <f t="array" ref="EY406">SUMPRODUCT($K406:$AJ406,TRANSPOSE(EY$4:EY$29))</f>
        <v>0</v>
      </c>
      <c r="EZ406" cm="1">
        <f t="array" ref="EZ406">SUMPRODUCT($K406:$AJ406,TRANSPOSE(EZ$4:EZ$29))</f>
        <v>0</v>
      </c>
      <c r="FA406">
        <f t="shared" si="74"/>
        <v>0</v>
      </c>
      <c r="FB406" t="b">
        <f t="shared" si="75"/>
        <v>0</v>
      </c>
    </row>
    <row r="407" spans="1:158" hidden="1" x14ac:dyDescent="0.2">
      <c r="A407">
        <v>467</v>
      </c>
      <c r="B407" s="7" t="s">
        <v>745</v>
      </c>
      <c r="C407" t="s">
        <v>17</v>
      </c>
      <c r="D407">
        <v>405930811</v>
      </c>
      <c r="E407" t="s">
        <v>744</v>
      </c>
      <c r="F407">
        <v>406064949</v>
      </c>
      <c r="G407" t="s">
        <v>6</v>
      </c>
      <c r="H407" s="1">
        <v>2</v>
      </c>
      <c r="I407" s="1">
        <v>10</v>
      </c>
      <c r="J407" s="1">
        <f>VLOOKUP(B407,'[4]AVL F03 05.05.26_לעבוד'!$B$27:$M$694,12,)</f>
        <v>10</v>
      </c>
      <c r="K407" s="1">
        <v>0</v>
      </c>
      <c r="L407" s="1">
        <v>0</v>
      </c>
      <c r="M407" s="1">
        <v>0</v>
      </c>
      <c r="N407" s="1">
        <v>0</v>
      </c>
      <c r="O407" s="1">
        <v>8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2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f t="shared" si="72"/>
        <v>3150</v>
      </c>
      <c r="AL407" s="1">
        <f t="shared" si="73"/>
        <v>5000</v>
      </c>
      <c r="AM407" s="1">
        <f t="shared" si="81"/>
        <v>22.05</v>
      </c>
      <c r="AN407" s="1">
        <f t="shared" si="82"/>
        <v>35</v>
      </c>
      <c r="AO407" s="1">
        <f t="shared" si="83"/>
        <v>12.95</v>
      </c>
      <c r="AP407" s="1" t="s">
        <v>26</v>
      </c>
      <c r="AQ407" s="1">
        <f>VLOOKUP($B407,'[2]AVL F03 05.05.26_לעבוד'!$B$29:$H$721,6,)</f>
        <v>0</v>
      </c>
      <c r="AR407" s="1" t="s">
        <v>46</v>
      </c>
      <c r="AS407" s="1" t="s">
        <v>14</v>
      </c>
      <c r="AT407">
        <v>7.0000000000000001E-3</v>
      </c>
      <c r="AU407" t="str">
        <f>VLOOKUP(B407,'[3]AVL F03 05.05.26_לעבוד'!$B$27:$B$694,1,)</f>
        <v>CRCW06031M21FKEA</v>
      </c>
      <c r="AW407" t="s">
        <v>1748</v>
      </c>
      <c r="AX407">
        <v>1</v>
      </c>
      <c r="AY407">
        <f>AT407</f>
        <v>7.0000000000000001E-3</v>
      </c>
      <c r="AZ407" t="s">
        <v>0</v>
      </c>
      <c r="BA407">
        <v>2</v>
      </c>
      <c r="BB407" t="s">
        <v>13</v>
      </c>
      <c r="BC407">
        <v>96</v>
      </c>
      <c r="BD407">
        <v>60</v>
      </c>
      <c r="BE407" t="s">
        <v>24</v>
      </c>
      <c r="BF407">
        <v>0</v>
      </c>
      <c r="BG407">
        <v>0</v>
      </c>
      <c r="BH407">
        <v>20</v>
      </c>
      <c r="BI407" t="s">
        <v>11</v>
      </c>
      <c r="BJ407" t="s">
        <v>23</v>
      </c>
      <c r="BK407" t="s">
        <v>5</v>
      </c>
      <c r="BL407">
        <v>1</v>
      </c>
      <c r="BM407" t="s">
        <v>22</v>
      </c>
      <c r="BN407">
        <v>0</v>
      </c>
      <c r="BO407" t="s">
        <v>5</v>
      </c>
      <c r="BP407">
        <v>1</v>
      </c>
      <c r="BQ407" t="s">
        <v>5</v>
      </c>
      <c r="BR407" t="s">
        <v>8</v>
      </c>
      <c r="BS407" t="s">
        <v>21</v>
      </c>
      <c r="BT407">
        <v>5000</v>
      </c>
      <c r="BU407" t="s">
        <v>6</v>
      </c>
      <c r="BV407" t="s">
        <v>31</v>
      </c>
      <c r="BW407" t="s">
        <v>20</v>
      </c>
      <c r="BX407" t="s">
        <v>3</v>
      </c>
      <c r="BY407">
        <v>1</v>
      </c>
      <c r="BZ407">
        <v>0</v>
      </c>
      <c r="CA407" t="s">
        <v>0</v>
      </c>
      <c r="CB407">
        <v>2500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 t="s">
        <v>5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E407">
        <f>SUM($CB407,CB407:$CC407)-SUM($EC407:EC407)</f>
        <v>5000</v>
      </c>
      <c r="DF407">
        <f>SUM($CB407,$CC407:CC407)-SUM($EC407:ED407)</f>
        <v>2500</v>
      </c>
      <c r="DG407">
        <f>SUM($CB407,$CC407:CD407)-SUM($EC407:EE407)</f>
        <v>2500</v>
      </c>
      <c r="DH407">
        <f>SUM($CB407,$CC407:CE407)-SUM($EC407:EF407)</f>
        <v>2500</v>
      </c>
      <c r="DI407">
        <f>SUM($CB407,$CC407:CF407)-SUM($EC407:EG407)</f>
        <v>2500</v>
      </c>
      <c r="DJ407">
        <f>SUM($CB407,$CC407:CG407)-SUM($EC407:EH407)</f>
        <v>2500</v>
      </c>
      <c r="DK407">
        <f>SUM($CB407,$CC407:CH407)-SUM($EC407:EI407)</f>
        <v>2500</v>
      </c>
      <c r="DL407">
        <f>SUM($CB407,$CC407:CI407)-SUM($EC407:EJ407)</f>
        <v>2500</v>
      </c>
      <c r="DM407">
        <f>SUM($CB407,$CC407:CJ407)-SUM($EC407:EK407)</f>
        <v>2200</v>
      </c>
      <c r="DN407">
        <f>SUM($CB407,$CC407:CK407)-SUM($EC407:EL407)</f>
        <v>1876</v>
      </c>
      <c r="DO407">
        <f>SUM($CB407,$CC407:CL407)-SUM($EC407:EM407)</f>
        <v>1176</v>
      </c>
      <c r="DP407">
        <f>SUM($CB407,$CC407:CM407)-SUM($EC407:EN407)</f>
        <v>500</v>
      </c>
      <c r="DQ407">
        <f>SUM($CB407,$CC407:CN407)-SUM($EC407:EO407)</f>
        <v>500</v>
      </c>
      <c r="DR407">
        <f>SUM($CB407,$CC407:CO407)-SUM($EC407:EP407)</f>
        <v>500</v>
      </c>
      <c r="DS407">
        <f>SUM($CB407,$CC407:CP407)-SUM($EC407:EQ407)</f>
        <v>500</v>
      </c>
      <c r="DT407">
        <f>SUM($CB407,$CC407:CQ407)-SUM($EC407:ER407)</f>
        <v>500</v>
      </c>
      <c r="DU407">
        <f>SUM($CB407,$CC407:CR407)-SUM($EC407:ES407)</f>
        <v>500</v>
      </c>
      <c r="DV407">
        <f>SUM($CB407,$CC407:CS407)-SUM($EC407:ET407)</f>
        <v>500</v>
      </c>
      <c r="DW407">
        <f>SUM($CB407,$CC407:CT407)-SUM($EC407:EU407)</f>
        <v>500</v>
      </c>
      <c r="DX407">
        <f>SUM($CB407,$CC407:CU407)-SUM($EC407:EV407)</f>
        <v>500</v>
      </c>
      <c r="DY407">
        <f>SUM($CB407,$CC407:CV407)-SUM($EC407:EW407)</f>
        <v>500</v>
      </c>
      <c r="DZ407">
        <f>SUM($CB407,$CC407:CW407)-SUM($EC407:EX407)</f>
        <v>500</v>
      </c>
      <c r="EA407">
        <f>SUM($CB407,$CC407:CX407)-SUM($EC407:EY407)</f>
        <v>500</v>
      </c>
      <c r="EB407">
        <f>SUM($CB407,$CC407:CY407)-SUM($EC407:EZ407)</f>
        <v>500</v>
      </c>
      <c r="EC407" cm="1">
        <f t="array" ref="EC407">SUMPRODUCT($K407:$AJ407,TRANSPOSE(EC$4:EC$29))</f>
        <v>0</v>
      </c>
      <c r="ED407" cm="1">
        <f t="array" ref="ED407">SUMPRODUCT($K407:$AJ407,TRANSPOSE(ED$4:ED$29))</f>
        <v>0</v>
      </c>
      <c r="EE407" cm="1">
        <f t="array" ref="EE407">SUMPRODUCT($K407:$AJ407,TRANSPOSE(EE$4:EE$29))</f>
        <v>0</v>
      </c>
      <c r="EF407" cm="1">
        <f t="array" ref="EF407">SUMPRODUCT($K407:$AJ407,TRANSPOSE(EF$4:EF$29))</f>
        <v>0</v>
      </c>
      <c r="EG407" cm="1">
        <f t="array" ref="EG407">SUMPRODUCT($K407:$AJ407,TRANSPOSE(EG$4:EG$29))</f>
        <v>0</v>
      </c>
      <c r="EH407" cm="1">
        <f t="array" ref="EH407">SUMPRODUCT($K407:$AJ407,TRANSPOSE(EH$4:EH$29))</f>
        <v>0</v>
      </c>
      <c r="EI407" cm="1">
        <f t="array" ref="EI407">SUMPRODUCT($K407:$AJ407,TRANSPOSE(EI$4:EI$29))</f>
        <v>0</v>
      </c>
      <c r="EJ407" cm="1">
        <f t="array" ref="EJ407">SUMPRODUCT($K407:$AJ407,TRANSPOSE(EJ$4:EJ$29))</f>
        <v>0</v>
      </c>
      <c r="EK407" cm="1">
        <f t="array" ref="EK407">SUMPRODUCT($K407:$AJ407,TRANSPOSE(EK$4:EK$29))</f>
        <v>300</v>
      </c>
      <c r="EL407" cm="1">
        <f t="array" ref="EL407">SUMPRODUCT($K407:$AJ407,TRANSPOSE(EL$4:EL$29))</f>
        <v>324</v>
      </c>
      <c r="EM407" cm="1">
        <f t="array" ref="EM407">SUMPRODUCT($K407:$AJ407,TRANSPOSE(EM$4:EM$29))</f>
        <v>700</v>
      </c>
      <c r="EN407" cm="1">
        <f t="array" ref="EN407">SUMPRODUCT($K407:$AJ407,TRANSPOSE(EN$4:EN$29))</f>
        <v>676</v>
      </c>
      <c r="EO407" cm="1">
        <f t="array" ref="EO407">SUMPRODUCT($K407:$AJ407,TRANSPOSE(EO$4:EO$29))</f>
        <v>0</v>
      </c>
      <c r="EP407" cm="1">
        <f t="array" ref="EP407">SUMPRODUCT($K407:$AJ407,TRANSPOSE(EP$4:EP$29))</f>
        <v>0</v>
      </c>
      <c r="EQ407" cm="1">
        <f t="array" ref="EQ407">SUMPRODUCT($K407:$AJ407,TRANSPOSE(EQ$4:EQ$29))</f>
        <v>0</v>
      </c>
      <c r="ER407" cm="1">
        <f t="array" ref="ER407">SUMPRODUCT($K407:$AJ407,TRANSPOSE(ER$4:ER$29))</f>
        <v>0</v>
      </c>
      <c r="ES407" cm="1">
        <f t="array" ref="ES407">SUMPRODUCT($K407:$AJ407,TRANSPOSE(ES$4:ES$29))</f>
        <v>0</v>
      </c>
      <c r="ET407" cm="1">
        <f t="array" ref="ET407">SUMPRODUCT($K407:$AJ407,TRANSPOSE(ET$4:ET$29))</f>
        <v>0</v>
      </c>
      <c r="EU407" cm="1">
        <f t="array" ref="EU407">SUMPRODUCT($K407:$AJ407,TRANSPOSE(EU$4:EU$29))</f>
        <v>0</v>
      </c>
      <c r="EV407" cm="1">
        <f t="array" ref="EV407">SUMPRODUCT($K407:$AJ407,TRANSPOSE(EV$4:EV$29))</f>
        <v>0</v>
      </c>
      <c r="EW407" cm="1">
        <f t="array" ref="EW407">SUMPRODUCT($K407:$AJ407,TRANSPOSE(EW$4:EW$29))</f>
        <v>0</v>
      </c>
      <c r="EX407" cm="1">
        <f t="array" ref="EX407">SUMPRODUCT($K407:$AJ407,TRANSPOSE(EX$4:EX$29))</f>
        <v>0</v>
      </c>
      <c r="EY407" cm="1">
        <f t="array" ref="EY407">SUMPRODUCT($K407:$AJ407,TRANSPOSE(EY$4:EY$29))</f>
        <v>0</v>
      </c>
      <c r="EZ407" cm="1">
        <f t="array" ref="EZ407">SUMPRODUCT($K407:$AJ407,TRANSPOSE(EZ$4:EZ$29))</f>
        <v>0</v>
      </c>
      <c r="FA407">
        <f t="shared" si="74"/>
        <v>0</v>
      </c>
      <c r="FB407" t="b">
        <f t="shared" si="75"/>
        <v>0</v>
      </c>
    </row>
    <row r="408" spans="1:158" hidden="1" x14ac:dyDescent="0.2">
      <c r="A408">
        <v>468</v>
      </c>
      <c r="B408" s="7" t="s">
        <v>743</v>
      </c>
      <c r="C408" t="s">
        <v>17</v>
      </c>
      <c r="D408">
        <v>401461285</v>
      </c>
      <c r="E408" t="s">
        <v>742</v>
      </c>
      <c r="F408">
        <v>400270455</v>
      </c>
      <c r="G408" t="s">
        <v>6</v>
      </c>
      <c r="H408" s="1">
        <v>2</v>
      </c>
      <c r="I408" s="1">
        <v>1</v>
      </c>
      <c r="J408" s="1">
        <f>VLOOKUP(B408,'[4]AVL F03 05.05.26_לעבוד'!$B$27:$M$694,12,)</f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0</v>
      </c>
      <c r="AK408" s="1">
        <f t="shared" si="72"/>
        <v>315</v>
      </c>
      <c r="AL408" s="1">
        <f t="shared" si="73"/>
        <v>5000</v>
      </c>
      <c r="AM408" s="1">
        <f t="shared" si="81"/>
        <v>3.15</v>
      </c>
      <c r="AN408" s="1">
        <f t="shared" si="82"/>
        <v>50</v>
      </c>
      <c r="AO408" s="1">
        <f t="shared" si="83"/>
        <v>46.85</v>
      </c>
      <c r="AP408" s="1" t="s">
        <v>26</v>
      </c>
      <c r="AQ408" s="1">
        <f>VLOOKUP($B408,'[2]AVL F03 05.05.26_לעבוד'!$B$29:$H$721,6,)</f>
        <v>0</v>
      </c>
      <c r="AR408" s="1" t="s">
        <v>25</v>
      </c>
      <c r="AS408" s="1" t="s">
        <v>14</v>
      </c>
      <c r="AT408">
        <f>SUM(K408:AJ408)*AY408</f>
        <v>0.01</v>
      </c>
      <c r="AU408" t="str">
        <f>VLOOKUP(B408,'[3]AVL F03 05.05.26_לעבוד'!$B$27:$B$694,1,)</f>
        <v>CRCW06031R00FKEA</v>
      </c>
      <c r="AW408" t="s">
        <v>1747</v>
      </c>
      <c r="AX408" t="s">
        <v>19</v>
      </c>
      <c r="AY408">
        <v>0.01</v>
      </c>
      <c r="AZ408" t="s">
        <v>0</v>
      </c>
      <c r="BA408">
        <v>2</v>
      </c>
      <c r="BB408" t="s">
        <v>13</v>
      </c>
      <c r="BC408">
        <v>96</v>
      </c>
      <c r="BD408">
        <v>66</v>
      </c>
      <c r="BE408" t="s">
        <v>24</v>
      </c>
      <c r="BF408">
        <v>0</v>
      </c>
      <c r="BG408">
        <v>0.1</v>
      </c>
      <c r="BH408">
        <v>20</v>
      </c>
      <c r="BI408" t="s">
        <v>11</v>
      </c>
      <c r="BJ408" t="s">
        <v>23</v>
      </c>
      <c r="BK408" t="s">
        <v>5</v>
      </c>
      <c r="BL408">
        <v>1</v>
      </c>
      <c r="BM408" t="s">
        <v>22</v>
      </c>
      <c r="BN408">
        <v>0.01</v>
      </c>
      <c r="BO408" t="s">
        <v>5</v>
      </c>
      <c r="BP408">
        <v>1</v>
      </c>
      <c r="BQ408" t="s">
        <v>5</v>
      </c>
      <c r="BR408" t="s">
        <v>8</v>
      </c>
      <c r="BS408" t="s">
        <v>21</v>
      </c>
      <c r="BT408">
        <v>5000</v>
      </c>
      <c r="BU408" t="s">
        <v>6</v>
      </c>
      <c r="BV408" t="s">
        <v>31</v>
      </c>
      <c r="BW408" t="s">
        <v>20</v>
      </c>
      <c r="BX408" t="s">
        <v>3</v>
      </c>
      <c r="BY408" t="s">
        <v>19</v>
      </c>
      <c r="BZ408" t="s">
        <v>1</v>
      </c>
      <c r="CA408" t="s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10000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E408">
        <f>SUM($CB408,CB408:$CC408)-SUM($EC408:EC408)</f>
        <v>0</v>
      </c>
      <c r="DF408">
        <f>SUM($CB408,$CC408:CC408)-SUM($EC408:ED408)</f>
        <v>0</v>
      </c>
      <c r="DG408">
        <f>SUM($CB408,$CC408:CD408)-SUM($EC408:EE408)</f>
        <v>0</v>
      </c>
      <c r="DH408">
        <f>SUM($CB408,$CC408:CE408)-SUM($EC408:EF408)</f>
        <v>0</v>
      </c>
      <c r="DI408">
        <f>SUM($CB408,$CC408:CF408)-SUM($EC408:EG408)</f>
        <v>0</v>
      </c>
      <c r="DJ408">
        <f>SUM($CB408,$CC408:CG408)-SUM($EC408:EH408)</f>
        <v>0</v>
      </c>
      <c r="DK408">
        <f>SUM($CB408,$CC408:CH408)-SUM($EC408:EI408)</f>
        <v>0</v>
      </c>
      <c r="DL408">
        <f>SUM($CB408,$CC408:CI408)-SUM($EC408:EJ408)</f>
        <v>0</v>
      </c>
      <c r="DM408">
        <f>SUM($CB408,$CC408:CJ408)-SUM($EC408:EK408)</f>
        <v>9950</v>
      </c>
      <c r="DN408">
        <f>SUM($CB408,$CC408:CK408)-SUM($EC408:EL408)</f>
        <v>9900</v>
      </c>
      <c r="DO408">
        <f>SUM($CB408,$CC408:CL408)-SUM($EC408:EM408)</f>
        <v>9850</v>
      </c>
      <c r="DP408">
        <f>SUM($CB408,$CC408:CM408)-SUM($EC408:EN408)</f>
        <v>9800</v>
      </c>
      <c r="DQ408">
        <f>SUM($CB408,$CC408:CN408)-SUM($EC408:EO408)</f>
        <v>9800</v>
      </c>
      <c r="DR408">
        <f>SUM($CB408,$CC408:CO408)-SUM($EC408:EP408)</f>
        <v>9800</v>
      </c>
      <c r="DS408">
        <f>SUM($CB408,$CC408:CP408)-SUM($EC408:EQ408)</f>
        <v>9800</v>
      </c>
      <c r="DT408">
        <f>SUM($CB408,$CC408:CQ408)-SUM($EC408:ER408)</f>
        <v>9800</v>
      </c>
      <c r="DU408">
        <f>SUM($CB408,$CC408:CR408)-SUM($EC408:ES408)</f>
        <v>9800</v>
      </c>
      <c r="DV408">
        <f>SUM($CB408,$CC408:CS408)-SUM($EC408:ET408)</f>
        <v>9800</v>
      </c>
      <c r="DW408">
        <f>SUM($CB408,$CC408:CT408)-SUM($EC408:EU408)</f>
        <v>9800</v>
      </c>
      <c r="DX408">
        <f>SUM($CB408,$CC408:CU408)-SUM($EC408:EV408)</f>
        <v>9800</v>
      </c>
      <c r="DY408">
        <f>SUM($CB408,$CC408:CV408)-SUM($EC408:EW408)</f>
        <v>9800</v>
      </c>
      <c r="DZ408">
        <f>SUM($CB408,$CC408:CW408)-SUM($EC408:EX408)</f>
        <v>9800</v>
      </c>
      <c r="EA408">
        <f>SUM($CB408,$CC408:CX408)-SUM($EC408:EY408)</f>
        <v>9800</v>
      </c>
      <c r="EB408">
        <f>SUM($CB408,$CC408:CY408)-SUM($EC408:EZ408)</f>
        <v>9800</v>
      </c>
      <c r="EC408" cm="1">
        <f t="array" ref="EC408">SUMPRODUCT($K408:$AJ408,TRANSPOSE(EC$4:EC$29))</f>
        <v>0</v>
      </c>
      <c r="ED408" cm="1">
        <f t="array" ref="ED408">SUMPRODUCT($K408:$AJ408,TRANSPOSE(ED$4:ED$29))</f>
        <v>0</v>
      </c>
      <c r="EE408" cm="1">
        <f t="array" ref="EE408">SUMPRODUCT($K408:$AJ408,TRANSPOSE(EE$4:EE$29))</f>
        <v>0</v>
      </c>
      <c r="EF408" cm="1">
        <f t="array" ref="EF408">SUMPRODUCT($K408:$AJ408,TRANSPOSE(EF$4:EF$29))</f>
        <v>0</v>
      </c>
      <c r="EG408" cm="1">
        <f t="array" ref="EG408">SUMPRODUCT($K408:$AJ408,TRANSPOSE(EG$4:EG$29))</f>
        <v>0</v>
      </c>
      <c r="EH408" cm="1">
        <f t="array" ref="EH408">SUMPRODUCT($K408:$AJ408,TRANSPOSE(EH$4:EH$29))</f>
        <v>0</v>
      </c>
      <c r="EI408" cm="1">
        <f t="array" ref="EI408">SUMPRODUCT($K408:$AJ408,TRANSPOSE(EI$4:EI$29))</f>
        <v>0</v>
      </c>
      <c r="EJ408" cm="1">
        <f t="array" ref="EJ408">SUMPRODUCT($K408:$AJ408,TRANSPOSE(EJ$4:EJ$29))</f>
        <v>0</v>
      </c>
      <c r="EK408" cm="1">
        <f t="array" ref="EK408">SUMPRODUCT($K408:$AJ408,TRANSPOSE(EK$4:EK$29))</f>
        <v>50</v>
      </c>
      <c r="EL408" cm="1">
        <f t="array" ref="EL408">SUMPRODUCT($K408:$AJ408,TRANSPOSE(EL$4:EL$29))</f>
        <v>50</v>
      </c>
      <c r="EM408" cm="1">
        <f t="array" ref="EM408">SUMPRODUCT($K408:$AJ408,TRANSPOSE(EM$4:EM$29))</f>
        <v>50</v>
      </c>
      <c r="EN408" cm="1">
        <f t="array" ref="EN408">SUMPRODUCT($K408:$AJ408,TRANSPOSE(EN$4:EN$29))</f>
        <v>50</v>
      </c>
      <c r="EO408" cm="1">
        <f t="array" ref="EO408">SUMPRODUCT($K408:$AJ408,TRANSPOSE(EO$4:EO$29))</f>
        <v>0</v>
      </c>
      <c r="EP408" cm="1">
        <f t="array" ref="EP408">SUMPRODUCT($K408:$AJ408,TRANSPOSE(EP$4:EP$29))</f>
        <v>0</v>
      </c>
      <c r="EQ408" cm="1">
        <f t="array" ref="EQ408">SUMPRODUCT($K408:$AJ408,TRANSPOSE(EQ$4:EQ$29))</f>
        <v>0</v>
      </c>
      <c r="ER408" cm="1">
        <f t="array" ref="ER408">SUMPRODUCT($K408:$AJ408,TRANSPOSE(ER$4:ER$29))</f>
        <v>0</v>
      </c>
      <c r="ES408" cm="1">
        <f t="array" ref="ES408">SUMPRODUCT($K408:$AJ408,TRANSPOSE(ES$4:ES$29))</f>
        <v>0</v>
      </c>
      <c r="ET408" cm="1">
        <f t="array" ref="ET408">SUMPRODUCT($K408:$AJ408,TRANSPOSE(ET$4:ET$29))</f>
        <v>0</v>
      </c>
      <c r="EU408" cm="1">
        <f t="array" ref="EU408">SUMPRODUCT($K408:$AJ408,TRANSPOSE(EU$4:EU$29))</f>
        <v>0</v>
      </c>
      <c r="EV408" cm="1">
        <f t="array" ref="EV408">SUMPRODUCT($K408:$AJ408,TRANSPOSE(EV$4:EV$29))</f>
        <v>0</v>
      </c>
      <c r="EW408" cm="1">
        <f t="array" ref="EW408">SUMPRODUCT($K408:$AJ408,TRANSPOSE(EW$4:EW$29))</f>
        <v>0</v>
      </c>
      <c r="EX408" cm="1">
        <f t="array" ref="EX408">SUMPRODUCT($K408:$AJ408,TRANSPOSE(EX$4:EX$29))</f>
        <v>0</v>
      </c>
      <c r="EY408" cm="1">
        <f t="array" ref="EY408">SUMPRODUCT($K408:$AJ408,TRANSPOSE(EY$4:EY$29))</f>
        <v>0</v>
      </c>
      <c r="EZ408" cm="1">
        <f t="array" ref="EZ408">SUMPRODUCT($K408:$AJ408,TRANSPOSE(EZ$4:EZ$29))</f>
        <v>0</v>
      </c>
      <c r="FA408">
        <f t="shared" si="74"/>
        <v>0</v>
      </c>
      <c r="FB408" t="b">
        <f t="shared" si="75"/>
        <v>0</v>
      </c>
    </row>
    <row r="409" spans="1:158" hidden="1" x14ac:dyDescent="0.2">
      <c r="A409">
        <v>469</v>
      </c>
      <c r="B409" s="7" t="s">
        <v>741</v>
      </c>
      <c r="C409" t="s">
        <v>17</v>
      </c>
      <c r="D409">
        <v>400249984</v>
      </c>
      <c r="E409" t="s">
        <v>740</v>
      </c>
      <c r="F409" t="s">
        <v>739</v>
      </c>
      <c r="G409" t="s">
        <v>6</v>
      </c>
      <c r="H409" s="1">
        <v>2</v>
      </c>
      <c r="I409" s="1">
        <v>1</v>
      </c>
      <c r="J409" s="1">
        <f>VLOOKUP(B409,'[4]AVL F03 05.05.26_לעבוד'!$B$27:$M$694,12,)</f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f t="shared" si="72"/>
        <v>315</v>
      </c>
      <c r="AL409" s="1">
        <f t="shared" si="73"/>
        <v>5000</v>
      </c>
      <c r="AM409" s="1">
        <f t="shared" si="81"/>
        <v>3.15</v>
      </c>
      <c r="AN409" s="1">
        <f t="shared" si="82"/>
        <v>50</v>
      </c>
      <c r="AO409" s="1">
        <f t="shared" si="83"/>
        <v>46.85</v>
      </c>
      <c r="AP409" s="1" t="s">
        <v>26</v>
      </c>
      <c r="AQ409" s="1">
        <f>VLOOKUP($B409,'[2]AVL F03 05.05.26_לעבוד'!$B$29:$H$721,6,)</f>
        <v>0</v>
      </c>
      <c r="AR409" s="1" t="s">
        <v>25</v>
      </c>
      <c r="AS409" s="1" t="s">
        <v>14</v>
      </c>
      <c r="AT409">
        <f>SUM(K409:AJ409)*AY409</f>
        <v>0.01</v>
      </c>
      <c r="AU409" t="str">
        <f>VLOOKUP(B409,'[3]AVL F03 05.05.26_לעבוד'!$B$27:$B$694,1,)</f>
        <v>CRCW0603221RFKTA</v>
      </c>
      <c r="AW409" t="s">
        <v>1747</v>
      </c>
      <c r="AX409" t="s">
        <v>19</v>
      </c>
      <c r="AY409">
        <v>0.01</v>
      </c>
      <c r="AZ409" t="s">
        <v>0</v>
      </c>
      <c r="BA409">
        <v>2</v>
      </c>
      <c r="BB409" t="s">
        <v>13</v>
      </c>
      <c r="BC409">
        <v>96</v>
      </c>
      <c r="BD409">
        <v>60</v>
      </c>
      <c r="BE409" t="s">
        <v>24</v>
      </c>
      <c r="BF409">
        <v>0</v>
      </c>
      <c r="BG409">
        <v>0.1</v>
      </c>
      <c r="BH409">
        <v>20</v>
      </c>
      <c r="BI409" t="s">
        <v>11</v>
      </c>
      <c r="BJ409" t="s">
        <v>23</v>
      </c>
      <c r="BK409" t="s">
        <v>5</v>
      </c>
      <c r="BL409">
        <v>1</v>
      </c>
      <c r="BM409" t="s">
        <v>75</v>
      </c>
      <c r="BN409">
        <v>0.01</v>
      </c>
      <c r="BO409" t="s">
        <v>5</v>
      </c>
      <c r="BP409">
        <v>1</v>
      </c>
      <c r="BQ409" t="s">
        <v>5</v>
      </c>
      <c r="BR409" t="s">
        <v>8</v>
      </c>
      <c r="BS409" t="s">
        <v>21</v>
      </c>
      <c r="BT409">
        <v>5000</v>
      </c>
      <c r="BU409" t="s">
        <v>6</v>
      </c>
      <c r="BV409" t="s">
        <v>31</v>
      </c>
      <c r="BW409" t="s">
        <v>20</v>
      </c>
      <c r="BX409" t="s">
        <v>3</v>
      </c>
      <c r="BY409" t="s">
        <v>19</v>
      </c>
      <c r="BZ409" t="s">
        <v>1</v>
      </c>
      <c r="CA409" t="s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10000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E409">
        <f>SUM($CB409,CB409:$CC409)-SUM($EC409:EC409)</f>
        <v>0</v>
      </c>
      <c r="DF409">
        <f>SUM($CB409,$CC409:CC409)-SUM($EC409:ED409)</f>
        <v>0</v>
      </c>
      <c r="DG409">
        <f>SUM($CB409,$CC409:CD409)-SUM($EC409:EE409)</f>
        <v>0</v>
      </c>
      <c r="DH409">
        <f>SUM($CB409,$CC409:CE409)-SUM($EC409:EF409)</f>
        <v>0</v>
      </c>
      <c r="DI409">
        <f>SUM($CB409,$CC409:CF409)-SUM($EC409:EG409)</f>
        <v>0</v>
      </c>
      <c r="DJ409">
        <f>SUM($CB409,$CC409:CG409)-SUM($EC409:EH409)</f>
        <v>0</v>
      </c>
      <c r="DK409">
        <f>SUM($CB409,$CC409:CH409)-SUM($EC409:EI409)</f>
        <v>0</v>
      </c>
      <c r="DL409">
        <f>SUM($CB409,$CC409:CI409)-SUM($EC409:EJ409)</f>
        <v>0</v>
      </c>
      <c r="DM409">
        <f>SUM($CB409,$CC409:CJ409)-SUM($EC409:EK409)</f>
        <v>9980</v>
      </c>
      <c r="DN409">
        <f>SUM($CB409,$CC409:CK409)-SUM($EC409:EL409)</f>
        <v>9900</v>
      </c>
      <c r="DO409">
        <f>SUM($CB409,$CC409:CL409)-SUM($EC409:EM409)</f>
        <v>9800</v>
      </c>
      <c r="DP409">
        <f>SUM($CB409,$CC409:CM409)-SUM($EC409:EN409)</f>
        <v>9800</v>
      </c>
      <c r="DQ409">
        <f>SUM($CB409,$CC409:CN409)-SUM($EC409:EO409)</f>
        <v>9800</v>
      </c>
      <c r="DR409">
        <f>SUM($CB409,$CC409:CO409)-SUM($EC409:EP409)</f>
        <v>9800</v>
      </c>
      <c r="DS409">
        <f>SUM($CB409,$CC409:CP409)-SUM($EC409:EQ409)</f>
        <v>9800</v>
      </c>
      <c r="DT409">
        <f>SUM($CB409,$CC409:CQ409)-SUM($EC409:ER409)</f>
        <v>9800</v>
      </c>
      <c r="DU409">
        <f>SUM($CB409,$CC409:CR409)-SUM($EC409:ES409)</f>
        <v>9800</v>
      </c>
      <c r="DV409">
        <f>SUM($CB409,$CC409:CS409)-SUM($EC409:ET409)</f>
        <v>9800</v>
      </c>
      <c r="DW409">
        <f>SUM($CB409,$CC409:CT409)-SUM($EC409:EU409)</f>
        <v>9800</v>
      </c>
      <c r="DX409">
        <f>SUM($CB409,$CC409:CU409)-SUM($EC409:EV409)</f>
        <v>9800</v>
      </c>
      <c r="DY409">
        <f>SUM($CB409,$CC409:CV409)-SUM($EC409:EW409)</f>
        <v>9800</v>
      </c>
      <c r="DZ409">
        <f>SUM($CB409,$CC409:CW409)-SUM($EC409:EX409)</f>
        <v>9800</v>
      </c>
      <c r="EA409">
        <f>SUM($CB409,$CC409:CX409)-SUM($EC409:EY409)</f>
        <v>9800</v>
      </c>
      <c r="EB409">
        <f>SUM($CB409,$CC409:CY409)-SUM($EC409:EZ409)</f>
        <v>9800</v>
      </c>
      <c r="EC409" cm="1">
        <f t="array" ref="EC409">SUMPRODUCT($K409:$AJ409,TRANSPOSE(EC$4:EC$29))</f>
        <v>0</v>
      </c>
      <c r="ED409" cm="1">
        <f t="array" ref="ED409">SUMPRODUCT($K409:$AJ409,TRANSPOSE(ED$4:ED$29))</f>
        <v>0</v>
      </c>
      <c r="EE409" cm="1">
        <f t="array" ref="EE409">SUMPRODUCT($K409:$AJ409,TRANSPOSE(EE$4:EE$29))</f>
        <v>0</v>
      </c>
      <c r="EF409" cm="1">
        <f t="array" ref="EF409">SUMPRODUCT($K409:$AJ409,TRANSPOSE(EF$4:EF$29))</f>
        <v>0</v>
      </c>
      <c r="EG409" cm="1">
        <f t="array" ref="EG409">SUMPRODUCT($K409:$AJ409,TRANSPOSE(EG$4:EG$29))</f>
        <v>0</v>
      </c>
      <c r="EH409" cm="1">
        <f t="array" ref="EH409">SUMPRODUCT($K409:$AJ409,TRANSPOSE(EH$4:EH$29))</f>
        <v>0</v>
      </c>
      <c r="EI409" cm="1">
        <f t="array" ref="EI409">SUMPRODUCT($K409:$AJ409,TRANSPOSE(EI$4:EI$29))</f>
        <v>0</v>
      </c>
      <c r="EJ409" cm="1">
        <f t="array" ref="EJ409">SUMPRODUCT($K409:$AJ409,TRANSPOSE(EJ$4:EJ$29))</f>
        <v>0</v>
      </c>
      <c r="EK409" cm="1">
        <f t="array" ref="EK409">SUMPRODUCT($K409:$AJ409,TRANSPOSE(EK$4:EK$29))</f>
        <v>20</v>
      </c>
      <c r="EL409" cm="1">
        <f t="array" ref="EL409">SUMPRODUCT($K409:$AJ409,TRANSPOSE(EL$4:EL$29))</f>
        <v>80</v>
      </c>
      <c r="EM409" cm="1">
        <f t="array" ref="EM409">SUMPRODUCT($K409:$AJ409,TRANSPOSE(EM$4:EM$29))</f>
        <v>100</v>
      </c>
      <c r="EN409" cm="1">
        <f t="array" ref="EN409">SUMPRODUCT($K409:$AJ409,TRANSPOSE(EN$4:EN$29))</f>
        <v>0</v>
      </c>
      <c r="EO409" cm="1">
        <f t="array" ref="EO409">SUMPRODUCT($K409:$AJ409,TRANSPOSE(EO$4:EO$29))</f>
        <v>0</v>
      </c>
      <c r="EP409" cm="1">
        <f t="array" ref="EP409">SUMPRODUCT($K409:$AJ409,TRANSPOSE(EP$4:EP$29))</f>
        <v>0</v>
      </c>
      <c r="EQ409" cm="1">
        <f t="array" ref="EQ409">SUMPRODUCT($K409:$AJ409,TRANSPOSE(EQ$4:EQ$29))</f>
        <v>0</v>
      </c>
      <c r="ER409" cm="1">
        <f t="array" ref="ER409">SUMPRODUCT($K409:$AJ409,TRANSPOSE(ER$4:ER$29))</f>
        <v>0</v>
      </c>
      <c r="ES409" cm="1">
        <f t="array" ref="ES409">SUMPRODUCT($K409:$AJ409,TRANSPOSE(ES$4:ES$29))</f>
        <v>0</v>
      </c>
      <c r="ET409" cm="1">
        <f t="array" ref="ET409">SUMPRODUCT($K409:$AJ409,TRANSPOSE(ET$4:ET$29))</f>
        <v>0</v>
      </c>
      <c r="EU409" cm="1">
        <f t="array" ref="EU409">SUMPRODUCT($K409:$AJ409,TRANSPOSE(EU$4:EU$29))</f>
        <v>0</v>
      </c>
      <c r="EV409" cm="1">
        <f t="array" ref="EV409">SUMPRODUCT($K409:$AJ409,TRANSPOSE(EV$4:EV$29))</f>
        <v>0</v>
      </c>
      <c r="EW409" cm="1">
        <f t="array" ref="EW409">SUMPRODUCT($K409:$AJ409,TRANSPOSE(EW$4:EW$29))</f>
        <v>0</v>
      </c>
      <c r="EX409" cm="1">
        <f t="array" ref="EX409">SUMPRODUCT($K409:$AJ409,TRANSPOSE(EX$4:EX$29))</f>
        <v>0</v>
      </c>
      <c r="EY409" cm="1">
        <f t="array" ref="EY409">SUMPRODUCT($K409:$AJ409,TRANSPOSE(EY$4:EY$29))</f>
        <v>0</v>
      </c>
      <c r="EZ409" cm="1">
        <f t="array" ref="EZ409">SUMPRODUCT($K409:$AJ409,TRANSPOSE(EZ$4:EZ$29))</f>
        <v>0</v>
      </c>
      <c r="FA409">
        <f t="shared" si="74"/>
        <v>0</v>
      </c>
      <c r="FB409" t="b">
        <f t="shared" si="75"/>
        <v>0</v>
      </c>
    </row>
    <row r="410" spans="1:158" hidden="1" x14ac:dyDescent="0.2">
      <c r="A410">
        <v>470</v>
      </c>
      <c r="B410" s="7" t="s">
        <v>738</v>
      </c>
      <c r="C410" t="s">
        <v>17</v>
      </c>
      <c r="D410">
        <v>401470548</v>
      </c>
      <c r="E410" t="s">
        <v>737</v>
      </c>
      <c r="F410" t="s">
        <v>736</v>
      </c>
      <c r="G410" t="s">
        <v>6</v>
      </c>
      <c r="H410" s="1">
        <v>2</v>
      </c>
      <c r="I410" s="1">
        <v>10</v>
      </c>
      <c r="J410" s="1">
        <f>VLOOKUP(B410,'[4]AVL F03 05.05.26_לעבוד'!$B$27:$M$694,12,)</f>
        <v>10</v>
      </c>
      <c r="K410" s="1">
        <v>0</v>
      </c>
      <c r="L410" s="1">
        <v>0</v>
      </c>
      <c r="M410" s="1">
        <v>0</v>
      </c>
      <c r="N410" s="1">
        <v>2</v>
      </c>
      <c r="O410" s="1">
        <v>8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f t="shared" si="72"/>
        <v>3150</v>
      </c>
      <c r="AL410" s="1">
        <f t="shared" si="73"/>
        <v>5000</v>
      </c>
      <c r="AM410" s="1">
        <f t="shared" si="81"/>
        <v>31.5</v>
      </c>
      <c r="AN410" s="1">
        <f t="shared" si="82"/>
        <v>50</v>
      </c>
      <c r="AO410" s="1">
        <f t="shared" si="83"/>
        <v>18.5</v>
      </c>
      <c r="AP410" s="1" t="s">
        <v>26</v>
      </c>
      <c r="AQ410" s="1">
        <f>VLOOKUP($B410,'[2]AVL F03 05.05.26_לעבוד'!$B$29:$H$721,6,)</f>
        <v>0</v>
      </c>
      <c r="AR410" s="1" t="s">
        <v>25</v>
      </c>
      <c r="AS410" s="1" t="s">
        <v>14</v>
      </c>
      <c r="AT410">
        <f>SUM(K410:AJ410)*AY410</f>
        <v>0.1</v>
      </c>
      <c r="AU410" t="str">
        <f>VLOOKUP(B410,'[3]AVL F03 05.05.26_לעבוד'!$B$27:$B$694,1,)</f>
        <v>CRCW06032K00FKEA</v>
      </c>
      <c r="AW410" t="s">
        <v>1722</v>
      </c>
      <c r="AX410" t="s">
        <v>19</v>
      </c>
      <c r="AY410">
        <v>0.01</v>
      </c>
      <c r="AZ410" t="s">
        <v>0</v>
      </c>
      <c r="BA410">
        <v>2</v>
      </c>
      <c r="BB410" t="s">
        <v>13</v>
      </c>
      <c r="BC410">
        <v>96</v>
      </c>
      <c r="BD410">
        <v>50</v>
      </c>
      <c r="BE410" t="s">
        <v>24</v>
      </c>
      <c r="BF410">
        <v>0</v>
      </c>
      <c r="BG410">
        <v>0.1</v>
      </c>
      <c r="BH410">
        <v>20</v>
      </c>
      <c r="BI410" t="s">
        <v>11</v>
      </c>
      <c r="BJ410" t="s">
        <v>23</v>
      </c>
      <c r="BK410" t="s">
        <v>5</v>
      </c>
      <c r="BL410">
        <v>1</v>
      </c>
      <c r="BM410" t="s">
        <v>22</v>
      </c>
      <c r="BN410">
        <v>0.01</v>
      </c>
      <c r="BO410" t="s">
        <v>5</v>
      </c>
      <c r="BP410">
        <v>1</v>
      </c>
      <c r="BQ410" t="s">
        <v>5</v>
      </c>
      <c r="BR410" t="s">
        <v>8</v>
      </c>
      <c r="BS410" t="s">
        <v>21</v>
      </c>
      <c r="BT410">
        <v>5000</v>
      </c>
      <c r="BU410" t="s">
        <v>6</v>
      </c>
      <c r="BV410" t="s">
        <v>31</v>
      </c>
      <c r="BW410" t="s">
        <v>20</v>
      </c>
      <c r="BX410" t="s">
        <v>3</v>
      </c>
      <c r="BY410" t="s">
        <v>19</v>
      </c>
      <c r="BZ410" t="s">
        <v>1</v>
      </c>
      <c r="CA410" t="s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5000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E410">
        <f>SUM($CB410,CB410:$CC410)-SUM($EC410:EC410)</f>
        <v>0</v>
      </c>
      <c r="DF410">
        <f>SUM($CB410,$CC410:CC410)-SUM($EC410:ED410)</f>
        <v>0</v>
      </c>
      <c r="DG410">
        <f>SUM($CB410,$CC410:CD410)-SUM($EC410:EE410)</f>
        <v>0</v>
      </c>
      <c r="DH410">
        <f>SUM($CB410,$CC410:CE410)-SUM($EC410:EF410)</f>
        <v>0</v>
      </c>
      <c r="DI410">
        <f>SUM($CB410,$CC410:CF410)-SUM($EC410:EG410)</f>
        <v>0</v>
      </c>
      <c r="DJ410">
        <f>SUM($CB410,$CC410:CG410)-SUM($EC410:EH410)</f>
        <v>0</v>
      </c>
      <c r="DK410">
        <f>SUM($CB410,$CC410:CH410)-SUM($EC410:EI410)</f>
        <v>0</v>
      </c>
      <c r="DL410">
        <f>SUM($CB410,$CC410:CI410)-SUM($EC410:EJ410)</f>
        <v>0</v>
      </c>
      <c r="DM410">
        <f>SUM($CB410,$CC410:CJ410)-SUM($EC410:EK410)</f>
        <v>4760</v>
      </c>
      <c r="DN410">
        <f>SUM($CB410,$CC410:CK410)-SUM($EC410:EL410)</f>
        <v>4356</v>
      </c>
      <c r="DO410">
        <f>SUM($CB410,$CC410:CL410)-SUM($EC410:EM410)</f>
        <v>3756</v>
      </c>
      <c r="DP410">
        <f>SUM($CB410,$CC410:CM410)-SUM($EC410:EN410)</f>
        <v>3000</v>
      </c>
      <c r="DQ410">
        <f>SUM($CB410,$CC410:CN410)-SUM($EC410:EO410)</f>
        <v>3000</v>
      </c>
      <c r="DR410">
        <f>SUM($CB410,$CC410:CO410)-SUM($EC410:EP410)</f>
        <v>3000</v>
      </c>
      <c r="DS410">
        <f>SUM($CB410,$CC410:CP410)-SUM($EC410:EQ410)</f>
        <v>3000</v>
      </c>
      <c r="DT410">
        <f>SUM($CB410,$CC410:CQ410)-SUM($EC410:ER410)</f>
        <v>3000</v>
      </c>
      <c r="DU410">
        <f>SUM($CB410,$CC410:CR410)-SUM($EC410:ES410)</f>
        <v>3000</v>
      </c>
      <c r="DV410">
        <f>SUM($CB410,$CC410:CS410)-SUM($EC410:ET410)</f>
        <v>3000</v>
      </c>
      <c r="DW410">
        <f>SUM($CB410,$CC410:CT410)-SUM($EC410:EU410)</f>
        <v>3000</v>
      </c>
      <c r="DX410">
        <f>SUM($CB410,$CC410:CU410)-SUM($EC410:EV410)</f>
        <v>3000</v>
      </c>
      <c r="DY410">
        <f>SUM($CB410,$CC410:CV410)-SUM($EC410:EW410)</f>
        <v>3000</v>
      </c>
      <c r="DZ410">
        <f>SUM($CB410,$CC410:CW410)-SUM($EC410:EX410)</f>
        <v>3000</v>
      </c>
      <c r="EA410">
        <f>SUM($CB410,$CC410:CX410)-SUM($EC410:EY410)</f>
        <v>3000</v>
      </c>
      <c r="EB410">
        <f>SUM($CB410,$CC410:CY410)-SUM($EC410:EZ410)</f>
        <v>3000</v>
      </c>
      <c r="EC410" cm="1">
        <f t="array" ref="EC410">SUMPRODUCT($K410:$AJ410,TRANSPOSE(EC$4:EC$29))</f>
        <v>0</v>
      </c>
      <c r="ED410" cm="1">
        <f t="array" ref="ED410">SUMPRODUCT($K410:$AJ410,TRANSPOSE(ED$4:ED$29))</f>
        <v>0</v>
      </c>
      <c r="EE410" cm="1">
        <f t="array" ref="EE410">SUMPRODUCT($K410:$AJ410,TRANSPOSE(EE$4:EE$29))</f>
        <v>0</v>
      </c>
      <c r="EF410" cm="1">
        <f t="array" ref="EF410">SUMPRODUCT($K410:$AJ410,TRANSPOSE(EF$4:EF$29))</f>
        <v>0</v>
      </c>
      <c r="EG410" cm="1">
        <f t="array" ref="EG410">SUMPRODUCT($K410:$AJ410,TRANSPOSE(EG$4:EG$29))</f>
        <v>0</v>
      </c>
      <c r="EH410" cm="1">
        <f t="array" ref="EH410">SUMPRODUCT($K410:$AJ410,TRANSPOSE(EH$4:EH$29))</f>
        <v>0</v>
      </c>
      <c r="EI410" cm="1">
        <f t="array" ref="EI410">SUMPRODUCT($K410:$AJ410,TRANSPOSE(EI$4:EI$29))</f>
        <v>0</v>
      </c>
      <c r="EJ410" cm="1">
        <f t="array" ref="EJ410">SUMPRODUCT($K410:$AJ410,TRANSPOSE(EJ$4:EJ$29))</f>
        <v>0</v>
      </c>
      <c r="EK410" cm="1">
        <f t="array" ref="EK410">SUMPRODUCT($K410:$AJ410,TRANSPOSE(EK$4:EK$29))</f>
        <v>240</v>
      </c>
      <c r="EL410" cm="1">
        <f t="array" ref="EL410">SUMPRODUCT($K410:$AJ410,TRANSPOSE(EL$4:EL$29))</f>
        <v>404</v>
      </c>
      <c r="EM410" cm="1">
        <f t="array" ref="EM410">SUMPRODUCT($K410:$AJ410,TRANSPOSE(EM$4:EM$29))</f>
        <v>600</v>
      </c>
      <c r="EN410" cm="1">
        <f t="array" ref="EN410">SUMPRODUCT($K410:$AJ410,TRANSPOSE(EN$4:EN$29))</f>
        <v>756</v>
      </c>
      <c r="EO410" cm="1">
        <f t="array" ref="EO410">SUMPRODUCT($K410:$AJ410,TRANSPOSE(EO$4:EO$29))</f>
        <v>0</v>
      </c>
      <c r="EP410" cm="1">
        <f t="array" ref="EP410">SUMPRODUCT($K410:$AJ410,TRANSPOSE(EP$4:EP$29))</f>
        <v>0</v>
      </c>
      <c r="EQ410" cm="1">
        <f t="array" ref="EQ410">SUMPRODUCT($K410:$AJ410,TRANSPOSE(EQ$4:EQ$29))</f>
        <v>0</v>
      </c>
      <c r="ER410" cm="1">
        <f t="array" ref="ER410">SUMPRODUCT($K410:$AJ410,TRANSPOSE(ER$4:ER$29))</f>
        <v>0</v>
      </c>
      <c r="ES410" cm="1">
        <f t="array" ref="ES410">SUMPRODUCT($K410:$AJ410,TRANSPOSE(ES$4:ES$29))</f>
        <v>0</v>
      </c>
      <c r="ET410" cm="1">
        <f t="array" ref="ET410">SUMPRODUCT($K410:$AJ410,TRANSPOSE(ET$4:ET$29))</f>
        <v>0</v>
      </c>
      <c r="EU410" cm="1">
        <f t="array" ref="EU410">SUMPRODUCT($K410:$AJ410,TRANSPOSE(EU$4:EU$29))</f>
        <v>0</v>
      </c>
      <c r="EV410" cm="1">
        <f t="array" ref="EV410">SUMPRODUCT($K410:$AJ410,TRANSPOSE(EV$4:EV$29))</f>
        <v>0</v>
      </c>
      <c r="EW410" cm="1">
        <f t="array" ref="EW410">SUMPRODUCT($K410:$AJ410,TRANSPOSE(EW$4:EW$29))</f>
        <v>0</v>
      </c>
      <c r="EX410" cm="1">
        <f t="array" ref="EX410">SUMPRODUCT($K410:$AJ410,TRANSPOSE(EX$4:EX$29))</f>
        <v>0</v>
      </c>
      <c r="EY410" cm="1">
        <f t="array" ref="EY410">SUMPRODUCT($K410:$AJ410,TRANSPOSE(EY$4:EY$29))</f>
        <v>0</v>
      </c>
      <c r="EZ410" cm="1">
        <f t="array" ref="EZ410">SUMPRODUCT($K410:$AJ410,TRANSPOSE(EZ$4:EZ$29))</f>
        <v>0</v>
      </c>
      <c r="FA410">
        <f t="shared" si="74"/>
        <v>0</v>
      </c>
      <c r="FB410" t="b">
        <f t="shared" si="75"/>
        <v>0</v>
      </c>
    </row>
    <row r="411" spans="1:158" hidden="1" x14ac:dyDescent="0.2">
      <c r="A411">
        <v>471</v>
      </c>
      <c r="B411" s="7" t="s">
        <v>735</v>
      </c>
      <c r="C411" t="s">
        <v>17</v>
      </c>
      <c r="D411">
        <v>403687608</v>
      </c>
      <c r="E411" t="s">
        <v>734</v>
      </c>
      <c r="F411">
        <v>400271542</v>
      </c>
      <c r="G411" t="s">
        <v>6</v>
      </c>
      <c r="H411" s="1">
        <v>2</v>
      </c>
      <c r="I411" s="1">
        <v>13</v>
      </c>
      <c r="J411" s="1">
        <f>VLOOKUP(B411,'[4]AVL F03 05.05.26_לעבוד'!$B$27:$M$694,12,)</f>
        <v>13</v>
      </c>
      <c r="K411" s="1">
        <v>0</v>
      </c>
      <c r="L411" s="1">
        <v>0</v>
      </c>
      <c r="M411" s="1">
        <v>0</v>
      </c>
      <c r="N411" s="1">
        <v>1</v>
      </c>
      <c r="O411" s="1">
        <v>12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f t="shared" si="72"/>
        <v>4095</v>
      </c>
      <c r="AL411" s="1">
        <f t="shared" si="73"/>
        <v>5000</v>
      </c>
      <c r="AM411" s="1">
        <f t="shared" si="81"/>
        <v>40.950000000000003</v>
      </c>
      <c r="AN411" s="1">
        <f t="shared" si="82"/>
        <v>50</v>
      </c>
      <c r="AO411" s="1">
        <f t="shared" si="83"/>
        <v>9.0499999999999972</v>
      </c>
      <c r="AP411" s="1" t="s">
        <v>26</v>
      </c>
      <c r="AQ411" s="1">
        <f>VLOOKUP($B411,'[2]AVL F03 05.05.26_לעבוד'!$B$29:$H$721,6,)</f>
        <v>0</v>
      </c>
      <c r="AR411" s="1" t="s">
        <v>25</v>
      </c>
      <c r="AS411" s="1" t="s">
        <v>14</v>
      </c>
      <c r="AT411">
        <f>SUM(K411:AJ411)*AY411</f>
        <v>0.13</v>
      </c>
      <c r="AU411" t="str">
        <f>VLOOKUP(B411,'[3]AVL F03 05.05.26_לעבוד'!$B$27:$B$694,1,)</f>
        <v>CRCW06032R00FKEA</v>
      </c>
      <c r="AW411" t="s">
        <v>1747</v>
      </c>
      <c r="AX411" t="s">
        <v>19</v>
      </c>
      <c r="AY411">
        <v>0.01</v>
      </c>
      <c r="AZ411" t="s">
        <v>0</v>
      </c>
      <c r="BA411">
        <v>2</v>
      </c>
      <c r="BB411" t="s">
        <v>13</v>
      </c>
      <c r="BC411">
        <v>96</v>
      </c>
      <c r="BD411">
        <v>48</v>
      </c>
      <c r="BE411" t="s">
        <v>24</v>
      </c>
      <c r="BF411">
        <v>0</v>
      </c>
      <c r="BG411">
        <v>0.1</v>
      </c>
      <c r="BH411">
        <v>20</v>
      </c>
      <c r="BI411" t="s">
        <v>11</v>
      </c>
      <c r="BJ411" t="s">
        <v>23</v>
      </c>
      <c r="BK411" t="s">
        <v>5</v>
      </c>
      <c r="BL411">
        <v>1</v>
      </c>
      <c r="BM411" t="s">
        <v>22</v>
      </c>
      <c r="BN411">
        <v>0.01</v>
      </c>
      <c r="BO411" t="s">
        <v>5</v>
      </c>
      <c r="BP411">
        <v>1</v>
      </c>
      <c r="BQ411" t="s">
        <v>5</v>
      </c>
      <c r="BR411" t="s">
        <v>8</v>
      </c>
      <c r="BS411" t="s">
        <v>21</v>
      </c>
      <c r="BT411">
        <v>5000</v>
      </c>
      <c r="BU411" t="s">
        <v>6</v>
      </c>
      <c r="BV411" t="s">
        <v>31</v>
      </c>
      <c r="BW411" t="s">
        <v>20</v>
      </c>
      <c r="BX411" t="s">
        <v>3</v>
      </c>
      <c r="BY411" t="s">
        <v>19</v>
      </c>
      <c r="BZ411" t="s">
        <v>1</v>
      </c>
      <c r="CA411" t="s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10000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E411">
        <f>SUM($CB411,CB411:$CC411)-SUM($EC411:EC411)</f>
        <v>0</v>
      </c>
      <c r="DF411">
        <f>SUM($CB411,$CC411:CC411)-SUM($EC411:ED411)</f>
        <v>0</v>
      </c>
      <c r="DG411">
        <f>SUM($CB411,$CC411:CD411)-SUM($EC411:EE411)</f>
        <v>0</v>
      </c>
      <c r="DH411">
        <f>SUM($CB411,$CC411:CE411)-SUM($EC411:EF411)</f>
        <v>0</v>
      </c>
      <c r="DI411">
        <f>SUM($CB411,$CC411:CF411)-SUM($EC411:EG411)</f>
        <v>0</v>
      </c>
      <c r="DJ411">
        <f>SUM($CB411,$CC411:CG411)-SUM($EC411:EH411)</f>
        <v>0</v>
      </c>
      <c r="DK411">
        <f>SUM($CB411,$CC411:CH411)-SUM($EC411:EI411)</f>
        <v>0</v>
      </c>
      <c r="DL411">
        <f>SUM($CB411,$CC411:CI411)-SUM($EC411:EJ411)</f>
        <v>0</v>
      </c>
      <c r="DM411">
        <f>SUM($CB411,$CC411:CJ411)-SUM($EC411:EK411)</f>
        <v>9680</v>
      </c>
      <c r="DN411">
        <f>SUM($CB411,$CC411:CK411)-SUM($EC411:EL411)</f>
        <v>9254</v>
      </c>
      <c r="DO411">
        <f>SUM($CB411,$CC411:CL411)-SUM($EC411:EM411)</f>
        <v>8354</v>
      </c>
      <c r="DP411">
        <f>SUM($CB411,$CC411:CM411)-SUM($EC411:EN411)</f>
        <v>7400</v>
      </c>
      <c r="DQ411">
        <f>SUM($CB411,$CC411:CN411)-SUM($EC411:EO411)</f>
        <v>7400</v>
      </c>
      <c r="DR411">
        <f>SUM($CB411,$CC411:CO411)-SUM($EC411:EP411)</f>
        <v>7400</v>
      </c>
      <c r="DS411">
        <f>SUM($CB411,$CC411:CP411)-SUM($EC411:EQ411)</f>
        <v>7400</v>
      </c>
      <c r="DT411">
        <f>SUM($CB411,$CC411:CQ411)-SUM($EC411:ER411)</f>
        <v>7400</v>
      </c>
      <c r="DU411">
        <f>SUM($CB411,$CC411:CR411)-SUM($EC411:ES411)</f>
        <v>7400</v>
      </c>
      <c r="DV411">
        <f>SUM($CB411,$CC411:CS411)-SUM($EC411:ET411)</f>
        <v>7400</v>
      </c>
      <c r="DW411">
        <f>SUM($CB411,$CC411:CT411)-SUM($EC411:EU411)</f>
        <v>7400</v>
      </c>
      <c r="DX411">
        <f>SUM($CB411,$CC411:CU411)-SUM($EC411:EV411)</f>
        <v>7400</v>
      </c>
      <c r="DY411">
        <f>SUM($CB411,$CC411:CV411)-SUM($EC411:EW411)</f>
        <v>7400</v>
      </c>
      <c r="DZ411">
        <f>SUM($CB411,$CC411:CW411)-SUM($EC411:EX411)</f>
        <v>7400</v>
      </c>
      <c r="EA411">
        <f>SUM($CB411,$CC411:CX411)-SUM($EC411:EY411)</f>
        <v>7400</v>
      </c>
      <c r="EB411">
        <f>SUM($CB411,$CC411:CY411)-SUM($EC411:EZ411)</f>
        <v>7400</v>
      </c>
      <c r="EC411" cm="1">
        <f t="array" ref="EC411">SUMPRODUCT($K411:$AJ411,TRANSPOSE(EC$4:EC$29))</f>
        <v>0</v>
      </c>
      <c r="ED411" cm="1">
        <f t="array" ref="ED411">SUMPRODUCT($K411:$AJ411,TRANSPOSE(ED$4:ED$29))</f>
        <v>0</v>
      </c>
      <c r="EE411" cm="1">
        <f t="array" ref="EE411">SUMPRODUCT($K411:$AJ411,TRANSPOSE(EE$4:EE$29))</f>
        <v>0</v>
      </c>
      <c r="EF411" cm="1">
        <f t="array" ref="EF411">SUMPRODUCT($K411:$AJ411,TRANSPOSE(EF$4:EF$29))</f>
        <v>0</v>
      </c>
      <c r="EG411" cm="1">
        <f t="array" ref="EG411">SUMPRODUCT($K411:$AJ411,TRANSPOSE(EG$4:EG$29))</f>
        <v>0</v>
      </c>
      <c r="EH411" cm="1">
        <f t="array" ref="EH411">SUMPRODUCT($K411:$AJ411,TRANSPOSE(EH$4:EH$29))</f>
        <v>0</v>
      </c>
      <c r="EI411" cm="1">
        <f t="array" ref="EI411">SUMPRODUCT($K411:$AJ411,TRANSPOSE(EI$4:EI$29))</f>
        <v>0</v>
      </c>
      <c r="EJ411" cm="1">
        <f t="array" ref="EJ411">SUMPRODUCT($K411:$AJ411,TRANSPOSE(EJ$4:EJ$29))</f>
        <v>0</v>
      </c>
      <c r="EK411" cm="1">
        <f t="array" ref="EK411">SUMPRODUCT($K411:$AJ411,TRANSPOSE(EK$4:EK$29))</f>
        <v>320</v>
      </c>
      <c r="EL411" cm="1">
        <f t="array" ref="EL411">SUMPRODUCT($K411:$AJ411,TRANSPOSE(EL$4:EL$29))</f>
        <v>426</v>
      </c>
      <c r="EM411" cm="1">
        <f t="array" ref="EM411">SUMPRODUCT($K411:$AJ411,TRANSPOSE(EM$4:EM$29))</f>
        <v>900</v>
      </c>
      <c r="EN411" cm="1">
        <f t="array" ref="EN411">SUMPRODUCT($K411:$AJ411,TRANSPOSE(EN$4:EN$29))</f>
        <v>954</v>
      </c>
      <c r="EO411" cm="1">
        <f t="array" ref="EO411">SUMPRODUCT($K411:$AJ411,TRANSPOSE(EO$4:EO$29))</f>
        <v>0</v>
      </c>
      <c r="EP411" cm="1">
        <f t="array" ref="EP411">SUMPRODUCT($K411:$AJ411,TRANSPOSE(EP$4:EP$29))</f>
        <v>0</v>
      </c>
      <c r="EQ411" cm="1">
        <f t="array" ref="EQ411">SUMPRODUCT($K411:$AJ411,TRANSPOSE(EQ$4:EQ$29))</f>
        <v>0</v>
      </c>
      <c r="ER411" cm="1">
        <f t="array" ref="ER411">SUMPRODUCT($K411:$AJ411,TRANSPOSE(ER$4:ER$29))</f>
        <v>0</v>
      </c>
      <c r="ES411" cm="1">
        <f t="array" ref="ES411">SUMPRODUCT($K411:$AJ411,TRANSPOSE(ES$4:ES$29))</f>
        <v>0</v>
      </c>
      <c r="ET411" cm="1">
        <f t="array" ref="ET411">SUMPRODUCT($K411:$AJ411,TRANSPOSE(ET$4:ET$29))</f>
        <v>0</v>
      </c>
      <c r="EU411" cm="1">
        <f t="array" ref="EU411">SUMPRODUCT($K411:$AJ411,TRANSPOSE(EU$4:EU$29))</f>
        <v>0</v>
      </c>
      <c r="EV411" cm="1">
        <f t="array" ref="EV411">SUMPRODUCT($K411:$AJ411,TRANSPOSE(EV$4:EV$29))</f>
        <v>0</v>
      </c>
      <c r="EW411" cm="1">
        <f t="array" ref="EW411">SUMPRODUCT($K411:$AJ411,TRANSPOSE(EW$4:EW$29))</f>
        <v>0</v>
      </c>
      <c r="EX411" cm="1">
        <f t="array" ref="EX411">SUMPRODUCT($K411:$AJ411,TRANSPOSE(EX$4:EX$29))</f>
        <v>0</v>
      </c>
      <c r="EY411" cm="1">
        <f t="array" ref="EY411">SUMPRODUCT($K411:$AJ411,TRANSPOSE(EY$4:EY$29))</f>
        <v>0</v>
      </c>
      <c r="EZ411" cm="1">
        <f t="array" ref="EZ411">SUMPRODUCT($K411:$AJ411,TRANSPOSE(EZ$4:EZ$29))</f>
        <v>0</v>
      </c>
      <c r="FA411">
        <f t="shared" si="74"/>
        <v>0</v>
      </c>
      <c r="FB411" t="b">
        <f t="shared" si="75"/>
        <v>0</v>
      </c>
    </row>
    <row r="412" spans="1:158" hidden="1" x14ac:dyDescent="0.2">
      <c r="A412">
        <v>472</v>
      </c>
      <c r="B412" s="7" t="s">
        <v>733</v>
      </c>
      <c r="C412" t="s">
        <v>17</v>
      </c>
      <c r="D412">
        <v>400265683</v>
      </c>
      <c r="E412" t="s">
        <v>732</v>
      </c>
      <c r="F412" t="s">
        <v>731</v>
      </c>
      <c r="G412" t="s">
        <v>6</v>
      </c>
      <c r="H412" s="1">
        <v>2</v>
      </c>
      <c r="I412" s="1">
        <v>5</v>
      </c>
      <c r="J412" s="1">
        <f>VLOOKUP(B412,'[4]AVL F03 05.05.26_לעבוד'!$B$27:$M$694,12,)</f>
        <v>5</v>
      </c>
      <c r="K412" s="1">
        <v>0</v>
      </c>
      <c r="L412" s="1">
        <v>0</v>
      </c>
      <c r="M412" s="1">
        <v>0</v>
      </c>
      <c r="N412" s="1">
        <v>1</v>
      </c>
      <c r="O412" s="1">
        <v>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f t="shared" si="72"/>
        <v>1575</v>
      </c>
      <c r="AL412" s="1">
        <f t="shared" si="73"/>
        <v>5000</v>
      </c>
      <c r="AM412" s="1">
        <f t="shared" si="81"/>
        <v>15.75</v>
      </c>
      <c r="AN412" s="1">
        <f t="shared" si="82"/>
        <v>50</v>
      </c>
      <c r="AO412" s="1">
        <f t="shared" si="83"/>
        <v>34.25</v>
      </c>
      <c r="AP412" s="1" t="s">
        <v>26</v>
      </c>
      <c r="AQ412" s="1">
        <f>VLOOKUP($B412,'[2]AVL F03 05.05.26_לעבוד'!$B$29:$H$721,6,)</f>
        <v>0</v>
      </c>
      <c r="AR412" s="1" t="s">
        <v>25</v>
      </c>
      <c r="AS412" s="1" t="s">
        <v>14</v>
      </c>
      <c r="AT412">
        <f>SUM(K412:AJ412)*AY412</f>
        <v>0.05</v>
      </c>
      <c r="AU412" t="str">
        <f>VLOOKUP(B412,'[3]AVL F03 05.05.26_לעבוד'!$B$27:$B$694,1,)</f>
        <v>CRCW060331K6FKTA</v>
      </c>
      <c r="AW412" t="s">
        <v>1747</v>
      </c>
      <c r="AX412" t="s">
        <v>19</v>
      </c>
      <c r="AY412">
        <v>0.01</v>
      </c>
      <c r="AZ412" t="s">
        <v>0</v>
      </c>
      <c r="BA412">
        <v>2</v>
      </c>
      <c r="BB412" t="s">
        <v>13</v>
      </c>
      <c r="BC412">
        <v>96</v>
      </c>
      <c r="BD412">
        <v>145</v>
      </c>
      <c r="BE412" t="s">
        <v>24</v>
      </c>
      <c r="BF412">
        <v>0</v>
      </c>
      <c r="BG412">
        <v>0.1</v>
      </c>
      <c r="BH412">
        <v>20</v>
      </c>
      <c r="BI412" t="s">
        <v>11</v>
      </c>
      <c r="BJ412" t="s">
        <v>23</v>
      </c>
      <c r="BK412" t="s">
        <v>5</v>
      </c>
      <c r="BL412">
        <v>1</v>
      </c>
      <c r="BM412" t="s">
        <v>75</v>
      </c>
      <c r="BN412">
        <v>0.01</v>
      </c>
      <c r="BO412" t="s">
        <v>5</v>
      </c>
      <c r="BP412">
        <v>1</v>
      </c>
      <c r="BQ412" t="s">
        <v>5</v>
      </c>
      <c r="BR412" t="s">
        <v>8</v>
      </c>
      <c r="BS412" t="s">
        <v>21</v>
      </c>
      <c r="BT412">
        <v>5000</v>
      </c>
      <c r="BU412" t="s">
        <v>6</v>
      </c>
      <c r="BV412" t="s">
        <v>31</v>
      </c>
      <c r="BW412" t="s">
        <v>20</v>
      </c>
      <c r="BX412" t="s">
        <v>3</v>
      </c>
      <c r="BY412" t="s">
        <v>19</v>
      </c>
      <c r="BZ412" t="s">
        <v>1</v>
      </c>
      <c r="CA412" t="s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10000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E412">
        <f>SUM($CB412,CB412:$CC412)-SUM($EC412:EC412)</f>
        <v>0</v>
      </c>
      <c r="DF412">
        <f>SUM($CB412,$CC412:CC412)-SUM($EC412:ED412)</f>
        <v>0</v>
      </c>
      <c r="DG412">
        <f>SUM($CB412,$CC412:CD412)-SUM($EC412:EE412)</f>
        <v>0</v>
      </c>
      <c r="DH412">
        <f>SUM($CB412,$CC412:CE412)-SUM($EC412:EF412)</f>
        <v>0</v>
      </c>
      <c r="DI412">
        <f>SUM($CB412,$CC412:CF412)-SUM($EC412:EG412)</f>
        <v>0</v>
      </c>
      <c r="DJ412">
        <f>SUM($CB412,$CC412:CG412)-SUM($EC412:EH412)</f>
        <v>0</v>
      </c>
      <c r="DK412">
        <f>SUM($CB412,$CC412:CH412)-SUM($EC412:EI412)</f>
        <v>0</v>
      </c>
      <c r="DL412">
        <f>SUM($CB412,$CC412:CI412)-SUM($EC412:EJ412)</f>
        <v>0</v>
      </c>
      <c r="DM412">
        <f>SUM($CB412,$CC412:CJ412)-SUM($EC412:EK412)</f>
        <v>9880</v>
      </c>
      <c r="DN412">
        <f>SUM($CB412,$CC412:CK412)-SUM($EC412:EL412)</f>
        <v>9678</v>
      </c>
      <c r="DO412">
        <f>SUM($CB412,$CC412:CL412)-SUM($EC412:EM412)</f>
        <v>9378</v>
      </c>
      <c r="DP412">
        <f>SUM($CB412,$CC412:CM412)-SUM($EC412:EN412)</f>
        <v>9000</v>
      </c>
      <c r="DQ412">
        <f>SUM($CB412,$CC412:CN412)-SUM($EC412:EO412)</f>
        <v>9000</v>
      </c>
      <c r="DR412">
        <f>SUM($CB412,$CC412:CO412)-SUM($EC412:EP412)</f>
        <v>9000</v>
      </c>
      <c r="DS412">
        <f>SUM($CB412,$CC412:CP412)-SUM($EC412:EQ412)</f>
        <v>9000</v>
      </c>
      <c r="DT412">
        <f>SUM($CB412,$CC412:CQ412)-SUM($EC412:ER412)</f>
        <v>9000</v>
      </c>
      <c r="DU412">
        <f>SUM($CB412,$CC412:CR412)-SUM($EC412:ES412)</f>
        <v>9000</v>
      </c>
      <c r="DV412">
        <f>SUM($CB412,$CC412:CS412)-SUM($EC412:ET412)</f>
        <v>9000</v>
      </c>
      <c r="DW412">
        <f>SUM($CB412,$CC412:CT412)-SUM($EC412:EU412)</f>
        <v>9000</v>
      </c>
      <c r="DX412">
        <f>SUM($CB412,$CC412:CU412)-SUM($EC412:EV412)</f>
        <v>9000</v>
      </c>
      <c r="DY412">
        <f>SUM($CB412,$CC412:CV412)-SUM($EC412:EW412)</f>
        <v>9000</v>
      </c>
      <c r="DZ412">
        <f>SUM($CB412,$CC412:CW412)-SUM($EC412:EX412)</f>
        <v>9000</v>
      </c>
      <c r="EA412">
        <f>SUM($CB412,$CC412:CX412)-SUM($EC412:EY412)</f>
        <v>9000</v>
      </c>
      <c r="EB412">
        <f>SUM($CB412,$CC412:CY412)-SUM($EC412:EZ412)</f>
        <v>9000</v>
      </c>
      <c r="EC412" cm="1">
        <f t="array" ref="EC412">SUMPRODUCT($K412:$AJ412,TRANSPOSE(EC$4:EC$29))</f>
        <v>0</v>
      </c>
      <c r="ED412" cm="1">
        <f t="array" ref="ED412">SUMPRODUCT($K412:$AJ412,TRANSPOSE(ED$4:ED$29))</f>
        <v>0</v>
      </c>
      <c r="EE412" cm="1">
        <f t="array" ref="EE412">SUMPRODUCT($K412:$AJ412,TRANSPOSE(EE$4:EE$29))</f>
        <v>0</v>
      </c>
      <c r="EF412" cm="1">
        <f t="array" ref="EF412">SUMPRODUCT($K412:$AJ412,TRANSPOSE(EF$4:EF$29))</f>
        <v>0</v>
      </c>
      <c r="EG412" cm="1">
        <f t="array" ref="EG412">SUMPRODUCT($K412:$AJ412,TRANSPOSE(EG$4:EG$29))</f>
        <v>0</v>
      </c>
      <c r="EH412" cm="1">
        <f t="array" ref="EH412">SUMPRODUCT($K412:$AJ412,TRANSPOSE(EH$4:EH$29))</f>
        <v>0</v>
      </c>
      <c r="EI412" cm="1">
        <f t="array" ref="EI412">SUMPRODUCT($K412:$AJ412,TRANSPOSE(EI$4:EI$29))</f>
        <v>0</v>
      </c>
      <c r="EJ412" cm="1">
        <f t="array" ref="EJ412">SUMPRODUCT($K412:$AJ412,TRANSPOSE(EJ$4:EJ$29))</f>
        <v>0</v>
      </c>
      <c r="EK412" cm="1">
        <f t="array" ref="EK412">SUMPRODUCT($K412:$AJ412,TRANSPOSE(EK$4:EK$29))</f>
        <v>120</v>
      </c>
      <c r="EL412" cm="1">
        <f t="array" ref="EL412">SUMPRODUCT($K412:$AJ412,TRANSPOSE(EL$4:EL$29))</f>
        <v>202</v>
      </c>
      <c r="EM412" cm="1">
        <f t="array" ref="EM412">SUMPRODUCT($K412:$AJ412,TRANSPOSE(EM$4:EM$29))</f>
        <v>300</v>
      </c>
      <c r="EN412" cm="1">
        <f t="array" ref="EN412">SUMPRODUCT($K412:$AJ412,TRANSPOSE(EN$4:EN$29))</f>
        <v>378</v>
      </c>
      <c r="EO412" cm="1">
        <f t="array" ref="EO412">SUMPRODUCT($K412:$AJ412,TRANSPOSE(EO$4:EO$29))</f>
        <v>0</v>
      </c>
      <c r="EP412" cm="1">
        <f t="array" ref="EP412">SUMPRODUCT($K412:$AJ412,TRANSPOSE(EP$4:EP$29))</f>
        <v>0</v>
      </c>
      <c r="EQ412" cm="1">
        <f t="array" ref="EQ412">SUMPRODUCT($K412:$AJ412,TRANSPOSE(EQ$4:EQ$29))</f>
        <v>0</v>
      </c>
      <c r="ER412" cm="1">
        <f t="array" ref="ER412">SUMPRODUCT($K412:$AJ412,TRANSPOSE(ER$4:ER$29))</f>
        <v>0</v>
      </c>
      <c r="ES412" cm="1">
        <f t="array" ref="ES412">SUMPRODUCT($K412:$AJ412,TRANSPOSE(ES$4:ES$29))</f>
        <v>0</v>
      </c>
      <c r="ET412" cm="1">
        <f t="array" ref="ET412">SUMPRODUCT($K412:$AJ412,TRANSPOSE(ET$4:ET$29))</f>
        <v>0</v>
      </c>
      <c r="EU412" cm="1">
        <f t="array" ref="EU412">SUMPRODUCT($K412:$AJ412,TRANSPOSE(EU$4:EU$29))</f>
        <v>0</v>
      </c>
      <c r="EV412" cm="1">
        <f t="array" ref="EV412">SUMPRODUCT($K412:$AJ412,TRANSPOSE(EV$4:EV$29))</f>
        <v>0</v>
      </c>
      <c r="EW412" cm="1">
        <f t="array" ref="EW412">SUMPRODUCT($K412:$AJ412,TRANSPOSE(EW$4:EW$29))</f>
        <v>0</v>
      </c>
      <c r="EX412" cm="1">
        <f t="array" ref="EX412">SUMPRODUCT($K412:$AJ412,TRANSPOSE(EX$4:EX$29))</f>
        <v>0</v>
      </c>
      <c r="EY412" cm="1">
        <f t="array" ref="EY412">SUMPRODUCT($K412:$AJ412,TRANSPOSE(EY$4:EY$29))</f>
        <v>0</v>
      </c>
      <c r="EZ412" cm="1">
        <f t="array" ref="EZ412">SUMPRODUCT($K412:$AJ412,TRANSPOSE(EZ$4:EZ$29))</f>
        <v>0</v>
      </c>
      <c r="FA412">
        <f t="shared" si="74"/>
        <v>0</v>
      </c>
      <c r="FB412" t="b">
        <f t="shared" si="75"/>
        <v>0</v>
      </c>
    </row>
    <row r="413" spans="1:158" hidden="1" x14ac:dyDescent="0.2">
      <c r="A413">
        <v>473</v>
      </c>
      <c r="B413" s="7" t="s">
        <v>730</v>
      </c>
      <c r="C413" t="s">
        <v>17</v>
      </c>
      <c r="D413">
        <v>400265687</v>
      </c>
      <c r="E413" t="s">
        <v>729</v>
      </c>
      <c r="F413" t="s">
        <v>728</v>
      </c>
      <c r="G413" t="s">
        <v>6</v>
      </c>
      <c r="H413" s="1">
        <v>2</v>
      </c>
      <c r="I413" s="1">
        <v>1</v>
      </c>
      <c r="J413" s="1">
        <f>VLOOKUP(B413,'[4]AVL F03 05.05.26_לעבוד'!$B$27:$M$694,12,)</f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f t="shared" si="72"/>
        <v>315</v>
      </c>
      <c r="AL413" s="1">
        <f t="shared" si="73"/>
        <v>5000</v>
      </c>
      <c r="AM413" s="1">
        <f t="shared" si="81"/>
        <v>2.2050000000000001</v>
      </c>
      <c r="AN413" s="1">
        <f t="shared" si="82"/>
        <v>35</v>
      </c>
      <c r="AO413" s="1">
        <f t="shared" si="83"/>
        <v>32.795000000000002</v>
      </c>
      <c r="AP413" s="1" t="s">
        <v>26</v>
      </c>
      <c r="AQ413" s="1">
        <f>VLOOKUP($B413,'[2]AVL F03 05.05.26_לעבוד'!$B$29:$H$721,6,)</f>
        <v>0</v>
      </c>
      <c r="AR413" s="1" t="s">
        <v>25</v>
      </c>
      <c r="AS413" s="1" t="s">
        <v>14</v>
      </c>
      <c r="AT413">
        <v>7.0000000000000001E-3</v>
      </c>
      <c r="AU413" t="str">
        <f>VLOOKUP(B413,'[3]AVL F03 05.05.26_לעבוד'!$B$27:$B$694,1,)</f>
        <v>CRCW060333K2FKTA</v>
      </c>
      <c r="AW413" t="s">
        <v>1747</v>
      </c>
      <c r="AX413" t="s">
        <v>19</v>
      </c>
      <c r="AY413">
        <f>AT413</f>
        <v>7.0000000000000001E-3</v>
      </c>
      <c r="AZ413" t="s">
        <v>0</v>
      </c>
      <c r="BA413">
        <v>2</v>
      </c>
      <c r="BB413" t="s">
        <v>13</v>
      </c>
      <c r="BC413">
        <v>96</v>
      </c>
      <c r="BD413">
        <v>60</v>
      </c>
      <c r="BE413" t="s">
        <v>24</v>
      </c>
      <c r="BF413">
        <v>0</v>
      </c>
      <c r="BG413">
        <v>0</v>
      </c>
      <c r="BH413">
        <v>20</v>
      </c>
      <c r="BI413" t="s">
        <v>11</v>
      </c>
      <c r="BJ413" t="s">
        <v>23</v>
      </c>
      <c r="BK413" t="s">
        <v>5</v>
      </c>
      <c r="BL413">
        <v>1</v>
      </c>
      <c r="BM413" t="s">
        <v>75</v>
      </c>
      <c r="BN413">
        <v>0</v>
      </c>
      <c r="BO413" t="s">
        <v>5</v>
      </c>
      <c r="BP413">
        <v>1</v>
      </c>
      <c r="BQ413" t="s">
        <v>5</v>
      </c>
      <c r="BR413" t="s">
        <v>8</v>
      </c>
      <c r="BS413" t="s">
        <v>21</v>
      </c>
      <c r="BT413">
        <v>5000</v>
      </c>
      <c r="BU413" t="s">
        <v>6</v>
      </c>
      <c r="BV413" t="s">
        <v>31</v>
      </c>
      <c r="BW413" t="s">
        <v>20</v>
      </c>
      <c r="BX413" t="s">
        <v>3</v>
      </c>
      <c r="BY413" t="s">
        <v>19</v>
      </c>
      <c r="BZ413" t="s">
        <v>1</v>
      </c>
      <c r="CA413" t="s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10000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E413">
        <f>SUM($CB413,CB413:$CC413)-SUM($EC413:EC413)</f>
        <v>0</v>
      </c>
      <c r="DF413">
        <f>SUM($CB413,$CC413:CC413)-SUM($EC413:ED413)</f>
        <v>0</v>
      </c>
      <c r="DG413">
        <f>SUM($CB413,$CC413:CD413)-SUM($EC413:EE413)</f>
        <v>0</v>
      </c>
      <c r="DH413">
        <f>SUM($CB413,$CC413:CE413)-SUM($EC413:EF413)</f>
        <v>0</v>
      </c>
      <c r="DI413">
        <f>SUM($CB413,$CC413:CF413)-SUM($EC413:EG413)</f>
        <v>0</v>
      </c>
      <c r="DJ413">
        <f>SUM($CB413,$CC413:CG413)-SUM($EC413:EH413)</f>
        <v>0</v>
      </c>
      <c r="DK413">
        <f>SUM($CB413,$CC413:CH413)-SUM($EC413:EI413)</f>
        <v>0</v>
      </c>
      <c r="DL413">
        <f>SUM($CB413,$CC413:CI413)-SUM($EC413:EJ413)</f>
        <v>0</v>
      </c>
      <c r="DM413">
        <f>SUM($CB413,$CC413:CJ413)-SUM($EC413:EK413)</f>
        <v>9980</v>
      </c>
      <c r="DN413">
        <f>SUM($CB413,$CC413:CK413)-SUM($EC413:EL413)</f>
        <v>9900</v>
      </c>
      <c r="DO413">
        <f>SUM($CB413,$CC413:CL413)-SUM($EC413:EM413)</f>
        <v>9800</v>
      </c>
      <c r="DP413">
        <f>SUM($CB413,$CC413:CM413)-SUM($EC413:EN413)</f>
        <v>9800</v>
      </c>
      <c r="DQ413">
        <f>SUM($CB413,$CC413:CN413)-SUM($EC413:EO413)</f>
        <v>9800</v>
      </c>
      <c r="DR413">
        <f>SUM($CB413,$CC413:CO413)-SUM($EC413:EP413)</f>
        <v>9800</v>
      </c>
      <c r="DS413">
        <f>SUM($CB413,$CC413:CP413)-SUM($EC413:EQ413)</f>
        <v>9800</v>
      </c>
      <c r="DT413">
        <f>SUM($CB413,$CC413:CQ413)-SUM($EC413:ER413)</f>
        <v>9800</v>
      </c>
      <c r="DU413">
        <f>SUM($CB413,$CC413:CR413)-SUM($EC413:ES413)</f>
        <v>9800</v>
      </c>
      <c r="DV413">
        <f>SUM($CB413,$CC413:CS413)-SUM($EC413:ET413)</f>
        <v>9800</v>
      </c>
      <c r="DW413">
        <f>SUM($CB413,$CC413:CT413)-SUM($EC413:EU413)</f>
        <v>9800</v>
      </c>
      <c r="DX413">
        <f>SUM($CB413,$CC413:CU413)-SUM($EC413:EV413)</f>
        <v>9800</v>
      </c>
      <c r="DY413">
        <f>SUM($CB413,$CC413:CV413)-SUM($EC413:EW413)</f>
        <v>9800</v>
      </c>
      <c r="DZ413">
        <f>SUM($CB413,$CC413:CW413)-SUM($EC413:EX413)</f>
        <v>9800</v>
      </c>
      <c r="EA413">
        <f>SUM($CB413,$CC413:CX413)-SUM($EC413:EY413)</f>
        <v>9800</v>
      </c>
      <c r="EB413">
        <f>SUM($CB413,$CC413:CY413)-SUM($EC413:EZ413)</f>
        <v>9800</v>
      </c>
      <c r="EC413" cm="1">
        <f t="array" ref="EC413">SUMPRODUCT($K413:$AJ413,TRANSPOSE(EC$4:EC$29))</f>
        <v>0</v>
      </c>
      <c r="ED413" cm="1">
        <f t="array" ref="ED413">SUMPRODUCT($K413:$AJ413,TRANSPOSE(ED$4:ED$29))</f>
        <v>0</v>
      </c>
      <c r="EE413" cm="1">
        <f t="array" ref="EE413">SUMPRODUCT($K413:$AJ413,TRANSPOSE(EE$4:EE$29))</f>
        <v>0</v>
      </c>
      <c r="EF413" cm="1">
        <f t="array" ref="EF413">SUMPRODUCT($K413:$AJ413,TRANSPOSE(EF$4:EF$29))</f>
        <v>0</v>
      </c>
      <c r="EG413" cm="1">
        <f t="array" ref="EG413">SUMPRODUCT($K413:$AJ413,TRANSPOSE(EG$4:EG$29))</f>
        <v>0</v>
      </c>
      <c r="EH413" cm="1">
        <f t="array" ref="EH413">SUMPRODUCT($K413:$AJ413,TRANSPOSE(EH$4:EH$29))</f>
        <v>0</v>
      </c>
      <c r="EI413" cm="1">
        <f t="array" ref="EI413">SUMPRODUCT($K413:$AJ413,TRANSPOSE(EI$4:EI$29))</f>
        <v>0</v>
      </c>
      <c r="EJ413" cm="1">
        <f t="array" ref="EJ413">SUMPRODUCT($K413:$AJ413,TRANSPOSE(EJ$4:EJ$29))</f>
        <v>0</v>
      </c>
      <c r="EK413" cm="1">
        <f t="array" ref="EK413">SUMPRODUCT($K413:$AJ413,TRANSPOSE(EK$4:EK$29))</f>
        <v>20</v>
      </c>
      <c r="EL413" cm="1">
        <f t="array" ref="EL413">SUMPRODUCT($K413:$AJ413,TRANSPOSE(EL$4:EL$29))</f>
        <v>80</v>
      </c>
      <c r="EM413" cm="1">
        <f t="array" ref="EM413">SUMPRODUCT($K413:$AJ413,TRANSPOSE(EM$4:EM$29))</f>
        <v>100</v>
      </c>
      <c r="EN413" cm="1">
        <f t="array" ref="EN413">SUMPRODUCT($K413:$AJ413,TRANSPOSE(EN$4:EN$29))</f>
        <v>0</v>
      </c>
      <c r="EO413" cm="1">
        <f t="array" ref="EO413">SUMPRODUCT($K413:$AJ413,TRANSPOSE(EO$4:EO$29))</f>
        <v>0</v>
      </c>
      <c r="EP413" cm="1">
        <f t="array" ref="EP413">SUMPRODUCT($K413:$AJ413,TRANSPOSE(EP$4:EP$29))</f>
        <v>0</v>
      </c>
      <c r="EQ413" cm="1">
        <f t="array" ref="EQ413">SUMPRODUCT($K413:$AJ413,TRANSPOSE(EQ$4:EQ$29))</f>
        <v>0</v>
      </c>
      <c r="ER413" cm="1">
        <f t="array" ref="ER413">SUMPRODUCT($K413:$AJ413,TRANSPOSE(ER$4:ER$29))</f>
        <v>0</v>
      </c>
      <c r="ES413" cm="1">
        <f t="array" ref="ES413">SUMPRODUCT($K413:$AJ413,TRANSPOSE(ES$4:ES$29))</f>
        <v>0</v>
      </c>
      <c r="ET413" cm="1">
        <f t="array" ref="ET413">SUMPRODUCT($K413:$AJ413,TRANSPOSE(ET$4:ET$29))</f>
        <v>0</v>
      </c>
      <c r="EU413" cm="1">
        <f t="array" ref="EU413">SUMPRODUCT($K413:$AJ413,TRANSPOSE(EU$4:EU$29))</f>
        <v>0</v>
      </c>
      <c r="EV413" cm="1">
        <f t="array" ref="EV413">SUMPRODUCT($K413:$AJ413,TRANSPOSE(EV$4:EV$29))</f>
        <v>0</v>
      </c>
      <c r="EW413" cm="1">
        <f t="array" ref="EW413">SUMPRODUCT($K413:$AJ413,TRANSPOSE(EW$4:EW$29))</f>
        <v>0</v>
      </c>
      <c r="EX413" cm="1">
        <f t="array" ref="EX413">SUMPRODUCT($K413:$AJ413,TRANSPOSE(EX$4:EX$29))</f>
        <v>0</v>
      </c>
      <c r="EY413" cm="1">
        <f t="array" ref="EY413">SUMPRODUCT($K413:$AJ413,TRANSPOSE(EY$4:EY$29))</f>
        <v>0</v>
      </c>
      <c r="EZ413" cm="1">
        <f t="array" ref="EZ413">SUMPRODUCT($K413:$AJ413,TRANSPOSE(EZ$4:EZ$29))</f>
        <v>0</v>
      </c>
      <c r="FA413">
        <f t="shared" si="74"/>
        <v>0</v>
      </c>
      <c r="FB413" t="b">
        <f t="shared" si="75"/>
        <v>0</v>
      </c>
    </row>
    <row r="414" spans="1:158" hidden="1" x14ac:dyDescent="0.2">
      <c r="A414">
        <v>474</v>
      </c>
      <c r="B414" s="7" t="s">
        <v>727</v>
      </c>
      <c r="C414" t="s">
        <v>17</v>
      </c>
      <c r="D414">
        <v>401485768</v>
      </c>
      <c r="E414" t="s">
        <v>726</v>
      </c>
      <c r="F414" t="s">
        <v>725</v>
      </c>
      <c r="G414" t="s">
        <v>6</v>
      </c>
      <c r="H414" s="1">
        <v>1</v>
      </c>
      <c r="I414" s="1">
        <v>21</v>
      </c>
      <c r="J414" s="1">
        <f>VLOOKUP(B414,'[4]AVL F03 05.05.26_לעבוד'!$B$27:$M$694,12,)</f>
        <v>21</v>
      </c>
      <c r="K414" s="1">
        <v>0</v>
      </c>
      <c r="L414" s="1">
        <v>0</v>
      </c>
      <c r="M414" s="1">
        <v>0</v>
      </c>
      <c r="N414" s="1">
        <v>1</v>
      </c>
      <c r="O414" s="1">
        <v>20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f t="shared" si="72"/>
        <v>6615</v>
      </c>
      <c r="AL414" s="1">
        <f t="shared" si="73"/>
        <v>10000</v>
      </c>
      <c r="AQ414" s="1">
        <f>VLOOKUP($B414,'[2]AVL F03 05.05.26_לעבוד'!$B$29:$H$721,6,)</f>
        <v>0</v>
      </c>
      <c r="AR414" s="1" t="s">
        <v>25</v>
      </c>
      <c r="AS414" s="1" t="s">
        <v>14</v>
      </c>
      <c r="AT414">
        <f>SUM(K414:AJ414)*AY414</f>
        <v>0.21</v>
      </c>
      <c r="AU414" t="str">
        <f>VLOOKUP(B414,'[3]AVL F03 05.05.26_לעבוד'!$B$27:$B$694,1,)</f>
        <v>CRCW060348K7FKEA</v>
      </c>
      <c r="AW414" t="s">
        <v>1722</v>
      </c>
      <c r="AX414" t="s">
        <v>19</v>
      </c>
      <c r="AY414">
        <v>0.01</v>
      </c>
      <c r="AZ414" t="s">
        <v>0</v>
      </c>
      <c r="BA414">
        <v>1</v>
      </c>
      <c r="BB414" t="s">
        <v>13</v>
      </c>
      <c r="BC414">
        <v>322</v>
      </c>
      <c r="BD414">
        <v>39</v>
      </c>
      <c r="BE414" t="s">
        <v>24</v>
      </c>
      <c r="BF414">
        <v>0</v>
      </c>
      <c r="BG414">
        <v>0.1</v>
      </c>
      <c r="BH414">
        <v>20</v>
      </c>
      <c r="BI414" t="s">
        <v>11</v>
      </c>
      <c r="BJ414" t="s">
        <v>23</v>
      </c>
      <c r="BK414" t="s">
        <v>5</v>
      </c>
      <c r="BL414">
        <v>1</v>
      </c>
      <c r="BM414" t="s">
        <v>22</v>
      </c>
      <c r="BN414">
        <v>0.01</v>
      </c>
      <c r="BO414" t="s">
        <v>5</v>
      </c>
      <c r="BP414">
        <v>1</v>
      </c>
      <c r="BQ414" t="s">
        <v>5</v>
      </c>
      <c r="BR414" t="s">
        <v>8</v>
      </c>
      <c r="BS414" t="s">
        <v>21</v>
      </c>
      <c r="BT414">
        <v>5000</v>
      </c>
      <c r="BU414" t="s">
        <v>6</v>
      </c>
      <c r="BV414" t="s">
        <v>31</v>
      </c>
      <c r="BW414" t="s">
        <v>20</v>
      </c>
      <c r="BX414" t="s">
        <v>3</v>
      </c>
      <c r="BY414" t="s">
        <v>19</v>
      </c>
      <c r="BZ414" t="s">
        <v>1</v>
      </c>
      <c r="CA414" t="s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5000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E414">
        <f>SUM($CB414,CB414:$CC414)-SUM($EC414:EC414)</f>
        <v>0</v>
      </c>
      <c r="DF414">
        <f>SUM($CB414,$CC414:CC414)-SUM($EC414:ED414)</f>
        <v>0</v>
      </c>
      <c r="DG414">
        <f>SUM($CB414,$CC414:CD414)-SUM($EC414:EE414)</f>
        <v>0</v>
      </c>
      <c r="DH414">
        <f>SUM($CB414,$CC414:CE414)-SUM($EC414:EF414)</f>
        <v>0</v>
      </c>
      <c r="DI414">
        <f>SUM($CB414,$CC414:CF414)-SUM($EC414:EG414)</f>
        <v>0</v>
      </c>
      <c r="DJ414">
        <f>SUM($CB414,$CC414:CG414)-SUM($EC414:EH414)</f>
        <v>0</v>
      </c>
      <c r="DK414">
        <f>SUM($CB414,$CC414:CH414)-SUM($EC414:EI414)</f>
        <v>0</v>
      </c>
      <c r="DL414">
        <f>SUM($CB414,$CC414:CI414)-SUM($EC414:EJ414)</f>
        <v>0</v>
      </c>
      <c r="DM414">
        <f>SUM($CB414,$CC414:CJ414)-SUM($EC414:EK414)</f>
        <v>4480</v>
      </c>
      <c r="DN414">
        <f>SUM($CB414,$CC414:CK414)-SUM($EC414:EL414)</f>
        <v>3830</v>
      </c>
      <c r="DO414">
        <f>SUM($CB414,$CC414:CL414)-SUM($EC414:EM414)</f>
        <v>2330</v>
      </c>
      <c r="DP414">
        <f>SUM($CB414,$CC414:CM414)-SUM($EC414:EN414)</f>
        <v>800</v>
      </c>
      <c r="DQ414">
        <f>SUM($CB414,$CC414:CN414)-SUM($EC414:EO414)</f>
        <v>800</v>
      </c>
      <c r="DR414">
        <f>SUM($CB414,$CC414:CO414)-SUM($EC414:EP414)</f>
        <v>800</v>
      </c>
      <c r="DS414">
        <f>SUM($CB414,$CC414:CP414)-SUM($EC414:EQ414)</f>
        <v>800</v>
      </c>
      <c r="DT414">
        <f>SUM($CB414,$CC414:CQ414)-SUM($EC414:ER414)</f>
        <v>800</v>
      </c>
      <c r="DU414">
        <f>SUM($CB414,$CC414:CR414)-SUM($EC414:ES414)</f>
        <v>800</v>
      </c>
      <c r="DV414">
        <f>SUM($CB414,$CC414:CS414)-SUM($EC414:ET414)</f>
        <v>800</v>
      </c>
      <c r="DW414">
        <f>SUM($CB414,$CC414:CT414)-SUM($EC414:EU414)</f>
        <v>800</v>
      </c>
      <c r="DX414">
        <f>SUM($CB414,$CC414:CU414)-SUM($EC414:EV414)</f>
        <v>800</v>
      </c>
      <c r="DY414">
        <f>SUM($CB414,$CC414:CV414)-SUM($EC414:EW414)</f>
        <v>800</v>
      </c>
      <c r="DZ414">
        <f>SUM($CB414,$CC414:CW414)-SUM($EC414:EX414)</f>
        <v>800</v>
      </c>
      <c r="EA414">
        <f>SUM($CB414,$CC414:CX414)-SUM($EC414:EY414)</f>
        <v>800</v>
      </c>
      <c r="EB414">
        <f>SUM($CB414,$CC414:CY414)-SUM($EC414:EZ414)</f>
        <v>800</v>
      </c>
      <c r="EC414" cm="1">
        <f t="array" ref="EC414">SUMPRODUCT($K414:$AJ414,TRANSPOSE(EC$4:EC$29))</f>
        <v>0</v>
      </c>
      <c r="ED414" cm="1">
        <f t="array" ref="ED414">SUMPRODUCT($K414:$AJ414,TRANSPOSE(ED$4:ED$29))</f>
        <v>0</v>
      </c>
      <c r="EE414" cm="1">
        <f t="array" ref="EE414">SUMPRODUCT($K414:$AJ414,TRANSPOSE(EE$4:EE$29))</f>
        <v>0</v>
      </c>
      <c r="EF414" cm="1">
        <f t="array" ref="EF414">SUMPRODUCT($K414:$AJ414,TRANSPOSE(EF$4:EF$29))</f>
        <v>0</v>
      </c>
      <c r="EG414" cm="1">
        <f t="array" ref="EG414">SUMPRODUCT($K414:$AJ414,TRANSPOSE(EG$4:EG$29))</f>
        <v>0</v>
      </c>
      <c r="EH414" cm="1">
        <f t="array" ref="EH414">SUMPRODUCT($K414:$AJ414,TRANSPOSE(EH$4:EH$29))</f>
        <v>0</v>
      </c>
      <c r="EI414" cm="1">
        <f t="array" ref="EI414">SUMPRODUCT($K414:$AJ414,TRANSPOSE(EI$4:EI$29))</f>
        <v>0</v>
      </c>
      <c r="EJ414" cm="1">
        <f t="array" ref="EJ414">SUMPRODUCT($K414:$AJ414,TRANSPOSE(EJ$4:EJ$29))</f>
        <v>0</v>
      </c>
      <c r="EK414" cm="1">
        <f t="array" ref="EK414">SUMPRODUCT($K414:$AJ414,TRANSPOSE(EK$4:EK$29))</f>
        <v>520</v>
      </c>
      <c r="EL414" cm="1">
        <f t="array" ref="EL414">SUMPRODUCT($K414:$AJ414,TRANSPOSE(EL$4:EL$29))</f>
        <v>650</v>
      </c>
      <c r="EM414" cm="1">
        <f t="array" ref="EM414">SUMPRODUCT($K414:$AJ414,TRANSPOSE(EM$4:EM$29))</f>
        <v>1500</v>
      </c>
      <c r="EN414" cm="1">
        <f t="array" ref="EN414">SUMPRODUCT($K414:$AJ414,TRANSPOSE(EN$4:EN$29))</f>
        <v>1530</v>
      </c>
      <c r="EO414" cm="1">
        <f t="array" ref="EO414">SUMPRODUCT($K414:$AJ414,TRANSPOSE(EO$4:EO$29))</f>
        <v>0</v>
      </c>
      <c r="EP414" cm="1">
        <f t="array" ref="EP414">SUMPRODUCT($K414:$AJ414,TRANSPOSE(EP$4:EP$29))</f>
        <v>0</v>
      </c>
      <c r="EQ414" cm="1">
        <f t="array" ref="EQ414">SUMPRODUCT($K414:$AJ414,TRANSPOSE(EQ$4:EQ$29))</f>
        <v>0</v>
      </c>
      <c r="ER414" cm="1">
        <f t="array" ref="ER414">SUMPRODUCT($K414:$AJ414,TRANSPOSE(ER$4:ER$29))</f>
        <v>0</v>
      </c>
      <c r="ES414" cm="1">
        <f t="array" ref="ES414">SUMPRODUCT($K414:$AJ414,TRANSPOSE(ES$4:ES$29))</f>
        <v>0</v>
      </c>
      <c r="ET414" cm="1">
        <f t="array" ref="ET414">SUMPRODUCT($K414:$AJ414,TRANSPOSE(ET$4:ET$29))</f>
        <v>0</v>
      </c>
      <c r="EU414" cm="1">
        <f t="array" ref="EU414">SUMPRODUCT($K414:$AJ414,TRANSPOSE(EU$4:EU$29))</f>
        <v>0</v>
      </c>
      <c r="EV414" cm="1">
        <f t="array" ref="EV414">SUMPRODUCT($K414:$AJ414,TRANSPOSE(EV$4:EV$29))</f>
        <v>0</v>
      </c>
      <c r="EW414" cm="1">
        <f t="array" ref="EW414">SUMPRODUCT($K414:$AJ414,TRANSPOSE(EW$4:EW$29))</f>
        <v>0</v>
      </c>
      <c r="EX414" cm="1">
        <f t="array" ref="EX414">SUMPRODUCT($K414:$AJ414,TRANSPOSE(EX$4:EX$29))</f>
        <v>0</v>
      </c>
      <c r="EY414" cm="1">
        <f t="array" ref="EY414">SUMPRODUCT($K414:$AJ414,TRANSPOSE(EY$4:EY$29))</f>
        <v>0</v>
      </c>
      <c r="EZ414" cm="1">
        <f t="array" ref="EZ414">SUMPRODUCT($K414:$AJ414,TRANSPOSE(EZ$4:EZ$29))</f>
        <v>0</v>
      </c>
      <c r="FA414">
        <f t="shared" si="74"/>
        <v>0</v>
      </c>
      <c r="FB414" t="b">
        <f t="shared" si="75"/>
        <v>0</v>
      </c>
    </row>
    <row r="415" spans="1:158" hidden="1" x14ac:dyDescent="0.2">
      <c r="A415">
        <v>475</v>
      </c>
      <c r="B415" s="7" t="s">
        <v>724</v>
      </c>
      <c r="C415" t="s">
        <v>17</v>
      </c>
      <c r="D415">
        <v>401519155</v>
      </c>
      <c r="E415" t="s">
        <v>723</v>
      </c>
      <c r="F415" t="s">
        <v>722</v>
      </c>
      <c r="G415" t="s">
        <v>6</v>
      </c>
      <c r="H415" s="1">
        <v>2</v>
      </c>
      <c r="I415" s="1">
        <v>27</v>
      </c>
      <c r="J415" s="1">
        <f>VLOOKUP(B415,'[4]AVL F03 05.05.26_לעבוד'!$B$27:$M$694,12,)</f>
        <v>27</v>
      </c>
      <c r="K415" s="1">
        <v>0</v>
      </c>
      <c r="L415" s="1">
        <v>0</v>
      </c>
      <c r="M415" s="1">
        <v>0</v>
      </c>
      <c r="N415" s="1">
        <v>3</v>
      </c>
      <c r="O415" s="1">
        <v>24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f t="shared" ref="AK415:AK478" si="85">SUM(K415:AJ415)*300*1.05</f>
        <v>8505</v>
      </c>
      <c r="AL415" s="1">
        <f t="shared" ref="AL415:AL478" si="86">CEILING(AK415,BT415)</f>
        <v>10000</v>
      </c>
      <c r="AM415" s="1">
        <f t="shared" ref="AM415:AM428" si="87">AK415*AY415</f>
        <v>85.05</v>
      </c>
      <c r="AN415" s="1">
        <f t="shared" ref="AN415:AN428" si="88">AL415*AY415</f>
        <v>100</v>
      </c>
      <c r="AO415" s="1">
        <f t="shared" ref="AO415:AO428" si="89">AN415-AM415</f>
        <v>14.950000000000003</v>
      </c>
      <c r="AP415" s="1" t="s">
        <v>26</v>
      </c>
      <c r="AQ415" s="1">
        <f>VLOOKUP($B415,'[2]AVL F03 05.05.26_לעבוד'!$B$29:$H$721,6,)</f>
        <v>0</v>
      </c>
      <c r="AR415" s="1" t="s">
        <v>25</v>
      </c>
      <c r="AS415" s="1" t="s">
        <v>14</v>
      </c>
      <c r="AT415">
        <f>SUM(K415:AJ415)*AY415</f>
        <v>0.27</v>
      </c>
      <c r="AU415" t="str">
        <f>VLOOKUP(B415,'[3]AVL F03 05.05.26_לעבוד'!$B$27:$B$694,1,)</f>
        <v>CRCW060351K1FKEA</v>
      </c>
      <c r="AW415" t="s">
        <v>1722</v>
      </c>
      <c r="AX415" t="s">
        <v>19</v>
      </c>
      <c r="AY415">
        <v>0.01</v>
      </c>
      <c r="AZ415" t="s">
        <v>0</v>
      </c>
      <c r="BA415">
        <v>2</v>
      </c>
      <c r="BB415" t="s">
        <v>13</v>
      </c>
      <c r="BC415">
        <v>96</v>
      </c>
      <c r="BD415">
        <v>39</v>
      </c>
      <c r="BE415" t="s">
        <v>24</v>
      </c>
      <c r="BF415">
        <v>0</v>
      </c>
      <c r="BG415">
        <v>0.1</v>
      </c>
      <c r="BH415">
        <v>20</v>
      </c>
      <c r="BI415" t="s">
        <v>11</v>
      </c>
      <c r="BJ415" t="s">
        <v>23</v>
      </c>
      <c r="BK415" t="s">
        <v>5</v>
      </c>
      <c r="BL415">
        <v>1</v>
      </c>
      <c r="BM415" t="s">
        <v>22</v>
      </c>
      <c r="BN415">
        <v>0.01</v>
      </c>
      <c r="BO415" t="s">
        <v>5</v>
      </c>
      <c r="BP415">
        <v>1</v>
      </c>
      <c r="BQ415" t="s">
        <v>5</v>
      </c>
      <c r="BR415" t="s">
        <v>8</v>
      </c>
      <c r="BS415" t="s">
        <v>21</v>
      </c>
      <c r="BT415">
        <v>5000</v>
      </c>
      <c r="BU415" t="s">
        <v>6</v>
      </c>
      <c r="BV415" t="s">
        <v>31</v>
      </c>
      <c r="BW415" t="s">
        <v>20</v>
      </c>
      <c r="BX415" t="s">
        <v>3</v>
      </c>
      <c r="BY415" t="s">
        <v>19</v>
      </c>
      <c r="BZ415" t="s">
        <v>1</v>
      </c>
      <c r="CA415" t="s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10000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E415">
        <f>SUM($CB415,CB415:$CC415)-SUM($EC415:EC415)</f>
        <v>0</v>
      </c>
      <c r="DF415">
        <f>SUM($CB415,$CC415:CC415)-SUM($EC415:ED415)</f>
        <v>0</v>
      </c>
      <c r="DG415">
        <f>SUM($CB415,$CC415:CD415)-SUM($EC415:EE415)</f>
        <v>0</v>
      </c>
      <c r="DH415">
        <f>SUM($CB415,$CC415:CE415)-SUM($EC415:EF415)</f>
        <v>0</v>
      </c>
      <c r="DI415">
        <f>SUM($CB415,$CC415:CF415)-SUM($EC415:EG415)</f>
        <v>0</v>
      </c>
      <c r="DJ415">
        <f>SUM($CB415,$CC415:CG415)-SUM($EC415:EH415)</f>
        <v>0</v>
      </c>
      <c r="DK415">
        <f>SUM($CB415,$CC415:CH415)-SUM($EC415:EI415)</f>
        <v>0</v>
      </c>
      <c r="DL415">
        <f>SUM($CB415,$CC415:CI415)-SUM($EC415:EJ415)</f>
        <v>0</v>
      </c>
      <c r="DM415">
        <f>SUM($CB415,$CC415:CJ415)-SUM($EC415:EK415)</f>
        <v>9340</v>
      </c>
      <c r="DN415">
        <f>SUM($CB415,$CC415:CK415)-SUM($EC415:EL415)</f>
        <v>8398</v>
      </c>
      <c r="DO415">
        <f>SUM($CB415,$CC415:CL415)-SUM($EC415:EM415)</f>
        <v>6598</v>
      </c>
      <c r="DP415">
        <f>SUM($CB415,$CC415:CM415)-SUM($EC415:EN415)</f>
        <v>4600</v>
      </c>
      <c r="DQ415">
        <f>SUM($CB415,$CC415:CN415)-SUM($EC415:EO415)</f>
        <v>4600</v>
      </c>
      <c r="DR415">
        <f>SUM($CB415,$CC415:CO415)-SUM($EC415:EP415)</f>
        <v>4600</v>
      </c>
      <c r="DS415">
        <f>SUM($CB415,$CC415:CP415)-SUM($EC415:EQ415)</f>
        <v>4600</v>
      </c>
      <c r="DT415">
        <f>SUM($CB415,$CC415:CQ415)-SUM($EC415:ER415)</f>
        <v>4600</v>
      </c>
      <c r="DU415">
        <f>SUM($CB415,$CC415:CR415)-SUM($EC415:ES415)</f>
        <v>4600</v>
      </c>
      <c r="DV415">
        <f>SUM($CB415,$CC415:CS415)-SUM($EC415:ET415)</f>
        <v>4600</v>
      </c>
      <c r="DW415">
        <f>SUM($CB415,$CC415:CT415)-SUM($EC415:EU415)</f>
        <v>4600</v>
      </c>
      <c r="DX415">
        <f>SUM($CB415,$CC415:CU415)-SUM($EC415:EV415)</f>
        <v>4600</v>
      </c>
      <c r="DY415">
        <f>SUM($CB415,$CC415:CV415)-SUM($EC415:EW415)</f>
        <v>4600</v>
      </c>
      <c r="DZ415">
        <f>SUM($CB415,$CC415:CW415)-SUM($EC415:EX415)</f>
        <v>4600</v>
      </c>
      <c r="EA415">
        <f>SUM($CB415,$CC415:CX415)-SUM($EC415:EY415)</f>
        <v>4600</v>
      </c>
      <c r="EB415">
        <f>SUM($CB415,$CC415:CY415)-SUM($EC415:EZ415)</f>
        <v>4600</v>
      </c>
      <c r="EC415" cm="1">
        <f t="array" ref="EC415">SUMPRODUCT($K415:$AJ415,TRANSPOSE(EC$4:EC$29))</f>
        <v>0</v>
      </c>
      <c r="ED415" cm="1">
        <f t="array" ref="ED415">SUMPRODUCT($K415:$AJ415,TRANSPOSE(ED$4:ED$29))</f>
        <v>0</v>
      </c>
      <c r="EE415" cm="1">
        <f t="array" ref="EE415">SUMPRODUCT($K415:$AJ415,TRANSPOSE(EE$4:EE$29))</f>
        <v>0</v>
      </c>
      <c r="EF415" cm="1">
        <f t="array" ref="EF415">SUMPRODUCT($K415:$AJ415,TRANSPOSE(EF$4:EF$29))</f>
        <v>0</v>
      </c>
      <c r="EG415" cm="1">
        <f t="array" ref="EG415">SUMPRODUCT($K415:$AJ415,TRANSPOSE(EG$4:EG$29))</f>
        <v>0</v>
      </c>
      <c r="EH415" cm="1">
        <f t="array" ref="EH415">SUMPRODUCT($K415:$AJ415,TRANSPOSE(EH$4:EH$29))</f>
        <v>0</v>
      </c>
      <c r="EI415" cm="1">
        <f t="array" ref="EI415">SUMPRODUCT($K415:$AJ415,TRANSPOSE(EI$4:EI$29))</f>
        <v>0</v>
      </c>
      <c r="EJ415" cm="1">
        <f t="array" ref="EJ415">SUMPRODUCT($K415:$AJ415,TRANSPOSE(EJ$4:EJ$29))</f>
        <v>0</v>
      </c>
      <c r="EK415" cm="1">
        <f t="array" ref="EK415">SUMPRODUCT($K415:$AJ415,TRANSPOSE(EK$4:EK$29))</f>
        <v>660</v>
      </c>
      <c r="EL415" cm="1">
        <f t="array" ref="EL415">SUMPRODUCT($K415:$AJ415,TRANSPOSE(EL$4:EL$29))</f>
        <v>942</v>
      </c>
      <c r="EM415" cm="1">
        <f t="array" ref="EM415">SUMPRODUCT($K415:$AJ415,TRANSPOSE(EM$4:EM$29))</f>
        <v>1800</v>
      </c>
      <c r="EN415" cm="1">
        <f t="array" ref="EN415">SUMPRODUCT($K415:$AJ415,TRANSPOSE(EN$4:EN$29))</f>
        <v>1998</v>
      </c>
      <c r="EO415" cm="1">
        <f t="array" ref="EO415">SUMPRODUCT($K415:$AJ415,TRANSPOSE(EO$4:EO$29))</f>
        <v>0</v>
      </c>
      <c r="EP415" cm="1">
        <f t="array" ref="EP415">SUMPRODUCT($K415:$AJ415,TRANSPOSE(EP$4:EP$29))</f>
        <v>0</v>
      </c>
      <c r="EQ415" cm="1">
        <f t="array" ref="EQ415">SUMPRODUCT($K415:$AJ415,TRANSPOSE(EQ$4:EQ$29))</f>
        <v>0</v>
      </c>
      <c r="ER415" cm="1">
        <f t="array" ref="ER415">SUMPRODUCT($K415:$AJ415,TRANSPOSE(ER$4:ER$29))</f>
        <v>0</v>
      </c>
      <c r="ES415" cm="1">
        <f t="array" ref="ES415">SUMPRODUCT($K415:$AJ415,TRANSPOSE(ES$4:ES$29))</f>
        <v>0</v>
      </c>
      <c r="ET415" cm="1">
        <f t="array" ref="ET415">SUMPRODUCT($K415:$AJ415,TRANSPOSE(ET$4:ET$29))</f>
        <v>0</v>
      </c>
      <c r="EU415" cm="1">
        <f t="array" ref="EU415">SUMPRODUCT($K415:$AJ415,TRANSPOSE(EU$4:EU$29))</f>
        <v>0</v>
      </c>
      <c r="EV415" cm="1">
        <f t="array" ref="EV415">SUMPRODUCT($K415:$AJ415,TRANSPOSE(EV$4:EV$29))</f>
        <v>0</v>
      </c>
      <c r="EW415" cm="1">
        <f t="array" ref="EW415">SUMPRODUCT($K415:$AJ415,TRANSPOSE(EW$4:EW$29))</f>
        <v>0</v>
      </c>
      <c r="EX415" cm="1">
        <f t="array" ref="EX415">SUMPRODUCT($K415:$AJ415,TRANSPOSE(EX$4:EX$29))</f>
        <v>0</v>
      </c>
      <c r="EY415" cm="1">
        <f t="array" ref="EY415">SUMPRODUCT($K415:$AJ415,TRANSPOSE(EY$4:EY$29))</f>
        <v>0</v>
      </c>
      <c r="EZ415" cm="1">
        <f t="array" ref="EZ415">SUMPRODUCT($K415:$AJ415,TRANSPOSE(EZ$4:EZ$29))</f>
        <v>0</v>
      </c>
      <c r="FA415">
        <f t="shared" ref="FA415:FA478" si="90">SUM(EC415:EZ415)-200*SUM(K415:AJ415)</f>
        <v>0</v>
      </c>
      <c r="FB415" t="b">
        <f t="shared" si="75"/>
        <v>0</v>
      </c>
    </row>
    <row r="416" spans="1:158" hidden="1" x14ac:dyDescent="0.2">
      <c r="A416">
        <v>476</v>
      </c>
      <c r="B416" s="7" t="s">
        <v>721</v>
      </c>
      <c r="C416" t="s">
        <v>17</v>
      </c>
      <c r="D416">
        <v>403878394</v>
      </c>
      <c r="E416" t="s">
        <v>720</v>
      </c>
      <c r="F416" t="s">
        <v>719</v>
      </c>
      <c r="G416" t="s">
        <v>6</v>
      </c>
      <c r="H416" s="1">
        <v>2</v>
      </c>
      <c r="I416" s="1">
        <v>8</v>
      </c>
      <c r="J416" s="1">
        <f>VLOOKUP(B416,'[4]AVL F03 05.05.26_לעבוד'!$B$27:$M$694,12,)</f>
        <v>8</v>
      </c>
      <c r="K416" s="1">
        <v>0</v>
      </c>
      <c r="L416" s="1">
        <v>0</v>
      </c>
      <c r="M416" s="1">
        <v>0</v>
      </c>
      <c r="N416" s="1">
        <v>0</v>
      </c>
      <c r="O416" s="1">
        <v>8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f t="shared" si="85"/>
        <v>2520</v>
      </c>
      <c r="AL416" s="1">
        <f t="shared" si="86"/>
        <v>5000</v>
      </c>
      <c r="AM416" s="1">
        <f t="shared" si="87"/>
        <v>17.64</v>
      </c>
      <c r="AN416" s="1">
        <f t="shared" si="88"/>
        <v>35</v>
      </c>
      <c r="AO416" s="1">
        <f t="shared" si="89"/>
        <v>17.36</v>
      </c>
      <c r="AP416" s="1" t="s">
        <v>26</v>
      </c>
      <c r="AQ416" s="1">
        <f>VLOOKUP($B416,'[2]AVL F03 05.05.26_לעבוד'!$B$29:$H$721,6,)</f>
        <v>0</v>
      </c>
      <c r="AR416" s="1" t="s">
        <v>25</v>
      </c>
      <c r="AS416" s="1" t="s">
        <v>14</v>
      </c>
      <c r="AT416">
        <v>7.0000000000000001E-3</v>
      </c>
      <c r="AU416" t="str">
        <f>VLOOKUP(B416,'[3]AVL F03 05.05.26_לעבוד'!$B$27:$B$694,1,)</f>
        <v>CRCW06035K23FKEA</v>
      </c>
      <c r="AW416" t="s">
        <v>1722</v>
      </c>
      <c r="AX416">
        <v>1</v>
      </c>
      <c r="AY416">
        <f>AT416</f>
        <v>7.0000000000000001E-3</v>
      </c>
      <c r="AZ416" t="s">
        <v>0</v>
      </c>
      <c r="BA416">
        <v>2</v>
      </c>
      <c r="BB416" t="s">
        <v>13</v>
      </c>
      <c r="BC416">
        <v>99</v>
      </c>
      <c r="BD416">
        <v>60</v>
      </c>
      <c r="BE416" t="s">
        <v>24</v>
      </c>
      <c r="BF416">
        <v>0</v>
      </c>
      <c r="BG416">
        <v>0</v>
      </c>
      <c r="BH416">
        <v>20</v>
      </c>
      <c r="BI416" t="s">
        <v>11</v>
      </c>
      <c r="BJ416" t="s">
        <v>23</v>
      </c>
      <c r="BK416" t="s">
        <v>5</v>
      </c>
      <c r="BL416">
        <v>1</v>
      </c>
      <c r="BM416" t="s">
        <v>22</v>
      </c>
      <c r="BN416">
        <v>0</v>
      </c>
      <c r="BO416" t="s">
        <v>5</v>
      </c>
      <c r="BP416">
        <v>1</v>
      </c>
      <c r="BQ416" t="s">
        <v>5</v>
      </c>
      <c r="BR416" t="s">
        <v>8</v>
      </c>
      <c r="BS416" t="s">
        <v>21</v>
      </c>
      <c r="BT416">
        <v>5000</v>
      </c>
      <c r="BU416" t="s">
        <v>6</v>
      </c>
      <c r="BV416" t="s">
        <v>31</v>
      </c>
      <c r="BW416" t="s">
        <v>20</v>
      </c>
      <c r="BX416" t="s">
        <v>3</v>
      </c>
      <c r="BY416">
        <v>1</v>
      </c>
      <c r="BZ416">
        <v>0</v>
      </c>
      <c r="CA416" t="s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5000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E416">
        <f>SUM($CB416,CB416:$CC416)-SUM($EC416:EC416)</f>
        <v>0</v>
      </c>
      <c r="DF416">
        <f>SUM($CB416,$CC416:CC416)-SUM($EC416:ED416)</f>
        <v>0</v>
      </c>
      <c r="DG416">
        <f>SUM($CB416,$CC416:CD416)-SUM($EC416:EE416)</f>
        <v>0</v>
      </c>
      <c r="DH416">
        <f>SUM($CB416,$CC416:CE416)-SUM($EC416:EF416)</f>
        <v>0</v>
      </c>
      <c r="DI416">
        <f>SUM($CB416,$CC416:CF416)-SUM($EC416:EG416)</f>
        <v>0</v>
      </c>
      <c r="DJ416">
        <f>SUM($CB416,$CC416:CG416)-SUM($EC416:EH416)</f>
        <v>0</v>
      </c>
      <c r="DK416">
        <f>SUM($CB416,$CC416:CH416)-SUM($EC416:EI416)</f>
        <v>0</v>
      </c>
      <c r="DL416">
        <f>SUM($CB416,$CC416:CI416)-SUM($EC416:EJ416)</f>
        <v>0</v>
      </c>
      <c r="DM416">
        <f>SUM($CB416,$CC416:CJ416)-SUM($EC416:EK416)</f>
        <v>4800</v>
      </c>
      <c r="DN416">
        <f>SUM($CB416,$CC416:CK416)-SUM($EC416:EL416)</f>
        <v>4576</v>
      </c>
      <c r="DO416">
        <f>SUM($CB416,$CC416:CL416)-SUM($EC416:EM416)</f>
        <v>3976</v>
      </c>
      <c r="DP416">
        <f>SUM($CB416,$CC416:CM416)-SUM($EC416:EN416)</f>
        <v>3400</v>
      </c>
      <c r="DQ416">
        <f>SUM($CB416,$CC416:CN416)-SUM($EC416:EO416)</f>
        <v>3400</v>
      </c>
      <c r="DR416">
        <f>SUM($CB416,$CC416:CO416)-SUM($EC416:EP416)</f>
        <v>3400</v>
      </c>
      <c r="DS416">
        <f>SUM($CB416,$CC416:CP416)-SUM($EC416:EQ416)</f>
        <v>3400</v>
      </c>
      <c r="DT416">
        <f>SUM($CB416,$CC416:CQ416)-SUM($EC416:ER416)</f>
        <v>3400</v>
      </c>
      <c r="DU416">
        <f>SUM($CB416,$CC416:CR416)-SUM($EC416:ES416)</f>
        <v>3400</v>
      </c>
      <c r="DV416">
        <f>SUM($CB416,$CC416:CS416)-SUM($EC416:ET416)</f>
        <v>3400</v>
      </c>
      <c r="DW416">
        <f>SUM($CB416,$CC416:CT416)-SUM($EC416:EU416)</f>
        <v>3400</v>
      </c>
      <c r="DX416">
        <f>SUM($CB416,$CC416:CU416)-SUM($EC416:EV416)</f>
        <v>3400</v>
      </c>
      <c r="DY416">
        <f>SUM($CB416,$CC416:CV416)-SUM($EC416:EW416)</f>
        <v>3400</v>
      </c>
      <c r="DZ416">
        <f>SUM($CB416,$CC416:CW416)-SUM($EC416:EX416)</f>
        <v>3400</v>
      </c>
      <c r="EA416">
        <f>SUM($CB416,$CC416:CX416)-SUM($EC416:EY416)</f>
        <v>3400</v>
      </c>
      <c r="EB416">
        <f>SUM($CB416,$CC416:CY416)-SUM($EC416:EZ416)</f>
        <v>3400</v>
      </c>
      <c r="EC416" cm="1">
        <f t="array" ref="EC416">SUMPRODUCT($K416:$AJ416,TRANSPOSE(EC$4:EC$29))</f>
        <v>0</v>
      </c>
      <c r="ED416" cm="1">
        <f t="array" ref="ED416">SUMPRODUCT($K416:$AJ416,TRANSPOSE(ED$4:ED$29))</f>
        <v>0</v>
      </c>
      <c r="EE416" cm="1">
        <f t="array" ref="EE416">SUMPRODUCT($K416:$AJ416,TRANSPOSE(EE$4:EE$29))</f>
        <v>0</v>
      </c>
      <c r="EF416" cm="1">
        <f t="array" ref="EF416">SUMPRODUCT($K416:$AJ416,TRANSPOSE(EF$4:EF$29))</f>
        <v>0</v>
      </c>
      <c r="EG416" cm="1">
        <f t="array" ref="EG416">SUMPRODUCT($K416:$AJ416,TRANSPOSE(EG$4:EG$29))</f>
        <v>0</v>
      </c>
      <c r="EH416" cm="1">
        <f t="array" ref="EH416">SUMPRODUCT($K416:$AJ416,TRANSPOSE(EH$4:EH$29))</f>
        <v>0</v>
      </c>
      <c r="EI416" cm="1">
        <f t="array" ref="EI416">SUMPRODUCT($K416:$AJ416,TRANSPOSE(EI$4:EI$29))</f>
        <v>0</v>
      </c>
      <c r="EJ416" cm="1">
        <f t="array" ref="EJ416">SUMPRODUCT($K416:$AJ416,TRANSPOSE(EJ$4:EJ$29))</f>
        <v>0</v>
      </c>
      <c r="EK416" cm="1">
        <f t="array" ref="EK416">SUMPRODUCT($K416:$AJ416,TRANSPOSE(EK$4:EK$29))</f>
        <v>200</v>
      </c>
      <c r="EL416" cm="1">
        <f t="array" ref="EL416">SUMPRODUCT($K416:$AJ416,TRANSPOSE(EL$4:EL$29))</f>
        <v>224</v>
      </c>
      <c r="EM416" cm="1">
        <f t="array" ref="EM416">SUMPRODUCT($K416:$AJ416,TRANSPOSE(EM$4:EM$29))</f>
        <v>600</v>
      </c>
      <c r="EN416" cm="1">
        <f t="array" ref="EN416">SUMPRODUCT($K416:$AJ416,TRANSPOSE(EN$4:EN$29))</f>
        <v>576</v>
      </c>
      <c r="EO416" cm="1">
        <f t="array" ref="EO416">SUMPRODUCT($K416:$AJ416,TRANSPOSE(EO$4:EO$29))</f>
        <v>0</v>
      </c>
      <c r="EP416" cm="1">
        <f t="array" ref="EP416">SUMPRODUCT($K416:$AJ416,TRANSPOSE(EP$4:EP$29))</f>
        <v>0</v>
      </c>
      <c r="EQ416" cm="1">
        <f t="array" ref="EQ416">SUMPRODUCT($K416:$AJ416,TRANSPOSE(EQ$4:EQ$29))</f>
        <v>0</v>
      </c>
      <c r="ER416" cm="1">
        <f t="array" ref="ER416">SUMPRODUCT($K416:$AJ416,TRANSPOSE(ER$4:ER$29))</f>
        <v>0</v>
      </c>
      <c r="ES416" cm="1">
        <f t="array" ref="ES416">SUMPRODUCT($K416:$AJ416,TRANSPOSE(ES$4:ES$29))</f>
        <v>0</v>
      </c>
      <c r="ET416" cm="1">
        <f t="array" ref="ET416">SUMPRODUCT($K416:$AJ416,TRANSPOSE(ET$4:ET$29))</f>
        <v>0</v>
      </c>
      <c r="EU416" cm="1">
        <f t="array" ref="EU416">SUMPRODUCT($K416:$AJ416,TRANSPOSE(EU$4:EU$29))</f>
        <v>0</v>
      </c>
      <c r="EV416" cm="1">
        <f t="array" ref="EV416">SUMPRODUCT($K416:$AJ416,TRANSPOSE(EV$4:EV$29))</f>
        <v>0</v>
      </c>
      <c r="EW416" cm="1">
        <f t="array" ref="EW416">SUMPRODUCT($K416:$AJ416,TRANSPOSE(EW$4:EW$29))</f>
        <v>0</v>
      </c>
      <c r="EX416" cm="1">
        <f t="array" ref="EX416">SUMPRODUCT($K416:$AJ416,TRANSPOSE(EX$4:EX$29))</f>
        <v>0</v>
      </c>
      <c r="EY416" cm="1">
        <f t="array" ref="EY416">SUMPRODUCT($K416:$AJ416,TRANSPOSE(EY$4:EY$29))</f>
        <v>0</v>
      </c>
      <c r="EZ416" cm="1">
        <f t="array" ref="EZ416">SUMPRODUCT($K416:$AJ416,TRANSPOSE(EZ$4:EZ$29))</f>
        <v>0</v>
      </c>
      <c r="FA416">
        <f t="shared" si="90"/>
        <v>0</v>
      </c>
      <c r="FB416" t="b">
        <f t="shared" ref="FB416:FB479" si="91">OR(DM416&lt;0,DN416&lt;0)</f>
        <v>0</v>
      </c>
    </row>
    <row r="417" spans="1:158" hidden="1" x14ac:dyDescent="0.2">
      <c r="A417">
        <v>477</v>
      </c>
      <c r="B417" s="7" t="s">
        <v>718</v>
      </c>
      <c r="C417" t="s">
        <v>17</v>
      </c>
      <c r="D417">
        <v>401212273</v>
      </c>
      <c r="E417" t="s">
        <v>717</v>
      </c>
      <c r="F417" t="s">
        <v>716</v>
      </c>
      <c r="G417" t="s">
        <v>6</v>
      </c>
      <c r="H417" s="1">
        <v>2</v>
      </c>
      <c r="I417" s="1">
        <v>8</v>
      </c>
      <c r="J417" s="1">
        <f>VLOOKUP(B417,'[4]AVL F03 05.05.26_לעבוד'!$B$27:$M$694,12,)</f>
        <v>8</v>
      </c>
      <c r="K417" s="1">
        <v>0</v>
      </c>
      <c r="L417" s="1">
        <v>0</v>
      </c>
      <c r="M417" s="1">
        <v>0</v>
      </c>
      <c r="N417" s="1">
        <v>0</v>
      </c>
      <c r="O417" s="1">
        <v>8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f t="shared" si="85"/>
        <v>2520</v>
      </c>
      <c r="AL417" s="1">
        <f t="shared" si="86"/>
        <v>5000</v>
      </c>
      <c r="AM417" s="1">
        <f t="shared" si="87"/>
        <v>25.2</v>
      </c>
      <c r="AN417" s="1">
        <f t="shared" si="88"/>
        <v>50</v>
      </c>
      <c r="AO417" s="1">
        <f t="shared" si="89"/>
        <v>24.8</v>
      </c>
      <c r="AP417" s="1" t="s">
        <v>26</v>
      </c>
      <c r="AQ417" s="1">
        <f>VLOOKUP($B417,'[2]AVL F03 05.05.26_לעבוד'!$B$29:$H$721,6,)</f>
        <v>0</v>
      </c>
      <c r="AR417" s="1" t="s">
        <v>25</v>
      </c>
      <c r="AS417" s="1" t="s">
        <v>14</v>
      </c>
      <c r="AT417">
        <f>SUM(K417:AJ417)*AY417</f>
        <v>0.08</v>
      </c>
      <c r="AU417" t="str">
        <f>VLOOKUP(B417,'[3]AVL F03 05.05.26_לעבוד'!$B$27:$B$694,1,)</f>
        <v>CRCW06035K62FKEA</v>
      </c>
      <c r="AW417" t="s">
        <v>1722</v>
      </c>
      <c r="AX417" t="s">
        <v>19</v>
      </c>
      <c r="AY417">
        <v>0.01</v>
      </c>
      <c r="AZ417" t="s">
        <v>0</v>
      </c>
      <c r="BA417">
        <v>2</v>
      </c>
      <c r="BB417" t="s">
        <v>13</v>
      </c>
      <c r="BC417">
        <v>96</v>
      </c>
      <c r="BD417">
        <v>94</v>
      </c>
      <c r="BE417" t="s">
        <v>24</v>
      </c>
      <c r="BF417">
        <v>0</v>
      </c>
      <c r="BG417">
        <v>0.1</v>
      </c>
      <c r="BH417">
        <v>20</v>
      </c>
      <c r="BI417" t="s">
        <v>11</v>
      </c>
      <c r="BJ417" t="s">
        <v>23</v>
      </c>
      <c r="BK417" t="s">
        <v>5</v>
      </c>
      <c r="BL417">
        <v>1</v>
      </c>
      <c r="BM417" t="s">
        <v>22</v>
      </c>
      <c r="BN417">
        <v>0.01</v>
      </c>
      <c r="BO417" t="s">
        <v>5</v>
      </c>
      <c r="BP417">
        <v>1</v>
      </c>
      <c r="BQ417" t="s">
        <v>5</v>
      </c>
      <c r="BR417" t="s">
        <v>8</v>
      </c>
      <c r="BS417" t="s">
        <v>21</v>
      </c>
      <c r="BT417">
        <v>5000</v>
      </c>
      <c r="BU417" t="s">
        <v>6</v>
      </c>
      <c r="BV417" t="s">
        <v>31</v>
      </c>
      <c r="BW417" t="s">
        <v>20</v>
      </c>
      <c r="BX417" t="s">
        <v>3</v>
      </c>
      <c r="BY417" t="s">
        <v>19</v>
      </c>
      <c r="BZ417" t="s">
        <v>1</v>
      </c>
      <c r="CA417" t="s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5000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E417">
        <f>SUM($CB417,CB417:$CC417)-SUM($EC417:EC417)</f>
        <v>0</v>
      </c>
      <c r="DF417">
        <f>SUM($CB417,$CC417:CC417)-SUM($EC417:ED417)</f>
        <v>0</v>
      </c>
      <c r="DG417">
        <f>SUM($CB417,$CC417:CD417)-SUM($EC417:EE417)</f>
        <v>0</v>
      </c>
      <c r="DH417">
        <f>SUM($CB417,$CC417:CE417)-SUM($EC417:EF417)</f>
        <v>0</v>
      </c>
      <c r="DI417">
        <f>SUM($CB417,$CC417:CF417)-SUM($EC417:EG417)</f>
        <v>0</v>
      </c>
      <c r="DJ417">
        <f>SUM($CB417,$CC417:CG417)-SUM($EC417:EH417)</f>
        <v>0</v>
      </c>
      <c r="DK417">
        <f>SUM($CB417,$CC417:CH417)-SUM($EC417:EI417)</f>
        <v>0</v>
      </c>
      <c r="DL417">
        <f>SUM($CB417,$CC417:CI417)-SUM($EC417:EJ417)</f>
        <v>0</v>
      </c>
      <c r="DM417">
        <f>SUM($CB417,$CC417:CJ417)-SUM($EC417:EK417)</f>
        <v>4800</v>
      </c>
      <c r="DN417">
        <f>SUM($CB417,$CC417:CK417)-SUM($EC417:EL417)</f>
        <v>4576</v>
      </c>
      <c r="DO417">
        <f>SUM($CB417,$CC417:CL417)-SUM($EC417:EM417)</f>
        <v>3976</v>
      </c>
      <c r="DP417">
        <f>SUM($CB417,$CC417:CM417)-SUM($EC417:EN417)</f>
        <v>3400</v>
      </c>
      <c r="DQ417">
        <f>SUM($CB417,$CC417:CN417)-SUM($EC417:EO417)</f>
        <v>3400</v>
      </c>
      <c r="DR417">
        <f>SUM($CB417,$CC417:CO417)-SUM($EC417:EP417)</f>
        <v>3400</v>
      </c>
      <c r="DS417">
        <f>SUM($CB417,$CC417:CP417)-SUM($EC417:EQ417)</f>
        <v>3400</v>
      </c>
      <c r="DT417">
        <f>SUM($CB417,$CC417:CQ417)-SUM($EC417:ER417)</f>
        <v>3400</v>
      </c>
      <c r="DU417">
        <f>SUM($CB417,$CC417:CR417)-SUM($EC417:ES417)</f>
        <v>3400</v>
      </c>
      <c r="DV417">
        <f>SUM($CB417,$CC417:CS417)-SUM($EC417:ET417)</f>
        <v>3400</v>
      </c>
      <c r="DW417">
        <f>SUM($CB417,$CC417:CT417)-SUM($EC417:EU417)</f>
        <v>3400</v>
      </c>
      <c r="DX417">
        <f>SUM($CB417,$CC417:CU417)-SUM($EC417:EV417)</f>
        <v>3400</v>
      </c>
      <c r="DY417">
        <f>SUM($CB417,$CC417:CV417)-SUM($EC417:EW417)</f>
        <v>3400</v>
      </c>
      <c r="DZ417">
        <f>SUM($CB417,$CC417:CW417)-SUM($EC417:EX417)</f>
        <v>3400</v>
      </c>
      <c r="EA417">
        <f>SUM($CB417,$CC417:CX417)-SUM($EC417:EY417)</f>
        <v>3400</v>
      </c>
      <c r="EB417">
        <f>SUM($CB417,$CC417:CY417)-SUM($EC417:EZ417)</f>
        <v>3400</v>
      </c>
      <c r="EC417" cm="1">
        <f t="array" ref="EC417">SUMPRODUCT($K417:$AJ417,TRANSPOSE(EC$4:EC$29))</f>
        <v>0</v>
      </c>
      <c r="ED417" cm="1">
        <f t="array" ref="ED417">SUMPRODUCT($K417:$AJ417,TRANSPOSE(ED$4:ED$29))</f>
        <v>0</v>
      </c>
      <c r="EE417" cm="1">
        <f t="array" ref="EE417">SUMPRODUCT($K417:$AJ417,TRANSPOSE(EE$4:EE$29))</f>
        <v>0</v>
      </c>
      <c r="EF417" cm="1">
        <f t="array" ref="EF417">SUMPRODUCT($K417:$AJ417,TRANSPOSE(EF$4:EF$29))</f>
        <v>0</v>
      </c>
      <c r="EG417" cm="1">
        <f t="array" ref="EG417">SUMPRODUCT($K417:$AJ417,TRANSPOSE(EG$4:EG$29))</f>
        <v>0</v>
      </c>
      <c r="EH417" cm="1">
        <f t="array" ref="EH417">SUMPRODUCT($K417:$AJ417,TRANSPOSE(EH$4:EH$29))</f>
        <v>0</v>
      </c>
      <c r="EI417" cm="1">
        <f t="array" ref="EI417">SUMPRODUCT($K417:$AJ417,TRANSPOSE(EI$4:EI$29))</f>
        <v>0</v>
      </c>
      <c r="EJ417" cm="1">
        <f t="array" ref="EJ417">SUMPRODUCT($K417:$AJ417,TRANSPOSE(EJ$4:EJ$29))</f>
        <v>0</v>
      </c>
      <c r="EK417" cm="1">
        <f t="array" ref="EK417">SUMPRODUCT($K417:$AJ417,TRANSPOSE(EK$4:EK$29))</f>
        <v>200</v>
      </c>
      <c r="EL417" cm="1">
        <f t="array" ref="EL417">SUMPRODUCT($K417:$AJ417,TRANSPOSE(EL$4:EL$29))</f>
        <v>224</v>
      </c>
      <c r="EM417" cm="1">
        <f t="array" ref="EM417">SUMPRODUCT($K417:$AJ417,TRANSPOSE(EM$4:EM$29))</f>
        <v>600</v>
      </c>
      <c r="EN417" cm="1">
        <f t="array" ref="EN417">SUMPRODUCT($K417:$AJ417,TRANSPOSE(EN$4:EN$29))</f>
        <v>576</v>
      </c>
      <c r="EO417" cm="1">
        <f t="array" ref="EO417">SUMPRODUCT($K417:$AJ417,TRANSPOSE(EO$4:EO$29))</f>
        <v>0</v>
      </c>
      <c r="EP417" cm="1">
        <f t="array" ref="EP417">SUMPRODUCT($K417:$AJ417,TRANSPOSE(EP$4:EP$29))</f>
        <v>0</v>
      </c>
      <c r="EQ417" cm="1">
        <f t="array" ref="EQ417">SUMPRODUCT($K417:$AJ417,TRANSPOSE(EQ$4:EQ$29))</f>
        <v>0</v>
      </c>
      <c r="ER417" cm="1">
        <f t="array" ref="ER417">SUMPRODUCT($K417:$AJ417,TRANSPOSE(ER$4:ER$29))</f>
        <v>0</v>
      </c>
      <c r="ES417" cm="1">
        <f t="array" ref="ES417">SUMPRODUCT($K417:$AJ417,TRANSPOSE(ES$4:ES$29))</f>
        <v>0</v>
      </c>
      <c r="ET417" cm="1">
        <f t="array" ref="ET417">SUMPRODUCT($K417:$AJ417,TRANSPOSE(ET$4:ET$29))</f>
        <v>0</v>
      </c>
      <c r="EU417" cm="1">
        <f t="array" ref="EU417">SUMPRODUCT($K417:$AJ417,TRANSPOSE(EU$4:EU$29))</f>
        <v>0</v>
      </c>
      <c r="EV417" cm="1">
        <f t="array" ref="EV417">SUMPRODUCT($K417:$AJ417,TRANSPOSE(EV$4:EV$29))</f>
        <v>0</v>
      </c>
      <c r="EW417" cm="1">
        <f t="array" ref="EW417">SUMPRODUCT($K417:$AJ417,TRANSPOSE(EW$4:EW$29))</f>
        <v>0</v>
      </c>
      <c r="EX417" cm="1">
        <f t="array" ref="EX417">SUMPRODUCT($K417:$AJ417,TRANSPOSE(EX$4:EX$29))</f>
        <v>0</v>
      </c>
      <c r="EY417" cm="1">
        <f t="array" ref="EY417">SUMPRODUCT($K417:$AJ417,TRANSPOSE(EY$4:EY$29))</f>
        <v>0</v>
      </c>
      <c r="EZ417" cm="1">
        <f t="array" ref="EZ417">SUMPRODUCT($K417:$AJ417,TRANSPOSE(EZ$4:EZ$29))</f>
        <v>0</v>
      </c>
      <c r="FA417">
        <f t="shared" si="90"/>
        <v>0</v>
      </c>
      <c r="FB417" t="b">
        <f t="shared" si="91"/>
        <v>0</v>
      </c>
    </row>
    <row r="418" spans="1:158" hidden="1" x14ac:dyDescent="0.2">
      <c r="A418">
        <v>478</v>
      </c>
      <c r="B418" s="7" t="s">
        <v>715</v>
      </c>
      <c r="C418" t="s">
        <v>17</v>
      </c>
      <c r="D418">
        <v>402291651</v>
      </c>
      <c r="E418" t="s">
        <v>714</v>
      </c>
      <c r="F418" t="s">
        <v>713</v>
      </c>
      <c r="G418" t="s">
        <v>6</v>
      </c>
      <c r="H418" s="1">
        <v>2</v>
      </c>
      <c r="I418" s="1">
        <v>8</v>
      </c>
      <c r="J418" s="1">
        <f>VLOOKUP(B418,'[4]AVL F03 05.05.26_לעבוד'!$B$27:$M$694,12,)</f>
        <v>8</v>
      </c>
      <c r="K418" s="1">
        <v>0</v>
      </c>
      <c r="L418" s="1">
        <v>0</v>
      </c>
      <c r="M418" s="1">
        <v>0</v>
      </c>
      <c r="N418" s="1">
        <v>0</v>
      </c>
      <c r="O418" s="1">
        <v>8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f t="shared" si="85"/>
        <v>2520</v>
      </c>
      <c r="AL418" s="1">
        <f t="shared" si="86"/>
        <v>5000</v>
      </c>
      <c r="AM418" s="1">
        <f t="shared" si="87"/>
        <v>17.64</v>
      </c>
      <c r="AN418" s="1">
        <f t="shared" si="88"/>
        <v>35</v>
      </c>
      <c r="AO418" s="1">
        <f t="shared" si="89"/>
        <v>17.36</v>
      </c>
      <c r="AP418" s="1" t="s">
        <v>26</v>
      </c>
      <c r="AQ418" s="1">
        <f>VLOOKUP($B418,'[2]AVL F03 05.05.26_לעבוד'!$B$29:$H$721,6,)</f>
        <v>0</v>
      </c>
      <c r="AR418" s="1" t="s">
        <v>25</v>
      </c>
      <c r="AS418" s="1" t="s">
        <v>14</v>
      </c>
      <c r="AT418">
        <v>7.0000000000000001E-3</v>
      </c>
      <c r="AU418" t="str">
        <f>VLOOKUP(B418,'[3]AVL F03 05.05.26_לעבוד'!$B$27:$B$694,1,)</f>
        <v>CRCW060386K6FKEA</v>
      </c>
      <c r="AW418" t="s">
        <v>1722</v>
      </c>
      <c r="AX418">
        <v>1</v>
      </c>
      <c r="AY418">
        <f>AT418</f>
        <v>7.0000000000000001E-3</v>
      </c>
      <c r="AZ418" t="s">
        <v>0</v>
      </c>
      <c r="BA418">
        <v>2</v>
      </c>
      <c r="BB418" t="s">
        <v>13</v>
      </c>
      <c r="BC418">
        <v>99</v>
      </c>
      <c r="BD418">
        <v>60</v>
      </c>
      <c r="BE418" t="s">
        <v>24</v>
      </c>
      <c r="BF418">
        <v>0</v>
      </c>
      <c r="BG418">
        <v>0</v>
      </c>
      <c r="BH418">
        <v>20</v>
      </c>
      <c r="BI418" t="s">
        <v>11</v>
      </c>
      <c r="BJ418" t="s">
        <v>23</v>
      </c>
      <c r="BK418" t="s">
        <v>5</v>
      </c>
      <c r="BL418">
        <v>1</v>
      </c>
      <c r="BM418" t="s">
        <v>22</v>
      </c>
      <c r="BN418">
        <v>0</v>
      </c>
      <c r="BO418" t="s">
        <v>5</v>
      </c>
      <c r="BP418">
        <v>1</v>
      </c>
      <c r="BQ418" t="s">
        <v>5</v>
      </c>
      <c r="BR418" t="s">
        <v>8</v>
      </c>
      <c r="BS418" t="s">
        <v>21</v>
      </c>
      <c r="BT418">
        <v>5000</v>
      </c>
      <c r="BU418" t="s">
        <v>6</v>
      </c>
      <c r="BV418" t="s">
        <v>31</v>
      </c>
      <c r="BW418" t="s">
        <v>20</v>
      </c>
      <c r="BX418" t="s">
        <v>3</v>
      </c>
      <c r="BY418">
        <v>1</v>
      </c>
      <c r="BZ418">
        <v>0</v>
      </c>
      <c r="CA418" t="s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5000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E418">
        <f>SUM($CB418,CB418:$CC418)-SUM($EC418:EC418)</f>
        <v>0</v>
      </c>
      <c r="DF418">
        <f>SUM($CB418,$CC418:CC418)-SUM($EC418:ED418)</f>
        <v>0</v>
      </c>
      <c r="DG418">
        <f>SUM($CB418,$CC418:CD418)-SUM($EC418:EE418)</f>
        <v>0</v>
      </c>
      <c r="DH418">
        <f>SUM($CB418,$CC418:CE418)-SUM($EC418:EF418)</f>
        <v>0</v>
      </c>
      <c r="DI418">
        <f>SUM($CB418,$CC418:CF418)-SUM($EC418:EG418)</f>
        <v>0</v>
      </c>
      <c r="DJ418">
        <f>SUM($CB418,$CC418:CG418)-SUM($EC418:EH418)</f>
        <v>0</v>
      </c>
      <c r="DK418">
        <f>SUM($CB418,$CC418:CH418)-SUM($EC418:EI418)</f>
        <v>0</v>
      </c>
      <c r="DL418">
        <f>SUM($CB418,$CC418:CI418)-SUM($EC418:EJ418)</f>
        <v>0</v>
      </c>
      <c r="DM418">
        <f>SUM($CB418,$CC418:CJ418)-SUM($EC418:EK418)</f>
        <v>4800</v>
      </c>
      <c r="DN418">
        <f>SUM($CB418,$CC418:CK418)-SUM($EC418:EL418)</f>
        <v>4576</v>
      </c>
      <c r="DO418">
        <f>SUM($CB418,$CC418:CL418)-SUM($EC418:EM418)</f>
        <v>3976</v>
      </c>
      <c r="DP418">
        <f>SUM($CB418,$CC418:CM418)-SUM($EC418:EN418)</f>
        <v>3400</v>
      </c>
      <c r="DQ418">
        <f>SUM($CB418,$CC418:CN418)-SUM($EC418:EO418)</f>
        <v>3400</v>
      </c>
      <c r="DR418">
        <f>SUM($CB418,$CC418:CO418)-SUM($EC418:EP418)</f>
        <v>3400</v>
      </c>
      <c r="DS418">
        <f>SUM($CB418,$CC418:CP418)-SUM($EC418:EQ418)</f>
        <v>3400</v>
      </c>
      <c r="DT418">
        <f>SUM($CB418,$CC418:CQ418)-SUM($EC418:ER418)</f>
        <v>3400</v>
      </c>
      <c r="DU418">
        <f>SUM($CB418,$CC418:CR418)-SUM($EC418:ES418)</f>
        <v>3400</v>
      </c>
      <c r="DV418">
        <f>SUM($CB418,$CC418:CS418)-SUM($EC418:ET418)</f>
        <v>3400</v>
      </c>
      <c r="DW418">
        <f>SUM($CB418,$CC418:CT418)-SUM($EC418:EU418)</f>
        <v>3400</v>
      </c>
      <c r="DX418">
        <f>SUM($CB418,$CC418:CU418)-SUM($EC418:EV418)</f>
        <v>3400</v>
      </c>
      <c r="DY418">
        <f>SUM($CB418,$CC418:CV418)-SUM($EC418:EW418)</f>
        <v>3400</v>
      </c>
      <c r="DZ418">
        <f>SUM($CB418,$CC418:CW418)-SUM($EC418:EX418)</f>
        <v>3400</v>
      </c>
      <c r="EA418">
        <f>SUM($CB418,$CC418:CX418)-SUM($EC418:EY418)</f>
        <v>3400</v>
      </c>
      <c r="EB418">
        <f>SUM($CB418,$CC418:CY418)-SUM($EC418:EZ418)</f>
        <v>3400</v>
      </c>
      <c r="EC418" cm="1">
        <f t="array" ref="EC418">SUMPRODUCT($K418:$AJ418,TRANSPOSE(EC$4:EC$29))</f>
        <v>0</v>
      </c>
      <c r="ED418" cm="1">
        <f t="array" ref="ED418">SUMPRODUCT($K418:$AJ418,TRANSPOSE(ED$4:ED$29))</f>
        <v>0</v>
      </c>
      <c r="EE418" cm="1">
        <f t="array" ref="EE418">SUMPRODUCT($K418:$AJ418,TRANSPOSE(EE$4:EE$29))</f>
        <v>0</v>
      </c>
      <c r="EF418" cm="1">
        <f t="array" ref="EF418">SUMPRODUCT($K418:$AJ418,TRANSPOSE(EF$4:EF$29))</f>
        <v>0</v>
      </c>
      <c r="EG418" cm="1">
        <f t="array" ref="EG418">SUMPRODUCT($K418:$AJ418,TRANSPOSE(EG$4:EG$29))</f>
        <v>0</v>
      </c>
      <c r="EH418" cm="1">
        <f t="array" ref="EH418">SUMPRODUCT($K418:$AJ418,TRANSPOSE(EH$4:EH$29))</f>
        <v>0</v>
      </c>
      <c r="EI418" cm="1">
        <f t="array" ref="EI418">SUMPRODUCT($K418:$AJ418,TRANSPOSE(EI$4:EI$29))</f>
        <v>0</v>
      </c>
      <c r="EJ418" cm="1">
        <f t="array" ref="EJ418">SUMPRODUCT($K418:$AJ418,TRANSPOSE(EJ$4:EJ$29))</f>
        <v>0</v>
      </c>
      <c r="EK418" cm="1">
        <f t="array" ref="EK418">SUMPRODUCT($K418:$AJ418,TRANSPOSE(EK$4:EK$29))</f>
        <v>200</v>
      </c>
      <c r="EL418" cm="1">
        <f t="array" ref="EL418">SUMPRODUCT($K418:$AJ418,TRANSPOSE(EL$4:EL$29))</f>
        <v>224</v>
      </c>
      <c r="EM418" cm="1">
        <f t="array" ref="EM418">SUMPRODUCT($K418:$AJ418,TRANSPOSE(EM$4:EM$29))</f>
        <v>600</v>
      </c>
      <c r="EN418" cm="1">
        <f t="array" ref="EN418">SUMPRODUCT($K418:$AJ418,TRANSPOSE(EN$4:EN$29))</f>
        <v>576</v>
      </c>
      <c r="EO418" cm="1">
        <f t="array" ref="EO418">SUMPRODUCT($K418:$AJ418,TRANSPOSE(EO$4:EO$29))</f>
        <v>0</v>
      </c>
      <c r="EP418" cm="1">
        <f t="array" ref="EP418">SUMPRODUCT($K418:$AJ418,TRANSPOSE(EP$4:EP$29))</f>
        <v>0</v>
      </c>
      <c r="EQ418" cm="1">
        <f t="array" ref="EQ418">SUMPRODUCT($K418:$AJ418,TRANSPOSE(EQ$4:EQ$29))</f>
        <v>0</v>
      </c>
      <c r="ER418" cm="1">
        <f t="array" ref="ER418">SUMPRODUCT($K418:$AJ418,TRANSPOSE(ER$4:ER$29))</f>
        <v>0</v>
      </c>
      <c r="ES418" cm="1">
        <f t="array" ref="ES418">SUMPRODUCT($K418:$AJ418,TRANSPOSE(ES$4:ES$29))</f>
        <v>0</v>
      </c>
      <c r="ET418" cm="1">
        <f t="array" ref="ET418">SUMPRODUCT($K418:$AJ418,TRANSPOSE(ET$4:ET$29))</f>
        <v>0</v>
      </c>
      <c r="EU418" cm="1">
        <f t="array" ref="EU418">SUMPRODUCT($K418:$AJ418,TRANSPOSE(EU$4:EU$29))</f>
        <v>0</v>
      </c>
      <c r="EV418" cm="1">
        <f t="array" ref="EV418">SUMPRODUCT($K418:$AJ418,TRANSPOSE(EV$4:EV$29))</f>
        <v>0</v>
      </c>
      <c r="EW418" cm="1">
        <f t="array" ref="EW418">SUMPRODUCT($K418:$AJ418,TRANSPOSE(EW$4:EW$29))</f>
        <v>0</v>
      </c>
      <c r="EX418" cm="1">
        <f t="array" ref="EX418">SUMPRODUCT($K418:$AJ418,TRANSPOSE(EX$4:EX$29))</f>
        <v>0</v>
      </c>
      <c r="EY418" cm="1">
        <f t="array" ref="EY418">SUMPRODUCT($K418:$AJ418,TRANSPOSE(EY$4:EY$29))</f>
        <v>0</v>
      </c>
      <c r="EZ418" cm="1">
        <f t="array" ref="EZ418">SUMPRODUCT($K418:$AJ418,TRANSPOSE(EZ$4:EZ$29))</f>
        <v>0</v>
      </c>
      <c r="FA418">
        <f t="shared" si="90"/>
        <v>0</v>
      </c>
      <c r="FB418" t="b">
        <f t="shared" si="91"/>
        <v>0</v>
      </c>
    </row>
    <row r="419" spans="1:158" hidden="1" x14ac:dyDescent="0.2">
      <c r="A419">
        <v>479</v>
      </c>
      <c r="B419" s="7" t="s">
        <v>712</v>
      </c>
      <c r="C419" t="s">
        <v>17</v>
      </c>
      <c r="D419">
        <v>401042459</v>
      </c>
      <c r="E419" t="s">
        <v>709</v>
      </c>
      <c r="F419" t="s">
        <v>708</v>
      </c>
      <c r="G419" t="s">
        <v>6</v>
      </c>
      <c r="H419" s="1">
        <v>2</v>
      </c>
      <c r="I419" s="1">
        <v>44</v>
      </c>
      <c r="J419" s="1">
        <f>VLOOKUP(B419,'[4]AVL F03 05.05.26_לעבוד'!$B$27:$M$694,12,)</f>
        <v>44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44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f t="shared" si="85"/>
        <v>13860</v>
      </c>
      <c r="AL419" s="1">
        <f t="shared" si="86"/>
        <v>15000</v>
      </c>
      <c r="AM419" s="1">
        <f t="shared" si="87"/>
        <v>138.6</v>
      </c>
      <c r="AN419" s="1">
        <f t="shared" si="88"/>
        <v>150</v>
      </c>
      <c r="AO419" s="1">
        <f t="shared" si="89"/>
        <v>11.400000000000006</v>
      </c>
      <c r="AP419" s="1" t="s">
        <v>26</v>
      </c>
      <c r="AQ419" s="1">
        <f>VLOOKUP($B419,'[2]AVL F03 05.05.26_לעבוד'!$B$29:$H$721,6,)</f>
        <v>0</v>
      </c>
      <c r="AR419" s="1" t="s">
        <v>25</v>
      </c>
      <c r="AS419" s="1" t="s">
        <v>14</v>
      </c>
      <c r="AT419">
        <f t="shared" ref="AT419:AT457" si="92">SUM(K419:AJ419)*AY419</f>
        <v>0.44</v>
      </c>
      <c r="AU419" t="str">
        <f>VLOOKUP(B419,'[3]AVL F03 05.05.26_לעבוד'!$B$27:$B$694,1,)</f>
        <v>CRCW12060000Z0EA</v>
      </c>
      <c r="AW419" t="s">
        <v>1722</v>
      </c>
      <c r="AX419" t="s">
        <v>711</v>
      </c>
      <c r="AY419">
        <v>0.01</v>
      </c>
      <c r="AZ419" t="s">
        <v>0</v>
      </c>
      <c r="BA419">
        <v>2</v>
      </c>
      <c r="BB419" t="s">
        <v>13</v>
      </c>
      <c r="BC419">
        <v>96</v>
      </c>
      <c r="BD419">
        <v>39</v>
      </c>
      <c r="BE419" t="s">
        <v>24</v>
      </c>
      <c r="BF419">
        <v>0</v>
      </c>
      <c r="BG419">
        <v>0.1</v>
      </c>
      <c r="BH419">
        <v>20</v>
      </c>
      <c r="BI419" t="s">
        <v>11</v>
      </c>
      <c r="BJ419" t="s">
        <v>23</v>
      </c>
      <c r="BK419" t="s">
        <v>5</v>
      </c>
      <c r="BL419">
        <v>1</v>
      </c>
      <c r="BM419" t="s">
        <v>222</v>
      </c>
      <c r="BN419">
        <v>0.01</v>
      </c>
      <c r="BO419" t="s">
        <v>5</v>
      </c>
      <c r="BP419">
        <v>1</v>
      </c>
      <c r="BQ419" t="s">
        <v>5</v>
      </c>
      <c r="BR419" t="s">
        <v>8</v>
      </c>
      <c r="BS419" t="s">
        <v>21</v>
      </c>
      <c r="BT419">
        <v>5000</v>
      </c>
      <c r="BU419" t="s">
        <v>6</v>
      </c>
      <c r="BV419" t="s">
        <v>31</v>
      </c>
      <c r="BW419" t="s">
        <v>20</v>
      </c>
      <c r="BX419" t="s">
        <v>3</v>
      </c>
      <c r="BY419" t="s">
        <v>711</v>
      </c>
      <c r="BZ419" t="s">
        <v>1</v>
      </c>
      <c r="CA419" t="s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15000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E419">
        <f>SUM($CB419,CB419:$CC419)-SUM($EC419:EC419)</f>
        <v>0</v>
      </c>
      <c r="DF419">
        <f>SUM($CB419,$CC419:CC419)-SUM($EC419:ED419)</f>
        <v>0</v>
      </c>
      <c r="DG419">
        <f>SUM($CB419,$CC419:CD419)-SUM($EC419:EE419)</f>
        <v>0</v>
      </c>
      <c r="DH419">
        <f>SUM($CB419,$CC419:CE419)-SUM($EC419:EF419)</f>
        <v>0</v>
      </c>
      <c r="DI419">
        <f>SUM($CB419,$CC419:CF419)-SUM($EC419:EG419)</f>
        <v>0</v>
      </c>
      <c r="DJ419">
        <f>SUM($CB419,$CC419:CG419)-SUM($EC419:EH419)</f>
        <v>0</v>
      </c>
      <c r="DK419">
        <f>SUM($CB419,$CC419:CH419)-SUM($EC419:EI419)</f>
        <v>0</v>
      </c>
      <c r="DL419">
        <f>SUM($CB419,$CC419:CI419)-SUM($EC419:EJ419)</f>
        <v>0</v>
      </c>
      <c r="DM419">
        <f>SUM($CB419,$CC419:CJ419)-SUM($EC419:EK419)</f>
        <v>14120</v>
      </c>
      <c r="DN419">
        <f>SUM($CB419,$CC419:CK419)-SUM($EC419:EL419)</f>
        <v>10600</v>
      </c>
      <c r="DO419">
        <f>SUM($CB419,$CC419:CL419)-SUM($EC419:EM419)</f>
        <v>6200</v>
      </c>
      <c r="DP419">
        <f>SUM($CB419,$CC419:CM419)-SUM($EC419:EN419)</f>
        <v>6200</v>
      </c>
      <c r="DQ419">
        <f>SUM($CB419,$CC419:CN419)-SUM($EC419:EO419)</f>
        <v>6200</v>
      </c>
      <c r="DR419">
        <f>SUM($CB419,$CC419:CO419)-SUM($EC419:EP419)</f>
        <v>6200</v>
      </c>
      <c r="DS419">
        <f>SUM($CB419,$CC419:CP419)-SUM($EC419:EQ419)</f>
        <v>6200</v>
      </c>
      <c r="DT419">
        <f>SUM($CB419,$CC419:CQ419)-SUM($EC419:ER419)</f>
        <v>6200</v>
      </c>
      <c r="DU419">
        <f>SUM($CB419,$CC419:CR419)-SUM($EC419:ES419)</f>
        <v>6200</v>
      </c>
      <c r="DV419">
        <f>SUM($CB419,$CC419:CS419)-SUM($EC419:ET419)</f>
        <v>6200</v>
      </c>
      <c r="DW419">
        <f>SUM($CB419,$CC419:CT419)-SUM($EC419:EU419)</f>
        <v>6200</v>
      </c>
      <c r="DX419">
        <f>SUM($CB419,$CC419:CU419)-SUM($EC419:EV419)</f>
        <v>6200</v>
      </c>
      <c r="DY419">
        <f>SUM($CB419,$CC419:CV419)-SUM($EC419:EW419)</f>
        <v>6200</v>
      </c>
      <c r="DZ419">
        <f>SUM($CB419,$CC419:CW419)-SUM($EC419:EX419)</f>
        <v>6200</v>
      </c>
      <c r="EA419">
        <f>SUM($CB419,$CC419:CX419)-SUM($EC419:EY419)</f>
        <v>6200</v>
      </c>
      <c r="EB419">
        <f>SUM($CB419,$CC419:CY419)-SUM($EC419:EZ419)</f>
        <v>6200</v>
      </c>
      <c r="EC419" cm="1">
        <f t="array" ref="EC419">SUMPRODUCT($K419:$AJ419,TRANSPOSE(EC$4:EC$29))</f>
        <v>0</v>
      </c>
      <c r="ED419" cm="1">
        <f t="array" ref="ED419">SUMPRODUCT($K419:$AJ419,TRANSPOSE(ED$4:ED$29))</f>
        <v>0</v>
      </c>
      <c r="EE419" cm="1">
        <f t="array" ref="EE419">SUMPRODUCT($K419:$AJ419,TRANSPOSE(EE$4:EE$29))</f>
        <v>0</v>
      </c>
      <c r="EF419" cm="1">
        <f t="array" ref="EF419">SUMPRODUCT($K419:$AJ419,TRANSPOSE(EF$4:EF$29))</f>
        <v>0</v>
      </c>
      <c r="EG419" cm="1">
        <f t="array" ref="EG419">SUMPRODUCT($K419:$AJ419,TRANSPOSE(EG$4:EG$29))</f>
        <v>0</v>
      </c>
      <c r="EH419" cm="1">
        <f t="array" ref="EH419">SUMPRODUCT($K419:$AJ419,TRANSPOSE(EH$4:EH$29))</f>
        <v>0</v>
      </c>
      <c r="EI419" cm="1">
        <f t="array" ref="EI419">SUMPRODUCT($K419:$AJ419,TRANSPOSE(EI$4:EI$29))</f>
        <v>0</v>
      </c>
      <c r="EJ419" cm="1">
        <f t="array" ref="EJ419">SUMPRODUCT($K419:$AJ419,TRANSPOSE(EJ$4:EJ$29))</f>
        <v>0</v>
      </c>
      <c r="EK419" cm="1">
        <f t="array" ref="EK419">SUMPRODUCT($K419:$AJ419,TRANSPOSE(EK$4:EK$29))</f>
        <v>880</v>
      </c>
      <c r="EL419" cm="1">
        <f t="array" ref="EL419">SUMPRODUCT($K419:$AJ419,TRANSPOSE(EL$4:EL$29))</f>
        <v>3520</v>
      </c>
      <c r="EM419" cm="1">
        <f t="array" ref="EM419">SUMPRODUCT($K419:$AJ419,TRANSPOSE(EM$4:EM$29))</f>
        <v>4400</v>
      </c>
      <c r="EN419" cm="1">
        <f t="array" ref="EN419">SUMPRODUCT($K419:$AJ419,TRANSPOSE(EN$4:EN$29))</f>
        <v>0</v>
      </c>
      <c r="EO419" cm="1">
        <f t="array" ref="EO419">SUMPRODUCT($K419:$AJ419,TRANSPOSE(EO$4:EO$29))</f>
        <v>0</v>
      </c>
      <c r="EP419" cm="1">
        <f t="array" ref="EP419">SUMPRODUCT($K419:$AJ419,TRANSPOSE(EP$4:EP$29))</f>
        <v>0</v>
      </c>
      <c r="EQ419" cm="1">
        <f t="array" ref="EQ419">SUMPRODUCT($K419:$AJ419,TRANSPOSE(EQ$4:EQ$29))</f>
        <v>0</v>
      </c>
      <c r="ER419" cm="1">
        <f t="array" ref="ER419">SUMPRODUCT($K419:$AJ419,TRANSPOSE(ER$4:ER$29))</f>
        <v>0</v>
      </c>
      <c r="ES419" cm="1">
        <f t="array" ref="ES419">SUMPRODUCT($K419:$AJ419,TRANSPOSE(ES$4:ES$29))</f>
        <v>0</v>
      </c>
      <c r="ET419" cm="1">
        <f t="array" ref="ET419">SUMPRODUCT($K419:$AJ419,TRANSPOSE(ET$4:ET$29))</f>
        <v>0</v>
      </c>
      <c r="EU419" cm="1">
        <f t="array" ref="EU419">SUMPRODUCT($K419:$AJ419,TRANSPOSE(EU$4:EU$29))</f>
        <v>0</v>
      </c>
      <c r="EV419" cm="1">
        <f t="array" ref="EV419">SUMPRODUCT($K419:$AJ419,TRANSPOSE(EV$4:EV$29))</f>
        <v>0</v>
      </c>
      <c r="EW419" cm="1">
        <f t="array" ref="EW419">SUMPRODUCT($K419:$AJ419,TRANSPOSE(EW$4:EW$29))</f>
        <v>0</v>
      </c>
      <c r="EX419" cm="1">
        <f t="array" ref="EX419">SUMPRODUCT($K419:$AJ419,TRANSPOSE(EX$4:EX$29))</f>
        <v>0</v>
      </c>
      <c r="EY419" cm="1">
        <f t="array" ref="EY419">SUMPRODUCT($K419:$AJ419,TRANSPOSE(EY$4:EY$29))</f>
        <v>0</v>
      </c>
      <c r="EZ419" cm="1">
        <f t="array" ref="EZ419">SUMPRODUCT($K419:$AJ419,TRANSPOSE(EZ$4:EZ$29))</f>
        <v>0</v>
      </c>
      <c r="FA419">
        <f t="shared" si="90"/>
        <v>0</v>
      </c>
      <c r="FB419" t="b">
        <f t="shared" si="91"/>
        <v>0</v>
      </c>
    </row>
    <row r="420" spans="1:158" hidden="1" x14ac:dyDescent="0.2">
      <c r="A420">
        <v>480</v>
      </c>
      <c r="B420" s="7" t="s">
        <v>710</v>
      </c>
      <c r="C420" t="s">
        <v>17</v>
      </c>
      <c r="D420">
        <v>400700886</v>
      </c>
      <c r="E420" t="s">
        <v>709</v>
      </c>
      <c r="F420" t="s">
        <v>708</v>
      </c>
      <c r="G420" t="s">
        <v>6</v>
      </c>
      <c r="H420" s="1">
        <v>2</v>
      </c>
      <c r="I420" s="1">
        <v>9</v>
      </c>
      <c r="J420" s="1">
        <f>VLOOKUP(B420,'[4]AVL F03 05.05.26_לעבוד'!$B$27:$M$694,12,)</f>
        <v>9</v>
      </c>
      <c r="K420" s="1">
        <v>0</v>
      </c>
      <c r="L420" s="1">
        <v>0</v>
      </c>
      <c r="M420" s="1">
        <v>0</v>
      </c>
      <c r="N420" s="1">
        <v>0</v>
      </c>
      <c r="O420" s="1">
        <v>8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f t="shared" si="85"/>
        <v>2835</v>
      </c>
      <c r="AL420" s="1">
        <f t="shared" si="86"/>
        <v>5000</v>
      </c>
      <c r="AM420" s="1">
        <f t="shared" si="87"/>
        <v>28.35</v>
      </c>
      <c r="AN420" s="1">
        <f t="shared" si="88"/>
        <v>50</v>
      </c>
      <c r="AO420" s="1">
        <f t="shared" si="89"/>
        <v>21.65</v>
      </c>
      <c r="AP420" s="1" t="s">
        <v>26</v>
      </c>
      <c r="AQ420" s="1">
        <f>VLOOKUP($B420,'[2]AVL F03 05.05.26_לעבוד'!$B$29:$H$721,6,)</f>
        <v>0</v>
      </c>
      <c r="AR420" s="1" t="s">
        <v>25</v>
      </c>
      <c r="AS420" s="1" t="s">
        <v>14</v>
      </c>
      <c r="AT420">
        <f t="shared" si="92"/>
        <v>0.09</v>
      </c>
      <c r="AU420" t="str">
        <f>VLOOKUP(B420,'[3]AVL F03 05.05.26_לעבוד'!$B$27:$B$694,1,)</f>
        <v>CRCW12060000ZSEA</v>
      </c>
      <c r="AW420" t="s">
        <v>1722</v>
      </c>
      <c r="AX420">
        <v>1</v>
      </c>
      <c r="AY420">
        <v>0.01</v>
      </c>
      <c r="AZ420" t="s">
        <v>0</v>
      </c>
      <c r="BA420">
        <v>2</v>
      </c>
      <c r="BB420" t="s">
        <v>13</v>
      </c>
      <c r="BC420">
        <v>96</v>
      </c>
      <c r="BD420">
        <v>92</v>
      </c>
      <c r="BE420" t="s">
        <v>24</v>
      </c>
      <c r="BF420">
        <v>0</v>
      </c>
      <c r="BG420">
        <v>0.1</v>
      </c>
      <c r="BH420">
        <v>20</v>
      </c>
      <c r="BI420" t="s">
        <v>11</v>
      </c>
      <c r="BJ420" t="s">
        <v>23</v>
      </c>
      <c r="BK420" t="s">
        <v>5</v>
      </c>
      <c r="BL420">
        <v>1</v>
      </c>
      <c r="BM420" t="s">
        <v>22</v>
      </c>
      <c r="BN420">
        <v>0.01</v>
      </c>
      <c r="BO420" t="s">
        <v>5</v>
      </c>
      <c r="BP420">
        <v>1</v>
      </c>
      <c r="BQ420" t="s">
        <v>5</v>
      </c>
      <c r="BR420" t="s">
        <v>8</v>
      </c>
      <c r="BS420" t="s">
        <v>21</v>
      </c>
      <c r="BT420">
        <v>5000</v>
      </c>
      <c r="BU420" t="s">
        <v>6</v>
      </c>
      <c r="BV420" t="s">
        <v>31</v>
      </c>
      <c r="BW420" t="s">
        <v>20</v>
      </c>
      <c r="BX420" t="s">
        <v>3</v>
      </c>
      <c r="BY420">
        <v>1</v>
      </c>
      <c r="BZ420">
        <v>0</v>
      </c>
      <c r="CA420" t="s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5000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E420">
        <f>SUM($CB420,CB420:$CC420)-SUM($EC420:EC420)</f>
        <v>0</v>
      </c>
      <c r="DF420">
        <f>SUM($CB420,$CC420:CC420)-SUM($EC420:ED420)</f>
        <v>0</v>
      </c>
      <c r="DG420">
        <f>SUM($CB420,$CC420:CD420)-SUM($EC420:EE420)</f>
        <v>0</v>
      </c>
      <c r="DH420">
        <f>SUM($CB420,$CC420:CE420)-SUM($EC420:EF420)</f>
        <v>0</v>
      </c>
      <c r="DI420">
        <f>SUM($CB420,$CC420:CF420)-SUM($EC420:EG420)</f>
        <v>0</v>
      </c>
      <c r="DJ420">
        <f>SUM($CB420,$CC420:CG420)-SUM($EC420:EH420)</f>
        <v>0</v>
      </c>
      <c r="DK420">
        <f>SUM($CB420,$CC420:CH420)-SUM($EC420:EI420)</f>
        <v>0</v>
      </c>
      <c r="DL420">
        <f>SUM($CB420,$CC420:CI420)-SUM($EC420:EJ420)</f>
        <v>0</v>
      </c>
      <c r="DM420">
        <f>SUM($CB420,$CC420:CJ420)-SUM($EC420:EK420)</f>
        <v>4750</v>
      </c>
      <c r="DN420">
        <f>SUM($CB420,$CC420:CK420)-SUM($EC420:EL420)</f>
        <v>4476</v>
      </c>
      <c r="DO420">
        <f>SUM($CB420,$CC420:CL420)-SUM($EC420:EM420)</f>
        <v>3826</v>
      </c>
      <c r="DP420">
        <f>SUM($CB420,$CC420:CM420)-SUM($EC420:EN420)</f>
        <v>3200</v>
      </c>
      <c r="DQ420">
        <f>SUM($CB420,$CC420:CN420)-SUM($EC420:EO420)</f>
        <v>3200</v>
      </c>
      <c r="DR420">
        <f>SUM($CB420,$CC420:CO420)-SUM($EC420:EP420)</f>
        <v>3200</v>
      </c>
      <c r="DS420">
        <f>SUM($CB420,$CC420:CP420)-SUM($EC420:EQ420)</f>
        <v>3200</v>
      </c>
      <c r="DT420">
        <f>SUM($CB420,$CC420:CQ420)-SUM($EC420:ER420)</f>
        <v>3200</v>
      </c>
      <c r="DU420">
        <f>SUM($CB420,$CC420:CR420)-SUM($EC420:ES420)</f>
        <v>3200</v>
      </c>
      <c r="DV420">
        <f>SUM($CB420,$CC420:CS420)-SUM($EC420:ET420)</f>
        <v>3200</v>
      </c>
      <c r="DW420">
        <f>SUM($CB420,$CC420:CT420)-SUM($EC420:EU420)</f>
        <v>3200</v>
      </c>
      <c r="DX420">
        <f>SUM($CB420,$CC420:CU420)-SUM($EC420:EV420)</f>
        <v>3200</v>
      </c>
      <c r="DY420">
        <f>SUM($CB420,$CC420:CV420)-SUM($EC420:EW420)</f>
        <v>3200</v>
      </c>
      <c r="DZ420">
        <f>SUM($CB420,$CC420:CW420)-SUM($EC420:EX420)</f>
        <v>3200</v>
      </c>
      <c r="EA420">
        <f>SUM($CB420,$CC420:CX420)-SUM($EC420:EY420)</f>
        <v>3200</v>
      </c>
      <c r="EB420">
        <f>SUM($CB420,$CC420:CY420)-SUM($EC420:EZ420)</f>
        <v>3200</v>
      </c>
      <c r="EC420" cm="1">
        <f t="array" ref="EC420">SUMPRODUCT($K420:$AJ420,TRANSPOSE(EC$4:EC$29))</f>
        <v>0</v>
      </c>
      <c r="ED420" cm="1">
        <f t="array" ref="ED420">SUMPRODUCT($K420:$AJ420,TRANSPOSE(ED$4:ED$29))</f>
        <v>0</v>
      </c>
      <c r="EE420" cm="1">
        <f t="array" ref="EE420">SUMPRODUCT($K420:$AJ420,TRANSPOSE(EE$4:EE$29))</f>
        <v>0</v>
      </c>
      <c r="EF420" cm="1">
        <f t="array" ref="EF420">SUMPRODUCT($K420:$AJ420,TRANSPOSE(EF$4:EF$29))</f>
        <v>0</v>
      </c>
      <c r="EG420" cm="1">
        <f t="array" ref="EG420">SUMPRODUCT($K420:$AJ420,TRANSPOSE(EG$4:EG$29))</f>
        <v>0</v>
      </c>
      <c r="EH420" cm="1">
        <f t="array" ref="EH420">SUMPRODUCT($K420:$AJ420,TRANSPOSE(EH$4:EH$29))</f>
        <v>0</v>
      </c>
      <c r="EI420" cm="1">
        <f t="array" ref="EI420">SUMPRODUCT($K420:$AJ420,TRANSPOSE(EI$4:EI$29))</f>
        <v>0</v>
      </c>
      <c r="EJ420" cm="1">
        <f t="array" ref="EJ420">SUMPRODUCT($K420:$AJ420,TRANSPOSE(EJ$4:EJ$29))</f>
        <v>0</v>
      </c>
      <c r="EK420" cm="1">
        <f t="array" ref="EK420">SUMPRODUCT($K420:$AJ420,TRANSPOSE(EK$4:EK$29))</f>
        <v>250</v>
      </c>
      <c r="EL420" cm="1">
        <f t="array" ref="EL420">SUMPRODUCT($K420:$AJ420,TRANSPOSE(EL$4:EL$29))</f>
        <v>274</v>
      </c>
      <c r="EM420" cm="1">
        <f t="array" ref="EM420">SUMPRODUCT($K420:$AJ420,TRANSPOSE(EM$4:EM$29))</f>
        <v>650</v>
      </c>
      <c r="EN420" cm="1">
        <f t="array" ref="EN420">SUMPRODUCT($K420:$AJ420,TRANSPOSE(EN$4:EN$29))</f>
        <v>626</v>
      </c>
      <c r="EO420" cm="1">
        <f t="array" ref="EO420">SUMPRODUCT($K420:$AJ420,TRANSPOSE(EO$4:EO$29))</f>
        <v>0</v>
      </c>
      <c r="EP420" cm="1">
        <f t="array" ref="EP420">SUMPRODUCT($K420:$AJ420,TRANSPOSE(EP$4:EP$29))</f>
        <v>0</v>
      </c>
      <c r="EQ420" cm="1">
        <f t="array" ref="EQ420">SUMPRODUCT($K420:$AJ420,TRANSPOSE(EQ$4:EQ$29))</f>
        <v>0</v>
      </c>
      <c r="ER420" cm="1">
        <f t="array" ref="ER420">SUMPRODUCT($K420:$AJ420,TRANSPOSE(ER$4:ER$29))</f>
        <v>0</v>
      </c>
      <c r="ES420" cm="1">
        <f t="array" ref="ES420">SUMPRODUCT($K420:$AJ420,TRANSPOSE(ES$4:ES$29))</f>
        <v>0</v>
      </c>
      <c r="ET420" cm="1">
        <f t="array" ref="ET420">SUMPRODUCT($K420:$AJ420,TRANSPOSE(ET$4:ET$29))</f>
        <v>0</v>
      </c>
      <c r="EU420" cm="1">
        <f t="array" ref="EU420">SUMPRODUCT($K420:$AJ420,TRANSPOSE(EU$4:EU$29))</f>
        <v>0</v>
      </c>
      <c r="EV420" cm="1">
        <f t="array" ref="EV420">SUMPRODUCT($K420:$AJ420,TRANSPOSE(EV$4:EV$29))</f>
        <v>0</v>
      </c>
      <c r="EW420" cm="1">
        <f t="array" ref="EW420">SUMPRODUCT($K420:$AJ420,TRANSPOSE(EW$4:EW$29))</f>
        <v>0</v>
      </c>
      <c r="EX420" cm="1">
        <f t="array" ref="EX420">SUMPRODUCT($K420:$AJ420,TRANSPOSE(EX$4:EX$29))</f>
        <v>0</v>
      </c>
      <c r="EY420" cm="1">
        <f t="array" ref="EY420">SUMPRODUCT($K420:$AJ420,TRANSPOSE(EY$4:EY$29))</f>
        <v>0</v>
      </c>
      <c r="EZ420" cm="1">
        <f t="array" ref="EZ420">SUMPRODUCT($K420:$AJ420,TRANSPOSE(EZ$4:EZ$29))</f>
        <v>0</v>
      </c>
      <c r="FA420">
        <f t="shared" si="90"/>
        <v>0</v>
      </c>
      <c r="FB420" t="b">
        <f t="shared" si="91"/>
        <v>0</v>
      </c>
    </row>
    <row r="421" spans="1:158" hidden="1" x14ac:dyDescent="0.2">
      <c r="A421">
        <v>481</v>
      </c>
      <c r="B421" s="7" t="s">
        <v>707</v>
      </c>
      <c r="C421" t="s">
        <v>17</v>
      </c>
      <c r="D421">
        <v>401590301</v>
      </c>
      <c r="E421" t="s">
        <v>706</v>
      </c>
      <c r="G421" t="s">
        <v>6</v>
      </c>
      <c r="H421" s="1">
        <v>2</v>
      </c>
      <c r="I421" s="1">
        <v>3</v>
      </c>
      <c r="J421" s="1">
        <f>VLOOKUP(B421,'[4]AVL F03 05.05.26_לעבוד'!$B$27:$M$694,12,)</f>
        <v>3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1</v>
      </c>
      <c r="AI421" s="1">
        <v>0</v>
      </c>
      <c r="AJ421" s="1">
        <v>0</v>
      </c>
      <c r="AK421" s="1">
        <f t="shared" si="85"/>
        <v>945</v>
      </c>
      <c r="AL421" s="1">
        <f t="shared" si="86"/>
        <v>990</v>
      </c>
      <c r="AM421" s="1">
        <f t="shared" si="87"/>
        <v>15762.6</v>
      </c>
      <c r="AN421" s="1">
        <f t="shared" si="88"/>
        <v>16513.2</v>
      </c>
      <c r="AO421" s="1">
        <f t="shared" si="89"/>
        <v>750.60000000000036</v>
      </c>
      <c r="AP421" s="1" t="s">
        <v>26</v>
      </c>
      <c r="AQ421" s="1">
        <f>VLOOKUP($B421,'[2]AVL F03 05.05.26_לעבוד'!$B$29:$H$721,6,)</f>
        <v>0</v>
      </c>
      <c r="AR421" s="1" t="s">
        <v>25</v>
      </c>
      <c r="AS421" s="1" t="s">
        <v>14</v>
      </c>
      <c r="AT421">
        <f t="shared" si="92"/>
        <v>50.04</v>
      </c>
      <c r="AU421" t="str">
        <f>VLOOKUP(B421,'[3]AVL F03 05.05.26_לעבוד'!$B$27:$B$694,1,)</f>
        <v>CY8C5868AXI-LP035</v>
      </c>
      <c r="AW421" t="s">
        <v>1756</v>
      </c>
      <c r="AX421" t="s">
        <v>99</v>
      </c>
      <c r="AY421">
        <v>16.68</v>
      </c>
      <c r="AZ421" t="s">
        <v>0</v>
      </c>
      <c r="BA421">
        <v>2</v>
      </c>
      <c r="BB421" t="s">
        <v>13</v>
      </c>
      <c r="BC421">
        <v>100</v>
      </c>
      <c r="BD421">
        <v>82</v>
      </c>
      <c r="BE421" t="s">
        <v>45</v>
      </c>
      <c r="BF421">
        <v>0</v>
      </c>
      <c r="BG421">
        <v>16.68</v>
      </c>
      <c r="BH421">
        <v>20</v>
      </c>
      <c r="BI421" t="s">
        <v>11</v>
      </c>
      <c r="BJ421" t="s">
        <v>44</v>
      </c>
      <c r="BK421" t="s">
        <v>5</v>
      </c>
      <c r="BL421">
        <v>1</v>
      </c>
      <c r="BM421" t="s">
        <v>84</v>
      </c>
      <c r="BN421">
        <v>16.68</v>
      </c>
      <c r="BO421" t="s">
        <v>5</v>
      </c>
      <c r="BP421">
        <v>1</v>
      </c>
      <c r="BQ421" t="s">
        <v>5</v>
      </c>
      <c r="BR421" t="s">
        <v>8</v>
      </c>
      <c r="BS421" t="s">
        <v>43</v>
      </c>
      <c r="BT421">
        <v>90</v>
      </c>
      <c r="BU421" t="s">
        <v>6</v>
      </c>
      <c r="BV421" t="s">
        <v>368</v>
      </c>
      <c r="BW421" t="s">
        <v>42</v>
      </c>
      <c r="BX421" t="s">
        <v>3</v>
      </c>
      <c r="BY421" t="s">
        <v>99</v>
      </c>
      <c r="BZ421" t="s">
        <v>1</v>
      </c>
      <c r="CA421" t="s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650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E421">
        <f>SUM($CB421,CB421:$CC421)-SUM($EC421:EC421)</f>
        <v>0</v>
      </c>
      <c r="DF421">
        <f>SUM($CB421,$CC421:CC421)-SUM($EC421:ED421)</f>
        <v>0</v>
      </c>
      <c r="DG421">
        <f>SUM($CB421,$CC421:CD421)-SUM($EC421:EE421)</f>
        <v>0</v>
      </c>
      <c r="DH421">
        <f>SUM($CB421,$CC421:CE421)-SUM($EC421:EF421)</f>
        <v>0</v>
      </c>
      <c r="DI421">
        <f>SUM($CB421,$CC421:CF421)-SUM($EC421:EG421)</f>
        <v>0</v>
      </c>
      <c r="DJ421">
        <f>SUM($CB421,$CC421:CG421)-SUM($EC421:EH421)</f>
        <v>0</v>
      </c>
      <c r="DK421">
        <f>SUM($CB421,$CC421:CH421)-SUM($EC421:EI421)</f>
        <v>0</v>
      </c>
      <c r="DL421">
        <f>SUM($CB421,$CC421:CI421)-SUM($EC421:EJ421)</f>
        <v>0</v>
      </c>
      <c r="DM421">
        <f>SUM($CB421,$CC421:CJ421)-SUM($EC421:EK421)</f>
        <v>530</v>
      </c>
      <c r="DN421">
        <f>SUM($CB421,$CC421:CK421)-SUM($EC421:EL421)</f>
        <v>340</v>
      </c>
      <c r="DO421">
        <f>SUM($CB421,$CC421:CL421)-SUM($EC421:EM421)</f>
        <v>240</v>
      </c>
      <c r="DP421">
        <f>SUM($CB421,$CC421:CM421)-SUM($EC421:EN421)</f>
        <v>50</v>
      </c>
      <c r="DQ421">
        <f>SUM($CB421,$CC421:CN421)-SUM($EC421:EO421)</f>
        <v>50</v>
      </c>
      <c r="DR421">
        <f>SUM($CB421,$CC421:CO421)-SUM($EC421:EP421)</f>
        <v>50</v>
      </c>
      <c r="DS421">
        <f>SUM($CB421,$CC421:CP421)-SUM($EC421:EQ421)</f>
        <v>50</v>
      </c>
      <c r="DT421">
        <f>SUM($CB421,$CC421:CQ421)-SUM($EC421:ER421)</f>
        <v>50</v>
      </c>
      <c r="DU421">
        <f>SUM($CB421,$CC421:CR421)-SUM($EC421:ES421)</f>
        <v>50</v>
      </c>
      <c r="DV421">
        <f>SUM($CB421,$CC421:CS421)-SUM($EC421:ET421)</f>
        <v>50</v>
      </c>
      <c r="DW421">
        <f>SUM($CB421,$CC421:CT421)-SUM($EC421:EU421)</f>
        <v>50</v>
      </c>
      <c r="DX421">
        <f>SUM($CB421,$CC421:CU421)-SUM($EC421:EV421)</f>
        <v>50</v>
      </c>
      <c r="DY421">
        <f>SUM($CB421,$CC421:CV421)-SUM($EC421:EW421)</f>
        <v>50</v>
      </c>
      <c r="DZ421">
        <f>SUM($CB421,$CC421:CW421)-SUM($EC421:EX421)</f>
        <v>50</v>
      </c>
      <c r="EA421">
        <f>SUM($CB421,$CC421:CX421)-SUM($EC421:EY421)</f>
        <v>50</v>
      </c>
      <c r="EB421">
        <f>SUM($CB421,$CC421:CY421)-SUM($EC421:EZ421)</f>
        <v>50</v>
      </c>
      <c r="EC421" cm="1">
        <f t="array" ref="EC421">SUMPRODUCT($K421:$AJ421,TRANSPOSE(EC$4:EC$29))</f>
        <v>0</v>
      </c>
      <c r="ED421" cm="1">
        <f t="array" ref="ED421">SUMPRODUCT($K421:$AJ421,TRANSPOSE(ED$4:ED$29))</f>
        <v>0</v>
      </c>
      <c r="EE421" cm="1">
        <f t="array" ref="EE421">SUMPRODUCT($K421:$AJ421,TRANSPOSE(EE$4:EE$29))</f>
        <v>0</v>
      </c>
      <c r="EF421" cm="1">
        <f t="array" ref="EF421">SUMPRODUCT($K421:$AJ421,TRANSPOSE(EF$4:EF$29))</f>
        <v>0</v>
      </c>
      <c r="EG421" cm="1">
        <f t="array" ref="EG421">SUMPRODUCT($K421:$AJ421,TRANSPOSE(EG$4:EG$29))</f>
        <v>0</v>
      </c>
      <c r="EH421" cm="1">
        <f t="array" ref="EH421">SUMPRODUCT($K421:$AJ421,TRANSPOSE(EH$4:EH$29))</f>
        <v>0</v>
      </c>
      <c r="EI421" cm="1">
        <f t="array" ref="EI421">SUMPRODUCT($K421:$AJ421,TRANSPOSE(EI$4:EI$29))</f>
        <v>0</v>
      </c>
      <c r="EJ421" cm="1">
        <f t="array" ref="EJ421">SUMPRODUCT($K421:$AJ421,TRANSPOSE(EJ$4:EJ$29))</f>
        <v>0</v>
      </c>
      <c r="EK421" cm="1">
        <f t="array" ref="EK421">SUMPRODUCT($K421:$AJ421,TRANSPOSE(EK$4:EK$29))</f>
        <v>120</v>
      </c>
      <c r="EL421" cm="1">
        <f t="array" ref="EL421">SUMPRODUCT($K421:$AJ421,TRANSPOSE(EL$4:EL$29))</f>
        <v>190</v>
      </c>
      <c r="EM421" cm="1">
        <f t="array" ref="EM421">SUMPRODUCT($K421:$AJ421,TRANSPOSE(EM$4:EM$29))</f>
        <v>100</v>
      </c>
      <c r="EN421" cm="1">
        <f t="array" ref="EN421">SUMPRODUCT($K421:$AJ421,TRANSPOSE(EN$4:EN$29))</f>
        <v>190</v>
      </c>
      <c r="EO421" cm="1">
        <f t="array" ref="EO421">SUMPRODUCT($K421:$AJ421,TRANSPOSE(EO$4:EO$29))</f>
        <v>0</v>
      </c>
      <c r="EP421" cm="1">
        <f t="array" ref="EP421">SUMPRODUCT($K421:$AJ421,TRANSPOSE(EP$4:EP$29))</f>
        <v>0</v>
      </c>
      <c r="EQ421" cm="1">
        <f t="array" ref="EQ421">SUMPRODUCT($K421:$AJ421,TRANSPOSE(EQ$4:EQ$29))</f>
        <v>0</v>
      </c>
      <c r="ER421" cm="1">
        <f t="array" ref="ER421">SUMPRODUCT($K421:$AJ421,TRANSPOSE(ER$4:ER$29))</f>
        <v>0</v>
      </c>
      <c r="ES421" cm="1">
        <f t="array" ref="ES421">SUMPRODUCT($K421:$AJ421,TRANSPOSE(ES$4:ES$29))</f>
        <v>0</v>
      </c>
      <c r="ET421" cm="1">
        <f t="array" ref="ET421">SUMPRODUCT($K421:$AJ421,TRANSPOSE(ET$4:ET$29))</f>
        <v>0</v>
      </c>
      <c r="EU421" cm="1">
        <f t="array" ref="EU421">SUMPRODUCT($K421:$AJ421,TRANSPOSE(EU$4:EU$29))</f>
        <v>0</v>
      </c>
      <c r="EV421" cm="1">
        <f t="array" ref="EV421">SUMPRODUCT($K421:$AJ421,TRANSPOSE(EV$4:EV$29))</f>
        <v>0</v>
      </c>
      <c r="EW421" cm="1">
        <f t="array" ref="EW421">SUMPRODUCT($K421:$AJ421,TRANSPOSE(EW$4:EW$29))</f>
        <v>0</v>
      </c>
      <c r="EX421" cm="1">
        <f t="array" ref="EX421">SUMPRODUCT($K421:$AJ421,TRANSPOSE(EX$4:EX$29))</f>
        <v>0</v>
      </c>
      <c r="EY421" cm="1">
        <f t="array" ref="EY421">SUMPRODUCT($K421:$AJ421,TRANSPOSE(EY$4:EY$29))</f>
        <v>0</v>
      </c>
      <c r="EZ421" cm="1">
        <f t="array" ref="EZ421">SUMPRODUCT($K421:$AJ421,TRANSPOSE(EZ$4:EZ$29))</f>
        <v>0</v>
      </c>
      <c r="FA421">
        <f t="shared" si="90"/>
        <v>0</v>
      </c>
      <c r="FB421" t="b">
        <f t="shared" si="91"/>
        <v>0</v>
      </c>
    </row>
    <row r="422" spans="1:158" hidden="1" x14ac:dyDescent="0.2">
      <c r="A422">
        <v>493</v>
      </c>
      <c r="B422" s="7" t="s">
        <v>705</v>
      </c>
      <c r="C422" t="s">
        <v>17</v>
      </c>
      <c r="D422" t="s">
        <v>704</v>
      </c>
      <c r="E422" t="s">
        <v>703</v>
      </c>
      <c r="G422" t="s">
        <v>6</v>
      </c>
      <c r="H422" s="1">
        <v>2</v>
      </c>
      <c r="I422" s="1">
        <v>1</v>
      </c>
      <c r="J422" s="1">
        <f>VLOOKUP(B422,'[4]AVL F03 05.05.26_לעבוד'!$B$27:$M$694,12,)</f>
        <v>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f t="shared" si="85"/>
        <v>315</v>
      </c>
      <c r="AL422" s="1">
        <f t="shared" si="86"/>
        <v>400</v>
      </c>
      <c r="AM422" s="1">
        <f t="shared" si="87"/>
        <v>12962.25</v>
      </c>
      <c r="AN422" s="1">
        <f t="shared" si="88"/>
        <v>16460</v>
      </c>
      <c r="AO422" s="1">
        <f t="shared" si="89"/>
        <v>3497.75</v>
      </c>
      <c r="AP422" s="1" t="s">
        <v>107</v>
      </c>
      <c r="AQ422" s="1">
        <f>VLOOKUP($B422,'[2]AVL F03 05.05.26_לעבוד'!$B$29:$H$721,6,)</f>
        <v>0</v>
      </c>
      <c r="AR422" s="1" t="s">
        <v>25</v>
      </c>
      <c r="AS422" s="1" t="s">
        <v>93</v>
      </c>
      <c r="AT422">
        <f t="shared" si="92"/>
        <v>41.15</v>
      </c>
      <c r="AU422" t="str">
        <f>VLOOKUP(B422,'[3]AVL F03 05.05.26_לעבוד'!$B$27:$B$694,1,)</f>
        <v>D38999/24WF35SN</v>
      </c>
      <c r="AW422" t="s">
        <v>1727</v>
      </c>
      <c r="AX422">
        <v>1</v>
      </c>
      <c r="AY422">
        <v>41.15</v>
      </c>
      <c r="AZ422" t="s">
        <v>0</v>
      </c>
      <c r="BA422">
        <v>2</v>
      </c>
      <c r="BB422" t="s">
        <v>13</v>
      </c>
      <c r="BC422">
        <v>98</v>
      </c>
      <c r="BD422">
        <v>97</v>
      </c>
      <c r="BE422" t="s">
        <v>12</v>
      </c>
      <c r="BF422">
        <v>0</v>
      </c>
      <c r="BG422">
        <v>41.15</v>
      </c>
      <c r="BH422">
        <v>20</v>
      </c>
      <c r="BI422" t="s">
        <v>11</v>
      </c>
      <c r="BJ422" t="s">
        <v>66</v>
      </c>
      <c r="BK422" t="s">
        <v>5</v>
      </c>
      <c r="BL422" t="s">
        <v>5</v>
      </c>
      <c r="BM422" t="s">
        <v>84</v>
      </c>
      <c r="BN422">
        <v>41.15</v>
      </c>
      <c r="BO422" t="s">
        <v>5</v>
      </c>
      <c r="BP422">
        <v>1</v>
      </c>
      <c r="BQ422" t="s">
        <v>5</v>
      </c>
      <c r="BR422" t="s">
        <v>8</v>
      </c>
      <c r="BS422" t="s">
        <v>452</v>
      </c>
      <c r="BT422">
        <v>200</v>
      </c>
      <c r="BU422" t="s">
        <v>6</v>
      </c>
      <c r="BV422" t="s">
        <v>5</v>
      </c>
      <c r="BW422" t="s">
        <v>4</v>
      </c>
      <c r="BX422" t="s">
        <v>3</v>
      </c>
      <c r="BY422">
        <v>1</v>
      </c>
      <c r="BZ422" t="s">
        <v>29</v>
      </c>
      <c r="CA422" t="s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200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E422">
        <f>SUM($CB422,CB422:$CC422)-SUM($EC422:EC422)</f>
        <v>0</v>
      </c>
      <c r="DF422">
        <f>SUM($CB422,$CC422:CC422)-SUM($EC422:ED422)</f>
        <v>0</v>
      </c>
      <c r="DG422">
        <f>SUM($CB422,$CC422:CD422)-SUM($EC422:EE422)</f>
        <v>0</v>
      </c>
      <c r="DH422">
        <f>SUM($CB422,$CC422:CE422)-SUM($EC422:EF422)</f>
        <v>0</v>
      </c>
      <c r="DI422">
        <f>SUM($CB422,$CC422:CF422)-SUM($EC422:EG422)</f>
        <v>0</v>
      </c>
      <c r="DJ422">
        <f>SUM($CB422,$CC422:CG422)-SUM($EC422:EH422)</f>
        <v>0</v>
      </c>
      <c r="DK422">
        <f>SUM($CB422,$CC422:CH422)-SUM($EC422:EI422)</f>
        <v>0</v>
      </c>
      <c r="DL422">
        <f>SUM($CB422,$CC422:CI422)-SUM($EC422:EJ422)</f>
        <v>0</v>
      </c>
      <c r="DM422">
        <f>SUM($CB422,$CC422:CJ422)-SUM($EC422:EK422)</f>
        <v>-20</v>
      </c>
      <c r="DN422">
        <f>SUM($CB422,$CC422:CK422)-SUM($EC422:EL422)</f>
        <v>100</v>
      </c>
      <c r="DO422">
        <f>SUM($CB422,$CC422:CL422)-SUM($EC422:EM422)</f>
        <v>0</v>
      </c>
      <c r="DP422">
        <f>SUM($CB422,$CC422:CM422)-SUM($EC422:EN422)</f>
        <v>0</v>
      </c>
      <c r="DQ422">
        <f>SUM($CB422,$CC422:CN422)-SUM($EC422:EO422)</f>
        <v>0</v>
      </c>
      <c r="DR422">
        <f>SUM($CB422,$CC422:CO422)-SUM($EC422:EP422)</f>
        <v>0</v>
      </c>
      <c r="DS422">
        <f>SUM($CB422,$CC422:CP422)-SUM($EC422:EQ422)</f>
        <v>0</v>
      </c>
      <c r="DT422">
        <f>SUM($CB422,$CC422:CQ422)-SUM($EC422:ER422)</f>
        <v>0</v>
      </c>
      <c r="DU422">
        <f>SUM($CB422,$CC422:CR422)-SUM($EC422:ES422)</f>
        <v>0</v>
      </c>
      <c r="DV422">
        <f>SUM($CB422,$CC422:CS422)-SUM($EC422:ET422)</f>
        <v>0</v>
      </c>
      <c r="DW422">
        <f>SUM($CB422,$CC422:CT422)-SUM($EC422:EU422)</f>
        <v>0</v>
      </c>
      <c r="DX422">
        <f>SUM($CB422,$CC422:CU422)-SUM($EC422:EV422)</f>
        <v>0</v>
      </c>
      <c r="DY422">
        <f>SUM($CB422,$CC422:CV422)-SUM($EC422:EW422)</f>
        <v>0</v>
      </c>
      <c r="DZ422">
        <f>SUM($CB422,$CC422:CW422)-SUM($EC422:EX422)</f>
        <v>0</v>
      </c>
      <c r="EA422">
        <f>SUM($CB422,$CC422:CX422)-SUM($EC422:EY422)</f>
        <v>0</v>
      </c>
      <c r="EB422">
        <f>SUM($CB422,$CC422:CY422)-SUM($EC422:EZ422)</f>
        <v>0</v>
      </c>
      <c r="EC422" cm="1">
        <f t="array" ref="EC422">SUMPRODUCT($K422:$AJ422,TRANSPOSE(EC$4:EC$29))</f>
        <v>0</v>
      </c>
      <c r="ED422" cm="1">
        <f t="array" ref="ED422">SUMPRODUCT($K422:$AJ422,TRANSPOSE(ED$4:ED$29))</f>
        <v>0</v>
      </c>
      <c r="EE422" cm="1">
        <f t="array" ref="EE422">SUMPRODUCT($K422:$AJ422,TRANSPOSE(EE$4:EE$29))</f>
        <v>0</v>
      </c>
      <c r="EF422" cm="1">
        <f t="array" ref="EF422">SUMPRODUCT($K422:$AJ422,TRANSPOSE(EF$4:EF$29))</f>
        <v>0</v>
      </c>
      <c r="EG422" cm="1">
        <f t="array" ref="EG422">SUMPRODUCT($K422:$AJ422,TRANSPOSE(EG$4:EG$29))</f>
        <v>0</v>
      </c>
      <c r="EH422" cm="1">
        <f t="array" ref="EH422">SUMPRODUCT($K422:$AJ422,TRANSPOSE(EH$4:EH$29))</f>
        <v>0</v>
      </c>
      <c r="EI422" cm="1">
        <f t="array" ref="EI422">SUMPRODUCT($K422:$AJ422,TRANSPOSE(EI$4:EI$29))</f>
        <v>0</v>
      </c>
      <c r="EJ422" cm="1">
        <f t="array" ref="EJ422">SUMPRODUCT($K422:$AJ422,TRANSPOSE(EJ$4:EJ$29))</f>
        <v>0</v>
      </c>
      <c r="EK422" cm="1">
        <f t="array" ref="EK422">SUMPRODUCT($K422:$AJ422,TRANSPOSE(EK$4:EK$29))</f>
        <v>20</v>
      </c>
      <c r="EL422" cm="1">
        <f t="array" ref="EL422">SUMPRODUCT($K422:$AJ422,TRANSPOSE(EL$4:EL$29))</f>
        <v>80</v>
      </c>
      <c r="EM422" cm="1">
        <f t="array" ref="EM422">SUMPRODUCT($K422:$AJ422,TRANSPOSE(EM$4:EM$29))</f>
        <v>100</v>
      </c>
      <c r="EN422" cm="1">
        <f t="array" ref="EN422">SUMPRODUCT($K422:$AJ422,TRANSPOSE(EN$4:EN$29))</f>
        <v>0</v>
      </c>
      <c r="EO422" cm="1">
        <f t="array" ref="EO422">SUMPRODUCT($K422:$AJ422,TRANSPOSE(EO$4:EO$29))</f>
        <v>0</v>
      </c>
      <c r="EP422" cm="1">
        <f t="array" ref="EP422">SUMPRODUCT($K422:$AJ422,TRANSPOSE(EP$4:EP$29))</f>
        <v>0</v>
      </c>
      <c r="EQ422" cm="1">
        <f t="array" ref="EQ422">SUMPRODUCT($K422:$AJ422,TRANSPOSE(EQ$4:EQ$29))</f>
        <v>0</v>
      </c>
      <c r="ER422" cm="1">
        <f t="array" ref="ER422">SUMPRODUCT($K422:$AJ422,TRANSPOSE(ER$4:ER$29))</f>
        <v>0</v>
      </c>
      <c r="ES422" cm="1">
        <f t="array" ref="ES422">SUMPRODUCT($K422:$AJ422,TRANSPOSE(ES$4:ES$29))</f>
        <v>0</v>
      </c>
      <c r="ET422" cm="1">
        <f t="array" ref="ET422">SUMPRODUCT($K422:$AJ422,TRANSPOSE(ET$4:ET$29))</f>
        <v>0</v>
      </c>
      <c r="EU422" cm="1">
        <f t="array" ref="EU422">SUMPRODUCT($K422:$AJ422,TRANSPOSE(EU$4:EU$29))</f>
        <v>0</v>
      </c>
      <c r="EV422" cm="1">
        <f t="array" ref="EV422">SUMPRODUCT($K422:$AJ422,TRANSPOSE(EV$4:EV$29))</f>
        <v>0</v>
      </c>
      <c r="EW422" cm="1">
        <f t="array" ref="EW422">SUMPRODUCT($K422:$AJ422,TRANSPOSE(EW$4:EW$29))</f>
        <v>0</v>
      </c>
      <c r="EX422" cm="1">
        <f t="array" ref="EX422">SUMPRODUCT($K422:$AJ422,TRANSPOSE(EX$4:EX$29))</f>
        <v>0</v>
      </c>
      <c r="EY422" cm="1">
        <f t="array" ref="EY422">SUMPRODUCT($K422:$AJ422,TRANSPOSE(EY$4:EY$29))</f>
        <v>0</v>
      </c>
      <c r="EZ422" cm="1">
        <f t="array" ref="EZ422">SUMPRODUCT($K422:$AJ422,TRANSPOSE(EZ$4:EZ$29))</f>
        <v>0</v>
      </c>
      <c r="FA422">
        <f t="shared" si="90"/>
        <v>0</v>
      </c>
      <c r="FB422" t="b">
        <f t="shared" si="91"/>
        <v>1</v>
      </c>
    </row>
    <row r="423" spans="1:158" hidden="1" x14ac:dyDescent="0.2">
      <c r="A423">
        <v>494</v>
      </c>
      <c r="B423" s="7" t="s">
        <v>702</v>
      </c>
      <c r="C423" t="s">
        <v>17</v>
      </c>
      <c r="D423" t="s">
        <v>701</v>
      </c>
      <c r="E423" t="s">
        <v>700</v>
      </c>
      <c r="G423" t="s">
        <v>6</v>
      </c>
      <c r="H423" s="1">
        <v>2</v>
      </c>
      <c r="I423" s="1">
        <v>1</v>
      </c>
      <c r="J423" s="1">
        <f>VLOOKUP(B423,'[4]AVL F03 05.05.26_לעבוד'!$B$27:$M$694,12,)</f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1</v>
      </c>
      <c r="AJ423" s="1">
        <v>0</v>
      </c>
      <c r="AK423" s="1">
        <f t="shared" si="85"/>
        <v>315</v>
      </c>
      <c r="AL423" s="1">
        <f t="shared" si="86"/>
        <v>400</v>
      </c>
      <c r="AM423" s="1">
        <f t="shared" si="87"/>
        <v>2170.35</v>
      </c>
      <c r="AN423" s="1">
        <f t="shared" si="88"/>
        <v>2756</v>
      </c>
      <c r="AO423" s="1">
        <f t="shared" si="89"/>
        <v>585.65000000000009</v>
      </c>
      <c r="AP423" s="1" t="s">
        <v>26</v>
      </c>
      <c r="AQ423" s="1">
        <f>VLOOKUP($B423,'[2]AVL F03 05.05.26_לעבוד'!$B$29:$H$721,6,)</f>
        <v>0</v>
      </c>
      <c r="AR423" s="1" t="s">
        <v>25</v>
      </c>
      <c r="AS423" s="1" t="s">
        <v>93</v>
      </c>
      <c r="AT423">
        <f t="shared" si="92"/>
        <v>6.89</v>
      </c>
      <c r="AU423" t="str">
        <f>VLOOKUP(B423,'[3]AVL F03 05.05.26_לעבוד'!$B$27:$B$694,1,)</f>
        <v>D38999/33W11N</v>
      </c>
      <c r="AW423" t="s">
        <v>1727</v>
      </c>
      <c r="AX423" t="s">
        <v>56</v>
      </c>
      <c r="AY423">
        <v>6.89</v>
      </c>
      <c r="AZ423" t="s">
        <v>0</v>
      </c>
      <c r="BA423">
        <v>2</v>
      </c>
      <c r="BB423" t="s">
        <v>13</v>
      </c>
      <c r="BC423">
        <v>98</v>
      </c>
      <c r="BD423">
        <v>102</v>
      </c>
      <c r="BE423" t="s">
        <v>12</v>
      </c>
      <c r="BF423">
        <v>0</v>
      </c>
      <c r="BG423">
        <v>6.89</v>
      </c>
      <c r="BH423">
        <v>20</v>
      </c>
      <c r="BI423" t="s">
        <v>11</v>
      </c>
      <c r="BJ423" t="s">
        <v>66</v>
      </c>
      <c r="BK423" t="s">
        <v>5</v>
      </c>
      <c r="BL423" t="s">
        <v>5</v>
      </c>
      <c r="BM423" t="s">
        <v>84</v>
      </c>
      <c r="BN423">
        <v>6.89</v>
      </c>
      <c r="BO423" t="s">
        <v>5</v>
      </c>
      <c r="BP423">
        <v>1</v>
      </c>
      <c r="BQ423" t="s">
        <v>5</v>
      </c>
      <c r="BR423" t="s">
        <v>8</v>
      </c>
      <c r="BS423" t="s">
        <v>7</v>
      </c>
      <c r="BT423">
        <v>200</v>
      </c>
      <c r="BU423" t="s">
        <v>6</v>
      </c>
      <c r="BV423" t="s">
        <v>5</v>
      </c>
      <c r="BW423" t="s">
        <v>4</v>
      </c>
      <c r="BX423" t="s">
        <v>3</v>
      </c>
      <c r="BY423" t="s">
        <v>56</v>
      </c>
      <c r="BZ423" t="s">
        <v>1</v>
      </c>
      <c r="CA423" t="s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200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E423">
        <f>SUM($CB423,CB423:$CC423)-SUM($EC423:EC423)</f>
        <v>0</v>
      </c>
      <c r="DF423">
        <f>SUM($CB423,$CC423:CC423)-SUM($EC423:ED423)</f>
        <v>0</v>
      </c>
      <c r="DG423">
        <f>SUM($CB423,$CC423:CD423)-SUM($EC423:EE423)</f>
        <v>0</v>
      </c>
      <c r="DH423">
        <f>SUM($CB423,$CC423:CE423)-SUM($EC423:EF423)</f>
        <v>0</v>
      </c>
      <c r="DI423">
        <f>SUM($CB423,$CC423:CF423)-SUM($EC423:EG423)</f>
        <v>0</v>
      </c>
      <c r="DJ423">
        <f>SUM($CB423,$CC423:CG423)-SUM($EC423:EH423)</f>
        <v>0</v>
      </c>
      <c r="DK423">
        <f>SUM($CB423,$CC423:CH423)-SUM($EC423:EI423)</f>
        <v>0</v>
      </c>
      <c r="DL423">
        <f>SUM($CB423,$CC423:CI423)-SUM($EC423:EJ423)</f>
        <v>0</v>
      </c>
      <c r="DM423">
        <f>SUM($CB423,$CC423:CJ423)-SUM($EC423:EK423)</f>
        <v>200</v>
      </c>
      <c r="DN423">
        <f>SUM($CB423,$CC423:CK423)-SUM($EC423:EL423)</f>
        <v>180</v>
      </c>
      <c r="DO423">
        <f>SUM($CB423,$CC423:CL423)-SUM($EC423:EM423)</f>
        <v>120</v>
      </c>
      <c r="DP423">
        <f>SUM($CB423,$CC423:CM423)-SUM($EC423:EN423)</f>
        <v>40</v>
      </c>
      <c r="DQ423">
        <f>SUM($CB423,$CC423:CN423)-SUM($EC423:EO423)</f>
        <v>0</v>
      </c>
      <c r="DR423">
        <f>SUM($CB423,$CC423:CO423)-SUM($EC423:EP423)</f>
        <v>0</v>
      </c>
      <c r="DS423">
        <f>SUM($CB423,$CC423:CP423)-SUM($EC423:EQ423)</f>
        <v>0</v>
      </c>
      <c r="DT423">
        <f>SUM($CB423,$CC423:CQ423)-SUM($EC423:ER423)</f>
        <v>0</v>
      </c>
      <c r="DU423">
        <f>SUM($CB423,$CC423:CR423)-SUM($EC423:ES423)</f>
        <v>0</v>
      </c>
      <c r="DV423">
        <f>SUM($CB423,$CC423:CS423)-SUM($EC423:ET423)</f>
        <v>0</v>
      </c>
      <c r="DW423">
        <f>SUM($CB423,$CC423:CT423)-SUM($EC423:EU423)</f>
        <v>0</v>
      </c>
      <c r="DX423">
        <f>SUM($CB423,$CC423:CU423)-SUM($EC423:EV423)</f>
        <v>0</v>
      </c>
      <c r="DY423">
        <f>SUM($CB423,$CC423:CV423)-SUM($EC423:EW423)</f>
        <v>0</v>
      </c>
      <c r="DZ423">
        <f>SUM($CB423,$CC423:CW423)-SUM($EC423:EX423)</f>
        <v>0</v>
      </c>
      <c r="EA423">
        <f>SUM($CB423,$CC423:CX423)-SUM($EC423:EY423)</f>
        <v>0</v>
      </c>
      <c r="EB423">
        <f>SUM($CB423,$CC423:CY423)-SUM($EC423:EZ423)</f>
        <v>0</v>
      </c>
      <c r="EC423" cm="1">
        <f t="array" ref="EC423">SUMPRODUCT($K423:$AJ423,TRANSPOSE(EC$4:EC$29))</f>
        <v>0</v>
      </c>
      <c r="ED423" cm="1">
        <f t="array" ref="ED423">SUMPRODUCT($K423:$AJ423,TRANSPOSE(ED$4:ED$29))</f>
        <v>0</v>
      </c>
      <c r="EE423" cm="1">
        <f t="array" ref="EE423">SUMPRODUCT($K423:$AJ423,TRANSPOSE(EE$4:EE$29))</f>
        <v>0</v>
      </c>
      <c r="EF423" cm="1">
        <f t="array" ref="EF423">SUMPRODUCT($K423:$AJ423,TRANSPOSE(EF$4:EF$29))</f>
        <v>0</v>
      </c>
      <c r="EG423" cm="1">
        <f t="array" ref="EG423">SUMPRODUCT($K423:$AJ423,TRANSPOSE(EG$4:EG$29))</f>
        <v>0</v>
      </c>
      <c r="EH423" cm="1">
        <f t="array" ref="EH423">SUMPRODUCT($K423:$AJ423,TRANSPOSE(EH$4:EH$29))</f>
        <v>0</v>
      </c>
      <c r="EI423" cm="1">
        <f t="array" ref="EI423">SUMPRODUCT($K423:$AJ423,TRANSPOSE(EI$4:EI$29))</f>
        <v>0</v>
      </c>
      <c r="EJ423" cm="1">
        <f t="array" ref="EJ423">SUMPRODUCT($K423:$AJ423,TRANSPOSE(EJ$4:EJ$29))</f>
        <v>0</v>
      </c>
      <c r="EK423" cm="1">
        <f t="array" ref="EK423">SUMPRODUCT($K423:$AJ423,TRANSPOSE(EK$4:EK$29))</f>
        <v>0</v>
      </c>
      <c r="EL423" cm="1">
        <f t="array" ref="EL423">SUMPRODUCT($K423:$AJ423,TRANSPOSE(EL$4:EL$29))</f>
        <v>20</v>
      </c>
      <c r="EM423" cm="1">
        <f t="array" ref="EM423">SUMPRODUCT($K423:$AJ423,TRANSPOSE(EM$4:EM$29))</f>
        <v>60</v>
      </c>
      <c r="EN423" cm="1">
        <f t="array" ref="EN423">SUMPRODUCT($K423:$AJ423,TRANSPOSE(EN$4:EN$29))</f>
        <v>80</v>
      </c>
      <c r="EO423" cm="1">
        <f t="array" ref="EO423">SUMPRODUCT($K423:$AJ423,TRANSPOSE(EO$4:EO$29))</f>
        <v>40</v>
      </c>
      <c r="EP423" cm="1">
        <f t="array" ref="EP423">SUMPRODUCT($K423:$AJ423,TRANSPOSE(EP$4:EP$29))</f>
        <v>0</v>
      </c>
      <c r="EQ423" cm="1">
        <f t="array" ref="EQ423">SUMPRODUCT($K423:$AJ423,TRANSPOSE(EQ$4:EQ$29))</f>
        <v>0</v>
      </c>
      <c r="ER423" cm="1">
        <f t="array" ref="ER423">SUMPRODUCT($K423:$AJ423,TRANSPOSE(ER$4:ER$29))</f>
        <v>0</v>
      </c>
      <c r="ES423" cm="1">
        <f t="array" ref="ES423">SUMPRODUCT($K423:$AJ423,TRANSPOSE(ES$4:ES$29))</f>
        <v>0</v>
      </c>
      <c r="ET423" cm="1">
        <f t="array" ref="ET423">SUMPRODUCT($K423:$AJ423,TRANSPOSE(ET$4:ET$29))</f>
        <v>0</v>
      </c>
      <c r="EU423" cm="1">
        <f t="array" ref="EU423">SUMPRODUCT($K423:$AJ423,TRANSPOSE(EU$4:EU$29))</f>
        <v>0</v>
      </c>
      <c r="EV423" cm="1">
        <f t="array" ref="EV423">SUMPRODUCT($K423:$AJ423,TRANSPOSE(EV$4:EV$29))</f>
        <v>0</v>
      </c>
      <c r="EW423" cm="1">
        <f t="array" ref="EW423">SUMPRODUCT($K423:$AJ423,TRANSPOSE(EW$4:EW$29))</f>
        <v>0</v>
      </c>
      <c r="EX423" cm="1">
        <f t="array" ref="EX423">SUMPRODUCT($K423:$AJ423,TRANSPOSE(EX$4:EX$29))</f>
        <v>0</v>
      </c>
      <c r="EY423" cm="1">
        <f t="array" ref="EY423">SUMPRODUCT($K423:$AJ423,TRANSPOSE(EY$4:EY$29))</f>
        <v>0</v>
      </c>
      <c r="EZ423" cm="1">
        <f t="array" ref="EZ423">SUMPRODUCT($K423:$AJ423,TRANSPOSE(EZ$4:EZ$29))</f>
        <v>0</v>
      </c>
      <c r="FA423">
        <f t="shared" si="90"/>
        <v>0</v>
      </c>
      <c r="FB423" t="b">
        <f t="shared" si="91"/>
        <v>0</v>
      </c>
    </row>
    <row r="424" spans="1:158" hidden="1" x14ac:dyDescent="0.2">
      <c r="A424">
        <v>495</v>
      </c>
      <c r="B424" s="7" t="s">
        <v>699</v>
      </c>
      <c r="C424" t="s">
        <v>17</v>
      </c>
      <c r="D424" t="s">
        <v>698</v>
      </c>
      <c r="E424" t="s">
        <v>697</v>
      </c>
      <c r="G424" t="s">
        <v>6</v>
      </c>
      <c r="H424" s="1">
        <v>2</v>
      </c>
      <c r="I424" s="1">
        <v>1</v>
      </c>
      <c r="J424" s="1">
        <f>VLOOKUP(B424,'[4]AVL F03 05.05.26_לעבוד'!$B$27:$M$694,12,)</f>
        <v>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f t="shared" si="85"/>
        <v>315</v>
      </c>
      <c r="AL424" s="1">
        <f t="shared" si="86"/>
        <v>315</v>
      </c>
      <c r="AM424" s="1">
        <f t="shared" si="87"/>
        <v>2935.8</v>
      </c>
      <c r="AN424" s="1">
        <f t="shared" si="88"/>
        <v>2935.8</v>
      </c>
      <c r="AO424" s="1">
        <f t="shared" si="89"/>
        <v>0</v>
      </c>
      <c r="AP424" s="1" t="s">
        <v>85</v>
      </c>
      <c r="AQ424" s="1">
        <f>VLOOKUP($B424,'[2]AVL F03 05.05.26_לעבוד'!$B$29:$H$721,6,)</f>
        <v>0</v>
      </c>
      <c r="AR424" s="1" t="s">
        <v>25</v>
      </c>
      <c r="AS424" s="1" t="s">
        <v>93</v>
      </c>
      <c r="AT424">
        <f t="shared" si="92"/>
        <v>9.32</v>
      </c>
      <c r="AU424" t="str">
        <f>VLOOKUP(B424,'[3]AVL F03 05.05.26_לעבוד'!$B$27:$B$694,1,)</f>
        <v>D38999/33W13N</v>
      </c>
      <c r="AW424" t="s">
        <v>1705</v>
      </c>
      <c r="AX424" t="s">
        <v>56</v>
      </c>
      <c r="AY424">
        <v>9.32</v>
      </c>
      <c r="AZ424" t="s">
        <v>0</v>
      </c>
      <c r="BA424">
        <v>2</v>
      </c>
      <c r="BB424" t="s">
        <v>13</v>
      </c>
      <c r="BC424">
        <v>98</v>
      </c>
      <c r="BD424">
        <v>27</v>
      </c>
      <c r="BE424" t="s">
        <v>12</v>
      </c>
      <c r="BF424">
        <v>0</v>
      </c>
      <c r="BG424">
        <v>9.32</v>
      </c>
      <c r="BH424">
        <v>20</v>
      </c>
      <c r="BI424" t="s">
        <v>11</v>
      </c>
      <c r="BJ424" t="s">
        <v>66</v>
      </c>
      <c r="BK424" t="s">
        <v>5</v>
      </c>
      <c r="BL424" t="s">
        <v>5</v>
      </c>
      <c r="BM424" t="s">
        <v>22</v>
      </c>
      <c r="BN424">
        <v>9.32</v>
      </c>
      <c r="BO424" t="s">
        <v>5</v>
      </c>
      <c r="BP424">
        <v>1</v>
      </c>
      <c r="BQ424" t="s">
        <v>5</v>
      </c>
      <c r="BR424" t="s">
        <v>8</v>
      </c>
      <c r="BS424" t="s">
        <v>183</v>
      </c>
      <c r="BT424">
        <v>1</v>
      </c>
      <c r="BU424" t="s">
        <v>6</v>
      </c>
      <c r="BV424" t="s">
        <v>5</v>
      </c>
      <c r="BW424" t="s">
        <v>4</v>
      </c>
      <c r="BX424" t="s">
        <v>3</v>
      </c>
      <c r="BY424" t="s">
        <v>56</v>
      </c>
      <c r="BZ424" t="s">
        <v>1</v>
      </c>
      <c r="CA424" t="s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205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E424">
        <f>SUM($CB424,CB424:$CC424)-SUM($EC424:EC424)</f>
        <v>0</v>
      </c>
      <c r="DF424">
        <f>SUM($CB424,$CC424:CC424)-SUM($EC424:ED424)</f>
        <v>0</v>
      </c>
      <c r="DG424">
        <f>SUM($CB424,$CC424:CD424)-SUM($EC424:EE424)</f>
        <v>0</v>
      </c>
      <c r="DH424">
        <f>SUM($CB424,$CC424:CE424)-SUM($EC424:EF424)</f>
        <v>0</v>
      </c>
      <c r="DI424">
        <f>SUM($CB424,$CC424:CF424)-SUM($EC424:EG424)</f>
        <v>0</v>
      </c>
      <c r="DJ424">
        <f>SUM($CB424,$CC424:CG424)-SUM($EC424:EH424)</f>
        <v>0</v>
      </c>
      <c r="DK424">
        <f>SUM($CB424,$CC424:CH424)-SUM($EC424:EI424)</f>
        <v>0</v>
      </c>
      <c r="DL424">
        <f>SUM($CB424,$CC424:CI424)-SUM($EC424:EJ424)</f>
        <v>0</v>
      </c>
      <c r="DM424">
        <f>SUM($CB424,$CC424:CJ424)-SUM($EC424:EK424)</f>
        <v>200</v>
      </c>
      <c r="DN424">
        <f>SUM($CB424,$CC424:CK424)-SUM($EC424:EL424)</f>
        <v>190</v>
      </c>
      <c r="DO424">
        <f>SUM($CB424,$CC424:CL424)-SUM($EC424:EM424)</f>
        <v>150</v>
      </c>
      <c r="DP424">
        <f>SUM($CB424,$CC424:CM424)-SUM($EC424:EN424)</f>
        <v>95</v>
      </c>
      <c r="DQ424">
        <f>SUM($CB424,$CC424:CN424)-SUM($EC424:EO424)</f>
        <v>40</v>
      </c>
      <c r="DR424">
        <f>SUM($CB424,$CC424:CO424)-SUM($EC424:EP424)</f>
        <v>5</v>
      </c>
      <c r="DS424">
        <f>SUM($CB424,$CC424:CP424)-SUM($EC424:EQ424)</f>
        <v>5</v>
      </c>
      <c r="DT424">
        <f>SUM($CB424,$CC424:CQ424)-SUM($EC424:ER424)</f>
        <v>5</v>
      </c>
      <c r="DU424">
        <f>SUM($CB424,$CC424:CR424)-SUM($EC424:ES424)</f>
        <v>5</v>
      </c>
      <c r="DV424">
        <f>SUM($CB424,$CC424:CS424)-SUM($EC424:ET424)</f>
        <v>5</v>
      </c>
      <c r="DW424">
        <f>SUM($CB424,$CC424:CT424)-SUM($EC424:EU424)</f>
        <v>5</v>
      </c>
      <c r="DX424">
        <f>SUM($CB424,$CC424:CU424)-SUM($EC424:EV424)</f>
        <v>5</v>
      </c>
      <c r="DY424">
        <f>SUM($CB424,$CC424:CV424)-SUM($EC424:EW424)</f>
        <v>5</v>
      </c>
      <c r="DZ424">
        <f>SUM($CB424,$CC424:CW424)-SUM($EC424:EX424)</f>
        <v>5</v>
      </c>
      <c r="EA424">
        <f>SUM($CB424,$CC424:CX424)-SUM($EC424:EY424)</f>
        <v>5</v>
      </c>
      <c r="EB424">
        <f>SUM($CB424,$CC424:CY424)-SUM($EC424:EZ424)</f>
        <v>5</v>
      </c>
      <c r="EC424" cm="1">
        <f t="array" ref="EC424">SUMPRODUCT($K424:$AJ424,TRANSPOSE(EC$4:EC$29))</f>
        <v>0</v>
      </c>
      <c r="ED424" cm="1">
        <f t="array" ref="ED424">SUMPRODUCT($K424:$AJ424,TRANSPOSE(ED$4:ED$29))</f>
        <v>0</v>
      </c>
      <c r="EE424" cm="1">
        <f t="array" ref="EE424">SUMPRODUCT($K424:$AJ424,TRANSPOSE(EE$4:EE$29))</f>
        <v>0</v>
      </c>
      <c r="EF424" cm="1">
        <f t="array" ref="EF424">SUMPRODUCT($K424:$AJ424,TRANSPOSE(EF$4:EF$29))</f>
        <v>0</v>
      </c>
      <c r="EG424" cm="1">
        <f t="array" ref="EG424">SUMPRODUCT($K424:$AJ424,TRANSPOSE(EG$4:EG$29))</f>
        <v>0</v>
      </c>
      <c r="EH424" cm="1">
        <f t="array" ref="EH424">SUMPRODUCT($K424:$AJ424,TRANSPOSE(EH$4:EH$29))</f>
        <v>0</v>
      </c>
      <c r="EI424" cm="1">
        <f t="array" ref="EI424">SUMPRODUCT($K424:$AJ424,TRANSPOSE(EI$4:EI$29))</f>
        <v>0</v>
      </c>
      <c r="EJ424" cm="1">
        <f t="array" ref="EJ424">SUMPRODUCT($K424:$AJ424,TRANSPOSE(EJ$4:EJ$29))</f>
        <v>0</v>
      </c>
      <c r="EK424" cm="1">
        <f t="array" ref="EK424">SUMPRODUCT($K424:$AJ424,TRANSPOSE(EK$4:EK$29))</f>
        <v>5</v>
      </c>
      <c r="EL424" cm="1">
        <f t="array" ref="EL424">SUMPRODUCT($K424:$AJ424,TRANSPOSE(EL$4:EL$29))</f>
        <v>10</v>
      </c>
      <c r="EM424" cm="1">
        <f t="array" ref="EM424">SUMPRODUCT($K424:$AJ424,TRANSPOSE(EM$4:EM$29))</f>
        <v>40</v>
      </c>
      <c r="EN424" cm="1">
        <f t="array" ref="EN424">SUMPRODUCT($K424:$AJ424,TRANSPOSE(EN$4:EN$29))</f>
        <v>55</v>
      </c>
      <c r="EO424" cm="1">
        <f t="array" ref="EO424">SUMPRODUCT($K424:$AJ424,TRANSPOSE(EO$4:EO$29))</f>
        <v>55</v>
      </c>
      <c r="EP424" cm="1">
        <f t="array" ref="EP424">SUMPRODUCT($K424:$AJ424,TRANSPOSE(EP$4:EP$29))</f>
        <v>35</v>
      </c>
      <c r="EQ424" cm="1">
        <f t="array" ref="EQ424">SUMPRODUCT($K424:$AJ424,TRANSPOSE(EQ$4:EQ$29))</f>
        <v>0</v>
      </c>
      <c r="ER424" cm="1">
        <f t="array" ref="ER424">SUMPRODUCT($K424:$AJ424,TRANSPOSE(ER$4:ER$29))</f>
        <v>0</v>
      </c>
      <c r="ES424" cm="1">
        <f t="array" ref="ES424">SUMPRODUCT($K424:$AJ424,TRANSPOSE(ES$4:ES$29))</f>
        <v>0</v>
      </c>
      <c r="ET424" cm="1">
        <f t="array" ref="ET424">SUMPRODUCT($K424:$AJ424,TRANSPOSE(ET$4:ET$29))</f>
        <v>0</v>
      </c>
      <c r="EU424" cm="1">
        <f t="array" ref="EU424">SUMPRODUCT($K424:$AJ424,TRANSPOSE(EU$4:EU$29))</f>
        <v>0</v>
      </c>
      <c r="EV424" cm="1">
        <f t="array" ref="EV424">SUMPRODUCT($K424:$AJ424,TRANSPOSE(EV$4:EV$29))</f>
        <v>0</v>
      </c>
      <c r="EW424" cm="1">
        <f t="array" ref="EW424">SUMPRODUCT($K424:$AJ424,TRANSPOSE(EW$4:EW$29))</f>
        <v>0</v>
      </c>
      <c r="EX424" cm="1">
        <f t="array" ref="EX424">SUMPRODUCT($K424:$AJ424,TRANSPOSE(EX$4:EX$29))</f>
        <v>0</v>
      </c>
      <c r="EY424" cm="1">
        <f t="array" ref="EY424">SUMPRODUCT($K424:$AJ424,TRANSPOSE(EY$4:EY$29))</f>
        <v>0</v>
      </c>
      <c r="EZ424" cm="1">
        <f t="array" ref="EZ424">SUMPRODUCT($K424:$AJ424,TRANSPOSE(EZ$4:EZ$29))</f>
        <v>0</v>
      </c>
      <c r="FA424">
        <f t="shared" si="90"/>
        <v>0</v>
      </c>
      <c r="FB424" t="b">
        <f t="shared" si="91"/>
        <v>0</v>
      </c>
    </row>
    <row r="425" spans="1:158" hidden="1" x14ac:dyDescent="0.2">
      <c r="A425">
        <v>496</v>
      </c>
      <c r="B425" s="7" t="s">
        <v>696</v>
      </c>
      <c r="C425" t="s">
        <v>17</v>
      </c>
      <c r="D425" t="s">
        <v>695</v>
      </c>
      <c r="E425" t="s">
        <v>694</v>
      </c>
      <c r="G425" t="s">
        <v>6</v>
      </c>
      <c r="H425" s="1">
        <v>2</v>
      </c>
      <c r="I425" s="1">
        <v>1</v>
      </c>
      <c r="J425" s="1">
        <f>VLOOKUP(B425,'[4]AVL F03 05.05.26_לעבוד'!$B$27:$M$694,12,)</f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f t="shared" si="85"/>
        <v>315</v>
      </c>
      <c r="AL425" s="1">
        <f t="shared" si="86"/>
        <v>400</v>
      </c>
      <c r="AM425" s="1">
        <f t="shared" si="87"/>
        <v>3732.75</v>
      </c>
      <c r="AN425" s="1">
        <f t="shared" si="88"/>
        <v>4740</v>
      </c>
      <c r="AO425" s="1">
        <f t="shared" si="89"/>
        <v>1007.25</v>
      </c>
      <c r="AP425" s="1" t="s">
        <v>26</v>
      </c>
      <c r="AQ425" s="1">
        <f>VLOOKUP($B425,'[2]AVL F03 05.05.26_לעבוד'!$B$29:$H$721,6,)</f>
        <v>0</v>
      </c>
      <c r="AR425" s="1" t="s">
        <v>25</v>
      </c>
      <c r="AS425" s="1" t="s">
        <v>93</v>
      </c>
      <c r="AT425">
        <f t="shared" si="92"/>
        <v>11.85</v>
      </c>
      <c r="AU425" t="str">
        <f>VLOOKUP(B425,'[3]AVL F03 05.05.26_לעבוד'!$B$27:$B$694,1,)</f>
        <v>D38999/33W17N</v>
      </c>
      <c r="AW425" t="s">
        <v>1727</v>
      </c>
      <c r="AX425" t="s">
        <v>56</v>
      </c>
      <c r="AY425">
        <v>11.85</v>
      </c>
      <c r="AZ425" t="s">
        <v>0</v>
      </c>
      <c r="BA425">
        <v>2</v>
      </c>
      <c r="BB425" t="s">
        <v>13</v>
      </c>
      <c r="BC425">
        <v>98</v>
      </c>
      <c r="BD425">
        <v>61</v>
      </c>
      <c r="BE425" t="s">
        <v>12</v>
      </c>
      <c r="BF425">
        <v>0</v>
      </c>
      <c r="BG425">
        <v>11.85</v>
      </c>
      <c r="BH425">
        <v>20</v>
      </c>
      <c r="BI425" t="s">
        <v>11</v>
      </c>
      <c r="BJ425" t="s">
        <v>66</v>
      </c>
      <c r="BK425" t="s">
        <v>5</v>
      </c>
      <c r="BL425" t="s">
        <v>5</v>
      </c>
      <c r="BM425" t="s">
        <v>22</v>
      </c>
      <c r="BN425">
        <v>11.85</v>
      </c>
      <c r="BO425" t="s">
        <v>5</v>
      </c>
      <c r="BP425">
        <v>1</v>
      </c>
      <c r="BQ425" t="s">
        <v>5</v>
      </c>
      <c r="BR425" t="s">
        <v>8</v>
      </c>
      <c r="BS425" t="s">
        <v>183</v>
      </c>
      <c r="BT425">
        <v>200</v>
      </c>
      <c r="BU425" t="s">
        <v>6</v>
      </c>
      <c r="BV425" t="s">
        <v>5</v>
      </c>
      <c r="BW425" t="s">
        <v>4</v>
      </c>
      <c r="BX425" t="s">
        <v>3</v>
      </c>
      <c r="BY425" t="s">
        <v>56</v>
      </c>
      <c r="BZ425" t="s">
        <v>1</v>
      </c>
      <c r="CA425" t="s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200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E425">
        <f>SUM($CB425,CB425:$CC425)-SUM($EC425:EC425)</f>
        <v>0</v>
      </c>
      <c r="DF425">
        <f>SUM($CB425,$CC425:CC425)-SUM($EC425:ED425)</f>
        <v>0</v>
      </c>
      <c r="DG425">
        <f>SUM($CB425,$CC425:CD425)-SUM($EC425:EE425)</f>
        <v>0</v>
      </c>
      <c r="DH425">
        <f>SUM($CB425,$CC425:CE425)-SUM($EC425:EF425)</f>
        <v>0</v>
      </c>
      <c r="DI425">
        <f>SUM($CB425,$CC425:CF425)-SUM($EC425:EG425)</f>
        <v>0</v>
      </c>
      <c r="DJ425">
        <f>SUM($CB425,$CC425:CG425)-SUM($EC425:EH425)</f>
        <v>0</v>
      </c>
      <c r="DK425">
        <f>SUM($CB425,$CC425:CH425)-SUM($EC425:EI425)</f>
        <v>0</v>
      </c>
      <c r="DL425">
        <f>SUM($CB425,$CC425:CI425)-SUM($EC425:EJ425)</f>
        <v>0</v>
      </c>
      <c r="DM425">
        <f>SUM($CB425,$CC425:CJ425)-SUM($EC425:EK425)</f>
        <v>195</v>
      </c>
      <c r="DN425">
        <f>SUM($CB425,$CC425:CK425)-SUM($EC425:EL425)</f>
        <v>185</v>
      </c>
      <c r="DO425">
        <f>SUM($CB425,$CC425:CL425)-SUM($EC425:EM425)</f>
        <v>145</v>
      </c>
      <c r="DP425">
        <f>SUM($CB425,$CC425:CM425)-SUM($EC425:EN425)</f>
        <v>90</v>
      </c>
      <c r="DQ425">
        <f>SUM($CB425,$CC425:CN425)-SUM($EC425:EO425)</f>
        <v>35</v>
      </c>
      <c r="DR425">
        <f>SUM($CB425,$CC425:CO425)-SUM($EC425:EP425)</f>
        <v>0</v>
      </c>
      <c r="DS425">
        <f>SUM($CB425,$CC425:CP425)-SUM($EC425:EQ425)</f>
        <v>0</v>
      </c>
      <c r="DT425">
        <f>SUM($CB425,$CC425:CQ425)-SUM($EC425:ER425)</f>
        <v>0</v>
      </c>
      <c r="DU425">
        <f>SUM($CB425,$CC425:CR425)-SUM($EC425:ES425)</f>
        <v>0</v>
      </c>
      <c r="DV425">
        <f>SUM($CB425,$CC425:CS425)-SUM($EC425:ET425)</f>
        <v>0</v>
      </c>
      <c r="DW425">
        <f>SUM($CB425,$CC425:CT425)-SUM($EC425:EU425)</f>
        <v>0</v>
      </c>
      <c r="DX425">
        <f>SUM($CB425,$CC425:CU425)-SUM($EC425:EV425)</f>
        <v>0</v>
      </c>
      <c r="DY425">
        <f>SUM($CB425,$CC425:CV425)-SUM($EC425:EW425)</f>
        <v>0</v>
      </c>
      <c r="DZ425">
        <f>SUM($CB425,$CC425:CW425)-SUM($EC425:EX425)</f>
        <v>0</v>
      </c>
      <c r="EA425">
        <f>SUM($CB425,$CC425:CX425)-SUM($EC425:EY425)</f>
        <v>0</v>
      </c>
      <c r="EB425">
        <f>SUM($CB425,$CC425:CY425)-SUM($EC425:EZ425)</f>
        <v>0</v>
      </c>
      <c r="EC425" cm="1">
        <f t="array" ref="EC425">SUMPRODUCT($K425:$AJ425,TRANSPOSE(EC$4:EC$29))</f>
        <v>0</v>
      </c>
      <c r="ED425" cm="1">
        <f t="array" ref="ED425">SUMPRODUCT($K425:$AJ425,TRANSPOSE(ED$4:ED$29))</f>
        <v>0</v>
      </c>
      <c r="EE425" cm="1">
        <f t="array" ref="EE425">SUMPRODUCT($K425:$AJ425,TRANSPOSE(EE$4:EE$29))</f>
        <v>0</v>
      </c>
      <c r="EF425" cm="1">
        <f t="array" ref="EF425">SUMPRODUCT($K425:$AJ425,TRANSPOSE(EF$4:EF$29))</f>
        <v>0</v>
      </c>
      <c r="EG425" cm="1">
        <f t="array" ref="EG425">SUMPRODUCT($K425:$AJ425,TRANSPOSE(EG$4:EG$29))</f>
        <v>0</v>
      </c>
      <c r="EH425" cm="1">
        <f t="array" ref="EH425">SUMPRODUCT($K425:$AJ425,TRANSPOSE(EH$4:EH$29))</f>
        <v>0</v>
      </c>
      <c r="EI425" cm="1">
        <f t="array" ref="EI425">SUMPRODUCT($K425:$AJ425,TRANSPOSE(EI$4:EI$29))</f>
        <v>0</v>
      </c>
      <c r="EJ425" cm="1">
        <f t="array" ref="EJ425">SUMPRODUCT($K425:$AJ425,TRANSPOSE(EJ$4:EJ$29))</f>
        <v>0</v>
      </c>
      <c r="EK425" cm="1">
        <f t="array" ref="EK425">SUMPRODUCT($K425:$AJ425,TRANSPOSE(EK$4:EK$29))</f>
        <v>5</v>
      </c>
      <c r="EL425" cm="1">
        <f t="array" ref="EL425">SUMPRODUCT($K425:$AJ425,TRANSPOSE(EL$4:EL$29))</f>
        <v>10</v>
      </c>
      <c r="EM425" cm="1">
        <f t="array" ref="EM425">SUMPRODUCT($K425:$AJ425,TRANSPOSE(EM$4:EM$29))</f>
        <v>40</v>
      </c>
      <c r="EN425" cm="1">
        <f t="array" ref="EN425">SUMPRODUCT($K425:$AJ425,TRANSPOSE(EN$4:EN$29))</f>
        <v>55</v>
      </c>
      <c r="EO425" cm="1">
        <f t="array" ref="EO425">SUMPRODUCT($K425:$AJ425,TRANSPOSE(EO$4:EO$29))</f>
        <v>55</v>
      </c>
      <c r="EP425" cm="1">
        <f t="array" ref="EP425">SUMPRODUCT($K425:$AJ425,TRANSPOSE(EP$4:EP$29))</f>
        <v>35</v>
      </c>
      <c r="EQ425" cm="1">
        <f t="array" ref="EQ425">SUMPRODUCT($K425:$AJ425,TRANSPOSE(EQ$4:EQ$29))</f>
        <v>0</v>
      </c>
      <c r="ER425" cm="1">
        <f t="array" ref="ER425">SUMPRODUCT($K425:$AJ425,TRANSPOSE(ER$4:ER$29))</f>
        <v>0</v>
      </c>
      <c r="ES425" cm="1">
        <f t="array" ref="ES425">SUMPRODUCT($K425:$AJ425,TRANSPOSE(ES$4:ES$29))</f>
        <v>0</v>
      </c>
      <c r="ET425" cm="1">
        <f t="array" ref="ET425">SUMPRODUCT($K425:$AJ425,TRANSPOSE(ET$4:ET$29))</f>
        <v>0</v>
      </c>
      <c r="EU425" cm="1">
        <f t="array" ref="EU425">SUMPRODUCT($K425:$AJ425,TRANSPOSE(EU$4:EU$29))</f>
        <v>0</v>
      </c>
      <c r="EV425" cm="1">
        <f t="array" ref="EV425">SUMPRODUCT($K425:$AJ425,TRANSPOSE(EV$4:EV$29))</f>
        <v>0</v>
      </c>
      <c r="EW425" cm="1">
        <f t="array" ref="EW425">SUMPRODUCT($K425:$AJ425,TRANSPOSE(EW$4:EW$29))</f>
        <v>0</v>
      </c>
      <c r="EX425" cm="1">
        <f t="array" ref="EX425">SUMPRODUCT($K425:$AJ425,TRANSPOSE(EX$4:EX$29))</f>
        <v>0</v>
      </c>
      <c r="EY425" cm="1">
        <f t="array" ref="EY425">SUMPRODUCT($K425:$AJ425,TRANSPOSE(EY$4:EY$29))</f>
        <v>0</v>
      </c>
      <c r="EZ425" cm="1">
        <f t="array" ref="EZ425">SUMPRODUCT($K425:$AJ425,TRANSPOSE(EZ$4:EZ$29))</f>
        <v>0</v>
      </c>
      <c r="FA425">
        <f t="shared" si="90"/>
        <v>0</v>
      </c>
      <c r="FB425" t="b">
        <f t="shared" si="91"/>
        <v>0</v>
      </c>
    </row>
    <row r="426" spans="1:158" hidden="1" x14ac:dyDescent="0.2">
      <c r="A426">
        <v>497</v>
      </c>
      <c r="B426" s="7" t="s">
        <v>693</v>
      </c>
      <c r="C426" t="s">
        <v>17</v>
      </c>
      <c r="D426" t="s">
        <v>692</v>
      </c>
      <c r="E426" t="s">
        <v>691</v>
      </c>
      <c r="G426" t="s">
        <v>6</v>
      </c>
      <c r="H426" s="1">
        <v>2</v>
      </c>
      <c r="I426" s="1">
        <v>1</v>
      </c>
      <c r="J426" s="1">
        <f>VLOOKUP(B426,'[4]AVL F03 05.05.26_לעבוד'!$B$27:$M$694,12,)</f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f t="shared" si="85"/>
        <v>315</v>
      </c>
      <c r="AL426" s="1">
        <f t="shared" si="86"/>
        <v>400</v>
      </c>
      <c r="AM426" s="1">
        <f t="shared" si="87"/>
        <v>3978.4500000000003</v>
      </c>
      <c r="AN426" s="1">
        <f t="shared" si="88"/>
        <v>5052</v>
      </c>
      <c r="AO426" s="1">
        <f t="shared" si="89"/>
        <v>1073.5499999999997</v>
      </c>
      <c r="AP426" s="1" t="s">
        <v>26</v>
      </c>
      <c r="AQ426" s="1">
        <f>VLOOKUP($B426,'[2]AVL F03 05.05.26_לעבוד'!$B$29:$H$721,6,)</f>
        <v>0</v>
      </c>
      <c r="AR426" s="1" t="s">
        <v>25</v>
      </c>
      <c r="AS426" s="1" t="s">
        <v>93</v>
      </c>
      <c r="AT426">
        <f t="shared" si="92"/>
        <v>12.63</v>
      </c>
      <c r="AU426" t="str">
        <f>VLOOKUP(B426,'[3]AVL F03 05.05.26_לעבוד'!$B$27:$B$694,1,)</f>
        <v>D38999/33W19N</v>
      </c>
      <c r="AW426" t="s">
        <v>1709</v>
      </c>
      <c r="AX426" t="s">
        <v>56</v>
      </c>
      <c r="AY426">
        <v>12.63</v>
      </c>
      <c r="AZ426" t="s">
        <v>0</v>
      </c>
      <c r="BA426">
        <v>2</v>
      </c>
      <c r="BB426" t="s">
        <v>13</v>
      </c>
      <c r="BC426">
        <v>98</v>
      </c>
      <c r="BD426">
        <v>63</v>
      </c>
      <c r="BE426" t="s">
        <v>12</v>
      </c>
      <c r="BF426">
        <v>0</v>
      </c>
      <c r="BG426">
        <v>12.63</v>
      </c>
      <c r="BH426">
        <v>20</v>
      </c>
      <c r="BI426" t="s">
        <v>11</v>
      </c>
      <c r="BJ426" t="s">
        <v>66</v>
      </c>
      <c r="BK426" t="s">
        <v>5</v>
      </c>
      <c r="BL426" t="s">
        <v>5</v>
      </c>
      <c r="BM426" t="s">
        <v>84</v>
      </c>
      <c r="BN426">
        <v>12.63</v>
      </c>
      <c r="BO426" t="s">
        <v>5</v>
      </c>
      <c r="BP426">
        <v>1</v>
      </c>
      <c r="BQ426" t="s">
        <v>5</v>
      </c>
      <c r="BR426" t="s">
        <v>8</v>
      </c>
      <c r="BS426" t="s">
        <v>7</v>
      </c>
      <c r="BT426">
        <v>200</v>
      </c>
      <c r="BU426" t="s">
        <v>6</v>
      </c>
      <c r="BV426" t="s">
        <v>5</v>
      </c>
      <c r="BW426" t="s">
        <v>4</v>
      </c>
      <c r="BX426" t="s">
        <v>3</v>
      </c>
      <c r="BY426" t="s">
        <v>56</v>
      </c>
      <c r="BZ426" t="s">
        <v>1</v>
      </c>
      <c r="CA426" t="s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200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E426">
        <f>SUM($CB426,CB426:$CC426)-SUM($EC426:EC426)</f>
        <v>0</v>
      </c>
      <c r="DF426">
        <f>SUM($CB426,$CC426:CC426)-SUM($EC426:ED426)</f>
        <v>0</v>
      </c>
      <c r="DG426">
        <f>SUM($CB426,$CC426:CD426)-SUM($EC426:EE426)</f>
        <v>0</v>
      </c>
      <c r="DH426">
        <f>SUM($CB426,$CC426:CE426)-SUM($EC426:EF426)</f>
        <v>0</v>
      </c>
      <c r="DI426">
        <f>SUM($CB426,$CC426:CF426)-SUM($EC426:EG426)</f>
        <v>0</v>
      </c>
      <c r="DJ426">
        <f>SUM($CB426,$CC426:CG426)-SUM($EC426:EH426)</f>
        <v>0</v>
      </c>
      <c r="DK426">
        <f>SUM($CB426,$CC426:CH426)-SUM($EC426:EI426)</f>
        <v>0</v>
      </c>
      <c r="DL426">
        <f>SUM($CB426,$CC426:CI426)-SUM($EC426:EJ426)</f>
        <v>0</v>
      </c>
      <c r="DM426">
        <f>SUM($CB426,$CC426:CJ426)-SUM($EC426:EK426)</f>
        <v>195</v>
      </c>
      <c r="DN426">
        <f>SUM($CB426,$CC426:CK426)-SUM($EC426:EL426)</f>
        <v>185</v>
      </c>
      <c r="DO426">
        <f>SUM($CB426,$CC426:CL426)-SUM($EC426:EM426)</f>
        <v>145</v>
      </c>
      <c r="DP426">
        <f>SUM($CB426,$CC426:CM426)-SUM($EC426:EN426)</f>
        <v>90</v>
      </c>
      <c r="DQ426">
        <f>SUM($CB426,$CC426:CN426)-SUM($EC426:EO426)</f>
        <v>35</v>
      </c>
      <c r="DR426">
        <f>SUM($CB426,$CC426:CO426)-SUM($EC426:EP426)</f>
        <v>0</v>
      </c>
      <c r="DS426">
        <f>SUM($CB426,$CC426:CP426)-SUM($EC426:EQ426)</f>
        <v>0</v>
      </c>
      <c r="DT426">
        <f>SUM($CB426,$CC426:CQ426)-SUM($EC426:ER426)</f>
        <v>0</v>
      </c>
      <c r="DU426">
        <f>SUM($CB426,$CC426:CR426)-SUM($EC426:ES426)</f>
        <v>0</v>
      </c>
      <c r="DV426">
        <f>SUM($CB426,$CC426:CS426)-SUM($EC426:ET426)</f>
        <v>0</v>
      </c>
      <c r="DW426">
        <f>SUM($CB426,$CC426:CT426)-SUM($EC426:EU426)</f>
        <v>0</v>
      </c>
      <c r="DX426">
        <f>SUM($CB426,$CC426:CU426)-SUM($EC426:EV426)</f>
        <v>0</v>
      </c>
      <c r="DY426">
        <f>SUM($CB426,$CC426:CV426)-SUM($EC426:EW426)</f>
        <v>0</v>
      </c>
      <c r="DZ426">
        <f>SUM($CB426,$CC426:CW426)-SUM($EC426:EX426)</f>
        <v>0</v>
      </c>
      <c r="EA426">
        <f>SUM($CB426,$CC426:CX426)-SUM($EC426:EY426)</f>
        <v>0</v>
      </c>
      <c r="EB426">
        <f>SUM($CB426,$CC426:CY426)-SUM($EC426:EZ426)</f>
        <v>0</v>
      </c>
      <c r="EC426" cm="1">
        <f t="array" ref="EC426">SUMPRODUCT($K426:$AJ426,TRANSPOSE(EC$4:EC$29))</f>
        <v>0</v>
      </c>
      <c r="ED426" cm="1">
        <f t="array" ref="ED426">SUMPRODUCT($K426:$AJ426,TRANSPOSE(ED$4:ED$29))</f>
        <v>0</v>
      </c>
      <c r="EE426" cm="1">
        <f t="array" ref="EE426">SUMPRODUCT($K426:$AJ426,TRANSPOSE(EE$4:EE$29))</f>
        <v>0</v>
      </c>
      <c r="EF426" cm="1">
        <f t="array" ref="EF426">SUMPRODUCT($K426:$AJ426,TRANSPOSE(EF$4:EF$29))</f>
        <v>0</v>
      </c>
      <c r="EG426" cm="1">
        <f t="array" ref="EG426">SUMPRODUCT($K426:$AJ426,TRANSPOSE(EG$4:EG$29))</f>
        <v>0</v>
      </c>
      <c r="EH426" cm="1">
        <f t="array" ref="EH426">SUMPRODUCT($K426:$AJ426,TRANSPOSE(EH$4:EH$29))</f>
        <v>0</v>
      </c>
      <c r="EI426" cm="1">
        <f t="array" ref="EI426">SUMPRODUCT($K426:$AJ426,TRANSPOSE(EI$4:EI$29))</f>
        <v>0</v>
      </c>
      <c r="EJ426" cm="1">
        <f t="array" ref="EJ426">SUMPRODUCT($K426:$AJ426,TRANSPOSE(EJ$4:EJ$29))</f>
        <v>0</v>
      </c>
      <c r="EK426" cm="1">
        <f t="array" ref="EK426">SUMPRODUCT($K426:$AJ426,TRANSPOSE(EK$4:EK$29))</f>
        <v>5</v>
      </c>
      <c r="EL426" cm="1">
        <f t="array" ref="EL426">SUMPRODUCT($K426:$AJ426,TRANSPOSE(EL$4:EL$29))</f>
        <v>10</v>
      </c>
      <c r="EM426" cm="1">
        <f t="array" ref="EM426">SUMPRODUCT($K426:$AJ426,TRANSPOSE(EM$4:EM$29))</f>
        <v>40</v>
      </c>
      <c r="EN426" cm="1">
        <f t="array" ref="EN426">SUMPRODUCT($K426:$AJ426,TRANSPOSE(EN$4:EN$29))</f>
        <v>55</v>
      </c>
      <c r="EO426" cm="1">
        <f t="array" ref="EO426">SUMPRODUCT($K426:$AJ426,TRANSPOSE(EO$4:EO$29))</f>
        <v>55</v>
      </c>
      <c r="EP426" cm="1">
        <f t="array" ref="EP426">SUMPRODUCT($K426:$AJ426,TRANSPOSE(EP$4:EP$29))</f>
        <v>35</v>
      </c>
      <c r="EQ426" cm="1">
        <f t="array" ref="EQ426">SUMPRODUCT($K426:$AJ426,TRANSPOSE(EQ$4:EQ$29))</f>
        <v>0</v>
      </c>
      <c r="ER426" cm="1">
        <f t="array" ref="ER426">SUMPRODUCT($K426:$AJ426,TRANSPOSE(ER$4:ER$29))</f>
        <v>0</v>
      </c>
      <c r="ES426" cm="1">
        <f t="array" ref="ES426">SUMPRODUCT($K426:$AJ426,TRANSPOSE(ES$4:ES$29))</f>
        <v>0</v>
      </c>
      <c r="ET426" cm="1">
        <f t="array" ref="ET426">SUMPRODUCT($K426:$AJ426,TRANSPOSE(ET$4:ET$29))</f>
        <v>0</v>
      </c>
      <c r="EU426" cm="1">
        <f t="array" ref="EU426">SUMPRODUCT($K426:$AJ426,TRANSPOSE(EU$4:EU$29))</f>
        <v>0</v>
      </c>
      <c r="EV426" cm="1">
        <f t="array" ref="EV426">SUMPRODUCT($K426:$AJ426,TRANSPOSE(EV$4:EV$29))</f>
        <v>0</v>
      </c>
      <c r="EW426" cm="1">
        <f t="array" ref="EW426">SUMPRODUCT($K426:$AJ426,TRANSPOSE(EW$4:EW$29))</f>
        <v>0</v>
      </c>
      <c r="EX426" cm="1">
        <f t="array" ref="EX426">SUMPRODUCT($K426:$AJ426,TRANSPOSE(EX$4:EX$29))</f>
        <v>0</v>
      </c>
      <c r="EY426" cm="1">
        <f t="array" ref="EY426">SUMPRODUCT($K426:$AJ426,TRANSPOSE(EY$4:EY$29))</f>
        <v>0</v>
      </c>
      <c r="EZ426" cm="1">
        <f t="array" ref="EZ426">SUMPRODUCT($K426:$AJ426,TRANSPOSE(EZ$4:EZ$29))</f>
        <v>0</v>
      </c>
      <c r="FA426">
        <f t="shared" si="90"/>
        <v>0</v>
      </c>
      <c r="FB426" t="b">
        <f t="shared" si="91"/>
        <v>0</v>
      </c>
    </row>
    <row r="427" spans="1:158" hidden="1" x14ac:dyDescent="0.2">
      <c r="A427">
        <v>499</v>
      </c>
      <c r="B427" s="7" t="s">
        <v>690</v>
      </c>
      <c r="C427" t="s">
        <v>17</v>
      </c>
      <c r="D427">
        <v>421757064</v>
      </c>
      <c r="E427" t="s">
        <v>689</v>
      </c>
      <c r="F427">
        <v>421776513</v>
      </c>
      <c r="G427" t="s">
        <v>6</v>
      </c>
      <c r="H427" s="1">
        <v>2</v>
      </c>
      <c r="I427" s="1">
        <v>1</v>
      </c>
      <c r="J427" s="1">
        <f>VLOOKUP(B427,'[4]AVL F03 05.05.26_לעבוד'!$B$27:$M$694,12,)</f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0</v>
      </c>
      <c r="AJ427" s="1">
        <v>0</v>
      </c>
      <c r="AK427" s="1">
        <f t="shared" si="85"/>
        <v>315</v>
      </c>
      <c r="AL427" s="1">
        <f t="shared" si="86"/>
        <v>500</v>
      </c>
      <c r="AM427" s="1">
        <f t="shared" si="87"/>
        <v>16660.349999999999</v>
      </c>
      <c r="AN427" s="1">
        <f t="shared" si="88"/>
        <v>26445</v>
      </c>
      <c r="AO427" s="1">
        <f t="shared" si="89"/>
        <v>9784.6500000000015</v>
      </c>
      <c r="AP427" s="1" t="s">
        <v>107</v>
      </c>
      <c r="AQ427" s="1" t="str">
        <f>VLOOKUP($B427,'[2]AVL F03 05.05.26_לעבוד'!$B$29:$H$721,6,)</f>
        <v xml:space="preserve">תינתן עזרה מאלתא </v>
      </c>
      <c r="AR427" s="1" t="s">
        <v>25</v>
      </c>
      <c r="AS427" s="1" t="s">
        <v>14</v>
      </c>
      <c r="AT427">
        <f t="shared" si="92"/>
        <v>52.89</v>
      </c>
      <c r="AU427" t="str">
        <f>VLOOKUP(B427,'[3]AVL F03 05.05.26_לעבוד'!$B$27:$B$694,1,)</f>
        <v>DAC3484IRKDT</v>
      </c>
      <c r="AW427" t="s">
        <v>1788</v>
      </c>
      <c r="AX427">
        <v>1</v>
      </c>
      <c r="AY427">
        <v>52.89</v>
      </c>
      <c r="AZ427" t="s">
        <v>0</v>
      </c>
      <c r="BA427">
        <v>2</v>
      </c>
      <c r="BB427" t="s">
        <v>13</v>
      </c>
      <c r="BC427">
        <v>100</v>
      </c>
      <c r="BD427">
        <v>120</v>
      </c>
      <c r="BE427" t="s">
        <v>45</v>
      </c>
      <c r="BF427">
        <v>0</v>
      </c>
      <c r="BG427">
        <v>52.89</v>
      </c>
      <c r="BH427">
        <v>20</v>
      </c>
      <c r="BI427" t="s">
        <v>11</v>
      </c>
      <c r="BJ427" t="s">
        <v>44</v>
      </c>
      <c r="BK427" t="s">
        <v>5</v>
      </c>
      <c r="BL427">
        <v>1</v>
      </c>
      <c r="BM427" t="s">
        <v>22</v>
      </c>
      <c r="BN427">
        <v>52.89</v>
      </c>
      <c r="BO427" t="s">
        <v>5</v>
      </c>
      <c r="BP427">
        <v>1</v>
      </c>
      <c r="BQ427" t="s">
        <v>5</v>
      </c>
      <c r="BR427" t="s">
        <v>8</v>
      </c>
      <c r="BS427" t="s">
        <v>43</v>
      </c>
      <c r="BT427">
        <v>250</v>
      </c>
      <c r="BU427" t="s">
        <v>6</v>
      </c>
      <c r="BV427" t="s">
        <v>31</v>
      </c>
      <c r="BW427" t="s">
        <v>42</v>
      </c>
      <c r="BX427" t="s">
        <v>3</v>
      </c>
      <c r="BY427">
        <v>1</v>
      </c>
      <c r="BZ427" t="s">
        <v>102</v>
      </c>
      <c r="CA427" t="s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30</v>
      </c>
      <c r="CK427">
        <v>0</v>
      </c>
      <c r="CL427">
        <v>250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E427">
        <f>SUM($CB427,CB427:$CC427)-SUM($EC427:EC427)</f>
        <v>0</v>
      </c>
      <c r="DF427">
        <f>SUM($CB427,$CC427:CC427)-SUM($EC427:ED427)</f>
        <v>0</v>
      </c>
      <c r="DG427">
        <f>SUM($CB427,$CC427:CD427)-SUM($EC427:EE427)</f>
        <v>0</v>
      </c>
      <c r="DH427">
        <f>SUM($CB427,$CC427:CE427)-SUM($EC427:EF427)</f>
        <v>0</v>
      </c>
      <c r="DI427">
        <f>SUM($CB427,$CC427:CF427)-SUM($EC427:EG427)</f>
        <v>0</v>
      </c>
      <c r="DJ427">
        <f>SUM($CB427,$CC427:CG427)-SUM($EC427:EH427)</f>
        <v>0</v>
      </c>
      <c r="DK427">
        <f>SUM($CB427,$CC427:CH427)-SUM($EC427:EI427)</f>
        <v>0</v>
      </c>
      <c r="DL427">
        <f>SUM($CB427,$CC427:CI427)-SUM($EC427:EJ427)</f>
        <v>0</v>
      </c>
      <c r="DM427">
        <f>SUM($CB427,$CC427:CJ427)-SUM($EC427:EK427)</f>
        <v>10</v>
      </c>
      <c r="DN427">
        <f>SUM($CB427,$CC427:CK427)-SUM($EC427:EL427)</f>
        <v>-80</v>
      </c>
      <c r="DO427">
        <f>SUM($CB427,$CC427:CL427)-SUM($EC427:EM427)</f>
        <v>80</v>
      </c>
      <c r="DP427">
        <f>SUM($CB427,$CC427:CM427)-SUM($EC427:EN427)</f>
        <v>80</v>
      </c>
      <c r="DQ427">
        <f>SUM($CB427,$CC427:CN427)-SUM($EC427:EO427)</f>
        <v>80</v>
      </c>
      <c r="DR427">
        <f>SUM($CB427,$CC427:CO427)-SUM($EC427:EP427)</f>
        <v>80</v>
      </c>
      <c r="DS427">
        <f>SUM($CB427,$CC427:CP427)-SUM($EC427:EQ427)</f>
        <v>80</v>
      </c>
      <c r="DT427">
        <f>SUM($CB427,$CC427:CQ427)-SUM($EC427:ER427)</f>
        <v>80</v>
      </c>
      <c r="DU427">
        <f>SUM($CB427,$CC427:CR427)-SUM($EC427:ES427)</f>
        <v>80</v>
      </c>
      <c r="DV427">
        <f>SUM($CB427,$CC427:CS427)-SUM($EC427:ET427)</f>
        <v>80</v>
      </c>
      <c r="DW427">
        <f>SUM($CB427,$CC427:CT427)-SUM($EC427:EU427)</f>
        <v>80</v>
      </c>
      <c r="DX427">
        <f>SUM($CB427,$CC427:CU427)-SUM($EC427:EV427)</f>
        <v>80</v>
      </c>
      <c r="DY427">
        <f>SUM($CB427,$CC427:CV427)-SUM($EC427:EW427)</f>
        <v>80</v>
      </c>
      <c r="DZ427">
        <f>SUM($CB427,$CC427:CW427)-SUM($EC427:EX427)</f>
        <v>80</v>
      </c>
      <c r="EA427">
        <f>SUM($CB427,$CC427:CX427)-SUM($EC427:EY427)</f>
        <v>80</v>
      </c>
      <c r="EB427">
        <f>SUM($CB427,$CC427:CY427)-SUM($EC427:EZ427)</f>
        <v>80</v>
      </c>
      <c r="EC427" cm="1">
        <f t="array" ref="EC427">SUMPRODUCT($K427:$AJ427,TRANSPOSE(EC$4:EC$29))</f>
        <v>0</v>
      </c>
      <c r="ED427" cm="1">
        <f t="array" ref="ED427">SUMPRODUCT($K427:$AJ427,TRANSPOSE(ED$4:ED$29))</f>
        <v>0</v>
      </c>
      <c r="EE427" cm="1">
        <f t="array" ref="EE427">SUMPRODUCT($K427:$AJ427,TRANSPOSE(EE$4:EE$29))</f>
        <v>0</v>
      </c>
      <c r="EF427" cm="1">
        <f t="array" ref="EF427">SUMPRODUCT($K427:$AJ427,TRANSPOSE(EF$4:EF$29))</f>
        <v>0</v>
      </c>
      <c r="EG427" cm="1">
        <f t="array" ref="EG427">SUMPRODUCT($K427:$AJ427,TRANSPOSE(EG$4:EG$29))</f>
        <v>0</v>
      </c>
      <c r="EH427" cm="1">
        <f t="array" ref="EH427">SUMPRODUCT($K427:$AJ427,TRANSPOSE(EH$4:EH$29))</f>
        <v>0</v>
      </c>
      <c r="EI427" cm="1">
        <f t="array" ref="EI427">SUMPRODUCT($K427:$AJ427,TRANSPOSE(EI$4:EI$29))</f>
        <v>0</v>
      </c>
      <c r="EJ427" cm="1">
        <f t="array" ref="EJ427">SUMPRODUCT($K427:$AJ427,TRANSPOSE(EJ$4:EJ$29))</f>
        <v>0</v>
      </c>
      <c r="EK427" cm="1">
        <f t="array" ref="EK427">SUMPRODUCT($K427:$AJ427,TRANSPOSE(EK$4:EK$29))</f>
        <v>20</v>
      </c>
      <c r="EL427" cm="1">
        <f t="array" ref="EL427">SUMPRODUCT($K427:$AJ427,TRANSPOSE(EL$4:EL$29))</f>
        <v>90</v>
      </c>
      <c r="EM427" cm="1">
        <f t="array" ref="EM427">SUMPRODUCT($K427:$AJ427,TRANSPOSE(EM$4:EM$29))</f>
        <v>90</v>
      </c>
      <c r="EN427" cm="1">
        <f t="array" ref="EN427">SUMPRODUCT($K427:$AJ427,TRANSPOSE(EN$4:EN$29))</f>
        <v>0</v>
      </c>
      <c r="EO427" cm="1">
        <f t="array" ref="EO427">SUMPRODUCT($K427:$AJ427,TRANSPOSE(EO$4:EO$29))</f>
        <v>0</v>
      </c>
      <c r="EP427" cm="1">
        <f t="array" ref="EP427">SUMPRODUCT($K427:$AJ427,TRANSPOSE(EP$4:EP$29))</f>
        <v>0</v>
      </c>
      <c r="EQ427" cm="1">
        <f t="array" ref="EQ427">SUMPRODUCT($K427:$AJ427,TRANSPOSE(EQ$4:EQ$29))</f>
        <v>0</v>
      </c>
      <c r="ER427" cm="1">
        <f t="array" ref="ER427">SUMPRODUCT($K427:$AJ427,TRANSPOSE(ER$4:ER$29))</f>
        <v>0</v>
      </c>
      <c r="ES427" cm="1">
        <f t="array" ref="ES427">SUMPRODUCT($K427:$AJ427,TRANSPOSE(ES$4:ES$29))</f>
        <v>0</v>
      </c>
      <c r="ET427" cm="1">
        <f t="array" ref="ET427">SUMPRODUCT($K427:$AJ427,TRANSPOSE(ET$4:ET$29))</f>
        <v>0</v>
      </c>
      <c r="EU427" cm="1">
        <f t="array" ref="EU427">SUMPRODUCT($K427:$AJ427,TRANSPOSE(EU$4:EU$29))</f>
        <v>0</v>
      </c>
      <c r="EV427" cm="1">
        <f t="array" ref="EV427">SUMPRODUCT($K427:$AJ427,TRANSPOSE(EV$4:EV$29))</f>
        <v>0</v>
      </c>
      <c r="EW427" cm="1">
        <f t="array" ref="EW427">SUMPRODUCT($K427:$AJ427,TRANSPOSE(EW$4:EW$29))</f>
        <v>0</v>
      </c>
      <c r="EX427" cm="1">
        <f t="array" ref="EX427">SUMPRODUCT($K427:$AJ427,TRANSPOSE(EX$4:EX$29))</f>
        <v>0</v>
      </c>
      <c r="EY427" cm="1">
        <f t="array" ref="EY427">SUMPRODUCT($K427:$AJ427,TRANSPOSE(EY$4:EY$29))</f>
        <v>0</v>
      </c>
      <c r="EZ427" cm="1">
        <f t="array" ref="EZ427">SUMPRODUCT($K427:$AJ427,TRANSPOSE(EZ$4:EZ$29))</f>
        <v>0</v>
      </c>
      <c r="FA427">
        <f t="shared" si="90"/>
        <v>0</v>
      </c>
      <c r="FB427" t="b">
        <f t="shared" si="91"/>
        <v>1</v>
      </c>
    </row>
    <row r="428" spans="1:158" hidden="1" x14ac:dyDescent="0.2">
      <c r="A428">
        <v>501</v>
      </c>
      <c r="B428" s="7" t="s">
        <v>688</v>
      </c>
      <c r="C428" t="s">
        <v>17</v>
      </c>
      <c r="D428">
        <v>421422706</v>
      </c>
      <c r="E428" t="s">
        <v>687</v>
      </c>
      <c r="G428" t="s">
        <v>6</v>
      </c>
      <c r="H428" s="1">
        <v>2</v>
      </c>
      <c r="I428" s="1">
        <v>1</v>
      </c>
      <c r="J428" s="1">
        <f>VLOOKUP(B428,'[4]AVL F03 05.05.26_לעבוד'!$B$27:$M$694,12,)</f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0</v>
      </c>
      <c r="AJ428" s="1">
        <v>0</v>
      </c>
      <c r="AK428" s="1">
        <f t="shared" si="85"/>
        <v>315</v>
      </c>
      <c r="AL428" s="1">
        <f t="shared" si="86"/>
        <v>1000</v>
      </c>
      <c r="AM428" s="1">
        <f t="shared" si="87"/>
        <v>81.900000000000006</v>
      </c>
      <c r="AN428" s="1">
        <f t="shared" si="88"/>
        <v>260</v>
      </c>
      <c r="AO428" s="1">
        <f t="shared" si="89"/>
        <v>178.1</v>
      </c>
      <c r="AP428" s="1" t="s">
        <v>26</v>
      </c>
      <c r="AQ428" s="1">
        <f>VLOOKUP($B428,'[2]AVL F03 05.05.26_לעבוד'!$B$29:$H$721,6,)</f>
        <v>0</v>
      </c>
      <c r="AR428" s="1" t="s">
        <v>25</v>
      </c>
      <c r="AS428" s="1" t="s">
        <v>14</v>
      </c>
      <c r="AT428">
        <f t="shared" si="92"/>
        <v>0.26</v>
      </c>
      <c r="AU428" t="str">
        <f>VLOOKUP(B428,'[3]AVL F03 05.05.26_לעבוד'!$B$27:$B$694,1,)</f>
        <v>DEA205375BT-2054A1</v>
      </c>
      <c r="AW428" t="s">
        <v>1748</v>
      </c>
      <c r="AX428" t="s">
        <v>208</v>
      </c>
      <c r="AY428">
        <v>0.26</v>
      </c>
      <c r="AZ428" t="s">
        <v>0</v>
      </c>
      <c r="BA428">
        <v>2</v>
      </c>
      <c r="BB428" t="s">
        <v>13</v>
      </c>
      <c r="BC428">
        <v>96</v>
      </c>
      <c r="BD428">
        <v>90</v>
      </c>
      <c r="BE428" t="s">
        <v>76</v>
      </c>
      <c r="BF428">
        <v>0</v>
      </c>
      <c r="BG428">
        <v>0.26</v>
      </c>
      <c r="BH428">
        <v>20</v>
      </c>
      <c r="BI428" t="s">
        <v>11</v>
      </c>
      <c r="BJ428" t="s">
        <v>138</v>
      </c>
      <c r="BK428" t="s">
        <v>5</v>
      </c>
      <c r="BL428">
        <v>1</v>
      </c>
      <c r="BM428" t="s">
        <v>22</v>
      </c>
      <c r="BN428">
        <v>0.26</v>
      </c>
      <c r="BO428" t="s">
        <v>5</v>
      </c>
      <c r="BP428">
        <v>1</v>
      </c>
      <c r="BQ428" t="s">
        <v>5</v>
      </c>
      <c r="BR428" t="s">
        <v>8</v>
      </c>
      <c r="BS428" t="s">
        <v>137</v>
      </c>
      <c r="BT428">
        <v>1000</v>
      </c>
      <c r="BU428" t="s">
        <v>6</v>
      </c>
      <c r="BV428" t="s">
        <v>31</v>
      </c>
      <c r="BW428" t="s">
        <v>81</v>
      </c>
      <c r="BX428" t="s">
        <v>3</v>
      </c>
      <c r="BY428" t="s">
        <v>208</v>
      </c>
      <c r="BZ428" t="s">
        <v>1</v>
      </c>
      <c r="CA428" t="s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220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E428">
        <f>SUM($CB428,CB428:$CC428)-SUM($EC428:EC428)</f>
        <v>0</v>
      </c>
      <c r="DF428">
        <f>SUM($CB428,$CC428:CC428)-SUM($EC428:ED428)</f>
        <v>0</v>
      </c>
      <c r="DG428">
        <f>SUM($CB428,$CC428:CD428)-SUM($EC428:EE428)</f>
        <v>0</v>
      </c>
      <c r="DH428">
        <f>SUM($CB428,$CC428:CE428)-SUM($EC428:EF428)</f>
        <v>0</v>
      </c>
      <c r="DI428">
        <f>SUM($CB428,$CC428:CF428)-SUM($EC428:EG428)</f>
        <v>0</v>
      </c>
      <c r="DJ428">
        <f>SUM($CB428,$CC428:CG428)-SUM($EC428:EH428)</f>
        <v>0</v>
      </c>
      <c r="DK428">
        <f>SUM($CB428,$CC428:CH428)-SUM($EC428:EI428)</f>
        <v>0</v>
      </c>
      <c r="DL428">
        <f>SUM($CB428,$CC428:CI428)-SUM($EC428:EJ428)</f>
        <v>0</v>
      </c>
      <c r="DM428">
        <f>SUM($CB428,$CC428:CJ428)-SUM($EC428:EK428)</f>
        <v>200</v>
      </c>
      <c r="DN428">
        <f>SUM($CB428,$CC428:CK428)-SUM($EC428:EL428)</f>
        <v>110</v>
      </c>
      <c r="DO428">
        <f>SUM($CB428,$CC428:CL428)-SUM($EC428:EM428)</f>
        <v>20</v>
      </c>
      <c r="DP428">
        <f>SUM($CB428,$CC428:CM428)-SUM($EC428:EN428)</f>
        <v>20</v>
      </c>
      <c r="DQ428">
        <f>SUM($CB428,$CC428:CN428)-SUM($EC428:EO428)</f>
        <v>20</v>
      </c>
      <c r="DR428">
        <f>SUM($CB428,$CC428:CO428)-SUM($EC428:EP428)</f>
        <v>20</v>
      </c>
      <c r="DS428">
        <f>SUM($CB428,$CC428:CP428)-SUM($EC428:EQ428)</f>
        <v>20</v>
      </c>
      <c r="DT428">
        <f>SUM($CB428,$CC428:CQ428)-SUM($EC428:ER428)</f>
        <v>20</v>
      </c>
      <c r="DU428">
        <f>SUM($CB428,$CC428:CR428)-SUM($EC428:ES428)</f>
        <v>20</v>
      </c>
      <c r="DV428">
        <f>SUM($CB428,$CC428:CS428)-SUM($EC428:ET428)</f>
        <v>20</v>
      </c>
      <c r="DW428">
        <f>SUM($CB428,$CC428:CT428)-SUM($EC428:EU428)</f>
        <v>20</v>
      </c>
      <c r="DX428">
        <f>SUM($CB428,$CC428:CU428)-SUM($EC428:EV428)</f>
        <v>20</v>
      </c>
      <c r="DY428">
        <f>SUM($CB428,$CC428:CV428)-SUM($EC428:EW428)</f>
        <v>20</v>
      </c>
      <c r="DZ428">
        <f>SUM($CB428,$CC428:CW428)-SUM($EC428:EX428)</f>
        <v>20</v>
      </c>
      <c r="EA428">
        <f>SUM($CB428,$CC428:CX428)-SUM($EC428:EY428)</f>
        <v>20</v>
      </c>
      <c r="EB428">
        <f>SUM($CB428,$CC428:CY428)-SUM($EC428:EZ428)</f>
        <v>20</v>
      </c>
      <c r="EC428" cm="1">
        <f t="array" ref="EC428">SUMPRODUCT($K428:$AJ428,TRANSPOSE(EC$4:EC$29))</f>
        <v>0</v>
      </c>
      <c r="ED428" cm="1">
        <f t="array" ref="ED428">SUMPRODUCT($K428:$AJ428,TRANSPOSE(ED$4:ED$29))</f>
        <v>0</v>
      </c>
      <c r="EE428" cm="1">
        <f t="array" ref="EE428">SUMPRODUCT($K428:$AJ428,TRANSPOSE(EE$4:EE$29))</f>
        <v>0</v>
      </c>
      <c r="EF428" cm="1">
        <f t="array" ref="EF428">SUMPRODUCT($K428:$AJ428,TRANSPOSE(EF$4:EF$29))</f>
        <v>0</v>
      </c>
      <c r="EG428" cm="1">
        <f t="array" ref="EG428">SUMPRODUCT($K428:$AJ428,TRANSPOSE(EG$4:EG$29))</f>
        <v>0</v>
      </c>
      <c r="EH428" cm="1">
        <f t="array" ref="EH428">SUMPRODUCT($K428:$AJ428,TRANSPOSE(EH$4:EH$29))</f>
        <v>0</v>
      </c>
      <c r="EI428" cm="1">
        <f t="array" ref="EI428">SUMPRODUCT($K428:$AJ428,TRANSPOSE(EI$4:EI$29))</f>
        <v>0</v>
      </c>
      <c r="EJ428" cm="1">
        <f t="array" ref="EJ428">SUMPRODUCT($K428:$AJ428,TRANSPOSE(EJ$4:EJ$29))</f>
        <v>0</v>
      </c>
      <c r="EK428" cm="1">
        <f t="array" ref="EK428">SUMPRODUCT($K428:$AJ428,TRANSPOSE(EK$4:EK$29))</f>
        <v>20</v>
      </c>
      <c r="EL428" cm="1">
        <f t="array" ref="EL428">SUMPRODUCT($K428:$AJ428,TRANSPOSE(EL$4:EL$29))</f>
        <v>90</v>
      </c>
      <c r="EM428" cm="1">
        <f t="array" ref="EM428">SUMPRODUCT($K428:$AJ428,TRANSPOSE(EM$4:EM$29))</f>
        <v>90</v>
      </c>
      <c r="EN428" cm="1">
        <f t="array" ref="EN428">SUMPRODUCT($K428:$AJ428,TRANSPOSE(EN$4:EN$29))</f>
        <v>0</v>
      </c>
      <c r="EO428" cm="1">
        <f t="array" ref="EO428">SUMPRODUCT($K428:$AJ428,TRANSPOSE(EO$4:EO$29))</f>
        <v>0</v>
      </c>
      <c r="EP428" cm="1">
        <f t="array" ref="EP428">SUMPRODUCT($K428:$AJ428,TRANSPOSE(EP$4:EP$29))</f>
        <v>0</v>
      </c>
      <c r="EQ428" cm="1">
        <f t="array" ref="EQ428">SUMPRODUCT($K428:$AJ428,TRANSPOSE(EQ$4:EQ$29))</f>
        <v>0</v>
      </c>
      <c r="ER428" cm="1">
        <f t="array" ref="ER428">SUMPRODUCT($K428:$AJ428,TRANSPOSE(ER$4:ER$29))</f>
        <v>0</v>
      </c>
      <c r="ES428" cm="1">
        <f t="array" ref="ES428">SUMPRODUCT($K428:$AJ428,TRANSPOSE(ES$4:ES$29))</f>
        <v>0</v>
      </c>
      <c r="ET428" cm="1">
        <f t="array" ref="ET428">SUMPRODUCT($K428:$AJ428,TRANSPOSE(ET$4:ET$29))</f>
        <v>0</v>
      </c>
      <c r="EU428" cm="1">
        <f t="array" ref="EU428">SUMPRODUCT($K428:$AJ428,TRANSPOSE(EU$4:EU$29))</f>
        <v>0</v>
      </c>
      <c r="EV428" cm="1">
        <f t="array" ref="EV428">SUMPRODUCT($K428:$AJ428,TRANSPOSE(EV$4:EV$29))</f>
        <v>0</v>
      </c>
      <c r="EW428" cm="1">
        <f t="array" ref="EW428">SUMPRODUCT($K428:$AJ428,TRANSPOSE(EW$4:EW$29))</f>
        <v>0</v>
      </c>
      <c r="EX428" cm="1">
        <f t="array" ref="EX428">SUMPRODUCT($K428:$AJ428,TRANSPOSE(EX$4:EX$29))</f>
        <v>0</v>
      </c>
      <c r="EY428" cm="1">
        <f t="array" ref="EY428">SUMPRODUCT($K428:$AJ428,TRANSPOSE(EY$4:EY$29))</f>
        <v>0</v>
      </c>
      <c r="EZ428" cm="1">
        <f t="array" ref="EZ428">SUMPRODUCT($K428:$AJ428,TRANSPOSE(EZ$4:EZ$29))</f>
        <v>0</v>
      </c>
      <c r="FA428">
        <f t="shared" si="90"/>
        <v>0</v>
      </c>
      <c r="FB428" t="b">
        <f t="shared" si="91"/>
        <v>0</v>
      </c>
    </row>
    <row r="429" spans="1:158" hidden="1" x14ac:dyDescent="0.2">
      <c r="A429">
        <v>502</v>
      </c>
      <c r="B429" s="7" t="s">
        <v>686</v>
      </c>
      <c r="C429" t="s">
        <v>17</v>
      </c>
      <c r="D429">
        <v>421996173</v>
      </c>
      <c r="E429" t="s">
        <v>685</v>
      </c>
      <c r="G429" t="s">
        <v>6</v>
      </c>
      <c r="H429" s="1">
        <v>1</v>
      </c>
      <c r="I429" s="1">
        <v>4</v>
      </c>
      <c r="J429" s="1">
        <f>VLOOKUP(B429,'[4]AVL F03 05.05.26_לעבוד'!$B$27:$M$694,12,)</f>
        <v>4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4</v>
      </c>
      <c r="AG429" s="1">
        <v>0</v>
      </c>
      <c r="AH429" s="1">
        <v>0</v>
      </c>
      <c r="AI429" s="1">
        <v>0</v>
      </c>
      <c r="AJ429" s="1">
        <v>0</v>
      </c>
      <c r="AK429" s="1">
        <f t="shared" si="85"/>
        <v>1260</v>
      </c>
      <c r="AL429" s="1">
        <f t="shared" si="86"/>
        <v>3000</v>
      </c>
      <c r="AQ429" s="1">
        <f>VLOOKUP($B429,'[2]AVL F03 05.05.26_לעבוד'!$B$29:$H$721,6,)</f>
        <v>0</v>
      </c>
      <c r="AR429" s="1" t="s">
        <v>25</v>
      </c>
      <c r="AS429" s="1" t="s">
        <v>14</v>
      </c>
      <c r="AT429">
        <f t="shared" si="92"/>
        <v>100</v>
      </c>
      <c r="AU429" t="str">
        <f>VLOOKUP(B429,'[3]AVL F03 05.05.26_לעבוד'!$B$27:$B$694,1,)</f>
        <v>DF3216-WR20KNET/LF</v>
      </c>
      <c r="AW429" t="s">
        <v>1702</v>
      </c>
      <c r="AX429" t="s">
        <v>144</v>
      </c>
      <c r="AY429">
        <v>25</v>
      </c>
      <c r="AZ429" t="s">
        <v>0</v>
      </c>
      <c r="BA429">
        <v>1</v>
      </c>
      <c r="BB429" t="s">
        <v>13</v>
      </c>
      <c r="BC429">
        <v>356</v>
      </c>
      <c r="BD429">
        <v>131</v>
      </c>
      <c r="BE429" t="s">
        <v>34</v>
      </c>
      <c r="BF429">
        <v>0</v>
      </c>
      <c r="BG429">
        <v>25</v>
      </c>
      <c r="BH429">
        <v>20</v>
      </c>
      <c r="BI429" t="s">
        <v>11</v>
      </c>
      <c r="BJ429" t="s">
        <v>138</v>
      </c>
      <c r="BK429" t="s">
        <v>5</v>
      </c>
      <c r="BL429">
        <v>1</v>
      </c>
      <c r="BM429" t="s">
        <v>9</v>
      </c>
      <c r="BN429">
        <v>25</v>
      </c>
      <c r="BO429" t="s">
        <v>5</v>
      </c>
      <c r="BP429">
        <v>1</v>
      </c>
      <c r="BQ429" t="s">
        <v>5</v>
      </c>
      <c r="BR429" t="s">
        <v>8</v>
      </c>
      <c r="BS429" t="s">
        <v>137</v>
      </c>
      <c r="BT429">
        <v>3000</v>
      </c>
      <c r="BU429" t="s">
        <v>6</v>
      </c>
      <c r="BV429" t="s">
        <v>5</v>
      </c>
      <c r="BW429" t="s">
        <v>30</v>
      </c>
      <c r="BX429" t="s">
        <v>3</v>
      </c>
      <c r="BY429" t="s">
        <v>144</v>
      </c>
      <c r="BZ429" t="s">
        <v>1</v>
      </c>
      <c r="CA429" t="s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3000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E429">
        <f>SUM($CB429,CB429:$CC429)-SUM($EC429:EC429)</f>
        <v>0</v>
      </c>
      <c r="DF429">
        <f>SUM($CB429,$CC429:CC429)-SUM($EC429:ED429)</f>
        <v>0</v>
      </c>
      <c r="DG429">
        <f>SUM($CB429,$CC429:CD429)-SUM($EC429:EE429)</f>
        <v>0</v>
      </c>
      <c r="DH429">
        <f>SUM($CB429,$CC429:CE429)-SUM($EC429:EF429)</f>
        <v>0</v>
      </c>
      <c r="DI429">
        <f>SUM($CB429,$CC429:CF429)-SUM($EC429:EG429)</f>
        <v>0</v>
      </c>
      <c r="DJ429">
        <f>SUM($CB429,$CC429:CG429)-SUM($EC429:EH429)</f>
        <v>0</v>
      </c>
      <c r="DK429">
        <f>SUM($CB429,$CC429:CH429)-SUM($EC429:EI429)</f>
        <v>0</v>
      </c>
      <c r="DL429">
        <f>SUM($CB429,$CC429:CI429)-SUM($EC429:EJ429)</f>
        <v>0</v>
      </c>
      <c r="DM429">
        <f>SUM($CB429,$CC429:CJ429)-SUM($EC429:EK429)</f>
        <v>2920</v>
      </c>
      <c r="DN429">
        <f>SUM($CB429,$CC429:CK429)-SUM($EC429:EL429)</f>
        <v>2560</v>
      </c>
      <c r="DO429">
        <f>SUM($CB429,$CC429:CL429)-SUM($EC429:EM429)</f>
        <v>2200</v>
      </c>
      <c r="DP429">
        <f>SUM($CB429,$CC429:CM429)-SUM($EC429:EN429)</f>
        <v>2200</v>
      </c>
      <c r="DQ429">
        <f>SUM($CB429,$CC429:CN429)-SUM($EC429:EO429)</f>
        <v>2200</v>
      </c>
      <c r="DR429">
        <f>SUM($CB429,$CC429:CO429)-SUM($EC429:EP429)</f>
        <v>2200</v>
      </c>
      <c r="DS429">
        <f>SUM($CB429,$CC429:CP429)-SUM($EC429:EQ429)</f>
        <v>2200</v>
      </c>
      <c r="DT429">
        <f>SUM($CB429,$CC429:CQ429)-SUM($EC429:ER429)</f>
        <v>2200</v>
      </c>
      <c r="DU429">
        <f>SUM($CB429,$CC429:CR429)-SUM($EC429:ES429)</f>
        <v>2200</v>
      </c>
      <c r="DV429">
        <f>SUM($CB429,$CC429:CS429)-SUM($EC429:ET429)</f>
        <v>2200</v>
      </c>
      <c r="DW429">
        <f>SUM($CB429,$CC429:CT429)-SUM($EC429:EU429)</f>
        <v>2200</v>
      </c>
      <c r="DX429">
        <f>SUM($CB429,$CC429:CU429)-SUM($EC429:EV429)</f>
        <v>2200</v>
      </c>
      <c r="DY429">
        <f>SUM($CB429,$CC429:CV429)-SUM($EC429:EW429)</f>
        <v>2200</v>
      </c>
      <c r="DZ429">
        <f>SUM($CB429,$CC429:CW429)-SUM($EC429:EX429)</f>
        <v>2200</v>
      </c>
      <c r="EA429">
        <f>SUM($CB429,$CC429:CX429)-SUM($EC429:EY429)</f>
        <v>2200</v>
      </c>
      <c r="EB429">
        <f>SUM($CB429,$CC429:CY429)-SUM($EC429:EZ429)</f>
        <v>2200</v>
      </c>
      <c r="EC429" cm="1">
        <f t="array" ref="EC429">SUMPRODUCT($K429:$AJ429,TRANSPOSE(EC$4:EC$29))</f>
        <v>0</v>
      </c>
      <c r="ED429" cm="1">
        <f t="array" ref="ED429">SUMPRODUCT($K429:$AJ429,TRANSPOSE(ED$4:ED$29))</f>
        <v>0</v>
      </c>
      <c r="EE429" cm="1">
        <f t="array" ref="EE429">SUMPRODUCT($K429:$AJ429,TRANSPOSE(EE$4:EE$29))</f>
        <v>0</v>
      </c>
      <c r="EF429" cm="1">
        <f t="array" ref="EF429">SUMPRODUCT($K429:$AJ429,TRANSPOSE(EF$4:EF$29))</f>
        <v>0</v>
      </c>
      <c r="EG429" cm="1">
        <f t="array" ref="EG429">SUMPRODUCT($K429:$AJ429,TRANSPOSE(EG$4:EG$29))</f>
        <v>0</v>
      </c>
      <c r="EH429" cm="1">
        <f t="array" ref="EH429">SUMPRODUCT($K429:$AJ429,TRANSPOSE(EH$4:EH$29))</f>
        <v>0</v>
      </c>
      <c r="EI429" cm="1">
        <f t="array" ref="EI429">SUMPRODUCT($K429:$AJ429,TRANSPOSE(EI$4:EI$29))</f>
        <v>0</v>
      </c>
      <c r="EJ429" cm="1">
        <f t="array" ref="EJ429">SUMPRODUCT($K429:$AJ429,TRANSPOSE(EJ$4:EJ$29))</f>
        <v>0</v>
      </c>
      <c r="EK429" cm="1">
        <f t="array" ref="EK429">SUMPRODUCT($K429:$AJ429,TRANSPOSE(EK$4:EK$29))</f>
        <v>80</v>
      </c>
      <c r="EL429" cm="1">
        <f t="array" ref="EL429">SUMPRODUCT($K429:$AJ429,TRANSPOSE(EL$4:EL$29))</f>
        <v>360</v>
      </c>
      <c r="EM429" cm="1">
        <f t="array" ref="EM429">SUMPRODUCT($K429:$AJ429,TRANSPOSE(EM$4:EM$29))</f>
        <v>360</v>
      </c>
      <c r="EN429" cm="1">
        <f t="array" ref="EN429">SUMPRODUCT($K429:$AJ429,TRANSPOSE(EN$4:EN$29))</f>
        <v>0</v>
      </c>
      <c r="EO429" cm="1">
        <f t="array" ref="EO429">SUMPRODUCT($K429:$AJ429,TRANSPOSE(EO$4:EO$29))</f>
        <v>0</v>
      </c>
      <c r="EP429" cm="1">
        <f t="array" ref="EP429">SUMPRODUCT($K429:$AJ429,TRANSPOSE(EP$4:EP$29))</f>
        <v>0</v>
      </c>
      <c r="EQ429" cm="1">
        <f t="array" ref="EQ429">SUMPRODUCT($K429:$AJ429,TRANSPOSE(EQ$4:EQ$29))</f>
        <v>0</v>
      </c>
      <c r="ER429" cm="1">
        <f t="array" ref="ER429">SUMPRODUCT($K429:$AJ429,TRANSPOSE(ER$4:ER$29))</f>
        <v>0</v>
      </c>
      <c r="ES429" cm="1">
        <f t="array" ref="ES429">SUMPRODUCT($K429:$AJ429,TRANSPOSE(ES$4:ES$29))</f>
        <v>0</v>
      </c>
      <c r="ET429" cm="1">
        <f t="array" ref="ET429">SUMPRODUCT($K429:$AJ429,TRANSPOSE(ET$4:ET$29))</f>
        <v>0</v>
      </c>
      <c r="EU429" cm="1">
        <f t="array" ref="EU429">SUMPRODUCT($K429:$AJ429,TRANSPOSE(EU$4:EU$29))</f>
        <v>0</v>
      </c>
      <c r="EV429" cm="1">
        <f t="array" ref="EV429">SUMPRODUCT($K429:$AJ429,TRANSPOSE(EV$4:EV$29))</f>
        <v>0</v>
      </c>
      <c r="EW429" cm="1">
        <f t="array" ref="EW429">SUMPRODUCT($K429:$AJ429,TRANSPOSE(EW$4:EW$29))</f>
        <v>0</v>
      </c>
      <c r="EX429" cm="1">
        <f t="array" ref="EX429">SUMPRODUCT($K429:$AJ429,TRANSPOSE(EX$4:EX$29))</f>
        <v>0</v>
      </c>
      <c r="EY429" cm="1">
        <f t="array" ref="EY429">SUMPRODUCT($K429:$AJ429,TRANSPOSE(EY$4:EY$29))</f>
        <v>0</v>
      </c>
      <c r="EZ429" cm="1">
        <f t="array" ref="EZ429">SUMPRODUCT($K429:$AJ429,TRANSPOSE(EZ$4:EZ$29))</f>
        <v>0</v>
      </c>
      <c r="FA429">
        <f t="shared" si="90"/>
        <v>0</v>
      </c>
      <c r="FB429" t="b">
        <f t="shared" si="91"/>
        <v>0</v>
      </c>
    </row>
    <row r="430" spans="1:158" hidden="1" x14ac:dyDescent="0.2">
      <c r="A430">
        <v>503</v>
      </c>
      <c r="B430" s="7" t="s">
        <v>684</v>
      </c>
      <c r="C430" t="s">
        <v>17</v>
      </c>
      <c r="D430">
        <v>413514638</v>
      </c>
      <c r="E430" t="s">
        <v>679</v>
      </c>
      <c r="G430" t="s">
        <v>6</v>
      </c>
      <c r="H430" s="1">
        <v>2</v>
      </c>
      <c r="I430" s="1">
        <v>146</v>
      </c>
      <c r="J430" s="1">
        <f>VLOOKUP(B430,'[4]AVL F03 05.05.26_לעבוד'!$B$27:$M$694,12,)</f>
        <v>146</v>
      </c>
      <c r="K430" s="1">
        <v>0</v>
      </c>
      <c r="L430" s="1">
        <v>146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f t="shared" si="85"/>
        <v>45990</v>
      </c>
      <c r="AL430" s="1">
        <f t="shared" si="86"/>
        <v>58400</v>
      </c>
      <c r="AM430" s="1">
        <f>AK430*AY430</f>
        <v>27594</v>
      </c>
      <c r="AN430" s="1">
        <f>AL430*AY430</f>
        <v>35040</v>
      </c>
      <c r="AO430" s="1">
        <f>AN430-AM430</f>
        <v>7446</v>
      </c>
      <c r="AP430" s="1" t="s">
        <v>107</v>
      </c>
      <c r="AQ430" s="1">
        <f>VLOOKUP($B430,'[2]AVL F03 05.05.26_לעבוד'!$B$29:$H$721,6,)</f>
        <v>0</v>
      </c>
      <c r="AR430" s="1" t="s">
        <v>25</v>
      </c>
      <c r="AS430" s="1" t="s">
        <v>93</v>
      </c>
      <c r="AT430">
        <f t="shared" si="92"/>
        <v>87.6</v>
      </c>
      <c r="AU430" t="str">
        <f>VLOOKUP(B430,'[3]AVL F03 05.05.26_לעבוד'!$B$27:$B$694,1,)</f>
        <v>DFDO4125606</v>
      </c>
      <c r="AW430" t="s">
        <v>1757</v>
      </c>
      <c r="AX430" t="s">
        <v>683</v>
      </c>
      <c r="AY430">
        <v>0.6</v>
      </c>
      <c r="AZ430" t="s">
        <v>0</v>
      </c>
      <c r="BA430">
        <v>2</v>
      </c>
      <c r="BB430" t="s">
        <v>132</v>
      </c>
      <c r="BC430">
        <v>97</v>
      </c>
      <c r="BD430">
        <v>208</v>
      </c>
      <c r="BE430" t="s">
        <v>185</v>
      </c>
      <c r="BF430">
        <v>10000</v>
      </c>
      <c r="BG430">
        <v>0.6</v>
      </c>
      <c r="BH430">
        <v>20</v>
      </c>
      <c r="BI430" t="s">
        <v>11</v>
      </c>
      <c r="BJ430" t="s">
        <v>319</v>
      </c>
      <c r="BK430" t="s">
        <v>129</v>
      </c>
      <c r="BL430" t="s">
        <v>5</v>
      </c>
      <c r="BM430" t="s">
        <v>128</v>
      </c>
      <c r="BN430">
        <v>0.6</v>
      </c>
      <c r="BO430" t="s">
        <v>5</v>
      </c>
      <c r="BP430">
        <v>1</v>
      </c>
      <c r="BQ430" t="s">
        <v>5</v>
      </c>
      <c r="BR430" t="s">
        <v>8</v>
      </c>
      <c r="BS430" t="s">
        <v>678</v>
      </c>
      <c r="BT430">
        <v>29200</v>
      </c>
      <c r="BU430" t="s">
        <v>6</v>
      </c>
      <c r="BV430" t="s">
        <v>5</v>
      </c>
      <c r="BW430">
        <v>500</v>
      </c>
      <c r="BX430" t="s">
        <v>3</v>
      </c>
      <c r="BY430" t="s">
        <v>683</v>
      </c>
      <c r="BZ430" t="s">
        <v>1</v>
      </c>
      <c r="CA430" t="s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29400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E430">
        <f>SUM($CB430,CB430:$CC430)-SUM($EC430:EC430)</f>
        <v>0</v>
      </c>
      <c r="DF430">
        <f>SUM($CB430,$CC430:CC430)-SUM($EC430:ED430)</f>
        <v>0</v>
      </c>
      <c r="DG430">
        <f>SUM($CB430,$CC430:CD430)-SUM($EC430:EE430)</f>
        <v>0</v>
      </c>
      <c r="DH430">
        <f>SUM($CB430,$CC430:CE430)-SUM($EC430:EF430)</f>
        <v>0</v>
      </c>
      <c r="DI430">
        <f>SUM($CB430,$CC430:CF430)-SUM($EC430:EG430)</f>
        <v>0</v>
      </c>
      <c r="DJ430">
        <f>SUM($CB430,$CC430:CG430)-SUM($EC430:EH430)</f>
        <v>0</v>
      </c>
      <c r="DK430">
        <f>SUM($CB430,$CC430:CH430)-SUM($EC430:EI430)</f>
        <v>0</v>
      </c>
      <c r="DL430">
        <f>SUM($CB430,$CC430:CI430)-SUM($EC430:EJ430)</f>
        <v>0</v>
      </c>
      <c r="DM430">
        <f>SUM($CB430,$CC430:CJ430)-SUM($EC430:EK430)</f>
        <v>28670</v>
      </c>
      <c r="DN430">
        <f>SUM($CB430,$CC430:CK430)-SUM($EC430:EL430)</f>
        <v>27210</v>
      </c>
      <c r="DO430">
        <f>SUM($CB430,$CC430:CL430)-SUM($EC430:EM430)</f>
        <v>21370</v>
      </c>
      <c r="DP430">
        <f>SUM($CB430,$CC430:CM430)-SUM($EC430:EN430)</f>
        <v>13340</v>
      </c>
      <c r="DQ430">
        <f>SUM($CB430,$CC430:CN430)-SUM($EC430:EO430)</f>
        <v>5310</v>
      </c>
      <c r="DR430">
        <f>SUM($CB430,$CC430:CO430)-SUM($EC430:EP430)</f>
        <v>200</v>
      </c>
      <c r="DS430">
        <f>SUM($CB430,$CC430:CP430)-SUM($EC430:EQ430)</f>
        <v>200</v>
      </c>
      <c r="DT430">
        <f>SUM($CB430,$CC430:CQ430)-SUM($EC430:ER430)</f>
        <v>200</v>
      </c>
      <c r="DU430">
        <f>SUM($CB430,$CC430:CR430)-SUM($EC430:ES430)</f>
        <v>200</v>
      </c>
      <c r="DV430">
        <f>SUM($CB430,$CC430:CS430)-SUM($EC430:ET430)</f>
        <v>200</v>
      </c>
      <c r="DW430">
        <f>SUM($CB430,$CC430:CT430)-SUM($EC430:EU430)</f>
        <v>200</v>
      </c>
      <c r="DX430">
        <f>SUM($CB430,$CC430:CU430)-SUM($EC430:EV430)</f>
        <v>200</v>
      </c>
      <c r="DY430">
        <f>SUM($CB430,$CC430:CV430)-SUM($EC430:EW430)</f>
        <v>200</v>
      </c>
      <c r="DZ430">
        <f>SUM($CB430,$CC430:CW430)-SUM($EC430:EX430)</f>
        <v>200</v>
      </c>
      <c r="EA430">
        <f>SUM($CB430,$CC430:CX430)-SUM($EC430:EY430)</f>
        <v>200</v>
      </c>
      <c r="EB430">
        <f>SUM($CB430,$CC430:CY430)-SUM($EC430:EZ430)</f>
        <v>200</v>
      </c>
      <c r="EC430" cm="1">
        <f t="array" ref="EC430">SUMPRODUCT($K430:$AJ430,TRANSPOSE(EC$4:EC$29))</f>
        <v>0</v>
      </c>
      <c r="ED430" cm="1">
        <f t="array" ref="ED430">SUMPRODUCT($K430:$AJ430,TRANSPOSE(ED$4:ED$29))</f>
        <v>0</v>
      </c>
      <c r="EE430" cm="1">
        <f t="array" ref="EE430">SUMPRODUCT($K430:$AJ430,TRANSPOSE(EE$4:EE$29))</f>
        <v>0</v>
      </c>
      <c r="EF430" cm="1">
        <f t="array" ref="EF430">SUMPRODUCT($K430:$AJ430,TRANSPOSE(EF$4:EF$29))</f>
        <v>0</v>
      </c>
      <c r="EG430" cm="1">
        <f t="array" ref="EG430">SUMPRODUCT($K430:$AJ430,TRANSPOSE(EG$4:EG$29))</f>
        <v>0</v>
      </c>
      <c r="EH430" cm="1">
        <f t="array" ref="EH430">SUMPRODUCT($K430:$AJ430,TRANSPOSE(EH$4:EH$29))</f>
        <v>0</v>
      </c>
      <c r="EI430" cm="1">
        <f t="array" ref="EI430">SUMPRODUCT($K430:$AJ430,TRANSPOSE(EI$4:EI$29))</f>
        <v>0</v>
      </c>
      <c r="EJ430" cm="1">
        <f t="array" ref="EJ430">SUMPRODUCT($K430:$AJ430,TRANSPOSE(EJ$4:EJ$29))</f>
        <v>0</v>
      </c>
      <c r="EK430" cm="1">
        <f t="array" ref="EK430">SUMPRODUCT($K430:$AJ430,TRANSPOSE(EK$4:EK$29))</f>
        <v>730</v>
      </c>
      <c r="EL430" cm="1">
        <f t="array" ref="EL430">SUMPRODUCT($K430:$AJ430,TRANSPOSE(EL$4:EL$29))</f>
        <v>1460</v>
      </c>
      <c r="EM430" cm="1">
        <f t="array" ref="EM430">SUMPRODUCT($K430:$AJ430,TRANSPOSE(EM$4:EM$29))</f>
        <v>5840</v>
      </c>
      <c r="EN430" cm="1">
        <f t="array" ref="EN430">SUMPRODUCT($K430:$AJ430,TRANSPOSE(EN$4:EN$29))</f>
        <v>8030</v>
      </c>
      <c r="EO430" cm="1">
        <f t="array" ref="EO430">SUMPRODUCT($K430:$AJ430,TRANSPOSE(EO$4:EO$29))</f>
        <v>8030</v>
      </c>
      <c r="EP430" cm="1">
        <f t="array" ref="EP430">SUMPRODUCT($K430:$AJ430,TRANSPOSE(EP$4:EP$29))</f>
        <v>5110</v>
      </c>
      <c r="EQ430" cm="1">
        <f t="array" ref="EQ430">SUMPRODUCT($K430:$AJ430,TRANSPOSE(EQ$4:EQ$29))</f>
        <v>0</v>
      </c>
      <c r="ER430" cm="1">
        <f t="array" ref="ER430">SUMPRODUCT($K430:$AJ430,TRANSPOSE(ER$4:ER$29))</f>
        <v>0</v>
      </c>
      <c r="ES430" cm="1">
        <f t="array" ref="ES430">SUMPRODUCT($K430:$AJ430,TRANSPOSE(ES$4:ES$29))</f>
        <v>0</v>
      </c>
      <c r="ET430" cm="1">
        <f t="array" ref="ET430">SUMPRODUCT($K430:$AJ430,TRANSPOSE(ET$4:ET$29))</f>
        <v>0</v>
      </c>
      <c r="EU430" cm="1">
        <f t="array" ref="EU430">SUMPRODUCT($K430:$AJ430,TRANSPOSE(EU$4:EU$29))</f>
        <v>0</v>
      </c>
      <c r="EV430" cm="1">
        <f t="array" ref="EV430">SUMPRODUCT($K430:$AJ430,TRANSPOSE(EV$4:EV$29))</f>
        <v>0</v>
      </c>
      <c r="EW430" cm="1">
        <f t="array" ref="EW430">SUMPRODUCT($K430:$AJ430,TRANSPOSE(EW$4:EW$29))</f>
        <v>0</v>
      </c>
      <c r="EX430" cm="1">
        <f t="array" ref="EX430">SUMPRODUCT($K430:$AJ430,TRANSPOSE(EX$4:EX$29))</f>
        <v>0</v>
      </c>
      <c r="EY430" cm="1">
        <f t="array" ref="EY430">SUMPRODUCT($K430:$AJ430,TRANSPOSE(EY$4:EY$29))</f>
        <v>0</v>
      </c>
      <c r="EZ430" cm="1">
        <f t="array" ref="EZ430">SUMPRODUCT($K430:$AJ430,TRANSPOSE(EZ$4:EZ$29))</f>
        <v>0</v>
      </c>
      <c r="FA430">
        <f t="shared" si="90"/>
        <v>0</v>
      </c>
      <c r="FB430" t="b">
        <f t="shared" si="91"/>
        <v>0</v>
      </c>
    </row>
    <row r="431" spans="1:158" hidden="1" x14ac:dyDescent="0.2">
      <c r="A431">
        <v>504</v>
      </c>
      <c r="B431" s="7" t="s">
        <v>682</v>
      </c>
      <c r="C431" t="s">
        <v>17</v>
      </c>
      <c r="D431">
        <v>401417154</v>
      </c>
      <c r="E431" t="s">
        <v>681</v>
      </c>
      <c r="G431" t="s">
        <v>6</v>
      </c>
      <c r="H431" s="1">
        <v>1</v>
      </c>
      <c r="I431" s="1">
        <v>170</v>
      </c>
      <c r="J431" s="1">
        <f>VLOOKUP(B431,'[4]AVL F03 05.05.26_לעבוד'!$B$27:$M$694,12,)</f>
        <v>171</v>
      </c>
      <c r="K431" s="1">
        <v>0</v>
      </c>
      <c r="L431" s="1">
        <v>170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f t="shared" si="85"/>
        <v>53550</v>
      </c>
      <c r="AL431" s="1">
        <f t="shared" si="86"/>
        <v>53600</v>
      </c>
      <c r="AQ431" s="1">
        <f>VLOOKUP($B431,'[2]AVL F03 05.05.26_לעבוד'!$B$29:$H$721,6,)</f>
        <v>0</v>
      </c>
      <c r="AR431" s="1" t="s">
        <v>25</v>
      </c>
      <c r="AS431" s="1" t="s">
        <v>93</v>
      </c>
      <c r="AT431">
        <f t="shared" si="92"/>
        <v>79.899999999999991</v>
      </c>
      <c r="AU431" t="str">
        <f>VLOOKUP(B431,'[3]AVL F03 05.05.26_לעבוד'!$B$27:$B$694,1,)</f>
        <v>DFDO4125611</v>
      </c>
      <c r="AV431" t="s">
        <v>335</v>
      </c>
      <c r="AW431" t="s">
        <v>1757</v>
      </c>
      <c r="AX431" t="s">
        <v>677</v>
      </c>
      <c r="AY431">
        <v>0.47</v>
      </c>
      <c r="AZ431" t="s">
        <v>0</v>
      </c>
      <c r="BA431">
        <v>1</v>
      </c>
      <c r="BB431" t="s">
        <v>13</v>
      </c>
      <c r="BC431">
        <v>317</v>
      </c>
      <c r="BD431">
        <v>30</v>
      </c>
      <c r="BE431" t="s">
        <v>123</v>
      </c>
      <c r="BF431">
        <v>0</v>
      </c>
      <c r="BG431">
        <v>0.47</v>
      </c>
      <c r="BH431">
        <v>20</v>
      </c>
      <c r="BI431" t="s">
        <v>11</v>
      </c>
      <c r="BJ431" t="s">
        <v>319</v>
      </c>
      <c r="BK431" t="s">
        <v>5</v>
      </c>
      <c r="BL431" t="s">
        <v>5</v>
      </c>
      <c r="BM431" t="s">
        <v>9</v>
      </c>
      <c r="BN431">
        <v>0.47</v>
      </c>
      <c r="BO431" t="s">
        <v>5</v>
      </c>
      <c r="BP431">
        <v>1</v>
      </c>
      <c r="BQ431" t="s">
        <v>5</v>
      </c>
      <c r="BR431" t="s">
        <v>8</v>
      </c>
      <c r="BS431" t="s">
        <v>678</v>
      </c>
      <c r="BT431">
        <v>200</v>
      </c>
      <c r="BU431" t="s">
        <v>6</v>
      </c>
      <c r="BV431" t="s">
        <v>5</v>
      </c>
      <c r="BW431">
        <v>500</v>
      </c>
      <c r="BX431" t="s">
        <v>3</v>
      </c>
      <c r="BY431" t="s">
        <v>677</v>
      </c>
      <c r="BZ431" t="s">
        <v>1</v>
      </c>
      <c r="CA431" t="s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35000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E431">
        <f>SUM($CB431,CB431:$CC431)-SUM($EC431:EC431)</f>
        <v>0</v>
      </c>
      <c r="DF431">
        <f>SUM($CB431,$CC431:CC431)-SUM($EC431:ED431)</f>
        <v>0</v>
      </c>
      <c r="DG431">
        <f>SUM($CB431,$CC431:CD431)-SUM($EC431:EE431)</f>
        <v>0</v>
      </c>
      <c r="DH431">
        <f>SUM($CB431,$CC431:CE431)-SUM($EC431:EF431)</f>
        <v>0</v>
      </c>
      <c r="DI431">
        <f>SUM($CB431,$CC431:CF431)-SUM($EC431:EG431)</f>
        <v>0</v>
      </c>
      <c r="DJ431">
        <f>SUM($CB431,$CC431:CG431)-SUM($EC431:EH431)</f>
        <v>0</v>
      </c>
      <c r="DK431">
        <f>SUM($CB431,$CC431:CH431)-SUM($EC431:EI431)</f>
        <v>0</v>
      </c>
      <c r="DL431">
        <f>SUM($CB431,$CC431:CI431)-SUM($EC431:EJ431)</f>
        <v>0</v>
      </c>
      <c r="DM431">
        <f>SUM($CB431,$CC431:CJ431)-SUM($EC431:EK431)</f>
        <v>34150</v>
      </c>
      <c r="DN431">
        <f>SUM($CB431,$CC431:CK431)-SUM($EC431:EL431)</f>
        <v>32450</v>
      </c>
      <c r="DO431">
        <f>SUM($CB431,$CC431:CL431)-SUM($EC431:EM431)</f>
        <v>25650</v>
      </c>
      <c r="DP431">
        <f>SUM($CB431,$CC431:CM431)-SUM($EC431:EN431)</f>
        <v>16300</v>
      </c>
      <c r="DQ431">
        <f>SUM($CB431,$CC431:CN431)-SUM($EC431:EO431)</f>
        <v>6950</v>
      </c>
      <c r="DR431">
        <f>SUM($CB431,$CC431:CO431)-SUM($EC431:EP431)</f>
        <v>1000</v>
      </c>
      <c r="DS431">
        <f>SUM($CB431,$CC431:CP431)-SUM($EC431:EQ431)</f>
        <v>1000</v>
      </c>
      <c r="DT431">
        <f>SUM($CB431,$CC431:CQ431)-SUM($EC431:ER431)</f>
        <v>1000</v>
      </c>
      <c r="DU431">
        <f>SUM($CB431,$CC431:CR431)-SUM($EC431:ES431)</f>
        <v>1000</v>
      </c>
      <c r="DV431">
        <f>SUM($CB431,$CC431:CS431)-SUM($EC431:ET431)</f>
        <v>1000</v>
      </c>
      <c r="DW431">
        <f>SUM($CB431,$CC431:CT431)-SUM($EC431:EU431)</f>
        <v>1000</v>
      </c>
      <c r="DX431">
        <f>SUM($CB431,$CC431:CU431)-SUM($EC431:EV431)</f>
        <v>1000</v>
      </c>
      <c r="DY431">
        <f>SUM($CB431,$CC431:CV431)-SUM($EC431:EW431)</f>
        <v>1000</v>
      </c>
      <c r="DZ431">
        <f>SUM($CB431,$CC431:CW431)-SUM($EC431:EX431)</f>
        <v>1000</v>
      </c>
      <c r="EA431">
        <f>SUM($CB431,$CC431:CX431)-SUM($EC431:EY431)</f>
        <v>1000</v>
      </c>
      <c r="EB431">
        <f>SUM($CB431,$CC431:CY431)-SUM($EC431:EZ431)</f>
        <v>1000</v>
      </c>
      <c r="EC431" cm="1">
        <f t="array" ref="EC431">SUMPRODUCT($K431:$AJ431,TRANSPOSE(EC$4:EC$29))</f>
        <v>0</v>
      </c>
      <c r="ED431" cm="1">
        <f t="array" ref="ED431">SUMPRODUCT($K431:$AJ431,TRANSPOSE(ED$4:ED$29))</f>
        <v>0</v>
      </c>
      <c r="EE431" cm="1">
        <f t="array" ref="EE431">SUMPRODUCT($K431:$AJ431,TRANSPOSE(EE$4:EE$29))</f>
        <v>0</v>
      </c>
      <c r="EF431" cm="1">
        <f t="array" ref="EF431">SUMPRODUCT($K431:$AJ431,TRANSPOSE(EF$4:EF$29))</f>
        <v>0</v>
      </c>
      <c r="EG431" cm="1">
        <f t="array" ref="EG431">SUMPRODUCT($K431:$AJ431,TRANSPOSE(EG$4:EG$29))</f>
        <v>0</v>
      </c>
      <c r="EH431" cm="1">
        <f t="array" ref="EH431">SUMPRODUCT($K431:$AJ431,TRANSPOSE(EH$4:EH$29))</f>
        <v>0</v>
      </c>
      <c r="EI431" cm="1">
        <f t="array" ref="EI431">SUMPRODUCT($K431:$AJ431,TRANSPOSE(EI$4:EI$29))</f>
        <v>0</v>
      </c>
      <c r="EJ431" cm="1">
        <f t="array" ref="EJ431">SUMPRODUCT($K431:$AJ431,TRANSPOSE(EJ$4:EJ$29))</f>
        <v>0</v>
      </c>
      <c r="EK431" cm="1">
        <f t="array" ref="EK431">SUMPRODUCT($K431:$AJ431,TRANSPOSE(EK$4:EK$29))</f>
        <v>850</v>
      </c>
      <c r="EL431" cm="1">
        <f t="array" ref="EL431">SUMPRODUCT($K431:$AJ431,TRANSPOSE(EL$4:EL$29))</f>
        <v>1700</v>
      </c>
      <c r="EM431" cm="1">
        <f t="array" ref="EM431">SUMPRODUCT($K431:$AJ431,TRANSPOSE(EM$4:EM$29))</f>
        <v>6800</v>
      </c>
      <c r="EN431" cm="1">
        <f t="array" ref="EN431">SUMPRODUCT($K431:$AJ431,TRANSPOSE(EN$4:EN$29))</f>
        <v>9350</v>
      </c>
      <c r="EO431" cm="1">
        <f t="array" ref="EO431">SUMPRODUCT($K431:$AJ431,TRANSPOSE(EO$4:EO$29))</f>
        <v>9350</v>
      </c>
      <c r="EP431" cm="1">
        <f t="array" ref="EP431">SUMPRODUCT($K431:$AJ431,TRANSPOSE(EP$4:EP$29))</f>
        <v>5950</v>
      </c>
      <c r="EQ431" cm="1">
        <f t="array" ref="EQ431">SUMPRODUCT($K431:$AJ431,TRANSPOSE(EQ$4:EQ$29))</f>
        <v>0</v>
      </c>
      <c r="ER431" cm="1">
        <f t="array" ref="ER431">SUMPRODUCT($K431:$AJ431,TRANSPOSE(ER$4:ER$29))</f>
        <v>0</v>
      </c>
      <c r="ES431" cm="1">
        <f t="array" ref="ES431">SUMPRODUCT($K431:$AJ431,TRANSPOSE(ES$4:ES$29))</f>
        <v>0</v>
      </c>
      <c r="ET431" cm="1">
        <f t="array" ref="ET431">SUMPRODUCT($K431:$AJ431,TRANSPOSE(ET$4:ET$29))</f>
        <v>0</v>
      </c>
      <c r="EU431" cm="1">
        <f t="array" ref="EU431">SUMPRODUCT($K431:$AJ431,TRANSPOSE(EU$4:EU$29))</f>
        <v>0</v>
      </c>
      <c r="EV431" cm="1">
        <f t="array" ref="EV431">SUMPRODUCT($K431:$AJ431,TRANSPOSE(EV$4:EV$29))</f>
        <v>0</v>
      </c>
      <c r="EW431" cm="1">
        <f t="array" ref="EW431">SUMPRODUCT($K431:$AJ431,TRANSPOSE(EW$4:EW$29))</f>
        <v>0</v>
      </c>
      <c r="EX431" cm="1">
        <f t="array" ref="EX431">SUMPRODUCT($K431:$AJ431,TRANSPOSE(EX$4:EX$29))</f>
        <v>0</v>
      </c>
      <c r="EY431" cm="1">
        <f t="array" ref="EY431">SUMPRODUCT($K431:$AJ431,TRANSPOSE(EY$4:EY$29))</f>
        <v>0</v>
      </c>
      <c r="EZ431" cm="1">
        <f t="array" ref="EZ431">SUMPRODUCT($K431:$AJ431,TRANSPOSE(EZ$4:EZ$29))</f>
        <v>0</v>
      </c>
      <c r="FA431">
        <f t="shared" si="90"/>
        <v>0</v>
      </c>
      <c r="FB431" t="b">
        <f t="shared" si="91"/>
        <v>0</v>
      </c>
    </row>
    <row r="432" spans="1:158" hidden="1" x14ac:dyDescent="0.2">
      <c r="A432">
        <v>505</v>
      </c>
      <c r="B432" s="7" t="s">
        <v>680</v>
      </c>
      <c r="C432" t="s">
        <v>17</v>
      </c>
      <c r="D432">
        <v>413631452</v>
      </c>
      <c r="E432" t="s">
        <v>679</v>
      </c>
      <c r="G432" t="s">
        <v>6</v>
      </c>
      <c r="H432" s="1">
        <v>1</v>
      </c>
      <c r="I432" s="1">
        <v>348</v>
      </c>
      <c r="J432" s="1">
        <f>VLOOKUP(B432,'[4]AVL F03 05.05.26_לעבוד'!$B$27:$M$694,12,)</f>
        <v>348</v>
      </c>
      <c r="K432" s="1">
        <v>0</v>
      </c>
      <c r="L432" s="1">
        <v>0</v>
      </c>
      <c r="M432" s="1">
        <v>348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f t="shared" si="85"/>
        <v>109620</v>
      </c>
      <c r="AL432" s="1">
        <f t="shared" si="86"/>
        <v>140800</v>
      </c>
      <c r="AQ432" s="1" t="str">
        <f>VLOOKUP($B432,'[2]AVL F03 05.05.26_לעבוד'!$B$29:$H$721,6,)</f>
        <v xml:space="preserve"> </v>
      </c>
      <c r="AR432" s="1" t="s">
        <v>25</v>
      </c>
      <c r="AS432" s="1" t="s">
        <v>93</v>
      </c>
      <c r="AT432">
        <f t="shared" si="92"/>
        <v>73.08</v>
      </c>
      <c r="AU432" t="str">
        <f>VLOOKUP(B432,'[3]AVL F03 05.05.26_לעבוד'!$B$27:$B$694,1,)</f>
        <v>DFDO4125613</v>
      </c>
      <c r="AW432" t="s">
        <v>1757</v>
      </c>
      <c r="AX432" t="s">
        <v>677</v>
      </c>
      <c r="AY432">
        <v>0.21</v>
      </c>
      <c r="AZ432" t="s">
        <v>0</v>
      </c>
      <c r="BA432">
        <v>1</v>
      </c>
      <c r="BB432" t="s">
        <v>13</v>
      </c>
      <c r="BC432">
        <v>97</v>
      </c>
      <c r="BD432">
        <v>133</v>
      </c>
      <c r="BE432" t="s">
        <v>123</v>
      </c>
      <c r="BF432">
        <v>0</v>
      </c>
      <c r="BG432">
        <v>0.21</v>
      </c>
      <c r="BH432">
        <v>20</v>
      </c>
      <c r="BI432" t="s">
        <v>11</v>
      </c>
      <c r="BJ432" t="s">
        <v>319</v>
      </c>
      <c r="BK432" t="s">
        <v>5</v>
      </c>
      <c r="BL432" t="s">
        <v>5</v>
      </c>
      <c r="BM432" t="s">
        <v>9</v>
      </c>
      <c r="BN432">
        <v>0.21</v>
      </c>
      <c r="BO432" t="s">
        <v>5</v>
      </c>
      <c r="BP432">
        <v>1</v>
      </c>
      <c r="BQ432" t="s">
        <v>5</v>
      </c>
      <c r="BR432" t="s">
        <v>8</v>
      </c>
      <c r="BS432" t="s">
        <v>678</v>
      </c>
      <c r="BT432">
        <v>70400</v>
      </c>
      <c r="BU432" t="s">
        <v>6</v>
      </c>
      <c r="BV432" t="s">
        <v>5</v>
      </c>
      <c r="BW432">
        <v>500</v>
      </c>
      <c r="BX432" t="s">
        <v>3</v>
      </c>
      <c r="BY432" t="s">
        <v>677</v>
      </c>
      <c r="BZ432" t="s">
        <v>1</v>
      </c>
      <c r="CA432" t="s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71000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E432">
        <f>SUM($CB432,CB432:$CC432)-SUM($EC432:EC432)</f>
        <v>0</v>
      </c>
      <c r="DF432">
        <f>SUM($CB432,$CC432:CC432)-SUM($EC432:ED432)</f>
        <v>0</v>
      </c>
      <c r="DG432">
        <f>SUM($CB432,$CC432:CD432)-SUM($EC432:EE432)</f>
        <v>0</v>
      </c>
      <c r="DH432">
        <f>SUM($CB432,$CC432:CE432)-SUM($EC432:EF432)</f>
        <v>0</v>
      </c>
      <c r="DI432">
        <f>SUM($CB432,$CC432:CF432)-SUM($EC432:EG432)</f>
        <v>0</v>
      </c>
      <c r="DJ432">
        <f>SUM($CB432,$CC432:CG432)-SUM($EC432:EH432)</f>
        <v>0</v>
      </c>
      <c r="DK432">
        <f>SUM($CB432,$CC432:CH432)-SUM($EC432:EI432)</f>
        <v>0</v>
      </c>
      <c r="DL432">
        <f>SUM($CB432,$CC432:CI432)-SUM($EC432:EJ432)</f>
        <v>0</v>
      </c>
      <c r="DM432">
        <f>SUM($CB432,$CC432:CJ432)-SUM($EC432:EK432)</f>
        <v>-3480</v>
      </c>
      <c r="DN432">
        <f>SUM($CB432,$CC432:CK432)-SUM($EC432:EL432)</f>
        <v>53600</v>
      </c>
      <c r="DO432">
        <f>SUM($CB432,$CC432:CL432)-SUM($EC432:EM432)</f>
        <v>32720</v>
      </c>
      <c r="DP432">
        <f>SUM($CB432,$CC432:CM432)-SUM($EC432:EN432)</f>
        <v>15320</v>
      </c>
      <c r="DQ432">
        <f>SUM($CB432,$CC432:CN432)-SUM($EC432:EO432)</f>
        <v>1400</v>
      </c>
      <c r="DR432">
        <f>SUM($CB432,$CC432:CO432)-SUM($EC432:EP432)</f>
        <v>1400</v>
      </c>
      <c r="DS432">
        <f>SUM($CB432,$CC432:CP432)-SUM($EC432:EQ432)</f>
        <v>1400</v>
      </c>
      <c r="DT432">
        <f>SUM($CB432,$CC432:CQ432)-SUM($EC432:ER432)</f>
        <v>1400</v>
      </c>
      <c r="DU432">
        <f>SUM($CB432,$CC432:CR432)-SUM($EC432:ES432)</f>
        <v>1400</v>
      </c>
      <c r="DV432">
        <f>SUM($CB432,$CC432:CS432)-SUM($EC432:ET432)</f>
        <v>1400</v>
      </c>
      <c r="DW432">
        <f>SUM($CB432,$CC432:CT432)-SUM($EC432:EU432)</f>
        <v>1400</v>
      </c>
      <c r="DX432">
        <f>SUM($CB432,$CC432:CU432)-SUM($EC432:EV432)</f>
        <v>1400</v>
      </c>
      <c r="DY432">
        <f>SUM($CB432,$CC432:CV432)-SUM($EC432:EW432)</f>
        <v>1400</v>
      </c>
      <c r="DZ432">
        <f>SUM($CB432,$CC432:CW432)-SUM($EC432:EX432)</f>
        <v>1400</v>
      </c>
      <c r="EA432">
        <f>SUM($CB432,$CC432:CX432)-SUM($EC432:EY432)</f>
        <v>1400</v>
      </c>
      <c r="EB432">
        <f>SUM($CB432,$CC432:CY432)-SUM($EC432:EZ432)</f>
        <v>1400</v>
      </c>
      <c r="EC432" cm="1">
        <f t="array" ref="EC432">SUMPRODUCT($K432:$AJ432,TRANSPOSE(EC$4:EC$29))</f>
        <v>0</v>
      </c>
      <c r="ED432" cm="1">
        <f t="array" ref="ED432">SUMPRODUCT($K432:$AJ432,TRANSPOSE(ED$4:ED$29))</f>
        <v>0</v>
      </c>
      <c r="EE432" cm="1">
        <f t="array" ref="EE432">SUMPRODUCT($K432:$AJ432,TRANSPOSE(EE$4:EE$29))</f>
        <v>0</v>
      </c>
      <c r="EF432" cm="1">
        <f t="array" ref="EF432">SUMPRODUCT($K432:$AJ432,TRANSPOSE(EF$4:EF$29))</f>
        <v>0</v>
      </c>
      <c r="EG432" cm="1">
        <f t="array" ref="EG432">SUMPRODUCT($K432:$AJ432,TRANSPOSE(EG$4:EG$29))</f>
        <v>0</v>
      </c>
      <c r="EH432" cm="1">
        <f t="array" ref="EH432">SUMPRODUCT($K432:$AJ432,TRANSPOSE(EH$4:EH$29))</f>
        <v>0</v>
      </c>
      <c r="EI432" cm="1">
        <f t="array" ref="EI432">SUMPRODUCT($K432:$AJ432,TRANSPOSE(EI$4:EI$29))</f>
        <v>0</v>
      </c>
      <c r="EJ432" cm="1">
        <f t="array" ref="EJ432">SUMPRODUCT($K432:$AJ432,TRANSPOSE(EJ$4:EJ$29))</f>
        <v>0</v>
      </c>
      <c r="EK432" cm="1">
        <f t="array" ref="EK432">SUMPRODUCT($K432:$AJ432,TRANSPOSE(EK$4:EK$29))</f>
        <v>3480</v>
      </c>
      <c r="EL432" cm="1">
        <f t="array" ref="EL432">SUMPRODUCT($K432:$AJ432,TRANSPOSE(EL$4:EL$29))</f>
        <v>13920</v>
      </c>
      <c r="EM432" cm="1">
        <f t="array" ref="EM432">SUMPRODUCT($K432:$AJ432,TRANSPOSE(EM$4:EM$29))</f>
        <v>20880</v>
      </c>
      <c r="EN432" cm="1">
        <f t="array" ref="EN432">SUMPRODUCT($K432:$AJ432,TRANSPOSE(EN$4:EN$29))</f>
        <v>17400</v>
      </c>
      <c r="EO432" cm="1">
        <f t="array" ref="EO432">SUMPRODUCT($K432:$AJ432,TRANSPOSE(EO$4:EO$29))</f>
        <v>13920</v>
      </c>
      <c r="EP432" cm="1">
        <f t="array" ref="EP432">SUMPRODUCT($K432:$AJ432,TRANSPOSE(EP$4:EP$29))</f>
        <v>0</v>
      </c>
      <c r="EQ432" cm="1">
        <f t="array" ref="EQ432">SUMPRODUCT($K432:$AJ432,TRANSPOSE(EQ$4:EQ$29))</f>
        <v>0</v>
      </c>
      <c r="ER432" cm="1">
        <f t="array" ref="ER432">SUMPRODUCT($K432:$AJ432,TRANSPOSE(ER$4:ER$29))</f>
        <v>0</v>
      </c>
      <c r="ES432" cm="1">
        <f t="array" ref="ES432">SUMPRODUCT($K432:$AJ432,TRANSPOSE(ES$4:ES$29))</f>
        <v>0</v>
      </c>
      <c r="ET432" cm="1">
        <f t="array" ref="ET432">SUMPRODUCT($K432:$AJ432,TRANSPOSE(ET$4:ET$29))</f>
        <v>0</v>
      </c>
      <c r="EU432" cm="1">
        <f t="array" ref="EU432">SUMPRODUCT($K432:$AJ432,TRANSPOSE(EU$4:EU$29))</f>
        <v>0</v>
      </c>
      <c r="EV432" cm="1">
        <f t="array" ref="EV432">SUMPRODUCT($K432:$AJ432,TRANSPOSE(EV$4:EV$29))</f>
        <v>0</v>
      </c>
      <c r="EW432" cm="1">
        <f t="array" ref="EW432">SUMPRODUCT($K432:$AJ432,TRANSPOSE(EW$4:EW$29))</f>
        <v>0</v>
      </c>
      <c r="EX432" cm="1">
        <f t="array" ref="EX432">SUMPRODUCT($K432:$AJ432,TRANSPOSE(EX$4:EX$29))</f>
        <v>0</v>
      </c>
      <c r="EY432" cm="1">
        <f t="array" ref="EY432">SUMPRODUCT($K432:$AJ432,TRANSPOSE(EY$4:EY$29))</f>
        <v>0</v>
      </c>
      <c r="EZ432" cm="1">
        <f t="array" ref="EZ432">SUMPRODUCT($K432:$AJ432,TRANSPOSE(EZ$4:EZ$29))</f>
        <v>0</v>
      </c>
      <c r="FA432">
        <f t="shared" si="90"/>
        <v>0</v>
      </c>
      <c r="FB432" t="b">
        <f t="shared" si="91"/>
        <v>1</v>
      </c>
    </row>
    <row r="433" spans="1:158" hidden="1" x14ac:dyDescent="0.2">
      <c r="A433">
        <v>506</v>
      </c>
      <c r="B433" s="7" t="s">
        <v>676</v>
      </c>
      <c r="C433" t="s">
        <v>17</v>
      </c>
      <c r="D433">
        <v>400649520</v>
      </c>
      <c r="E433" t="s">
        <v>675</v>
      </c>
      <c r="G433" t="s">
        <v>6</v>
      </c>
      <c r="H433" s="1">
        <v>2</v>
      </c>
      <c r="I433" s="1">
        <v>2</v>
      </c>
      <c r="J433" s="1">
        <f>VLOOKUP(B433,'[4]AVL F03 05.05.26_לעבוד'!$B$27:$M$694,12,)</f>
        <v>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2</v>
      </c>
      <c r="AI433" s="1">
        <v>0</v>
      </c>
      <c r="AJ433" s="1">
        <v>0</v>
      </c>
      <c r="AK433" s="1">
        <f t="shared" si="85"/>
        <v>630</v>
      </c>
      <c r="AL433" s="1">
        <f t="shared" si="86"/>
        <v>2000</v>
      </c>
      <c r="AM433" s="1">
        <f t="shared" ref="AM433:AM442" si="93">AK433*AY433</f>
        <v>182.7</v>
      </c>
      <c r="AN433" s="1">
        <f t="shared" ref="AN433:AN442" si="94">AL433*AY433</f>
        <v>580</v>
      </c>
      <c r="AO433" s="1">
        <f t="shared" ref="AO433:AO442" si="95">AN433-AM433</f>
        <v>397.3</v>
      </c>
      <c r="AP433" s="1" t="s">
        <v>26</v>
      </c>
      <c r="AQ433" s="1">
        <f>VLOOKUP($B433,'[2]AVL F03 05.05.26_לעבוד'!$B$29:$H$721,6,)</f>
        <v>0</v>
      </c>
      <c r="AR433" s="1" t="s">
        <v>25</v>
      </c>
      <c r="AS433" s="1" t="s">
        <v>14</v>
      </c>
      <c r="AT433">
        <f t="shared" si="92"/>
        <v>0.57999999999999996</v>
      </c>
      <c r="AU433" t="str">
        <f>VLOOKUP(B433,'[3]AVL F03 05.05.26_לעבוד'!$B$27:$B$694,1,)</f>
        <v>DLW21SN900SQ2L</v>
      </c>
      <c r="AW433" t="s">
        <v>1742</v>
      </c>
      <c r="AX433" t="s">
        <v>56</v>
      </c>
      <c r="AY433">
        <v>0.28999999999999998</v>
      </c>
      <c r="AZ433" t="s">
        <v>0</v>
      </c>
      <c r="BA433">
        <v>2</v>
      </c>
      <c r="BB433" t="s">
        <v>13</v>
      </c>
      <c r="BC433">
        <v>96</v>
      </c>
      <c r="BD433">
        <v>91</v>
      </c>
      <c r="BE433" t="s">
        <v>219</v>
      </c>
      <c r="BF433">
        <v>0</v>
      </c>
      <c r="BG433">
        <v>0.28999999999999998</v>
      </c>
      <c r="BH433">
        <v>20</v>
      </c>
      <c r="BI433" t="s">
        <v>11</v>
      </c>
      <c r="BJ433" t="s">
        <v>138</v>
      </c>
      <c r="BK433" t="s">
        <v>5</v>
      </c>
      <c r="BL433">
        <v>1</v>
      </c>
      <c r="BM433" t="s">
        <v>38</v>
      </c>
      <c r="BN433">
        <v>0.28999999999999998</v>
      </c>
      <c r="BO433" t="s">
        <v>5</v>
      </c>
      <c r="BP433">
        <v>1</v>
      </c>
      <c r="BQ433" t="s">
        <v>5</v>
      </c>
      <c r="BR433" t="s">
        <v>8</v>
      </c>
      <c r="BS433" t="s">
        <v>137</v>
      </c>
      <c r="BT433">
        <v>2000</v>
      </c>
      <c r="BU433" t="s">
        <v>6</v>
      </c>
      <c r="BV433" t="s">
        <v>31</v>
      </c>
      <c r="BW433" t="s">
        <v>81</v>
      </c>
      <c r="BX433" t="s">
        <v>3</v>
      </c>
      <c r="BY433" t="s">
        <v>56</v>
      </c>
      <c r="BZ433" t="s">
        <v>1</v>
      </c>
      <c r="CA433" t="s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2000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E433">
        <f>SUM($CB433,CB433:$CC433)-SUM($EC433:EC433)</f>
        <v>0</v>
      </c>
      <c r="DF433">
        <f>SUM($CB433,$CC433:CC433)-SUM($EC433:ED433)</f>
        <v>0</v>
      </c>
      <c r="DG433">
        <f>SUM($CB433,$CC433:CD433)-SUM($EC433:EE433)</f>
        <v>0</v>
      </c>
      <c r="DH433">
        <f>SUM($CB433,$CC433:CE433)-SUM($EC433:EF433)</f>
        <v>0</v>
      </c>
      <c r="DI433">
        <f>SUM($CB433,$CC433:CF433)-SUM($EC433:EG433)</f>
        <v>0</v>
      </c>
      <c r="DJ433">
        <f>SUM($CB433,$CC433:CG433)-SUM($EC433:EH433)</f>
        <v>0</v>
      </c>
      <c r="DK433">
        <f>SUM($CB433,$CC433:CH433)-SUM($EC433:EI433)</f>
        <v>0</v>
      </c>
      <c r="DL433">
        <f>SUM($CB433,$CC433:CI433)-SUM($EC433:EJ433)</f>
        <v>0</v>
      </c>
      <c r="DM433">
        <f>SUM($CB433,$CC433:CJ433)-SUM($EC433:EK433)</f>
        <v>1900</v>
      </c>
      <c r="DN433">
        <f>SUM($CB433,$CC433:CK433)-SUM($EC433:EL433)</f>
        <v>1800</v>
      </c>
      <c r="DO433">
        <f>SUM($CB433,$CC433:CL433)-SUM($EC433:EM433)</f>
        <v>1700</v>
      </c>
      <c r="DP433">
        <f>SUM($CB433,$CC433:CM433)-SUM($EC433:EN433)</f>
        <v>1600</v>
      </c>
      <c r="DQ433">
        <f>SUM($CB433,$CC433:CN433)-SUM($EC433:EO433)</f>
        <v>1600</v>
      </c>
      <c r="DR433">
        <f>SUM($CB433,$CC433:CO433)-SUM($EC433:EP433)</f>
        <v>1600</v>
      </c>
      <c r="DS433">
        <f>SUM($CB433,$CC433:CP433)-SUM($EC433:EQ433)</f>
        <v>1600</v>
      </c>
      <c r="DT433">
        <f>SUM($CB433,$CC433:CQ433)-SUM($EC433:ER433)</f>
        <v>1600</v>
      </c>
      <c r="DU433">
        <f>SUM($CB433,$CC433:CR433)-SUM($EC433:ES433)</f>
        <v>1600</v>
      </c>
      <c r="DV433">
        <f>SUM($CB433,$CC433:CS433)-SUM($EC433:ET433)</f>
        <v>1600</v>
      </c>
      <c r="DW433">
        <f>SUM($CB433,$CC433:CT433)-SUM($EC433:EU433)</f>
        <v>1600</v>
      </c>
      <c r="DX433">
        <f>SUM($CB433,$CC433:CU433)-SUM($EC433:EV433)</f>
        <v>1600</v>
      </c>
      <c r="DY433">
        <f>SUM($CB433,$CC433:CV433)-SUM($EC433:EW433)</f>
        <v>1600</v>
      </c>
      <c r="DZ433">
        <f>SUM($CB433,$CC433:CW433)-SUM($EC433:EX433)</f>
        <v>1600</v>
      </c>
      <c r="EA433">
        <f>SUM($CB433,$CC433:CX433)-SUM($EC433:EY433)</f>
        <v>1600</v>
      </c>
      <c r="EB433">
        <f>SUM($CB433,$CC433:CY433)-SUM($EC433:EZ433)</f>
        <v>1600</v>
      </c>
      <c r="EC433" cm="1">
        <f t="array" ref="EC433">SUMPRODUCT($K433:$AJ433,TRANSPOSE(EC$4:EC$29))</f>
        <v>0</v>
      </c>
      <c r="ED433" cm="1">
        <f t="array" ref="ED433">SUMPRODUCT($K433:$AJ433,TRANSPOSE(ED$4:ED$29))</f>
        <v>0</v>
      </c>
      <c r="EE433" cm="1">
        <f t="array" ref="EE433">SUMPRODUCT($K433:$AJ433,TRANSPOSE(EE$4:EE$29))</f>
        <v>0</v>
      </c>
      <c r="EF433" cm="1">
        <f t="array" ref="EF433">SUMPRODUCT($K433:$AJ433,TRANSPOSE(EF$4:EF$29))</f>
        <v>0</v>
      </c>
      <c r="EG433" cm="1">
        <f t="array" ref="EG433">SUMPRODUCT($K433:$AJ433,TRANSPOSE(EG$4:EG$29))</f>
        <v>0</v>
      </c>
      <c r="EH433" cm="1">
        <f t="array" ref="EH433">SUMPRODUCT($K433:$AJ433,TRANSPOSE(EH$4:EH$29))</f>
        <v>0</v>
      </c>
      <c r="EI433" cm="1">
        <f t="array" ref="EI433">SUMPRODUCT($K433:$AJ433,TRANSPOSE(EI$4:EI$29))</f>
        <v>0</v>
      </c>
      <c r="EJ433" cm="1">
        <f t="array" ref="EJ433">SUMPRODUCT($K433:$AJ433,TRANSPOSE(EJ$4:EJ$29))</f>
        <v>0</v>
      </c>
      <c r="EK433" cm="1">
        <f t="array" ref="EK433">SUMPRODUCT($K433:$AJ433,TRANSPOSE(EK$4:EK$29))</f>
        <v>100</v>
      </c>
      <c r="EL433" cm="1">
        <f t="array" ref="EL433">SUMPRODUCT($K433:$AJ433,TRANSPOSE(EL$4:EL$29))</f>
        <v>100</v>
      </c>
      <c r="EM433" cm="1">
        <f t="array" ref="EM433">SUMPRODUCT($K433:$AJ433,TRANSPOSE(EM$4:EM$29))</f>
        <v>100</v>
      </c>
      <c r="EN433" cm="1">
        <f t="array" ref="EN433">SUMPRODUCT($K433:$AJ433,TRANSPOSE(EN$4:EN$29))</f>
        <v>100</v>
      </c>
      <c r="EO433" cm="1">
        <f t="array" ref="EO433">SUMPRODUCT($K433:$AJ433,TRANSPOSE(EO$4:EO$29))</f>
        <v>0</v>
      </c>
      <c r="EP433" cm="1">
        <f t="array" ref="EP433">SUMPRODUCT($K433:$AJ433,TRANSPOSE(EP$4:EP$29))</f>
        <v>0</v>
      </c>
      <c r="EQ433" cm="1">
        <f t="array" ref="EQ433">SUMPRODUCT($K433:$AJ433,TRANSPOSE(EQ$4:EQ$29))</f>
        <v>0</v>
      </c>
      <c r="ER433" cm="1">
        <f t="array" ref="ER433">SUMPRODUCT($K433:$AJ433,TRANSPOSE(ER$4:ER$29))</f>
        <v>0</v>
      </c>
      <c r="ES433" cm="1">
        <f t="array" ref="ES433">SUMPRODUCT($K433:$AJ433,TRANSPOSE(ES$4:ES$29))</f>
        <v>0</v>
      </c>
      <c r="ET433" cm="1">
        <f t="array" ref="ET433">SUMPRODUCT($K433:$AJ433,TRANSPOSE(ET$4:ET$29))</f>
        <v>0</v>
      </c>
      <c r="EU433" cm="1">
        <f t="array" ref="EU433">SUMPRODUCT($K433:$AJ433,TRANSPOSE(EU$4:EU$29))</f>
        <v>0</v>
      </c>
      <c r="EV433" cm="1">
        <f t="array" ref="EV433">SUMPRODUCT($K433:$AJ433,TRANSPOSE(EV$4:EV$29))</f>
        <v>0</v>
      </c>
      <c r="EW433" cm="1">
        <f t="array" ref="EW433">SUMPRODUCT($K433:$AJ433,TRANSPOSE(EW$4:EW$29))</f>
        <v>0</v>
      </c>
      <c r="EX433" cm="1">
        <f t="array" ref="EX433">SUMPRODUCT($K433:$AJ433,TRANSPOSE(EX$4:EX$29))</f>
        <v>0</v>
      </c>
      <c r="EY433" cm="1">
        <f t="array" ref="EY433">SUMPRODUCT($K433:$AJ433,TRANSPOSE(EY$4:EY$29))</f>
        <v>0</v>
      </c>
      <c r="EZ433" cm="1">
        <f t="array" ref="EZ433">SUMPRODUCT($K433:$AJ433,TRANSPOSE(EZ$4:EZ$29))</f>
        <v>0</v>
      </c>
      <c r="FA433">
        <f t="shared" si="90"/>
        <v>0</v>
      </c>
      <c r="FB433" t="b">
        <f t="shared" si="91"/>
        <v>0</v>
      </c>
    </row>
    <row r="434" spans="1:158" hidden="1" x14ac:dyDescent="0.2">
      <c r="A434">
        <v>507</v>
      </c>
      <c r="B434" s="7" t="s">
        <v>674</v>
      </c>
      <c r="C434" t="s">
        <v>17</v>
      </c>
      <c r="D434">
        <v>418447006</v>
      </c>
      <c r="E434" t="s">
        <v>673</v>
      </c>
      <c r="F434">
        <v>422529504</v>
      </c>
      <c r="G434" t="s">
        <v>263</v>
      </c>
      <c r="H434" s="1">
        <v>2</v>
      </c>
      <c r="I434" s="1" t="s">
        <v>262</v>
      </c>
      <c r="J434" s="1" t="str">
        <f>VLOOKUP(B434,'[4]AVL F03 05.05.26_לעבוד'!$B$27:$M$694,12,)</f>
        <v>A/R</v>
      </c>
      <c r="K434" s="1">
        <v>0</v>
      </c>
      <c r="L434" s="1">
        <v>0</v>
      </c>
      <c r="M434" s="1">
        <v>0</v>
      </c>
      <c r="N434" s="1">
        <v>0.05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0.05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f t="shared" si="85"/>
        <v>31.5</v>
      </c>
      <c r="AL434" s="1">
        <f t="shared" si="86"/>
        <v>32</v>
      </c>
      <c r="AM434" s="1">
        <f t="shared" si="93"/>
        <v>11.654999999999999</v>
      </c>
      <c r="AN434" s="1">
        <f t="shared" si="94"/>
        <v>11.84</v>
      </c>
      <c r="AO434" s="1">
        <f t="shared" si="95"/>
        <v>0.1850000000000005</v>
      </c>
      <c r="AP434" s="1" t="s">
        <v>85</v>
      </c>
      <c r="AQ434" s="1">
        <f>VLOOKUP($B434,'[2]AVL F03 05.05.26_לעבוד'!$B$29:$H$721,6,)</f>
        <v>0</v>
      </c>
      <c r="AR434" s="1" t="s">
        <v>25</v>
      </c>
      <c r="AS434" s="1" t="s">
        <v>14</v>
      </c>
      <c r="AT434">
        <f t="shared" si="92"/>
        <v>3.6999999999999998E-2</v>
      </c>
      <c r="AU434" t="str">
        <f>VLOOKUP(B434,'[3]AVL F03 05.05.26_לעבוד'!$B$27:$B$694,1,)</f>
        <v>DP-190 GRAY 48.5ML</v>
      </c>
      <c r="AW434" t="s">
        <v>1758</v>
      </c>
      <c r="AX434" t="s">
        <v>671</v>
      </c>
      <c r="AY434">
        <v>0.37</v>
      </c>
      <c r="AZ434" t="s">
        <v>0</v>
      </c>
      <c r="BA434">
        <v>2</v>
      </c>
      <c r="BB434" t="s">
        <v>132</v>
      </c>
      <c r="BC434">
        <v>91</v>
      </c>
      <c r="BD434">
        <v>34</v>
      </c>
      <c r="BE434" t="s">
        <v>500</v>
      </c>
      <c r="BF434">
        <v>3202</v>
      </c>
      <c r="BG434">
        <v>0.37</v>
      </c>
      <c r="BH434">
        <v>22</v>
      </c>
      <c r="BI434" t="s">
        <v>11</v>
      </c>
      <c r="BJ434" t="s">
        <v>499</v>
      </c>
      <c r="BK434" t="s">
        <v>129</v>
      </c>
      <c r="BL434" t="s">
        <v>5</v>
      </c>
      <c r="BM434" t="s">
        <v>128</v>
      </c>
      <c r="BN434">
        <v>0.37</v>
      </c>
      <c r="BO434" t="s">
        <v>5</v>
      </c>
      <c r="BP434">
        <v>1</v>
      </c>
      <c r="BQ434" t="s">
        <v>5</v>
      </c>
      <c r="BR434" t="s">
        <v>8</v>
      </c>
      <c r="BS434" t="s">
        <v>498</v>
      </c>
      <c r="BT434">
        <v>1</v>
      </c>
      <c r="BU434" t="s">
        <v>672</v>
      </c>
      <c r="BV434" t="s">
        <v>649</v>
      </c>
      <c r="BW434">
        <v>732</v>
      </c>
      <c r="BX434" t="s">
        <v>3</v>
      </c>
      <c r="BY434" t="s">
        <v>671</v>
      </c>
      <c r="BZ434" t="s">
        <v>1</v>
      </c>
      <c r="CA434" t="s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24</v>
      </c>
      <c r="CK434" t="s">
        <v>5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E434">
        <f>SUM($CB434,CB434:$CC434)-SUM($EC434:EC434)</f>
        <v>0</v>
      </c>
      <c r="DF434">
        <f>SUM($CB434,$CC434:CC434)-SUM($EC434:ED434)</f>
        <v>0</v>
      </c>
      <c r="DG434">
        <f>SUM($CB434,$CC434:CD434)-SUM($EC434:EE434)</f>
        <v>0</v>
      </c>
      <c r="DH434">
        <f>SUM($CB434,$CC434:CE434)-SUM($EC434:EF434)</f>
        <v>0</v>
      </c>
      <c r="DI434">
        <f>SUM($CB434,$CC434:CF434)-SUM($EC434:EG434)</f>
        <v>0</v>
      </c>
      <c r="DJ434">
        <f>SUM($CB434,$CC434:CG434)-SUM($EC434:EH434)</f>
        <v>0</v>
      </c>
      <c r="DK434">
        <f>SUM($CB434,$CC434:CH434)-SUM($EC434:EI434)</f>
        <v>0</v>
      </c>
      <c r="DL434">
        <f>SUM($CB434,$CC434:CI434)-SUM($EC434:EJ434)</f>
        <v>0</v>
      </c>
      <c r="DM434">
        <f>SUM($CB434,$CC434:CJ434)-SUM($EC434:EK434)</f>
        <v>22</v>
      </c>
      <c r="DN434">
        <f>SUM($CB434,$CC434:CK434)-SUM($EC434:EL434)</f>
        <v>13.5</v>
      </c>
      <c r="DO434">
        <f>SUM($CB434,$CC434:CL434)-SUM($EC434:EM434)</f>
        <v>8.5</v>
      </c>
      <c r="DP434">
        <f>SUM($CB434,$CC434:CM434)-SUM($EC434:EN434)</f>
        <v>4</v>
      </c>
      <c r="DQ434">
        <f>SUM($CB434,$CC434:CN434)-SUM($EC434:EO434)</f>
        <v>4</v>
      </c>
      <c r="DR434">
        <f>SUM($CB434,$CC434:CO434)-SUM($EC434:EP434)</f>
        <v>4</v>
      </c>
      <c r="DS434">
        <f>SUM($CB434,$CC434:CP434)-SUM($EC434:EQ434)</f>
        <v>4</v>
      </c>
      <c r="DT434">
        <f>SUM($CB434,$CC434:CQ434)-SUM($EC434:ER434)</f>
        <v>4</v>
      </c>
      <c r="DU434">
        <f>SUM($CB434,$CC434:CR434)-SUM($EC434:ES434)</f>
        <v>4</v>
      </c>
      <c r="DV434">
        <f>SUM($CB434,$CC434:CS434)-SUM($EC434:ET434)</f>
        <v>4</v>
      </c>
      <c r="DW434">
        <f>SUM($CB434,$CC434:CT434)-SUM($EC434:EU434)</f>
        <v>4</v>
      </c>
      <c r="DX434">
        <f>SUM($CB434,$CC434:CU434)-SUM($EC434:EV434)</f>
        <v>4</v>
      </c>
      <c r="DY434">
        <f>SUM($CB434,$CC434:CV434)-SUM($EC434:EW434)</f>
        <v>4</v>
      </c>
      <c r="DZ434">
        <f>SUM($CB434,$CC434:CW434)-SUM($EC434:EX434)</f>
        <v>4</v>
      </c>
      <c r="EA434">
        <f>SUM($CB434,$CC434:CX434)-SUM($EC434:EY434)</f>
        <v>4</v>
      </c>
      <c r="EB434">
        <f>SUM($CB434,$CC434:CY434)-SUM($EC434:EZ434)</f>
        <v>4</v>
      </c>
      <c r="EC434" cm="1">
        <f t="array" ref="EC434">SUMPRODUCT($K434:$AJ434,TRANSPOSE(EC$4:EC$29))</f>
        <v>0</v>
      </c>
      <c r="ED434" cm="1">
        <f t="array" ref="ED434">SUMPRODUCT($K434:$AJ434,TRANSPOSE(ED$4:ED$29))</f>
        <v>0</v>
      </c>
      <c r="EE434" cm="1">
        <f t="array" ref="EE434">SUMPRODUCT($K434:$AJ434,TRANSPOSE(EE$4:EE$29))</f>
        <v>0</v>
      </c>
      <c r="EF434" cm="1">
        <f t="array" ref="EF434">SUMPRODUCT($K434:$AJ434,TRANSPOSE(EF$4:EF$29))</f>
        <v>0</v>
      </c>
      <c r="EG434" cm="1">
        <f t="array" ref="EG434">SUMPRODUCT($K434:$AJ434,TRANSPOSE(EG$4:EG$29))</f>
        <v>0</v>
      </c>
      <c r="EH434" cm="1">
        <f t="array" ref="EH434">SUMPRODUCT($K434:$AJ434,TRANSPOSE(EH$4:EH$29))</f>
        <v>0</v>
      </c>
      <c r="EI434" cm="1">
        <f t="array" ref="EI434">SUMPRODUCT($K434:$AJ434,TRANSPOSE(EI$4:EI$29))</f>
        <v>0</v>
      </c>
      <c r="EJ434" cm="1">
        <f t="array" ref="EJ434">SUMPRODUCT($K434:$AJ434,TRANSPOSE(EJ$4:EJ$29))</f>
        <v>0</v>
      </c>
      <c r="EK434" cm="1">
        <f t="array" ref="EK434">SUMPRODUCT($K434:$AJ434,TRANSPOSE(EK$4:EK$29))</f>
        <v>2</v>
      </c>
      <c r="EL434" cm="1">
        <f t="array" ref="EL434">SUMPRODUCT($K434:$AJ434,TRANSPOSE(EL$4:EL$29))</f>
        <v>8.5</v>
      </c>
      <c r="EM434" cm="1">
        <f t="array" ref="EM434">SUMPRODUCT($K434:$AJ434,TRANSPOSE(EM$4:EM$29))</f>
        <v>5</v>
      </c>
      <c r="EN434" cm="1">
        <f t="array" ref="EN434">SUMPRODUCT($K434:$AJ434,TRANSPOSE(EN$4:EN$29))</f>
        <v>4.5</v>
      </c>
      <c r="EO434" cm="1">
        <f t="array" ref="EO434">SUMPRODUCT($K434:$AJ434,TRANSPOSE(EO$4:EO$29))</f>
        <v>0</v>
      </c>
      <c r="EP434" cm="1">
        <f t="array" ref="EP434">SUMPRODUCT($K434:$AJ434,TRANSPOSE(EP$4:EP$29))</f>
        <v>0</v>
      </c>
      <c r="EQ434" cm="1">
        <f t="array" ref="EQ434">SUMPRODUCT($K434:$AJ434,TRANSPOSE(EQ$4:EQ$29))</f>
        <v>0</v>
      </c>
      <c r="ER434" cm="1">
        <f t="array" ref="ER434">SUMPRODUCT($K434:$AJ434,TRANSPOSE(ER$4:ER$29))</f>
        <v>0</v>
      </c>
      <c r="ES434" cm="1">
        <f t="array" ref="ES434">SUMPRODUCT($K434:$AJ434,TRANSPOSE(ES$4:ES$29))</f>
        <v>0</v>
      </c>
      <c r="ET434" cm="1">
        <f t="array" ref="ET434">SUMPRODUCT($K434:$AJ434,TRANSPOSE(ET$4:ET$29))</f>
        <v>0</v>
      </c>
      <c r="EU434" cm="1">
        <f t="array" ref="EU434">SUMPRODUCT($K434:$AJ434,TRANSPOSE(EU$4:EU$29))</f>
        <v>0</v>
      </c>
      <c r="EV434" cm="1">
        <f t="array" ref="EV434">SUMPRODUCT($K434:$AJ434,TRANSPOSE(EV$4:EV$29))</f>
        <v>0</v>
      </c>
      <c r="EW434" cm="1">
        <f t="array" ref="EW434">SUMPRODUCT($K434:$AJ434,TRANSPOSE(EW$4:EW$29))</f>
        <v>0</v>
      </c>
      <c r="EX434" cm="1">
        <f t="array" ref="EX434">SUMPRODUCT($K434:$AJ434,TRANSPOSE(EX$4:EX$29))</f>
        <v>0</v>
      </c>
      <c r="EY434" cm="1">
        <f t="array" ref="EY434">SUMPRODUCT($K434:$AJ434,TRANSPOSE(EY$4:EY$29))</f>
        <v>0</v>
      </c>
      <c r="EZ434" cm="1">
        <f t="array" ref="EZ434">SUMPRODUCT($K434:$AJ434,TRANSPOSE(EZ$4:EZ$29))</f>
        <v>0</v>
      </c>
      <c r="FA434">
        <f t="shared" si="90"/>
        <v>0</v>
      </c>
      <c r="FB434" t="b">
        <f t="shared" si="91"/>
        <v>0</v>
      </c>
    </row>
    <row r="435" spans="1:158" hidden="1" x14ac:dyDescent="0.2">
      <c r="A435">
        <v>509</v>
      </c>
      <c r="B435" s="7" t="s">
        <v>670</v>
      </c>
      <c r="C435" t="s">
        <v>17</v>
      </c>
      <c r="D435">
        <v>404745675</v>
      </c>
      <c r="E435" t="s">
        <v>669</v>
      </c>
      <c r="G435" t="s">
        <v>6</v>
      </c>
      <c r="H435" s="1">
        <v>2</v>
      </c>
      <c r="I435" s="1">
        <v>1</v>
      </c>
      <c r="J435" s="1">
        <f>VLOOKUP(B435,'[4]AVL F03 05.05.26_לעבוד'!$B$27:$M$694,12,)</f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1</v>
      </c>
      <c r="AI435" s="1">
        <v>0</v>
      </c>
      <c r="AJ435" s="1">
        <v>0</v>
      </c>
      <c r="AK435" s="1">
        <f t="shared" si="85"/>
        <v>315</v>
      </c>
      <c r="AL435" s="1">
        <f t="shared" si="86"/>
        <v>500</v>
      </c>
      <c r="AM435" s="1">
        <f t="shared" si="93"/>
        <v>2173.5</v>
      </c>
      <c r="AN435" s="1">
        <f t="shared" si="94"/>
        <v>3450</v>
      </c>
      <c r="AO435" s="1">
        <f t="shared" si="95"/>
        <v>1276.5</v>
      </c>
      <c r="AP435" s="1" t="s">
        <v>26</v>
      </c>
      <c r="AQ435" s="1" t="str">
        <f>VLOOKUP($B435,'[2]AVL F03 05.05.26_לעבוד'!$B$29:$H$721,6,)</f>
        <v xml:space="preserve">תינתן עזרה מאלתא </v>
      </c>
      <c r="AR435" s="1" t="s">
        <v>25</v>
      </c>
      <c r="AS435" s="1" t="s">
        <v>14</v>
      </c>
      <c r="AT435">
        <f t="shared" si="92"/>
        <v>6.9</v>
      </c>
      <c r="AU435" t="str">
        <f>VLOOKUP(B435,'[3]AVL F03 05.05.26_לעבוד'!$B$27:$B$694,1,)</f>
        <v>DS125BR401ANJYT</v>
      </c>
      <c r="AW435" t="s">
        <v>1788</v>
      </c>
      <c r="AX435">
        <v>1</v>
      </c>
      <c r="AY435">
        <v>6.9</v>
      </c>
      <c r="AZ435" t="s">
        <v>0</v>
      </c>
      <c r="BA435">
        <v>2</v>
      </c>
      <c r="BB435" t="s">
        <v>13</v>
      </c>
      <c r="BC435">
        <v>99</v>
      </c>
      <c r="BD435">
        <v>161</v>
      </c>
      <c r="BE435" t="s">
        <v>45</v>
      </c>
      <c r="BF435">
        <v>0</v>
      </c>
      <c r="BG435">
        <v>6.9</v>
      </c>
      <c r="BH435">
        <v>20</v>
      </c>
      <c r="BI435" t="s">
        <v>11</v>
      </c>
      <c r="BJ435" t="s">
        <v>44</v>
      </c>
      <c r="BK435" t="s">
        <v>5</v>
      </c>
      <c r="BL435">
        <v>1</v>
      </c>
      <c r="BM435" t="s">
        <v>22</v>
      </c>
      <c r="BN435">
        <v>6.9</v>
      </c>
      <c r="BO435" t="s">
        <v>5</v>
      </c>
      <c r="BP435">
        <v>1</v>
      </c>
      <c r="BQ435" t="s">
        <v>5</v>
      </c>
      <c r="BR435" t="s">
        <v>8</v>
      </c>
      <c r="BS435" t="s">
        <v>43</v>
      </c>
      <c r="BT435">
        <v>250</v>
      </c>
      <c r="BU435" t="s">
        <v>6</v>
      </c>
      <c r="BV435" t="s">
        <v>31</v>
      </c>
      <c r="BW435" t="s">
        <v>42</v>
      </c>
      <c r="BX435" t="s">
        <v>3</v>
      </c>
      <c r="BY435">
        <v>1</v>
      </c>
      <c r="BZ435" t="s">
        <v>29</v>
      </c>
      <c r="CA435" t="s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50</v>
      </c>
      <c r="CK435">
        <v>0</v>
      </c>
      <c r="CL435">
        <v>250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E435">
        <f>SUM($CB435,CB435:$CC435)-SUM($EC435:EC435)</f>
        <v>0</v>
      </c>
      <c r="DF435">
        <f>SUM($CB435,$CC435:CC435)-SUM($EC435:ED435)</f>
        <v>0</v>
      </c>
      <c r="DG435">
        <f>SUM($CB435,$CC435:CD435)-SUM($EC435:EE435)</f>
        <v>0</v>
      </c>
      <c r="DH435">
        <f>SUM($CB435,$CC435:CE435)-SUM($EC435:EF435)</f>
        <v>0</v>
      </c>
      <c r="DI435">
        <f>SUM($CB435,$CC435:CF435)-SUM($EC435:EG435)</f>
        <v>0</v>
      </c>
      <c r="DJ435">
        <f>SUM($CB435,$CC435:CG435)-SUM($EC435:EH435)</f>
        <v>0</v>
      </c>
      <c r="DK435">
        <f>SUM($CB435,$CC435:CH435)-SUM($EC435:EI435)</f>
        <v>0</v>
      </c>
      <c r="DL435">
        <f>SUM($CB435,$CC435:CI435)-SUM($EC435:EJ435)</f>
        <v>0</v>
      </c>
      <c r="DM435">
        <f>SUM($CB435,$CC435:CJ435)-SUM($EC435:EK435)</f>
        <v>0</v>
      </c>
      <c r="DN435">
        <f>SUM($CB435,$CC435:CK435)-SUM($EC435:EL435)</f>
        <v>-50</v>
      </c>
      <c r="DO435">
        <f>SUM($CB435,$CC435:CL435)-SUM($EC435:EM435)</f>
        <v>150</v>
      </c>
      <c r="DP435">
        <f>SUM($CB435,$CC435:CM435)-SUM($EC435:EN435)</f>
        <v>100</v>
      </c>
      <c r="DQ435">
        <f>SUM($CB435,$CC435:CN435)-SUM($EC435:EO435)</f>
        <v>100</v>
      </c>
      <c r="DR435">
        <f>SUM($CB435,$CC435:CO435)-SUM($EC435:EP435)</f>
        <v>100</v>
      </c>
      <c r="DS435">
        <f>SUM($CB435,$CC435:CP435)-SUM($EC435:EQ435)</f>
        <v>100</v>
      </c>
      <c r="DT435">
        <f>SUM($CB435,$CC435:CQ435)-SUM($EC435:ER435)</f>
        <v>100</v>
      </c>
      <c r="DU435">
        <f>SUM($CB435,$CC435:CR435)-SUM($EC435:ES435)</f>
        <v>100</v>
      </c>
      <c r="DV435">
        <f>SUM($CB435,$CC435:CS435)-SUM($EC435:ET435)</f>
        <v>100</v>
      </c>
      <c r="DW435">
        <f>SUM($CB435,$CC435:CT435)-SUM($EC435:EU435)</f>
        <v>100</v>
      </c>
      <c r="DX435">
        <f>SUM($CB435,$CC435:CU435)-SUM($EC435:EV435)</f>
        <v>100</v>
      </c>
      <c r="DY435">
        <f>SUM($CB435,$CC435:CV435)-SUM($EC435:EW435)</f>
        <v>100</v>
      </c>
      <c r="DZ435">
        <f>SUM($CB435,$CC435:CW435)-SUM($EC435:EX435)</f>
        <v>100</v>
      </c>
      <c r="EA435">
        <f>SUM($CB435,$CC435:CX435)-SUM($EC435:EY435)</f>
        <v>100</v>
      </c>
      <c r="EB435">
        <f>SUM($CB435,$CC435:CY435)-SUM($EC435:EZ435)</f>
        <v>100</v>
      </c>
      <c r="EC435" cm="1">
        <f t="array" ref="EC435">SUMPRODUCT($K435:$AJ435,TRANSPOSE(EC$4:EC$29))</f>
        <v>0</v>
      </c>
      <c r="ED435" cm="1">
        <f t="array" ref="ED435">SUMPRODUCT($K435:$AJ435,TRANSPOSE(ED$4:ED$29))</f>
        <v>0</v>
      </c>
      <c r="EE435" cm="1">
        <f t="array" ref="EE435">SUMPRODUCT($K435:$AJ435,TRANSPOSE(EE$4:EE$29))</f>
        <v>0</v>
      </c>
      <c r="EF435" cm="1">
        <f t="array" ref="EF435">SUMPRODUCT($K435:$AJ435,TRANSPOSE(EF$4:EF$29))</f>
        <v>0</v>
      </c>
      <c r="EG435" cm="1">
        <f t="array" ref="EG435">SUMPRODUCT($K435:$AJ435,TRANSPOSE(EG$4:EG$29))</f>
        <v>0</v>
      </c>
      <c r="EH435" cm="1">
        <f t="array" ref="EH435">SUMPRODUCT($K435:$AJ435,TRANSPOSE(EH$4:EH$29))</f>
        <v>0</v>
      </c>
      <c r="EI435" cm="1">
        <f t="array" ref="EI435">SUMPRODUCT($K435:$AJ435,TRANSPOSE(EI$4:EI$29))</f>
        <v>0</v>
      </c>
      <c r="EJ435" cm="1">
        <f t="array" ref="EJ435">SUMPRODUCT($K435:$AJ435,TRANSPOSE(EJ$4:EJ$29))</f>
        <v>0</v>
      </c>
      <c r="EK435" cm="1">
        <f t="array" ref="EK435">SUMPRODUCT($K435:$AJ435,TRANSPOSE(EK$4:EK$29))</f>
        <v>50</v>
      </c>
      <c r="EL435" cm="1">
        <f t="array" ref="EL435">SUMPRODUCT($K435:$AJ435,TRANSPOSE(EL$4:EL$29))</f>
        <v>50</v>
      </c>
      <c r="EM435" cm="1">
        <f t="array" ref="EM435">SUMPRODUCT($K435:$AJ435,TRANSPOSE(EM$4:EM$29))</f>
        <v>50</v>
      </c>
      <c r="EN435" cm="1">
        <f t="array" ref="EN435">SUMPRODUCT($K435:$AJ435,TRANSPOSE(EN$4:EN$29))</f>
        <v>50</v>
      </c>
      <c r="EO435" cm="1">
        <f t="array" ref="EO435">SUMPRODUCT($K435:$AJ435,TRANSPOSE(EO$4:EO$29))</f>
        <v>0</v>
      </c>
      <c r="EP435" cm="1">
        <f t="array" ref="EP435">SUMPRODUCT($K435:$AJ435,TRANSPOSE(EP$4:EP$29))</f>
        <v>0</v>
      </c>
      <c r="EQ435" cm="1">
        <f t="array" ref="EQ435">SUMPRODUCT($K435:$AJ435,TRANSPOSE(EQ$4:EQ$29))</f>
        <v>0</v>
      </c>
      <c r="ER435" cm="1">
        <f t="array" ref="ER435">SUMPRODUCT($K435:$AJ435,TRANSPOSE(ER$4:ER$29))</f>
        <v>0</v>
      </c>
      <c r="ES435" cm="1">
        <f t="array" ref="ES435">SUMPRODUCT($K435:$AJ435,TRANSPOSE(ES$4:ES$29))</f>
        <v>0</v>
      </c>
      <c r="ET435" cm="1">
        <f t="array" ref="ET435">SUMPRODUCT($K435:$AJ435,TRANSPOSE(ET$4:ET$29))</f>
        <v>0</v>
      </c>
      <c r="EU435" cm="1">
        <f t="array" ref="EU435">SUMPRODUCT($K435:$AJ435,TRANSPOSE(EU$4:EU$29))</f>
        <v>0</v>
      </c>
      <c r="EV435" cm="1">
        <f t="array" ref="EV435">SUMPRODUCT($K435:$AJ435,TRANSPOSE(EV$4:EV$29))</f>
        <v>0</v>
      </c>
      <c r="EW435" cm="1">
        <f t="array" ref="EW435">SUMPRODUCT($K435:$AJ435,TRANSPOSE(EW$4:EW$29))</f>
        <v>0</v>
      </c>
      <c r="EX435" cm="1">
        <f t="array" ref="EX435">SUMPRODUCT($K435:$AJ435,TRANSPOSE(EX$4:EX$29))</f>
        <v>0</v>
      </c>
      <c r="EY435" cm="1">
        <f t="array" ref="EY435">SUMPRODUCT($K435:$AJ435,TRANSPOSE(EY$4:EY$29))</f>
        <v>0</v>
      </c>
      <c r="EZ435" cm="1">
        <f t="array" ref="EZ435">SUMPRODUCT($K435:$AJ435,TRANSPOSE(EZ$4:EZ$29))</f>
        <v>0</v>
      </c>
      <c r="FA435">
        <f t="shared" si="90"/>
        <v>0</v>
      </c>
      <c r="FB435" t="b">
        <f t="shared" si="91"/>
        <v>1</v>
      </c>
    </row>
    <row r="436" spans="1:158" hidden="1" x14ac:dyDescent="0.2">
      <c r="A436">
        <v>510</v>
      </c>
      <c r="B436" s="7" t="s">
        <v>668</v>
      </c>
      <c r="C436" t="s">
        <v>36</v>
      </c>
      <c r="D436">
        <v>401455786</v>
      </c>
      <c r="E436" t="s">
        <v>667</v>
      </c>
      <c r="G436" t="s">
        <v>6</v>
      </c>
      <c r="H436" s="1">
        <v>2</v>
      </c>
      <c r="I436" s="1">
        <v>2</v>
      </c>
      <c r="J436" s="1">
        <f>VLOOKUP(B436,'[4]AVL F03 05.05.26_לעבוד'!$B$27:$M$694,12,)</f>
        <v>2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1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>
        <v>0</v>
      </c>
      <c r="AJ436" s="1">
        <v>0</v>
      </c>
      <c r="AK436" s="1">
        <f t="shared" si="85"/>
        <v>630</v>
      </c>
      <c r="AL436" s="1">
        <f t="shared" si="86"/>
        <v>700</v>
      </c>
      <c r="AM436" s="1">
        <f t="shared" si="93"/>
        <v>2866.5</v>
      </c>
      <c r="AN436" s="1">
        <f t="shared" si="94"/>
        <v>3185</v>
      </c>
      <c r="AO436" s="1">
        <f t="shared" si="95"/>
        <v>318.5</v>
      </c>
      <c r="AP436" s="1" t="s">
        <v>26</v>
      </c>
      <c r="AQ436" s="1">
        <f>VLOOKUP($B436,'[2]AVL F03 05.05.26_לעבוד'!$B$29:$H$721,6,)</f>
        <v>0</v>
      </c>
      <c r="AR436" s="1" t="s">
        <v>25</v>
      </c>
      <c r="AS436" s="1" t="s">
        <v>14</v>
      </c>
      <c r="AT436">
        <f t="shared" si="92"/>
        <v>9.1</v>
      </c>
      <c r="AU436" t="str">
        <f>VLOOKUP(B436,'[3]AVL F03 05.05.26_לעבוד'!$B$27:$B$694,1,)</f>
        <v>DS1682S+</v>
      </c>
      <c r="AW436" t="s">
        <v>1722</v>
      </c>
      <c r="AX436">
        <v>1</v>
      </c>
      <c r="AY436">
        <v>4.55</v>
      </c>
      <c r="AZ436" t="s">
        <v>0</v>
      </c>
      <c r="BA436">
        <v>2</v>
      </c>
      <c r="BB436" t="s">
        <v>13</v>
      </c>
      <c r="BC436">
        <v>100</v>
      </c>
      <c r="BD436">
        <v>91</v>
      </c>
      <c r="BE436" t="s">
        <v>270</v>
      </c>
      <c r="BF436">
        <v>0</v>
      </c>
      <c r="BG436">
        <v>4.55</v>
      </c>
      <c r="BH436">
        <v>20</v>
      </c>
      <c r="BI436" t="s">
        <v>11</v>
      </c>
      <c r="BJ436" t="s">
        <v>44</v>
      </c>
      <c r="BK436" t="s">
        <v>5</v>
      </c>
      <c r="BL436">
        <v>1</v>
      </c>
      <c r="BM436" t="s">
        <v>22</v>
      </c>
      <c r="BN436">
        <v>4.55</v>
      </c>
      <c r="BO436" t="s">
        <v>5</v>
      </c>
      <c r="BP436">
        <v>1</v>
      </c>
      <c r="BQ436" t="s">
        <v>5</v>
      </c>
      <c r="BR436" t="s">
        <v>8</v>
      </c>
      <c r="BS436" t="s">
        <v>43</v>
      </c>
      <c r="BT436">
        <v>100</v>
      </c>
      <c r="BU436" t="s">
        <v>6</v>
      </c>
      <c r="BV436" t="s">
        <v>192</v>
      </c>
      <c r="BW436" t="s">
        <v>42</v>
      </c>
      <c r="BX436" t="s">
        <v>3</v>
      </c>
      <c r="BY436">
        <v>1</v>
      </c>
      <c r="BZ436" t="s">
        <v>29</v>
      </c>
      <c r="CA436" t="s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500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E436">
        <f>SUM($CB436,CB436:$CC436)-SUM($EC436:EC436)</f>
        <v>0</v>
      </c>
      <c r="DF436">
        <f>SUM($CB436,$CC436:CC436)-SUM($EC436:ED436)</f>
        <v>0</v>
      </c>
      <c r="DG436">
        <f>SUM($CB436,$CC436:CD436)-SUM($EC436:EE436)</f>
        <v>0</v>
      </c>
      <c r="DH436">
        <f>SUM($CB436,$CC436:CE436)-SUM($EC436:EF436)</f>
        <v>0</v>
      </c>
      <c r="DI436">
        <f>SUM($CB436,$CC436:CF436)-SUM($EC436:EG436)</f>
        <v>0</v>
      </c>
      <c r="DJ436">
        <f>SUM($CB436,$CC436:CG436)-SUM($EC436:EH436)</f>
        <v>0</v>
      </c>
      <c r="DK436">
        <f>SUM($CB436,$CC436:CH436)-SUM($EC436:EI436)</f>
        <v>0</v>
      </c>
      <c r="DL436">
        <f>SUM($CB436,$CC436:CI436)-SUM($EC436:EJ436)</f>
        <v>0</v>
      </c>
      <c r="DM436">
        <f>SUM($CB436,$CC436:CJ436)-SUM($EC436:EK436)</f>
        <v>430</v>
      </c>
      <c r="DN436">
        <f>SUM($CB436,$CC436:CK436)-SUM($EC436:EL436)</f>
        <v>300</v>
      </c>
      <c r="DO436">
        <f>SUM($CB436,$CC436:CL436)-SUM($EC436:EM436)</f>
        <v>150</v>
      </c>
      <c r="DP436">
        <f>SUM($CB436,$CC436:CM436)-SUM($EC436:EN436)</f>
        <v>100</v>
      </c>
      <c r="DQ436">
        <f>SUM($CB436,$CC436:CN436)-SUM($EC436:EO436)</f>
        <v>100</v>
      </c>
      <c r="DR436">
        <f>SUM($CB436,$CC436:CO436)-SUM($EC436:EP436)</f>
        <v>100</v>
      </c>
      <c r="DS436">
        <f>SUM($CB436,$CC436:CP436)-SUM($EC436:EQ436)</f>
        <v>100</v>
      </c>
      <c r="DT436">
        <f>SUM($CB436,$CC436:CQ436)-SUM($EC436:ER436)</f>
        <v>100</v>
      </c>
      <c r="DU436">
        <f>SUM($CB436,$CC436:CR436)-SUM($EC436:ES436)</f>
        <v>100</v>
      </c>
      <c r="DV436">
        <f>SUM($CB436,$CC436:CS436)-SUM($EC436:ET436)</f>
        <v>100</v>
      </c>
      <c r="DW436">
        <f>SUM($CB436,$CC436:CT436)-SUM($EC436:EU436)</f>
        <v>100</v>
      </c>
      <c r="DX436">
        <f>SUM($CB436,$CC436:CU436)-SUM($EC436:EV436)</f>
        <v>100</v>
      </c>
      <c r="DY436">
        <f>SUM($CB436,$CC436:CV436)-SUM($EC436:EW436)</f>
        <v>100</v>
      </c>
      <c r="DZ436">
        <f>SUM($CB436,$CC436:CW436)-SUM($EC436:EX436)</f>
        <v>100</v>
      </c>
      <c r="EA436">
        <f>SUM($CB436,$CC436:CX436)-SUM($EC436:EY436)</f>
        <v>100</v>
      </c>
      <c r="EB436">
        <f>SUM($CB436,$CC436:CY436)-SUM($EC436:EZ436)</f>
        <v>100</v>
      </c>
      <c r="EC436" cm="1">
        <f t="array" ref="EC436">SUMPRODUCT($K436:$AJ436,TRANSPOSE(EC$4:EC$29))</f>
        <v>0</v>
      </c>
      <c r="ED436" cm="1">
        <f t="array" ref="ED436">SUMPRODUCT($K436:$AJ436,TRANSPOSE(ED$4:ED$29))</f>
        <v>0</v>
      </c>
      <c r="EE436" cm="1">
        <f t="array" ref="EE436">SUMPRODUCT($K436:$AJ436,TRANSPOSE(EE$4:EE$29))</f>
        <v>0</v>
      </c>
      <c r="EF436" cm="1">
        <f t="array" ref="EF436">SUMPRODUCT($K436:$AJ436,TRANSPOSE(EF$4:EF$29))</f>
        <v>0</v>
      </c>
      <c r="EG436" cm="1">
        <f t="array" ref="EG436">SUMPRODUCT($K436:$AJ436,TRANSPOSE(EG$4:EG$29))</f>
        <v>0</v>
      </c>
      <c r="EH436" cm="1">
        <f t="array" ref="EH436">SUMPRODUCT($K436:$AJ436,TRANSPOSE(EH$4:EH$29))</f>
        <v>0</v>
      </c>
      <c r="EI436" cm="1">
        <f t="array" ref="EI436">SUMPRODUCT($K436:$AJ436,TRANSPOSE(EI$4:EI$29))</f>
        <v>0</v>
      </c>
      <c r="EJ436" cm="1">
        <f t="array" ref="EJ436">SUMPRODUCT($K436:$AJ436,TRANSPOSE(EJ$4:EJ$29))</f>
        <v>0</v>
      </c>
      <c r="EK436" cm="1">
        <f t="array" ref="EK436">SUMPRODUCT($K436:$AJ436,TRANSPOSE(EK$4:EK$29))</f>
        <v>70</v>
      </c>
      <c r="EL436" cm="1">
        <f t="array" ref="EL436">SUMPRODUCT($K436:$AJ436,TRANSPOSE(EL$4:EL$29))</f>
        <v>130</v>
      </c>
      <c r="EM436" cm="1">
        <f t="array" ref="EM436">SUMPRODUCT($K436:$AJ436,TRANSPOSE(EM$4:EM$29))</f>
        <v>150</v>
      </c>
      <c r="EN436" cm="1">
        <f t="array" ref="EN436">SUMPRODUCT($K436:$AJ436,TRANSPOSE(EN$4:EN$29))</f>
        <v>50</v>
      </c>
      <c r="EO436" cm="1">
        <f t="array" ref="EO436">SUMPRODUCT($K436:$AJ436,TRANSPOSE(EO$4:EO$29))</f>
        <v>0</v>
      </c>
      <c r="EP436" cm="1">
        <f t="array" ref="EP436">SUMPRODUCT($K436:$AJ436,TRANSPOSE(EP$4:EP$29))</f>
        <v>0</v>
      </c>
      <c r="EQ436" cm="1">
        <f t="array" ref="EQ436">SUMPRODUCT($K436:$AJ436,TRANSPOSE(EQ$4:EQ$29))</f>
        <v>0</v>
      </c>
      <c r="ER436" cm="1">
        <f t="array" ref="ER436">SUMPRODUCT($K436:$AJ436,TRANSPOSE(ER$4:ER$29))</f>
        <v>0</v>
      </c>
      <c r="ES436" cm="1">
        <f t="array" ref="ES436">SUMPRODUCT($K436:$AJ436,TRANSPOSE(ES$4:ES$29))</f>
        <v>0</v>
      </c>
      <c r="ET436" cm="1">
        <f t="array" ref="ET436">SUMPRODUCT($K436:$AJ436,TRANSPOSE(ET$4:ET$29))</f>
        <v>0</v>
      </c>
      <c r="EU436" cm="1">
        <f t="array" ref="EU436">SUMPRODUCT($K436:$AJ436,TRANSPOSE(EU$4:EU$29))</f>
        <v>0</v>
      </c>
      <c r="EV436" cm="1">
        <f t="array" ref="EV436">SUMPRODUCT($K436:$AJ436,TRANSPOSE(EV$4:EV$29))</f>
        <v>0</v>
      </c>
      <c r="EW436" cm="1">
        <f t="array" ref="EW436">SUMPRODUCT($K436:$AJ436,TRANSPOSE(EW$4:EW$29))</f>
        <v>0</v>
      </c>
      <c r="EX436" cm="1">
        <f t="array" ref="EX436">SUMPRODUCT($K436:$AJ436,TRANSPOSE(EX$4:EX$29))</f>
        <v>0</v>
      </c>
      <c r="EY436" cm="1">
        <f t="array" ref="EY436">SUMPRODUCT($K436:$AJ436,TRANSPOSE(EY$4:EY$29))</f>
        <v>0</v>
      </c>
      <c r="EZ436" cm="1">
        <f t="array" ref="EZ436">SUMPRODUCT($K436:$AJ436,TRANSPOSE(EZ$4:EZ$29))</f>
        <v>0</v>
      </c>
      <c r="FA436">
        <f t="shared" si="90"/>
        <v>0</v>
      </c>
      <c r="FB436" t="b">
        <f t="shared" si="91"/>
        <v>0</v>
      </c>
    </row>
    <row r="437" spans="1:158" hidden="1" x14ac:dyDescent="0.2">
      <c r="A437">
        <v>511</v>
      </c>
      <c r="B437" s="7" t="s">
        <v>666</v>
      </c>
      <c r="C437" t="s">
        <v>36</v>
      </c>
      <c r="D437">
        <v>400929924</v>
      </c>
      <c r="E437" t="s">
        <v>665</v>
      </c>
      <c r="F437">
        <v>400930961</v>
      </c>
      <c r="G437" t="s">
        <v>6</v>
      </c>
      <c r="H437" s="1">
        <v>2</v>
      </c>
      <c r="I437" s="1">
        <v>25</v>
      </c>
      <c r="J437" s="1">
        <f>VLOOKUP(B437,'[4]AVL F03 05.05.26_לעבוד'!$B$27:$M$694,12,)</f>
        <v>25</v>
      </c>
      <c r="K437" s="1">
        <v>0</v>
      </c>
      <c r="L437" s="1">
        <v>0</v>
      </c>
      <c r="M437" s="1">
        <v>0</v>
      </c>
      <c r="N437" s="1">
        <v>1</v>
      </c>
      <c r="O437" s="1">
        <v>4</v>
      </c>
      <c r="P437" s="1">
        <v>0</v>
      </c>
      <c r="Q437" s="1">
        <v>0</v>
      </c>
      <c r="R437" s="1">
        <v>16</v>
      </c>
      <c r="S437" s="1">
        <v>0</v>
      </c>
      <c r="T437" s="1">
        <v>0</v>
      </c>
      <c r="U437" s="1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2</v>
      </c>
      <c r="AI437" s="1">
        <v>0</v>
      </c>
      <c r="AJ437" s="1">
        <v>0</v>
      </c>
      <c r="AK437" s="1">
        <f t="shared" si="85"/>
        <v>7875</v>
      </c>
      <c r="AL437" s="1">
        <f t="shared" si="86"/>
        <v>9000</v>
      </c>
      <c r="AM437" s="1">
        <f t="shared" si="93"/>
        <v>11812.5</v>
      </c>
      <c r="AN437" s="1">
        <f t="shared" si="94"/>
        <v>13500</v>
      </c>
      <c r="AO437" s="1">
        <f t="shared" si="95"/>
        <v>1687.5</v>
      </c>
      <c r="AP437" s="1" t="s">
        <v>107</v>
      </c>
      <c r="AQ437" s="1">
        <f>VLOOKUP($B437,'[2]AVL F03 05.05.26_לעבוד'!$B$29:$H$721,6,)</f>
        <v>0</v>
      </c>
      <c r="AR437" s="1" t="s">
        <v>25</v>
      </c>
      <c r="AS437" s="1" t="s">
        <v>14</v>
      </c>
      <c r="AT437">
        <f t="shared" si="92"/>
        <v>37.5</v>
      </c>
      <c r="AU437" t="str">
        <f>VLOOKUP(B437,'[3]AVL F03 05.05.26_לעבוד'!$B$27:$B$694,1,)</f>
        <v>DS620U+TR</v>
      </c>
      <c r="AW437" t="s">
        <v>1722</v>
      </c>
      <c r="AX437">
        <v>1</v>
      </c>
      <c r="AY437">
        <v>1.5</v>
      </c>
      <c r="AZ437" t="s">
        <v>0</v>
      </c>
      <c r="BA437">
        <v>2</v>
      </c>
      <c r="BB437" t="s">
        <v>13</v>
      </c>
      <c r="BC437">
        <v>100</v>
      </c>
      <c r="BD437">
        <v>22</v>
      </c>
      <c r="BE437" t="s">
        <v>270</v>
      </c>
      <c r="BF437">
        <v>0</v>
      </c>
      <c r="BG437">
        <v>1.5</v>
      </c>
      <c r="BH437">
        <v>20</v>
      </c>
      <c r="BI437" t="s">
        <v>11</v>
      </c>
      <c r="BJ437" t="s">
        <v>44</v>
      </c>
      <c r="BK437" t="s">
        <v>5</v>
      </c>
      <c r="BL437">
        <v>1</v>
      </c>
      <c r="BM437" t="s">
        <v>22</v>
      </c>
      <c r="BN437">
        <v>1.5</v>
      </c>
      <c r="BO437" t="s">
        <v>5</v>
      </c>
      <c r="BP437">
        <v>1</v>
      </c>
      <c r="BQ437" t="s">
        <v>5</v>
      </c>
      <c r="BR437" t="s">
        <v>8</v>
      </c>
      <c r="BS437" t="s">
        <v>43</v>
      </c>
      <c r="BT437">
        <v>3000</v>
      </c>
      <c r="BU437" t="s">
        <v>6</v>
      </c>
      <c r="BV437" t="s">
        <v>31</v>
      </c>
      <c r="BW437" t="s">
        <v>42</v>
      </c>
      <c r="BX437" t="s">
        <v>3</v>
      </c>
      <c r="BY437">
        <v>1</v>
      </c>
      <c r="BZ437" t="s">
        <v>29</v>
      </c>
      <c r="CA437" t="s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6000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E437">
        <f>SUM($CB437,CB437:$CC437)-SUM($EC437:EC437)</f>
        <v>0</v>
      </c>
      <c r="DF437">
        <f>SUM($CB437,$CC437:CC437)-SUM($EC437:ED437)</f>
        <v>0</v>
      </c>
      <c r="DG437">
        <f>SUM($CB437,$CC437:CD437)-SUM($EC437:EE437)</f>
        <v>0</v>
      </c>
      <c r="DH437">
        <f>SUM($CB437,$CC437:CE437)-SUM($EC437:EF437)</f>
        <v>0</v>
      </c>
      <c r="DI437">
        <f>SUM($CB437,$CC437:CF437)-SUM($EC437:EG437)</f>
        <v>0</v>
      </c>
      <c r="DJ437">
        <f>SUM($CB437,$CC437:CG437)-SUM($EC437:EH437)</f>
        <v>0</v>
      </c>
      <c r="DK437">
        <f>SUM($CB437,$CC437:CH437)-SUM($EC437:EI437)</f>
        <v>0</v>
      </c>
      <c r="DL437">
        <f>SUM($CB437,$CC437:CI437)-SUM($EC437:EJ437)</f>
        <v>0</v>
      </c>
      <c r="DM437">
        <f>SUM($CB437,$CC437:CJ437)-SUM($EC437:EK437)</f>
        <v>4910</v>
      </c>
      <c r="DN437">
        <f>SUM($CB437,$CC437:CK437)-SUM($EC437:EL437)</f>
        <v>3668</v>
      </c>
      <c r="DO437">
        <f>SUM($CB437,$CC437:CL437)-SUM($EC437:EM437)</f>
        <v>2328</v>
      </c>
      <c r="DP437">
        <f>SUM($CB437,$CC437:CM437)-SUM($EC437:EN437)</f>
        <v>1000</v>
      </c>
      <c r="DQ437">
        <f>SUM($CB437,$CC437:CN437)-SUM($EC437:EO437)</f>
        <v>1000</v>
      </c>
      <c r="DR437">
        <f>SUM($CB437,$CC437:CO437)-SUM($EC437:EP437)</f>
        <v>1000</v>
      </c>
      <c r="DS437">
        <f>SUM($CB437,$CC437:CP437)-SUM($EC437:EQ437)</f>
        <v>1000</v>
      </c>
      <c r="DT437">
        <f>SUM($CB437,$CC437:CQ437)-SUM($EC437:ER437)</f>
        <v>1000</v>
      </c>
      <c r="DU437">
        <f>SUM($CB437,$CC437:CR437)-SUM($EC437:ES437)</f>
        <v>1000</v>
      </c>
      <c r="DV437">
        <f>SUM($CB437,$CC437:CS437)-SUM($EC437:ET437)</f>
        <v>1000</v>
      </c>
      <c r="DW437">
        <f>SUM($CB437,$CC437:CT437)-SUM($EC437:EU437)</f>
        <v>1000</v>
      </c>
      <c r="DX437">
        <f>SUM($CB437,$CC437:CU437)-SUM($EC437:EV437)</f>
        <v>1000</v>
      </c>
      <c r="DY437">
        <f>SUM($CB437,$CC437:CV437)-SUM($EC437:EW437)</f>
        <v>1000</v>
      </c>
      <c r="DZ437">
        <f>SUM($CB437,$CC437:CW437)-SUM($EC437:EX437)</f>
        <v>1000</v>
      </c>
      <c r="EA437">
        <f>SUM($CB437,$CC437:CX437)-SUM($EC437:EY437)</f>
        <v>1000</v>
      </c>
      <c r="EB437">
        <f>SUM($CB437,$CC437:CY437)-SUM($EC437:EZ437)</f>
        <v>1000</v>
      </c>
      <c r="EC437" cm="1">
        <f t="array" ref="EC437">SUMPRODUCT($K437:$AJ437,TRANSPOSE(EC$4:EC$29))</f>
        <v>0</v>
      </c>
      <c r="ED437" cm="1">
        <f t="array" ref="ED437">SUMPRODUCT($K437:$AJ437,TRANSPOSE(ED$4:ED$29))</f>
        <v>0</v>
      </c>
      <c r="EE437" cm="1">
        <f t="array" ref="EE437">SUMPRODUCT($K437:$AJ437,TRANSPOSE(EE$4:EE$29))</f>
        <v>0</v>
      </c>
      <c r="EF437" cm="1">
        <f t="array" ref="EF437">SUMPRODUCT($K437:$AJ437,TRANSPOSE(EF$4:EF$29))</f>
        <v>0</v>
      </c>
      <c r="EG437" cm="1">
        <f t="array" ref="EG437">SUMPRODUCT($K437:$AJ437,TRANSPOSE(EG$4:EG$29))</f>
        <v>0</v>
      </c>
      <c r="EH437" cm="1">
        <f t="array" ref="EH437">SUMPRODUCT($K437:$AJ437,TRANSPOSE(EH$4:EH$29))</f>
        <v>0</v>
      </c>
      <c r="EI437" cm="1">
        <f t="array" ref="EI437">SUMPRODUCT($K437:$AJ437,TRANSPOSE(EI$4:EI$29))</f>
        <v>0</v>
      </c>
      <c r="EJ437" cm="1">
        <f t="array" ref="EJ437">SUMPRODUCT($K437:$AJ437,TRANSPOSE(EJ$4:EJ$29))</f>
        <v>0</v>
      </c>
      <c r="EK437" cm="1">
        <f t="array" ref="EK437">SUMPRODUCT($K437:$AJ437,TRANSPOSE(EK$4:EK$29))</f>
        <v>1090</v>
      </c>
      <c r="EL437" cm="1">
        <f t="array" ref="EL437">SUMPRODUCT($K437:$AJ437,TRANSPOSE(EL$4:EL$29))</f>
        <v>1242</v>
      </c>
      <c r="EM437" cm="1">
        <f t="array" ref="EM437">SUMPRODUCT($K437:$AJ437,TRANSPOSE(EM$4:EM$29))</f>
        <v>1340</v>
      </c>
      <c r="EN437" cm="1">
        <f t="array" ref="EN437">SUMPRODUCT($K437:$AJ437,TRANSPOSE(EN$4:EN$29))</f>
        <v>1328</v>
      </c>
      <c r="EO437" cm="1">
        <f t="array" ref="EO437">SUMPRODUCT($K437:$AJ437,TRANSPOSE(EO$4:EO$29))</f>
        <v>0</v>
      </c>
      <c r="EP437" cm="1">
        <f t="array" ref="EP437">SUMPRODUCT($K437:$AJ437,TRANSPOSE(EP$4:EP$29))</f>
        <v>0</v>
      </c>
      <c r="EQ437" cm="1">
        <f t="array" ref="EQ437">SUMPRODUCT($K437:$AJ437,TRANSPOSE(EQ$4:EQ$29))</f>
        <v>0</v>
      </c>
      <c r="ER437" cm="1">
        <f t="array" ref="ER437">SUMPRODUCT($K437:$AJ437,TRANSPOSE(ER$4:ER$29))</f>
        <v>0</v>
      </c>
      <c r="ES437" cm="1">
        <f t="array" ref="ES437">SUMPRODUCT($K437:$AJ437,TRANSPOSE(ES$4:ES$29))</f>
        <v>0</v>
      </c>
      <c r="ET437" cm="1">
        <f t="array" ref="ET437">SUMPRODUCT($K437:$AJ437,TRANSPOSE(ET$4:ET$29))</f>
        <v>0</v>
      </c>
      <c r="EU437" cm="1">
        <f t="array" ref="EU437">SUMPRODUCT($K437:$AJ437,TRANSPOSE(EU$4:EU$29))</f>
        <v>0</v>
      </c>
      <c r="EV437" cm="1">
        <f t="array" ref="EV437">SUMPRODUCT($K437:$AJ437,TRANSPOSE(EV$4:EV$29))</f>
        <v>0</v>
      </c>
      <c r="EW437" cm="1">
        <f t="array" ref="EW437">SUMPRODUCT($K437:$AJ437,TRANSPOSE(EW$4:EW$29))</f>
        <v>0</v>
      </c>
      <c r="EX437" cm="1">
        <f t="array" ref="EX437">SUMPRODUCT($K437:$AJ437,TRANSPOSE(EX$4:EX$29))</f>
        <v>0</v>
      </c>
      <c r="EY437" cm="1">
        <f t="array" ref="EY437">SUMPRODUCT($K437:$AJ437,TRANSPOSE(EY$4:EY$29))</f>
        <v>0</v>
      </c>
      <c r="EZ437" cm="1">
        <f t="array" ref="EZ437">SUMPRODUCT($K437:$AJ437,TRANSPOSE(EZ$4:EZ$29))</f>
        <v>0</v>
      </c>
      <c r="FA437">
        <f t="shared" si="90"/>
        <v>0</v>
      </c>
      <c r="FB437" t="b">
        <f t="shared" si="91"/>
        <v>0</v>
      </c>
    </row>
    <row r="438" spans="1:158" hidden="1" x14ac:dyDescent="0.2">
      <c r="A438">
        <v>512</v>
      </c>
      <c r="B438" s="7" t="s">
        <v>664</v>
      </c>
      <c r="C438" t="s">
        <v>17</v>
      </c>
      <c r="D438">
        <v>400290775</v>
      </c>
      <c r="E438" t="s">
        <v>663</v>
      </c>
      <c r="G438" t="s">
        <v>6</v>
      </c>
      <c r="H438" s="1">
        <v>2</v>
      </c>
      <c r="I438" s="1">
        <v>2</v>
      </c>
      <c r="J438" s="1">
        <f>VLOOKUP(B438,'[4]AVL F03 05.05.26_לעבוד'!$B$27:$M$694,12,)</f>
        <v>2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1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f t="shared" si="85"/>
        <v>630</v>
      </c>
      <c r="AL438" s="1">
        <f t="shared" si="86"/>
        <v>665</v>
      </c>
      <c r="AM438" s="1">
        <f t="shared" si="93"/>
        <v>390.6</v>
      </c>
      <c r="AN438" s="1">
        <f t="shared" si="94"/>
        <v>412.3</v>
      </c>
      <c r="AO438" s="1">
        <f t="shared" si="95"/>
        <v>21.699999999999989</v>
      </c>
      <c r="AP438" s="1" t="s">
        <v>26</v>
      </c>
      <c r="AQ438" s="1">
        <f>VLOOKUP($B438,'[2]AVL F03 05.05.26_לעבוד'!$B$29:$H$721,6,)</f>
        <v>0</v>
      </c>
      <c r="AR438" s="1" t="s">
        <v>25</v>
      </c>
      <c r="AS438" s="1" t="s">
        <v>14</v>
      </c>
      <c r="AT438">
        <f t="shared" si="92"/>
        <v>1.24</v>
      </c>
      <c r="AU438" t="str">
        <f>VLOOKUP(B438,'[3]AVL F03 05.05.26_לעבוד'!$B$27:$B$694,1,)</f>
        <v>DS90LV017ATM/NOPB</v>
      </c>
      <c r="AW438" t="s">
        <v>1744</v>
      </c>
      <c r="AX438">
        <v>1</v>
      </c>
      <c r="AY438">
        <v>0.62</v>
      </c>
      <c r="AZ438" t="s">
        <v>0</v>
      </c>
      <c r="BA438">
        <v>2</v>
      </c>
      <c r="BB438" t="s">
        <v>13</v>
      </c>
      <c r="BC438">
        <v>100</v>
      </c>
      <c r="BD438">
        <v>120</v>
      </c>
      <c r="BE438" t="s">
        <v>45</v>
      </c>
      <c r="BF438">
        <v>0</v>
      </c>
      <c r="BG438">
        <v>0.62</v>
      </c>
      <c r="BH438">
        <v>20</v>
      </c>
      <c r="BI438" t="s">
        <v>11</v>
      </c>
      <c r="BJ438" t="s">
        <v>44</v>
      </c>
      <c r="BK438" t="s">
        <v>5</v>
      </c>
      <c r="BL438">
        <v>1</v>
      </c>
      <c r="BM438" t="s">
        <v>22</v>
      </c>
      <c r="BN438">
        <v>0.62</v>
      </c>
      <c r="BO438" t="s">
        <v>5</v>
      </c>
      <c r="BP438">
        <v>1</v>
      </c>
      <c r="BQ438" t="s">
        <v>5</v>
      </c>
      <c r="BR438" t="s">
        <v>8</v>
      </c>
      <c r="BS438" t="s">
        <v>43</v>
      </c>
      <c r="BT438">
        <v>95</v>
      </c>
      <c r="BU438" t="s">
        <v>6</v>
      </c>
      <c r="BV438" t="s">
        <v>5</v>
      </c>
      <c r="BW438" t="s">
        <v>42</v>
      </c>
      <c r="BX438" t="s">
        <v>3</v>
      </c>
      <c r="BY438">
        <v>1</v>
      </c>
      <c r="BZ438" t="s">
        <v>102</v>
      </c>
      <c r="CA438" t="s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1045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E438">
        <f>SUM($CB438,CB438:$CC438)-SUM($EC438:EC438)</f>
        <v>0</v>
      </c>
      <c r="DF438">
        <f>SUM($CB438,$CC438:CC438)-SUM($EC438:ED438)</f>
        <v>0</v>
      </c>
      <c r="DG438">
        <f>SUM($CB438,$CC438:CD438)-SUM($EC438:EE438)</f>
        <v>0</v>
      </c>
      <c r="DH438">
        <f>SUM($CB438,$CC438:CE438)-SUM($EC438:EF438)</f>
        <v>0</v>
      </c>
      <c r="DI438">
        <f>SUM($CB438,$CC438:CF438)-SUM($EC438:EG438)</f>
        <v>0</v>
      </c>
      <c r="DJ438">
        <f>SUM($CB438,$CC438:CG438)-SUM($EC438:EH438)</f>
        <v>0</v>
      </c>
      <c r="DK438">
        <f>SUM($CB438,$CC438:CH438)-SUM($EC438:EI438)</f>
        <v>0</v>
      </c>
      <c r="DL438">
        <f>SUM($CB438,$CC438:CI438)-SUM($EC438:EJ438)</f>
        <v>0</v>
      </c>
      <c r="DM438">
        <f>SUM($CB438,$CC438:CJ438)-SUM($EC438:EK438)</f>
        <v>945</v>
      </c>
      <c r="DN438">
        <f>SUM($CB438,$CC438:CK438)-SUM($EC438:EL438)</f>
        <v>835</v>
      </c>
      <c r="DO438">
        <f>SUM($CB438,$CC438:CL438)-SUM($EC438:EM438)</f>
        <v>695</v>
      </c>
      <c r="DP438">
        <f>SUM($CB438,$CC438:CM438)-SUM($EC438:EN438)</f>
        <v>645</v>
      </c>
      <c r="DQ438">
        <f>SUM($CB438,$CC438:CN438)-SUM($EC438:EO438)</f>
        <v>645</v>
      </c>
      <c r="DR438">
        <f>SUM($CB438,$CC438:CO438)-SUM($EC438:EP438)</f>
        <v>645</v>
      </c>
      <c r="DS438">
        <f>SUM($CB438,$CC438:CP438)-SUM($EC438:EQ438)</f>
        <v>645</v>
      </c>
      <c r="DT438">
        <f>SUM($CB438,$CC438:CQ438)-SUM($EC438:ER438)</f>
        <v>645</v>
      </c>
      <c r="DU438">
        <f>SUM($CB438,$CC438:CR438)-SUM($EC438:ES438)</f>
        <v>645</v>
      </c>
      <c r="DV438">
        <f>SUM($CB438,$CC438:CS438)-SUM($EC438:ET438)</f>
        <v>645</v>
      </c>
      <c r="DW438">
        <f>SUM($CB438,$CC438:CT438)-SUM($EC438:EU438)</f>
        <v>645</v>
      </c>
      <c r="DX438">
        <f>SUM($CB438,$CC438:CU438)-SUM($EC438:EV438)</f>
        <v>645</v>
      </c>
      <c r="DY438">
        <f>SUM($CB438,$CC438:CV438)-SUM($EC438:EW438)</f>
        <v>645</v>
      </c>
      <c r="DZ438">
        <f>SUM($CB438,$CC438:CW438)-SUM($EC438:EX438)</f>
        <v>645</v>
      </c>
      <c r="EA438">
        <f>SUM($CB438,$CC438:CX438)-SUM($EC438:EY438)</f>
        <v>645</v>
      </c>
      <c r="EB438">
        <f>SUM($CB438,$CC438:CY438)-SUM($EC438:EZ438)</f>
        <v>645</v>
      </c>
      <c r="EC438" cm="1">
        <f t="array" ref="EC438">SUMPRODUCT($K438:$AJ438,TRANSPOSE(EC$4:EC$29))</f>
        <v>0</v>
      </c>
      <c r="ED438" cm="1">
        <f t="array" ref="ED438">SUMPRODUCT($K438:$AJ438,TRANSPOSE(ED$4:ED$29))</f>
        <v>0</v>
      </c>
      <c r="EE438" cm="1">
        <f t="array" ref="EE438">SUMPRODUCT($K438:$AJ438,TRANSPOSE(EE$4:EE$29))</f>
        <v>0</v>
      </c>
      <c r="EF438" cm="1">
        <f t="array" ref="EF438">SUMPRODUCT($K438:$AJ438,TRANSPOSE(EF$4:EF$29))</f>
        <v>0</v>
      </c>
      <c r="EG438" cm="1">
        <f t="array" ref="EG438">SUMPRODUCT($K438:$AJ438,TRANSPOSE(EG$4:EG$29))</f>
        <v>0</v>
      </c>
      <c r="EH438" cm="1">
        <f t="array" ref="EH438">SUMPRODUCT($K438:$AJ438,TRANSPOSE(EH$4:EH$29))</f>
        <v>0</v>
      </c>
      <c r="EI438" cm="1">
        <f t="array" ref="EI438">SUMPRODUCT($K438:$AJ438,TRANSPOSE(EI$4:EI$29))</f>
        <v>0</v>
      </c>
      <c r="EJ438" cm="1">
        <f t="array" ref="EJ438">SUMPRODUCT($K438:$AJ438,TRANSPOSE(EJ$4:EJ$29))</f>
        <v>0</v>
      </c>
      <c r="EK438" cm="1">
        <f t="array" ref="EK438">SUMPRODUCT($K438:$AJ438,TRANSPOSE(EK$4:EK$29))</f>
        <v>100</v>
      </c>
      <c r="EL438" cm="1">
        <f t="array" ref="EL438">SUMPRODUCT($K438:$AJ438,TRANSPOSE(EL$4:EL$29))</f>
        <v>110</v>
      </c>
      <c r="EM438" cm="1">
        <f t="array" ref="EM438">SUMPRODUCT($K438:$AJ438,TRANSPOSE(EM$4:EM$29))</f>
        <v>140</v>
      </c>
      <c r="EN438" cm="1">
        <f t="array" ref="EN438">SUMPRODUCT($K438:$AJ438,TRANSPOSE(EN$4:EN$29))</f>
        <v>50</v>
      </c>
      <c r="EO438" cm="1">
        <f t="array" ref="EO438">SUMPRODUCT($K438:$AJ438,TRANSPOSE(EO$4:EO$29))</f>
        <v>0</v>
      </c>
      <c r="EP438" cm="1">
        <f t="array" ref="EP438">SUMPRODUCT($K438:$AJ438,TRANSPOSE(EP$4:EP$29))</f>
        <v>0</v>
      </c>
      <c r="EQ438" cm="1">
        <f t="array" ref="EQ438">SUMPRODUCT($K438:$AJ438,TRANSPOSE(EQ$4:EQ$29))</f>
        <v>0</v>
      </c>
      <c r="ER438" cm="1">
        <f t="array" ref="ER438">SUMPRODUCT($K438:$AJ438,TRANSPOSE(ER$4:ER$29))</f>
        <v>0</v>
      </c>
      <c r="ES438" cm="1">
        <f t="array" ref="ES438">SUMPRODUCT($K438:$AJ438,TRANSPOSE(ES$4:ES$29))</f>
        <v>0</v>
      </c>
      <c r="ET438" cm="1">
        <f t="array" ref="ET438">SUMPRODUCT($K438:$AJ438,TRANSPOSE(ET$4:ET$29))</f>
        <v>0</v>
      </c>
      <c r="EU438" cm="1">
        <f t="array" ref="EU438">SUMPRODUCT($K438:$AJ438,TRANSPOSE(EU$4:EU$29))</f>
        <v>0</v>
      </c>
      <c r="EV438" cm="1">
        <f t="array" ref="EV438">SUMPRODUCT($K438:$AJ438,TRANSPOSE(EV$4:EV$29))</f>
        <v>0</v>
      </c>
      <c r="EW438" cm="1">
        <f t="array" ref="EW438">SUMPRODUCT($K438:$AJ438,TRANSPOSE(EW$4:EW$29))</f>
        <v>0</v>
      </c>
      <c r="EX438" cm="1">
        <f t="array" ref="EX438">SUMPRODUCT($K438:$AJ438,TRANSPOSE(EX$4:EX$29))</f>
        <v>0</v>
      </c>
      <c r="EY438" cm="1">
        <f t="array" ref="EY438">SUMPRODUCT($K438:$AJ438,TRANSPOSE(EY$4:EY$29))</f>
        <v>0</v>
      </c>
      <c r="EZ438" cm="1">
        <f t="array" ref="EZ438">SUMPRODUCT($K438:$AJ438,TRANSPOSE(EZ$4:EZ$29))</f>
        <v>0</v>
      </c>
      <c r="FA438">
        <f t="shared" si="90"/>
        <v>0</v>
      </c>
      <c r="FB438" t="b">
        <f t="shared" si="91"/>
        <v>0</v>
      </c>
    </row>
    <row r="439" spans="1:158" hidden="1" x14ac:dyDescent="0.2">
      <c r="A439">
        <v>513</v>
      </c>
      <c r="B439" s="7" t="s">
        <v>662</v>
      </c>
      <c r="C439" t="s">
        <v>17</v>
      </c>
      <c r="D439">
        <v>410462419</v>
      </c>
      <c r="E439" t="s">
        <v>661</v>
      </c>
      <c r="G439" t="s">
        <v>6</v>
      </c>
      <c r="H439" s="1">
        <v>2</v>
      </c>
      <c r="I439" s="1">
        <v>39</v>
      </c>
      <c r="J439" s="1">
        <f>VLOOKUP(B439,'[4]AVL F03 05.05.26_לעבוד'!$B$27:$M$694,12,)</f>
        <v>39</v>
      </c>
      <c r="K439" s="1">
        <v>0</v>
      </c>
      <c r="L439" s="1">
        <v>0</v>
      </c>
      <c r="M439" s="1">
        <v>0</v>
      </c>
      <c r="N439" s="1">
        <v>5</v>
      </c>
      <c r="O439" s="1">
        <v>20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7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7</v>
      </c>
      <c r="AI439" s="1">
        <v>0</v>
      </c>
      <c r="AJ439" s="1">
        <v>0</v>
      </c>
      <c r="AK439" s="1">
        <f t="shared" si="85"/>
        <v>12285</v>
      </c>
      <c r="AL439" s="1">
        <f t="shared" si="86"/>
        <v>12328</v>
      </c>
      <c r="AM439" s="1">
        <f t="shared" si="93"/>
        <v>16216.2</v>
      </c>
      <c r="AN439" s="1">
        <f t="shared" si="94"/>
        <v>16272.960000000001</v>
      </c>
      <c r="AO439" s="1">
        <f t="shared" si="95"/>
        <v>56.760000000000218</v>
      </c>
      <c r="AP439" s="1" t="s">
        <v>26</v>
      </c>
      <c r="AQ439" s="1">
        <f>VLOOKUP($B439,'[2]AVL F03 05.05.26_לעבוד'!$B$29:$H$721,6,)</f>
        <v>0</v>
      </c>
      <c r="AR439" s="1" t="s">
        <v>25</v>
      </c>
      <c r="AS439" s="1" t="s">
        <v>14</v>
      </c>
      <c r="AT439">
        <f t="shared" si="92"/>
        <v>51.480000000000004</v>
      </c>
      <c r="AU439" t="str">
        <f>VLOOKUP(B439,'[3]AVL F03 05.05.26_לעבוד'!$B$27:$B$694,1,)</f>
        <v>DS90LV031ATMTC/NOPB</v>
      </c>
      <c r="AW439" t="s">
        <v>1744</v>
      </c>
      <c r="AX439">
        <v>1</v>
      </c>
      <c r="AY439">
        <v>1.32</v>
      </c>
      <c r="AZ439" t="s">
        <v>0</v>
      </c>
      <c r="BA439">
        <v>2</v>
      </c>
      <c r="BB439" t="s">
        <v>13</v>
      </c>
      <c r="BC439">
        <v>100</v>
      </c>
      <c r="BD439">
        <v>106</v>
      </c>
      <c r="BE439" t="s">
        <v>45</v>
      </c>
      <c r="BF439">
        <v>0</v>
      </c>
      <c r="BG439">
        <v>1.32</v>
      </c>
      <c r="BH439">
        <v>20</v>
      </c>
      <c r="BI439" t="s">
        <v>11</v>
      </c>
      <c r="BJ439" t="s">
        <v>44</v>
      </c>
      <c r="BK439" t="s">
        <v>5</v>
      </c>
      <c r="BL439">
        <v>1</v>
      </c>
      <c r="BM439" t="s">
        <v>22</v>
      </c>
      <c r="BN439">
        <v>1.32</v>
      </c>
      <c r="BO439" t="s">
        <v>5</v>
      </c>
      <c r="BP439">
        <v>1</v>
      </c>
      <c r="BQ439" t="s">
        <v>5</v>
      </c>
      <c r="BR439" t="s">
        <v>8</v>
      </c>
      <c r="BS439" t="s">
        <v>43</v>
      </c>
      <c r="BT439">
        <v>92</v>
      </c>
      <c r="BU439" t="s">
        <v>6</v>
      </c>
      <c r="BV439" t="s">
        <v>31</v>
      </c>
      <c r="BW439" t="s">
        <v>42</v>
      </c>
      <c r="BX439" t="s">
        <v>3</v>
      </c>
      <c r="BY439">
        <v>1</v>
      </c>
      <c r="BZ439" t="s">
        <v>29</v>
      </c>
      <c r="CA439" t="s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7820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E439">
        <f>SUM($CB439,CB439:$CC439)-SUM($EC439:EC439)</f>
        <v>0</v>
      </c>
      <c r="DF439">
        <f>SUM($CB439,$CC439:CC439)-SUM($EC439:ED439)</f>
        <v>0</v>
      </c>
      <c r="DG439">
        <f>SUM($CB439,$CC439:CD439)-SUM($EC439:EE439)</f>
        <v>0</v>
      </c>
      <c r="DH439">
        <f>SUM($CB439,$CC439:CE439)-SUM($EC439:EF439)</f>
        <v>0</v>
      </c>
      <c r="DI439">
        <f>SUM($CB439,$CC439:CF439)-SUM($EC439:EG439)</f>
        <v>0</v>
      </c>
      <c r="DJ439">
        <f>SUM($CB439,$CC439:CG439)-SUM($EC439:EH439)</f>
        <v>0</v>
      </c>
      <c r="DK439">
        <f>SUM($CB439,$CC439:CH439)-SUM($EC439:EI439)</f>
        <v>0</v>
      </c>
      <c r="DL439">
        <f>SUM($CB439,$CC439:CI439)-SUM($EC439:EJ439)</f>
        <v>0</v>
      </c>
      <c r="DM439">
        <f>SUM($CB439,$CC439:CJ439)-SUM($EC439:EK439)</f>
        <v>6520</v>
      </c>
      <c r="DN439">
        <f>SUM($CB439,$CC439:CK439)-SUM($EC439:EL439)</f>
        <v>4810</v>
      </c>
      <c r="DO439">
        <f>SUM($CB439,$CC439:CL439)-SUM($EC439:EM439)</f>
        <v>2610</v>
      </c>
      <c r="DP439">
        <f>SUM($CB439,$CC439:CM439)-SUM($EC439:EN439)</f>
        <v>20</v>
      </c>
      <c r="DQ439">
        <f>SUM($CB439,$CC439:CN439)-SUM($EC439:EO439)</f>
        <v>20</v>
      </c>
      <c r="DR439">
        <f>SUM($CB439,$CC439:CO439)-SUM($EC439:EP439)</f>
        <v>20</v>
      </c>
      <c r="DS439">
        <f>SUM($CB439,$CC439:CP439)-SUM($EC439:EQ439)</f>
        <v>20</v>
      </c>
      <c r="DT439">
        <f>SUM($CB439,$CC439:CQ439)-SUM($EC439:ER439)</f>
        <v>20</v>
      </c>
      <c r="DU439">
        <f>SUM($CB439,$CC439:CR439)-SUM($EC439:ES439)</f>
        <v>20</v>
      </c>
      <c r="DV439">
        <f>SUM($CB439,$CC439:CS439)-SUM($EC439:ET439)</f>
        <v>20</v>
      </c>
      <c r="DW439">
        <f>SUM($CB439,$CC439:CT439)-SUM($EC439:EU439)</f>
        <v>20</v>
      </c>
      <c r="DX439">
        <f>SUM($CB439,$CC439:CU439)-SUM($EC439:EV439)</f>
        <v>20</v>
      </c>
      <c r="DY439">
        <f>SUM($CB439,$CC439:CV439)-SUM($EC439:EW439)</f>
        <v>20</v>
      </c>
      <c r="DZ439">
        <f>SUM($CB439,$CC439:CW439)-SUM($EC439:EX439)</f>
        <v>20</v>
      </c>
      <c r="EA439">
        <f>SUM($CB439,$CC439:CX439)-SUM($EC439:EY439)</f>
        <v>20</v>
      </c>
      <c r="EB439">
        <f>SUM($CB439,$CC439:CY439)-SUM($EC439:EZ439)</f>
        <v>20</v>
      </c>
      <c r="EC439" cm="1">
        <f t="array" ref="EC439">SUMPRODUCT($K439:$AJ439,TRANSPOSE(EC$4:EC$29))</f>
        <v>0</v>
      </c>
      <c r="ED439" cm="1">
        <f t="array" ref="ED439">SUMPRODUCT($K439:$AJ439,TRANSPOSE(ED$4:ED$29))</f>
        <v>0</v>
      </c>
      <c r="EE439" cm="1">
        <f t="array" ref="EE439">SUMPRODUCT($K439:$AJ439,TRANSPOSE(EE$4:EE$29))</f>
        <v>0</v>
      </c>
      <c r="EF439" cm="1">
        <f t="array" ref="EF439">SUMPRODUCT($K439:$AJ439,TRANSPOSE(EF$4:EF$29))</f>
        <v>0</v>
      </c>
      <c r="EG439" cm="1">
        <f t="array" ref="EG439">SUMPRODUCT($K439:$AJ439,TRANSPOSE(EG$4:EG$29))</f>
        <v>0</v>
      </c>
      <c r="EH439" cm="1">
        <f t="array" ref="EH439">SUMPRODUCT($K439:$AJ439,TRANSPOSE(EH$4:EH$29))</f>
        <v>0</v>
      </c>
      <c r="EI439" cm="1">
        <f t="array" ref="EI439">SUMPRODUCT($K439:$AJ439,TRANSPOSE(EI$4:EI$29))</f>
        <v>0</v>
      </c>
      <c r="EJ439" cm="1">
        <f t="array" ref="EJ439">SUMPRODUCT($K439:$AJ439,TRANSPOSE(EJ$4:EJ$29))</f>
        <v>0</v>
      </c>
      <c r="EK439" cm="1">
        <f t="array" ref="EK439">SUMPRODUCT($K439:$AJ439,TRANSPOSE(EK$4:EK$29))</f>
        <v>1300</v>
      </c>
      <c r="EL439" cm="1">
        <f t="array" ref="EL439">SUMPRODUCT($K439:$AJ439,TRANSPOSE(EL$4:EL$29))</f>
        <v>1710</v>
      </c>
      <c r="EM439" cm="1">
        <f t="array" ref="EM439">SUMPRODUCT($K439:$AJ439,TRANSPOSE(EM$4:EM$29))</f>
        <v>2200</v>
      </c>
      <c r="EN439" cm="1">
        <f t="array" ref="EN439">SUMPRODUCT($K439:$AJ439,TRANSPOSE(EN$4:EN$29))</f>
        <v>2590</v>
      </c>
      <c r="EO439" cm="1">
        <f t="array" ref="EO439">SUMPRODUCT($K439:$AJ439,TRANSPOSE(EO$4:EO$29))</f>
        <v>0</v>
      </c>
      <c r="EP439" cm="1">
        <f t="array" ref="EP439">SUMPRODUCT($K439:$AJ439,TRANSPOSE(EP$4:EP$29))</f>
        <v>0</v>
      </c>
      <c r="EQ439" cm="1">
        <f t="array" ref="EQ439">SUMPRODUCT($K439:$AJ439,TRANSPOSE(EQ$4:EQ$29))</f>
        <v>0</v>
      </c>
      <c r="ER439" cm="1">
        <f t="array" ref="ER439">SUMPRODUCT($K439:$AJ439,TRANSPOSE(ER$4:ER$29))</f>
        <v>0</v>
      </c>
      <c r="ES439" cm="1">
        <f t="array" ref="ES439">SUMPRODUCT($K439:$AJ439,TRANSPOSE(ES$4:ES$29))</f>
        <v>0</v>
      </c>
      <c r="ET439" cm="1">
        <f t="array" ref="ET439">SUMPRODUCT($K439:$AJ439,TRANSPOSE(ET$4:ET$29))</f>
        <v>0</v>
      </c>
      <c r="EU439" cm="1">
        <f t="array" ref="EU439">SUMPRODUCT($K439:$AJ439,TRANSPOSE(EU$4:EU$29))</f>
        <v>0</v>
      </c>
      <c r="EV439" cm="1">
        <f t="array" ref="EV439">SUMPRODUCT($K439:$AJ439,TRANSPOSE(EV$4:EV$29))</f>
        <v>0</v>
      </c>
      <c r="EW439" cm="1">
        <f t="array" ref="EW439">SUMPRODUCT($K439:$AJ439,TRANSPOSE(EW$4:EW$29))</f>
        <v>0</v>
      </c>
      <c r="EX439" cm="1">
        <f t="array" ref="EX439">SUMPRODUCT($K439:$AJ439,TRANSPOSE(EX$4:EX$29))</f>
        <v>0</v>
      </c>
      <c r="EY439" cm="1">
        <f t="array" ref="EY439">SUMPRODUCT($K439:$AJ439,TRANSPOSE(EY$4:EY$29))</f>
        <v>0</v>
      </c>
      <c r="EZ439" cm="1">
        <f t="array" ref="EZ439">SUMPRODUCT($K439:$AJ439,TRANSPOSE(EZ$4:EZ$29))</f>
        <v>0</v>
      </c>
      <c r="FA439">
        <f t="shared" si="90"/>
        <v>0</v>
      </c>
      <c r="FB439" t="b">
        <f t="shared" si="91"/>
        <v>0</v>
      </c>
    </row>
    <row r="440" spans="1:158" hidden="1" x14ac:dyDescent="0.2">
      <c r="A440">
        <v>514</v>
      </c>
      <c r="B440" s="7" t="s">
        <v>660</v>
      </c>
      <c r="C440" t="s">
        <v>17</v>
      </c>
      <c r="D440">
        <v>404094778</v>
      </c>
      <c r="E440" t="s">
        <v>659</v>
      </c>
      <c r="F440">
        <v>402088632</v>
      </c>
      <c r="G440" t="s">
        <v>6</v>
      </c>
      <c r="H440" s="1">
        <v>2</v>
      </c>
      <c r="I440" s="1">
        <v>28</v>
      </c>
      <c r="J440" s="1">
        <f>VLOOKUP(B440,'[4]AVL F03 05.05.26_לעבוד'!$B$27:$M$694,12,)</f>
        <v>28</v>
      </c>
      <c r="K440" s="1">
        <v>0</v>
      </c>
      <c r="L440" s="1">
        <v>0</v>
      </c>
      <c r="M440" s="1">
        <v>0</v>
      </c>
      <c r="N440" s="1">
        <v>0</v>
      </c>
      <c r="O440" s="1">
        <v>16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9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3</v>
      </c>
      <c r="AI440" s="1">
        <v>0</v>
      </c>
      <c r="AJ440" s="1">
        <v>0</v>
      </c>
      <c r="AK440" s="1">
        <f t="shared" si="85"/>
        <v>8820</v>
      </c>
      <c r="AL440" s="1">
        <f t="shared" si="86"/>
        <v>10000</v>
      </c>
      <c r="AM440" s="1">
        <f t="shared" si="93"/>
        <v>7761.6</v>
      </c>
      <c r="AN440" s="1">
        <f t="shared" si="94"/>
        <v>8800</v>
      </c>
      <c r="AO440" s="1">
        <f t="shared" si="95"/>
        <v>1038.3999999999996</v>
      </c>
      <c r="AP440" s="1" t="s">
        <v>26</v>
      </c>
      <c r="AQ440" s="1">
        <f>VLOOKUP($B440,'[2]AVL F03 05.05.26_לעבוד'!$B$29:$H$721,6,)</f>
        <v>0</v>
      </c>
      <c r="AR440" s="1" t="s">
        <v>25</v>
      </c>
      <c r="AS440" s="1" t="s">
        <v>14</v>
      </c>
      <c r="AT440">
        <f t="shared" si="92"/>
        <v>24.64</v>
      </c>
      <c r="AU440" t="str">
        <f>VLOOKUP(B440,'[3]AVL F03 05.05.26_לעבוד'!$B$27:$B$694,1,)</f>
        <v>DS90LV032ATMTCX/NOPB</v>
      </c>
      <c r="AW440" t="s">
        <v>1744</v>
      </c>
      <c r="AX440">
        <v>1</v>
      </c>
      <c r="AY440">
        <v>0.88</v>
      </c>
      <c r="AZ440" t="s">
        <v>0</v>
      </c>
      <c r="BA440">
        <v>2</v>
      </c>
      <c r="BB440" t="s">
        <v>13</v>
      </c>
      <c r="BC440">
        <v>100</v>
      </c>
      <c r="BD440">
        <v>98</v>
      </c>
      <c r="BE440" t="s">
        <v>45</v>
      </c>
      <c r="BF440">
        <v>0</v>
      </c>
      <c r="BG440">
        <v>0.88</v>
      </c>
      <c r="BH440">
        <v>20</v>
      </c>
      <c r="BI440" t="s">
        <v>11</v>
      </c>
      <c r="BJ440" t="s">
        <v>44</v>
      </c>
      <c r="BK440" t="s">
        <v>5</v>
      </c>
      <c r="BL440">
        <v>1</v>
      </c>
      <c r="BM440" t="s">
        <v>22</v>
      </c>
      <c r="BN440">
        <v>0.88</v>
      </c>
      <c r="BO440" t="s">
        <v>5</v>
      </c>
      <c r="BP440">
        <v>1</v>
      </c>
      <c r="BQ440" t="s">
        <v>5</v>
      </c>
      <c r="BR440" t="s">
        <v>8</v>
      </c>
      <c r="BS440" t="s">
        <v>43</v>
      </c>
      <c r="BT440">
        <v>2500</v>
      </c>
      <c r="BU440" t="s">
        <v>6</v>
      </c>
      <c r="BV440" t="s">
        <v>31</v>
      </c>
      <c r="BW440" t="s">
        <v>42</v>
      </c>
      <c r="BX440" t="s">
        <v>3</v>
      </c>
      <c r="BY440">
        <v>1</v>
      </c>
      <c r="BZ440" t="s">
        <v>29</v>
      </c>
      <c r="CA440" t="s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7500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E440">
        <f>SUM($CB440,CB440:$CC440)-SUM($EC440:EC440)</f>
        <v>0</v>
      </c>
      <c r="DF440">
        <f>SUM($CB440,$CC440:CC440)-SUM($EC440:ED440)</f>
        <v>0</v>
      </c>
      <c r="DG440">
        <f>SUM($CB440,$CC440:CD440)-SUM($EC440:EE440)</f>
        <v>0</v>
      </c>
      <c r="DH440">
        <f>SUM($CB440,$CC440:CE440)-SUM($EC440:EF440)</f>
        <v>0</v>
      </c>
      <c r="DI440">
        <f>SUM($CB440,$CC440:CF440)-SUM($EC440:EG440)</f>
        <v>0</v>
      </c>
      <c r="DJ440">
        <f>SUM($CB440,$CC440:CG440)-SUM($EC440:EH440)</f>
        <v>0</v>
      </c>
      <c r="DK440">
        <f>SUM($CB440,$CC440:CH440)-SUM($EC440:EI440)</f>
        <v>0</v>
      </c>
      <c r="DL440">
        <f>SUM($CB440,$CC440:CI440)-SUM($EC440:EJ440)</f>
        <v>0</v>
      </c>
      <c r="DM440">
        <f>SUM($CB440,$CC440:CJ440)-SUM($EC440:EK440)</f>
        <v>6500</v>
      </c>
      <c r="DN440">
        <f>SUM($CB440,$CC440:CK440)-SUM($EC440:EL440)</f>
        <v>5452</v>
      </c>
      <c r="DO440">
        <f>SUM($CB440,$CC440:CL440)-SUM($EC440:EM440)</f>
        <v>3652</v>
      </c>
      <c r="DP440">
        <f>SUM($CB440,$CC440:CM440)-SUM($EC440:EN440)</f>
        <v>1900</v>
      </c>
      <c r="DQ440">
        <f>SUM($CB440,$CC440:CN440)-SUM($EC440:EO440)</f>
        <v>1900</v>
      </c>
      <c r="DR440">
        <f>SUM($CB440,$CC440:CO440)-SUM($EC440:EP440)</f>
        <v>1900</v>
      </c>
      <c r="DS440">
        <f>SUM($CB440,$CC440:CP440)-SUM($EC440:EQ440)</f>
        <v>1900</v>
      </c>
      <c r="DT440">
        <f>SUM($CB440,$CC440:CQ440)-SUM($EC440:ER440)</f>
        <v>1900</v>
      </c>
      <c r="DU440">
        <f>SUM($CB440,$CC440:CR440)-SUM($EC440:ES440)</f>
        <v>1900</v>
      </c>
      <c r="DV440">
        <f>SUM($CB440,$CC440:CS440)-SUM($EC440:ET440)</f>
        <v>1900</v>
      </c>
      <c r="DW440">
        <f>SUM($CB440,$CC440:CT440)-SUM($EC440:EU440)</f>
        <v>1900</v>
      </c>
      <c r="DX440">
        <f>SUM($CB440,$CC440:CU440)-SUM($EC440:EV440)</f>
        <v>1900</v>
      </c>
      <c r="DY440">
        <f>SUM($CB440,$CC440:CV440)-SUM($EC440:EW440)</f>
        <v>1900</v>
      </c>
      <c r="DZ440">
        <f>SUM($CB440,$CC440:CW440)-SUM($EC440:EX440)</f>
        <v>1900</v>
      </c>
      <c r="EA440">
        <f>SUM($CB440,$CC440:CX440)-SUM($EC440:EY440)</f>
        <v>1900</v>
      </c>
      <c r="EB440">
        <f>SUM($CB440,$CC440:CY440)-SUM($EC440:EZ440)</f>
        <v>1900</v>
      </c>
      <c r="EC440" cm="1">
        <f t="array" ref="EC440">SUMPRODUCT($K440:$AJ440,TRANSPOSE(EC$4:EC$29))</f>
        <v>0</v>
      </c>
      <c r="ED440" cm="1">
        <f t="array" ref="ED440">SUMPRODUCT($K440:$AJ440,TRANSPOSE(ED$4:ED$29))</f>
        <v>0</v>
      </c>
      <c r="EE440" cm="1">
        <f t="array" ref="EE440">SUMPRODUCT($K440:$AJ440,TRANSPOSE(EE$4:EE$29))</f>
        <v>0</v>
      </c>
      <c r="EF440" cm="1">
        <f t="array" ref="EF440">SUMPRODUCT($K440:$AJ440,TRANSPOSE(EF$4:EF$29))</f>
        <v>0</v>
      </c>
      <c r="EG440" cm="1">
        <f t="array" ref="EG440">SUMPRODUCT($K440:$AJ440,TRANSPOSE(EG$4:EG$29))</f>
        <v>0</v>
      </c>
      <c r="EH440" cm="1">
        <f t="array" ref="EH440">SUMPRODUCT($K440:$AJ440,TRANSPOSE(EH$4:EH$29))</f>
        <v>0</v>
      </c>
      <c r="EI440" cm="1">
        <f t="array" ref="EI440">SUMPRODUCT($K440:$AJ440,TRANSPOSE(EI$4:EI$29))</f>
        <v>0</v>
      </c>
      <c r="EJ440" cm="1">
        <f t="array" ref="EJ440">SUMPRODUCT($K440:$AJ440,TRANSPOSE(EJ$4:EJ$29))</f>
        <v>0</v>
      </c>
      <c r="EK440" cm="1">
        <f t="array" ref="EK440">SUMPRODUCT($K440:$AJ440,TRANSPOSE(EK$4:EK$29))</f>
        <v>1000</v>
      </c>
      <c r="EL440" cm="1">
        <f t="array" ref="EL440">SUMPRODUCT($K440:$AJ440,TRANSPOSE(EL$4:EL$29))</f>
        <v>1048</v>
      </c>
      <c r="EM440" cm="1">
        <f t="array" ref="EM440">SUMPRODUCT($K440:$AJ440,TRANSPOSE(EM$4:EM$29))</f>
        <v>1800</v>
      </c>
      <c r="EN440" cm="1">
        <f t="array" ref="EN440">SUMPRODUCT($K440:$AJ440,TRANSPOSE(EN$4:EN$29))</f>
        <v>1752</v>
      </c>
      <c r="EO440" cm="1">
        <f t="array" ref="EO440">SUMPRODUCT($K440:$AJ440,TRANSPOSE(EO$4:EO$29))</f>
        <v>0</v>
      </c>
      <c r="EP440" cm="1">
        <f t="array" ref="EP440">SUMPRODUCT($K440:$AJ440,TRANSPOSE(EP$4:EP$29))</f>
        <v>0</v>
      </c>
      <c r="EQ440" cm="1">
        <f t="array" ref="EQ440">SUMPRODUCT($K440:$AJ440,TRANSPOSE(EQ$4:EQ$29))</f>
        <v>0</v>
      </c>
      <c r="ER440" cm="1">
        <f t="array" ref="ER440">SUMPRODUCT($K440:$AJ440,TRANSPOSE(ER$4:ER$29))</f>
        <v>0</v>
      </c>
      <c r="ES440" cm="1">
        <f t="array" ref="ES440">SUMPRODUCT($K440:$AJ440,TRANSPOSE(ES$4:ES$29))</f>
        <v>0</v>
      </c>
      <c r="ET440" cm="1">
        <f t="array" ref="ET440">SUMPRODUCT($K440:$AJ440,TRANSPOSE(ET$4:ET$29))</f>
        <v>0</v>
      </c>
      <c r="EU440" cm="1">
        <f t="array" ref="EU440">SUMPRODUCT($K440:$AJ440,TRANSPOSE(EU$4:EU$29))</f>
        <v>0</v>
      </c>
      <c r="EV440" cm="1">
        <f t="array" ref="EV440">SUMPRODUCT($K440:$AJ440,TRANSPOSE(EV$4:EV$29))</f>
        <v>0</v>
      </c>
      <c r="EW440" cm="1">
        <f t="array" ref="EW440">SUMPRODUCT($K440:$AJ440,TRANSPOSE(EW$4:EW$29))</f>
        <v>0</v>
      </c>
      <c r="EX440" cm="1">
        <f t="array" ref="EX440">SUMPRODUCT($K440:$AJ440,TRANSPOSE(EX$4:EX$29))</f>
        <v>0</v>
      </c>
      <c r="EY440" cm="1">
        <f t="array" ref="EY440">SUMPRODUCT($K440:$AJ440,TRANSPOSE(EY$4:EY$29))</f>
        <v>0</v>
      </c>
      <c r="EZ440" cm="1">
        <f t="array" ref="EZ440">SUMPRODUCT($K440:$AJ440,TRANSPOSE(EZ$4:EZ$29))</f>
        <v>0</v>
      </c>
      <c r="FA440">
        <f t="shared" si="90"/>
        <v>0</v>
      </c>
      <c r="FB440" t="b">
        <f t="shared" si="91"/>
        <v>0</v>
      </c>
    </row>
    <row r="441" spans="1:158" hidden="1" x14ac:dyDescent="0.2">
      <c r="A441">
        <v>515</v>
      </c>
      <c r="B441" s="7" t="s">
        <v>658</v>
      </c>
      <c r="C441" t="s">
        <v>17</v>
      </c>
      <c r="D441">
        <v>400706781</v>
      </c>
      <c r="E441" t="s">
        <v>657</v>
      </c>
      <c r="F441">
        <v>400510820</v>
      </c>
      <c r="G441" t="s">
        <v>6</v>
      </c>
      <c r="H441" s="1">
        <v>2</v>
      </c>
      <c r="I441" s="1">
        <v>12</v>
      </c>
      <c r="J441" s="1">
        <f>VLOOKUP(B441,'[4]AVL F03 05.05.26_לעבוד'!$B$27:$M$694,12,)</f>
        <v>12</v>
      </c>
      <c r="K441" s="1">
        <v>0</v>
      </c>
      <c r="L441" s="1">
        <v>0</v>
      </c>
      <c r="M441" s="1">
        <v>0</v>
      </c>
      <c r="N441" s="1">
        <v>0</v>
      </c>
      <c r="O441" s="1">
        <v>12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f t="shared" si="85"/>
        <v>3780</v>
      </c>
      <c r="AL441" s="1">
        <f t="shared" si="86"/>
        <v>5000</v>
      </c>
      <c r="AM441" s="1">
        <f t="shared" si="93"/>
        <v>3326.4</v>
      </c>
      <c r="AN441" s="1">
        <f t="shared" si="94"/>
        <v>4400</v>
      </c>
      <c r="AO441" s="1">
        <f t="shared" si="95"/>
        <v>1073.5999999999999</v>
      </c>
      <c r="AP441" s="1" t="s">
        <v>26</v>
      </c>
      <c r="AQ441" s="1">
        <f>VLOOKUP($B441,'[2]AVL F03 05.05.26_לעבוד'!$B$29:$H$721,6,)</f>
        <v>0</v>
      </c>
      <c r="AR441" s="1" t="s">
        <v>25</v>
      </c>
      <c r="AS441" s="1" t="s">
        <v>14</v>
      </c>
      <c r="AT441">
        <f t="shared" si="92"/>
        <v>10.56</v>
      </c>
      <c r="AU441" t="str">
        <f>VLOOKUP(B441,'[3]AVL F03 05.05.26_לעבוד'!$B$27:$B$694,1,)</f>
        <v>DS90LV032ATMX/NOPB</v>
      </c>
      <c r="AW441" t="s">
        <v>1744</v>
      </c>
      <c r="AX441">
        <v>1</v>
      </c>
      <c r="AY441">
        <v>0.88</v>
      </c>
      <c r="AZ441" t="s">
        <v>0</v>
      </c>
      <c r="BA441">
        <v>2</v>
      </c>
      <c r="BB441" t="s">
        <v>13</v>
      </c>
      <c r="BC441">
        <v>100</v>
      </c>
      <c r="BD441">
        <v>129</v>
      </c>
      <c r="BE441" t="s">
        <v>45</v>
      </c>
      <c r="BF441">
        <v>0</v>
      </c>
      <c r="BG441">
        <v>0.88</v>
      </c>
      <c r="BH441">
        <v>20</v>
      </c>
      <c r="BI441" t="s">
        <v>11</v>
      </c>
      <c r="BJ441" t="s">
        <v>44</v>
      </c>
      <c r="BK441" t="s">
        <v>5</v>
      </c>
      <c r="BL441">
        <v>1</v>
      </c>
      <c r="BM441" t="s">
        <v>22</v>
      </c>
      <c r="BN441">
        <v>0.88</v>
      </c>
      <c r="BO441" t="s">
        <v>5</v>
      </c>
      <c r="BP441">
        <v>1</v>
      </c>
      <c r="BQ441" t="s">
        <v>5</v>
      </c>
      <c r="BR441" t="s">
        <v>8</v>
      </c>
      <c r="BS441" t="s">
        <v>43</v>
      </c>
      <c r="BT441">
        <v>2500</v>
      </c>
      <c r="BU441" t="s">
        <v>6</v>
      </c>
      <c r="BV441" t="s">
        <v>31</v>
      </c>
      <c r="BW441" t="s">
        <v>42</v>
      </c>
      <c r="BX441" t="s">
        <v>3</v>
      </c>
      <c r="BY441">
        <v>1</v>
      </c>
      <c r="BZ441" t="s">
        <v>29</v>
      </c>
      <c r="CA441" t="s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2500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E441">
        <f>SUM($CB441,CB441:$CC441)-SUM($EC441:EC441)</f>
        <v>0</v>
      </c>
      <c r="DF441">
        <f>SUM($CB441,$CC441:CC441)-SUM($EC441:ED441)</f>
        <v>0</v>
      </c>
      <c r="DG441">
        <f>SUM($CB441,$CC441:CD441)-SUM($EC441:EE441)</f>
        <v>0</v>
      </c>
      <c r="DH441">
        <f>SUM($CB441,$CC441:CE441)-SUM($EC441:EF441)</f>
        <v>0</v>
      </c>
      <c r="DI441">
        <f>SUM($CB441,$CC441:CF441)-SUM($EC441:EG441)</f>
        <v>0</v>
      </c>
      <c r="DJ441">
        <f>SUM($CB441,$CC441:CG441)-SUM($EC441:EH441)</f>
        <v>0</v>
      </c>
      <c r="DK441">
        <f>SUM($CB441,$CC441:CH441)-SUM($EC441:EI441)</f>
        <v>0</v>
      </c>
      <c r="DL441">
        <f>SUM($CB441,$CC441:CI441)-SUM($EC441:EJ441)</f>
        <v>0</v>
      </c>
      <c r="DM441">
        <f>SUM($CB441,$CC441:CJ441)-SUM($EC441:EK441)</f>
        <v>2200</v>
      </c>
      <c r="DN441">
        <f>SUM($CB441,$CC441:CK441)-SUM($EC441:EL441)</f>
        <v>1864</v>
      </c>
      <c r="DO441">
        <f>SUM($CB441,$CC441:CL441)-SUM($EC441:EM441)</f>
        <v>964</v>
      </c>
      <c r="DP441">
        <f>SUM($CB441,$CC441:CM441)-SUM($EC441:EN441)</f>
        <v>100</v>
      </c>
      <c r="DQ441">
        <f>SUM($CB441,$CC441:CN441)-SUM($EC441:EO441)</f>
        <v>100</v>
      </c>
      <c r="DR441">
        <f>SUM($CB441,$CC441:CO441)-SUM($EC441:EP441)</f>
        <v>100</v>
      </c>
      <c r="DS441">
        <f>SUM($CB441,$CC441:CP441)-SUM($EC441:EQ441)</f>
        <v>100</v>
      </c>
      <c r="DT441">
        <f>SUM($CB441,$CC441:CQ441)-SUM($EC441:ER441)</f>
        <v>100</v>
      </c>
      <c r="DU441">
        <f>SUM($CB441,$CC441:CR441)-SUM($EC441:ES441)</f>
        <v>100</v>
      </c>
      <c r="DV441">
        <f>SUM($CB441,$CC441:CS441)-SUM($EC441:ET441)</f>
        <v>100</v>
      </c>
      <c r="DW441">
        <f>SUM($CB441,$CC441:CT441)-SUM($EC441:EU441)</f>
        <v>100</v>
      </c>
      <c r="DX441">
        <f>SUM($CB441,$CC441:CU441)-SUM($EC441:EV441)</f>
        <v>100</v>
      </c>
      <c r="DY441">
        <f>SUM($CB441,$CC441:CV441)-SUM($EC441:EW441)</f>
        <v>100</v>
      </c>
      <c r="DZ441">
        <f>SUM($CB441,$CC441:CW441)-SUM($EC441:EX441)</f>
        <v>100</v>
      </c>
      <c r="EA441">
        <f>SUM($CB441,$CC441:CX441)-SUM($EC441:EY441)</f>
        <v>100</v>
      </c>
      <c r="EB441">
        <f>SUM($CB441,$CC441:CY441)-SUM($EC441:EZ441)</f>
        <v>100</v>
      </c>
      <c r="EC441" cm="1">
        <f t="array" ref="EC441">SUMPRODUCT($K441:$AJ441,TRANSPOSE(EC$4:EC$29))</f>
        <v>0</v>
      </c>
      <c r="ED441" cm="1">
        <f t="array" ref="ED441">SUMPRODUCT($K441:$AJ441,TRANSPOSE(ED$4:ED$29))</f>
        <v>0</v>
      </c>
      <c r="EE441" cm="1">
        <f t="array" ref="EE441">SUMPRODUCT($K441:$AJ441,TRANSPOSE(EE$4:EE$29))</f>
        <v>0</v>
      </c>
      <c r="EF441" cm="1">
        <f t="array" ref="EF441">SUMPRODUCT($K441:$AJ441,TRANSPOSE(EF$4:EF$29))</f>
        <v>0</v>
      </c>
      <c r="EG441" cm="1">
        <f t="array" ref="EG441">SUMPRODUCT($K441:$AJ441,TRANSPOSE(EG$4:EG$29))</f>
        <v>0</v>
      </c>
      <c r="EH441" cm="1">
        <f t="array" ref="EH441">SUMPRODUCT($K441:$AJ441,TRANSPOSE(EH$4:EH$29))</f>
        <v>0</v>
      </c>
      <c r="EI441" cm="1">
        <f t="array" ref="EI441">SUMPRODUCT($K441:$AJ441,TRANSPOSE(EI$4:EI$29))</f>
        <v>0</v>
      </c>
      <c r="EJ441" cm="1">
        <f t="array" ref="EJ441">SUMPRODUCT($K441:$AJ441,TRANSPOSE(EJ$4:EJ$29))</f>
        <v>0</v>
      </c>
      <c r="EK441" cm="1">
        <f t="array" ref="EK441">SUMPRODUCT($K441:$AJ441,TRANSPOSE(EK$4:EK$29))</f>
        <v>300</v>
      </c>
      <c r="EL441" cm="1">
        <f t="array" ref="EL441">SUMPRODUCT($K441:$AJ441,TRANSPOSE(EL$4:EL$29))</f>
        <v>336</v>
      </c>
      <c r="EM441" cm="1">
        <f t="array" ref="EM441">SUMPRODUCT($K441:$AJ441,TRANSPOSE(EM$4:EM$29))</f>
        <v>900</v>
      </c>
      <c r="EN441" cm="1">
        <f t="array" ref="EN441">SUMPRODUCT($K441:$AJ441,TRANSPOSE(EN$4:EN$29))</f>
        <v>864</v>
      </c>
      <c r="EO441" cm="1">
        <f t="array" ref="EO441">SUMPRODUCT($K441:$AJ441,TRANSPOSE(EO$4:EO$29))</f>
        <v>0</v>
      </c>
      <c r="EP441" cm="1">
        <f t="array" ref="EP441">SUMPRODUCT($K441:$AJ441,TRANSPOSE(EP$4:EP$29))</f>
        <v>0</v>
      </c>
      <c r="EQ441" cm="1">
        <f t="array" ref="EQ441">SUMPRODUCT($K441:$AJ441,TRANSPOSE(EQ$4:EQ$29))</f>
        <v>0</v>
      </c>
      <c r="ER441" cm="1">
        <f t="array" ref="ER441">SUMPRODUCT($K441:$AJ441,TRANSPOSE(ER$4:ER$29))</f>
        <v>0</v>
      </c>
      <c r="ES441" cm="1">
        <f t="array" ref="ES441">SUMPRODUCT($K441:$AJ441,TRANSPOSE(ES$4:ES$29))</f>
        <v>0</v>
      </c>
      <c r="ET441" cm="1">
        <f t="array" ref="ET441">SUMPRODUCT($K441:$AJ441,TRANSPOSE(ET$4:ET$29))</f>
        <v>0</v>
      </c>
      <c r="EU441" cm="1">
        <f t="array" ref="EU441">SUMPRODUCT($K441:$AJ441,TRANSPOSE(EU$4:EU$29))</f>
        <v>0</v>
      </c>
      <c r="EV441" cm="1">
        <f t="array" ref="EV441">SUMPRODUCT($K441:$AJ441,TRANSPOSE(EV$4:EV$29))</f>
        <v>0</v>
      </c>
      <c r="EW441" cm="1">
        <f t="array" ref="EW441">SUMPRODUCT($K441:$AJ441,TRANSPOSE(EW$4:EW$29))</f>
        <v>0</v>
      </c>
      <c r="EX441" cm="1">
        <f t="array" ref="EX441">SUMPRODUCT($K441:$AJ441,TRANSPOSE(EX$4:EX$29))</f>
        <v>0</v>
      </c>
      <c r="EY441" cm="1">
        <f t="array" ref="EY441">SUMPRODUCT($K441:$AJ441,TRANSPOSE(EY$4:EY$29))</f>
        <v>0</v>
      </c>
      <c r="EZ441" cm="1">
        <f t="array" ref="EZ441">SUMPRODUCT($K441:$AJ441,TRANSPOSE(EZ$4:EZ$29))</f>
        <v>0</v>
      </c>
      <c r="FA441">
        <f t="shared" si="90"/>
        <v>0</v>
      </c>
      <c r="FB441" t="b">
        <f t="shared" si="91"/>
        <v>0</v>
      </c>
    </row>
    <row r="442" spans="1:158" hidden="1" x14ac:dyDescent="0.2">
      <c r="A442">
        <v>516</v>
      </c>
      <c r="B442" s="7" t="s">
        <v>656</v>
      </c>
      <c r="C442" t="s">
        <v>36</v>
      </c>
      <c r="D442">
        <v>400649513</v>
      </c>
      <c r="E442" t="s">
        <v>655</v>
      </c>
      <c r="G442" t="s">
        <v>6</v>
      </c>
      <c r="H442" s="1">
        <v>2</v>
      </c>
      <c r="I442" s="1">
        <v>4</v>
      </c>
      <c r="J442" s="1">
        <f>VLOOKUP(B442,'[4]AVL F03 05.05.26_לעבוד'!$B$27:$M$694,12,)</f>
        <v>4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4</v>
      </c>
      <c r="AI442" s="1">
        <v>0</v>
      </c>
      <c r="AJ442" s="1">
        <v>0</v>
      </c>
      <c r="AK442" s="1">
        <f t="shared" si="85"/>
        <v>1260</v>
      </c>
      <c r="AL442" s="1">
        <f t="shared" si="86"/>
        <v>1500</v>
      </c>
      <c r="AM442" s="1">
        <f t="shared" si="93"/>
        <v>5934.6</v>
      </c>
      <c r="AN442" s="1">
        <f t="shared" si="94"/>
        <v>7065</v>
      </c>
      <c r="AO442" s="1">
        <f t="shared" si="95"/>
        <v>1130.3999999999996</v>
      </c>
      <c r="AP442" s="1" t="s">
        <v>26</v>
      </c>
      <c r="AQ442" s="1">
        <f>VLOOKUP($B442,'[2]AVL F03 05.05.26_לעבוד'!$B$29:$H$721,6,)</f>
        <v>0</v>
      </c>
      <c r="AR442" s="1" t="s">
        <v>25</v>
      </c>
      <c r="AS442" s="1" t="s">
        <v>14</v>
      </c>
      <c r="AT442">
        <f t="shared" si="92"/>
        <v>18.84</v>
      </c>
      <c r="AU442" t="str">
        <f>VLOOKUP(B442,'[3]AVL F03 05.05.26_לעבוד'!$B$27:$B$694,1,)</f>
        <v>DS91M040TSQE/NOPB</v>
      </c>
      <c r="AW442" t="s">
        <v>1744</v>
      </c>
      <c r="AX442">
        <v>1</v>
      </c>
      <c r="AY442">
        <v>4.71</v>
      </c>
      <c r="AZ442" t="s">
        <v>0</v>
      </c>
      <c r="BA442">
        <v>2</v>
      </c>
      <c r="BB442" t="s">
        <v>13</v>
      </c>
      <c r="BC442">
        <v>100</v>
      </c>
      <c r="BD442">
        <v>142</v>
      </c>
      <c r="BE442" t="s">
        <v>45</v>
      </c>
      <c r="BF442">
        <v>0</v>
      </c>
      <c r="BG442">
        <v>4.71</v>
      </c>
      <c r="BH442">
        <v>20</v>
      </c>
      <c r="BI442" t="s">
        <v>11</v>
      </c>
      <c r="BJ442" t="s">
        <v>44</v>
      </c>
      <c r="BK442" t="s">
        <v>5</v>
      </c>
      <c r="BL442">
        <v>1</v>
      </c>
      <c r="BM442" t="s">
        <v>22</v>
      </c>
      <c r="BN442">
        <v>4.71</v>
      </c>
      <c r="BO442" t="s">
        <v>5</v>
      </c>
      <c r="BP442">
        <v>1</v>
      </c>
      <c r="BQ442" t="s">
        <v>5</v>
      </c>
      <c r="BR442" t="s">
        <v>8</v>
      </c>
      <c r="BS442" t="s">
        <v>43</v>
      </c>
      <c r="BT442">
        <v>250</v>
      </c>
      <c r="BU442" t="s">
        <v>6</v>
      </c>
      <c r="BV442" t="s">
        <v>31</v>
      </c>
      <c r="BW442" t="s">
        <v>42</v>
      </c>
      <c r="BX442" t="s">
        <v>3</v>
      </c>
      <c r="BY442">
        <v>1</v>
      </c>
      <c r="BZ442" t="s">
        <v>29</v>
      </c>
      <c r="CA442" t="s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1000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E442">
        <f>SUM($CB442,CB442:$CC442)-SUM($EC442:EC442)</f>
        <v>0</v>
      </c>
      <c r="DF442">
        <f>SUM($CB442,$CC442:CC442)-SUM($EC442:ED442)</f>
        <v>0</v>
      </c>
      <c r="DG442">
        <f>SUM($CB442,$CC442:CD442)-SUM($EC442:EE442)</f>
        <v>0</v>
      </c>
      <c r="DH442">
        <f>SUM($CB442,$CC442:CE442)-SUM($EC442:EF442)</f>
        <v>0</v>
      </c>
      <c r="DI442">
        <f>SUM($CB442,$CC442:CF442)-SUM($EC442:EG442)</f>
        <v>0</v>
      </c>
      <c r="DJ442">
        <f>SUM($CB442,$CC442:CG442)-SUM($EC442:EH442)</f>
        <v>0</v>
      </c>
      <c r="DK442">
        <f>SUM($CB442,$CC442:CH442)-SUM($EC442:EI442)</f>
        <v>0</v>
      </c>
      <c r="DL442">
        <f>SUM($CB442,$CC442:CI442)-SUM($EC442:EJ442)</f>
        <v>0</v>
      </c>
      <c r="DM442">
        <f>SUM($CB442,$CC442:CJ442)-SUM($EC442:EK442)</f>
        <v>800</v>
      </c>
      <c r="DN442">
        <f>SUM($CB442,$CC442:CK442)-SUM($EC442:EL442)</f>
        <v>600</v>
      </c>
      <c r="DO442">
        <f>SUM($CB442,$CC442:CL442)-SUM($EC442:EM442)</f>
        <v>400</v>
      </c>
      <c r="DP442">
        <f>SUM($CB442,$CC442:CM442)-SUM($EC442:EN442)</f>
        <v>200</v>
      </c>
      <c r="DQ442">
        <f>SUM($CB442,$CC442:CN442)-SUM($EC442:EO442)</f>
        <v>200</v>
      </c>
      <c r="DR442">
        <f>SUM($CB442,$CC442:CO442)-SUM($EC442:EP442)</f>
        <v>200</v>
      </c>
      <c r="DS442">
        <f>SUM($CB442,$CC442:CP442)-SUM($EC442:EQ442)</f>
        <v>200</v>
      </c>
      <c r="DT442">
        <f>SUM($CB442,$CC442:CQ442)-SUM($EC442:ER442)</f>
        <v>200</v>
      </c>
      <c r="DU442">
        <f>SUM($CB442,$CC442:CR442)-SUM($EC442:ES442)</f>
        <v>200</v>
      </c>
      <c r="DV442">
        <f>SUM($CB442,$CC442:CS442)-SUM($EC442:ET442)</f>
        <v>200</v>
      </c>
      <c r="DW442">
        <f>SUM($CB442,$CC442:CT442)-SUM($EC442:EU442)</f>
        <v>200</v>
      </c>
      <c r="DX442">
        <f>SUM($CB442,$CC442:CU442)-SUM($EC442:EV442)</f>
        <v>200</v>
      </c>
      <c r="DY442">
        <f>SUM($CB442,$CC442:CV442)-SUM($EC442:EW442)</f>
        <v>200</v>
      </c>
      <c r="DZ442">
        <f>SUM($CB442,$CC442:CW442)-SUM($EC442:EX442)</f>
        <v>200</v>
      </c>
      <c r="EA442">
        <f>SUM($CB442,$CC442:CX442)-SUM($EC442:EY442)</f>
        <v>200</v>
      </c>
      <c r="EB442">
        <f>SUM($CB442,$CC442:CY442)-SUM($EC442:EZ442)</f>
        <v>200</v>
      </c>
      <c r="EC442" cm="1">
        <f t="array" ref="EC442">SUMPRODUCT($K442:$AJ442,TRANSPOSE(EC$4:EC$29))</f>
        <v>0</v>
      </c>
      <c r="ED442" cm="1">
        <f t="array" ref="ED442">SUMPRODUCT($K442:$AJ442,TRANSPOSE(ED$4:ED$29))</f>
        <v>0</v>
      </c>
      <c r="EE442" cm="1">
        <f t="array" ref="EE442">SUMPRODUCT($K442:$AJ442,TRANSPOSE(EE$4:EE$29))</f>
        <v>0</v>
      </c>
      <c r="EF442" cm="1">
        <f t="array" ref="EF442">SUMPRODUCT($K442:$AJ442,TRANSPOSE(EF$4:EF$29))</f>
        <v>0</v>
      </c>
      <c r="EG442" cm="1">
        <f t="array" ref="EG442">SUMPRODUCT($K442:$AJ442,TRANSPOSE(EG$4:EG$29))</f>
        <v>0</v>
      </c>
      <c r="EH442" cm="1">
        <f t="array" ref="EH442">SUMPRODUCT($K442:$AJ442,TRANSPOSE(EH$4:EH$29))</f>
        <v>0</v>
      </c>
      <c r="EI442" cm="1">
        <f t="array" ref="EI442">SUMPRODUCT($K442:$AJ442,TRANSPOSE(EI$4:EI$29))</f>
        <v>0</v>
      </c>
      <c r="EJ442" cm="1">
        <f t="array" ref="EJ442">SUMPRODUCT($K442:$AJ442,TRANSPOSE(EJ$4:EJ$29))</f>
        <v>0</v>
      </c>
      <c r="EK442" cm="1">
        <f t="array" ref="EK442">SUMPRODUCT($K442:$AJ442,TRANSPOSE(EK$4:EK$29))</f>
        <v>200</v>
      </c>
      <c r="EL442" cm="1">
        <f t="array" ref="EL442">SUMPRODUCT($K442:$AJ442,TRANSPOSE(EL$4:EL$29))</f>
        <v>200</v>
      </c>
      <c r="EM442" cm="1">
        <f t="array" ref="EM442">SUMPRODUCT($K442:$AJ442,TRANSPOSE(EM$4:EM$29))</f>
        <v>200</v>
      </c>
      <c r="EN442" cm="1">
        <f t="array" ref="EN442">SUMPRODUCT($K442:$AJ442,TRANSPOSE(EN$4:EN$29))</f>
        <v>200</v>
      </c>
      <c r="EO442" cm="1">
        <f t="array" ref="EO442">SUMPRODUCT($K442:$AJ442,TRANSPOSE(EO$4:EO$29))</f>
        <v>0</v>
      </c>
      <c r="EP442" cm="1">
        <f t="array" ref="EP442">SUMPRODUCT($K442:$AJ442,TRANSPOSE(EP$4:EP$29))</f>
        <v>0</v>
      </c>
      <c r="EQ442" cm="1">
        <f t="array" ref="EQ442">SUMPRODUCT($K442:$AJ442,TRANSPOSE(EQ$4:EQ$29))</f>
        <v>0</v>
      </c>
      <c r="ER442" cm="1">
        <f t="array" ref="ER442">SUMPRODUCT($K442:$AJ442,TRANSPOSE(ER$4:ER$29))</f>
        <v>0</v>
      </c>
      <c r="ES442" cm="1">
        <f t="array" ref="ES442">SUMPRODUCT($K442:$AJ442,TRANSPOSE(ES$4:ES$29))</f>
        <v>0</v>
      </c>
      <c r="ET442" cm="1">
        <f t="array" ref="ET442">SUMPRODUCT($K442:$AJ442,TRANSPOSE(ET$4:ET$29))</f>
        <v>0</v>
      </c>
      <c r="EU442" cm="1">
        <f t="array" ref="EU442">SUMPRODUCT($K442:$AJ442,TRANSPOSE(EU$4:EU$29))</f>
        <v>0</v>
      </c>
      <c r="EV442" cm="1">
        <f t="array" ref="EV442">SUMPRODUCT($K442:$AJ442,TRANSPOSE(EV$4:EV$29))</f>
        <v>0</v>
      </c>
      <c r="EW442" cm="1">
        <f t="array" ref="EW442">SUMPRODUCT($K442:$AJ442,TRANSPOSE(EW$4:EW$29))</f>
        <v>0</v>
      </c>
      <c r="EX442" cm="1">
        <f t="array" ref="EX442">SUMPRODUCT($K442:$AJ442,TRANSPOSE(EX$4:EX$29))</f>
        <v>0</v>
      </c>
      <c r="EY442" cm="1">
        <f t="array" ref="EY442">SUMPRODUCT($K442:$AJ442,TRANSPOSE(EY$4:EY$29))</f>
        <v>0</v>
      </c>
      <c r="EZ442" cm="1">
        <f t="array" ref="EZ442">SUMPRODUCT($K442:$AJ442,TRANSPOSE(EZ$4:EZ$29))</f>
        <v>0</v>
      </c>
      <c r="FA442">
        <f t="shared" si="90"/>
        <v>0</v>
      </c>
      <c r="FB442" t="b">
        <f t="shared" si="91"/>
        <v>0</v>
      </c>
    </row>
    <row r="443" spans="1:158" hidden="1" x14ac:dyDescent="0.2">
      <c r="A443">
        <v>517</v>
      </c>
      <c r="B443" s="7" t="s">
        <v>654</v>
      </c>
      <c r="C443" t="s">
        <v>17</v>
      </c>
      <c r="D443">
        <v>411707925</v>
      </c>
      <c r="E443" t="s">
        <v>653</v>
      </c>
      <c r="F443">
        <v>411707970</v>
      </c>
      <c r="G443" t="s">
        <v>6</v>
      </c>
      <c r="H443" s="1">
        <v>1</v>
      </c>
      <c r="I443" s="1">
        <v>1</v>
      </c>
      <c r="J443" s="1">
        <f>VLOOKUP(B443,'[4]AVL F03 05.05.26_לעבוד'!$B$27:$M$694,12,)</f>
        <v>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0</v>
      </c>
      <c r="AJ443" s="1">
        <v>0</v>
      </c>
      <c r="AK443" s="1">
        <f t="shared" si="85"/>
        <v>315</v>
      </c>
      <c r="AL443" s="1">
        <f t="shared" si="86"/>
        <v>600</v>
      </c>
      <c r="AQ443" s="1" t="str">
        <f>VLOOKUP($B443,'[2]AVL F03 05.05.26_לעבוד'!$B$29:$H$721,6,)</f>
        <v xml:space="preserve"> </v>
      </c>
      <c r="AR443" s="1" t="s">
        <v>25</v>
      </c>
      <c r="AS443" s="1" t="s">
        <v>14</v>
      </c>
      <c r="AT443">
        <f t="shared" si="92"/>
        <v>0</v>
      </c>
      <c r="AU443" t="str">
        <f>VLOOKUP(B443,'[3]AVL F03 05.05.26_לעבוד'!$B$27:$B$694,1,)</f>
        <v>DSC612PA3A-01EQT</v>
      </c>
      <c r="AW443" t="s">
        <v>1759</v>
      </c>
      <c r="AX443">
        <v>1</v>
      </c>
      <c r="AY443">
        <v>0</v>
      </c>
      <c r="AZ443" t="s">
        <v>0</v>
      </c>
      <c r="BA443">
        <v>1</v>
      </c>
      <c r="BB443" t="s">
        <v>13</v>
      </c>
      <c r="BC443">
        <v>322</v>
      </c>
      <c r="BD443">
        <v>90</v>
      </c>
      <c r="BE443" t="s">
        <v>45</v>
      </c>
      <c r="BF443">
        <v>0</v>
      </c>
      <c r="BG443">
        <v>0</v>
      </c>
      <c r="BH443">
        <v>20</v>
      </c>
      <c r="BI443" t="s">
        <v>11</v>
      </c>
      <c r="BJ443" t="s">
        <v>33</v>
      </c>
      <c r="BK443" t="s">
        <v>5</v>
      </c>
      <c r="BL443" t="s">
        <v>5</v>
      </c>
      <c r="BM443" t="s">
        <v>9</v>
      </c>
      <c r="BN443">
        <v>0</v>
      </c>
      <c r="BO443" t="s">
        <v>5</v>
      </c>
      <c r="BP443">
        <v>1</v>
      </c>
      <c r="BQ443" t="s">
        <v>5</v>
      </c>
      <c r="BR443" t="s">
        <v>8</v>
      </c>
      <c r="BS443" t="s">
        <v>32</v>
      </c>
      <c r="BT443">
        <v>300</v>
      </c>
      <c r="BU443" t="s">
        <v>6</v>
      </c>
      <c r="BV443" t="s">
        <v>5</v>
      </c>
      <c r="BW443" t="s">
        <v>30</v>
      </c>
      <c r="BX443" t="s">
        <v>3</v>
      </c>
      <c r="BY443">
        <v>1</v>
      </c>
      <c r="BZ443">
        <v>0</v>
      </c>
      <c r="CA443" t="s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1000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E443">
        <f>SUM($CB443,CB443:$CC443)-SUM($EC443:EC443)</f>
        <v>0</v>
      </c>
      <c r="DF443">
        <f>SUM($CB443,$CC443:CC443)-SUM($EC443:ED443)</f>
        <v>0</v>
      </c>
      <c r="DG443">
        <f>SUM($CB443,$CC443:CD443)-SUM($EC443:EE443)</f>
        <v>0</v>
      </c>
      <c r="DH443">
        <f>SUM($CB443,$CC443:CE443)-SUM($EC443:EF443)</f>
        <v>0</v>
      </c>
      <c r="DI443">
        <f>SUM($CB443,$CC443:CF443)-SUM($EC443:EG443)</f>
        <v>0</v>
      </c>
      <c r="DJ443">
        <f>SUM($CB443,$CC443:CG443)-SUM($EC443:EH443)</f>
        <v>0</v>
      </c>
      <c r="DK443">
        <f>SUM($CB443,$CC443:CH443)-SUM($EC443:EI443)</f>
        <v>0</v>
      </c>
      <c r="DL443">
        <f>SUM($CB443,$CC443:CI443)-SUM($EC443:EJ443)</f>
        <v>0</v>
      </c>
      <c r="DM443">
        <f>SUM($CB443,$CC443:CJ443)-SUM($EC443:EK443)</f>
        <v>980</v>
      </c>
      <c r="DN443">
        <f>SUM($CB443,$CC443:CK443)-SUM($EC443:EL443)</f>
        <v>890</v>
      </c>
      <c r="DO443">
        <f>SUM($CB443,$CC443:CL443)-SUM($EC443:EM443)</f>
        <v>800</v>
      </c>
      <c r="DP443">
        <f>SUM($CB443,$CC443:CM443)-SUM($EC443:EN443)</f>
        <v>800</v>
      </c>
      <c r="DQ443">
        <f>SUM($CB443,$CC443:CN443)-SUM($EC443:EO443)</f>
        <v>800</v>
      </c>
      <c r="DR443">
        <f>SUM($CB443,$CC443:CO443)-SUM($EC443:EP443)</f>
        <v>800</v>
      </c>
      <c r="DS443">
        <f>SUM($CB443,$CC443:CP443)-SUM($EC443:EQ443)</f>
        <v>800</v>
      </c>
      <c r="DT443">
        <f>SUM($CB443,$CC443:CQ443)-SUM($EC443:ER443)</f>
        <v>800</v>
      </c>
      <c r="DU443">
        <f>SUM($CB443,$CC443:CR443)-SUM($EC443:ES443)</f>
        <v>800</v>
      </c>
      <c r="DV443">
        <f>SUM($CB443,$CC443:CS443)-SUM($EC443:ET443)</f>
        <v>800</v>
      </c>
      <c r="DW443">
        <f>SUM($CB443,$CC443:CT443)-SUM($EC443:EU443)</f>
        <v>800</v>
      </c>
      <c r="DX443">
        <f>SUM($CB443,$CC443:CU443)-SUM($EC443:EV443)</f>
        <v>800</v>
      </c>
      <c r="DY443">
        <f>SUM($CB443,$CC443:CV443)-SUM($EC443:EW443)</f>
        <v>800</v>
      </c>
      <c r="DZ443">
        <f>SUM($CB443,$CC443:CW443)-SUM($EC443:EX443)</f>
        <v>800</v>
      </c>
      <c r="EA443">
        <f>SUM($CB443,$CC443:CX443)-SUM($EC443:EY443)</f>
        <v>800</v>
      </c>
      <c r="EB443">
        <f>SUM($CB443,$CC443:CY443)-SUM($EC443:EZ443)</f>
        <v>800</v>
      </c>
      <c r="EC443" cm="1">
        <f t="array" ref="EC443">SUMPRODUCT($K443:$AJ443,TRANSPOSE(EC$4:EC$29))</f>
        <v>0</v>
      </c>
      <c r="ED443" cm="1">
        <f t="array" ref="ED443">SUMPRODUCT($K443:$AJ443,TRANSPOSE(ED$4:ED$29))</f>
        <v>0</v>
      </c>
      <c r="EE443" cm="1">
        <f t="array" ref="EE443">SUMPRODUCT($K443:$AJ443,TRANSPOSE(EE$4:EE$29))</f>
        <v>0</v>
      </c>
      <c r="EF443" cm="1">
        <f t="array" ref="EF443">SUMPRODUCT($K443:$AJ443,TRANSPOSE(EF$4:EF$29))</f>
        <v>0</v>
      </c>
      <c r="EG443" cm="1">
        <f t="array" ref="EG443">SUMPRODUCT($K443:$AJ443,TRANSPOSE(EG$4:EG$29))</f>
        <v>0</v>
      </c>
      <c r="EH443" cm="1">
        <f t="array" ref="EH443">SUMPRODUCT($K443:$AJ443,TRANSPOSE(EH$4:EH$29))</f>
        <v>0</v>
      </c>
      <c r="EI443" cm="1">
        <f t="array" ref="EI443">SUMPRODUCT($K443:$AJ443,TRANSPOSE(EI$4:EI$29))</f>
        <v>0</v>
      </c>
      <c r="EJ443" cm="1">
        <f t="array" ref="EJ443">SUMPRODUCT($K443:$AJ443,TRANSPOSE(EJ$4:EJ$29))</f>
        <v>0</v>
      </c>
      <c r="EK443" cm="1">
        <f t="array" ref="EK443">SUMPRODUCT($K443:$AJ443,TRANSPOSE(EK$4:EK$29))</f>
        <v>20</v>
      </c>
      <c r="EL443" cm="1">
        <f t="array" ref="EL443">SUMPRODUCT($K443:$AJ443,TRANSPOSE(EL$4:EL$29))</f>
        <v>90</v>
      </c>
      <c r="EM443" cm="1">
        <f t="array" ref="EM443">SUMPRODUCT($K443:$AJ443,TRANSPOSE(EM$4:EM$29))</f>
        <v>90</v>
      </c>
      <c r="EN443" cm="1">
        <f t="array" ref="EN443">SUMPRODUCT($K443:$AJ443,TRANSPOSE(EN$4:EN$29))</f>
        <v>0</v>
      </c>
      <c r="EO443" cm="1">
        <f t="array" ref="EO443">SUMPRODUCT($K443:$AJ443,TRANSPOSE(EO$4:EO$29))</f>
        <v>0</v>
      </c>
      <c r="EP443" cm="1">
        <f t="array" ref="EP443">SUMPRODUCT($K443:$AJ443,TRANSPOSE(EP$4:EP$29))</f>
        <v>0</v>
      </c>
      <c r="EQ443" cm="1">
        <f t="array" ref="EQ443">SUMPRODUCT($K443:$AJ443,TRANSPOSE(EQ$4:EQ$29))</f>
        <v>0</v>
      </c>
      <c r="ER443" cm="1">
        <f t="array" ref="ER443">SUMPRODUCT($K443:$AJ443,TRANSPOSE(ER$4:ER$29))</f>
        <v>0</v>
      </c>
      <c r="ES443" cm="1">
        <f t="array" ref="ES443">SUMPRODUCT($K443:$AJ443,TRANSPOSE(ES$4:ES$29))</f>
        <v>0</v>
      </c>
      <c r="ET443" cm="1">
        <f t="array" ref="ET443">SUMPRODUCT($K443:$AJ443,TRANSPOSE(ET$4:ET$29))</f>
        <v>0</v>
      </c>
      <c r="EU443" cm="1">
        <f t="array" ref="EU443">SUMPRODUCT($K443:$AJ443,TRANSPOSE(EU$4:EU$29))</f>
        <v>0</v>
      </c>
      <c r="EV443" cm="1">
        <f t="array" ref="EV443">SUMPRODUCT($K443:$AJ443,TRANSPOSE(EV$4:EV$29))</f>
        <v>0</v>
      </c>
      <c r="EW443" cm="1">
        <f t="array" ref="EW443">SUMPRODUCT($K443:$AJ443,TRANSPOSE(EW$4:EW$29))</f>
        <v>0</v>
      </c>
      <c r="EX443" cm="1">
        <f t="array" ref="EX443">SUMPRODUCT($K443:$AJ443,TRANSPOSE(EX$4:EX$29))</f>
        <v>0</v>
      </c>
      <c r="EY443" cm="1">
        <f t="array" ref="EY443">SUMPRODUCT($K443:$AJ443,TRANSPOSE(EY$4:EY$29))</f>
        <v>0</v>
      </c>
      <c r="EZ443" cm="1">
        <f t="array" ref="EZ443">SUMPRODUCT($K443:$AJ443,TRANSPOSE(EZ$4:EZ$29))</f>
        <v>0</v>
      </c>
      <c r="FA443">
        <f t="shared" si="90"/>
        <v>0</v>
      </c>
      <c r="FB443" t="b">
        <f t="shared" si="91"/>
        <v>0</v>
      </c>
    </row>
    <row r="444" spans="1:158" hidden="1" x14ac:dyDescent="0.2">
      <c r="A444">
        <v>518</v>
      </c>
      <c r="B444" s="7" t="s">
        <v>652</v>
      </c>
      <c r="C444" t="s">
        <v>17</v>
      </c>
      <c r="D444">
        <v>732009568</v>
      </c>
      <c r="E444" t="s">
        <v>651</v>
      </c>
      <c r="F444" t="s">
        <v>650</v>
      </c>
      <c r="G444" t="s">
        <v>263</v>
      </c>
      <c r="H444" s="1">
        <v>2</v>
      </c>
      <c r="I444" s="1" t="s">
        <v>262</v>
      </c>
      <c r="J444" s="1" t="str">
        <f>VLOOKUP(B444,'[4]AVL F03 05.05.26_לעבוד'!$B$27:$M$694,12,)</f>
        <v>A/R</v>
      </c>
      <c r="K444" s="1">
        <v>0</v>
      </c>
      <c r="L444" s="1">
        <v>0</v>
      </c>
      <c r="M444" s="1">
        <v>0</v>
      </c>
      <c r="N444" s="1">
        <v>0</v>
      </c>
      <c r="O444" s="1">
        <v>0.05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0.05</v>
      </c>
      <c r="AC444" s="1">
        <v>0</v>
      </c>
      <c r="AD444" s="1">
        <v>0</v>
      </c>
      <c r="AE444" s="1">
        <v>0</v>
      </c>
      <c r="AF444" s="1">
        <v>0.05</v>
      </c>
      <c r="AG444" s="1">
        <v>0</v>
      </c>
      <c r="AH444" s="1">
        <v>0</v>
      </c>
      <c r="AI444" s="1">
        <v>0</v>
      </c>
      <c r="AJ444" s="1">
        <v>0</v>
      </c>
      <c r="AK444" s="1">
        <f t="shared" si="85"/>
        <v>47.250000000000007</v>
      </c>
      <c r="AL444" s="1">
        <f t="shared" si="86"/>
        <v>48</v>
      </c>
      <c r="AM444" s="1">
        <f>AK444*AY444</f>
        <v>4863.9150000000009</v>
      </c>
      <c r="AN444" s="1">
        <f>AL444*AY444</f>
        <v>4941.12</v>
      </c>
      <c r="AO444" s="1">
        <f>AN444-AM444</f>
        <v>77.204999999999018</v>
      </c>
      <c r="AP444" s="1" t="s">
        <v>85</v>
      </c>
      <c r="AQ444" s="1">
        <f>VLOOKUP($B444,'[2]AVL F03 05.05.26_לעבוד'!$B$29:$H$721,6,)</f>
        <v>0</v>
      </c>
      <c r="AR444" s="1" t="s">
        <v>25</v>
      </c>
      <c r="AS444" s="1" t="s">
        <v>14</v>
      </c>
      <c r="AT444">
        <f t="shared" si="92"/>
        <v>15.441000000000003</v>
      </c>
      <c r="AU444" t="str">
        <f>VLOOKUP(B444,'[3]AVL F03 05.05.26_לעבוד'!$B$27:$B$694,1,)</f>
        <v>EC2216A/B GRAY KT2OZ</v>
      </c>
      <c r="AW444" t="s">
        <v>1758</v>
      </c>
      <c r="AX444" t="s">
        <v>648</v>
      </c>
      <c r="AY444">
        <v>102.94</v>
      </c>
      <c r="AZ444" t="s">
        <v>0</v>
      </c>
      <c r="BA444">
        <v>2</v>
      </c>
      <c r="BB444" t="s">
        <v>132</v>
      </c>
      <c r="BC444">
        <v>91</v>
      </c>
      <c r="BD444">
        <v>6</v>
      </c>
      <c r="BE444" t="s">
        <v>500</v>
      </c>
      <c r="BF444">
        <v>24</v>
      </c>
      <c r="BG444">
        <v>102.94</v>
      </c>
      <c r="BH444">
        <v>22</v>
      </c>
      <c r="BI444" t="s">
        <v>11</v>
      </c>
      <c r="BJ444" t="s">
        <v>499</v>
      </c>
      <c r="BK444" t="s">
        <v>129</v>
      </c>
      <c r="BL444" t="s">
        <v>5</v>
      </c>
      <c r="BM444" t="s">
        <v>128</v>
      </c>
      <c r="BN444">
        <v>102.94</v>
      </c>
      <c r="BO444" t="s">
        <v>5</v>
      </c>
      <c r="BP444">
        <v>1</v>
      </c>
      <c r="BQ444" t="s">
        <v>5</v>
      </c>
      <c r="BR444" t="s">
        <v>8</v>
      </c>
      <c r="BS444" t="s">
        <v>318</v>
      </c>
      <c r="BT444">
        <v>1</v>
      </c>
      <c r="BU444" t="s">
        <v>649</v>
      </c>
      <c r="BV444" t="s">
        <v>5</v>
      </c>
      <c r="BW444">
        <v>732</v>
      </c>
      <c r="BX444" t="s">
        <v>3</v>
      </c>
      <c r="BY444" t="s">
        <v>648</v>
      </c>
      <c r="BZ444" t="s">
        <v>1</v>
      </c>
      <c r="CA444" t="s">
        <v>255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30</v>
      </c>
      <c r="CK444" t="s">
        <v>5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E444">
        <f>SUM($CB444,CB444:$CC444)-SUM($EC444:EC444)</f>
        <v>0</v>
      </c>
      <c r="DF444">
        <f>SUM($CB444,$CC444:CC444)-SUM($EC444:ED444)</f>
        <v>0</v>
      </c>
      <c r="DG444">
        <f>SUM($CB444,$CC444:CD444)-SUM($EC444:EE444)</f>
        <v>0</v>
      </c>
      <c r="DH444">
        <f>SUM($CB444,$CC444:CE444)-SUM($EC444:EF444)</f>
        <v>0</v>
      </c>
      <c r="DI444">
        <f>SUM($CB444,$CC444:CF444)-SUM($EC444:EG444)</f>
        <v>0</v>
      </c>
      <c r="DJ444">
        <f>SUM($CB444,$CC444:CG444)-SUM($EC444:EH444)</f>
        <v>0</v>
      </c>
      <c r="DK444">
        <f>SUM($CB444,$CC444:CH444)-SUM($EC444:EI444)</f>
        <v>0</v>
      </c>
      <c r="DL444">
        <f>SUM($CB444,$CC444:CI444)-SUM($EC444:EJ444)</f>
        <v>0</v>
      </c>
      <c r="DM444">
        <f>SUM($CB444,$CC444:CJ444)-SUM($EC444:EK444)</f>
        <v>25.25</v>
      </c>
      <c r="DN444">
        <f>SUM($CB444,$CC444:CK444)-SUM($EC444:EL444)</f>
        <v>16.850000000000001</v>
      </c>
      <c r="DO444">
        <f>SUM($CB444,$CC444:CL444)-SUM($EC444:EM444)</f>
        <v>6.1000000000000014</v>
      </c>
      <c r="DP444">
        <f>SUM($CB444,$CC444:CM444)-SUM($EC444:EN444)</f>
        <v>0</v>
      </c>
      <c r="DQ444">
        <f>SUM($CB444,$CC444:CN444)-SUM($EC444:EO444)</f>
        <v>0</v>
      </c>
      <c r="DR444">
        <f>SUM($CB444,$CC444:CO444)-SUM($EC444:EP444)</f>
        <v>0</v>
      </c>
      <c r="DS444">
        <f>SUM($CB444,$CC444:CP444)-SUM($EC444:EQ444)</f>
        <v>0</v>
      </c>
      <c r="DT444">
        <f>SUM($CB444,$CC444:CQ444)-SUM($EC444:ER444)</f>
        <v>0</v>
      </c>
      <c r="DU444">
        <f>SUM($CB444,$CC444:CR444)-SUM($EC444:ES444)</f>
        <v>0</v>
      </c>
      <c r="DV444">
        <f>SUM($CB444,$CC444:CS444)-SUM($EC444:ET444)</f>
        <v>0</v>
      </c>
      <c r="DW444">
        <f>SUM($CB444,$CC444:CT444)-SUM($EC444:EU444)</f>
        <v>0</v>
      </c>
      <c r="DX444">
        <f>SUM($CB444,$CC444:CU444)-SUM($EC444:EV444)</f>
        <v>0</v>
      </c>
      <c r="DY444">
        <f>SUM($CB444,$CC444:CV444)-SUM($EC444:EW444)</f>
        <v>0</v>
      </c>
      <c r="DZ444">
        <f>SUM($CB444,$CC444:CW444)-SUM($EC444:EX444)</f>
        <v>0</v>
      </c>
      <c r="EA444">
        <f>SUM($CB444,$CC444:CX444)-SUM($EC444:EY444)</f>
        <v>0</v>
      </c>
      <c r="EB444">
        <f>SUM($CB444,$CC444:CY444)-SUM($EC444:EZ444)</f>
        <v>0</v>
      </c>
      <c r="EC444" cm="1">
        <f t="array" ref="EC444">SUMPRODUCT($K444:$AJ444,TRANSPOSE(EC$4:EC$29))</f>
        <v>0</v>
      </c>
      <c r="ED444" cm="1">
        <f t="array" ref="ED444">SUMPRODUCT($K444:$AJ444,TRANSPOSE(ED$4:ED$29))</f>
        <v>0</v>
      </c>
      <c r="EE444" cm="1">
        <f t="array" ref="EE444">SUMPRODUCT($K444:$AJ444,TRANSPOSE(EE$4:EE$29))</f>
        <v>0</v>
      </c>
      <c r="EF444" cm="1">
        <f t="array" ref="EF444">SUMPRODUCT($K444:$AJ444,TRANSPOSE(EF$4:EF$29))</f>
        <v>0</v>
      </c>
      <c r="EG444" cm="1">
        <f t="array" ref="EG444">SUMPRODUCT($K444:$AJ444,TRANSPOSE(EG$4:EG$29))</f>
        <v>0</v>
      </c>
      <c r="EH444" cm="1">
        <f t="array" ref="EH444">SUMPRODUCT($K444:$AJ444,TRANSPOSE(EH$4:EH$29))</f>
        <v>0</v>
      </c>
      <c r="EI444" cm="1">
        <f t="array" ref="EI444">SUMPRODUCT($K444:$AJ444,TRANSPOSE(EI$4:EI$29))</f>
        <v>0</v>
      </c>
      <c r="EJ444" cm="1">
        <f t="array" ref="EJ444">SUMPRODUCT($K444:$AJ444,TRANSPOSE(EJ$4:EJ$29))</f>
        <v>0</v>
      </c>
      <c r="EK444" cm="1">
        <f t="array" ref="EK444">SUMPRODUCT($K444:$AJ444,TRANSPOSE(EK$4:EK$29))</f>
        <v>4.75</v>
      </c>
      <c r="EL444" cm="1">
        <f t="array" ref="EL444">SUMPRODUCT($K444:$AJ444,TRANSPOSE(EL$4:EL$29))</f>
        <v>8.4</v>
      </c>
      <c r="EM444" cm="1">
        <f t="array" ref="EM444">SUMPRODUCT($K444:$AJ444,TRANSPOSE(EM$4:EM$29))</f>
        <v>10.75</v>
      </c>
      <c r="EN444" cm="1">
        <f t="array" ref="EN444">SUMPRODUCT($K444:$AJ444,TRANSPOSE(EN$4:EN$29))</f>
        <v>6.1</v>
      </c>
      <c r="EO444" cm="1">
        <f t="array" ref="EO444">SUMPRODUCT($K444:$AJ444,TRANSPOSE(EO$4:EO$29))</f>
        <v>0</v>
      </c>
      <c r="EP444" cm="1">
        <f t="array" ref="EP444">SUMPRODUCT($K444:$AJ444,TRANSPOSE(EP$4:EP$29))</f>
        <v>0</v>
      </c>
      <c r="EQ444" cm="1">
        <f t="array" ref="EQ444">SUMPRODUCT($K444:$AJ444,TRANSPOSE(EQ$4:EQ$29))</f>
        <v>0</v>
      </c>
      <c r="ER444" cm="1">
        <f t="array" ref="ER444">SUMPRODUCT($K444:$AJ444,TRANSPOSE(ER$4:ER$29))</f>
        <v>0</v>
      </c>
      <c r="ES444" cm="1">
        <f t="array" ref="ES444">SUMPRODUCT($K444:$AJ444,TRANSPOSE(ES$4:ES$29))</f>
        <v>0</v>
      </c>
      <c r="ET444" cm="1">
        <f t="array" ref="ET444">SUMPRODUCT($K444:$AJ444,TRANSPOSE(ET$4:ET$29))</f>
        <v>0</v>
      </c>
      <c r="EU444" cm="1">
        <f t="array" ref="EU444">SUMPRODUCT($K444:$AJ444,TRANSPOSE(EU$4:EU$29))</f>
        <v>0</v>
      </c>
      <c r="EV444" cm="1">
        <f t="array" ref="EV444">SUMPRODUCT($K444:$AJ444,TRANSPOSE(EV$4:EV$29))</f>
        <v>0</v>
      </c>
      <c r="EW444" cm="1">
        <f t="array" ref="EW444">SUMPRODUCT($K444:$AJ444,TRANSPOSE(EW$4:EW$29))</f>
        <v>0</v>
      </c>
      <c r="EX444" cm="1">
        <f t="array" ref="EX444">SUMPRODUCT($K444:$AJ444,TRANSPOSE(EX$4:EX$29))</f>
        <v>0</v>
      </c>
      <c r="EY444" cm="1">
        <f t="array" ref="EY444">SUMPRODUCT($K444:$AJ444,TRANSPOSE(EY$4:EY$29))</f>
        <v>0</v>
      </c>
      <c r="EZ444" cm="1">
        <f t="array" ref="EZ444">SUMPRODUCT($K444:$AJ444,TRANSPOSE(EZ$4:EZ$29))</f>
        <v>0</v>
      </c>
      <c r="FA444">
        <f t="shared" si="90"/>
        <v>0</v>
      </c>
      <c r="FB444" t="b">
        <f t="shared" si="91"/>
        <v>0</v>
      </c>
    </row>
    <row r="445" spans="1:158" hidden="1" x14ac:dyDescent="0.2">
      <c r="A445">
        <v>520</v>
      </c>
      <c r="B445" s="7" t="s">
        <v>647</v>
      </c>
      <c r="C445" t="s">
        <v>17</v>
      </c>
      <c r="D445">
        <v>422705353</v>
      </c>
      <c r="E445" t="s">
        <v>646</v>
      </c>
      <c r="G445" t="s">
        <v>6</v>
      </c>
      <c r="H445" s="1">
        <v>1</v>
      </c>
      <c r="I445" s="1">
        <v>1</v>
      </c>
      <c r="J445" s="1">
        <f>VLOOKUP(B445,'[4]AVL F03 05.05.26_לעבוד'!$B$27:$M$694,12,)</f>
        <v>1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f t="shared" si="85"/>
        <v>315</v>
      </c>
      <c r="AL445" s="1">
        <f t="shared" si="86"/>
        <v>315</v>
      </c>
      <c r="AP445" s="1" t="s">
        <v>85</v>
      </c>
      <c r="AQ445" s="1" t="str">
        <f>VLOOKUP($B445,'[2]AVL F03 05.05.26_לעבוד'!$B$29:$H$721,6,)</f>
        <v>קודם לספטמבר , 30/09/26 , נדרש לקדם ל14/09/26 שלב ההרכבות ( אלמה אלקטרוניקה ישראל)</v>
      </c>
      <c r="AR445" s="1" t="s">
        <v>68</v>
      </c>
      <c r="AS445" s="1" t="s">
        <v>93</v>
      </c>
      <c r="AT445">
        <f t="shared" si="92"/>
        <v>1365</v>
      </c>
      <c r="AU445" t="str">
        <f>VLOOKUP(B445,'[3]AVL F03 05.05.26_לעבוד'!$B$27:$B$694,1,)</f>
        <v>EI0095-109</v>
      </c>
      <c r="AW445" t="s">
        <v>1785</v>
      </c>
      <c r="AX445" t="s">
        <v>641</v>
      </c>
      <c r="AY445">
        <v>1365</v>
      </c>
      <c r="AZ445" t="s">
        <v>77</v>
      </c>
      <c r="BA445">
        <v>1</v>
      </c>
      <c r="BB445" t="s">
        <v>13</v>
      </c>
      <c r="BC445">
        <v>317</v>
      </c>
      <c r="BD445">
        <v>218</v>
      </c>
      <c r="BE445" t="s">
        <v>645</v>
      </c>
      <c r="BF445">
        <v>0</v>
      </c>
      <c r="BG445">
        <v>1365</v>
      </c>
      <c r="BH445">
        <v>20</v>
      </c>
      <c r="BI445" t="s">
        <v>11</v>
      </c>
      <c r="BJ445" t="s">
        <v>644</v>
      </c>
      <c r="BK445" t="s">
        <v>5</v>
      </c>
      <c r="BL445" t="s">
        <v>5</v>
      </c>
      <c r="BM445" t="s">
        <v>9</v>
      </c>
      <c r="BN445">
        <v>1365</v>
      </c>
      <c r="BO445" t="s">
        <v>5</v>
      </c>
      <c r="BP445">
        <v>1</v>
      </c>
      <c r="BQ445" t="s">
        <v>5</v>
      </c>
      <c r="BR445" t="s">
        <v>8</v>
      </c>
      <c r="BS445" t="s">
        <v>643</v>
      </c>
      <c r="BT445">
        <v>1</v>
      </c>
      <c r="BU445" t="s">
        <v>6</v>
      </c>
      <c r="BV445" t="s">
        <v>5</v>
      </c>
      <c r="BW445" t="s">
        <v>642</v>
      </c>
      <c r="BX445" t="s">
        <v>3</v>
      </c>
      <c r="BY445" t="s">
        <v>641</v>
      </c>
      <c r="BZ445" t="s">
        <v>1</v>
      </c>
      <c r="CA445" t="s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10</v>
      </c>
      <c r="CK445">
        <v>0</v>
      </c>
      <c r="CL445">
        <v>200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E445">
        <f>SUM($CB445,CB445:$CC445)-SUM($EC445:EC445)</f>
        <v>0</v>
      </c>
      <c r="DF445">
        <f>SUM($CB445,$CC445:CC445)-SUM($EC445:ED445)</f>
        <v>0</v>
      </c>
      <c r="DG445">
        <f>SUM($CB445,$CC445:CD445)-SUM($EC445:EE445)</f>
        <v>0</v>
      </c>
      <c r="DH445">
        <f>SUM($CB445,$CC445:CE445)-SUM($EC445:EF445)</f>
        <v>0</v>
      </c>
      <c r="DI445">
        <f>SUM($CB445,$CC445:CF445)-SUM($EC445:EG445)</f>
        <v>0</v>
      </c>
      <c r="DJ445">
        <f>SUM($CB445,$CC445:CG445)-SUM($EC445:EH445)</f>
        <v>0</v>
      </c>
      <c r="DK445">
        <f>SUM($CB445,$CC445:CH445)-SUM($EC445:EI445)</f>
        <v>0</v>
      </c>
      <c r="DL445">
        <f>SUM($CB445,$CC445:CI445)-SUM($EC445:EJ445)</f>
        <v>0</v>
      </c>
      <c r="DM445">
        <f>SUM($CB445,$CC445:CJ445)-SUM($EC445:EK445)</f>
        <v>0</v>
      </c>
      <c r="DN445">
        <f>SUM($CB445,$CC445:CK445)-SUM($EC445:EL445)</f>
        <v>-20</v>
      </c>
      <c r="DO445">
        <f>SUM($CB445,$CC445:CL445)-SUM($EC445:EM445)</f>
        <v>150</v>
      </c>
      <c r="DP445">
        <f>SUM($CB445,$CC445:CM445)-SUM($EC445:EN445)</f>
        <v>110</v>
      </c>
      <c r="DQ445">
        <f>SUM($CB445,$CC445:CN445)-SUM($EC445:EO445)</f>
        <v>60</v>
      </c>
      <c r="DR445">
        <f>SUM($CB445,$CC445:CO445)-SUM($EC445:EP445)</f>
        <v>10</v>
      </c>
      <c r="DS445">
        <f>SUM($CB445,$CC445:CP445)-SUM($EC445:EQ445)</f>
        <v>10</v>
      </c>
      <c r="DT445">
        <f>SUM($CB445,$CC445:CQ445)-SUM($EC445:ER445)</f>
        <v>10</v>
      </c>
      <c r="DU445">
        <f>SUM($CB445,$CC445:CR445)-SUM($EC445:ES445)</f>
        <v>10</v>
      </c>
      <c r="DV445">
        <f>SUM($CB445,$CC445:CS445)-SUM($EC445:ET445)</f>
        <v>10</v>
      </c>
      <c r="DW445">
        <f>SUM($CB445,$CC445:CT445)-SUM($EC445:EU445)</f>
        <v>10</v>
      </c>
      <c r="DX445">
        <f>SUM($CB445,$CC445:CU445)-SUM($EC445:EV445)</f>
        <v>10</v>
      </c>
      <c r="DY445">
        <f>SUM($CB445,$CC445:CV445)-SUM($EC445:EW445)</f>
        <v>10</v>
      </c>
      <c r="DZ445">
        <f>SUM($CB445,$CC445:CW445)-SUM($EC445:EX445)</f>
        <v>10</v>
      </c>
      <c r="EA445">
        <f>SUM($CB445,$CC445:CX445)-SUM($EC445:EY445)</f>
        <v>10</v>
      </c>
      <c r="EB445">
        <f>SUM($CB445,$CC445:CY445)-SUM($EC445:EZ445)</f>
        <v>10</v>
      </c>
      <c r="EC445" cm="1">
        <f t="array" ref="EC445">SUMPRODUCT($K445:$AJ445,TRANSPOSE(EC$4:EC$29))</f>
        <v>0</v>
      </c>
      <c r="ED445" cm="1">
        <f t="array" ref="ED445">SUMPRODUCT($K445:$AJ445,TRANSPOSE(ED$4:ED$29))</f>
        <v>0</v>
      </c>
      <c r="EE445" cm="1">
        <f t="array" ref="EE445">SUMPRODUCT($K445:$AJ445,TRANSPOSE(EE$4:EE$29))</f>
        <v>0</v>
      </c>
      <c r="EF445" cm="1">
        <f t="array" ref="EF445">SUMPRODUCT($K445:$AJ445,TRANSPOSE(EF$4:EF$29))</f>
        <v>0</v>
      </c>
      <c r="EG445" cm="1">
        <f t="array" ref="EG445">SUMPRODUCT($K445:$AJ445,TRANSPOSE(EG$4:EG$29))</f>
        <v>0</v>
      </c>
      <c r="EH445" cm="1">
        <f t="array" ref="EH445">SUMPRODUCT($K445:$AJ445,TRANSPOSE(EH$4:EH$29))</f>
        <v>0</v>
      </c>
      <c r="EI445" cm="1">
        <f t="array" ref="EI445">SUMPRODUCT($K445:$AJ445,TRANSPOSE(EI$4:EI$29))</f>
        <v>0</v>
      </c>
      <c r="EJ445" cm="1">
        <f t="array" ref="EJ445">SUMPRODUCT($K445:$AJ445,TRANSPOSE(EJ$4:EJ$29))</f>
        <v>0</v>
      </c>
      <c r="EK445" cm="1">
        <f t="array" ref="EK445">SUMPRODUCT($K445:$AJ445,TRANSPOSE(EK$4:EK$29))</f>
        <v>10</v>
      </c>
      <c r="EL445" cm="1">
        <f t="array" ref="EL445">SUMPRODUCT($K445:$AJ445,TRANSPOSE(EL$4:EL$29))</f>
        <v>20</v>
      </c>
      <c r="EM445" cm="1">
        <f t="array" ref="EM445">SUMPRODUCT($K445:$AJ445,TRANSPOSE(EM$4:EM$29))</f>
        <v>30</v>
      </c>
      <c r="EN445" cm="1">
        <f t="array" ref="EN445">SUMPRODUCT($K445:$AJ445,TRANSPOSE(EN$4:EN$29))</f>
        <v>40</v>
      </c>
      <c r="EO445" cm="1">
        <f t="array" ref="EO445">SUMPRODUCT($K445:$AJ445,TRANSPOSE(EO$4:EO$29))</f>
        <v>50</v>
      </c>
      <c r="EP445" cm="1">
        <f t="array" ref="EP445">SUMPRODUCT($K445:$AJ445,TRANSPOSE(EP$4:EP$29))</f>
        <v>50</v>
      </c>
      <c r="EQ445" cm="1">
        <f t="array" ref="EQ445">SUMPRODUCT($K445:$AJ445,TRANSPOSE(EQ$4:EQ$29))</f>
        <v>0</v>
      </c>
      <c r="ER445" cm="1">
        <f t="array" ref="ER445">SUMPRODUCT($K445:$AJ445,TRANSPOSE(ER$4:ER$29))</f>
        <v>0</v>
      </c>
      <c r="ES445" cm="1">
        <f t="array" ref="ES445">SUMPRODUCT($K445:$AJ445,TRANSPOSE(ES$4:ES$29))</f>
        <v>0</v>
      </c>
      <c r="ET445" cm="1">
        <f t="array" ref="ET445">SUMPRODUCT($K445:$AJ445,TRANSPOSE(ET$4:ET$29))</f>
        <v>0</v>
      </c>
      <c r="EU445" cm="1">
        <f t="array" ref="EU445">SUMPRODUCT($K445:$AJ445,TRANSPOSE(EU$4:EU$29))</f>
        <v>0</v>
      </c>
      <c r="EV445" cm="1">
        <f t="array" ref="EV445">SUMPRODUCT($K445:$AJ445,TRANSPOSE(EV$4:EV$29))</f>
        <v>0</v>
      </c>
      <c r="EW445" cm="1">
        <f t="array" ref="EW445">SUMPRODUCT($K445:$AJ445,TRANSPOSE(EW$4:EW$29))</f>
        <v>0</v>
      </c>
      <c r="EX445" cm="1">
        <f t="array" ref="EX445">SUMPRODUCT($K445:$AJ445,TRANSPOSE(EX$4:EX$29))</f>
        <v>0</v>
      </c>
      <c r="EY445" cm="1">
        <f t="array" ref="EY445">SUMPRODUCT($K445:$AJ445,TRANSPOSE(EY$4:EY$29))</f>
        <v>0</v>
      </c>
      <c r="EZ445" cm="1">
        <f t="array" ref="EZ445">SUMPRODUCT($K445:$AJ445,TRANSPOSE(EZ$4:EZ$29))</f>
        <v>0</v>
      </c>
      <c r="FA445">
        <f t="shared" si="90"/>
        <v>0</v>
      </c>
      <c r="FB445" t="b">
        <f t="shared" si="91"/>
        <v>1</v>
      </c>
    </row>
    <row r="446" spans="1:158" hidden="1" x14ac:dyDescent="0.2">
      <c r="A446">
        <v>523</v>
      </c>
      <c r="B446" s="7" t="s">
        <v>639</v>
      </c>
      <c r="C446" t="s">
        <v>17</v>
      </c>
      <c r="D446">
        <v>422068833</v>
      </c>
      <c r="E446" t="s">
        <v>635</v>
      </c>
      <c r="G446" t="s">
        <v>6</v>
      </c>
      <c r="H446" s="1">
        <v>1</v>
      </c>
      <c r="I446" s="1">
        <v>3</v>
      </c>
      <c r="J446" s="1">
        <f>VLOOKUP(B446,'[4]AVL F03 05.05.26_לעבוד'!$B$27:$M$694,12,)</f>
        <v>3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3</v>
      </c>
      <c r="AI446" s="1">
        <v>0</v>
      </c>
      <c r="AJ446" s="1">
        <v>0</v>
      </c>
      <c r="AK446" s="1">
        <f t="shared" si="85"/>
        <v>945</v>
      </c>
      <c r="AL446" s="1">
        <f t="shared" si="86"/>
        <v>1200</v>
      </c>
      <c r="AQ446" s="1">
        <f>VLOOKUP($B446,'[2]AVL F03 05.05.26_לעבוד'!$B$29:$H$721,6,)</f>
        <v>0</v>
      </c>
      <c r="AR446" s="1" t="s">
        <v>25</v>
      </c>
      <c r="AS446" s="1" t="s">
        <v>14</v>
      </c>
      <c r="AT446">
        <f t="shared" si="92"/>
        <v>9.24</v>
      </c>
      <c r="AU446" t="str">
        <f>VLOOKUP(B446,'[3]AVL F03 05.05.26_לעבוד'!$B$27:$B$694,1,)</f>
        <v>ERF8-011-07.0-S-DV-K-TR</v>
      </c>
      <c r="AW446" t="s">
        <v>1755</v>
      </c>
      <c r="AX446" t="s">
        <v>56</v>
      </c>
      <c r="AY446">
        <v>3.08</v>
      </c>
      <c r="AZ446" t="s">
        <v>0</v>
      </c>
      <c r="BA446">
        <v>1</v>
      </c>
      <c r="BB446" t="s">
        <v>13</v>
      </c>
      <c r="BC446">
        <v>356</v>
      </c>
      <c r="BD446">
        <v>70</v>
      </c>
      <c r="BE446" t="s">
        <v>57</v>
      </c>
      <c r="BF446">
        <v>0</v>
      </c>
      <c r="BG446">
        <v>3.08</v>
      </c>
      <c r="BH446">
        <v>20</v>
      </c>
      <c r="BI446" t="s">
        <v>11</v>
      </c>
      <c r="BJ446" t="s">
        <v>10</v>
      </c>
      <c r="BK446" t="s">
        <v>5</v>
      </c>
      <c r="BL446">
        <v>1</v>
      </c>
      <c r="BM446" t="s">
        <v>38</v>
      </c>
      <c r="BN446">
        <v>3.08</v>
      </c>
      <c r="BO446" t="s">
        <v>5</v>
      </c>
      <c r="BP446">
        <v>1</v>
      </c>
      <c r="BQ446" t="s">
        <v>5</v>
      </c>
      <c r="BR446" t="s">
        <v>8</v>
      </c>
      <c r="BS446" t="s">
        <v>7</v>
      </c>
      <c r="BT446">
        <v>400</v>
      </c>
      <c r="BU446" t="s">
        <v>6</v>
      </c>
      <c r="BV446" t="s">
        <v>31</v>
      </c>
      <c r="BW446" t="s">
        <v>4</v>
      </c>
      <c r="BX446" t="s">
        <v>3</v>
      </c>
      <c r="BY446" t="s">
        <v>56</v>
      </c>
      <c r="BZ446" t="s">
        <v>1</v>
      </c>
      <c r="CA446" t="s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660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E446">
        <f>SUM($CB446,CB446:$CC446)-SUM($EC446:EC446)</f>
        <v>0</v>
      </c>
      <c r="DF446">
        <f>SUM($CB446,$CC446:CC446)-SUM($EC446:ED446)</f>
        <v>0</v>
      </c>
      <c r="DG446">
        <f>SUM($CB446,$CC446:CD446)-SUM($EC446:EE446)</f>
        <v>0</v>
      </c>
      <c r="DH446">
        <f>SUM($CB446,$CC446:CE446)-SUM($EC446:EF446)</f>
        <v>0</v>
      </c>
      <c r="DI446">
        <f>SUM($CB446,$CC446:CF446)-SUM($EC446:EG446)</f>
        <v>0</v>
      </c>
      <c r="DJ446">
        <f>SUM($CB446,$CC446:CG446)-SUM($EC446:EH446)</f>
        <v>0</v>
      </c>
      <c r="DK446">
        <f>SUM($CB446,$CC446:CH446)-SUM($EC446:EI446)</f>
        <v>0</v>
      </c>
      <c r="DL446">
        <f>SUM($CB446,$CC446:CI446)-SUM($EC446:EJ446)</f>
        <v>0</v>
      </c>
      <c r="DM446">
        <f>SUM($CB446,$CC446:CJ446)-SUM($EC446:EK446)</f>
        <v>510</v>
      </c>
      <c r="DN446">
        <f>SUM($CB446,$CC446:CK446)-SUM($EC446:EL446)</f>
        <v>360</v>
      </c>
      <c r="DO446">
        <f>SUM($CB446,$CC446:CL446)-SUM($EC446:EM446)</f>
        <v>210</v>
      </c>
      <c r="DP446">
        <f>SUM($CB446,$CC446:CM446)-SUM($EC446:EN446)</f>
        <v>60</v>
      </c>
      <c r="DQ446">
        <f>SUM($CB446,$CC446:CN446)-SUM($EC446:EO446)</f>
        <v>60</v>
      </c>
      <c r="DR446">
        <f>SUM($CB446,$CC446:CO446)-SUM($EC446:EP446)</f>
        <v>60</v>
      </c>
      <c r="DS446">
        <f>SUM($CB446,$CC446:CP446)-SUM($EC446:EQ446)</f>
        <v>60</v>
      </c>
      <c r="DT446">
        <f>SUM($CB446,$CC446:CQ446)-SUM($EC446:ER446)</f>
        <v>60</v>
      </c>
      <c r="DU446">
        <f>SUM($CB446,$CC446:CR446)-SUM($EC446:ES446)</f>
        <v>60</v>
      </c>
      <c r="DV446">
        <f>SUM($CB446,$CC446:CS446)-SUM($EC446:ET446)</f>
        <v>60</v>
      </c>
      <c r="DW446">
        <f>SUM($CB446,$CC446:CT446)-SUM($EC446:EU446)</f>
        <v>60</v>
      </c>
      <c r="DX446">
        <f>SUM($CB446,$CC446:CU446)-SUM($EC446:EV446)</f>
        <v>60</v>
      </c>
      <c r="DY446">
        <f>SUM($CB446,$CC446:CV446)-SUM($EC446:EW446)</f>
        <v>60</v>
      </c>
      <c r="DZ446">
        <f>SUM($CB446,$CC446:CW446)-SUM($EC446:EX446)</f>
        <v>60</v>
      </c>
      <c r="EA446">
        <f>SUM($CB446,$CC446:CX446)-SUM($EC446:EY446)</f>
        <v>60</v>
      </c>
      <c r="EB446">
        <f>SUM($CB446,$CC446:CY446)-SUM($EC446:EZ446)</f>
        <v>60</v>
      </c>
      <c r="EC446" cm="1">
        <f t="array" ref="EC446">SUMPRODUCT($K446:$AJ446,TRANSPOSE(EC$4:EC$29))</f>
        <v>0</v>
      </c>
      <c r="ED446" cm="1">
        <f t="array" ref="ED446">SUMPRODUCT($K446:$AJ446,TRANSPOSE(ED$4:ED$29))</f>
        <v>0</v>
      </c>
      <c r="EE446" cm="1">
        <f t="array" ref="EE446">SUMPRODUCT($K446:$AJ446,TRANSPOSE(EE$4:EE$29))</f>
        <v>0</v>
      </c>
      <c r="EF446" cm="1">
        <f t="array" ref="EF446">SUMPRODUCT($K446:$AJ446,TRANSPOSE(EF$4:EF$29))</f>
        <v>0</v>
      </c>
      <c r="EG446" cm="1">
        <f t="array" ref="EG446">SUMPRODUCT($K446:$AJ446,TRANSPOSE(EG$4:EG$29))</f>
        <v>0</v>
      </c>
      <c r="EH446" cm="1">
        <f t="array" ref="EH446">SUMPRODUCT($K446:$AJ446,TRANSPOSE(EH$4:EH$29))</f>
        <v>0</v>
      </c>
      <c r="EI446" cm="1">
        <f t="array" ref="EI446">SUMPRODUCT($K446:$AJ446,TRANSPOSE(EI$4:EI$29))</f>
        <v>0</v>
      </c>
      <c r="EJ446" cm="1">
        <f t="array" ref="EJ446">SUMPRODUCT($K446:$AJ446,TRANSPOSE(EJ$4:EJ$29))</f>
        <v>0</v>
      </c>
      <c r="EK446" cm="1">
        <f t="array" ref="EK446">SUMPRODUCT($K446:$AJ446,TRANSPOSE(EK$4:EK$29))</f>
        <v>150</v>
      </c>
      <c r="EL446" cm="1">
        <f t="array" ref="EL446">SUMPRODUCT($K446:$AJ446,TRANSPOSE(EL$4:EL$29))</f>
        <v>150</v>
      </c>
      <c r="EM446" cm="1">
        <f t="array" ref="EM446">SUMPRODUCT($K446:$AJ446,TRANSPOSE(EM$4:EM$29))</f>
        <v>150</v>
      </c>
      <c r="EN446" cm="1">
        <f t="array" ref="EN446">SUMPRODUCT($K446:$AJ446,TRANSPOSE(EN$4:EN$29))</f>
        <v>150</v>
      </c>
      <c r="EO446" cm="1">
        <f t="array" ref="EO446">SUMPRODUCT($K446:$AJ446,TRANSPOSE(EO$4:EO$29))</f>
        <v>0</v>
      </c>
      <c r="EP446" cm="1">
        <f t="array" ref="EP446">SUMPRODUCT($K446:$AJ446,TRANSPOSE(EP$4:EP$29))</f>
        <v>0</v>
      </c>
      <c r="EQ446" cm="1">
        <f t="array" ref="EQ446">SUMPRODUCT($K446:$AJ446,TRANSPOSE(EQ$4:EQ$29))</f>
        <v>0</v>
      </c>
      <c r="ER446" cm="1">
        <f t="array" ref="ER446">SUMPRODUCT($K446:$AJ446,TRANSPOSE(ER$4:ER$29))</f>
        <v>0</v>
      </c>
      <c r="ES446" cm="1">
        <f t="array" ref="ES446">SUMPRODUCT($K446:$AJ446,TRANSPOSE(ES$4:ES$29))</f>
        <v>0</v>
      </c>
      <c r="ET446" cm="1">
        <f t="array" ref="ET446">SUMPRODUCT($K446:$AJ446,TRANSPOSE(ET$4:ET$29))</f>
        <v>0</v>
      </c>
      <c r="EU446" cm="1">
        <f t="array" ref="EU446">SUMPRODUCT($K446:$AJ446,TRANSPOSE(EU$4:EU$29))</f>
        <v>0</v>
      </c>
      <c r="EV446" cm="1">
        <f t="array" ref="EV446">SUMPRODUCT($K446:$AJ446,TRANSPOSE(EV$4:EV$29))</f>
        <v>0</v>
      </c>
      <c r="EW446" cm="1">
        <f t="array" ref="EW446">SUMPRODUCT($K446:$AJ446,TRANSPOSE(EW$4:EW$29))</f>
        <v>0</v>
      </c>
      <c r="EX446" cm="1">
        <f t="array" ref="EX446">SUMPRODUCT($K446:$AJ446,TRANSPOSE(EX$4:EX$29))</f>
        <v>0</v>
      </c>
      <c r="EY446" cm="1">
        <f t="array" ref="EY446">SUMPRODUCT($K446:$AJ446,TRANSPOSE(EY$4:EY$29))</f>
        <v>0</v>
      </c>
      <c r="EZ446" cm="1">
        <f t="array" ref="EZ446">SUMPRODUCT($K446:$AJ446,TRANSPOSE(EZ$4:EZ$29))</f>
        <v>0</v>
      </c>
      <c r="FA446">
        <f t="shared" si="90"/>
        <v>0</v>
      </c>
      <c r="FB446" t="b">
        <f t="shared" si="91"/>
        <v>0</v>
      </c>
    </row>
    <row r="447" spans="1:158" hidden="1" x14ac:dyDescent="0.2">
      <c r="A447">
        <v>524</v>
      </c>
      <c r="B447" s="7" t="s">
        <v>638</v>
      </c>
      <c r="C447" t="s">
        <v>17</v>
      </c>
      <c r="D447">
        <v>401026935</v>
      </c>
      <c r="E447" t="s">
        <v>637</v>
      </c>
      <c r="G447" t="s">
        <v>6</v>
      </c>
      <c r="H447" s="1">
        <v>1</v>
      </c>
      <c r="I447" s="1">
        <v>3</v>
      </c>
      <c r="J447" s="1">
        <f>VLOOKUP(B447,'[4]AVL F03 05.05.26_לעבוד'!$B$27:$M$694,12,)</f>
        <v>3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1</v>
      </c>
      <c r="U447" s="1">
        <v>0</v>
      </c>
      <c r="V447" s="1">
        <v>2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f t="shared" si="85"/>
        <v>945</v>
      </c>
      <c r="AL447" s="1">
        <f t="shared" si="86"/>
        <v>1000</v>
      </c>
      <c r="AQ447" s="1">
        <f>VLOOKUP($B447,'[2]AVL F03 05.05.26_לעבוד'!$B$29:$H$721,6,)</f>
        <v>0</v>
      </c>
      <c r="AR447" s="1" t="s">
        <v>25</v>
      </c>
      <c r="AS447" s="1" t="s">
        <v>14</v>
      </c>
      <c r="AT447">
        <f t="shared" si="92"/>
        <v>12.99</v>
      </c>
      <c r="AU447" t="str">
        <f>VLOOKUP(B447,'[3]AVL F03 05.05.26_לעבוד'!$B$27:$B$694,1,)</f>
        <v>ERF8-020-05.0-S-DV-K-TR</v>
      </c>
      <c r="AW447" t="s">
        <v>1755</v>
      </c>
      <c r="AX447" t="s">
        <v>56</v>
      </c>
      <c r="AY447">
        <v>4.33</v>
      </c>
      <c r="AZ447" t="s">
        <v>0</v>
      </c>
      <c r="BA447">
        <v>1</v>
      </c>
      <c r="BB447" t="s">
        <v>13</v>
      </c>
      <c r="BC447">
        <v>322</v>
      </c>
      <c r="BD447">
        <v>72</v>
      </c>
      <c r="BE447" t="s">
        <v>57</v>
      </c>
      <c r="BF447">
        <v>0</v>
      </c>
      <c r="BG447">
        <v>4.33</v>
      </c>
      <c r="BH447">
        <v>20</v>
      </c>
      <c r="BI447" t="s">
        <v>11</v>
      </c>
      <c r="BJ447" t="s">
        <v>10</v>
      </c>
      <c r="BK447" t="s">
        <v>5</v>
      </c>
      <c r="BL447">
        <v>1</v>
      </c>
      <c r="BM447" t="s">
        <v>38</v>
      </c>
      <c r="BN447">
        <v>4.33</v>
      </c>
      <c r="BO447" t="s">
        <v>5</v>
      </c>
      <c r="BP447">
        <v>1</v>
      </c>
      <c r="BQ447" t="s">
        <v>5</v>
      </c>
      <c r="BR447" t="s">
        <v>8</v>
      </c>
      <c r="BS447" t="s">
        <v>7</v>
      </c>
      <c r="BT447">
        <v>125</v>
      </c>
      <c r="BU447" t="s">
        <v>6</v>
      </c>
      <c r="BV447" t="s">
        <v>31</v>
      </c>
      <c r="BW447" t="s">
        <v>4</v>
      </c>
      <c r="BX447" t="s">
        <v>3</v>
      </c>
      <c r="BY447" t="s">
        <v>56</v>
      </c>
      <c r="BZ447" t="s">
        <v>1</v>
      </c>
      <c r="CA447" t="s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660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E447">
        <f>SUM($CB447,CB447:$CC447)-SUM($EC447:EC447)</f>
        <v>0</v>
      </c>
      <c r="DF447">
        <f>SUM($CB447,$CC447:CC447)-SUM($EC447:ED447)</f>
        <v>0</v>
      </c>
      <c r="DG447">
        <f>SUM($CB447,$CC447:CD447)-SUM($EC447:EE447)</f>
        <v>0</v>
      </c>
      <c r="DH447">
        <f>SUM($CB447,$CC447:CE447)-SUM($EC447:EF447)</f>
        <v>0</v>
      </c>
      <c r="DI447">
        <f>SUM($CB447,$CC447:CF447)-SUM($EC447:EG447)</f>
        <v>0</v>
      </c>
      <c r="DJ447">
        <f>SUM($CB447,$CC447:CG447)-SUM($EC447:EH447)</f>
        <v>0</v>
      </c>
      <c r="DK447">
        <f>SUM($CB447,$CC447:CH447)-SUM($EC447:EI447)</f>
        <v>0</v>
      </c>
      <c r="DL447">
        <f>SUM($CB447,$CC447:CI447)-SUM($EC447:EJ447)</f>
        <v>0</v>
      </c>
      <c r="DM447">
        <f>SUM($CB447,$CC447:CJ447)-SUM($EC447:EK447)</f>
        <v>510</v>
      </c>
      <c r="DN447">
        <f>SUM($CB447,$CC447:CK447)-SUM($EC447:EL447)</f>
        <v>60</v>
      </c>
      <c r="DO447">
        <f>SUM($CB447,$CC447:CL447)-SUM($EC447:EM447)</f>
        <v>60</v>
      </c>
      <c r="DP447">
        <f>SUM($CB447,$CC447:CM447)-SUM($EC447:EN447)</f>
        <v>60</v>
      </c>
      <c r="DQ447">
        <f>SUM($CB447,$CC447:CN447)-SUM($EC447:EO447)</f>
        <v>60</v>
      </c>
      <c r="DR447">
        <f>SUM($CB447,$CC447:CO447)-SUM($EC447:EP447)</f>
        <v>60</v>
      </c>
      <c r="DS447">
        <f>SUM($CB447,$CC447:CP447)-SUM($EC447:EQ447)</f>
        <v>60</v>
      </c>
      <c r="DT447">
        <f>SUM($CB447,$CC447:CQ447)-SUM($EC447:ER447)</f>
        <v>60</v>
      </c>
      <c r="DU447">
        <f>SUM($CB447,$CC447:CR447)-SUM($EC447:ES447)</f>
        <v>60</v>
      </c>
      <c r="DV447">
        <f>SUM($CB447,$CC447:CS447)-SUM($EC447:ET447)</f>
        <v>60</v>
      </c>
      <c r="DW447">
        <f>SUM($CB447,$CC447:CT447)-SUM($EC447:EU447)</f>
        <v>60</v>
      </c>
      <c r="DX447">
        <f>SUM($CB447,$CC447:CU447)-SUM($EC447:EV447)</f>
        <v>60</v>
      </c>
      <c r="DY447">
        <f>SUM($CB447,$CC447:CV447)-SUM($EC447:EW447)</f>
        <v>60</v>
      </c>
      <c r="DZ447">
        <f>SUM($CB447,$CC447:CW447)-SUM($EC447:EX447)</f>
        <v>60</v>
      </c>
      <c r="EA447">
        <f>SUM($CB447,$CC447:CX447)-SUM($EC447:EY447)</f>
        <v>60</v>
      </c>
      <c r="EB447">
        <f>SUM($CB447,$CC447:CY447)-SUM($EC447:EZ447)</f>
        <v>60</v>
      </c>
      <c r="EC447" cm="1">
        <f t="array" ref="EC447">SUMPRODUCT($K447:$AJ447,TRANSPOSE(EC$4:EC$29))</f>
        <v>0</v>
      </c>
      <c r="ED447" cm="1">
        <f t="array" ref="ED447">SUMPRODUCT($K447:$AJ447,TRANSPOSE(ED$4:ED$29))</f>
        <v>0</v>
      </c>
      <c r="EE447" cm="1">
        <f t="array" ref="EE447">SUMPRODUCT($K447:$AJ447,TRANSPOSE(EE$4:EE$29))</f>
        <v>0</v>
      </c>
      <c r="EF447" cm="1">
        <f t="array" ref="EF447">SUMPRODUCT($K447:$AJ447,TRANSPOSE(EF$4:EF$29))</f>
        <v>0</v>
      </c>
      <c r="EG447" cm="1">
        <f t="array" ref="EG447">SUMPRODUCT($K447:$AJ447,TRANSPOSE(EG$4:EG$29))</f>
        <v>0</v>
      </c>
      <c r="EH447" cm="1">
        <f t="array" ref="EH447">SUMPRODUCT($K447:$AJ447,TRANSPOSE(EH$4:EH$29))</f>
        <v>0</v>
      </c>
      <c r="EI447" cm="1">
        <f t="array" ref="EI447">SUMPRODUCT($K447:$AJ447,TRANSPOSE(EI$4:EI$29))</f>
        <v>0</v>
      </c>
      <c r="EJ447" cm="1">
        <f t="array" ref="EJ447">SUMPRODUCT($K447:$AJ447,TRANSPOSE(EJ$4:EJ$29))</f>
        <v>0</v>
      </c>
      <c r="EK447" cm="1">
        <f t="array" ref="EK447">SUMPRODUCT($K447:$AJ447,TRANSPOSE(EK$4:EK$29))</f>
        <v>150</v>
      </c>
      <c r="EL447" cm="1">
        <f t="array" ref="EL447">SUMPRODUCT($K447:$AJ447,TRANSPOSE(EL$4:EL$29))</f>
        <v>450</v>
      </c>
      <c r="EM447" cm="1">
        <f t="array" ref="EM447">SUMPRODUCT($K447:$AJ447,TRANSPOSE(EM$4:EM$29))</f>
        <v>0</v>
      </c>
      <c r="EN447" cm="1">
        <f t="array" ref="EN447">SUMPRODUCT($K447:$AJ447,TRANSPOSE(EN$4:EN$29))</f>
        <v>0</v>
      </c>
      <c r="EO447" cm="1">
        <f t="array" ref="EO447">SUMPRODUCT($K447:$AJ447,TRANSPOSE(EO$4:EO$29))</f>
        <v>0</v>
      </c>
      <c r="EP447" cm="1">
        <f t="array" ref="EP447">SUMPRODUCT($K447:$AJ447,TRANSPOSE(EP$4:EP$29))</f>
        <v>0</v>
      </c>
      <c r="EQ447" cm="1">
        <f t="array" ref="EQ447">SUMPRODUCT($K447:$AJ447,TRANSPOSE(EQ$4:EQ$29))</f>
        <v>0</v>
      </c>
      <c r="ER447" cm="1">
        <f t="array" ref="ER447">SUMPRODUCT($K447:$AJ447,TRANSPOSE(ER$4:ER$29))</f>
        <v>0</v>
      </c>
      <c r="ES447" cm="1">
        <f t="array" ref="ES447">SUMPRODUCT($K447:$AJ447,TRANSPOSE(ES$4:ES$29))</f>
        <v>0</v>
      </c>
      <c r="ET447" cm="1">
        <f t="array" ref="ET447">SUMPRODUCT($K447:$AJ447,TRANSPOSE(ET$4:ET$29))</f>
        <v>0</v>
      </c>
      <c r="EU447" cm="1">
        <f t="array" ref="EU447">SUMPRODUCT($K447:$AJ447,TRANSPOSE(EU$4:EU$29))</f>
        <v>0</v>
      </c>
      <c r="EV447" cm="1">
        <f t="array" ref="EV447">SUMPRODUCT($K447:$AJ447,TRANSPOSE(EV$4:EV$29))</f>
        <v>0</v>
      </c>
      <c r="EW447" cm="1">
        <f t="array" ref="EW447">SUMPRODUCT($K447:$AJ447,TRANSPOSE(EW$4:EW$29))</f>
        <v>0</v>
      </c>
      <c r="EX447" cm="1">
        <f t="array" ref="EX447">SUMPRODUCT($K447:$AJ447,TRANSPOSE(EX$4:EX$29))</f>
        <v>0</v>
      </c>
      <c r="EY447" cm="1">
        <f t="array" ref="EY447">SUMPRODUCT($K447:$AJ447,TRANSPOSE(EY$4:EY$29))</f>
        <v>0</v>
      </c>
      <c r="EZ447" cm="1">
        <f t="array" ref="EZ447">SUMPRODUCT($K447:$AJ447,TRANSPOSE(EZ$4:EZ$29))</f>
        <v>0</v>
      </c>
      <c r="FA447">
        <f t="shared" si="90"/>
        <v>0</v>
      </c>
      <c r="FB447" t="b">
        <f t="shared" si="91"/>
        <v>0</v>
      </c>
    </row>
    <row r="448" spans="1:158" hidden="1" x14ac:dyDescent="0.2">
      <c r="A448">
        <v>525</v>
      </c>
      <c r="B448" s="7" t="s">
        <v>636</v>
      </c>
      <c r="C448" t="s">
        <v>17</v>
      </c>
      <c r="D448">
        <v>422449169</v>
      </c>
      <c r="E448" t="s">
        <v>635</v>
      </c>
      <c r="G448" t="s">
        <v>6</v>
      </c>
      <c r="H448" s="1">
        <v>1</v>
      </c>
      <c r="I448" s="1">
        <v>3</v>
      </c>
      <c r="J448" s="1">
        <f>VLOOKUP(B448,'[4]AVL F03 05.05.26_לעבוד'!$B$27:$M$694,12,)</f>
        <v>3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3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f t="shared" si="85"/>
        <v>945</v>
      </c>
      <c r="AL448" s="1">
        <f t="shared" si="86"/>
        <v>1000</v>
      </c>
      <c r="AQ448" s="1">
        <f>VLOOKUP($B448,'[2]AVL F03 05.05.26_לעבוד'!$B$29:$H$721,6,)</f>
        <v>0</v>
      </c>
      <c r="AR448" s="1" t="s">
        <v>25</v>
      </c>
      <c r="AS448" s="1" t="s">
        <v>14</v>
      </c>
      <c r="AT448">
        <f t="shared" si="92"/>
        <v>9.09</v>
      </c>
      <c r="AU448" t="str">
        <f>VLOOKUP(B448,'[3]AVL F03 05.05.26_לעבוד'!$B$27:$B$694,1,)</f>
        <v>ERM8-011-08.0-S-DV-K-TR</v>
      </c>
      <c r="AW448" t="s">
        <v>1755</v>
      </c>
      <c r="AX448" t="s">
        <v>56</v>
      </c>
      <c r="AY448">
        <v>3.03</v>
      </c>
      <c r="AZ448" t="s">
        <v>0</v>
      </c>
      <c r="BA448">
        <v>1</v>
      </c>
      <c r="BB448" t="s">
        <v>13</v>
      </c>
      <c r="BC448">
        <v>322</v>
      </c>
      <c r="BD448">
        <v>114</v>
      </c>
      <c r="BE448" t="s">
        <v>57</v>
      </c>
      <c r="BF448">
        <v>0</v>
      </c>
      <c r="BG448">
        <v>3.03</v>
      </c>
      <c r="BH448">
        <v>20</v>
      </c>
      <c r="BI448" t="s">
        <v>11</v>
      </c>
      <c r="BJ448" t="s">
        <v>10</v>
      </c>
      <c r="BK448" t="s">
        <v>5</v>
      </c>
      <c r="BL448">
        <v>1</v>
      </c>
      <c r="BM448" t="s">
        <v>38</v>
      </c>
      <c r="BN448">
        <v>3.03</v>
      </c>
      <c r="BO448" t="s">
        <v>5</v>
      </c>
      <c r="BP448">
        <v>1</v>
      </c>
      <c r="BQ448" t="s">
        <v>5</v>
      </c>
      <c r="BR448" t="s">
        <v>8</v>
      </c>
      <c r="BS448" t="s">
        <v>7</v>
      </c>
      <c r="BT448">
        <v>250</v>
      </c>
      <c r="BU448" t="s">
        <v>6</v>
      </c>
      <c r="BV448" t="s">
        <v>31</v>
      </c>
      <c r="BW448" t="s">
        <v>4</v>
      </c>
      <c r="BX448" t="s">
        <v>3</v>
      </c>
      <c r="BY448" t="s">
        <v>56</v>
      </c>
      <c r="BZ448" t="s">
        <v>1</v>
      </c>
      <c r="CA448" t="s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660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E448">
        <f>SUM($CB448,CB448:$CC448)-SUM($EC448:EC448)</f>
        <v>0</v>
      </c>
      <c r="DF448">
        <f>SUM($CB448,$CC448:CC448)-SUM($EC448:ED448)</f>
        <v>0</v>
      </c>
      <c r="DG448">
        <f>SUM($CB448,$CC448:CD448)-SUM($EC448:EE448)</f>
        <v>0</v>
      </c>
      <c r="DH448">
        <f>SUM($CB448,$CC448:CE448)-SUM($EC448:EF448)</f>
        <v>0</v>
      </c>
      <c r="DI448">
        <f>SUM($CB448,$CC448:CF448)-SUM($EC448:EG448)</f>
        <v>0</v>
      </c>
      <c r="DJ448">
        <f>SUM($CB448,$CC448:CG448)-SUM($EC448:EH448)</f>
        <v>0</v>
      </c>
      <c r="DK448">
        <f>SUM($CB448,$CC448:CH448)-SUM($EC448:EI448)</f>
        <v>0</v>
      </c>
      <c r="DL448">
        <f>SUM($CB448,$CC448:CI448)-SUM($EC448:EJ448)</f>
        <v>0</v>
      </c>
      <c r="DM448">
        <f>SUM($CB448,$CC448:CJ448)-SUM($EC448:EK448)</f>
        <v>510</v>
      </c>
      <c r="DN448">
        <f>SUM($CB448,$CC448:CK448)-SUM($EC448:EL448)</f>
        <v>360</v>
      </c>
      <c r="DO448">
        <f>SUM($CB448,$CC448:CL448)-SUM($EC448:EM448)</f>
        <v>210</v>
      </c>
      <c r="DP448">
        <f>SUM($CB448,$CC448:CM448)-SUM($EC448:EN448)</f>
        <v>60</v>
      </c>
      <c r="DQ448">
        <f>SUM($CB448,$CC448:CN448)-SUM($EC448:EO448)</f>
        <v>60</v>
      </c>
      <c r="DR448">
        <f>SUM($CB448,$CC448:CO448)-SUM($EC448:EP448)</f>
        <v>60</v>
      </c>
      <c r="DS448">
        <f>SUM($CB448,$CC448:CP448)-SUM($EC448:EQ448)</f>
        <v>60</v>
      </c>
      <c r="DT448">
        <f>SUM($CB448,$CC448:CQ448)-SUM($EC448:ER448)</f>
        <v>60</v>
      </c>
      <c r="DU448">
        <f>SUM($CB448,$CC448:CR448)-SUM($EC448:ES448)</f>
        <v>60</v>
      </c>
      <c r="DV448">
        <f>SUM($CB448,$CC448:CS448)-SUM($EC448:ET448)</f>
        <v>60</v>
      </c>
      <c r="DW448">
        <f>SUM($CB448,$CC448:CT448)-SUM($EC448:EU448)</f>
        <v>60</v>
      </c>
      <c r="DX448">
        <f>SUM($CB448,$CC448:CU448)-SUM($EC448:EV448)</f>
        <v>60</v>
      </c>
      <c r="DY448">
        <f>SUM($CB448,$CC448:CV448)-SUM($EC448:EW448)</f>
        <v>60</v>
      </c>
      <c r="DZ448">
        <f>SUM($CB448,$CC448:CW448)-SUM($EC448:EX448)</f>
        <v>60</v>
      </c>
      <c r="EA448">
        <f>SUM($CB448,$CC448:CX448)-SUM($EC448:EY448)</f>
        <v>60</v>
      </c>
      <c r="EB448">
        <f>SUM($CB448,$CC448:CY448)-SUM($EC448:EZ448)</f>
        <v>60</v>
      </c>
      <c r="EC448" cm="1">
        <f t="array" ref="EC448">SUMPRODUCT($K448:$AJ448,TRANSPOSE(EC$4:EC$29))</f>
        <v>0</v>
      </c>
      <c r="ED448" cm="1">
        <f t="array" ref="ED448">SUMPRODUCT($K448:$AJ448,TRANSPOSE(ED$4:ED$29))</f>
        <v>0</v>
      </c>
      <c r="EE448" cm="1">
        <f t="array" ref="EE448">SUMPRODUCT($K448:$AJ448,TRANSPOSE(EE$4:EE$29))</f>
        <v>0</v>
      </c>
      <c r="EF448" cm="1">
        <f t="array" ref="EF448">SUMPRODUCT($K448:$AJ448,TRANSPOSE(EF$4:EF$29))</f>
        <v>0</v>
      </c>
      <c r="EG448" cm="1">
        <f t="array" ref="EG448">SUMPRODUCT($K448:$AJ448,TRANSPOSE(EG$4:EG$29))</f>
        <v>0</v>
      </c>
      <c r="EH448" cm="1">
        <f t="array" ref="EH448">SUMPRODUCT($K448:$AJ448,TRANSPOSE(EH$4:EH$29))</f>
        <v>0</v>
      </c>
      <c r="EI448" cm="1">
        <f t="array" ref="EI448">SUMPRODUCT($K448:$AJ448,TRANSPOSE(EI$4:EI$29))</f>
        <v>0</v>
      </c>
      <c r="EJ448" cm="1">
        <f t="array" ref="EJ448">SUMPRODUCT($K448:$AJ448,TRANSPOSE(EJ$4:EJ$29))</f>
        <v>0</v>
      </c>
      <c r="EK448" cm="1">
        <f t="array" ref="EK448">SUMPRODUCT($K448:$AJ448,TRANSPOSE(EK$4:EK$29))</f>
        <v>150</v>
      </c>
      <c r="EL448" cm="1">
        <f t="array" ref="EL448">SUMPRODUCT($K448:$AJ448,TRANSPOSE(EL$4:EL$29))</f>
        <v>150</v>
      </c>
      <c r="EM448" cm="1">
        <f t="array" ref="EM448">SUMPRODUCT($K448:$AJ448,TRANSPOSE(EM$4:EM$29))</f>
        <v>150</v>
      </c>
      <c r="EN448" cm="1">
        <f t="array" ref="EN448">SUMPRODUCT($K448:$AJ448,TRANSPOSE(EN$4:EN$29))</f>
        <v>150</v>
      </c>
      <c r="EO448" cm="1">
        <f t="array" ref="EO448">SUMPRODUCT($K448:$AJ448,TRANSPOSE(EO$4:EO$29))</f>
        <v>0</v>
      </c>
      <c r="EP448" cm="1">
        <f t="array" ref="EP448">SUMPRODUCT($K448:$AJ448,TRANSPOSE(EP$4:EP$29))</f>
        <v>0</v>
      </c>
      <c r="EQ448" cm="1">
        <f t="array" ref="EQ448">SUMPRODUCT($K448:$AJ448,TRANSPOSE(EQ$4:EQ$29))</f>
        <v>0</v>
      </c>
      <c r="ER448" cm="1">
        <f t="array" ref="ER448">SUMPRODUCT($K448:$AJ448,TRANSPOSE(ER$4:ER$29))</f>
        <v>0</v>
      </c>
      <c r="ES448" cm="1">
        <f t="array" ref="ES448">SUMPRODUCT($K448:$AJ448,TRANSPOSE(ES$4:ES$29))</f>
        <v>0</v>
      </c>
      <c r="ET448" cm="1">
        <f t="array" ref="ET448">SUMPRODUCT($K448:$AJ448,TRANSPOSE(ET$4:ET$29))</f>
        <v>0</v>
      </c>
      <c r="EU448" cm="1">
        <f t="array" ref="EU448">SUMPRODUCT($K448:$AJ448,TRANSPOSE(EU$4:EU$29))</f>
        <v>0</v>
      </c>
      <c r="EV448" cm="1">
        <f t="array" ref="EV448">SUMPRODUCT($K448:$AJ448,TRANSPOSE(EV$4:EV$29))</f>
        <v>0</v>
      </c>
      <c r="EW448" cm="1">
        <f t="array" ref="EW448">SUMPRODUCT($K448:$AJ448,TRANSPOSE(EW$4:EW$29))</f>
        <v>0</v>
      </c>
      <c r="EX448" cm="1">
        <f t="array" ref="EX448">SUMPRODUCT($K448:$AJ448,TRANSPOSE(EX$4:EX$29))</f>
        <v>0</v>
      </c>
      <c r="EY448" cm="1">
        <f t="array" ref="EY448">SUMPRODUCT($K448:$AJ448,TRANSPOSE(EY$4:EY$29))</f>
        <v>0</v>
      </c>
      <c r="EZ448" cm="1">
        <f t="array" ref="EZ448">SUMPRODUCT($K448:$AJ448,TRANSPOSE(EZ$4:EZ$29))</f>
        <v>0</v>
      </c>
      <c r="FA448">
        <f t="shared" si="90"/>
        <v>0</v>
      </c>
      <c r="FB448" t="b">
        <f t="shared" si="91"/>
        <v>0</v>
      </c>
    </row>
    <row r="449" spans="1:158" hidden="1" x14ac:dyDescent="0.2">
      <c r="A449">
        <v>526</v>
      </c>
      <c r="B449" s="7" t="s">
        <v>634</v>
      </c>
      <c r="C449" t="s">
        <v>17</v>
      </c>
      <c r="D449">
        <v>401027804</v>
      </c>
      <c r="E449" t="s">
        <v>633</v>
      </c>
      <c r="G449" t="s">
        <v>6</v>
      </c>
      <c r="H449" s="1">
        <v>2</v>
      </c>
      <c r="I449" s="1">
        <v>3</v>
      </c>
      <c r="J449" s="1">
        <f>VLOOKUP(B449,'[4]AVL F03 05.05.26_לעבוד'!$B$27:$M$694,12,)</f>
        <v>3</v>
      </c>
      <c r="K449" s="1">
        <v>0</v>
      </c>
      <c r="L449" s="1">
        <v>0</v>
      </c>
      <c r="M449" s="1">
        <v>0</v>
      </c>
      <c r="N449" s="1">
        <v>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f t="shared" si="85"/>
        <v>945</v>
      </c>
      <c r="AL449" s="1">
        <f t="shared" si="86"/>
        <v>1050</v>
      </c>
      <c r="AM449" s="1">
        <f t="shared" ref="AM449:AM455" si="96">AK449*AY449</f>
        <v>2891.7000000000003</v>
      </c>
      <c r="AN449" s="1">
        <f t="shared" ref="AN449:AN455" si="97">AL449*AY449</f>
        <v>3213</v>
      </c>
      <c r="AO449" s="1">
        <f t="shared" ref="AO449:AO455" si="98">AN449-AM449</f>
        <v>321.29999999999973</v>
      </c>
      <c r="AP449" s="1" t="s">
        <v>26</v>
      </c>
      <c r="AQ449" s="1">
        <f>VLOOKUP($B449,'[2]AVL F03 05.05.26_לעבוד'!$B$29:$H$721,6,)</f>
        <v>0</v>
      </c>
      <c r="AR449" s="1" t="s">
        <v>25</v>
      </c>
      <c r="AS449" s="1" t="s">
        <v>14</v>
      </c>
      <c r="AT449">
        <f t="shared" si="92"/>
        <v>9.18</v>
      </c>
      <c r="AU449" t="str">
        <f>VLOOKUP(B449,'[3]AVL F03 05.05.26_לעבוד'!$B$27:$B$694,1,)</f>
        <v>ERM8-020-02.0-S-DV-K-TR</v>
      </c>
      <c r="AW449" t="s">
        <v>1755</v>
      </c>
      <c r="AX449" t="s">
        <v>56</v>
      </c>
      <c r="AY449">
        <v>3.06</v>
      </c>
      <c r="AZ449" t="s">
        <v>0</v>
      </c>
      <c r="BA449">
        <v>2</v>
      </c>
      <c r="BB449" t="s">
        <v>13</v>
      </c>
      <c r="BC449">
        <v>101</v>
      </c>
      <c r="BD449">
        <v>75</v>
      </c>
      <c r="BE449" t="s">
        <v>57</v>
      </c>
      <c r="BF449">
        <v>0</v>
      </c>
      <c r="BG449">
        <v>3.06</v>
      </c>
      <c r="BH449">
        <v>20</v>
      </c>
      <c r="BI449" t="s">
        <v>11</v>
      </c>
      <c r="BJ449" t="s">
        <v>10</v>
      </c>
      <c r="BK449" t="s">
        <v>5</v>
      </c>
      <c r="BL449">
        <v>1</v>
      </c>
      <c r="BM449" t="s">
        <v>38</v>
      </c>
      <c r="BN449">
        <v>3.06</v>
      </c>
      <c r="BO449" t="s">
        <v>5</v>
      </c>
      <c r="BP449">
        <v>1</v>
      </c>
      <c r="BQ449" t="s">
        <v>5</v>
      </c>
      <c r="BR449" t="s">
        <v>8</v>
      </c>
      <c r="BS449" t="s">
        <v>7</v>
      </c>
      <c r="BT449">
        <v>350</v>
      </c>
      <c r="BU449" t="s">
        <v>6</v>
      </c>
      <c r="BV449" t="s">
        <v>31</v>
      </c>
      <c r="BW449" t="s">
        <v>4</v>
      </c>
      <c r="BX449" t="s">
        <v>3</v>
      </c>
      <c r="BY449" t="s">
        <v>56</v>
      </c>
      <c r="BZ449" t="s">
        <v>1</v>
      </c>
      <c r="CA449" t="s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660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E449">
        <f>SUM($CB449,CB449:$CC449)-SUM($EC449:EC449)</f>
        <v>0</v>
      </c>
      <c r="DF449">
        <f>SUM($CB449,$CC449:CC449)-SUM($EC449:ED449)</f>
        <v>0</v>
      </c>
      <c r="DG449">
        <f>SUM($CB449,$CC449:CD449)-SUM($EC449:EE449)</f>
        <v>0</v>
      </c>
      <c r="DH449">
        <f>SUM($CB449,$CC449:CE449)-SUM($EC449:EF449)</f>
        <v>0</v>
      </c>
      <c r="DI449">
        <f>SUM($CB449,$CC449:CF449)-SUM($EC449:EG449)</f>
        <v>0</v>
      </c>
      <c r="DJ449">
        <f>SUM($CB449,$CC449:CG449)-SUM($EC449:EH449)</f>
        <v>0</v>
      </c>
      <c r="DK449">
        <f>SUM($CB449,$CC449:CH449)-SUM($EC449:EI449)</f>
        <v>0</v>
      </c>
      <c r="DL449">
        <f>SUM($CB449,$CC449:CI449)-SUM($EC449:EJ449)</f>
        <v>0</v>
      </c>
      <c r="DM449">
        <f>SUM($CB449,$CC449:CJ449)-SUM($EC449:EK449)</f>
        <v>600</v>
      </c>
      <c r="DN449">
        <f>SUM($CB449,$CC449:CK449)-SUM($EC449:EL449)</f>
        <v>330</v>
      </c>
      <c r="DO449">
        <f>SUM($CB449,$CC449:CL449)-SUM($EC449:EM449)</f>
        <v>240</v>
      </c>
      <c r="DP449">
        <f>SUM($CB449,$CC449:CM449)-SUM($EC449:EN449)</f>
        <v>60</v>
      </c>
      <c r="DQ449">
        <f>SUM($CB449,$CC449:CN449)-SUM($EC449:EO449)</f>
        <v>60</v>
      </c>
      <c r="DR449">
        <f>SUM($CB449,$CC449:CO449)-SUM($EC449:EP449)</f>
        <v>60</v>
      </c>
      <c r="DS449">
        <f>SUM($CB449,$CC449:CP449)-SUM($EC449:EQ449)</f>
        <v>60</v>
      </c>
      <c r="DT449">
        <f>SUM($CB449,$CC449:CQ449)-SUM($EC449:ER449)</f>
        <v>60</v>
      </c>
      <c r="DU449">
        <f>SUM($CB449,$CC449:CR449)-SUM($EC449:ES449)</f>
        <v>60</v>
      </c>
      <c r="DV449">
        <f>SUM($CB449,$CC449:CS449)-SUM($EC449:ET449)</f>
        <v>60</v>
      </c>
      <c r="DW449">
        <f>SUM($CB449,$CC449:CT449)-SUM($EC449:EU449)</f>
        <v>60</v>
      </c>
      <c r="DX449">
        <f>SUM($CB449,$CC449:CU449)-SUM($EC449:EV449)</f>
        <v>60</v>
      </c>
      <c r="DY449">
        <f>SUM($CB449,$CC449:CV449)-SUM($EC449:EW449)</f>
        <v>60</v>
      </c>
      <c r="DZ449">
        <f>SUM($CB449,$CC449:CW449)-SUM($EC449:EX449)</f>
        <v>60</v>
      </c>
      <c r="EA449">
        <f>SUM($CB449,$CC449:CX449)-SUM($EC449:EY449)</f>
        <v>60</v>
      </c>
      <c r="EB449">
        <f>SUM($CB449,$CC449:CY449)-SUM($EC449:EZ449)</f>
        <v>60</v>
      </c>
      <c r="EC449" cm="1">
        <f t="array" ref="EC449">SUMPRODUCT($K449:$AJ449,TRANSPOSE(EC$4:EC$29))</f>
        <v>0</v>
      </c>
      <c r="ED449" cm="1">
        <f t="array" ref="ED449">SUMPRODUCT($K449:$AJ449,TRANSPOSE(ED$4:ED$29))</f>
        <v>0</v>
      </c>
      <c r="EE449" cm="1">
        <f t="array" ref="EE449">SUMPRODUCT($K449:$AJ449,TRANSPOSE(EE$4:EE$29))</f>
        <v>0</v>
      </c>
      <c r="EF449" cm="1">
        <f t="array" ref="EF449">SUMPRODUCT($K449:$AJ449,TRANSPOSE(EF$4:EF$29))</f>
        <v>0</v>
      </c>
      <c r="EG449" cm="1">
        <f t="array" ref="EG449">SUMPRODUCT($K449:$AJ449,TRANSPOSE(EG$4:EG$29))</f>
        <v>0</v>
      </c>
      <c r="EH449" cm="1">
        <f t="array" ref="EH449">SUMPRODUCT($K449:$AJ449,TRANSPOSE(EH$4:EH$29))</f>
        <v>0</v>
      </c>
      <c r="EI449" cm="1">
        <f t="array" ref="EI449">SUMPRODUCT($K449:$AJ449,TRANSPOSE(EI$4:EI$29))</f>
        <v>0</v>
      </c>
      <c r="EJ449" cm="1">
        <f t="array" ref="EJ449">SUMPRODUCT($K449:$AJ449,TRANSPOSE(EJ$4:EJ$29))</f>
        <v>0</v>
      </c>
      <c r="EK449" cm="1">
        <f t="array" ref="EK449">SUMPRODUCT($K449:$AJ449,TRANSPOSE(EK$4:EK$29))</f>
        <v>60</v>
      </c>
      <c r="EL449" cm="1">
        <f t="array" ref="EL449">SUMPRODUCT($K449:$AJ449,TRANSPOSE(EL$4:EL$29))</f>
        <v>270</v>
      </c>
      <c r="EM449" cm="1">
        <f t="array" ref="EM449">SUMPRODUCT($K449:$AJ449,TRANSPOSE(EM$4:EM$29))</f>
        <v>90</v>
      </c>
      <c r="EN449" cm="1">
        <f t="array" ref="EN449">SUMPRODUCT($K449:$AJ449,TRANSPOSE(EN$4:EN$29))</f>
        <v>180</v>
      </c>
      <c r="EO449" cm="1">
        <f t="array" ref="EO449">SUMPRODUCT($K449:$AJ449,TRANSPOSE(EO$4:EO$29))</f>
        <v>0</v>
      </c>
      <c r="EP449" cm="1">
        <f t="array" ref="EP449">SUMPRODUCT($K449:$AJ449,TRANSPOSE(EP$4:EP$29))</f>
        <v>0</v>
      </c>
      <c r="EQ449" cm="1">
        <f t="array" ref="EQ449">SUMPRODUCT($K449:$AJ449,TRANSPOSE(EQ$4:EQ$29))</f>
        <v>0</v>
      </c>
      <c r="ER449" cm="1">
        <f t="array" ref="ER449">SUMPRODUCT($K449:$AJ449,TRANSPOSE(ER$4:ER$29))</f>
        <v>0</v>
      </c>
      <c r="ES449" cm="1">
        <f t="array" ref="ES449">SUMPRODUCT($K449:$AJ449,TRANSPOSE(ES$4:ES$29))</f>
        <v>0</v>
      </c>
      <c r="ET449" cm="1">
        <f t="array" ref="ET449">SUMPRODUCT($K449:$AJ449,TRANSPOSE(ET$4:ET$29))</f>
        <v>0</v>
      </c>
      <c r="EU449" cm="1">
        <f t="array" ref="EU449">SUMPRODUCT($K449:$AJ449,TRANSPOSE(EU$4:EU$29))</f>
        <v>0</v>
      </c>
      <c r="EV449" cm="1">
        <f t="array" ref="EV449">SUMPRODUCT($K449:$AJ449,TRANSPOSE(EV$4:EV$29))</f>
        <v>0</v>
      </c>
      <c r="EW449" cm="1">
        <f t="array" ref="EW449">SUMPRODUCT($K449:$AJ449,TRANSPOSE(EW$4:EW$29))</f>
        <v>0</v>
      </c>
      <c r="EX449" cm="1">
        <f t="array" ref="EX449">SUMPRODUCT($K449:$AJ449,TRANSPOSE(EX$4:EX$29))</f>
        <v>0</v>
      </c>
      <c r="EY449" cm="1">
        <f t="array" ref="EY449">SUMPRODUCT($K449:$AJ449,TRANSPOSE(EY$4:EY$29))</f>
        <v>0</v>
      </c>
      <c r="EZ449" cm="1">
        <f t="array" ref="EZ449">SUMPRODUCT($K449:$AJ449,TRANSPOSE(EZ$4:EZ$29))</f>
        <v>0</v>
      </c>
      <c r="FA449">
        <f t="shared" si="90"/>
        <v>0</v>
      </c>
      <c r="FB449" t="b">
        <f t="shared" si="91"/>
        <v>0</v>
      </c>
    </row>
    <row r="450" spans="1:158" hidden="1" x14ac:dyDescent="0.2">
      <c r="A450">
        <v>529</v>
      </c>
      <c r="B450" s="7" t="s">
        <v>632</v>
      </c>
      <c r="C450" t="s">
        <v>17</v>
      </c>
      <c r="D450">
        <v>400703056</v>
      </c>
      <c r="E450" t="s">
        <v>631</v>
      </c>
      <c r="G450" t="s">
        <v>6</v>
      </c>
      <c r="H450" s="1">
        <v>2</v>
      </c>
      <c r="I450" s="1">
        <v>12</v>
      </c>
      <c r="J450" s="1">
        <f>VLOOKUP(B450,'[4]AVL F03 05.05.26_לעבוד'!$B$27:$M$694,12,)</f>
        <v>12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12</v>
      </c>
      <c r="AI450" s="1">
        <v>0</v>
      </c>
      <c r="AJ450" s="1">
        <v>0</v>
      </c>
      <c r="AK450" s="1">
        <f t="shared" si="85"/>
        <v>3780</v>
      </c>
      <c r="AL450" s="1">
        <f t="shared" si="86"/>
        <v>3800</v>
      </c>
      <c r="AM450" s="1">
        <f t="shared" si="96"/>
        <v>491.40000000000003</v>
      </c>
      <c r="AN450" s="1">
        <f t="shared" si="97"/>
        <v>494</v>
      </c>
      <c r="AO450" s="1">
        <f t="shared" si="98"/>
        <v>2.5999999999999659</v>
      </c>
      <c r="AP450" s="1" t="s">
        <v>26</v>
      </c>
      <c r="AQ450" s="1">
        <f>VLOOKUP($B450,'[2]AVL F03 05.05.26_לעבוד'!$B$29:$H$721,6,)</f>
        <v>0</v>
      </c>
      <c r="AR450" s="1" t="s">
        <v>25</v>
      </c>
      <c r="AS450" s="1" t="s">
        <v>14</v>
      </c>
      <c r="AT450">
        <f t="shared" si="92"/>
        <v>1.56</v>
      </c>
      <c r="AU450" t="str">
        <f>VLOOKUP(B450,'[3]AVL F03 05.05.26_לעבוד'!$B$27:$B$694,1,)</f>
        <v>FDN339AN</v>
      </c>
      <c r="AW450" t="s">
        <v>1722</v>
      </c>
      <c r="AX450" t="s">
        <v>41</v>
      </c>
      <c r="AY450">
        <v>0.13</v>
      </c>
      <c r="AZ450" t="s">
        <v>0</v>
      </c>
      <c r="BA450">
        <v>2</v>
      </c>
      <c r="BB450" t="s">
        <v>13</v>
      </c>
      <c r="BC450">
        <v>100</v>
      </c>
      <c r="BD450">
        <v>23</v>
      </c>
      <c r="BE450" t="s">
        <v>45</v>
      </c>
      <c r="BF450">
        <v>0</v>
      </c>
      <c r="BG450">
        <v>0.13</v>
      </c>
      <c r="BH450">
        <v>20</v>
      </c>
      <c r="BI450" t="s">
        <v>11</v>
      </c>
      <c r="BJ450" t="s">
        <v>213</v>
      </c>
      <c r="BK450" t="s">
        <v>5</v>
      </c>
      <c r="BL450">
        <v>1</v>
      </c>
      <c r="BM450" t="s">
        <v>22</v>
      </c>
      <c r="BN450">
        <v>0.13</v>
      </c>
      <c r="BO450" t="s">
        <v>5</v>
      </c>
      <c r="BP450">
        <v>1</v>
      </c>
      <c r="BQ450" t="s">
        <v>5</v>
      </c>
      <c r="BR450" t="s">
        <v>8</v>
      </c>
      <c r="BS450" t="s">
        <v>212</v>
      </c>
      <c r="BT450">
        <v>100</v>
      </c>
      <c r="BU450" t="s">
        <v>6</v>
      </c>
      <c r="BV450" t="s">
        <v>31</v>
      </c>
      <c r="BW450" t="s">
        <v>20</v>
      </c>
      <c r="BX450" t="s">
        <v>3</v>
      </c>
      <c r="BY450" t="s">
        <v>41</v>
      </c>
      <c r="BZ450" t="s">
        <v>1</v>
      </c>
      <c r="CA450" t="s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3000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E450">
        <f>SUM($CB450,CB450:$CC450)-SUM($EC450:EC450)</f>
        <v>0</v>
      </c>
      <c r="DF450">
        <f>SUM($CB450,$CC450:CC450)-SUM($EC450:ED450)</f>
        <v>0</v>
      </c>
      <c r="DG450">
        <f>SUM($CB450,$CC450:CD450)-SUM($EC450:EE450)</f>
        <v>0</v>
      </c>
      <c r="DH450">
        <f>SUM($CB450,$CC450:CE450)-SUM($EC450:EF450)</f>
        <v>0</v>
      </c>
      <c r="DI450">
        <f>SUM($CB450,$CC450:CF450)-SUM($EC450:EG450)</f>
        <v>0</v>
      </c>
      <c r="DJ450">
        <f>SUM($CB450,$CC450:CG450)-SUM($EC450:EH450)</f>
        <v>0</v>
      </c>
      <c r="DK450">
        <f>SUM($CB450,$CC450:CH450)-SUM($EC450:EI450)</f>
        <v>0</v>
      </c>
      <c r="DL450">
        <f>SUM($CB450,$CC450:CI450)-SUM($EC450:EJ450)</f>
        <v>0</v>
      </c>
      <c r="DM450">
        <f>SUM($CB450,$CC450:CJ450)-SUM($EC450:EK450)</f>
        <v>2400</v>
      </c>
      <c r="DN450">
        <f>SUM($CB450,$CC450:CK450)-SUM($EC450:EL450)</f>
        <v>1800</v>
      </c>
      <c r="DO450">
        <f>SUM($CB450,$CC450:CL450)-SUM($EC450:EM450)</f>
        <v>1200</v>
      </c>
      <c r="DP450">
        <f>SUM($CB450,$CC450:CM450)-SUM($EC450:EN450)</f>
        <v>600</v>
      </c>
      <c r="DQ450">
        <f>SUM($CB450,$CC450:CN450)-SUM($EC450:EO450)</f>
        <v>600</v>
      </c>
      <c r="DR450">
        <f>SUM($CB450,$CC450:CO450)-SUM($EC450:EP450)</f>
        <v>600</v>
      </c>
      <c r="DS450">
        <f>SUM($CB450,$CC450:CP450)-SUM($EC450:EQ450)</f>
        <v>600</v>
      </c>
      <c r="DT450">
        <f>SUM($CB450,$CC450:CQ450)-SUM($EC450:ER450)</f>
        <v>600</v>
      </c>
      <c r="DU450">
        <f>SUM($CB450,$CC450:CR450)-SUM($EC450:ES450)</f>
        <v>600</v>
      </c>
      <c r="DV450">
        <f>SUM($CB450,$CC450:CS450)-SUM($EC450:ET450)</f>
        <v>600</v>
      </c>
      <c r="DW450">
        <f>SUM($CB450,$CC450:CT450)-SUM($EC450:EU450)</f>
        <v>600</v>
      </c>
      <c r="DX450">
        <f>SUM($CB450,$CC450:CU450)-SUM($EC450:EV450)</f>
        <v>600</v>
      </c>
      <c r="DY450">
        <f>SUM($CB450,$CC450:CV450)-SUM($EC450:EW450)</f>
        <v>600</v>
      </c>
      <c r="DZ450">
        <f>SUM($CB450,$CC450:CW450)-SUM($EC450:EX450)</f>
        <v>600</v>
      </c>
      <c r="EA450">
        <f>SUM($CB450,$CC450:CX450)-SUM($EC450:EY450)</f>
        <v>600</v>
      </c>
      <c r="EB450">
        <f>SUM($CB450,$CC450:CY450)-SUM($EC450:EZ450)</f>
        <v>600</v>
      </c>
      <c r="EC450" cm="1">
        <f t="array" ref="EC450">SUMPRODUCT($K450:$AJ450,TRANSPOSE(EC$4:EC$29))</f>
        <v>0</v>
      </c>
      <c r="ED450" cm="1">
        <f t="array" ref="ED450">SUMPRODUCT($K450:$AJ450,TRANSPOSE(ED$4:ED$29))</f>
        <v>0</v>
      </c>
      <c r="EE450" cm="1">
        <f t="array" ref="EE450">SUMPRODUCT($K450:$AJ450,TRANSPOSE(EE$4:EE$29))</f>
        <v>0</v>
      </c>
      <c r="EF450" cm="1">
        <f t="array" ref="EF450">SUMPRODUCT($K450:$AJ450,TRANSPOSE(EF$4:EF$29))</f>
        <v>0</v>
      </c>
      <c r="EG450" cm="1">
        <f t="array" ref="EG450">SUMPRODUCT($K450:$AJ450,TRANSPOSE(EG$4:EG$29))</f>
        <v>0</v>
      </c>
      <c r="EH450" cm="1">
        <f t="array" ref="EH450">SUMPRODUCT($K450:$AJ450,TRANSPOSE(EH$4:EH$29))</f>
        <v>0</v>
      </c>
      <c r="EI450" cm="1">
        <f t="array" ref="EI450">SUMPRODUCT($K450:$AJ450,TRANSPOSE(EI$4:EI$29))</f>
        <v>0</v>
      </c>
      <c r="EJ450" cm="1">
        <f t="array" ref="EJ450">SUMPRODUCT($K450:$AJ450,TRANSPOSE(EJ$4:EJ$29))</f>
        <v>0</v>
      </c>
      <c r="EK450" cm="1">
        <f t="array" ref="EK450">SUMPRODUCT($K450:$AJ450,TRANSPOSE(EK$4:EK$29))</f>
        <v>600</v>
      </c>
      <c r="EL450" cm="1">
        <f t="array" ref="EL450">SUMPRODUCT($K450:$AJ450,TRANSPOSE(EL$4:EL$29))</f>
        <v>600</v>
      </c>
      <c r="EM450" cm="1">
        <f t="array" ref="EM450">SUMPRODUCT($K450:$AJ450,TRANSPOSE(EM$4:EM$29))</f>
        <v>600</v>
      </c>
      <c r="EN450" cm="1">
        <f t="array" ref="EN450">SUMPRODUCT($K450:$AJ450,TRANSPOSE(EN$4:EN$29))</f>
        <v>600</v>
      </c>
      <c r="EO450" cm="1">
        <f t="array" ref="EO450">SUMPRODUCT($K450:$AJ450,TRANSPOSE(EO$4:EO$29))</f>
        <v>0</v>
      </c>
      <c r="EP450" cm="1">
        <f t="array" ref="EP450">SUMPRODUCT($K450:$AJ450,TRANSPOSE(EP$4:EP$29))</f>
        <v>0</v>
      </c>
      <c r="EQ450" cm="1">
        <f t="array" ref="EQ450">SUMPRODUCT($K450:$AJ450,TRANSPOSE(EQ$4:EQ$29))</f>
        <v>0</v>
      </c>
      <c r="ER450" cm="1">
        <f t="array" ref="ER450">SUMPRODUCT($K450:$AJ450,TRANSPOSE(ER$4:ER$29))</f>
        <v>0</v>
      </c>
      <c r="ES450" cm="1">
        <f t="array" ref="ES450">SUMPRODUCT($K450:$AJ450,TRANSPOSE(ES$4:ES$29))</f>
        <v>0</v>
      </c>
      <c r="ET450" cm="1">
        <f t="array" ref="ET450">SUMPRODUCT($K450:$AJ450,TRANSPOSE(ET$4:ET$29))</f>
        <v>0</v>
      </c>
      <c r="EU450" cm="1">
        <f t="array" ref="EU450">SUMPRODUCT($K450:$AJ450,TRANSPOSE(EU$4:EU$29))</f>
        <v>0</v>
      </c>
      <c r="EV450" cm="1">
        <f t="array" ref="EV450">SUMPRODUCT($K450:$AJ450,TRANSPOSE(EV$4:EV$29))</f>
        <v>0</v>
      </c>
      <c r="EW450" cm="1">
        <f t="array" ref="EW450">SUMPRODUCT($K450:$AJ450,TRANSPOSE(EW$4:EW$29))</f>
        <v>0</v>
      </c>
      <c r="EX450" cm="1">
        <f t="array" ref="EX450">SUMPRODUCT($K450:$AJ450,TRANSPOSE(EX$4:EX$29))</f>
        <v>0</v>
      </c>
      <c r="EY450" cm="1">
        <f t="array" ref="EY450">SUMPRODUCT($K450:$AJ450,TRANSPOSE(EY$4:EY$29))</f>
        <v>0</v>
      </c>
      <c r="EZ450" cm="1">
        <f t="array" ref="EZ450">SUMPRODUCT($K450:$AJ450,TRANSPOSE(EZ$4:EZ$29))</f>
        <v>0</v>
      </c>
      <c r="FA450">
        <f t="shared" si="90"/>
        <v>0</v>
      </c>
      <c r="FB450" t="b">
        <f t="shared" si="91"/>
        <v>0</v>
      </c>
    </row>
    <row r="451" spans="1:158" hidden="1" x14ac:dyDescent="0.2">
      <c r="A451">
        <v>530</v>
      </c>
      <c r="B451" s="7" t="s">
        <v>630</v>
      </c>
      <c r="C451" t="s">
        <v>17</v>
      </c>
      <c r="D451">
        <v>401173310</v>
      </c>
      <c r="E451" t="s">
        <v>629</v>
      </c>
      <c r="F451">
        <v>409704418</v>
      </c>
      <c r="G451" t="s">
        <v>6</v>
      </c>
      <c r="H451" s="1">
        <v>2</v>
      </c>
      <c r="I451" s="1">
        <v>1</v>
      </c>
      <c r="J451" s="1">
        <f>VLOOKUP(B451,'[4]AVL F03 05.05.26_לעבוד'!$B$27:$M$694,12,)</f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1</v>
      </c>
      <c r="AI451" s="1">
        <v>0</v>
      </c>
      <c r="AJ451" s="1">
        <v>0</v>
      </c>
      <c r="AK451" s="1">
        <f t="shared" si="85"/>
        <v>315</v>
      </c>
      <c r="AL451" s="1">
        <f t="shared" si="86"/>
        <v>388</v>
      </c>
      <c r="AM451" s="1">
        <f t="shared" si="96"/>
        <v>3320.1</v>
      </c>
      <c r="AN451" s="1">
        <f t="shared" si="97"/>
        <v>4089.5199999999995</v>
      </c>
      <c r="AO451" s="1">
        <f t="shared" si="98"/>
        <v>769.41999999999962</v>
      </c>
      <c r="AP451" s="1" t="s">
        <v>26</v>
      </c>
      <c r="AQ451" s="1">
        <f>VLOOKUP($B451,'[2]AVL F03 05.05.26_לעבוד'!$B$29:$H$721,6,)</f>
        <v>0</v>
      </c>
      <c r="AR451" s="1" t="s">
        <v>25</v>
      </c>
      <c r="AS451" s="1" t="s">
        <v>14</v>
      </c>
      <c r="AT451">
        <f t="shared" si="92"/>
        <v>10.54</v>
      </c>
      <c r="AU451" t="str">
        <f>VLOOKUP(B451,'[3]AVL F03 05.05.26_לעבוד'!$B$27:$B$694,1,)</f>
        <v>FM24V10-G</v>
      </c>
      <c r="AW451" t="s">
        <v>1722</v>
      </c>
      <c r="AX451" t="s">
        <v>99</v>
      </c>
      <c r="AY451">
        <v>10.54</v>
      </c>
      <c r="AZ451" t="s">
        <v>0</v>
      </c>
      <c r="BA451">
        <v>2</v>
      </c>
      <c r="BB451" t="s">
        <v>13</v>
      </c>
      <c r="BC451">
        <v>100</v>
      </c>
      <c r="BD451">
        <v>303</v>
      </c>
      <c r="BE451" t="s">
        <v>45</v>
      </c>
      <c r="BF451">
        <v>0</v>
      </c>
      <c r="BG451">
        <v>10.54</v>
      </c>
      <c r="BH451">
        <v>20</v>
      </c>
      <c r="BI451" t="s">
        <v>11</v>
      </c>
      <c r="BJ451" t="s">
        <v>44</v>
      </c>
      <c r="BK451" t="s">
        <v>5</v>
      </c>
      <c r="BL451">
        <v>1</v>
      </c>
      <c r="BM451" t="s">
        <v>84</v>
      </c>
      <c r="BN451">
        <v>10.54</v>
      </c>
      <c r="BO451" t="s">
        <v>5</v>
      </c>
      <c r="BP451">
        <v>1</v>
      </c>
      <c r="BQ451" t="s">
        <v>5</v>
      </c>
      <c r="BR451" t="s">
        <v>8</v>
      </c>
      <c r="BS451" t="s">
        <v>43</v>
      </c>
      <c r="BT451">
        <v>194</v>
      </c>
      <c r="BU451" t="s">
        <v>6</v>
      </c>
      <c r="BV451" t="s">
        <v>192</v>
      </c>
      <c r="BW451" t="s">
        <v>42</v>
      </c>
      <c r="BX451" t="s">
        <v>3</v>
      </c>
      <c r="BY451" t="s">
        <v>99</v>
      </c>
      <c r="BZ451" t="s">
        <v>1</v>
      </c>
      <c r="CA451" t="s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485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E451">
        <f>SUM($CB451,CB451:$CC451)-SUM($EC451:EC451)</f>
        <v>0</v>
      </c>
      <c r="DF451">
        <f>SUM($CB451,$CC451:CC451)-SUM($EC451:ED451)</f>
        <v>0</v>
      </c>
      <c r="DG451">
        <f>SUM($CB451,$CC451:CD451)-SUM($EC451:EE451)</f>
        <v>0</v>
      </c>
      <c r="DH451">
        <f>SUM($CB451,$CC451:CE451)-SUM($EC451:EF451)</f>
        <v>0</v>
      </c>
      <c r="DI451">
        <f>SUM($CB451,$CC451:CF451)-SUM($EC451:EG451)</f>
        <v>0</v>
      </c>
      <c r="DJ451">
        <f>SUM($CB451,$CC451:CG451)-SUM($EC451:EH451)</f>
        <v>0</v>
      </c>
      <c r="DK451">
        <f>SUM($CB451,$CC451:CH451)-SUM($EC451:EI451)</f>
        <v>0</v>
      </c>
      <c r="DL451">
        <f>SUM($CB451,$CC451:CI451)-SUM($EC451:EJ451)</f>
        <v>0</v>
      </c>
      <c r="DM451">
        <f>SUM($CB451,$CC451:CJ451)-SUM($EC451:EK451)</f>
        <v>435</v>
      </c>
      <c r="DN451">
        <f>SUM($CB451,$CC451:CK451)-SUM($EC451:EL451)</f>
        <v>385</v>
      </c>
      <c r="DO451">
        <f>SUM($CB451,$CC451:CL451)-SUM($EC451:EM451)</f>
        <v>335</v>
      </c>
      <c r="DP451">
        <f>SUM($CB451,$CC451:CM451)-SUM($EC451:EN451)</f>
        <v>285</v>
      </c>
      <c r="DQ451">
        <f>SUM($CB451,$CC451:CN451)-SUM($EC451:EO451)</f>
        <v>285</v>
      </c>
      <c r="DR451">
        <f>SUM($CB451,$CC451:CO451)-SUM($EC451:EP451)</f>
        <v>285</v>
      </c>
      <c r="DS451">
        <f>SUM($CB451,$CC451:CP451)-SUM($EC451:EQ451)</f>
        <v>285</v>
      </c>
      <c r="DT451">
        <f>SUM($CB451,$CC451:CQ451)-SUM($EC451:ER451)</f>
        <v>285</v>
      </c>
      <c r="DU451">
        <f>SUM($CB451,$CC451:CR451)-SUM($EC451:ES451)</f>
        <v>285</v>
      </c>
      <c r="DV451">
        <f>SUM($CB451,$CC451:CS451)-SUM($EC451:ET451)</f>
        <v>285</v>
      </c>
      <c r="DW451">
        <f>SUM($CB451,$CC451:CT451)-SUM($EC451:EU451)</f>
        <v>285</v>
      </c>
      <c r="DX451">
        <f>SUM($CB451,$CC451:CU451)-SUM($EC451:EV451)</f>
        <v>285</v>
      </c>
      <c r="DY451">
        <f>SUM($CB451,$CC451:CV451)-SUM($EC451:EW451)</f>
        <v>285</v>
      </c>
      <c r="DZ451">
        <f>SUM($CB451,$CC451:CW451)-SUM($EC451:EX451)</f>
        <v>285</v>
      </c>
      <c r="EA451">
        <f>SUM($CB451,$CC451:CX451)-SUM($EC451:EY451)</f>
        <v>285</v>
      </c>
      <c r="EB451">
        <f>SUM($CB451,$CC451:CY451)-SUM($EC451:EZ451)</f>
        <v>285</v>
      </c>
      <c r="EC451" cm="1">
        <f t="array" ref="EC451">SUMPRODUCT($K451:$AJ451,TRANSPOSE(EC$4:EC$29))</f>
        <v>0</v>
      </c>
      <c r="ED451" cm="1">
        <f t="array" ref="ED451">SUMPRODUCT($K451:$AJ451,TRANSPOSE(ED$4:ED$29))</f>
        <v>0</v>
      </c>
      <c r="EE451" cm="1">
        <f t="array" ref="EE451">SUMPRODUCT($K451:$AJ451,TRANSPOSE(EE$4:EE$29))</f>
        <v>0</v>
      </c>
      <c r="EF451" cm="1">
        <f t="array" ref="EF451">SUMPRODUCT($K451:$AJ451,TRANSPOSE(EF$4:EF$29))</f>
        <v>0</v>
      </c>
      <c r="EG451" cm="1">
        <f t="array" ref="EG451">SUMPRODUCT($K451:$AJ451,TRANSPOSE(EG$4:EG$29))</f>
        <v>0</v>
      </c>
      <c r="EH451" cm="1">
        <f t="array" ref="EH451">SUMPRODUCT($K451:$AJ451,TRANSPOSE(EH$4:EH$29))</f>
        <v>0</v>
      </c>
      <c r="EI451" cm="1">
        <f t="array" ref="EI451">SUMPRODUCT($K451:$AJ451,TRANSPOSE(EI$4:EI$29))</f>
        <v>0</v>
      </c>
      <c r="EJ451" cm="1">
        <f t="array" ref="EJ451">SUMPRODUCT($K451:$AJ451,TRANSPOSE(EJ$4:EJ$29))</f>
        <v>0</v>
      </c>
      <c r="EK451" cm="1">
        <f t="array" ref="EK451">SUMPRODUCT($K451:$AJ451,TRANSPOSE(EK$4:EK$29))</f>
        <v>50</v>
      </c>
      <c r="EL451" cm="1">
        <f t="array" ref="EL451">SUMPRODUCT($K451:$AJ451,TRANSPOSE(EL$4:EL$29))</f>
        <v>50</v>
      </c>
      <c r="EM451" cm="1">
        <f t="array" ref="EM451">SUMPRODUCT($K451:$AJ451,TRANSPOSE(EM$4:EM$29))</f>
        <v>50</v>
      </c>
      <c r="EN451" cm="1">
        <f t="array" ref="EN451">SUMPRODUCT($K451:$AJ451,TRANSPOSE(EN$4:EN$29))</f>
        <v>50</v>
      </c>
      <c r="EO451" cm="1">
        <f t="array" ref="EO451">SUMPRODUCT($K451:$AJ451,TRANSPOSE(EO$4:EO$29))</f>
        <v>0</v>
      </c>
      <c r="EP451" cm="1">
        <f t="array" ref="EP451">SUMPRODUCT($K451:$AJ451,TRANSPOSE(EP$4:EP$29))</f>
        <v>0</v>
      </c>
      <c r="EQ451" cm="1">
        <f t="array" ref="EQ451">SUMPRODUCT($K451:$AJ451,TRANSPOSE(EQ$4:EQ$29))</f>
        <v>0</v>
      </c>
      <c r="ER451" cm="1">
        <f t="array" ref="ER451">SUMPRODUCT($K451:$AJ451,TRANSPOSE(ER$4:ER$29))</f>
        <v>0</v>
      </c>
      <c r="ES451" cm="1">
        <f t="array" ref="ES451">SUMPRODUCT($K451:$AJ451,TRANSPOSE(ES$4:ES$29))</f>
        <v>0</v>
      </c>
      <c r="ET451" cm="1">
        <f t="array" ref="ET451">SUMPRODUCT($K451:$AJ451,TRANSPOSE(ET$4:ET$29))</f>
        <v>0</v>
      </c>
      <c r="EU451" cm="1">
        <f t="array" ref="EU451">SUMPRODUCT($K451:$AJ451,TRANSPOSE(EU$4:EU$29))</f>
        <v>0</v>
      </c>
      <c r="EV451" cm="1">
        <f t="array" ref="EV451">SUMPRODUCT($K451:$AJ451,TRANSPOSE(EV$4:EV$29))</f>
        <v>0</v>
      </c>
      <c r="EW451" cm="1">
        <f t="array" ref="EW451">SUMPRODUCT($K451:$AJ451,TRANSPOSE(EW$4:EW$29))</f>
        <v>0</v>
      </c>
      <c r="EX451" cm="1">
        <f t="array" ref="EX451">SUMPRODUCT($K451:$AJ451,TRANSPOSE(EX$4:EX$29))</f>
        <v>0</v>
      </c>
      <c r="EY451" cm="1">
        <f t="array" ref="EY451">SUMPRODUCT($K451:$AJ451,TRANSPOSE(EY$4:EY$29))</f>
        <v>0</v>
      </c>
      <c r="EZ451" cm="1">
        <f t="array" ref="EZ451">SUMPRODUCT($K451:$AJ451,TRANSPOSE(EZ$4:EZ$29))</f>
        <v>0</v>
      </c>
      <c r="FA451">
        <f t="shared" si="90"/>
        <v>0</v>
      </c>
      <c r="FB451" t="b">
        <f t="shared" si="91"/>
        <v>0</v>
      </c>
    </row>
    <row r="452" spans="1:158" hidden="1" x14ac:dyDescent="0.2">
      <c r="A452">
        <v>531</v>
      </c>
      <c r="B452" s="7" t="s">
        <v>628</v>
      </c>
      <c r="C452" t="s">
        <v>17</v>
      </c>
      <c r="D452">
        <v>400261962</v>
      </c>
      <c r="E452" t="s">
        <v>627</v>
      </c>
      <c r="F452">
        <v>401589017</v>
      </c>
      <c r="G452" t="s">
        <v>6</v>
      </c>
      <c r="H452" s="1">
        <v>2</v>
      </c>
      <c r="I452" s="1">
        <v>5</v>
      </c>
      <c r="J452" s="1">
        <f>VLOOKUP(B452,'[4]AVL F03 05.05.26_לעבוד'!$B$27:$M$694,12,)</f>
        <v>5</v>
      </c>
      <c r="K452" s="1">
        <v>0</v>
      </c>
      <c r="L452" s="1">
        <v>0</v>
      </c>
      <c r="M452" s="1">
        <v>0</v>
      </c>
      <c r="N452" s="1">
        <v>0</v>
      </c>
      <c r="O452" s="1">
        <v>4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f t="shared" si="85"/>
        <v>1575</v>
      </c>
      <c r="AL452" s="1">
        <f t="shared" si="86"/>
        <v>2000</v>
      </c>
      <c r="AM452" s="1">
        <f t="shared" si="96"/>
        <v>4693.5</v>
      </c>
      <c r="AN452" s="1">
        <f t="shared" si="97"/>
        <v>5960</v>
      </c>
      <c r="AO452" s="1">
        <f t="shared" si="98"/>
        <v>1266.5</v>
      </c>
      <c r="AP452" s="1" t="s">
        <v>26</v>
      </c>
      <c r="AQ452" s="1">
        <f>VLOOKUP($B452,'[2]AVL F03 05.05.26_לעבוד'!$B$29:$H$721,6,)</f>
        <v>0</v>
      </c>
      <c r="AR452" s="1" t="s">
        <v>78</v>
      </c>
      <c r="AS452" s="1" t="s">
        <v>14</v>
      </c>
      <c r="AT452">
        <f t="shared" si="92"/>
        <v>14.9</v>
      </c>
      <c r="AU452" t="str">
        <f>VLOOKUP(B452,'[3]AVL F03 05.05.26_לעבוד'!$B$27:$B$694,1,)</f>
        <v>FT245RL</v>
      </c>
      <c r="AW452" t="s">
        <v>1785</v>
      </c>
      <c r="AX452" t="s">
        <v>41</v>
      </c>
      <c r="AY452">
        <v>2.98</v>
      </c>
      <c r="AZ452" t="s">
        <v>0</v>
      </c>
      <c r="BA452">
        <v>2</v>
      </c>
      <c r="BB452" t="s">
        <v>13</v>
      </c>
      <c r="BC452">
        <v>105</v>
      </c>
      <c r="BD452">
        <v>181</v>
      </c>
      <c r="BE452" t="s">
        <v>53</v>
      </c>
      <c r="BF452">
        <v>0</v>
      </c>
      <c r="BG452">
        <v>2.98</v>
      </c>
      <c r="BH452">
        <v>60</v>
      </c>
      <c r="BI452" t="s">
        <v>11</v>
      </c>
      <c r="BJ452" t="s">
        <v>44</v>
      </c>
      <c r="BK452" t="s">
        <v>5</v>
      </c>
      <c r="BL452">
        <v>1</v>
      </c>
      <c r="BM452" t="s">
        <v>22</v>
      </c>
      <c r="BN452">
        <v>2.98</v>
      </c>
      <c r="BO452" t="s">
        <v>5</v>
      </c>
      <c r="BP452">
        <v>1</v>
      </c>
      <c r="BQ452" t="s">
        <v>5</v>
      </c>
      <c r="BR452" t="s">
        <v>8</v>
      </c>
      <c r="BS452" t="s">
        <v>43</v>
      </c>
      <c r="BT452">
        <v>2000</v>
      </c>
      <c r="BU452" t="s">
        <v>6</v>
      </c>
      <c r="BV452" t="s">
        <v>31</v>
      </c>
      <c r="BW452" t="s">
        <v>42</v>
      </c>
      <c r="BX452" t="s">
        <v>3</v>
      </c>
      <c r="BY452" t="s">
        <v>41</v>
      </c>
      <c r="BZ452" t="s">
        <v>1</v>
      </c>
      <c r="CA452" t="s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1000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E452">
        <f>SUM($CB452,CB452:$CC452)-SUM($EC452:EC452)</f>
        <v>0</v>
      </c>
      <c r="DF452">
        <f>SUM($CB452,$CC452:CC452)-SUM($EC452:ED452)</f>
        <v>0</v>
      </c>
      <c r="DG452">
        <f>SUM($CB452,$CC452:CD452)-SUM($EC452:EE452)</f>
        <v>0</v>
      </c>
      <c r="DH452">
        <f>SUM($CB452,$CC452:CE452)-SUM($EC452:EF452)</f>
        <v>0</v>
      </c>
      <c r="DI452">
        <f>SUM($CB452,$CC452:CF452)-SUM($EC452:EG452)</f>
        <v>0</v>
      </c>
      <c r="DJ452">
        <f>SUM($CB452,$CC452:CG452)-SUM($EC452:EH452)</f>
        <v>0</v>
      </c>
      <c r="DK452">
        <f>SUM($CB452,$CC452:CH452)-SUM($EC452:EI452)</f>
        <v>0</v>
      </c>
      <c r="DL452">
        <f>SUM($CB452,$CC452:CI452)-SUM($EC452:EJ452)</f>
        <v>0</v>
      </c>
      <c r="DM452">
        <f>SUM($CB452,$CC452:CJ452)-SUM($EC452:EK452)</f>
        <v>850</v>
      </c>
      <c r="DN452">
        <f>SUM($CB452,$CC452:CK452)-SUM($EC452:EL452)</f>
        <v>688</v>
      </c>
      <c r="DO452">
        <f>SUM($CB452,$CC452:CL452)-SUM($EC452:EM452)</f>
        <v>338</v>
      </c>
      <c r="DP452">
        <f>SUM($CB452,$CC452:CM452)-SUM($EC452:EN452)</f>
        <v>0</v>
      </c>
      <c r="DQ452">
        <f>SUM($CB452,$CC452:CN452)-SUM($EC452:EO452)</f>
        <v>0</v>
      </c>
      <c r="DR452">
        <f>SUM($CB452,$CC452:CO452)-SUM($EC452:EP452)</f>
        <v>0</v>
      </c>
      <c r="DS452">
        <f>SUM($CB452,$CC452:CP452)-SUM($EC452:EQ452)</f>
        <v>0</v>
      </c>
      <c r="DT452">
        <f>SUM($CB452,$CC452:CQ452)-SUM($EC452:ER452)</f>
        <v>0</v>
      </c>
      <c r="DU452">
        <f>SUM($CB452,$CC452:CR452)-SUM($EC452:ES452)</f>
        <v>0</v>
      </c>
      <c r="DV452">
        <f>SUM($CB452,$CC452:CS452)-SUM($EC452:ET452)</f>
        <v>0</v>
      </c>
      <c r="DW452">
        <f>SUM($CB452,$CC452:CT452)-SUM($EC452:EU452)</f>
        <v>0</v>
      </c>
      <c r="DX452">
        <f>SUM($CB452,$CC452:CU452)-SUM($EC452:EV452)</f>
        <v>0</v>
      </c>
      <c r="DY452">
        <f>SUM($CB452,$CC452:CV452)-SUM($EC452:EW452)</f>
        <v>0</v>
      </c>
      <c r="DZ452">
        <f>SUM($CB452,$CC452:CW452)-SUM($EC452:EX452)</f>
        <v>0</v>
      </c>
      <c r="EA452">
        <f>SUM($CB452,$CC452:CX452)-SUM($EC452:EY452)</f>
        <v>0</v>
      </c>
      <c r="EB452">
        <f>SUM($CB452,$CC452:CY452)-SUM($EC452:EZ452)</f>
        <v>0</v>
      </c>
      <c r="EC452" cm="1">
        <f t="array" ref="EC452">SUMPRODUCT($K452:$AJ452,TRANSPOSE(EC$4:EC$29))</f>
        <v>0</v>
      </c>
      <c r="ED452" cm="1">
        <f t="array" ref="ED452">SUMPRODUCT($K452:$AJ452,TRANSPOSE(ED$4:ED$29))</f>
        <v>0</v>
      </c>
      <c r="EE452" cm="1">
        <f t="array" ref="EE452">SUMPRODUCT($K452:$AJ452,TRANSPOSE(EE$4:EE$29))</f>
        <v>0</v>
      </c>
      <c r="EF452" cm="1">
        <f t="array" ref="EF452">SUMPRODUCT($K452:$AJ452,TRANSPOSE(EF$4:EF$29))</f>
        <v>0</v>
      </c>
      <c r="EG452" cm="1">
        <f t="array" ref="EG452">SUMPRODUCT($K452:$AJ452,TRANSPOSE(EG$4:EG$29))</f>
        <v>0</v>
      </c>
      <c r="EH452" cm="1">
        <f t="array" ref="EH452">SUMPRODUCT($K452:$AJ452,TRANSPOSE(EH$4:EH$29))</f>
        <v>0</v>
      </c>
      <c r="EI452" cm="1">
        <f t="array" ref="EI452">SUMPRODUCT($K452:$AJ452,TRANSPOSE(EI$4:EI$29))</f>
        <v>0</v>
      </c>
      <c r="EJ452" cm="1">
        <f t="array" ref="EJ452">SUMPRODUCT($K452:$AJ452,TRANSPOSE(EJ$4:EJ$29))</f>
        <v>0</v>
      </c>
      <c r="EK452" cm="1">
        <f t="array" ref="EK452">SUMPRODUCT($K452:$AJ452,TRANSPOSE(EK$4:EK$29))</f>
        <v>150</v>
      </c>
      <c r="EL452" cm="1">
        <f t="array" ref="EL452">SUMPRODUCT($K452:$AJ452,TRANSPOSE(EL$4:EL$29))</f>
        <v>162</v>
      </c>
      <c r="EM452" cm="1">
        <f t="array" ref="EM452">SUMPRODUCT($K452:$AJ452,TRANSPOSE(EM$4:EM$29))</f>
        <v>350</v>
      </c>
      <c r="EN452" cm="1">
        <f t="array" ref="EN452">SUMPRODUCT($K452:$AJ452,TRANSPOSE(EN$4:EN$29))</f>
        <v>338</v>
      </c>
      <c r="EO452" cm="1">
        <f t="array" ref="EO452">SUMPRODUCT($K452:$AJ452,TRANSPOSE(EO$4:EO$29))</f>
        <v>0</v>
      </c>
      <c r="EP452" cm="1">
        <f t="array" ref="EP452">SUMPRODUCT($K452:$AJ452,TRANSPOSE(EP$4:EP$29))</f>
        <v>0</v>
      </c>
      <c r="EQ452" cm="1">
        <f t="array" ref="EQ452">SUMPRODUCT($K452:$AJ452,TRANSPOSE(EQ$4:EQ$29))</f>
        <v>0</v>
      </c>
      <c r="ER452" cm="1">
        <f t="array" ref="ER452">SUMPRODUCT($K452:$AJ452,TRANSPOSE(ER$4:ER$29))</f>
        <v>0</v>
      </c>
      <c r="ES452" cm="1">
        <f t="array" ref="ES452">SUMPRODUCT($K452:$AJ452,TRANSPOSE(ES$4:ES$29))</f>
        <v>0</v>
      </c>
      <c r="ET452" cm="1">
        <f t="array" ref="ET452">SUMPRODUCT($K452:$AJ452,TRANSPOSE(ET$4:ET$29))</f>
        <v>0</v>
      </c>
      <c r="EU452" cm="1">
        <f t="array" ref="EU452">SUMPRODUCT($K452:$AJ452,TRANSPOSE(EU$4:EU$29))</f>
        <v>0</v>
      </c>
      <c r="EV452" cm="1">
        <f t="array" ref="EV452">SUMPRODUCT($K452:$AJ452,TRANSPOSE(EV$4:EV$29))</f>
        <v>0</v>
      </c>
      <c r="EW452" cm="1">
        <f t="array" ref="EW452">SUMPRODUCT($K452:$AJ452,TRANSPOSE(EW$4:EW$29))</f>
        <v>0</v>
      </c>
      <c r="EX452" cm="1">
        <f t="array" ref="EX452">SUMPRODUCT($K452:$AJ452,TRANSPOSE(EX$4:EX$29))</f>
        <v>0</v>
      </c>
      <c r="EY452" cm="1">
        <f t="array" ref="EY452">SUMPRODUCT($K452:$AJ452,TRANSPOSE(EY$4:EY$29))</f>
        <v>0</v>
      </c>
      <c r="EZ452" cm="1">
        <f t="array" ref="EZ452">SUMPRODUCT($K452:$AJ452,TRANSPOSE(EZ$4:EZ$29))</f>
        <v>0</v>
      </c>
      <c r="FA452">
        <f t="shared" si="90"/>
        <v>0</v>
      </c>
      <c r="FB452" t="b">
        <f t="shared" si="91"/>
        <v>0</v>
      </c>
    </row>
    <row r="453" spans="1:158" hidden="1" x14ac:dyDescent="0.2">
      <c r="A453">
        <v>532</v>
      </c>
      <c r="B453" s="7" t="s">
        <v>626</v>
      </c>
      <c r="C453" t="s">
        <v>17</v>
      </c>
      <c r="D453" t="s">
        <v>625</v>
      </c>
      <c r="E453" t="s">
        <v>624</v>
      </c>
      <c r="G453" t="s">
        <v>6</v>
      </c>
      <c r="H453" s="1">
        <v>2</v>
      </c>
      <c r="I453" s="1">
        <v>2</v>
      </c>
      <c r="J453" s="1">
        <f>VLOOKUP(B453,'[4]AVL F03 05.05.26_לעבוד'!$B$27:$M$694,12,)</f>
        <v>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f t="shared" si="85"/>
        <v>630</v>
      </c>
      <c r="AL453" s="1">
        <f t="shared" si="86"/>
        <v>1000</v>
      </c>
      <c r="AM453" s="1">
        <f t="shared" si="96"/>
        <v>1449</v>
      </c>
      <c r="AN453" s="1">
        <f t="shared" si="97"/>
        <v>2300</v>
      </c>
      <c r="AO453" s="1">
        <f t="shared" si="98"/>
        <v>851</v>
      </c>
      <c r="AP453" s="1" t="s">
        <v>26</v>
      </c>
      <c r="AQ453" s="1">
        <f>VLOOKUP($B453,'[2]AVL F03 05.05.26_לעבוד'!$B$29:$H$721,6,)</f>
        <v>0</v>
      </c>
      <c r="AR453" s="1" t="s">
        <v>25</v>
      </c>
      <c r="AS453" s="1" t="s">
        <v>14</v>
      </c>
      <c r="AT453">
        <f t="shared" si="92"/>
        <v>4.5999999999999996</v>
      </c>
      <c r="AU453" t="str">
        <f>VLOOKUP(B453,'[3]AVL F03 05.05.26_לעבוד'!$B$27:$B$694,1,)</f>
        <v>FTSH-105-01-L-DV-K-P-TR</v>
      </c>
      <c r="AW453" t="s">
        <v>1755</v>
      </c>
      <c r="AX453" t="s">
        <v>56</v>
      </c>
      <c r="AY453">
        <v>2.2999999999999998</v>
      </c>
      <c r="AZ453" t="s">
        <v>0</v>
      </c>
      <c r="BA453">
        <v>2</v>
      </c>
      <c r="BB453" t="s">
        <v>13</v>
      </c>
      <c r="BC453">
        <v>98</v>
      </c>
      <c r="BD453">
        <v>78</v>
      </c>
      <c r="BE453" t="s">
        <v>57</v>
      </c>
      <c r="BF453">
        <v>0</v>
      </c>
      <c r="BG453">
        <v>2.2999999999999998</v>
      </c>
      <c r="BH453">
        <v>20</v>
      </c>
      <c r="BI453" t="s">
        <v>11</v>
      </c>
      <c r="BJ453" t="s">
        <v>10</v>
      </c>
      <c r="BK453" t="s">
        <v>5</v>
      </c>
      <c r="BL453">
        <v>1</v>
      </c>
      <c r="BM453" t="s">
        <v>38</v>
      </c>
      <c r="BN453">
        <v>2.2999999999999998</v>
      </c>
      <c r="BO453" t="s">
        <v>5</v>
      </c>
      <c r="BP453">
        <v>1</v>
      </c>
      <c r="BQ453" t="s">
        <v>5</v>
      </c>
      <c r="BR453" t="s">
        <v>8</v>
      </c>
      <c r="BS453" t="s">
        <v>348</v>
      </c>
      <c r="BT453">
        <v>500</v>
      </c>
      <c r="BU453" t="s">
        <v>6</v>
      </c>
      <c r="BV453" t="s">
        <v>31</v>
      </c>
      <c r="BW453" t="s">
        <v>4</v>
      </c>
      <c r="BX453" t="s">
        <v>347</v>
      </c>
      <c r="BY453" t="s">
        <v>56</v>
      </c>
      <c r="BZ453" t="s">
        <v>1</v>
      </c>
      <c r="CA453" t="s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420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E453">
        <f>SUM($CB453,CB453:$CC453)-SUM($EC453:EC453)</f>
        <v>0</v>
      </c>
      <c r="DF453">
        <f>SUM($CB453,$CC453:CC453)-SUM($EC453:ED453)</f>
        <v>0</v>
      </c>
      <c r="DG453">
        <f>SUM($CB453,$CC453:CD453)-SUM($EC453:EE453)</f>
        <v>0</v>
      </c>
      <c r="DH453">
        <f>SUM($CB453,$CC453:CE453)-SUM($EC453:EF453)</f>
        <v>0</v>
      </c>
      <c r="DI453">
        <f>SUM($CB453,$CC453:CF453)-SUM($EC453:EG453)</f>
        <v>0</v>
      </c>
      <c r="DJ453">
        <f>SUM($CB453,$CC453:CG453)-SUM($EC453:EH453)</f>
        <v>0</v>
      </c>
      <c r="DK453">
        <f>SUM($CB453,$CC453:CH453)-SUM($EC453:EI453)</f>
        <v>0</v>
      </c>
      <c r="DL453">
        <f>SUM($CB453,$CC453:CI453)-SUM($EC453:EJ453)</f>
        <v>0</v>
      </c>
      <c r="DM453">
        <f>SUM($CB453,$CC453:CJ453)-SUM($EC453:EK453)</f>
        <v>320</v>
      </c>
      <c r="DN453">
        <f>SUM($CB453,$CC453:CK453)-SUM($EC453:EL453)</f>
        <v>220</v>
      </c>
      <c r="DO453">
        <f>SUM($CB453,$CC453:CL453)-SUM($EC453:EM453)</f>
        <v>120</v>
      </c>
      <c r="DP453">
        <f>SUM($CB453,$CC453:CM453)-SUM($EC453:EN453)</f>
        <v>20</v>
      </c>
      <c r="DQ453">
        <f>SUM($CB453,$CC453:CN453)-SUM($EC453:EO453)</f>
        <v>20</v>
      </c>
      <c r="DR453">
        <f>SUM($CB453,$CC453:CO453)-SUM($EC453:EP453)</f>
        <v>20</v>
      </c>
      <c r="DS453">
        <f>SUM($CB453,$CC453:CP453)-SUM($EC453:EQ453)</f>
        <v>20</v>
      </c>
      <c r="DT453">
        <f>SUM($CB453,$CC453:CQ453)-SUM($EC453:ER453)</f>
        <v>20</v>
      </c>
      <c r="DU453">
        <f>SUM($CB453,$CC453:CR453)-SUM($EC453:ES453)</f>
        <v>20</v>
      </c>
      <c r="DV453">
        <f>SUM($CB453,$CC453:CS453)-SUM($EC453:ET453)</f>
        <v>20</v>
      </c>
      <c r="DW453">
        <f>SUM($CB453,$CC453:CT453)-SUM($EC453:EU453)</f>
        <v>20</v>
      </c>
      <c r="DX453">
        <f>SUM($CB453,$CC453:CU453)-SUM($EC453:EV453)</f>
        <v>20</v>
      </c>
      <c r="DY453">
        <f>SUM($CB453,$CC453:CV453)-SUM($EC453:EW453)</f>
        <v>20</v>
      </c>
      <c r="DZ453">
        <f>SUM($CB453,$CC453:CW453)-SUM($EC453:EX453)</f>
        <v>20</v>
      </c>
      <c r="EA453">
        <f>SUM($CB453,$CC453:CX453)-SUM($EC453:EY453)</f>
        <v>20</v>
      </c>
      <c r="EB453">
        <f>SUM($CB453,$CC453:CY453)-SUM($EC453:EZ453)</f>
        <v>20</v>
      </c>
      <c r="EC453" cm="1">
        <f t="array" ref="EC453">SUMPRODUCT($K453:$AJ453,TRANSPOSE(EC$4:EC$29))</f>
        <v>0</v>
      </c>
      <c r="ED453" cm="1">
        <f t="array" ref="ED453">SUMPRODUCT($K453:$AJ453,TRANSPOSE(ED$4:ED$29))</f>
        <v>0</v>
      </c>
      <c r="EE453" cm="1">
        <f t="array" ref="EE453">SUMPRODUCT($K453:$AJ453,TRANSPOSE(EE$4:EE$29))</f>
        <v>0</v>
      </c>
      <c r="EF453" cm="1">
        <f t="array" ref="EF453">SUMPRODUCT($K453:$AJ453,TRANSPOSE(EF$4:EF$29))</f>
        <v>0</v>
      </c>
      <c r="EG453" cm="1">
        <f t="array" ref="EG453">SUMPRODUCT($K453:$AJ453,TRANSPOSE(EG$4:EG$29))</f>
        <v>0</v>
      </c>
      <c r="EH453" cm="1">
        <f t="array" ref="EH453">SUMPRODUCT($K453:$AJ453,TRANSPOSE(EH$4:EH$29))</f>
        <v>0</v>
      </c>
      <c r="EI453" cm="1">
        <f t="array" ref="EI453">SUMPRODUCT($K453:$AJ453,TRANSPOSE(EI$4:EI$29))</f>
        <v>0</v>
      </c>
      <c r="EJ453" cm="1">
        <f t="array" ref="EJ453">SUMPRODUCT($K453:$AJ453,TRANSPOSE(EJ$4:EJ$29))</f>
        <v>0</v>
      </c>
      <c r="EK453" cm="1">
        <f t="array" ref="EK453">SUMPRODUCT($K453:$AJ453,TRANSPOSE(EK$4:EK$29))</f>
        <v>100</v>
      </c>
      <c r="EL453" cm="1">
        <f t="array" ref="EL453">SUMPRODUCT($K453:$AJ453,TRANSPOSE(EL$4:EL$29))</f>
        <v>100</v>
      </c>
      <c r="EM453" cm="1">
        <f t="array" ref="EM453">SUMPRODUCT($K453:$AJ453,TRANSPOSE(EM$4:EM$29))</f>
        <v>100</v>
      </c>
      <c r="EN453" cm="1">
        <f t="array" ref="EN453">SUMPRODUCT($K453:$AJ453,TRANSPOSE(EN$4:EN$29))</f>
        <v>100</v>
      </c>
      <c r="EO453" cm="1">
        <f t="array" ref="EO453">SUMPRODUCT($K453:$AJ453,TRANSPOSE(EO$4:EO$29))</f>
        <v>0</v>
      </c>
      <c r="EP453" cm="1">
        <f t="array" ref="EP453">SUMPRODUCT($K453:$AJ453,TRANSPOSE(EP$4:EP$29))</f>
        <v>0</v>
      </c>
      <c r="EQ453" cm="1">
        <f t="array" ref="EQ453">SUMPRODUCT($K453:$AJ453,TRANSPOSE(EQ$4:EQ$29))</f>
        <v>0</v>
      </c>
      <c r="ER453" cm="1">
        <f t="array" ref="ER453">SUMPRODUCT($K453:$AJ453,TRANSPOSE(ER$4:ER$29))</f>
        <v>0</v>
      </c>
      <c r="ES453" cm="1">
        <f t="array" ref="ES453">SUMPRODUCT($K453:$AJ453,TRANSPOSE(ES$4:ES$29))</f>
        <v>0</v>
      </c>
      <c r="ET453" cm="1">
        <f t="array" ref="ET453">SUMPRODUCT($K453:$AJ453,TRANSPOSE(ET$4:ET$29))</f>
        <v>0</v>
      </c>
      <c r="EU453" cm="1">
        <f t="array" ref="EU453">SUMPRODUCT($K453:$AJ453,TRANSPOSE(EU$4:EU$29))</f>
        <v>0</v>
      </c>
      <c r="EV453" cm="1">
        <f t="array" ref="EV453">SUMPRODUCT($K453:$AJ453,TRANSPOSE(EV$4:EV$29))</f>
        <v>0</v>
      </c>
      <c r="EW453" cm="1">
        <f t="array" ref="EW453">SUMPRODUCT($K453:$AJ453,TRANSPOSE(EW$4:EW$29))</f>
        <v>0</v>
      </c>
      <c r="EX453" cm="1">
        <f t="array" ref="EX453">SUMPRODUCT($K453:$AJ453,TRANSPOSE(EX$4:EX$29))</f>
        <v>0</v>
      </c>
      <c r="EY453" cm="1">
        <f t="array" ref="EY453">SUMPRODUCT($K453:$AJ453,TRANSPOSE(EY$4:EY$29))</f>
        <v>0</v>
      </c>
      <c r="EZ453" cm="1">
        <f t="array" ref="EZ453">SUMPRODUCT($K453:$AJ453,TRANSPOSE(EZ$4:EZ$29))</f>
        <v>0</v>
      </c>
      <c r="FA453">
        <f t="shared" si="90"/>
        <v>0</v>
      </c>
      <c r="FB453" t="b">
        <f t="shared" si="91"/>
        <v>0</v>
      </c>
    </row>
    <row r="454" spans="1:158" hidden="1" x14ac:dyDescent="0.2">
      <c r="A454">
        <v>533</v>
      </c>
      <c r="B454" s="7" t="s">
        <v>623</v>
      </c>
      <c r="C454" t="s">
        <v>17</v>
      </c>
      <c r="D454">
        <v>404383086</v>
      </c>
      <c r="E454" t="s">
        <v>283</v>
      </c>
      <c r="G454" t="s">
        <v>6</v>
      </c>
      <c r="H454" s="1">
        <v>2</v>
      </c>
      <c r="I454" s="1">
        <v>98</v>
      </c>
      <c r="J454" s="1">
        <f>VLOOKUP(B454,'[4]AVL F03 05.05.26_לעבוד'!$B$27:$M$694,12,)</f>
        <v>98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98</v>
      </c>
      <c r="AI454" s="1">
        <v>0</v>
      </c>
      <c r="AJ454" s="1">
        <v>0</v>
      </c>
      <c r="AK454" s="1">
        <f t="shared" si="85"/>
        <v>30870</v>
      </c>
      <c r="AL454" s="1">
        <f t="shared" si="86"/>
        <v>33000</v>
      </c>
      <c r="AM454" s="1">
        <f t="shared" si="96"/>
        <v>6791.4</v>
      </c>
      <c r="AN454" s="1">
        <f t="shared" si="97"/>
        <v>7260</v>
      </c>
      <c r="AO454" s="1">
        <f t="shared" si="98"/>
        <v>468.60000000000036</v>
      </c>
      <c r="AP454" s="1" t="s">
        <v>26</v>
      </c>
      <c r="AQ454" s="1">
        <f>VLOOKUP($B454,'[2]AVL F03 05.05.26_לעבוד'!$B$29:$H$721,6,)</f>
        <v>0</v>
      </c>
      <c r="AR454" s="1" t="s">
        <v>25</v>
      </c>
      <c r="AS454" s="1" t="s">
        <v>14</v>
      </c>
      <c r="AT454">
        <f t="shared" si="92"/>
        <v>21.56</v>
      </c>
      <c r="AU454" t="str">
        <f>VLOOKUP(B454,'[3]AVL F03 05.05.26_לעבוד'!$B$27:$B$694,1,)</f>
        <v>GBLC03-LF-T7</v>
      </c>
      <c r="AW454" t="s">
        <v>1760</v>
      </c>
      <c r="AX454" t="s">
        <v>218</v>
      </c>
      <c r="AY454">
        <v>0.22</v>
      </c>
      <c r="AZ454" t="s">
        <v>0</v>
      </c>
      <c r="BA454">
        <v>2</v>
      </c>
      <c r="BB454" t="s">
        <v>13</v>
      </c>
      <c r="BC454">
        <v>100</v>
      </c>
      <c r="BD454">
        <v>68</v>
      </c>
      <c r="BE454" t="s">
        <v>219</v>
      </c>
      <c r="BF454">
        <v>0</v>
      </c>
      <c r="BG454">
        <v>0.22</v>
      </c>
      <c r="BH454">
        <v>20</v>
      </c>
      <c r="BI454" t="s">
        <v>11</v>
      </c>
      <c r="BJ454" t="s">
        <v>213</v>
      </c>
      <c r="BK454" t="s">
        <v>5</v>
      </c>
      <c r="BL454">
        <v>1</v>
      </c>
      <c r="BM454" t="s">
        <v>84</v>
      </c>
      <c r="BN454">
        <v>0.22</v>
      </c>
      <c r="BO454" t="s">
        <v>5</v>
      </c>
      <c r="BP454">
        <v>1</v>
      </c>
      <c r="BQ454" t="s">
        <v>5</v>
      </c>
      <c r="BR454" t="s">
        <v>8</v>
      </c>
      <c r="BS454" t="s">
        <v>212</v>
      </c>
      <c r="BT454">
        <v>3000</v>
      </c>
      <c r="BU454" t="s">
        <v>6</v>
      </c>
      <c r="BV454" t="s">
        <v>31</v>
      </c>
      <c r="BW454" t="s">
        <v>50</v>
      </c>
      <c r="BX454" t="s">
        <v>3</v>
      </c>
      <c r="BY454" t="s">
        <v>218</v>
      </c>
      <c r="BZ454" t="s">
        <v>1</v>
      </c>
      <c r="CA454" t="s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21000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E454">
        <f>SUM($CB454,CB454:$CC454)-SUM($EC454:EC454)</f>
        <v>0</v>
      </c>
      <c r="DF454">
        <f>SUM($CB454,$CC454:CC454)-SUM($EC454:ED454)</f>
        <v>0</v>
      </c>
      <c r="DG454">
        <f>SUM($CB454,$CC454:CD454)-SUM($EC454:EE454)</f>
        <v>0</v>
      </c>
      <c r="DH454">
        <f>SUM($CB454,$CC454:CE454)-SUM($EC454:EF454)</f>
        <v>0</v>
      </c>
      <c r="DI454">
        <f>SUM($CB454,$CC454:CF454)-SUM($EC454:EG454)</f>
        <v>0</v>
      </c>
      <c r="DJ454">
        <f>SUM($CB454,$CC454:CG454)-SUM($EC454:EH454)</f>
        <v>0</v>
      </c>
      <c r="DK454">
        <f>SUM($CB454,$CC454:CH454)-SUM($EC454:EI454)</f>
        <v>0</v>
      </c>
      <c r="DL454">
        <f>SUM($CB454,$CC454:CI454)-SUM($EC454:EJ454)</f>
        <v>0</v>
      </c>
      <c r="DM454">
        <f>SUM($CB454,$CC454:CJ454)-SUM($EC454:EK454)</f>
        <v>16100</v>
      </c>
      <c r="DN454">
        <f>SUM($CB454,$CC454:CK454)-SUM($EC454:EL454)</f>
        <v>11200</v>
      </c>
      <c r="DO454">
        <f>SUM($CB454,$CC454:CL454)-SUM($EC454:EM454)</f>
        <v>6300</v>
      </c>
      <c r="DP454">
        <f>SUM($CB454,$CC454:CM454)-SUM($EC454:EN454)</f>
        <v>1400</v>
      </c>
      <c r="DQ454">
        <f>SUM($CB454,$CC454:CN454)-SUM($EC454:EO454)</f>
        <v>1400</v>
      </c>
      <c r="DR454">
        <f>SUM($CB454,$CC454:CO454)-SUM($EC454:EP454)</f>
        <v>1400</v>
      </c>
      <c r="DS454">
        <f>SUM($CB454,$CC454:CP454)-SUM($EC454:EQ454)</f>
        <v>1400</v>
      </c>
      <c r="DT454">
        <f>SUM($CB454,$CC454:CQ454)-SUM($EC454:ER454)</f>
        <v>1400</v>
      </c>
      <c r="DU454">
        <f>SUM($CB454,$CC454:CR454)-SUM($EC454:ES454)</f>
        <v>1400</v>
      </c>
      <c r="DV454">
        <f>SUM($CB454,$CC454:CS454)-SUM($EC454:ET454)</f>
        <v>1400</v>
      </c>
      <c r="DW454">
        <f>SUM($CB454,$CC454:CT454)-SUM($EC454:EU454)</f>
        <v>1400</v>
      </c>
      <c r="DX454">
        <f>SUM($CB454,$CC454:CU454)-SUM($EC454:EV454)</f>
        <v>1400</v>
      </c>
      <c r="DY454">
        <f>SUM($CB454,$CC454:CV454)-SUM($EC454:EW454)</f>
        <v>1400</v>
      </c>
      <c r="DZ454">
        <f>SUM($CB454,$CC454:CW454)-SUM($EC454:EX454)</f>
        <v>1400</v>
      </c>
      <c r="EA454">
        <f>SUM($CB454,$CC454:CX454)-SUM($EC454:EY454)</f>
        <v>1400</v>
      </c>
      <c r="EB454">
        <f>SUM($CB454,$CC454:CY454)-SUM($EC454:EZ454)</f>
        <v>1400</v>
      </c>
      <c r="EC454" cm="1">
        <f t="array" ref="EC454">SUMPRODUCT($K454:$AJ454,TRANSPOSE(EC$4:EC$29))</f>
        <v>0</v>
      </c>
      <c r="ED454" cm="1">
        <f t="array" ref="ED454">SUMPRODUCT($K454:$AJ454,TRANSPOSE(ED$4:ED$29))</f>
        <v>0</v>
      </c>
      <c r="EE454" cm="1">
        <f t="array" ref="EE454">SUMPRODUCT($K454:$AJ454,TRANSPOSE(EE$4:EE$29))</f>
        <v>0</v>
      </c>
      <c r="EF454" cm="1">
        <f t="array" ref="EF454">SUMPRODUCT($K454:$AJ454,TRANSPOSE(EF$4:EF$29))</f>
        <v>0</v>
      </c>
      <c r="EG454" cm="1">
        <f t="array" ref="EG454">SUMPRODUCT($K454:$AJ454,TRANSPOSE(EG$4:EG$29))</f>
        <v>0</v>
      </c>
      <c r="EH454" cm="1">
        <f t="array" ref="EH454">SUMPRODUCT($K454:$AJ454,TRANSPOSE(EH$4:EH$29))</f>
        <v>0</v>
      </c>
      <c r="EI454" cm="1">
        <f t="array" ref="EI454">SUMPRODUCT($K454:$AJ454,TRANSPOSE(EI$4:EI$29))</f>
        <v>0</v>
      </c>
      <c r="EJ454" cm="1">
        <f t="array" ref="EJ454">SUMPRODUCT($K454:$AJ454,TRANSPOSE(EJ$4:EJ$29))</f>
        <v>0</v>
      </c>
      <c r="EK454" cm="1">
        <f t="array" ref="EK454">SUMPRODUCT($K454:$AJ454,TRANSPOSE(EK$4:EK$29))</f>
        <v>4900</v>
      </c>
      <c r="EL454" cm="1">
        <f t="array" ref="EL454">SUMPRODUCT($K454:$AJ454,TRANSPOSE(EL$4:EL$29))</f>
        <v>4900</v>
      </c>
      <c r="EM454" cm="1">
        <f t="array" ref="EM454">SUMPRODUCT($K454:$AJ454,TRANSPOSE(EM$4:EM$29))</f>
        <v>4900</v>
      </c>
      <c r="EN454" cm="1">
        <f t="array" ref="EN454">SUMPRODUCT($K454:$AJ454,TRANSPOSE(EN$4:EN$29))</f>
        <v>4900</v>
      </c>
      <c r="EO454" cm="1">
        <f t="array" ref="EO454">SUMPRODUCT($K454:$AJ454,TRANSPOSE(EO$4:EO$29))</f>
        <v>0</v>
      </c>
      <c r="EP454" cm="1">
        <f t="array" ref="EP454">SUMPRODUCT($K454:$AJ454,TRANSPOSE(EP$4:EP$29))</f>
        <v>0</v>
      </c>
      <c r="EQ454" cm="1">
        <f t="array" ref="EQ454">SUMPRODUCT($K454:$AJ454,TRANSPOSE(EQ$4:EQ$29))</f>
        <v>0</v>
      </c>
      <c r="ER454" cm="1">
        <f t="array" ref="ER454">SUMPRODUCT($K454:$AJ454,TRANSPOSE(ER$4:ER$29))</f>
        <v>0</v>
      </c>
      <c r="ES454" cm="1">
        <f t="array" ref="ES454">SUMPRODUCT($K454:$AJ454,TRANSPOSE(ES$4:ES$29))</f>
        <v>0</v>
      </c>
      <c r="ET454" cm="1">
        <f t="array" ref="ET454">SUMPRODUCT($K454:$AJ454,TRANSPOSE(ET$4:ET$29))</f>
        <v>0</v>
      </c>
      <c r="EU454" cm="1">
        <f t="array" ref="EU454">SUMPRODUCT($K454:$AJ454,TRANSPOSE(EU$4:EU$29))</f>
        <v>0</v>
      </c>
      <c r="EV454" cm="1">
        <f t="array" ref="EV454">SUMPRODUCT($K454:$AJ454,TRANSPOSE(EV$4:EV$29))</f>
        <v>0</v>
      </c>
      <c r="EW454" cm="1">
        <f t="array" ref="EW454">SUMPRODUCT($K454:$AJ454,TRANSPOSE(EW$4:EW$29))</f>
        <v>0</v>
      </c>
      <c r="EX454" cm="1">
        <f t="array" ref="EX454">SUMPRODUCT($K454:$AJ454,TRANSPOSE(EX$4:EX$29))</f>
        <v>0</v>
      </c>
      <c r="EY454" cm="1">
        <f t="array" ref="EY454">SUMPRODUCT($K454:$AJ454,TRANSPOSE(EY$4:EY$29))</f>
        <v>0</v>
      </c>
      <c r="EZ454" cm="1">
        <f t="array" ref="EZ454">SUMPRODUCT($K454:$AJ454,TRANSPOSE(EZ$4:EZ$29))</f>
        <v>0</v>
      </c>
      <c r="FA454">
        <f t="shared" si="90"/>
        <v>0</v>
      </c>
      <c r="FB454" t="b">
        <f t="shared" si="91"/>
        <v>0</v>
      </c>
    </row>
    <row r="455" spans="1:158" hidden="1" x14ac:dyDescent="0.2">
      <c r="A455">
        <v>534</v>
      </c>
      <c r="B455" s="7" t="s">
        <v>622</v>
      </c>
      <c r="C455" t="s">
        <v>17</v>
      </c>
      <c r="D455">
        <v>400495390</v>
      </c>
      <c r="E455" t="s">
        <v>621</v>
      </c>
      <c r="G455" t="s">
        <v>6</v>
      </c>
      <c r="H455" s="1">
        <v>2</v>
      </c>
      <c r="I455" s="1">
        <v>46</v>
      </c>
      <c r="J455" s="1">
        <f>VLOOKUP(B455,'[4]AVL F03 05.05.26_לעבוד'!$B$27:$M$694,12,)</f>
        <v>46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46</v>
      </c>
      <c r="AI455" s="1">
        <v>0</v>
      </c>
      <c r="AJ455" s="1">
        <v>0</v>
      </c>
      <c r="AK455" s="1">
        <f t="shared" si="85"/>
        <v>14490</v>
      </c>
      <c r="AL455" s="1">
        <f t="shared" si="86"/>
        <v>15000</v>
      </c>
      <c r="AM455" s="1">
        <f t="shared" si="96"/>
        <v>3187.8</v>
      </c>
      <c r="AN455" s="1">
        <f t="shared" si="97"/>
        <v>3300</v>
      </c>
      <c r="AO455" s="1">
        <f t="shared" si="98"/>
        <v>112.19999999999982</v>
      </c>
      <c r="AP455" s="1" t="s">
        <v>26</v>
      </c>
      <c r="AQ455" s="1">
        <f>VLOOKUP($B455,'[2]AVL F03 05.05.26_לעבוד'!$B$29:$H$721,6,)</f>
        <v>0</v>
      </c>
      <c r="AR455" s="1" t="s">
        <v>25</v>
      </c>
      <c r="AS455" s="1" t="s">
        <v>14</v>
      </c>
      <c r="AT455">
        <f t="shared" si="92"/>
        <v>10.119999999999999</v>
      </c>
      <c r="AU455" t="str">
        <f>VLOOKUP(B455,'[3]AVL F03 05.05.26_לעבוד'!$B$27:$B$694,1,)</f>
        <v>GBLC05C-LF-T7</v>
      </c>
      <c r="AW455" t="s">
        <v>1760</v>
      </c>
      <c r="AX455">
        <v>1</v>
      </c>
      <c r="AY455">
        <v>0.22</v>
      </c>
      <c r="AZ455" t="s">
        <v>0</v>
      </c>
      <c r="BA455">
        <v>2</v>
      </c>
      <c r="BB455" t="s">
        <v>13</v>
      </c>
      <c r="BC455">
        <v>100</v>
      </c>
      <c r="BD455">
        <v>43</v>
      </c>
      <c r="BE455" t="s">
        <v>219</v>
      </c>
      <c r="BF455">
        <v>0</v>
      </c>
      <c r="BG455">
        <v>0.22</v>
      </c>
      <c r="BH455">
        <v>20</v>
      </c>
      <c r="BI455" t="s">
        <v>11</v>
      </c>
      <c r="BJ455" t="s">
        <v>213</v>
      </c>
      <c r="BK455" t="s">
        <v>5</v>
      </c>
      <c r="BL455">
        <v>1</v>
      </c>
      <c r="BM455" t="s">
        <v>38</v>
      </c>
      <c r="BN455">
        <v>0.22</v>
      </c>
      <c r="BO455" t="s">
        <v>5</v>
      </c>
      <c r="BP455">
        <v>1</v>
      </c>
      <c r="BQ455" t="s">
        <v>5</v>
      </c>
      <c r="BR455" t="s">
        <v>8</v>
      </c>
      <c r="BS455" t="s">
        <v>212</v>
      </c>
      <c r="BT455">
        <v>3000</v>
      </c>
      <c r="BU455" t="s">
        <v>6</v>
      </c>
      <c r="BV455" t="s">
        <v>31</v>
      </c>
      <c r="BW455" t="s">
        <v>50</v>
      </c>
      <c r="BX455" t="s">
        <v>3</v>
      </c>
      <c r="BY455">
        <v>1</v>
      </c>
      <c r="BZ455" t="s">
        <v>29</v>
      </c>
      <c r="CA455" t="s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12000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E455">
        <f>SUM($CB455,CB455:$CC455)-SUM($EC455:EC455)</f>
        <v>0</v>
      </c>
      <c r="DF455">
        <f>SUM($CB455,$CC455:CC455)-SUM($EC455:ED455)</f>
        <v>0</v>
      </c>
      <c r="DG455">
        <f>SUM($CB455,$CC455:CD455)-SUM($EC455:EE455)</f>
        <v>0</v>
      </c>
      <c r="DH455">
        <f>SUM($CB455,$CC455:CE455)-SUM($EC455:EF455)</f>
        <v>0</v>
      </c>
      <c r="DI455">
        <f>SUM($CB455,$CC455:CF455)-SUM($EC455:EG455)</f>
        <v>0</v>
      </c>
      <c r="DJ455">
        <f>SUM($CB455,$CC455:CG455)-SUM($EC455:EH455)</f>
        <v>0</v>
      </c>
      <c r="DK455">
        <f>SUM($CB455,$CC455:CH455)-SUM($EC455:EI455)</f>
        <v>0</v>
      </c>
      <c r="DL455">
        <f>SUM($CB455,$CC455:CI455)-SUM($EC455:EJ455)</f>
        <v>0</v>
      </c>
      <c r="DM455">
        <f>SUM($CB455,$CC455:CJ455)-SUM($EC455:EK455)</f>
        <v>9700</v>
      </c>
      <c r="DN455">
        <f>SUM($CB455,$CC455:CK455)-SUM($EC455:EL455)</f>
        <v>7400</v>
      </c>
      <c r="DO455">
        <f>SUM($CB455,$CC455:CL455)-SUM($EC455:EM455)</f>
        <v>5100</v>
      </c>
      <c r="DP455">
        <f>SUM($CB455,$CC455:CM455)-SUM($EC455:EN455)</f>
        <v>2800</v>
      </c>
      <c r="DQ455">
        <f>SUM($CB455,$CC455:CN455)-SUM($EC455:EO455)</f>
        <v>2800</v>
      </c>
      <c r="DR455">
        <f>SUM($CB455,$CC455:CO455)-SUM($EC455:EP455)</f>
        <v>2800</v>
      </c>
      <c r="DS455">
        <f>SUM($CB455,$CC455:CP455)-SUM($EC455:EQ455)</f>
        <v>2800</v>
      </c>
      <c r="DT455">
        <f>SUM($CB455,$CC455:CQ455)-SUM($EC455:ER455)</f>
        <v>2800</v>
      </c>
      <c r="DU455">
        <f>SUM($CB455,$CC455:CR455)-SUM($EC455:ES455)</f>
        <v>2800</v>
      </c>
      <c r="DV455">
        <f>SUM($CB455,$CC455:CS455)-SUM($EC455:ET455)</f>
        <v>2800</v>
      </c>
      <c r="DW455">
        <f>SUM($CB455,$CC455:CT455)-SUM($EC455:EU455)</f>
        <v>2800</v>
      </c>
      <c r="DX455">
        <f>SUM($CB455,$CC455:CU455)-SUM($EC455:EV455)</f>
        <v>2800</v>
      </c>
      <c r="DY455">
        <f>SUM($CB455,$CC455:CV455)-SUM($EC455:EW455)</f>
        <v>2800</v>
      </c>
      <c r="DZ455">
        <f>SUM($CB455,$CC455:CW455)-SUM($EC455:EX455)</f>
        <v>2800</v>
      </c>
      <c r="EA455">
        <f>SUM($CB455,$CC455:CX455)-SUM($EC455:EY455)</f>
        <v>2800</v>
      </c>
      <c r="EB455">
        <f>SUM($CB455,$CC455:CY455)-SUM($EC455:EZ455)</f>
        <v>2800</v>
      </c>
      <c r="EC455" cm="1">
        <f t="array" ref="EC455">SUMPRODUCT($K455:$AJ455,TRANSPOSE(EC$4:EC$29))</f>
        <v>0</v>
      </c>
      <c r="ED455" cm="1">
        <f t="array" ref="ED455">SUMPRODUCT($K455:$AJ455,TRANSPOSE(ED$4:ED$29))</f>
        <v>0</v>
      </c>
      <c r="EE455" cm="1">
        <f t="array" ref="EE455">SUMPRODUCT($K455:$AJ455,TRANSPOSE(EE$4:EE$29))</f>
        <v>0</v>
      </c>
      <c r="EF455" cm="1">
        <f t="array" ref="EF455">SUMPRODUCT($K455:$AJ455,TRANSPOSE(EF$4:EF$29))</f>
        <v>0</v>
      </c>
      <c r="EG455" cm="1">
        <f t="array" ref="EG455">SUMPRODUCT($K455:$AJ455,TRANSPOSE(EG$4:EG$29))</f>
        <v>0</v>
      </c>
      <c r="EH455" cm="1">
        <f t="array" ref="EH455">SUMPRODUCT($K455:$AJ455,TRANSPOSE(EH$4:EH$29))</f>
        <v>0</v>
      </c>
      <c r="EI455" cm="1">
        <f t="array" ref="EI455">SUMPRODUCT($K455:$AJ455,TRANSPOSE(EI$4:EI$29))</f>
        <v>0</v>
      </c>
      <c r="EJ455" cm="1">
        <f t="array" ref="EJ455">SUMPRODUCT($K455:$AJ455,TRANSPOSE(EJ$4:EJ$29))</f>
        <v>0</v>
      </c>
      <c r="EK455" cm="1">
        <f t="array" ref="EK455">SUMPRODUCT($K455:$AJ455,TRANSPOSE(EK$4:EK$29))</f>
        <v>2300</v>
      </c>
      <c r="EL455" cm="1">
        <f t="array" ref="EL455">SUMPRODUCT($K455:$AJ455,TRANSPOSE(EL$4:EL$29))</f>
        <v>2300</v>
      </c>
      <c r="EM455" cm="1">
        <f t="array" ref="EM455">SUMPRODUCT($K455:$AJ455,TRANSPOSE(EM$4:EM$29))</f>
        <v>2300</v>
      </c>
      <c r="EN455" cm="1">
        <f t="array" ref="EN455">SUMPRODUCT($K455:$AJ455,TRANSPOSE(EN$4:EN$29))</f>
        <v>2300</v>
      </c>
      <c r="EO455" cm="1">
        <f t="array" ref="EO455">SUMPRODUCT($K455:$AJ455,TRANSPOSE(EO$4:EO$29))</f>
        <v>0</v>
      </c>
      <c r="EP455" cm="1">
        <f t="array" ref="EP455">SUMPRODUCT($K455:$AJ455,TRANSPOSE(EP$4:EP$29))</f>
        <v>0</v>
      </c>
      <c r="EQ455" cm="1">
        <f t="array" ref="EQ455">SUMPRODUCT($K455:$AJ455,TRANSPOSE(EQ$4:EQ$29))</f>
        <v>0</v>
      </c>
      <c r="ER455" cm="1">
        <f t="array" ref="ER455">SUMPRODUCT($K455:$AJ455,TRANSPOSE(ER$4:ER$29))</f>
        <v>0</v>
      </c>
      <c r="ES455" cm="1">
        <f t="array" ref="ES455">SUMPRODUCT($K455:$AJ455,TRANSPOSE(ES$4:ES$29))</f>
        <v>0</v>
      </c>
      <c r="ET455" cm="1">
        <f t="array" ref="ET455">SUMPRODUCT($K455:$AJ455,TRANSPOSE(ET$4:ET$29))</f>
        <v>0</v>
      </c>
      <c r="EU455" cm="1">
        <f t="array" ref="EU455">SUMPRODUCT($K455:$AJ455,TRANSPOSE(EU$4:EU$29))</f>
        <v>0</v>
      </c>
      <c r="EV455" cm="1">
        <f t="array" ref="EV455">SUMPRODUCT($K455:$AJ455,TRANSPOSE(EV$4:EV$29))</f>
        <v>0</v>
      </c>
      <c r="EW455" cm="1">
        <f t="array" ref="EW455">SUMPRODUCT($K455:$AJ455,TRANSPOSE(EW$4:EW$29))</f>
        <v>0</v>
      </c>
      <c r="EX455" cm="1">
        <f t="array" ref="EX455">SUMPRODUCT($K455:$AJ455,TRANSPOSE(EX$4:EX$29))</f>
        <v>0</v>
      </c>
      <c r="EY455" cm="1">
        <f t="array" ref="EY455">SUMPRODUCT($K455:$AJ455,TRANSPOSE(EY$4:EY$29))</f>
        <v>0</v>
      </c>
      <c r="EZ455" cm="1">
        <f t="array" ref="EZ455">SUMPRODUCT($K455:$AJ455,TRANSPOSE(EZ$4:EZ$29))</f>
        <v>0</v>
      </c>
      <c r="FA455">
        <f t="shared" si="90"/>
        <v>0</v>
      </c>
      <c r="FB455" t="b">
        <f t="shared" si="91"/>
        <v>0</v>
      </c>
    </row>
    <row r="456" spans="1:158" hidden="1" x14ac:dyDescent="0.2">
      <c r="A456">
        <v>535</v>
      </c>
      <c r="B456" s="7" t="s">
        <v>620</v>
      </c>
      <c r="C456" t="s">
        <v>17</v>
      </c>
      <c r="D456">
        <v>423221526</v>
      </c>
      <c r="E456" t="s">
        <v>619</v>
      </c>
      <c r="G456" t="s">
        <v>6</v>
      </c>
      <c r="H456" s="1">
        <v>1</v>
      </c>
      <c r="I456" s="1">
        <v>4</v>
      </c>
      <c r="J456" s="1">
        <f>VLOOKUP(B456,'[4]AVL F03 05.05.26_לעבוד'!$B$27:$M$694,12,)</f>
        <v>4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4</v>
      </c>
      <c r="AG456" s="1">
        <v>0</v>
      </c>
      <c r="AH456" s="1">
        <v>0</v>
      </c>
      <c r="AI456" s="1">
        <v>0</v>
      </c>
      <c r="AJ456" s="1">
        <v>0</v>
      </c>
      <c r="AK456" s="1">
        <f t="shared" si="85"/>
        <v>1260</v>
      </c>
      <c r="AL456" s="1">
        <f t="shared" si="86"/>
        <v>15000</v>
      </c>
      <c r="AQ456" s="1">
        <f>VLOOKUP($B456,'[2]AVL F03 05.05.26_לעבוד'!$B$29:$H$721,6,)</f>
        <v>0</v>
      </c>
      <c r="AR456" s="1" t="s">
        <v>25</v>
      </c>
      <c r="AS456" s="1" t="s">
        <v>14</v>
      </c>
      <c r="AT456">
        <f t="shared" si="92"/>
        <v>0.16</v>
      </c>
      <c r="AU456" t="str">
        <f>VLOOKUP(B456,'[3]AVL F03 05.05.26_לעבוד'!$B$27:$B$694,1,)</f>
        <v>GRM0335C1H1R8WA01D</v>
      </c>
      <c r="AW456" t="s">
        <v>1722</v>
      </c>
      <c r="AX456" t="s">
        <v>2</v>
      </c>
      <c r="AY456">
        <v>0.04</v>
      </c>
      <c r="AZ456" t="s">
        <v>0</v>
      </c>
      <c r="BA456">
        <v>1</v>
      </c>
      <c r="BB456" t="s">
        <v>13</v>
      </c>
      <c r="BC456">
        <v>356</v>
      </c>
      <c r="BD456">
        <v>73</v>
      </c>
      <c r="BE456" t="s">
        <v>24</v>
      </c>
      <c r="BF456">
        <v>0</v>
      </c>
      <c r="BG456">
        <v>0.4</v>
      </c>
      <c r="BH456">
        <v>20</v>
      </c>
      <c r="BI456" t="s">
        <v>11</v>
      </c>
      <c r="BJ456" t="s">
        <v>23</v>
      </c>
      <c r="BK456" t="s">
        <v>5</v>
      </c>
      <c r="BL456">
        <v>1</v>
      </c>
      <c r="BM456" t="s">
        <v>9</v>
      </c>
      <c r="BN456">
        <v>0.04</v>
      </c>
      <c r="BO456" t="s">
        <v>5</v>
      </c>
      <c r="BP456">
        <v>1</v>
      </c>
      <c r="BQ456" t="s">
        <v>5</v>
      </c>
      <c r="BR456" t="s">
        <v>8</v>
      </c>
      <c r="BS456" t="s">
        <v>21</v>
      </c>
      <c r="BT456">
        <v>15000</v>
      </c>
      <c r="BU456" t="s">
        <v>6</v>
      </c>
      <c r="BV456" t="s">
        <v>31</v>
      </c>
      <c r="BW456" t="s">
        <v>20</v>
      </c>
      <c r="BX456" t="s">
        <v>3</v>
      </c>
      <c r="BY456" t="s">
        <v>2</v>
      </c>
      <c r="BZ456" t="s">
        <v>1</v>
      </c>
      <c r="CA456" t="s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15000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E456">
        <f>SUM($CB456,CB456:$CC456)-SUM($EC456:EC456)</f>
        <v>0</v>
      </c>
      <c r="DF456">
        <f>SUM($CB456,$CC456:CC456)-SUM($EC456:ED456)</f>
        <v>0</v>
      </c>
      <c r="DG456">
        <f>SUM($CB456,$CC456:CD456)-SUM($EC456:EE456)</f>
        <v>0</v>
      </c>
      <c r="DH456">
        <f>SUM($CB456,$CC456:CE456)-SUM($EC456:EF456)</f>
        <v>0</v>
      </c>
      <c r="DI456">
        <f>SUM($CB456,$CC456:CF456)-SUM($EC456:EG456)</f>
        <v>0</v>
      </c>
      <c r="DJ456">
        <f>SUM($CB456,$CC456:CG456)-SUM($EC456:EH456)</f>
        <v>0</v>
      </c>
      <c r="DK456">
        <f>SUM($CB456,$CC456:CH456)-SUM($EC456:EI456)</f>
        <v>0</v>
      </c>
      <c r="DL456">
        <f>SUM($CB456,$CC456:CI456)-SUM($EC456:EJ456)</f>
        <v>0</v>
      </c>
      <c r="DM456">
        <f>SUM($CB456,$CC456:CJ456)-SUM($EC456:EK456)</f>
        <v>14920</v>
      </c>
      <c r="DN456">
        <f>SUM($CB456,$CC456:CK456)-SUM($EC456:EL456)</f>
        <v>14560</v>
      </c>
      <c r="DO456">
        <f>SUM($CB456,$CC456:CL456)-SUM($EC456:EM456)</f>
        <v>14200</v>
      </c>
      <c r="DP456">
        <f>SUM($CB456,$CC456:CM456)-SUM($EC456:EN456)</f>
        <v>14200</v>
      </c>
      <c r="DQ456">
        <f>SUM($CB456,$CC456:CN456)-SUM($EC456:EO456)</f>
        <v>14200</v>
      </c>
      <c r="DR456">
        <f>SUM($CB456,$CC456:CO456)-SUM($EC456:EP456)</f>
        <v>14200</v>
      </c>
      <c r="DS456">
        <f>SUM($CB456,$CC456:CP456)-SUM($EC456:EQ456)</f>
        <v>14200</v>
      </c>
      <c r="DT456">
        <f>SUM($CB456,$CC456:CQ456)-SUM($EC456:ER456)</f>
        <v>14200</v>
      </c>
      <c r="DU456">
        <f>SUM($CB456,$CC456:CR456)-SUM($EC456:ES456)</f>
        <v>14200</v>
      </c>
      <c r="DV456">
        <f>SUM($CB456,$CC456:CS456)-SUM($EC456:ET456)</f>
        <v>14200</v>
      </c>
      <c r="DW456">
        <f>SUM($CB456,$CC456:CT456)-SUM($EC456:EU456)</f>
        <v>14200</v>
      </c>
      <c r="DX456">
        <f>SUM($CB456,$CC456:CU456)-SUM($EC456:EV456)</f>
        <v>14200</v>
      </c>
      <c r="DY456">
        <f>SUM($CB456,$CC456:CV456)-SUM($EC456:EW456)</f>
        <v>14200</v>
      </c>
      <c r="DZ456">
        <f>SUM($CB456,$CC456:CW456)-SUM($EC456:EX456)</f>
        <v>14200</v>
      </c>
      <c r="EA456">
        <f>SUM($CB456,$CC456:CX456)-SUM($EC456:EY456)</f>
        <v>14200</v>
      </c>
      <c r="EB456">
        <f>SUM($CB456,$CC456:CY456)-SUM($EC456:EZ456)</f>
        <v>14200</v>
      </c>
      <c r="EC456" cm="1">
        <f t="array" ref="EC456">SUMPRODUCT($K456:$AJ456,TRANSPOSE(EC$4:EC$29))</f>
        <v>0</v>
      </c>
      <c r="ED456" cm="1">
        <f t="array" ref="ED456">SUMPRODUCT($K456:$AJ456,TRANSPOSE(ED$4:ED$29))</f>
        <v>0</v>
      </c>
      <c r="EE456" cm="1">
        <f t="array" ref="EE456">SUMPRODUCT($K456:$AJ456,TRANSPOSE(EE$4:EE$29))</f>
        <v>0</v>
      </c>
      <c r="EF456" cm="1">
        <f t="array" ref="EF456">SUMPRODUCT($K456:$AJ456,TRANSPOSE(EF$4:EF$29))</f>
        <v>0</v>
      </c>
      <c r="EG456" cm="1">
        <f t="array" ref="EG456">SUMPRODUCT($K456:$AJ456,TRANSPOSE(EG$4:EG$29))</f>
        <v>0</v>
      </c>
      <c r="EH456" cm="1">
        <f t="array" ref="EH456">SUMPRODUCT($K456:$AJ456,TRANSPOSE(EH$4:EH$29))</f>
        <v>0</v>
      </c>
      <c r="EI456" cm="1">
        <f t="array" ref="EI456">SUMPRODUCT($K456:$AJ456,TRANSPOSE(EI$4:EI$29))</f>
        <v>0</v>
      </c>
      <c r="EJ456" cm="1">
        <f t="array" ref="EJ456">SUMPRODUCT($K456:$AJ456,TRANSPOSE(EJ$4:EJ$29))</f>
        <v>0</v>
      </c>
      <c r="EK456" cm="1">
        <f t="array" ref="EK456">SUMPRODUCT($K456:$AJ456,TRANSPOSE(EK$4:EK$29))</f>
        <v>80</v>
      </c>
      <c r="EL456" cm="1">
        <f t="array" ref="EL456">SUMPRODUCT($K456:$AJ456,TRANSPOSE(EL$4:EL$29))</f>
        <v>360</v>
      </c>
      <c r="EM456" cm="1">
        <f t="array" ref="EM456">SUMPRODUCT($K456:$AJ456,TRANSPOSE(EM$4:EM$29))</f>
        <v>360</v>
      </c>
      <c r="EN456" cm="1">
        <f t="array" ref="EN456">SUMPRODUCT($K456:$AJ456,TRANSPOSE(EN$4:EN$29))</f>
        <v>0</v>
      </c>
      <c r="EO456" cm="1">
        <f t="array" ref="EO456">SUMPRODUCT($K456:$AJ456,TRANSPOSE(EO$4:EO$29))</f>
        <v>0</v>
      </c>
      <c r="EP456" cm="1">
        <f t="array" ref="EP456">SUMPRODUCT($K456:$AJ456,TRANSPOSE(EP$4:EP$29))</f>
        <v>0</v>
      </c>
      <c r="EQ456" cm="1">
        <f t="array" ref="EQ456">SUMPRODUCT($K456:$AJ456,TRANSPOSE(EQ$4:EQ$29))</f>
        <v>0</v>
      </c>
      <c r="ER456" cm="1">
        <f t="array" ref="ER456">SUMPRODUCT($K456:$AJ456,TRANSPOSE(ER$4:ER$29))</f>
        <v>0</v>
      </c>
      <c r="ES456" cm="1">
        <f t="array" ref="ES456">SUMPRODUCT($K456:$AJ456,TRANSPOSE(ES$4:ES$29))</f>
        <v>0</v>
      </c>
      <c r="ET456" cm="1">
        <f t="array" ref="ET456">SUMPRODUCT($K456:$AJ456,TRANSPOSE(ET$4:ET$29))</f>
        <v>0</v>
      </c>
      <c r="EU456" cm="1">
        <f t="array" ref="EU456">SUMPRODUCT($K456:$AJ456,TRANSPOSE(EU$4:EU$29))</f>
        <v>0</v>
      </c>
      <c r="EV456" cm="1">
        <f t="array" ref="EV456">SUMPRODUCT($K456:$AJ456,TRANSPOSE(EV$4:EV$29))</f>
        <v>0</v>
      </c>
      <c r="EW456" cm="1">
        <f t="array" ref="EW456">SUMPRODUCT($K456:$AJ456,TRANSPOSE(EW$4:EW$29))</f>
        <v>0</v>
      </c>
      <c r="EX456" cm="1">
        <f t="array" ref="EX456">SUMPRODUCT($K456:$AJ456,TRANSPOSE(EX$4:EX$29))</f>
        <v>0</v>
      </c>
      <c r="EY456" cm="1">
        <f t="array" ref="EY456">SUMPRODUCT($K456:$AJ456,TRANSPOSE(EY$4:EY$29))</f>
        <v>0</v>
      </c>
      <c r="EZ456" cm="1">
        <f t="array" ref="EZ456">SUMPRODUCT($K456:$AJ456,TRANSPOSE(EZ$4:EZ$29))</f>
        <v>0</v>
      </c>
      <c r="FA456">
        <f t="shared" si="90"/>
        <v>0</v>
      </c>
      <c r="FB456" t="b">
        <f t="shared" si="91"/>
        <v>0</v>
      </c>
    </row>
    <row r="457" spans="1:158" hidden="1" x14ac:dyDescent="0.2">
      <c r="A457">
        <v>536</v>
      </c>
      <c r="B457" s="7" t="s">
        <v>618</v>
      </c>
      <c r="C457" t="s">
        <v>17</v>
      </c>
      <c r="D457">
        <v>423178196</v>
      </c>
      <c r="E457" t="s">
        <v>617</v>
      </c>
      <c r="G457" t="s">
        <v>6</v>
      </c>
      <c r="H457" s="1">
        <v>2</v>
      </c>
      <c r="I457" s="1">
        <v>4</v>
      </c>
      <c r="J457" s="1">
        <f>VLOOKUP(B457,'[4]AVL F03 05.05.26_לעבוד'!$B$27:$M$694,12,)</f>
        <v>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4</v>
      </c>
      <c r="AG457" s="1">
        <v>0</v>
      </c>
      <c r="AH457" s="1">
        <v>0</v>
      </c>
      <c r="AI457" s="1">
        <v>0</v>
      </c>
      <c r="AJ457" s="1">
        <v>0</v>
      </c>
      <c r="AK457" s="1">
        <f t="shared" si="85"/>
        <v>1260</v>
      </c>
      <c r="AL457" s="1">
        <f t="shared" si="86"/>
        <v>15000</v>
      </c>
      <c r="AM457" s="1">
        <f>AK457*AY457</f>
        <v>50.4</v>
      </c>
      <c r="AN457" s="1">
        <f>AL457*AY457</f>
        <v>600</v>
      </c>
      <c r="AO457" s="1">
        <f>AN457-AM457</f>
        <v>549.6</v>
      </c>
      <c r="AP457" s="1" t="s">
        <v>26</v>
      </c>
      <c r="AQ457" s="1">
        <f>VLOOKUP($B457,'[2]AVL F03 05.05.26_לעבוד'!$B$29:$H$721,6,)</f>
        <v>0</v>
      </c>
      <c r="AR457" s="1" t="s">
        <v>46</v>
      </c>
      <c r="AS457" s="1" t="s">
        <v>14</v>
      </c>
      <c r="AT457">
        <f t="shared" si="92"/>
        <v>0.16</v>
      </c>
      <c r="AU457" t="str">
        <f>VLOOKUP(B457,'[3]AVL F03 05.05.26_לעבוד'!$B$27:$B$694,1,)</f>
        <v>GRM0335C1H1R9WA01D</v>
      </c>
      <c r="AW457" t="s">
        <v>1748</v>
      </c>
      <c r="AX457" t="s">
        <v>2</v>
      </c>
      <c r="AY457">
        <v>0.04</v>
      </c>
      <c r="AZ457" t="s">
        <v>0</v>
      </c>
      <c r="BA457">
        <v>2</v>
      </c>
      <c r="BB457" t="s">
        <v>13</v>
      </c>
      <c r="BC457">
        <v>96</v>
      </c>
      <c r="BD457">
        <v>48</v>
      </c>
      <c r="BE457" t="s">
        <v>24</v>
      </c>
      <c r="BF457">
        <v>0</v>
      </c>
      <c r="BG457">
        <v>0.4</v>
      </c>
      <c r="BH457">
        <v>20</v>
      </c>
      <c r="BI457" t="s">
        <v>11</v>
      </c>
      <c r="BJ457" t="s">
        <v>23</v>
      </c>
      <c r="BK457" t="s">
        <v>5</v>
      </c>
      <c r="BL457">
        <v>1</v>
      </c>
      <c r="BM457" t="s">
        <v>22</v>
      </c>
      <c r="BN457">
        <v>0.04</v>
      </c>
      <c r="BO457" t="s">
        <v>5</v>
      </c>
      <c r="BP457">
        <v>1</v>
      </c>
      <c r="BQ457" t="s">
        <v>5</v>
      </c>
      <c r="BR457" t="s">
        <v>8</v>
      </c>
      <c r="BS457" t="s">
        <v>21</v>
      </c>
      <c r="BT457">
        <v>15000</v>
      </c>
      <c r="BU457" t="s">
        <v>6</v>
      </c>
      <c r="BV457" t="s">
        <v>31</v>
      </c>
      <c r="BW457" t="s">
        <v>20</v>
      </c>
      <c r="BX457" t="s">
        <v>3</v>
      </c>
      <c r="BY457" t="s">
        <v>2</v>
      </c>
      <c r="BZ457" t="s">
        <v>1</v>
      </c>
      <c r="CA457" t="s">
        <v>0</v>
      </c>
      <c r="CB457">
        <v>1000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 t="s">
        <v>5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E457">
        <f>SUM($CB457,CB457:$CC457)-SUM($EC457:EC457)</f>
        <v>2000</v>
      </c>
      <c r="DF457">
        <f>SUM($CB457,$CC457:CC457)-SUM($EC457:ED457)</f>
        <v>1000</v>
      </c>
      <c r="DG457">
        <f>SUM($CB457,$CC457:CD457)-SUM($EC457:EE457)</f>
        <v>1000</v>
      </c>
      <c r="DH457">
        <f>SUM($CB457,$CC457:CE457)-SUM($EC457:EF457)</f>
        <v>1000</v>
      </c>
      <c r="DI457">
        <f>SUM($CB457,$CC457:CF457)-SUM($EC457:EG457)</f>
        <v>1000</v>
      </c>
      <c r="DJ457">
        <f>SUM($CB457,$CC457:CG457)-SUM($EC457:EH457)</f>
        <v>1000</v>
      </c>
      <c r="DK457">
        <f>SUM($CB457,$CC457:CH457)-SUM($EC457:EI457)</f>
        <v>1000</v>
      </c>
      <c r="DL457">
        <f>SUM($CB457,$CC457:CI457)-SUM($EC457:EJ457)</f>
        <v>1000</v>
      </c>
      <c r="DM457">
        <f>SUM($CB457,$CC457:CJ457)-SUM($EC457:EK457)</f>
        <v>920</v>
      </c>
      <c r="DN457">
        <f>SUM($CB457,$CC457:CK457)-SUM($EC457:EL457)</f>
        <v>560</v>
      </c>
      <c r="DO457">
        <f>SUM($CB457,$CC457:CL457)-SUM($EC457:EM457)</f>
        <v>200</v>
      </c>
      <c r="DP457">
        <f>SUM($CB457,$CC457:CM457)-SUM($EC457:EN457)</f>
        <v>200</v>
      </c>
      <c r="DQ457">
        <f>SUM($CB457,$CC457:CN457)-SUM($EC457:EO457)</f>
        <v>200</v>
      </c>
      <c r="DR457">
        <f>SUM($CB457,$CC457:CO457)-SUM($EC457:EP457)</f>
        <v>200</v>
      </c>
      <c r="DS457">
        <f>SUM($CB457,$CC457:CP457)-SUM($EC457:EQ457)</f>
        <v>200</v>
      </c>
      <c r="DT457">
        <f>SUM($CB457,$CC457:CQ457)-SUM($EC457:ER457)</f>
        <v>200</v>
      </c>
      <c r="DU457">
        <f>SUM($CB457,$CC457:CR457)-SUM($EC457:ES457)</f>
        <v>200</v>
      </c>
      <c r="DV457">
        <f>SUM($CB457,$CC457:CS457)-SUM($EC457:ET457)</f>
        <v>200</v>
      </c>
      <c r="DW457">
        <f>SUM($CB457,$CC457:CT457)-SUM($EC457:EU457)</f>
        <v>200</v>
      </c>
      <c r="DX457">
        <f>SUM($CB457,$CC457:CU457)-SUM($EC457:EV457)</f>
        <v>200</v>
      </c>
      <c r="DY457">
        <f>SUM($CB457,$CC457:CV457)-SUM($EC457:EW457)</f>
        <v>200</v>
      </c>
      <c r="DZ457">
        <f>SUM($CB457,$CC457:CW457)-SUM($EC457:EX457)</f>
        <v>200</v>
      </c>
      <c r="EA457">
        <f>SUM($CB457,$CC457:CX457)-SUM($EC457:EY457)</f>
        <v>200</v>
      </c>
      <c r="EB457">
        <f>SUM($CB457,$CC457:CY457)-SUM($EC457:EZ457)</f>
        <v>200</v>
      </c>
      <c r="EC457" cm="1">
        <f t="array" ref="EC457">SUMPRODUCT($K457:$AJ457,TRANSPOSE(EC$4:EC$29))</f>
        <v>0</v>
      </c>
      <c r="ED457" cm="1">
        <f t="array" ref="ED457">SUMPRODUCT($K457:$AJ457,TRANSPOSE(ED$4:ED$29))</f>
        <v>0</v>
      </c>
      <c r="EE457" cm="1">
        <f t="array" ref="EE457">SUMPRODUCT($K457:$AJ457,TRANSPOSE(EE$4:EE$29))</f>
        <v>0</v>
      </c>
      <c r="EF457" cm="1">
        <f t="array" ref="EF457">SUMPRODUCT($K457:$AJ457,TRANSPOSE(EF$4:EF$29))</f>
        <v>0</v>
      </c>
      <c r="EG457" cm="1">
        <f t="array" ref="EG457">SUMPRODUCT($K457:$AJ457,TRANSPOSE(EG$4:EG$29))</f>
        <v>0</v>
      </c>
      <c r="EH457" cm="1">
        <f t="array" ref="EH457">SUMPRODUCT($K457:$AJ457,TRANSPOSE(EH$4:EH$29))</f>
        <v>0</v>
      </c>
      <c r="EI457" cm="1">
        <f t="array" ref="EI457">SUMPRODUCT($K457:$AJ457,TRANSPOSE(EI$4:EI$29))</f>
        <v>0</v>
      </c>
      <c r="EJ457" cm="1">
        <f t="array" ref="EJ457">SUMPRODUCT($K457:$AJ457,TRANSPOSE(EJ$4:EJ$29))</f>
        <v>0</v>
      </c>
      <c r="EK457" cm="1">
        <f t="array" ref="EK457">SUMPRODUCT($K457:$AJ457,TRANSPOSE(EK$4:EK$29))</f>
        <v>80</v>
      </c>
      <c r="EL457" cm="1">
        <f t="array" ref="EL457">SUMPRODUCT($K457:$AJ457,TRANSPOSE(EL$4:EL$29))</f>
        <v>360</v>
      </c>
      <c r="EM457" cm="1">
        <f t="array" ref="EM457">SUMPRODUCT($K457:$AJ457,TRANSPOSE(EM$4:EM$29))</f>
        <v>360</v>
      </c>
      <c r="EN457" cm="1">
        <f t="array" ref="EN457">SUMPRODUCT($K457:$AJ457,TRANSPOSE(EN$4:EN$29))</f>
        <v>0</v>
      </c>
      <c r="EO457" cm="1">
        <f t="array" ref="EO457">SUMPRODUCT($K457:$AJ457,TRANSPOSE(EO$4:EO$29))</f>
        <v>0</v>
      </c>
      <c r="EP457" cm="1">
        <f t="array" ref="EP457">SUMPRODUCT($K457:$AJ457,TRANSPOSE(EP$4:EP$29))</f>
        <v>0</v>
      </c>
      <c r="EQ457" cm="1">
        <f t="array" ref="EQ457">SUMPRODUCT($K457:$AJ457,TRANSPOSE(EQ$4:EQ$29))</f>
        <v>0</v>
      </c>
      <c r="ER457" cm="1">
        <f t="array" ref="ER457">SUMPRODUCT($K457:$AJ457,TRANSPOSE(ER$4:ER$29))</f>
        <v>0</v>
      </c>
      <c r="ES457" cm="1">
        <f t="array" ref="ES457">SUMPRODUCT($K457:$AJ457,TRANSPOSE(ES$4:ES$29))</f>
        <v>0</v>
      </c>
      <c r="ET457" cm="1">
        <f t="array" ref="ET457">SUMPRODUCT($K457:$AJ457,TRANSPOSE(ET$4:ET$29))</f>
        <v>0</v>
      </c>
      <c r="EU457" cm="1">
        <f t="array" ref="EU457">SUMPRODUCT($K457:$AJ457,TRANSPOSE(EU$4:EU$29))</f>
        <v>0</v>
      </c>
      <c r="EV457" cm="1">
        <f t="array" ref="EV457">SUMPRODUCT($K457:$AJ457,TRANSPOSE(EV$4:EV$29))</f>
        <v>0</v>
      </c>
      <c r="EW457" cm="1">
        <f t="array" ref="EW457">SUMPRODUCT($K457:$AJ457,TRANSPOSE(EW$4:EW$29))</f>
        <v>0</v>
      </c>
      <c r="EX457" cm="1">
        <f t="array" ref="EX457">SUMPRODUCT($K457:$AJ457,TRANSPOSE(EX$4:EX$29))</f>
        <v>0</v>
      </c>
      <c r="EY457" cm="1">
        <f t="array" ref="EY457">SUMPRODUCT($K457:$AJ457,TRANSPOSE(EY$4:EY$29))</f>
        <v>0</v>
      </c>
      <c r="EZ457" cm="1">
        <f t="array" ref="EZ457">SUMPRODUCT($K457:$AJ457,TRANSPOSE(EZ$4:EZ$29))</f>
        <v>0</v>
      </c>
      <c r="FA457">
        <f t="shared" si="90"/>
        <v>0</v>
      </c>
      <c r="FB457" t="b">
        <f t="shared" si="91"/>
        <v>0</v>
      </c>
    </row>
    <row r="458" spans="1:158" hidden="1" x14ac:dyDescent="0.2">
      <c r="A458">
        <v>537</v>
      </c>
      <c r="B458" s="7" t="s">
        <v>616</v>
      </c>
      <c r="C458" t="s">
        <v>17</v>
      </c>
      <c r="D458">
        <v>400747908</v>
      </c>
      <c r="E458" t="s">
        <v>615</v>
      </c>
      <c r="G458" t="s">
        <v>6</v>
      </c>
      <c r="H458" s="1">
        <v>2</v>
      </c>
      <c r="I458" s="1">
        <v>11</v>
      </c>
      <c r="J458" s="1">
        <f>VLOOKUP(B458,'[4]AVL F03 05.05.26_לעבוד'!$B$27:$M$694,12,)</f>
        <v>11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11</v>
      </c>
      <c r="AG458" s="1">
        <v>0</v>
      </c>
      <c r="AH458" s="1">
        <v>0</v>
      </c>
      <c r="AI458" s="1">
        <v>0</v>
      </c>
      <c r="AJ458" s="1">
        <v>0</v>
      </c>
      <c r="AK458" s="1">
        <f t="shared" si="85"/>
        <v>3465</v>
      </c>
      <c r="AL458" s="1">
        <f t="shared" si="86"/>
        <v>15000</v>
      </c>
      <c r="AM458" s="1">
        <f>AK458*AY458</f>
        <v>173.25</v>
      </c>
      <c r="AN458" s="1">
        <f>AL458*AY458</f>
        <v>750</v>
      </c>
      <c r="AO458" s="1">
        <f>AN458-AM458</f>
        <v>576.75</v>
      </c>
      <c r="AP458" s="1" t="s">
        <v>26</v>
      </c>
      <c r="AQ458" s="1">
        <f>VLOOKUP($B458,'[2]AVL F03 05.05.26_לעבוד'!$B$29:$H$721,6,)</f>
        <v>0</v>
      </c>
      <c r="AR458" s="1" t="s">
        <v>46</v>
      </c>
      <c r="AS458" s="1" t="s">
        <v>14</v>
      </c>
      <c r="AT458">
        <v>0.05</v>
      </c>
      <c r="AU458" t="str">
        <f>VLOOKUP(B458,'[3]AVL F03 05.05.26_לעבוד'!$B$27:$B$694,1,)</f>
        <v>GRM0335C1H2R2WA01D</v>
      </c>
      <c r="AW458" t="s">
        <v>1748</v>
      </c>
      <c r="AX458" t="s">
        <v>2</v>
      </c>
      <c r="AY458">
        <f>AT458</f>
        <v>0.05</v>
      </c>
      <c r="AZ458" t="s">
        <v>0</v>
      </c>
      <c r="BA458">
        <v>2</v>
      </c>
      <c r="BB458" t="s">
        <v>13</v>
      </c>
      <c r="BC458">
        <v>96</v>
      </c>
      <c r="BD458">
        <v>60</v>
      </c>
      <c r="BE458" t="s">
        <v>24</v>
      </c>
      <c r="BF458">
        <v>0</v>
      </c>
      <c r="BG458">
        <v>5.25</v>
      </c>
      <c r="BH458">
        <v>20</v>
      </c>
      <c r="BI458" t="s">
        <v>11</v>
      </c>
      <c r="BJ458" t="s">
        <v>23</v>
      </c>
      <c r="BK458" t="s">
        <v>5</v>
      </c>
      <c r="BL458">
        <v>1</v>
      </c>
      <c r="BM458" t="s">
        <v>22</v>
      </c>
      <c r="BN458">
        <v>0</v>
      </c>
      <c r="BO458" t="s">
        <v>5</v>
      </c>
      <c r="BP458">
        <v>1</v>
      </c>
      <c r="BQ458" t="s">
        <v>5</v>
      </c>
      <c r="BR458" t="s">
        <v>8</v>
      </c>
      <c r="BS458" t="s">
        <v>21</v>
      </c>
      <c r="BT458">
        <v>15000</v>
      </c>
      <c r="BU458" t="s">
        <v>6</v>
      </c>
      <c r="BV458" t="s">
        <v>31</v>
      </c>
      <c r="BW458" t="s">
        <v>20</v>
      </c>
      <c r="BX458" t="s">
        <v>3</v>
      </c>
      <c r="BY458" t="s">
        <v>2</v>
      </c>
      <c r="BZ458" t="s">
        <v>1</v>
      </c>
      <c r="CA458" t="s">
        <v>0</v>
      </c>
      <c r="CB458">
        <v>2500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 t="s">
        <v>5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E458">
        <f>SUM($CB458,CB458:$CC458)-SUM($EC458:EC458)</f>
        <v>5000</v>
      </c>
      <c r="DF458">
        <f>SUM($CB458,$CC458:CC458)-SUM($EC458:ED458)</f>
        <v>2500</v>
      </c>
      <c r="DG458">
        <f>SUM($CB458,$CC458:CD458)-SUM($EC458:EE458)</f>
        <v>2500</v>
      </c>
      <c r="DH458">
        <f>SUM($CB458,$CC458:CE458)-SUM($EC458:EF458)</f>
        <v>2500</v>
      </c>
      <c r="DI458">
        <f>SUM($CB458,$CC458:CF458)-SUM($EC458:EG458)</f>
        <v>2500</v>
      </c>
      <c r="DJ458">
        <f>SUM($CB458,$CC458:CG458)-SUM($EC458:EH458)</f>
        <v>2500</v>
      </c>
      <c r="DK458">
        <f>SUM($CB458,$CC458:CH458)-SUM($EC458:EI458)</f>
        <v>2500</v>
      </c>
      <c r="DL458">
        <f>SUM($CB458,$CC458:CI458)-SUM($EC458:EJ458)</f>
        <v>2500</v>
      </c>
      <c r="DM458">
        <f>SUM($CB458,$CC458:CJ458)-SUM($EC458:EK458)</f>
        <v>2280</v>
      </c>
      <c r="DN458">
        <f>SUM($CB458,$CC458:CK458)-SUM($EC458:EL458)</f>
        <v>1290</v>
      </c>
      <c r="DO458">
        <f>SUM($CB458,$CC458:CL458)-SUM($EC458:EM458)</f>
        <v>300</v>
      </c>
      <c r="DP458">
        <f>SUM($CB458,$CC458:CM458)-SUM($EC458:EN458)</f>
        <v>300</v>
      </c>
      <c r="DQ458">
        <f>SUM($CB458,$CC458:CN458)-SUM($EC458:EO458)</f>
        <v>300</v>
      </c>
      <c r="DR458">
        <f>SUM($CB458,$CC458:CO458)-SUM($EC458:EP458)</f>
        <v>300</v>
      </c>
      <c r="DS458">
        <f>SUM($CB458,$CC458:CP458)-SUM($EC458:EQ458)</f>
        <v>300</v>
      </c>
      <c r="DT458">
        <f>SUM($CB458,$CC458:CQ458)-SUM($EC458:ER458)</f>
        <v>300</v>
      </c>
      <c r="DU458">
        <f>SUM($CB458,$CC458:CR458)-SUM($EC458:ES458)</f>
        <v>300</v>
      </c>
      <c r="DV458">
        <f>SUM($CB458,$CC458:CS458)-SUM($EC458:ET458)</f>
        <v>300</v>
      </c>
      <c r="DW458">
        <f>SUM($CB458,$CC458:CT458)-SUM($EC458:EU458)</f>
        <v>300</v>
      </c>
      <c r="DX458">
        <f>SUM($CB458,$CC458:CU458)-SUM($EC458:EV458)</f>
        <v>300</v>
      </c>
      <c r="DY458">
        <f>SUM($CB458,$CC458:CV458)-SUM($EC458:EW458)</f>
        <v>300</v>
      </c>
      <c r="DZ458">
        <f>SUM($CB458,$CC458:CW458)-SUM($EC458:EX458)</f>
        <v>300</v>
      </c>
      <c r="EA458">
        <f>SUM($CB458,$CC458:CX458)-SUM($EC458:EY458)</f>
        <v>300</v>
      </c>
      <c r="EB458">
        <f>SUM($CB458,$CC458:CY458)-SUM($EC458:EZ458)</f>
        <v>300</v>
      </c>
      <c r="EC458" cm="1">
        <f t="array" ref="EC458">SUMPRODUCT($K458:$AJ458,TRANSPOSE(EC$4:EC$29))</f>
        <v>0</v>
      </c>
      <c r="ED458" cm="1">
        <f t="array" ref="ED458">SUMPRODUCT($K458:$AJ458,TRANSPOSE(ED$4:ED$29))</f>
        <v>0</v>
      </c>
      <c r="EE458" cm="1">
        <f t="array" ref="EE458">SUMPRODUCT($K458:$AJ458,TRANSPOSE(EE$4:EE$29))</f>
        <v>0</v>
      </c>
      <c r="EF458" cm="1">
        <f t="array" ref="EF458">SUMPRODUCT($K458:$AJ458,TRANSPOSE(EF$4:EF$29))</f>
        <v>0</v>
      </c>
      <c r="EG458" cm="1">
        <f t="array" ref="EG458">SUMPRODUCT($K458:$AJ458,TRANSPOSE(EG$4:EG$29))</f>
        <v>0</v>
      </c>
      <c r="EH458" cm="1">
        <f t="array" ref="EH458">SUMPRODUCT($K458:$AJ458,TRANSPOSE(EH$4:EH$29))</f>
        <v>0</v>
      </c>
      <c r="EI458" cm="1">
        <f t="array" ref="EI458">SUMPRODUCT($K458:$AJ458,TRANSPOSE(EI$4:EI$29))</f>
        <v>0</v>
      </c>
      <c r="EJ458" cm="1">
        <f t="array" ref="EJ458">SUMPRODUCT($K458:$AJ458,TRANSPOSE(EJ$4:EJ$29))</f>
        <v>0</v>
      </c>
      <c r="EK458" cm="1">
        <f t="array" ref="EK458">SUMPRODUCT($K458:$AJ458,TRANSPOSE(EK$4:EK$29))</f>
        <v>220</v>
      </c>
      <c r="EL458" cm="1">
        <f t="array" ref="EL458">SUMPRODUCT($K458:$AJ458,TRANSPOSE(EL$4:EL$29))</f>
        <v>990</v>
      </c>
      <c r="EM458" cm="1">
        <f t="array" ref="EM458">SUMPRODUCT($K458:$AJ458,TRANSPOSE(EM$4:EM$29))</f>
        <v>990</v>
      </c>
      <c r="EN458" cm="1">
        <f t="array" ref="EN458">SUMPRODUCT($K458:$AJ458,TRANSPOSE(EN$4:EN$29))</f>
        <v>0</v>
      </c>
      <c r="EO458" cm="1">
        <f t="array" ref="EO458">SUMPRODUCT($K458:$AJ458,TRANSPOSE(EO$4:EO$29))</f>
        <v>0</v>
      </c>
      <c r="EP458" cm="1">
        <f t="array" ref="EP458">SUMPRODUCT($K458:$AJ458,TRANSPOSE(EP$4:EP$29))</f>
        <v>0</v>
      </c>
      <c r="EQ458" cm="1">
        <f t="array" ref="EQ458">SUMPRODUCT($K458:$AJ458,TRANSPOSE(EQ$4:EQ$29))</f>
        <v>0</v>
      </c>
      <c r="ER458" cm="1">
        <f t="array" ref="ER458">SUMPRODUCT($K458:$AJ458,TRANSPOSE(ER$4:ER$29))</f>
        <v>0</v>
      </c>
      <c r="ES458" cm="1">
        <f t="array" ref="ES458">SUMPRODUCT($K458:$AJ458,TRANSPOSE(ES$4:ES$29))</f>
        <v>0</v>
      </c>
      <c r="ET458" cm="1">
        <f t="array" ref="ET458">SUMPRODUCT($K458:$AJ458,TRANSPOSE(ET$4:ET$29))</f>
        <v>0</v>
      </c>
      <c r="EU458" cm="1">
        <f t="array" ref="EU458">SUMPRODUCT($K458:$AJ458,TRANSPOSE(EU$4:EU$29))</f>
        <v>0</v>
      </c>
      <c r="EV458" cm="1">
        <f t="array" ref="EV458">SUMPRODUCT($K458:$AJ458,TRANSPOSE(EV$4:EV$29))</f>
        <v>0</v>
      </c>
      <c r="EW458" cm="1">
        <f t="array" ref="EW458">SUMPRODUCT($K458:$AJ458,TRANSPOSE(EW$4:EW$29))</f>
        <v>0</v>
      </c>
      <c r="EX458" cm="1">
        <f t="array" ref="EX458">SUMPRODUCT($K458:$AJ458,TRANSPOSE(EX$4:EX$29))</f>
        <v>0</v>
      </c>
      <c r="EY458" cm="1">
        <f t="array" ref="EY458">SUMPRODUCT($K458:$AJ458,TRANSPOSE(EY$4:EY$29))</f>
        <v>0</v>
      </c>
      <c r="EZ458" cm="1">
        <f t="array" ref="EZ458">SUMPRODUCT($K458:$AJ458,TRANSPOSE(EZ$4:EZ$29))</f>
        <v>0</v>
      </c>
      <c r="FA458">
        <f t="shared" si="90"/>
        <v>0</v>
      </c>
      <c r="FB458" t="b">
        <f t="shared" si="91"/>
        <v>0</v>
      </c>
    </row>
    <row r="459" spans="1:158" hidden="1" x14ac:dyDescent="0.2">
      <c r="A459">
        <v>538</v>
      </c>
      <c r="B459" s="7" t="s">
        <v>614</v>
      </c>
      <c r="C459" t="s">
        <v>17</v>
      </c>
      <c r="D459">
        <v>400747905</v>
      </c>
      <c r="E459" t="s">
        <v>613</v>
      </c>
      <c r="G459" t="s">
        <v>6</v>
      </c>
      <c r="H459" s="1">
        <v>2</v>
      </c>
      <c r="I459" s="1">
        <v>24</v>
      </c>
      <c r="J459" s="1">
        <f>VLOOKUP(B459,'[4]AVL F03 05.05.26_לעבוד'!$B$27:$M$694,12,)</f>
        <v>24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24</v>
      </c>
      <c r="AG459" s="1">
        <v>0</v>
      </c>
      <c r="AH459" s="1">
        <v>0</v>
      </c>
      <c r="AI459" s="1">
        <v>0</v>
      </c>
      <c r="AJ459" s="1">
        <v>0</v>
      </c>
      <c r="AK459" s="1">
        <f t="shared" si="85"/>
        <v>7560</v>
      </c>
      <c r="AL459" s="1">
        <f t="shared" si="86"/>
        <v>15000</v>
      </c>
      <c r="AM459" s="1">
        <f>AK459*AY459</f>
        <v>378</v>
      </c>
      <c r="AN459" s="1">
        <f>AL459*AY459</f>
        <v>750</v>
      </c>
      <c r="AO459" s="1">
        <f>AN459-AM459</f>
        <v>372</v>
      </c>
      <c r="AP459" s="1" t="s">
        <v>26</v>
      </c>
      <c r="AQ459" s="1">
        <f>VLOOKUP($B459,'[2]AVL F03 05.05.26_לעבוד'!$B$29:$H$721,6,)</f>
        <v>0</v>
      </c>
      <c r="AR459" s="1" t="s">
        <v>25</v>
      </c>
      <c r="AS459" s="1" t="s">
        <v>14</v>
      </c>
      <c r="AT459">
        <v>0.05</v>
      </c>
      <c r="AU459" t="str">
        <f>VLOOKUP(B459,'[3]AVL F03 05.05.26_לעבוד'!$B$27:$B$694,1,)</f>
        <v>GRM0335C1H330FA01D</v>
      </c>
      <c r="AW459" t="s">
        <v>1742</v>
      </c>
      <c r="AX459" t="s">
        <v>2</v>
      </c>
      <c r="AY459">
        <f>AT459</f>
        <v>0.05</v>
      </c>
      <c r="AZ459" t="s">
        <v>0</v>
      </c>
      <c r="BA459">
        <v>2</v>
      </c>
      <c r="BB459" t="s">
        <v>13</v>
      </c>
      <c r="BC459">
        <v>96</v>
      </c>
      <c r="BD459">
        <v>60</v>
      </c>
      <c r="BE459" t="s">
        <v>24</v>
      </c>
      <c r="BF459">
        <v>0</v>
      </c>
      <c r="BG459">
        <v>0</v>
      </c>
      <c r="BH459">
        <v>20</v>
      </c>
      <c r="BI459" t="s">
        <v>11</v>
      </c>
      <c r="BJ459" t="s">
        <v>23</v>
      </c>
      <c r="BK459" t="s">
        <v>5</v>
      </c>
      <c r="BL459">
        <v>1</v>
      </c>
      <c r="BM459" t="s">
        <v>22</v>
      </c>
      <c r="BN459">
        <v>0</v>
      </c>
      <c r="BO459" t="s">
        <v>5</v>
      </c>
      <c r="BP459">
        <v>1</v>
      </c>
      <c r="BQ459" t="s">
        <v>5</v>
      </c>
      <c r="BR459" t="s">
        <v>8</v>
      </c>
      <c r="BS459" t="s">
        <v>21</v>
      </c>
      <c r="BT459">
        <v>15000</v>
      </c>
      <c r="BU459" t="s">
        <v>6</v>
      </c>
      <c r="BV459" t="s">
        <v>31</v>
      </c>
      <c r="BW459" t="s">
        <v>20</v>
      </c>
      <c r="BX459" t="s">
        <v>3</v>
      </c>
      <c r="BY459" t="s">
        <v>2</v>
      </c>
      <c r="BZ459" t="s">
        <v>1</v>
      </c>
      <c r="CA459" t="s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15000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E459">
        <f>SUM($CB459,CB459:$CC459)-SUM($EC459:EC459)</f>
        <v>0</v>
      </c>
      <c r="DF459">
        <f>SUM($CB459,$CC459:CC459)-SUM($EC459:ED459)</f>
        <v>0</v>
      </c>
      <c r="DG459">
        <f>SUM($CB459,$CC459:CD459)-SUM($EC459:EE459)</f>
        <v>0</v>
      </c>
      <c r="DH459">
        <f>SUM($CB459,$CC459:CE459)-SUM($EC459:EF459)</f>
        <v>0</v>
      </c>
      <c r="DI459">
        <f>SUM($CB459,$CC459:CF459)-SUM($EC459:EG459)</f>
        <v>0</v>
      </c>
      <c r="DJ459">
        <f>SUM($CB459,$CC459:CG459)-SUM($EC459:EH459)</f>
        <v>0</v>
      </c>
      <c r="DK459">
        <f>SUM($CB459,$CC459:CH459)-SUM($EC459:EI459)</f>
        <v>0</v>
      </c>
      <c r="DL459">
        <f>SUM($CB459,$CC459:CI459)-SUM($EC459:EJ459)</f>
        <v>0</v>
      </c>
      <c r="DM459">
        <f>SUM($CB459,$CC459:CJ459)-SUM($EC459:EK459)</f>
        <v>14520</v>
      </c>
      <c r="DN459">
        <f>SUM($CB459,$CC459:CK459)-SUM($EC459:EL459)</f>
        <v>12360</v>
      </c>
      <c r="DO459">
        <f>SUM($CB459,$CC459:CL459)-SUM($EC459:EM459)</f>
        <v>10200</v>
      </c>
      <c r="DP459">
        <f>SUM($CB459,$CC459:CM459)-SUM($EC459:EN459)</f>
        <v>10200</v>
      </c>
      <c r="DQ459">
        <f>SUM($CB459,$CC459:CN459)-SUM($EC459:EO459)</f>
        <v>10200</v>
      </c>
      <c r="DR459">
        <f>SUM($CB459,$CC459:CO459)-SUM($EC459:EP459)</f>
        <v>10200</v>
      </c>
      <c r="DS459">
        <f>SUM($CB459,$CC459:CP459)-SUM($EC459:EQ459)</f>
        <v>10200</v>
      </c>
      <c r="DT459">
        <f>SUM($CB459,$CC459:CQ459)-SUM($EC459:ER459)</f>
        <v>10200</v>
      </c>
      <c r="DU459">
        <f>SUM($CB459,$CC459:CR459)-SUM($EC459:ES459)</f>
        <v>10200</v>
      </c>
      <c r="DV459">
        <f>SUM($CB459,$CC459:CS459)-SUM($EC459:ET459)</f>
        <v>10200</v>
      </c>
      <c r="DW459">
        <f>SUM($CB459,$CC459:CT459)-SUM($EC459:EU459)</f>
        <v>10200</v>
      </c>
      <c r="DX459">
        <f>SUM($CB459,$CC459:CU459)-SUM($EC459:EV459)</f>
        <v>10200</v>
      </c>
      <c r="DY459">
        <f>SUM($CB459,$CC459:CV459)-SUM($EC459:EW459)</f>
        <v>10200</v>
      </c>
      <c r="DZ459">
        <f>SUM($CB459,$CC459:CW459)-SUM($EC459:EX459)</f>
        <v>10200</v>
      </c>
      <c r="EA459">
        <f>SUM($CB459,$CC459:CX459)-SUM($EC459:EY459)</f>
        <v>10200</v>
      </c>
      <c r="EB459">
        <f>SUM($CB459,$CC459:CY459)-SUM($EC459:EZ459)</f>
        <v>10200</v>
      </c>
      <c r="EC459" cm="1">
        <f t="array" ref="EC459">SUMPRODUCT($K459:$AJ459,TRANSPOSE(EC$4:EC$29))</f>
        <v>0</v>
      </c>
      <c r="ED459" cm="1">
        <f t="array" ref="ED459">SUMPRODUCT($K459:$AJ459,TRANSPOSE(ED$4:ED$29))</f>
        <v>0</v>
      </c>
      <c r="EE459" cm="1">
        <f t="array" ref="EE459">SUMPRODUCT($K459:$AJ459,TRANSPOSE(EE$4:EE$29))</f>
        <v>0</v>
      </c>
      <c r="EF459" cm="1">
        <f t="array" ref="EF459">SUMPRODUCT($K459:$AJ459,TRANSPOSE(EF$4:EF$29))</f>
        <v>0</v>
      </c>
      <c r="EG459" cm="1">
        <f t="array" ref="EG459">SUMPRODUCT($K459:$AJ459,TRANSPOSE(EG$4:EG$29))</f>
        <v>0</v>
      </c>
      <c r="EH459" cm="1">
        <f t="array" ref="EH459">SUMPRODUCT($K459:$AJ459,TRANSPOSE(EH$4:EH$29))</f>
        <v>0</v>
      </c>
      <c r="EI459" cm="1">
        <f t="array" ref="EI459">SUMPRODUCT($K459:$AJ459,TRANSPOSE(EI$4:EI$29))</f>
        <v>0</v>
      </c>
      <c r="EJ459" cm="1">
        <f t="array" ref="EJ459">SUMPRODUCT($K459:$AJ459,TRANSPOSE(EJ$4:EJ$29))</f>
        <v>0</v>
      </c>
      <c r="EK459" cm="1">
        <f t="array" ref="EK459">SUMPRODUCT($K459:$AJ459,TRANSPOSE(EK$4:EK$29))</f>
        <v>480</v>
      </c>
      <c r="EL459" cm="1">
        <f t="array" ref="EL459">SUMPRODUCT($K459:$AJ459,TRANSPOSE(EL$4:EL$29))</f>
        <v>2160</v>
      </c>
      <c r="EM459" cm="1">
        <f t="array" ref="EM459">SUMPRODUCT($K459:$AJ459,TRANSPOSE(EM$4:EM$29))</f>
        <v>2160</v>
      </c>
      <c r="EN459" cm="1">
        <f t="array" ref="EN459">SUMPRODUCT($K459:$AJ459,TRANSPOSE(EN$4:EN$29))</f>
        <v>0</v>
      </c>
      <c r="EO459" cm="1">
        <f t="array" ref="EO459">SUMPRODUCT($K459:$AJ459,TRANSPOSE(EO$4:EO$29))</f>
        <v>0</v>
      </c>
      <c r="EP459" cm="1">
        <f t="array" ref="EP459">SUMPRODUCT($K459:$AJ459,TRANSPOSE(EP$4:EP$29))</f>
        <v>0</v>
      </c>
      <c r="EQ459" cm="1">
        <f t="array" ref="EQ459">SUMPRODUCT($K459:$AJ459,TRANSPOSE(EQ$4:EQ$29))</f>
        <v>0</v>
      </c>
      <c r="ER459" cm="1">
        <f t="array" ref="ER459">SUMPRODUCT($K459:$AJ459,TRANSPOSE(ER$4:ER$29))</f>
        <v>0</v>
      </c>
      <c r="ES459" cm="1">
        <f t="array" ref="ES459">SUMPRODUCT($K459:$AJ459,TRANSPOSE(ES$4:ES$29))</f>
        <v>0</v>
      </c>
      <c r="ET459" cm="1">
        <f t="array" ref="ET459">SUMPRODUCT($K459:$AJ459,TRANSPOSE(ET$4:ET$29))</f>
        <v>0</v>
      </c>
      <c r="EU459" cm="1">
        <f t="array" ref="EU459">SUMPRODUCT($K459:$AJ459,TRANSPOSE(EU$4:EU$29))</f>
        <v>0</v>
      </c>
      <c r="EV459" cm="1">
        <f t="array" ref="EV459">SUMPRODUCT($K459:$AJ459,TRANSPOSE(EV$4:EV$29))</f>
        <v>0</v>
      </c>
      <c r="EW459" cm="1">
        <f t="array" ref="EW459">SUMPRODUCT($K459:$AJ459,TRANSPOSE(EW$4:EW$29))</f>
        <v>0</v>
      </c>
      <c r="EX459" cm="1">
        <f t="array" ref="EX459">SUMPRODUCT($K459:$AJ459,TRANSPOSE(EX$4:EX$29))</f>
        <v>0</v>
      </c>
      <c r="EY459" cm="1">
        <f t="array" ref="EY459">SUMPRODUCT($K459:$AJ459,TRANSPOSE(EY$4:EY$29))</f>
        <v>0</v>
      </c>
      <c r="EZ459" cm="1">
        <f t="array" ref="EZ459">SUMPRODUCT($K459:$AJ459,TRANSPOSE(EZ$4:EZ$29))</f>
        <v>0</v>
      </c>
      <c r="FA459">
        <f t="shared" si="90"/>
        <v>0</v>
      </c>
      <c r="FB459" t="b">
        <f t="shared" si="91"/>
        <v>0</v>
      </c>
    </row>
    <row r="460" spans="1:158" hidden="1" x14ac:dyDescent="0.2">
      <c r="A460">
        <v>539</v>
      </c>
      <c r="B460" s="7" t="s">
        <v>612</v>
      </c>
      <c r="C460" t="s">
        <v>17</v>
      </c>
      <c r="D460">
        <v>423178194</v>
      </c>
      <c r="E460" t="s">
        <v>611</v>
      </c>
      <c r="G460" t="s">
        <v>6</v>
      </c>
      <c r="H460" s="1">
        <v>2</v>
      </c>
      <c r="I460" s="1">
        <v>8</v>
      </c>
      <c r="J460" s="1">
        <f>VLOOKUP(B460,'[4]AVL F03 05.05.26_לעבוד'!$B$27:$M$694,12,)</f>
        <v>8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8</v>
      </c>
      <c r="AG460" s="1">
        <v>0</v>
      </c>
      <c r="AH460" s="1">
        <v>0</v>
      </c>
      <c r="AI460" s="1">
        <v>0</v>
      </c>
      <c r="AJ460" s="1">
        <v>0</v>
      </c>
      <c r="AK460" s="1">
        <f t="shared" si="85"/>
        <v>2520</v>
      </c>
      <c r="AL460" s="1">
        <f t="shared" si="86"/>
        <v>15000</v>
      </c>
      <c r="AM460" s="1">
        <f>AK460*AY460</f>
        <v>126</v>
      </c>
      <c r="AN460" s="1">
        <f>AL460*AY460</f>
        <v>750</v>
      </c>
      <c r="AO460" s="1">
        <f>AN460-AM460</f>
        <v>624</v>
      </c>
      <c r="AP460" s="1" t="s">
        <v>26</v>
      </c>
      <c r="AQ460" s="1">
        <f>VLOOKUP($B460,'[2]AVL F03 05.05.26_לעבוד'!$B$29:$H$721,6,)</f>
        <v>0</v>
      </c>
      <c r="AR460" s="1" t="s">
        <v>25</v>
      </c>
      <c r="AS460" s="1" t="s">
        <v>14</v>
      </c>
      <c r="AT460">
        <v>0.05</v>
      </c>
      <c r="AU460" t="str">
        <f>VLOOKUP(B460,'[3]AVL F03 05.05.26_לעבוד'!$B$27:$B$694,1,)</f>
        <v>GRM0335C1H3R3WA01D</v>
      </c>
      <c r="AW460" t="s">
        <v>1722</v>
      </c>
      <c r="AX460" t="s">
        <v>2</v>
      </c>
      <c r="AY460">
        <f>AT460</f>
        <v>0.05</v>
      </c>
      <c r="AZ460" t="s">
        <v>0</v>
      </c>
      <c r="BA460">
        <v>2</v>
      </c>
      <c r="BB460" t="s">
        <v>13</v>
      </c>
      <c r="BC460">
        <v>96</v>
      </c>
      <c r="BD460">
        <v>114</v>
      </c>
      <c r="BE460" t="s">
        <v>24</v>
      </c>
      <c r="BF460">
        <v>0</v>
      </c>
      <c r="BG460">
        <v>0</v>
      </c>
      <c r="BH460">
        <v>20</v>
      </c>
      <c r="BI460" t="s">
        <v>11</v>
      </c>
      <c r="BJ460" t="s">
        <v>23</v>
      </c>
      <c r="BK460" t="s">
        <v>5</v>
      </c>
      <c r="BL460">
        <v>1</v>
      </c>
      <c r="BM460" t="s">
        <v>22</v>
      </c>
      <c r="BN460">
        <v>0</v>
      </c>
      <c r="BO460" t="s">
        <v>5</v>
      </c>
      <c r="BP460">
        <v>1</v>
      </c>
      <c r="BQ460" t="s">
        <v>5</v>
      </c>
      <c r="BR460" t="s">
        <v>8</v>
      </c>
      <c r="BS460" t="s">
        <v>21</v>
      </c>
      <c r="BT460">
        <v>15000</v>
      </c>
      <c r="BU460" t="s">
        <v>6</v>
      </c>
      <c r="BV460" t="s">
        <v>5</v>
      </c>
      <c r="BW460" t="s">
        <v>20</v>
      </c>
      <c r="BX460" t="s">
        <v>3</v>
      </c>
      <c r="BY460" t="s">
        <v>2</v>
      </c>
      <c r="BZ460" t="s">
        <v>1</v>
      </c>
      <c r="CA460" t="s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15000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E460">
        <f>SUM($CB460,CB460:$CC460)-SUM($EC460:EC460)</f>
        <v>0</v>
      </c>
      <c r="DF460">
        <f>SUM($CB460,$CC460:CC460)-SUM($EC460:ED460)</f>
        <v>0</v>
      </c>
      <c r="DG460">
        <f>SUM($CB460,$CC460:CD460)-SUM($EC460:EE460)</f>
        <v>0</v>
      </c>
      <c r="DH460">
        <f>SUM($CB460,$CC460:CE460)-SUM($EC460:EF460)</f>
        <v>0</v>
      </c>
      <c r="DI460">
        <f>SUM($CB460,$CC460:CF460)-SUM($EC460:EG460)</f>
        <v>0</v>
      </c>
      <c r="DJ460">
        <f>SUM($CB460,$CC460:CG460)-SUM($EC460:EH460)</f>
        <v>0</v>
      </c>
      <c r="DK460">
        <f>SUM($CB460,$CC460:CH460)-SUM($EC460:EI460)</f>
        <v>0</v>
      </c>
      <c r="DL460">
        <f>SUM($CB460,$CC460:CI460)-SUM($EC460:EJ460)</f>
        <v>0</v>
      </c>
      <c r="DM460">
        <f>SUM($CB460,$CC460:CJ460)-SUM($EC460:EK460)</f>
        <v>14840</v>
      </c>
      <c r="DN460">
        <f>SUM($CB460,$CC460:CK460)-SUM($EC460:EL460)</f>
        <v>14120</v>
      </c>
      <c r="DO460">
        <f>SUM($CB460,$CC460:CL460)-SUM($EC460:EM460)</f>
        <v>13400</v>
      </c>
      <c r="DP460">
        <f>SUM($CB460,$CC460:CM460)-SUM($EC460:EN460)</f>
        <v>13400</v>
      </c>
      <c r="DQ460">
        <f>SUM($CB460,$CC460:CN460)-SUM($EC460:EO460)</f>
        <v>13400</v>
      </c>
      <c r="DR460">
        <f>SUM($CB460,$CC460:CO460)-SUM($EC460:EP460)</f>
        <v>13400</v>
      </c>
      <c r="DS460">
        <f>SUM($CB460,$CC460:CP460)-SUM($EC460:EQ460)</f>
        <v>13400</v>
      </c>
      <c r="DT460">
        <f>SUM($CB460,$CC460:CQ460)-SUM($EC460:ER460)</f>
        <v>13400</v>
      </c>
      <c r="DU460">
        <f>SUM($CB460,$CC460:CR460)-SUM($EC460:ES460)</f>
        <v>13400</v>
      </c>
      <c r="DV460">
        <f>SUM($CB460,$CC460:CS460)-SUM($EC460:ET460)</f>
        <v>13400</v>
      </c>
      <c r="DW460">
        <f>SUM($CB460,$CC460:CT460)-SUM($EC460:EU460)</f>
        <v>13400</v>
      </c>
      <c r="DX460">
        <f>SUM($CB460,$CC460:CU460)-SUM($EC460:EV460)</f>
        <v>13400</v>
      </c>
      <c r="DY460">
        <f>SUM($CB460,$CC460:CV460)-SUM($EC460:EW460)</f>
        <v>13400</v>
      </c>
      <c r="DZ460">
        <f>SUM($CB460,$CC460:CW460)-SUM($EC460:EX460)</f>
        <v>13400</v>
      </c>
      <c r="EA460">
        <f>SUM($CB460,$CC460:CX460)-SUM($EC460:EY460)</f>
        <v>13400</v>
      </c>
      <c r="EB460">
        <f>SUM($CB460,$CC460:CY460)-SUM($EC460:EZ460)</f>
        <v>13400</v>
      </c>
      <c r="EC460" cm="1">
        <f t="array" ref="EC460">SUMPRODUCT($K460:$AJ460,TRANSPOSE(EC$4:EC$29))</f>
        <v>0</v>
      </c>
      <c r="ED460" cm="1">
        <f t="array" ref="ED460">SUMPRODUCT($K460:$AJ460,TRANSPOSE(ED$4:ED$29))</f>
        <v>0</v>
      </c>
      <c r="EE460" cm="1">
        <f t="array" ref="EE460">SUMPRODUCT($K460:$AJ460,TRANSPOSE(EE$4:EE$29))</f>
        <v>0</v>
      </c>
      <c r="EF460" cm="1">
        <f t="array" ref="EF460">SUMPRODUCT($K460:$AJ460,TRANSPOSE(EF$4:EF$29))</f>
        <v>0</v>
      </c>
      <c r="EG460" cm="1">
        <f t="array" ref="EG460">SUMPRODUCT($K460:$AJ460,TRANSPOSE(EG$4:EG$29))</f>
        <v>0</v>
      </c>
      <c r="EH460" cm="1">
        <f t="array" ref="EH460">SUMPRODUCT($K460:$AJ460,TRANSPOSE(EH$4:EH$29))</f>
        <v>0</v>
      </c>
      <c r="EI460" cm="1">
        <f t="array" ref="EI460">SUMPRODUCT($K460:$AJ460,TRANSPOSE(EI$4:EI$29))</f>
        <v>0</v>
      </c>
      <c r="EJ460" cm="1">
        <f t="array" ref="EJ460">SUMPRODUCT($K460:$AJ460,TRANSPOSE(EJ$4:EJ$29))</f>
        <v>0</v>
      </c>
      <c r="EK460" cm="1">
        <f t="array" ref="EK460">SUMPRODUCT($K460:$AJ460,TRANSPOSE(EK$4:EK$29))</f>
        <v>160</v>
      </c>
      <c r="EL460" cm="1">
        <f t="array" ref="EL460">SUMPRODUCT($K460:$AJ460,TRANSPOSE(EL$4:EL$29))</f>
        <v>720</v>
      </c>
      <c r="EM460" cm="1">
        <f t="array" ref="EM460">SUMPRODUCT($K460:$AJ460,TRANSPOSE(EM$4:EM$29))</f>
        <v>720</v>
      </c>
      <c r="EN460" cm="1">
        <f t="array" ref="EN460">SUMPRODUCT($K460:$AJ460,TRANSPOSE(EN$4:EN$29))</f>
        <v>0</v>
      </c>
      <c r="EO460" cm="1">
        <f t="array" ref="EO460">SUMPRODUCT($K460:$AJ460,TRANSPOSE(EO$4:EO$29))</f>
        <v>0</v>
      </c>
      <c r="EP460" cm="1">
        <f t="array" ref="EP460">SUMPRODUCT($K460:$AJ460,TRANSPOSE(EP$4:EP$29))</f>
        <v>0</v>
      </c>
      <c r="EQ460" cm="1">
        <f t="array" ref="EQ460">SUMPRODUCT($K460:$AJ460,TRANSPOSE(EQ$4:EQ$29))</f>
        <v>0</v>
      </c>
      <c r="ER460" cm="1">
        <f t="array" ref="ER460">SUMPRODUCT($K460:$AJ460,TRANSPOSE(ER$4:ER$29))</f>
        <v>0</v>
      </c>
      <c r="ES460" cm="1">
        <f t="array" ref="ES460">SUMPRODUCT($K460:$AJ460,TRANSPOSE(ES$4:ES$29))</f>
        <v>0</v>
      </c>
      <c r="ET460" cm="1">
        <f t="array" ref="ET460">SUMPRODUCT($K460:$AJ460,TRANSPOSE(ET$4:ET$29))</f>
        <v>0</v>
      </c>
      <c r="EU460" cm="1">
        <f t="array" ref="EU460">SUMPRODUCT($K460:$AJ460,TRANSPOSE(EU$4:EU$29))</f>
        <v>0</v>
      </c>
      <c r="EV460" cm="1">
        <f t="array" ref="EV460">SUMPRODUCT($K460:$AJ460,TRANSPOSE(EV$4:EV$29))</f>
        <v>0</v>
      </c>
      <c r="EW460" cm="1">
        <f t="array" ref="EW460">SUMPRODUCT($K460:$AJ460,TRANSPOSE(EW$4:EW$29))</f>
        <v>0</v>
      </c>
      <c r="EX460" cm="1">
        <f t="array" ref="EX460">SUMPRODUCT($K460:$AJ460,TRANSPOSE(EX$4:EX$29))</f>
        <v>0</v>
      </c>
      <c r="EY460" cm="1">
        <f t="array" ref="EY460">SUMPRODUCT($K460:$AJ460,TRANSPOSE(EY$4:EY$29))</f>
        <v>0</v>
      </c>
      <c r="EZ460" cm="1">
        <f t="array" ref="EZ460">SUMPRODUCT($K460:$AJ460,TRANSPOSE(EZ$4:EZ$29))</f>
        <v>0</v>
      </c>
      <c r="FA460">
        <f t="shared" si="90"/>
        <v>0</v>
      </c>
      <c r="FB460" t="b">
        <f t="shared" si="91"/>
        <v>0</v>
      </c>
    </row>
    <row r="461" spans="1:158" hidden="1" x14ac:dyDescent="0.2">
      <c r="A461">
        <v>540</v>
      </c>
      <c r="B461" s="7" t="s">
        <v>610</v>
      </c>
      <c r="C461" t="s">
        <v>17</v>
      </c>
      <c r="D461">
        <v>423221527</v>
      </c>
      <c r="E461" t="s">
        <v>609</v>
      </c>
      <c r="G461" t="s">
        <v>6</v>
      </c>
      <c r="H461" s="1">
        <v>2</v>
      </c>
      <c r="I461" s="1">
        <v>4</v>
      </c>
      <c r="J461" s="1">
        <f>VLOOKUP(B461,'[4]AVL F03 05.05.26_לעבוד'!$B$27:$M$694,12,)</f>
        <v>4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4</v>
      </c>
      <c r="AG461" s="1">
        <v>0</v>
      </c>
      <c r="AH461" s="1">
        <v>0</v>
      </c>
      <c r="AI461" s="1">
        <v>0</v>
      </c>
      <c r="AJ461" s="1">
        <v>0</v>
      </c>
      <c r="AK461" s="1">
        <f t="shared" si="85"/>
        <v>1260</v>
      </c>
      <c r="AL461" s="1">
        <f t="shared" si="86"/>
        <v>15000</v>
      </c>
      <c r="AM461" s="1">
        <f>AK461*AY461</f>
        <v>50.4</v>
      </c>
      <c r="AN461" s="1">
        <f>AL461*AY461</f>
        <v>600</v>
      </c>
      <c r="AO461" s="1">
        <f>AN461-AM461</f>
        <v>549.6</v>
      </c>
      <c r="AP461" s="1" t="s">
        <v>26</v>
      </c>
      <c r="AQ461" s="1">
        <f>VLOOKUP($B461,'[2]AVL F03 05.05.26_לעבוד'!$B$29:$H$721,6,)</f>
        <v>0</v>
      </c>
      <c r="AR461" s="1" t="s">
        <v>25</v>
      </c>
      <c r="AS461" s="1" t="s">
        <v>14</v>
      </c>
      <c r="AT461">
        <f>SUM(K461:AJ461)*AY461</f>
        <v>0.16</v>
      </c>
      <c r="AU461" t="str">
        <f>VLOOKUP(B461,'[3]AVL F03 05.05.26_לעבוד'!$B$27:$B$694,1,)</f>
        <v>GRM0335C1HR20WA01D</v>
      </c>
      <c r="AW461" t="s">
        <v>1722</v>
      </c>
      <c r="AX461" t="s">
        <v>2</v>
      </c>
      <c r="AY461">
        <v>0.04</v>
      </c>
      <c r="AZ461" t="s">
        <v>0</v>
      </c>
      <c r="BA461">
        <v>2</v>
      </c>
      <c r="BB461" t="s">
        <v>13</v>
      </c>
      <c r="BC461">
        <v>96</v>
      </c>
      <c r="BD461">
        <v>48</v>
      </c>
      <c r="BE461" t="s">
        <v>24</v>
      </c>
      <c r="BF461">
        <v>0</v>
      </c>
      <c r="BG461">
        <v>0.4</v>
      </c>
      <c r="BH461">
        <v>20</v>
      </c>
      <c r="BI461" t="s">
        <v>11</v>
      </c>
      <c r="BJ461" t="s">
        <v>23</v>
      </c>
      <c r="BK461" t="s">
        <v>5</v>
      </c>
      <c r="BL461">
        <v>1</v>
      </c>
      <c r="BM461" t="s">
        <v>22</v>
      </c>
      <c r="BN461">
        <v>0.04</v>
      </c>
      <c r="BO461" t="s">
        <v>5</v>
      </c>
      <c r="BP461">
        <v>1</v>
      </c>
      <c r="BQ461" t="s">
        <v>5</v>
      </c>
      <c r="BR461" t="s">
        <v>8</v>
      </c>
      <c r="BS461" t="s">
        <v>21</v>
      </c>
      <c r="BT461">
        <v>15000</v>
      </c>
      <c r="BU461" t="s">
        <v>6</v>
      </c>
      <c r="BV461" t="s">
        <v>31</v>
      </c>
      <c r="BW461" t="s">
        <v>20</v>
      </c>
      <c r="BX461" t="s">
        <v>3</v>
      </c>
      <c r="BY461" t="s">
        <v>2</v>
      </c>
      <c r="BZ461" t="s">
        <v>1</v>
      </c>
      <c r="CA461" t="s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15000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E461">
        <f>SUM($CB461,CB461:$CC461)-SUM($EC461:EC461)</f>
        <v>0</v>
      </c>
      <c r="DF461">
        <f>SUM($CB461,$CC461:CC461)-SUM($EC461:ED461)</f>
        <v>0</v>
      </c>
      <c r="DG461">
        <f>SUM($CB461,$CC461:CD461)-SUM($EC461:EE461)</f>
        <v>0</v>
      </c>
      <c r="DH461">
        <f>SUM($CB461,$CC461:CE461)-SUM($EC461:EF461)</f>
        <v>0</v>
      </c>
      <c r="DI461">
        <f>SUM($CB461,$CC461:CF461)-SUM($EC461:EG461)</f>
        <v>0</v>
      </c>
      <c r="DJ461">
        <f>SUM($CB461,$CC461:CG461)-SUM($EC461:EH461)</f>
        <v>0</v>
      </c>
      <c r="DK461">
        <f>SUM($CB461,$CC461:CH461)-SUM($EC461:EI461)</f>
        <v>0</v>
      </c>
      <c r="DL461">
        <f>SUM($CB461,$CC461:CI461)-SUM($EC461:EJ461)</f>
        <v>0</v>
      </c>
      <c r="DM461">
        <f>SUM($CB461,$CC461:CJ461)-SUM($EC461:EK461)</f>
        <v>14920</v>
      </c>
      <c r="DN461">
        <f>SUM($CB461,$CC461:CK461)-SUM($EC461:EL461)</f>
        <v>14560</v>
      </c>
      <c r="DO461">
        <f>SUM($CB461,$CC461:CL461)-SUM($EC461:EM461)</f>
        <v>14200</v>
      </c>
      <c r="DP461">
        <f>SUM($CB461,$CC461:CM461)-SUM($EC461:EN461)</f>
        <v>14200</v>
      </c>
      <c r="DQ461">
        <f>SUM($CB461,$CC461:CN461)-SUM($EC461:EO461)</f>
        <v>14200</v>
      </c>
      <c r="DR461">
        <f>SUM($CB461,$CC461:CO461)-SUM($EC461:EP461)</f>
        <v>14200</v>
      </c>
      <c r="DS461">
        <f>SUM($CB461,$CC461:CP461)-SUM($EC461:EQ461)</f>
        <v>14200</v>
      </c>
      <c r="DT461">
        <f>SUM($CB461,$CC461:CQ461)-SUM($EC461:ER461)</f>
        <v>14200</v>
      </c>
      <c r="DU461">
        <f>SUM($CB461,$CC461:CR461)-SUM($EC461:ES461)</f>
        <v>14200</v>
      </c>
      <c r="DV461">
        <f>SUM($CB461,$CC461:CS461)-SUM($EC461:ET461)</f>
        <v>14200</v>
      </c>
      <c r="DW461">
        <f>SUM($CB461,$CC461:CT461)-SUM($EC461:EU461)</f>
        <v>14200</v>
      </c>
      <c r="DX461">
        <f>SUM($CB461,$CC461:CU461)-SUM($EC461:EV461)</f>
        <v>14200</v>
      </c>
      <c r="DY461">
        <f>SUM($CB461,$CC461:CV461)-SUM($EC461:EW461)</f>
        <v>14200</v>
      </c>
      <c r="DZ461">
        <f>SUM($CB461,$CC461:CW461)-SUM($EC461:EX461)</f>
        <v>14200</v>
      </c>
      <c r="EA461">
        <f>SUM($CB461,$CC461:CX461)-SUM($EC461:EY461)</f>
        <v>14200</v>
      </c>
      <c r="EB461">
        <f>SUM($CB461,$CC461:CY461)-SUM($EC461:EZ461)</f>
        <v>14200</v>
      </c>
      <c r="EC461" cm="1">
        <f t="array" ref="EC461">SUMPRODUCT($K461:$AJ461,TRANSPOSE(EC$4:EC$29))</f>
        <v>0</v>
      </c>
      <c r="ED461" cm="1">
        <f t="array" ref="ED461">SUMPRODUCT($K461:$AJ461,TRANSPOSE(ED$4:ED$29))</f>
        <v>0</v>
      </c>
      <c r="EE461" cm="1">
        <f t="array" ref="EE461">SUMPRODUCT($K461:$AJ461,TRANSPOSE(EE$4:EE$29))</f>
        <v>0</v>
      </c>
      <c r="EF461" cm="1">
        <f t="array" ref="EF461">SUMPRODUCT($K461:$AJ461,TRANSPOSE(EF$4:EF$29))</f>
        <v>0</v>
      </c>
      <c r="EG461" cm="1">
        <f t="array" ref="EG461">SUMPRODUCT($K461:$AJ461,TRANSPOSE(EG$4:EG$29))</f>
        <v>0</v>
      </c>
      <c r="EH461" cm="1">
        <f t="array" ref="EH461">SUMPRODUCT($K461:$AJ461,TRANSPOSE(EH$4:EH$29))</f>
        <v>0</v>
      </c>
      <c r="EI461" cm="1">
        <f t="array" ref="EI461">SUMPRODUCT($K461:$AJ461,TRANSPOSE(EI$4:EI$29))</f>
        <v>0</v>
      </c>
      <c r="EJ461" cm="1">
        <f t="array" ref="EJ461">SUMPRODUCT($K461:$AJ461,TRANSPOSE(EJ$4:EJ$29))</f>
        <v>0</v>
      </c>
      <c r="EK461" cm="1">
        <f t="array" ref="EK461">SUMPRODUCT($K461:$AJ461,TRANSPOSE(EK$4:EK$29))</f>
        <v>80</v>
      </c>
      <c r="EL461" cm="1">
        <f t="array" ref="EL461">SUMPRODUCT($K461:$AJ461,TRANSPOSE(EL$4:EL$29))</f>
        <v>360</v>
      </c>
      <c r="EM461" cm="1">
        <f t="array" ref="EM461">SUMPRODUCT($K461:$AJ461,TRANSPOSE(EM$4:EM$29))</f>
        <v>360</v>
      </c>
      <c r="EN461" cm="1">
        <f t="array" ref="EN461">SUMPRODUCT($K461:$AJ461,TRANSPOSE(EN$4:EN$29))</f>
        <v>0</v>
      </c>
      <c r="EO461" cm="1">
        <f t="array" ref="EO461">SUMPRODUCT($K461:$AJ461,TRANSPOSE(EO$4:EO$29))</f>
        <v>0</v>
      </c>
      <c r="EP461" cm="1">
        <f t="array" ref="EP461">SUMPRODUCT($K461:$AJ461,TRANSPOSE(EP$4:EP$29))</f>
        <v>0</v>
      </c>
      <c r="EQ461" cm="1">
        <f t="array" ref="EQ461">SUMPRODUCT($K461:$AJ461,TRANSPOSE(EQ$4:EQ$29))</f>
        <v>0</v>
      </c>
      <c r="ER461" cm="1">
        <f t="array" ref="ER461">SUMPRODUCT($K461:$AJ461,TRANSPOSE(ER$4:ER$29))</f>
        <v>0</v>
      </c>
      <c r="ES461" cm="1">
        <f t="array" ref="ES461">SUMPRODUCT($K461:$AJ461,TRANSPOSE(ES$4:ES$29))</f>
        <v>0</v>
      </c>
      <c r="ET461" cm="1">
        <f t="array" ref="ET461">SUMPRODUCT($K461:$AJ461,TRANSPOSE(ET$4:ET$29))</f>
        <v>0</v>
      </c>
      <c r="EU461" cm="1">
        <f t="array" ref="EU461">SUMPRODUCT($K461:$AJ461,TRANSPOSE(EU$4:EU$29))</f>
        <v>0</v>
      </c>
      <c r="EV461" cm="1">
        <f t="array" ref="EV461">SUMPRODUCT($K461:$AJ461,TRANSPOSE(EV$4:EV$29))</f>
        <v>0</v>
      </c>
      <c r="EW461" cm="1">
        <f t="array" ref="EW461">SUMPRODUCT($K461:$AJ461,TRANSPOSE(EW$4:EW$29))</f>
        <v>0</v>
      </c>
      <c r="EX461" cm="1">
        <f t="array" ref="EX461">SUMPRODUCT($K461:$AJ461,TRANSPOSE(EX$4:EX$29))</f>
        <v>0</v>
      </c>
      <c r="EY461" cm="1">
        <f t="array" ref="EY461">SUMPRODUCT($K461:$AJ461,TRANSPOSE(EY$4:EY$29))</f>
        <v>0</v>
      </c>
      <c r="EZ461" cm="1">
        <f t="array" ref="EZ461">SUMPRODUCT($K461:$AJ461,TRANSPOSE(EZ$4:EZ$29))</f>
        <v>0</v>
      </c>
      <c r="FA461">
        <f t="shared" si="90"/>
        <v>0</v>
      </c>
      <c r="FB461" t="b">
        <f t="shared" si="91"/>
        <v>0</v>
      </c>
    </row>
    <row r="462" spans="1:158" hidden="1" x14ac:dyDescent="0.2">
      <c r="A462">
        <v>541</v>
      </c>
      <c r="B462" s="7" t="s">
        <v>608</v>
      </c>
      <c r="C462" t="s">
        <v>17</v>
      </c>
      <c r="D462">
        <v>423221528</v>
      </c>
      <c r="E462" t="s">
        <v>607</v>
      </c>
      <c r="G462" t="s">
        <v>6</v>
      </c>
      <c r="H462" s="1">
        <v>1</v>
      </c>
      <c r="I462" s="1">
        <v>4</v>
      </c>
      <c r="J462" s="1">
        <f>VLOOKUP(B462,'[4]AVL F03 05.05.26_לעבוד'!$B$27:$M$694,12,)</f>
        <v>4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4</v>
      </c>
      <c r="AG462" s="1">
        <v>0</v>
      </c>
      <c r="AH462" s="1">
        <v>0</v>
      </c>
      <c r="AI462" s="1">
        <v>0</v>
      </c>
      <c r="AJ462" s="1">
        <v>0</v>
      </c>
      <c r="AK462" s="1">
        <f t="shared" si="85"/>
        <v>1260</v>
      </c>
      <c r="AL462" s="1">
        <f t="shared" si="86"/>
        <v>15000</v>
      </c>
      <c r="AQ462" s="1">
        <f>VLOOKUP($B462,'[2]AVL F03 05.05.26_לעבוד'!$B$29:$H$721,6,)</f>
        <v>0</v>
      </c>
      <c r="AR462" s="1" t="s">
        <v>25</v>
      </c>
      <c r="AS462" s="1" t="s">
        <v>14</v>
      </c>
      <c r="AT462">
        <f>SUM(K462:AJ462)*AY462</f>
        <v>0.16</v>
      </c>
      <c r="AU462" t="str">
        <f>VLOOKUP(B462,'[3]AVL F03 05.05.26_לעבוד'!$B$27:$B$694,1,)</f>
        <v>GRM0335C1HR80WA01D</v>
      </c>
      <c r="AW462" t="s">
        <v>1722</v>
      </c>
      <c r="AX462" t="s">
        <v>2</v>
      </c>
      <c r="AY462">
        <v>0.04</v>
      </c>
      <c r="AZ462" t="s">
        <v>0</v>
      </c>
      <c r="BA462">
        <v>1</v>
      </c>
      <c r="BB462" t="s">
        <v>13</v>
      </c>
      <c r="BC462">
        <v>322</v>
      </c>
      <c r="BD462">
        <v>48</v>
      </c>
      <c r="BE462" t="s">
        <v>24</v>
      </c>
      <c r="BF462">
        <v>0</v>
      </c>
      <c r="BG462">
        <v>0.4</v>
      </c>
      <c r="BH462">
        <v>20</v>
      </c>
      <c r="BI462" t="s">
        <v>11</v>
      </c>
      <c r="BJ462" t="s">
        <v>23</v>
      </c>
      <c r="BK462" t="s">
        <v>5</v>
      </c>
      <c r="BL462">
        <v>1</v>
      </c>
      <c r="BM462" t="s">
        <v>22</v>
      </c>
      <c r="BN462">
        <v>0.04</v>
      </c>
      <c r="BO462" t="s">
        <v>5</v>
      </c>
      <c r="BP462">
        <v>1</v>
      </c>
      <c r="BQ462" t="s">
        <v>5</v>
      </c>
      <c r="BR462" t="s">
        <v>8</v>
      </c>
      <c r="BS462" t="s">
        <v>21</v>
      </c>
      <c r="BT462">
        <v>15000</v>
      </c>
      <c r="BU462" t="s">
        <v>6</v>
      </c>
      <c r="BV462" t="s">
        <v>31</v>
      </c>
      <c r="BW462" t="s">
        <v>20</v>
      </c>
      <c r="BX462" t="s">
        <v>3</v>
      </c>
      <c r="BY462" t="s">
        <v>2</v>
      </c>
      <c r="BZ462" t="s">
        <v>1</v>
      </c>
      <c r="CA462" t="s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15000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E462">
        <f>SUM($CB462,CB462:$CC462)-SUM($EC462:EC462)</f>
        <v>0</v>
      </c>
      <c r="DF462">
        <f>SUM($CB462,$CC462:CC462)-SUM($EC462:ED462)</f>
        <v>0</v>
      </c>
      <c r="DG462">
        <f>SUM($CB462,$CC462:CD462)-SUM($EC462:EE462)</f>
        <v>0</v>
      </c>
      <c r="DH462">
        <f>SUM($CB462,$CC462:CE462)-SUM($EC462:EF462)</f>
        <v>0</v>
      </c>
      <c r="DI462">
        <f>SUM($CB462,$CC462:CF462)-SUM($EC462:EG462)</f>
        <v>0</v>
      </c>
      <c r="DJ462">
        <f>SUM($CB462,$CC462:CG462)-SUM($EC462:EH462)</f>
        <v>0</v>
      </c>
      <c r="DK462">
        <f>SUM($CB462,$CC462:CH462)-SUM($EC462:EI462)</f>
        <v>0</v>
      </c>
      <c r="DL462">
        <f>SUM($CB462,$CC462:CI462)-SUM($EC462:EJ462)</f>
        <v>0</v>
      </c>
      <c r="DM462">
        <f>SUM($CB462,$CC462:CJ462)-SUM($EC462:EK462)</f>
        <v>14920</v>
      </c>
      <c r="DN462">
        <f>SUM($CB462,$CC462:CK462)-SUM($EC462:EL462)</f>
        <v>14560</v>
      </c>
      <c r="DO462">
        <f>SUM($CB462,$CC462:CL462)-SUM($EC462:EM462)</f>
        <v>14200</v>
      </c>
      <c r="DP462">
        <f>SUM($CB462,$CC462:CM462)-SUM($EC462:EN462)</f>
        <v>14200</v>
      </c>
      <c r="DQ462">
        <f>SUM($CB462,$CC462:CN462)-SUM($EC462:EO462)</f>
        <v>14200</v>
      </c>
      <c r="DR462">
        <f>SUM($CB462,$CC462:CO462)-SUM($EC462:EP462)</f>
        <v>14200</v>
      </c>
      <c r="DS462">
        <f>SUM($CB462,$CC462:CP462)-SUM($EC462:EQ462)</f>
        <v>14200</v>
      </c>
      <c r="DT462">
        <f>SUM($CB462,$CC462:CQ462)-SUM($EC462:ER462)</f>
        <v>14200</v>
      </c>
      <c r="DU462">
        <f>SUM($CB462,$CC462:CR462)-SUM($EC462:ES462)</f>
        <v>14200</v>
      </c>
      <c r="DV462">
        <f>SUM($CB462,$CC462:CS462)-SUM($EC462:ET462)</f>
        <v>14200</v>
      </c>
      <c r="DW462">
        <f>SUM($CB462,$CC462:CT462)-SUM($EC462:EU462)</f>
        <v>14200</v>
      </c>
      <c r="DX462">
        <f>SUM($CB462,$CC462:CU462)-SUM($EC462:EV462)</f>
        <v>14200</v>
      </c>
      <c r="DY462">
        <f>SUM($CB462,$CC462:CV462)-SUM($EC462:EW462)</f>
        <v>14200</v>
      </c>
      <c r="DZ462">
        <f>SUM($CB462,$CC462:CW462)-SUM($EC462:EX462)</f>
        <v>14200</v>
      </c>
      <c r="EA462">
        <f>SUM($CB462,$CC462:CX462)-SUM($EC462:EY462)</f>
        <v>14200</v>
      </c>
      <c r="EB462">
        <f>SUM($CB462,$CC462:CY462)-SUM($EC462:EZ462)</f>
        <v>14200</v>
      </c>
      <c r="EC462" cm="1">
        <f t="array" ref="EC462">SUMPRODUCT($K462:$AJ462,TRANSPOSE(EC$4:EC$29))</f>
        <v>0</v>
      </c>
      <c r="ED462" cm="1">
        <f t="array" ref="ED462">SUMPRODUCT($K462:$AJ462,TRANSPOSE(ED$4:ED$29))</f>
        <v>0</v>
      </c>
      <c r="EE462" cm="1">
        <f t="array" ref="EE462">SUMPRODUCT($K462:$AJ462,TRANSPOSE(EE$4:EE$29))</f>
        <v>0</v>
      </c>
      <c r="EF462" cm="1">
        <f t="array" ref="EF462">SUMPRODUCT($K462:$AJ462,TRANSPOSE(EF$4:EF$29))</f>
        <v>0</v>
      </c>
      <c r="EG462" cm="1">
        <f t="array" ref="EG462">SUMPRODUCT($K462:$AJ462,TRANSPOSE(EG$4:EG$29))</f>
        <v>0</v>
      </c>
      <c r="EH462" cm="1">
        <f t="array" ref="EH462">SUMPRODUCT($K462:$AJ462,TRANSPOSE(EH$4:EH$29))</f>
        <v>0</v>
      </c>
      <c r="EI462" cm="1">
        <f t="array" ref="EI462">SUMPRODUCT($K462:$AJ462,TRANSPOSE(EI$4:EI$29))</f>
        <v>0</v>
      </c>
      <c r="EJ462" cm="1">
        <f t="array" ref="EJ462">SUMPRODUCT($K462:$AJ462,TRANSPOSE(EJ$4:EJ$29))</f>
        <v>0</v>
      </c>
      <c r="EK462" cm="1">
        <f t="array" ref="EK462">SUMPRODUCT($K462:$AJ462,TRANSPOSE(EK$4:EK$29))</f>
        <v>80</v>
      </c>
      <c r="EL462" cm="1">
        <f t="array" ref="EL462">SUMPRODUCT($K462:$AJ462,TRANSPOSE(EL$4:EL$29))</f>
        <v>360</v>
      </c>
      <c r="EM462" cm="1">
        <f t="array" ref="EM462">SUMPRODUCT($K462:$AJ462,TRANSPOSE(EM$4:EM$29))</f>
        <v>360</v>
      </c>
      <c r="EN462" cm="1">
        <f t="array" ref="EN462">SUMPRODUCT($K462:$AJ462,TRANSPOSE(EN$4:EN$29))</f>
        <v>0</v>
      </c>
      <c r="EO462" cm="1">
        <f t="array" ref="EO462">SUMPRODUCT($K462:$AJ462,TRANSPOSE(EO$4:EO$29))</f>
        <v>0</v>
      </c>
      <c r="EP462" cm="1">
        <f t="array" ref="EP462">SUMPRODUCT($K462:$AJ462,TRANSPOSE(EP$4:EP$29))</f>
        <v>0</v>
      </c>
      <c r="EQ462" cm="1">
        <f t="array" ref="EQ462">SUMPRODUCT($K462:$AJ462,TRANSPOSE(EQ$4:EQ$29))</f>
        <v>0</v>
      </c>
      <c r="ER462" cm="1">
        <f t="array" ref="ER462">SUMPRODUCT($K462:$AJ462,TRANSPOSE(ER$4:ER$29))</f>
        <v>0</v>
      </c>
      <c r="ES462" cm="1">
        <f t="array" ref="ES462">SUMPRODUCT($K462:$AJ462,TRANSPOSE(ES$4:ES$29))</f>
        <v>0</v>
      </c>
      <c r="ET462" cm="1">
        <f t="array" ref="ET462">SUMPRODUCT($K462:$AJ462,TRANSPOSE(ET$4:ET$29))</f>
        <v>0</v>
      </c>
      <c r="EU462" cm="1">
        <f t="array" ref="EU462">SUMPRODUCT($K462:$AJ462,TRANSPOSE(EU$4:EU$29))</f>
        <v>0</v>
      </c>
      <c r="EV462" cm="1">
        <f t="array" ref="EV462">SUMPRODUCT($K462:$AJ462,TRANSPOSE(EV$4:EV$29))</f>
        <v>0</v>
      </c>
      <c r="EW462" cm="1">
        <f t="array" ref="EW462">SUMPRODUCT($K462:$AJ462,TRANSPOSE(EW$4:EW$29))</f>
        <v>0</v>
      </c>
      <c r="EX462" cm="1">
        <f t="array" ref="EX462">SUMPRODUCT($K462:$AJ462,TRANSPOSE(EX$4:EX$29))</f>
        <v>0</v>
      </c>
      <c r="EY462" cm="1">
        <f t="array" ref="EY462">SUMPRODUCT($K462:$AJ462,TRANSPOSE(EY$4:EY$29))</f>
        <v>0</v>
      </c>
      <c r="EZ462" cm="1">
        <f t="array" ref="EZ462">SUMPRODUCT($K462:$AJ462,TRANSPOSE(EZ$4:EZ$29))</f>
        <v>0</v>
      </c>
      <c r="FA462">
        <f t="shared" si="90"/>
        <v>0</v>
      </c>
      <c r="FB462" t="b">
        <f t="shared" si="91"/>
        <v>0</v>
      </c>
    </row>
    <row r="463" spans="1:158" hidden="1" x14ac:dyDescent="0.2">
      <c r="A463">
        <v>542</v>
      </c>
      <c r="B463" s="7" t="s">
        <v>606</v>
      </c>
      <c r="C463" t="s">
        <v>17</v>
      </c>
      <c r="D463">
        <v>423164051</v>
      </c>
      <c r="E463" t="s">
        <v>605</v>
      </c>
      <c r="G463" t="s">
        <v>6</v>
      </c>
      <c r="H463" s="1">
        <v>2</v>
      </c>
      <c r="I463" s="1">
        <v>8</v>
      </c>
      <c r="J463" s="1">
        <f>VLOOKUP(B463,'[4]AVL F03 05.05.26_לעבוד'!$B$27:$M$694,12,)</f>
        <v>8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8</v>
      </c>
      <c r="AG463" s="1">
        <v>0</v>
      </c>
      <c r="AH463" s="1">
        <v>0</v>
      </c>
      <c r="AI463" s="1">
        <v>0</v>
      </c>
      <c r="AJ463" s="1">
        <v>0</v>
      </c>
      <c r="AK463" s="1">
        <f t="shared" si="85"/>
        <v>2520</v>
      </c>
      <c r="AL463" s="1">
        <f t="shared" si="86"/>
        <v>15000</v>
      </c>
      <c r="AM463" s="1">
        <f>AK463*AY463</f>
        <v>126</v>
      </c>
      <c r="AN463" s="1">
        <f>AL463*AY463</f>
        <v>750</v>
      </c>
      <c r="AO463" s="1">
        <f>AN463-AM463</f>
        <v>624</v>
      </c>
      <c r="AP463" s="1" t="s">
        <v>26</v>
      </c>
      <c r="AQ463" s="1">
        <f>VLOOKUP($B463,'[2]AVL F03 05.05.26_לעבוד'!$B$29:$H$721,6,)</f>
        <v>0</v>
      </c>
      <c r="AR463" s="1" t="s">
        <v>25</v>
      </c>
      <c r="AS463" s="1" t="s">
        <v>14</v>
      </c>
      <c r="AT463">
        <v>0.05</v>
      </c>
      <c r="AU463" t="str">
        <f>VLOOKUP(B463,'[3]AVL F03 05.05.26_לעבוד'!$B$27:$B$694,1,)</f>
        <v>GRM0335C2A3R0WA01D</v>
      </c>
      <c r="AW463" t="s">
        <v>1722</v>
      </c>
      <c r="AX463" t="s">
        <v>2</v>
      </c>
      <c r="AY463">
        <f>AT463</f>
        <v>0.05</v>
      </c>
      <c r="AZ463" t="s">
        <v>0</v>
      </c>
      <c r="BA463">
        <v>2</v>
      </c>
      <c r="BB463" t="s">
        <v>13</v>
      </c>
      <c r="BC463">
        <v>96</v>
      </c>
      <c r="BD463">
        <v>114</v>
      </c>
      <c r="BE463" t="s">
        <v>24</v>
      </c>
      <c r="BF463">
        <v>0</v>
      </c>
      <c r="BG463">
        <v>0</v>
      </c>
      <c r="BH463">
        <v>20</v>
      </c>
      <c r="BI463" t="s">
        <v>11</v>
      </c>
      <c r="BJ463" t="s">
        <v>23</v>
      </c>
      <c r="BK463" t="s">
        <v>5</v>
      </c>
      <c r="BL463">
        <v>1</v>
      </c>
      <c r="BM463" t="s">
        <v>22</v>
      </c>
      <c r="BN463">
        <v>0</v>
      </c>
      <c r="BO463" t="s">
        <v>5</v>
      </c>
      <c r="BP463">
        <v>1</v>
      </c>
      <c r="BQ463" t="s">
        <v>5</v>
      </c>
      <c r="BR463" t="s">
        <v>8</v>
      </c>
      <c r="BS463" t="s">
        <v>21</v>
      </c>
      <c r="BT463">
        <v>15000</v>
      </c>
      <c r="BU463" t="s">
        <v>6</v>
      </c>
      <c r="BV463" t="s">
        <v>5</v>
      </c>
      <c r="BW463" t="s">
        <v>20</v>
      </c>
      <c r="BX463" t="s">
        <v>3</v>
      </c>
      <c r="BY463" t="s">
        <v>2</v>
      </c>
      <c r="BZ463" t="s">
        <v>1</v>
      </c>
      <c r="CA463" t="s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15000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E463">
        <f>SUM($CB463,CB463:$CC463)-SUM($EC463:EC463)</f>
        <v>0</v>
      </c>
      <c r="DF463">
        <f>SUM($CB463,$CC463:CC463)-SUM($EC463:ED463)</f>
        <v>0</v>
      </c>
      <c r="DG463">
        <f>SUM($CB463,$CC463:CD463)-SUM($EC463:EE463)</f>
        <v>0</v>
      </c>
      <c r="DH463">
        <f>SUM($CB463,$CC463:CE463)-SUM($EC463:EF463)</f>
        <v>0</v>
      </c>
      <c r="DI463">
        <f>SUM($CB463,$CC463:CF463)-SUM($EC463:EG463)</f>
        <v>0</v>
      </c>
      <c r="DJ463">
        <f>SUM($CB463,$CC463:CG463)-SUM($EC463:EH463)</f>
        <v>0</v>
      </c>
      <c r="DK463">
        <f>SUM($CB463,$CC463:CH463)-SUM($EC463:EI463)</f>
        <v>0</v>
      </c>
      <c r="DL463">
        <f>SUM($CB463,$CC463:CI463)-SUM($EC463:EJ463)</f>
        <v>0</v>
      </c>
      <c r="DM463">
        <f>SUM($CB463,$CC463:CJ463)-SUM($EC463:EK463)</f>
        <v>14840</v>
      </c>
      <c r="DN463">
        <f>SUM($CB463,$CC463:CK463)-SUM($EC463:EL463)</f>
        <v>14120</v>
      </c>
      <c r="DO463">
        <f>SUM($CB463,$CC463:CL463)-SUM($EC463:EM463)</f>
        <v>13400</v>
      </c>
      <c r="DP463">
        <f>SUM($CB463,$CC463:CM463)-SUM($EC463:EN463)</f>
        <v>13400</v>
      </c>
      <c r="DQ463">
        <f>SUM($CB463,$CC463:CN463)-SUM($EC463:EO463)</f>
        <v>13400</v>
      </c>
      <c r="DR463">
        <f>SUM($CB463,$CC463:CO463)-SUM($EC463:EP463)</f>
        <v>13400</v>
      </c>
      <c r="DS463">
        <f>SUM($CB463,$CC463:CP463)-SUM($EC463:EQ463)</f>
        <v>13400</v>
      </c>
      <c r="DT463">
        <f>SUM($CB463,$CC463:CQ463)-SUM($EC463:ER463)</f>
        <v>13400</v>
      </c>
      <c r="DU463">
        <f>SUM($CB463,$CC463:CR463)-SUM($EC463:ES463)</f>
        <v>13400</v>
      </c>
      <c r="DV463">
        <f>SUM($CB463,$CC463:CS463)-SUM($EC463:ET463)</f>
        <v>13400</v>
      </c>
      <c r="DW463">
        <f>SUM($CB463,$CC463:CT463)-SUM($EC463:EU463)</f>
        <v>13400</v>
      </c>
      <c r="DX463">
        <f>SUM($CB463,$CC463:CU463)-SUM($EC463:EV463)</f>
        <v>13400</v>
      </c>
      <c r="DY463">
        <f>SUM($CB463,$CC463:CV463)-SUM($EC463:EW463)</f>
        <v>13400</v>
      </c>
      <c r="DZ463">
        <f>SUM($CB463,$CC463:CW463)-SUM($EC463:EX463)</f>
        <v>13400</v>
      </c>
      <c r="EA463">
        <f>SUM($CB463,$CC463:CX463)-SUM($EC463:EY463)</f>
        <v>13400</v>
      </c>
      <c r="EB463">
        <f>SUM($CB463,$CC463:CY463)-SUM($EC463:EZ463)</f>
        <v>13400</v>
      </c>
      <c r="EC463" cm="1">
        <f t="array" ref="EC463">SUMPRODUCT($K463:$AJ463,TRANSPOSE(EC$4:EC$29))</f>
        <v>0</v>
      </c>
      <c r="ED463" cm="1">
        <f t="array" ref="ED463">SUMPRODUCT($K463:$AJ463,TRANSPOSE(ED$4:ED$29))</f>
        <v>0</v>
      </c>
      <c r="EE463" cm="1">
        <f t="array" ref="EE463">SUMPRODUCT($K463:$AJ463,TRANSPOSE(EE$4:EE$29))</f>
        <v>0</v>
      </c>
      <c r="EF463" cm="1">
        <f t="array" ref="EF463">SUMPRODUCT($K463:$AJ463,TRANSPOSE(EF$4:EF$29))</f>
        <v>0</v>
      </c>
      <c r="EG463" cm="1">
        <f t="array" ref="EG463">SUMPRODUCT($K463:$AJ463,TRANSPOSE(EG$4:EG$29))</f>
        <v>0</v>
      </c>
      <c r="EH463" cm="1">
        <f t="array" ref="EH463">SUMPRODUCT($K463:$AJ463,TRANSPOSE(EH$4:EH$29))</f>
        <v>0</v>
      </c>
      <c r="EI463" cm="1">
        <f t="array" ref="EI463">SUMPRODUCT($K463:$AJ463,TRANSPOSE(EI$4:EI$29))</f>
        <v>0</v>
      </c>
      <c r="EJ463" cm="1">
        <f t="array" ref="EJ463">SUMPRODUCT($K463:$AJ463,TRANSPOSE(EJ$4:EJ$29))</f>
        <v>0</v>
      </c>
      <c r="EK463" cm="1">
        <f t="array" ref="EK463">SUMPRODUCT($K463:$AJ463,TRANSPOSE(EK$4:EK$29))</f>
        <v>160</v>
      </c>
      <c r="EL463" cm="1">
        <f t="array" ref="EL463">SUMPRODUCT($K463:$AJ463,TRANSPOSE(EL$4:EL$29))</f>
        <v>720</v>
      </c>
      <c r="EM463" cm="1">
        <f t="array" ref="EM463">SUMPRODUCT($K463:$AJ463,TRANSPOSE(EM$4:EM$29))</f>
        <v>720</v>
      </c>
      <c r="EN463" cm="1">
        <f t="array" ref="EN463">SUMPRODUCT($K463:$AJ463,TRANSPOSE(EN$4:EN$29))</f>
        <v>0</v>
      </c>
      <c r="EO463" cm="1">
        <f t="array" ref="EO463">SUMPRODUCT($K463:$AJ463,TRANSPOSE(EO$4:EO$29))</f>
        <v>0</v>
      </c>
      <c r="EP463" cm="1">
        <f t="array" ref="EP463">SUMPRODUCT($K463:$AJ463,TRANSPOSE(EP$4:EP$29))</f>
        <v>0</v>
      </c>
      <c r="EQ463" cm="1">
        <f t="array" ref="EQ463">SUMPRODUCT($K463:$AJ463,TRANSPOSE(EQ$4:EQ$29))</f>
        <v>0</v>
      </c>
      <c r="ER463" cm="1">
        <f t="array" ref="ER463">SUMPRODUCT($K463:$AJ463,TRANSPOSE(ER$4:ER$29))</f>
        <v>0</v>
      </c>
      <c r="ES463" cm="1">
        <f t="array" ref="ES463">SUMPRODUCT($K463:$AJ463,TRANSPOSE(ES$4:ES$29))</f>
        <v>0</v>
      </c>
      <c r="ET463" cm="1">
        <f t="array" ref="ET463">SUMPRODUCT($K463:$AJ463,TRANSPOSE(ET$4:ET$29))</f>
        <v>0</v>
      </c>
      <c r="EU463" cm="1">
        <f t="array" ref="EU463">SUMPRODUCT($K463:$AJ463,TRANSPOSE(EU$4:EU$29))</f>
        <v>0</v>
      </c>
      <c r="EV463" cm="1">
        <f t="array" ref="EV463">SUMPRODUCT($K463:$AJ463,TRANSPOSE(EV$4:EV$29))</f>
        <v>0</v>
      </c>
      <c r="EW463" cm="1">
        <f t="array" ref="EW463">SUMPRODUCT($K463:$AJ463,TRANSPOSE(EW$4:EW$29))</f>
        <v>0</v>
      </c>
      <c r="EX463" cm="1">
        <f t="array" ref="EX463">SUMPRODUCT($K463:$AJ463,TRANSPOSE(EX$4:EX$29))</f>
        <v>0</v>
      </c>
      <c r="EY463" cm="1">
        <f t="array" ref="EY463">SUMPRODUCT($K463:$AJ463,TRANSPOSE(EY$4:EY$29))</f>
        <v>0</v>
      </c>
      <c r="EZ463" cm="1">
        <f t="array" ref="EZ463">SUMPRODUCT($K463:$AJ463,TRANSPOSE(EZ$4:EZ$29))</f>
        <v>0</v>
      </c>
      <c r="FA463">
        <f t="shared" si="90"/>
        <v>0</v>
      </c>
      <c r="FB463" t="b">
        <f t="shared" si="91"/>
        <v>0</v>
      </c>
    </row>
    <row r="464" spans="1:158" hidden="1" x14ac:dyDescent="0.2">
      <c r="A464">
        <v>543</v>
      </c>
      <c r="B464" s="7" t="s">
        <v>604</v>
      </c>
      <c r="C464" t="s">
        <v>17</v>
      </c>
      <c r="D464">
        <v>423221529</v>
      </c>
      <c r="E464" t="s">
        <v>603</v>
      </c>
      <c r="G464" t="s">
        <v>6</v>
      </c>
      <c r="H464" s="1">
        <v>2</v>
      </c>
      <c r="I464" s="1">
        <v>8</v>
      </c>
      <c r="J464" s="1">
        <f>VLOOKUP(B464,'[4]AVL F03 05.05.26_לעבוד'!$B$27:$M$694,12,)</f>
        <v>8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8</v>
      </c>
      <c r="AG464" s="1">
        <v>0</v>
      </c>
      <c r="AH464" s="1">
        <v>0</v>
      </c>
      <c r="AI464" s="1">
        <v>0</v>
      </c>
      <c r="AJ464" s="1">
        <v>0</v>
      </c>
      <c r="AK464" s="1">
        <f t="shared" si="85"/>
        <v>2520</v>
      </c>
      <c r="AL464" s="1">
        <f t="shared" si="86"/>
        <v>15000</v>
      </c>
      <c r="AM464" s="1">
        <f>AK464*AY464</f>
        <v>126</v>
      </c>
      <c r="AN464" s="1">
        <f>AL464*AY464</f>
        <v>750</v>
      </c>
      <c r="AO464" s="1">
        <f>AN464-AM464</f>
        <v>624</v>
      </c>
      <c r="AP464" s="1" t="s">
        <v>26</v>
      </c>
      <c r="AQ464" s="1">
        <f>VLOOKUP($B464,'[2]AVL F03 05.05.26_לעבוד'!$B$29:$H$721,6,)</f>
        <v>0</v>
      </c>
      <c r="AR464" s="1" t="s">
        <v>25</v>
      </c>
      <c r="AS464" s="1" t="s">
        <v>14</v>
      </c>
      <c r="AT464">
        <v>0.05</v>
      </c>
      <c r="AU464" t="str">
        <f>VLOOKUP(B464,'[3]AVL F03 05.05.26_לעבוד'!$B$27:$B$694,1,)</f>
        <v>GRM0335C2AR70WA01D</v>
      </c>
      <c r="AW464" t="s">
        <v>1722</v>
      </c>
      <c r="AX464" t="s">
        <v>2</v>
      </c>
      <c r="AY464">
        <f>AT464</f>
        <v>0.05</v>
      </c>
      <c r="AZ464" t="s">
        <v>0</v>
      </c>
      <c r="BA464">
        <v>2</v>
      </c>
      <c r="BB464" t="s">
        <v>13</v>
      </c>
      <c r="BC464">
        <v>96</v>
      </c>
      <c r="BD464">
        <v>114</v>
      </c>
      <c r="BE464" t="s">
        <v>24</v>
      </c>
      <c r="BF464">
        <v>0</v>
      </c>
      <c r="BG464">
        <v>0</v>
      </c>
      <c r="BH464">
        <v>20</v>
      </c>
      <c r="BI464" t="s">
        <v>11</v>
      </c>
      <c r="BJ464" t="s">
        <v>23</v>
      </c>
      <c r="BK464" t="s">
        <v>5</v>
      </c>
      <c r="BL464">
        <v>1</v>
      </c>
      <c r="BM464" t="s">
        <v>22</v>
      </c>
      <c r="BN464">
        <v>0</v>
      </c>
      <c r="BO464" t="s">
        <v>5</v>
      </c>
      <c r="BP464">
        <v>1</v>
      </c>
      <c r="BQ464" t="s">
        <v>5</v>
      </c>
      <c r="BR464" t="s">
        <v>8</v>
      </c>
      <c r="BS464" t="s">
        <v>21</v>
      </c>
      <c r="BT464">
        <v>15000</v>
      </c>
      <c r="BU464" t="s">
        <v>6</v>
      </c>
      <c r="BV464" t="s">
        <v>5</v>
      </c>
      <c r="BW464" t="s">
        <v>20</v>
      </c>
      <c r="BX464" t="s">
        <v>3</v>
      </c>
      <c r="BY464" t="s">
        <v>2</v>
      </c>
      <c r="BZ464" t="s">
        <v>1</v>
      </c>
      <c r="CA464" t="s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15000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E464">
        <f>SUM($CB464,CB464:$CC464)-SUM($EC464:EC464)</f>
        <v>0</v>
      </c>
      <c r="DF464">
        <f>SUM($CB464,$CC464:CC464)-SUM($EC464:ED464)</f>
        <v>0</v>
      </c>
      <c r="DG464">
        <f>SUM($CB464,$CC464:CD464)-SUM($EC464:EE464)</f>
        <v>0</v>
      </c>
      <c r="DH464">
        <f>SUM($CB464,$CC464:CE464)-SUM($EC464:EF464)</f>
        <v>0</v>
      </c>
      <c r="DI464">
        <f>SUM($CB464,$CC464:CF464)-SUM($EC464:EG464)</f>
        <v>0</v>
      </c>
      <c r="DJ464">
        <f>SUM($CB464,$CC464:CG464)-SUM($EC464:EH464)</f>
        <v>0</v>
      </c>
      <c r="DK464">
        <f>SUM($CB464,$CC464:CH464)-SUM($EC464:EI464)</f>
        <v>0</v>
      </c>
      <c r="DL464">
        <f>SUM($CB464,$CC464:CI464)-SUM($EC464:EJ464)</f>
        <v>0</v>
      </c>
      <c r="DM464">
        <f>SUM($CB464,$CC464:CJ464)-SUM($EC464:EK464)</f>
        <v>14840</v>
      </c>
      <c r="DN464">
        <f>SUM($CB464,$CC464:CK464)-SUM($EC464:EL464)</f>
        <v>14120</v>
      </c>
      <c r="DO464">
        <f>SUM($CB464,$CC464:CL464)-SUM($EC464:EM464)</f>
        <v>13400</v>
      </c>
      <c r="DP464">
        <f>SUM($CB464,$CC464:CM464)-SUM($EC464:EN464)</f>
        <v>13400</v>
      </c>
      <c r="DQ464">
        <f>SUM($CB464,$CC464:CN464)-SUM($EC464:EO464)</f>
        <v>13400</v>
      </c>
      <c r="DR464">
        <f>SUM($CB464,$CC464:CO464)-SUM($EC464:EP464)</f>
        <v>13400</v>
      </c>
      <c r="DS464">
        <f>SUM($CB464,$CC464:CP464)-SUM($EC464:EQ464)</f>
        <v>13400</v>
      </c>
      <c r="DT464">
        <f>SUM($CB464,$CC464:CQ464)-SUM($EC464:ER464)</f>
        <v>13400</v>
      </c>
      <c r="DU464">
        <f>SUM($CB464,$CC464:CR464)-SUM($EC464:ES464)</f>
        <v>13400</v>
      </c>
      <c r="DV464">
        <f>SUM($CB464,$CC464:CS464)-SUM($EC464:ET464)</f>
        <v>13400</v>
      </c>
      <c r="DW464">
        <f>SUM($CB464,$CC464:CT464)-SUM($EC464:EU464)</f>
        <v>13400</v>
      </c>
      <c r="DX464">
        <f>SUM($CB464,$CC464:CU464)-SUM($EC464:EV464)</f>
        <v>13400</v>
      </c>
      <c r="DY464">
        <f>SUM($CB464,$CC464:CV464)-SUM($EC464:EW464)</f>
        <v>13400</v>
      </c>
      <c r="DZ464">
        <f>SUM($CB464,$CC464:CW464)-SUM($EC464:EX464)</f>
        <v>13400</v>
      </c>
      <c r="EA464">
        <f>SUM($CB464,$CC464:CX464)-SUM($EC464:EY464)</f>
        <v>13400</v>
      </c>
      <c r="EB464">
        <f>SUM($CB464,$CC464:CY464)-SUM($EC464:EZ464)</f>
        <v>13400</v>
      </c>
      <c r="EC464" cm="1">
        <f t="array" ref="EC464">SUMPRODUCT($K464:$AJ464,TRANSPOSE(EC$4:EC$29))</f>
        <v>0</v>
      </c>
      <c r="ED464" cm="1">
        <f t="array" ref="ED464">SUMPRODUCT($K464:$AJ464,TRANSPOSE(ED$4:ED$29))</f>
        <v>0</v>
      </c>
      <c r="EE464" cm="1">
        <f t="array" ref="EE464">SUMPRODUCT($K464:$AJ464,TRANSPOSE(EE$4:EE$29))</f>
        <v>0</v>
      </c>
      <c r="EF464" cm="1">
        <f t="array" ref="EF464">SUMPRODUCT($K464:$AJ464,TRANSPOSE(EF$4:EF$29))</f>
        <v>0</v>
      </c>
      <c r="EG464" cm="1">
        <f t="array" ref="EG464">SUMPRODUCT($K464:$AJ464,TRANSPOSE(EG$4:EG$29))</f>
        <v>0</v>
      </c>
      <c r="EH464" cm="1">
        <f t="array" ref="EH464">SUMPRODUCT($K464:$AJ464,TRANSPOSE(EH$4:EH$29))</f>
        <v>0</v>
      </c>
      <c r="EI464" cm="1">
        <f t="array" ref="EI464">SUMPRODUCT($K464:$AJ464,TRANSPOSE(EI$4:EI$29))</f>
        <v>0</v>
      </c>
      <c r="EJ464" cm="1">
        <f t="array" ref="EJ464">SUMPRODUCT($K464:$AJ464,TRANSPOSE(EJ$4:EJ$29))</f>
        <v>0</v>
      </c>
      <c r="EK464" cm="1">
        <f t="array" ref="EK464">SUMPRODUCT($K464:$AJ464,TRANSPOSE(EK$4:EK$29))</f>
        <v>160</v>
      </c>
      <c r="EL464" cm="1">
        <f t="array" ref="EL464">SUMPRODUCT($K464:$AJ464,TRANSPOSE(EL$4:EL$29))</f>
        <v>720</v>
      </c>
      <c r="EM464" cm="1">
        <f t="array" ref="EM464">SUMPRODUCT($K464:$AJ464,TRANSPOSE(EM$4:EM$29))</f>
        <v>720</v>
      </c>
      <c r="EN464" cm="1">
        <f t="array" ref="EN464">SUMPRODUCT($K464:$AJ464,TRANSPOSE(EN$4:EN$29))</f>
        <v>0</v>
      </c>
      <c r="EO464" cm="1">
        <f t="array" ref="EO464">SUMPRODUCT($K464:$AJ464,TRANSPOSE(EO$4:EO$29))</f>
        <v>0</v>
      </c>
      <c r="EP464" cm="1">
        <f t="array" ref="EP464">SUMPRODUCT($K464:$AJ464,TRANSPOSE(EP$4:EP$29))</f>
        <v>0</v>
      </c>
      <c r="EQ464" cm="1">
        <f t="array" ref="EQ464">SUMPRODUCT($K464:$AJ464,TRANSPOSE(EQ$4:EQ$29))</f>
        <v>0</v>
      </c>
      <c r="ER464" cm="1">
        <f t="array" ref="ER464">SUMPRODUCT($K464:$AJ464,TRANSPOSE(ER$4:ER$29))</f>
        <v>0</v>
      </c>
      <c r="ES464" cm="1">
        <f t="array" ref="ES464">SUMPRODUCT($K464:$AJ464,TRANSPOSE(ES$4:ES$29))</f>
        <v>0</v>
      </c>
      <c r="ET464" cm="1">
        <f t="array" ref="ET464">SUMPRODUCT($K464:$AJ464,TRANSPOSE(ET$4:ET$29))</f>
        <v>0</v>
      </c>
      <c r="EU464" cm="1">
        <f t="array" ref="EU464">SUMPRODUCT($K464:$AJ464,TRANSPOSE(EU$4:EU$29))</f>
        <v>0</v>
      </c>
      <c r="EV464" cm="1">
        <f t="array" ref="EV464">SUMPRODUCT($K464:$AJ464,TRANSPOSE(EV$4:EV$29))</f>
        <v>0</v>
      </c>
      <c r="EW464" cm="1">
        <f t="array" ref="EW464">SUMPRODUCT($K464:$AJ464,TRANSPOSE(EW$4:EW$29))</f>
        <v>0</v>
      </c>
      <c r="EX464" cm="1">
        <f t="array" ref="EX464">SUMPRODUCT($K464:$AJ464,TRANSPOSE(EX$4:EX$29))</f>
        <v>0</v>
      </c>
      <c r="EY464" cm="1">
        <f t="array" ref="EY464">SUMPRODUCT($K464:$AJ464,TRANSPOSE(EY$4:EY$29))</f>
        <v>0</v>
      </c>
      <c r="EZ464" cm="1">
        <f t="array" ref="EZ464">SUMPRODUCT($K464:$AJ464,TRANSPOSE(EZ$4:EZ$29))</f>
        <v>0</v>
      </c>
      <c r="FA464">
        <f t="shared" si="90"/>
        <v>0</v>
      </c>
      <c r="FB464" t="b">
        <f t="shared" si="91"/>
        <v>0</v>
      </c>
    </row>
    <row r="465" spans="1:158" hidden="1" x14ac:dyDescent="0.2">
      <c r="A465">
        <v>544</v>
      </c>
      <c r="B465" s="7" t="s">
        <v>602</v>
      </c>
      <c r="C465" t="s">
        <v>17</v>
      </c>
      <c r="D465">
        <v>422207000</v>
      </c>
      <c r="E465" t="s">
        <v>601</v>
      </c>
      <c r="G465" t="s">
        <v>6</v>
      </c>
      <c r="H465" s="1">
        <v>1</v>
      </c>
      <c r="I465" s="1">
        <v>2</v>
      </c>
      <c r="J465" s="1">
        <f>VLOOKUP(B465,'[4]AVL F03 05.05.26_לעבוד'!$B$27:$M$694,12,)</f>
        <v>2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2</v>
      </c>
      <c r="AG465" s="1">
        <v>0</v>
      </c>
      <c r="AH465" s="1">
        <v>0</v>
      </c>
      <c r="AI465" s="1">
        <v>0</v>
      </c>
      <c r="AJ465" s="1">
        <v>0</v>
      </c>
      <c r="AK465" s="1">
        <f t="shared" si="85"/>
        <v>630</v>
      </c>
      <c r="AL465" s="1">
        <f t="shared" si="86"/>
        <v>15000</v>
      </c>
      <c r="AQ465" s="1">
        <f>VLOOKUP($B465,'[2]AVL F03 05.05.26_לעבוד'!$B$29:$H$721,6,)</f>
        <v>0</v>
      </c>
      <c r="AR465" s="1" t="s">
        <v>25</v>
      </c>
      <c r="AS465" s="1" t="s">
        <v>14</v>
      </c>
      <c r="AT465">
        <f>SUM(K465:AJ465)*AY465</f>
        <v>0.2</v>
      </c>
      <c r="AU465" t="str">
        <f>VLOOKUP(B465,'[3]AVL F03 05.05.26_לעבוד'!$B$27:$B$694,1,)</f>
        <v>GRM033R71E472KE14D</v>
      </c>
      <c r="AW465" t="s">
        <v>1722</v>
      </c>
      <c r="AX465" t="s">
        <v>2</v>
      </c>
      <c r="AY465">
        <v>0.1</v>
      </c>
      <c r="AZ465" t="s">
        <v>0</v>
      </c>
      <c r="BA465">
        <v>1</v>
      </c>
      <c r="BB465" t="s">
        <v>13</v>
      </c>
      <c r="BC465">
        <v>322</v>
      </c>
      <c r="BD465">
        <v>128</v>
      </c>
      <c r="BE465" t="s">
        <v>24</v>
      </c>
      <c r="BF465">
        <v>0</v>
      </c>
      <c r="BG465">
        <v>0.1</v>
      </c>
      <c r="BH465">
        <v>20</v>
      </c>
      <c r="BI465" t="s">
        <v>11</v>
      </c>
      <c r="BJ465" t="s">
        <v>23</v>
      </c>
      <c r="BK465" t="s">
        <v>5</v>
      </c>
      <c r="BL465" t="s">
        <v>5</v>
      </c>
      <c r="BM465" t="s">
        <v>9</v>
      </c>
      <c r="BN465">
        <v>0.1</v>
      </c>
      <c r="BO465" t="s">
        <v>5</v>
      </c>
      <c r="BP465">
        <v>1</v>
      </c>
      <c r="BQ465" t="s">
        <v>5</v>
      </c>
      <c r="BR465" t="s">
        <v>8</v>
      </c>
      <c r="BS465" t="s">
        <v>21</v>
      </c>
      <c r="BT465">
        <v>15000</v>
      </c>
      <c r="BU465" t="s">
        <v>6</v>
      </c>
      <c r="BV465" t="s">
        <v>373</v>
      </c>
      <c r="BW465" t="s">
        <v>20</v>
      </c>
      <c r="BX465" t="s">
        <v>3</v>
      </c>
      <c r="BY465" t="s">
        <v>2</v>
      </c>
      <c r="BZ465" t="s">
        <v>1</v>
      </c>
      <c r="CA465" t="s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15000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E465">
        <f>SUM($CB465,CB465:$CC465)-SUM($EC465:EC465)</f>
        <v>0</v>
      </c>
      <c r="DF465">
        <f>SUM($CB465,$CC465:CC465)-SUM($EC465:ED465)</f>
        <v>0</v>
      </c>
      <c r="DG465">
        <f>SUM($CB465,$CC465:CD465)-SUM($EC465:EE465)</f>
        <v>0</v>
      </c>
      <c r="DH465">
        <f>SUM($CB465,$CC465:CE465)-SUM($EC465:EF465)</f>
        <v>0</v>
      </c>
      <c r="DI465">
        <f>SUM($CB465,$CC465:CF465)-SUM($EC465:EG465)</f>
        <v>0</v>
      </c>
      <c r="DJ465">
        <f>SUM($CB465,$CC465:CG465)-SUM($EC465:EH465)</f>
        <v>0</v>
      </c>
      <c r="DK465">
        <f>SUM($CB465,$CC465:CH465)-SUM($EC465:EI465)</f>
        <v>0</v>
      </c>
      <c r="DL465">
        <f>SUM($CB465,$CC465:CI465)-SUM($EC465:EJ465)</f>
        <v>0</v>
      </c>
      <c r="DM465">
        <f>SUM($CB465,$CC465:CJ465)-SUM($EC465:EK465)</f>
        <v>14960</v>
      </c>
      <c r="DN465">
        <f>SUM($CB465,$CC465:CK465)-SUM($EC465:EL465)</f>
        <v>14780</v>
      </c>
      <c r="DO465">
        <f>SUM($CB465,$CC465:CL465)-SUM($EC465:EM465)</f>
        <v>14600</v>
      </c>
      <c r="DP465">
        <f>SUM($CB465,$CC465:CM465)-SUM($EC465:EN465)</f>
        <v>14600</v>
      </c>
      <c r="DQ465">
        <f>SUM($CB465,$CC465:CN465)-SUM($EC465:EO465)</f>
        <v>14600</v>
      </c>
      <c r="DR465">
        <f>SUM($CB465,$CC465:CO465)-SUM($EC465:EP465)</f>
        <v>14600</v>
      </c>
      <c r="DS465">
        <f>SUM($CB465,$CC465:CP465)-SUM($EC465:EQ465)</f>
        <v>14600</v>
      </c>
      <c r="DT465">
        <f>SUM($CB465,$CC465:CQ465)-SUM($EC465:ER465)</f>
        <v>14600</v>
      </c>
      <c r="DU465">
        <f>SUM($CB465,$CC465:CR465)-SUM($EC465:ES465)</f>
        <v>14600</v>
      </c>
      <c r="DV465">
        <f>SUM($CB465,$CC465:CS465)-SUM($EC465:ET465)</f>
        <v>14600</v>
      </c>
      <c r="DW465">
        <f>SUM($CB465,$CC465:CT465)-SUM($EC465:EU465)</f>
        <v>14600</v>
      </c>
      <c r="DX465">
        <f>SUM($CB465,$CC465:CU465)-SUM($EC465:EV465)</f>
        <v>14600</v>
      </c>
      <c r="DY465">
        <f>SUM($CB465,$CC465:CV465)-SUM($EC465:EW465)</f>
        <v>14600</v>
      </c>
      <c r="DZ465">
        <f>SUM($CB465,$CC465:CW465)-SUM($EC465:EX465)</f>
        <v>14600</v>
      </c>
      <c r="EA465">
        <f>SUM($CB465,$CC465:CX465)-SUM($EC465:EY465)</f>
        <v>14600</v>
      </c>
      <c r="EB465">
        <f>SUM($CB465,$CC465:CY465)-SUM($EC465:EZ465)</f>
        <v>14600</v>
      </c>
      <c r="EC465" cm="1">
        <f t="array" ref="EC465">SUMPRODUCT($K465:$AJ465,TRANSPOSE(EC$4:EC$29))</f>
        <v>0</v>
      </c>
      <c r="ED465" cm="1">
        <f t="array" ref="ED465">SUMPRODUCT($K465:$AJ465,TRANSPOSE(ED$4:ED$29))</f>
        <v>0</v>
      </c>
      <c r="EE465" cm="1">
        <f t="array" ref="EE465">SUMPRODUCT($K465:$AJ465,TRANSPOSE(EE$4:EE$29))</f>
        <v>0</v>
      </c>
      <c r="EF465" cm="1">
        <f t="array" ref="EF465">SUMPRODUCT($K465:$AJ465,TRANSPOSE(EF$4:EF$29))</f>
        <v>0</v>
      </c>
      <c r="EG465" cm="1">
        <f t="array" ref="EG465">SUMPRODUCT($K465:$AJ465,TRANSPOSE(EG$4:EG$29))</f>
        <v>0</v>
      </c>
      <c r="EH465" cm="1">
        <f t="array" ref="EH465">SUMPRODUCT($K465:$AJ465,TRANSPOSE(EH$4:EH$29))</f>
        <v>0</v>
      </c>
      <c r="EI465" cm="1">
        <f t="array" ref="EI465">SUMPRODUCT($K465:$AJ465,TRANSPOSE(EI$4:EI$29))</f>
        <v>0</v>
      </c>
      <c r="EJ465" cm="1">
        <f t="array" ref="EJ465">SUMPRODUCT($K465:$AJ465,TRANSPOSE(EJ$4:EJ$29))</f>
        <v>0</v>
      </c>
      <c r="EK465" cm="1">
        <f t="array" ref="EK465">SUMPRODUCT($K465:$AJ465,TRANSPOSE(EK$4:EK$29))</f>
        <v>40</v>
      </c>
      <c r="EL465" cm="1">
        <f t="array" ref="EL465">SUMPRODUCT($K465:$AJ465,TRANSPOSE(EL$4:EL$29))</f>
        <v>180</v>
      </c>
      <c r="EM465" cm="1">
        <f t="array" ref="EM465">SUMPRODUCT($K465:$AJ465,TRANSPOSE(EM$4:EM$29))</f>
        <v>180</v>
      </c>
      <c r="EN465" cm="1">
        <f t="array" ref="EN465">SUMPRODUCT($K465:$AJ465,TRANSPOSE(EN$4:EN$29))</f>
        <v>0</v>
      </c>
      <c r="EO465" cm="1">
        <f t="array" ref="EO465">SUMPRODUCT($K465:$AJ465,TRANSPOSE(EO$4:EO$29))</f>
        <v>0</v>
      </c>
      <c r="EP465" cm="1">
        <f t="array" ref="EP465">SUMPRODUCT($K465:$AJ465,TRANSPOSE(EP$4:EP$29))</f>
        <v>0</v>
      </c>
      <c r="EQ465" cm="1">
        <f t="array" ref="EQ465">SUMPRODUCT($K465:$AJ465,TRANSPOSE(EQ$4:EQ$29))</f>
        <v>0</v>
      </c>
      <c r="ER465" cm="1">
        <f t="array" ref="ER465">SUMPRODUCT($K465:$AJ465,TRANSPOSE(ER$4:ER$29))</f>
        <v>0</v>
      </c>
      <c r="ES465" cm="1">
        <f t="array" ref="ES465">SUMPRODUCT($K465:$AJ465,TRANSPOSE(ES$4:ES$29))</f>
        <v>0</v>
      </c>
      <c r="ET465" cm="1">
        <f t="array" ref="ET465">SUMPRODUCT($K465:$AJ465,TRANSPOSE(ET$4:ET$29))</f>
        <v>0</v>
      </c>
      <c r="EU465" cm="1">
        <f t="array" ref="EU465">SUMPRODUCT($K465:$AJ465,TRANSPOSE(EU$4:EU$29))</f>
        <v>0</v>
      </c>
      <c r="EV465" cm="1">
        <f t="array" ref="EV465">SUMPRODUCT($K465:$AJ465,TRANSPOSE(EV$4:EV$29))</f>
        <v>0</v>
      </c>
      <c r="EW465" cm="1">
        <f t="array" ref="EW465">SUMPRODUCT($K465:$AJ465,TRANSPOSE(EW$4:EW$29))</f>
        <v>0</v>
      </c>
      <c r="EX465" cm="1">
        <f t="array" ref="EX465">SUMPRODUCT($K465:$AJ465,TRANSPOSE(EX$4:EX$29))</f>
        <v>0</v>
      </c>
      <c r="EY465" cm="1">
        <f t="array" ref="EY465">SUMPRODUCT($K465:$AJ465,TRANSPOSE(EY$4:EY$29))</f>
        <v>0</v>
      </c>
      <c r="EZ465" cm="1">
        <f t="array" ref="EZ465">SUMPRODUCT($K465:$AJ465,TRANSPOSE(EZ$4:EZ$29))</f>
        <v>0</v>
      </c>
      <c r="FA465">
        <f t="shared" si="90"/>
        <v>0</v>
      </c>
      <c r="FB465" t="b">
        <f t="shared" si="91"/>
        <v>0</v>
      </c>
    </row>
    <row r="466" spans="1:158" hidden="1" x14ac:dyDescent="0.2">
      <c r="A466">
        <v>545</v>
      </c>
      <c r="B466" s="7" t="s">
        <v>600</v>
      </c>
      <c r="C466" t="s">
        <v>17</v>
      </c>
      <c r="D466">
        <v>400606337</v>
      </c>
      <c r="E466" t="s">
        <v>579</v>
      </c>
      <c r="G466" t="s">
        <v>6</v>
      </c>
      <c r="H466" s="1">
        <v>2</v>
      </c>
      <c r="I466" s="1">
        <v>130</v>
      </c>
      <c r="J466" s="1">
        <f>VLOOKUP(B466,'[4]AVL F03 05.05.26_לעבוד'!$B$27:$M$694,12,)</f>
        <v>130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130</v>
      </c>
      <c r="AG466" s="1">
        <v>0</v>
      </c>
      <c r="AH466" s="1">
        <v>0</v>
      </c>
      <c r="AI466" s="1">
        <v>0</v>
      </c>
      <c r="AJ466" s="1">
        <v>0</v>
      </c>
      <c r="AK466" s="1">
        <f t="shared" si="85"/>
        <v>40950</v>
      </c>
      <c r="AL466" s="1">
        <f t="shared" si="86"/>
        <v>45000</v>
      </c>
      <c r="AM466" s="1">
        <f t="shared" ref="AM466:AM473" si="99">AK466*AY466</f>
        <v>409.5</v>
      </c>
      <c r="AN466" s="1">
        <f t="shared" ref="AN466:AN473" si="100">AL466*AY466</f>
        <v>450</v>
      </c>
      <c r="AO466" s="1">
        <f t="shared" ref="AO466:AO473" si="101">AN466-AM466</f>
        <v>40.5</v>
      </c>
      <c r="AP466" s="1" t="s">
        <v>26</v>
      </c>
      <c r="AQ466" s="1">
        <f>VLOOKUP($B466,'[2]AVL F03 05.05.26_לעבוד'!$B$29:$H$721,6,)</f>
        <v>0</v>
      </c>
      <c r="AR466" s="1" t="s">
        <v>25</v>
      </c>
      <c r="AS466" s="1" t="s">
        <v>14</v>
      </c>
      <c r="AT466">
        <f>SUM(K466:AJ466)*AY466</f>
        <v>1.3</v>
      </c>
      <c r="AU466" t="str">
        <f>VLOOKUP(B466,'[3]AVL F03 05.05.26_לעבוד'!$B$27:$B$694,1,)</f>
        <v>GRM033Z71C104KE14D</v>
      </c>
      <c r="AW466" t="s">
        <v>1722</v>
      </c>
      <c r="AX466" t="s">
        <v>2</v>
      </c>
      <c r="AY466">
        <v>0.01</v>
      </c>
      <c r="AZ466" t="s">
        <v>0</v>
      </c>
      <c r="BA466">
        <v>2</v>
      </c>
      <c r="BB466" t="s">
        <v>13</v>
      </c>
      <c r="BC466">
        <v>96</v>
      </c>
      <c r="BD466">
        <v>70</v>
      </c>
      <c r="BE466" t="s">
        <v>24</v>
      </c>
      <c r="BF466">
        <v>0</v>
      </c>
      <c r="BG466">
        <v>0.1</v>
      </c>
      <c r="BH466">
        <v>20</v>
      </c>
      <c r="BI466" t="s">
        <v>11</v>
      </c>
      <c r="BJ466" t="s">
        <v>23</v>
      </c>
      <c r="BK466" t="s">
        <v>5</v>
      </c>
      <c r="BL466">
        <v>1</v>
      </c>
      <c r="BM466" t="s">
        <v>22</v>
      </c>
      <c r="BN466">
        <v>0.01</v>
      </c>
      <c r="BO466" t="s">
        <v>5</v>
      </c>
      <c r="BP466">
        <v>1</v>
      </c>
      <c r="BQ466" t="s">
        <v>5</v>
      </c>
      <c r="BR466" t="s">
        <v>8</v>
      </c>
      <c r="BS466" t="s">
        <v>21</v>
      </c>
      <c r="BT466">
        <v>15000</v>
      </c>
      <c r="BU466" t="s">
        <v>6</v>
      </c>
      <c r="BV466" t="s">
        <v>31</v>
      </c>
      <c r="BW466" t="s">
        <v>20</v>
      </c>
      <c r="BX466" t="s">
        <v>3</v>
      </c>
      <c r="BY466" t="s">
        <v>2</v>
      </c>
      <c r="BZ466" t="s">
        <v>1</v>
      </c>
      <c r="CA466" t="s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30000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E466">
        <f>SUM($CB466,CB466:$CC466)-SUM($EC466:EC466)</f>
        <v>0</v>
      </c>
      <c r="DF466">
        <f>SUM($CB466,$CC466:CC466)-SUM($EC466:ED466)</f>
        <v>0</v>
      </c>
      <c r="DG466">
        <f>SUM($CB466,$CC466:CD466)-SUM($EC466:EE466)</f>
        <v>0</v>
      </c>
      <c r="DH466">
        <f>SUM($CB466,$CC466:CE466)-SUM($EC466:EF466)</f>
        <v>0</v>
      </c>
      <c r="DI466">
        <f>SUM($CB466,$CC466:CF466)-SUM($EC466:EG466)</f>
        <v>0</v>
      </c>
      <c r="DJ466">
        <f>SUM($CB466,$CC466:CG466)-SUM($EC466:EH466)</f>
        <v>0</v>
      </c>
      <c r="DK466">
        <f>SUM($CB466,$CC466:CH466)-SUM($EC466:EI466)</f>
        <v>0</v>
      </c>
      <c r="DL466">
        <f>SUM($CB466,$CC466:CI466)-SUM($EC466:EJ466)</f>
        <v>0</v>
      </c>
      <c r="DM466">
        <f>SUM($CB466,$CC466:CJ466)-SUM($EC466:EK466)</f>
        <v>27400</v>
      </c>
      <c r="DN466">
        <f>SUM($CB466,$CC466:CK466)-SUM($EC466:EL466)</f>
        <v>15700</v>
      </c>
      <c r="DO466">
        <f>SUM($CB466,$CC466:CL466)-SUM($EC466:EM466)</f>
        <v>4000</v>
      </c>
      <c r="DP466">
        <f>SUM($CB466,$CC466:CM466)-SUM($EC466:EN466)</f>
        <v>4000</v>
      </c>
      <c r="DQ466">
        <f>SUM($CB466,$CC466:CN466)-SUM($EC466:EO466)</f>
        <v>4000</v>
      </c>
      <c r="DR466">
        <f>SUM($CB466,$CC466:CO466)-SUM($EC466:EP466)</f>
        <v>4000</v>
      </c>
      <c r="DS466">
        <f>SUM($CB466,$CC466:CP466)-SUM($EC466:EQ466)</f>
        <v>4000</v>
      </c>
      <c r="DT466">
        <f>SUM($CB466,$CC466:CQ466)-SUM($EC466:ER466)</f>
        <v>4000</v>
      </c>
      <c r="DU466">
        <f>SUM($CB466,$CC466:CR466)-SUM($EC466:ES466)</f>
        <v>4000</v>
      </c>
      <c r="DV466">
        <f>SUM($CB466,$CC466:CS466)-SUM($EC466:ET466)</f>
        <v>4000</v>
      </c>
      <c r="DW466">
        <f>SUM($CB466,$CC466:CT466)-SUM($EC466:EU466)</f>
        <v>4000</v>
      </c>
      <c r="DX466">
        <f>SUM($CB466,$CC466:CU466)-SUM($EC466:EV466)</f>
        <v>4000</v>
      </c>
      <c r="DY466">
        <f>SUM($CB466,$CC466:CV466)-SUM($EC466:EW466)</f>
        <v>4000</v>
      </c>
      <c r="DZ466">
        <f>SUM($CB466,$CC466:CW466)-SUM($EC466:EX466)</f>
        <v>4000</v>
      </c>
      <c r="EA466">
        <f>SUM($CB466,$CC466:CX466)-SUM($EC466:EY466)</f>
        <v>4000</v>
      </c>
      <c r="EB466">
        <f>SUM($CB466,$CC466:CY466)-SUM($EC466:EZ466)</f>
        <v>4000</v>
      </c>
      <c r="EC466" cm="1">
        <f t="array" ref="EC466">SUMPRODUCT($K466:$AJ466,TRANSPOSE(EC$4:EC$29))</f>
        <v>0</v>
      </c>
      <c r="ED466" cm="1">
        <f t="array" ref="ED466">SUMPRODUCT($K466:$AJ466,TRANSPOSE(ED$4:ED$29))</f>
        <v>0</v>
      </c>
      <c r="EE466" cm="1">
        <f t="array" ref="EE466">SUMPRODUCT($K466:$AJ466,TRANSPOSE(EE$4:EE$29))</f>
        <v>0</v>
      </c>
      <c r="EF466" cm="1">
        <f t="array" ref="EF466">SUMPRODUCT($K466:$AJ466,TRANSPOSE(EF$4:EF$29))</f>
        <v>0</v>
      </c>
      <c r="EG466" cm="1">
        <f t="array" ref="EG466">SUMPRODUCT($K466:$AJ466,TRANSPOSE(EG$4:EG$29))</f>
        <v>0</v>
      </c>
      <c r="EH466" cm="1">
        <f t="array" ref="EH466">SUMPRODUCT($K466:$AJ466,TRANSPOSE(EH$4:EH$29))</f>
        <v>0</v>
      </c>
      <c r="EI466" cm="1">
        <f t="array" ref="EI466">SUMPRODUCT($K466:$AJ466,TRANSPOSE(EI$4:EI$29))</f>
        <v>0</v>
      </c>
      <c r="EJ466" cm="1">
        <f t="array" ref="EJ466">SUMPRODUCT($K466:$AJ466,TRANSPOSE(EJ$4:EJ$29))</f>
        <v>0</v>
      </c>
      <c r="EK466" cm="1">
        <f t="array" ref="EK466">SUMPRODUCT($K466:$AJ466,TRANSPOSE(EK$4:EK$29))</f>
        <v>2600</v>
      </c>
      <c r="EL466" cm="1">
        <f t="array" ref="EL466">SUMPRODUCT($K466:$AJ466,TRANSPOSE(EL$4:EL$29))</f>
        <v>11700</v>
      </c>
      <c r="EM466" cm="1">
        <f t="array" ref="EM466">SUMPRODUCT($K466:$AJ466,TRANSPOSE(EM$4:EM$29))</f>
        <v>11700</v>
      </c>
      <c r="EN466" cm="1">
        <f t="array" ref="EN466">SUMPRODUCT($K466:$AJ466,TRANSPOSE(EN$4:EN$29))</f>
        <v>0</v>
      </c>
      <c r="EO466" cm="1">
        <f t="array" ref="EO466">SUMPRODUCT($K466:$AJ466,TRANSPOSE(EO$4:EO$29))</f>
        <v>0</v>
      </c>
      <c r="EP466" cm="1">
        <f t="array" ref="EP466">SUMPRODUCT($K466:$AJ466,TRANSPOSE(EP$4:EP$29))</f>
        <v>0</v>
      </c>
      <c r="EQ466" cm="1">
        <f t="array" ref="EQ466">SUMPRODUCT($K466:$AJ466,TRANSPOSE(EQ$4:EQ$29))</f>
        <v>0</v>
      </c>
      <c r="ER466" cm="1">
        <f t="array" ref="ER466">SUMPRODUCT($K466:$AJ466,TRANSPOSE(ER$4:ER$29))</f>
        <v>0</v>
      </c>
      <c r="ES466" cm="1">
        <f t="array" ref="ES466">SUMPRODUCT($K466:$AJ466,TRANSPOSE(ES$4:ES$29))</f>
        <v>0</v>
      </c>
      <c r="ET466" cm="1">
        <f t="array" ref="ET466">SUMPRODUCT($K466:$AJ466,TRANSPOSE(ET$4:ET$29))</f>
        <v>0</v>
      </c>
      <c r="EU466" cm="1">
        <f t="array" ref="EU466">SUMPRODUCT($K466:$AJ466,TRANSPOSE(EU$4:EU$29))</f>
        <v>0</v>
      </c>
      <c r="EV466" cm="1">
        <f t="array" ref="EV466">SUMPRODUCT($K466:$AJ466,TRANSPOSE(EV$4:EV$29))</f>
        <v>0</v>
      </c>
      <c r="EW466" cm="1">
        <f t="array" ref="EW466">SUMPRODUCT($K466:$AJ466,TRANSPOSE(EW$4:EW$29))</f>
        <v>0</v>
      </c>
      <c r="EX466" cm="1">
        <f t="array" ref="EX466">SUMPRODUCT($K466:$AJ466,TRANSPOSE(EX$4:EX$29))</f>
        <v>0</v>
      </c>
      <c r="EY466" cm="1">
        <f t="array" ref="EY466">SUMPRODUCT($K466:$AJ466,TRANSPOSE(EY$4:EY$29))</f>
        <v>0</v>
      </c>
      <c r="EZ466" cm="1">
        <f t="array" ref="EZ466">SUMPRODUCT($K466:$AJ466,TRANSPOSE(EZ$4:EZ$29))</f>
        <v>0</v>
      </c>
      <c r="FA466">
        <f t="shared" si="90"/>
        <v>0</v>
      </c>
      <c r="FB466" t="b">
        <f t="shared" si="91"/>
        <v>0</v>
      </c>
    </row>
    <row r="467" spans="1:158" hidden="1" x14ac:dyDescent="0.2">
      <c r="A467">
        <v>546</v>
      </c>
      <c r="B467" s="7" t="s">
        <v>599</v>
      </c>
      <c r="C467" t="s">
        <v>17</v>
      </c>
      <c r="D467">
        <v>402020940</v>
      </c>
      <c r="E467" t="s">
        <v>598</v>
      </c>
      <c r="G467" t="s">
        <v>6</v>
      </c>
      <c r="H467" s="1">
        <v>2</v>
      </c>
      <c r="I467" s="1">
        <v>2</v>
      </c>
      <c r="J467" s="1">
        <f>VLOOKUP(B467,'[4]AVL F03 05.05.26_לעבוד'!$B$27:$M$694,12,)</f>
        <v>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2</v>
      </c>
      <c r="AG467" s="1">
        <v>0</v>
      </c>
      <c r="AH467" s="1">
        <v>0</v>
      </c>
      <c r="AI467" s="1">
        <v>0</v>
      </c>
      <c r="AJ467" s="1">
        <v>0</v>
      </c>
      <c r="AK467" s="1">
        <f t="shared" si="85"/>
        <v>630</v>
      </c>
      <c r="AL467" s="1">
        <f t="shared" si="86"/>
        <v>10000</v>
      </c>
      <c r="AM467" s="1">
        <f t="shared" si="99"/>
        <v>6.3</v>
      </c>
      <c r="AN467" s="1">
        <f t="shared" si="100"/>
        <v>100</v>
      </c>
      <c r="AO467" s="1">
        <f t="shared" si="101"/>
        <v>93.7</v>
      </c>
      <c r="AP467" s="1" t="s">
        <v>26</v>
      </c>
      <c r="AQ467" s="1">
        <f>VLOOKUP($B467,'[2]AVL F03 05.05.26_לעבוד'!$B$29:$H$721,6,)</f>
        <v>0</v>
      </c>
      <c r="AR467" s="1" t="s">
        <v>25</v>
      </c>
      <c r="AS467" s="1" t="s">
        <v>14</v>
      </c>
      <c r="AT467">
        <f>SUM(K467:AJ467)*AY467</f>
        <v>0.02</v>
      </c>
      <c r="AU467" t="str">
        <f>VLOOKUP(B467,'[3]AVL F03 05.05.26_לעבוד'!$B$27:$B$694,1,)</f>
        <v>GRM1555C1H102GA01D</v>
      </c>
      <c r="AW467" t="s">
        <v>1722</v>
      </c>
      <c r="AX467" t="s">
        <v>2</v>
      </c>
      <c r="AY467">
        <v>0.01</v>
      </c>
      <c r="AZ467" t="s">
        <v>0</v>
      </c>
      <c r="BA467">
        <v>2</v>
      </c>
      <c r="BB467" t="s">
        <v>13</v>
      </c>
      <c r="BC467">
        <v>99</v>
      </c>
      <c r="BD467">
        <v>134</v>
      </c>
      <c r="BE467" t="s">
        <v>24</v>
      </c>
      <c r="BF467">
        <v>0</v>
      </c>
      <c r="BG467">
        <v>0.1</v>
      </c>
      <c r="BH467">
        <v>20</v>
      </c>
      <c r="BI467" t="s">
        <v>11</v>
      </c>
      <c r="BJ467" t="s">
        <v>23</v>
      </c>
      <c r="BK467" t="s">
        <v>5</v>
      </c>
      <c r="BL467">
        <v>1</v>
      </c>
      <c r="BM467" t="s">
        <v>22</v>
      </c>
      <c r="BN467">
        <v>0.01</v>
      </c>
      <c r="BO467" t="s">
        <v>5</v>
      </c>
      <c r="BP467">
        <v>1</v>
      </c>
      <c r="BQ467" t="s">
        <v>5</v>
      </c>
      <c r="BR467" t="s">
        <v>8</v>
      </c>
      <c r="BS467" t="s">
        <v>21</v>
      </c>
      <c r="BT467">
        <v>10000</v>
      </c>
      <c r="BU467" t="s">
        <v>6</v>
      </c>
      <c r="BV467" t="s">
        <v>31</v>
      </c>
      <c r="BW467" t="s">
        <v>20</v>
      </c>
      <c r="BX467" t="s">
        <v>3</v>
      </c>
      <c r="BY467" t="s">
        <v>2</v>
      </c>
      <c r="BZ467" t="s">
        <v>1</v>
      </c>
      <c r="CA467" t="s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10000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E467">
        <f>SUM($CB467,CB467:$CC467)-SUM($EC467:EC467)</f>
        <v>0</v>
      </c>
      <c r="DF467">
        <f>SUM($CB467,$CC467:CC467)-SUM($EC467:ED467)</f>
        <v>0</v>
      </c>
      <c r="DG467">
        <f>SUM($CB467,$CC467:CD467)-SUM($EC467:EE467)</f>
        <v>0</v>
      </c>
      <c r="DH467">
        <f>SUM($CB467,$CC467:CE467)-SUM($EC467:EF467)</f>
        <v>0</v>
      </c>
      <c r="DI467">
        <f>SUM($CB467,$CC467:CF467)-SUM($EC467:EG467)</f>
        <v>0</v>
      </c>
      <c r="DJ467">
        <f>SUM($CB467,$CC467:CG467)-SUM($EC467:EH467)</f>
        <v>0</v>
      </c>
      <c r="DK467">
        <f>SUM($CB467,$CC467:CH467)-SUM($EC467:EI467)</f>
        <v>0</v>
      </c>
      <c r="DL467">
        <f>SUM($CB467,$CC467:CI467)-SUM($EC467:EJ467)</f>
        <v>0</v>
      </c>
      <c r="DM467">
        <f>SUM($CB467,$CC467:CJ467)-SUM($EC467:EK467)</f>
        <v>9960</v>
      </c>
      <c r="DN467">
        <f>SUM($CB467,$CC467:CK467)-SUM($EC467:EL467)</f>
        <v>9780</v>
      </c>
      <c r="DO467">
        <f>SUM($CB467,$CC467:CL467)-SUM($EC467:EM467)</f>
        <v>9600</v>
      </c>
      <c r="DP467">
        <f>SUM($CB467,$CC467:CM467)-SUM($EC467:EN467)</f>
        <v>9600</v>
      </c>
      <c r="DQ467">
        <f>SUM($CB467,$CC467:CN467)-SUM($EC467:EO467)</f>
        <v>9600</v>
      </c>
      <c r="DR467">
        <f>SUM($CB467,$CC467:CO467)-SUM($EC467:EP467)</f>
        <v>9600</v>
      </c>
      <c r="DS467">
        <f>SUM($CB467,$CC467:CP467)-SUM($EC467:EQ467)</f>
        <v>9600</v>
      </c>
      <c r="DT467">
        <f>SUM($CB467,$CC467:CQ467)-SUM($EC467:ER467)</f>
        <v>9600</v>
      </c>
      <c r="DU467">
        <f>SUM($CB467,$CC467:CR467)-SUM($EC467:ES467)</f>
        <v>9600</v>
      </c>
      <c r="DV467">
        <f>SUM($CB467,$CC467:CS467)-SUM($EC467:ET467)</f>
        <v>9600</v>
      </c>
      <c r="DW467">
        <f>SUM($CB467,$CC467:CT467)-SUM($EC467:EU467)</f>
        <v>9600</v>
      </c>
      <c r="DX467">
        <f>SUM($CB467,$CC467:CU467)-SUM($EC467:EV467)</f>
        <v>9600</v>
      </c>
      <c r="DY467">
        <f>SUM($CB467,$CC467:CV467)-SUM($EC467:EW467)</f>
        <v>9600</v>
      </c>
      <c r="DZ467">
        <f>SUM($CB467,$CC467:CW467)-SUM($EC467:EX467)</f>
        <v>9600</v>
      </c>
      <c r="EA467">
        <f>SUM($CB467,$CC467:CX467)-SUM($EC467:EY467)</f>
        <v>9600</v>
      </c>
      <c r="EB467">
        <f>SUM($CB467,$CC467:CY467)-SUM($EC467:EZ467)</f>
        <v>9600</v>
      </c>
      <c r="EC467" cm="1">
        <f t="array" ref="EC467">SUMPRODUCT($K467:$AJ467,TRANSPOSE(EC$4:EC$29))</f>
        <v>0</v>
      </c>
      <c r="ED467" cm="1">
        <f t="array" ref="ED467">SUMPRODUCT($K467:$AJ467,TRANSPOSE(ED$4:ED$29))</f>
        <v>0</v>
      </c>
      <c r="EE467" cm="1">
        <f t="array" ref="EE467">SUMPRODUCT($K467:$AJ467,TRANSPOSE(EE$4:EE$29))</f>
        <v>0</v>
      </c>
      <c r="EF467" cm="1">
        <f t="array" ref="EF467">SUMPRODUCT($K467:$AJ467,TRANSPOSE(EF$4:EF$29))</f>
        <v>0</v>
      </c>
      <c r="EG467" cm="1">
        <f t="array" ref="EG467">SUMPRODUCT($K467:$AJ467,TRANSPOSE(EG$4:EG$29))</f>
        <v>0</v>
      </c>
      <c r="EH467" cm="1">
        <f t="array" ref="EH467">SUMPRODUCT($K467:$AJ467,TRANSPOSE(EH$4:EH$29))</f>
        <v>0</v>
      </c>
      <c r="EI467" cm="1">
        <f t="array" ref="EI467">SUMPRODUCT($K467:$AJ467,TRANSPOSE(EI$4:EI$29))</f>
        <v>0</v>
      </c>
      <c r="EJ467" cm="1">
        <f t="array" ref="EJ467">SUMPRODUCT($K467:$AJ467,TRANSPOSE(EJ$4:EJ$29))</f>
        <v>0</v>
      </c>
      <c r="EK467" cm="1">
        <f t="array" ref="EK467">SUMPRODUCT($K467:$AJ467,TRANSPOSE(EK$4:EK$29))</f>
        <v>40</v>
      </c>
      <c r="EL467" cm="1">
        <f t="array" ref="EL467">SUMPRODUCT($K467:$AJ467,TRANSPOSE(EL$4:EL$29))</f>
        <v>180</v>
      </c>
      <c r="EM467" cm="1">
        <f t="array" ref="EM467">SUMPRODUCT($K467:$AJ467,TRANSPOSE(EM$4:EM$29))</f>
        <v>180</v>
      </c>
      <c r="EN467" cm="1">
        <f t="array" ref="EN467">SUMPRODUCT($K467:$AJ467,TRANSPOSE(EN$4:EN$29))</f>
        <v>0</v>
      </c>
      <c r="EO467" cm="1">
        <f t="array" ref="EO467">SUMPRODUCT($K467:$AJ467,TRANSPOSE(EO$4:EO$29))</f>
        <v>0</v>
      </c>
      <c r="EP467" cm="1">
        <f t="array" ref="EP467">SUMPRODUCT($K467:$AJ467,TRANSPOSE(EP$4:EP$29))</f>
        <v>0</v>
      </c>
      <c r="EQ467" cm="1">
        <f t="array" ref="EQ467">SUMPRODUCT($K467:$AJ467,TRANSPOSE(EQ$4:EQ$29))</f>
        <v>0</v>
      </c>
      <c r="ER467" cm="1">
        <f t="array" ref="ER467">SUMPRODUCT($K467:$AJ467,TRANSPOSE(ER$4:ER$29))</f>
        <v>0</v>
      </c>
      <c r="ES467" cm="1">
        <f t="array" ref="ES467">SUMPRODUCT($K467:$AJ467,TRANSPOSE(ES$4:ES$29))</f>
        <v>0</v>
      </c>
      <c r="ET467" cm="1">
        <f t="array" ref="ET467">SUMPRODUCT($K467:$AJ467,TRANSPOSE(ET$4:ET$29))</f>
        <v>0</v>
      </c>
      <c r="EU467" cm="1">
        <f t="array" ref="EU467">SUMPRODUCT($K467:$AJ467,TRANSPOSE(EU$4:EU$29))</f>
        <v>0</v>
      </c>
      <c r="EV467" cm="1">
        <f t="array" ref="EV467">SUMPRODUCT($K467:$AJ467,TRANSPOSE(EV$4:EV$29))</f>
        <v>0</v>
      </c>
      <c r="EW467" cm="1">
        <f t="array" ref="EW467">SUMPRODUCT($K467:$AJ467,TRANSPOSE(EW$4:EW$29))</f>
        <v>0</v>
      </c>
      <c r="EX467" cm="1">
        <f t="array" ref="EX467">SUMPRODUCT($K467:$AJ467,TRANSPOSE(EX$4:EX$29))</f>
        <v>0</v>
      </c>
      <c r="EY467" cm="1">
        <f t="array" ref="EY467">SUMPRODUCT($K467:$AJ467,TRANSPOSE(EY$4:EY$29))</f>
        <v>0</v>
      </c>
      <c r="EZ467" cm="1">
        <f t="array" ref="EZ467">SUMPRODUCT($K467:$AJ467,TRANSPOSE(EZ$4:EZ$29))</f>
        <v>0</v>
      </c>
      <c r="FA467">
        <f t="shared" si="90"/>
        <v>0</v>
      </c>
      <c r="FB467" t="b">
        <f t="shared" si="91"/>
        <v>0</v>
      </c>
    </row>
    <row r="468" spans="1:158" hidden="1" x14ac:dyDescent="0.2">
      <c r="A468">
        <v>547</v>
      </c>
      <c r="B468" s="7" t="s">
        <v>597</v>
      </c>
      <c r="C468" t="s">
        <v>17</v>
      </c>
      <c r="D468">
        <v>402010738</v>
      </c>
      <c r="E468" t="s">
        <v>596</v>
      </c>
      <c r="G468" t="s">
        <v>6</v>
      </c>
      <c r="H468" s="1">
        <v>2</v>
      </c>
      <c r="I468" s="1">
        <v>4</v>
      </c>
      <c r="J468" s="1">
        <f>VLOOKUP(B468,'[4]AVL F03 05.05.26_לעבוד'!$B$27:$M$694,12,)</f>
        <v>4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4</v>
      </c>
      <c r="AG468" s="1">
        <v>0</v>
      </c>
      <c r="AH468" s="1">
        <v>0</v>
      </c>
      <c r="AI468" s="1">
        <v>0</v>
      </c>
      <c r="AJ468" s="1">
        <v>0</v>
      </c>
      <c r="AK468" s="1">
        <f t="shared" si="85"/>
        <v>1260</v>
      </c>
      <c r="AL468" s="1">
        <f t="shared" si="86"/>
        <v>10000</v>
      </c>
      <c r="AM468" s="1">
        <f t="shared" si="99"/>
        <v>63</v>
      </c>
      <c r="AN468" s="1">
        <f t="shared" si="100"/>
        <v>500</v>
      </c>
      <c r="AO468" s="1">
        <f t="shared" si="101"/>
        <v>437</v>
      </c>
      <c r="AP468" s="1" t="s">
        <v>26</v>
      </c>
      <c r="AQ468" s="1">
        <f>VLOOKUP($B468,'[2]AVL F03 05.05.26_לעבוד'!$B$29:$H$721,6,)</f>
        <v>0</v>
      </c>
      <c r="AR468" s="1" t="s">
        <v>25</v>
      </c>
      <c r="AS468" s="1" t="s">
        <v>14</v>
      </c>
      <c r="AT468">
        <v>0.05</v>
      </c>
      <c r="AU468" t="str">
        <f>VLOOKUP(B468,'[3]AVL F03 05.05.26_לעבוד'!$B$27:$B$694,1,)</f>
        <v>GRM1555C1H220GA01D</v>
      </c>
      <c r="AW468" t="s">
        <v>1722</v>
      </c>
      <c r="AX468" t="s">
        <v>2</v>
      </c>
      <c r="AY468">
        <f>AT468</f>
        <v>0.05</v>
      </c>
      <c r="AZ468" t="s">
        <v>0</v>
      </c>
      <c r="BA468">
        <v>2</v>
      </c>
      <c r="BB468" t="s">
        <v>13</v>
      </c>
      <c r="BC468">
        <v>99</v>
      </c>
      <c r="BD468">
        <v>79</v>
      </c>
      <c r="BE468" t="s">
        <v>24</v>
      </c>
      <c r="BF468">
        <v>0</v>
      </c>
      <c r="BG468">
        <v>0</v>
      </c>
      <c r="BH468">
        <v>20</v>
      </c>
      <c r="BI468" t="s">
        <v>11</v>
      </c>
      <c r="BJ468" t="s">
        <v>23</v>
      </c>
      <c r="BK468" t="s">
        <v>5</v>
      </c>
      <c r="BL468">
        <v>1</v>
      </c>
      <c r="BM468" t="s">
        <v>22</v>
      </c>
      <c r="BN468">
        <v>0</v>
      </c>
      <c r="BO468" t="s">
        <v>5</v>
      </c>
      <c r="BP468">
        <v>1</v>
      </c>
      <c r="BQ468" t="s">
        <v>5</v>
      </c>
      <c r="BR468" t="s">
        <v>8</v>
      </c>
      <c r="BS468" t="s">
        <v>21</v>
      </c>
      <c r="BT468">
        <v>10000</v>
      </c>
      <c r="BU468" t="s">
        <v>6</v>
      </c>
      <c r="BV468" t="s">
        <v>31</v>
      </c>
      <c r="BW468" t="s">
        <v>20</v>
      </c>
      <c r="BX468" t="s">
        <v>3</v>
      </c>
      <c r="BY468" t="s">
        <v>2</v>
      </c>
      <c r="BZ468" t="s">
        <v>1</v>
      </c>
      <c r="CA468" t="s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10000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E468">
        <f>SUM($CB468,CB468:$CC468)-SUM($EC468:EC468)</f>
        <v>0</v>
      </c>
      <c r="DF468">
        <f>SUM($CB468,$CC468:CC468)-SUM($EC468:ED468)</f>
        <v>0</v>
      </c>
      <c r="DG468">
        <f>SUM($CB468,$CC468:CD468)-SUM($EC468:EE468)</f>
        <v>0</v>
      </c>
      <c r="DH468">
        <f>SUM($CB468,$CC468:CE468)-SUM($EC468:EF468)</f>
        <v>0</v>
      </c>
      <c r="DI468">
        <f>SUM($CB468,$CC468:CF468)-SUM($EC468:EG468)</f>
        <v>0</v>
      </c>
      <c r="DJ468">
        <f>SUM($CB468,$CC468:CG468)-SUM($EC468:EH468)</f>
        <v>0</v>
      </c>
      <c r="DK468">
        <f>SUM($CB468,$CC468:CH468)-SUM($EC468:EI468)</f>
        <v>0</v>
      </c>
      <c r="DL468">
        <f>SUM($CB468,$CC468:CI468)-SUM($EC468:EJ468)</f>
        <v>0</v>
      </c>
      <c r="DM468">
        <f>SUM($CB468,$CC468:CJ468)-SUM($EC468:EK468)</f>
        <v>9920</v>
      </c>
      <c r="DN468">
        <f>SUM($CB468,$CC468:CK468)-SUM($EC468:EL468)</f>
        <v>9560</v>
      </c>
      <c r="DO468">
        <f>SUM($CB468,$CC468:CL468)-SUM($EC468:EM468)</f>
        <v>9200</v>
      </c>
      <c r="DP468">
        <f>SUM($CB468,$CC468:CM468)-SUM($EC468:EN468)</f>
        <v>9200</v>
      </c>
      <c r="DQ468">
        <f>SUM($CB468,$CC468:CN468)-SUM($EC468:EO468)</f>
        <v>9200</v>
      </c>
      <c r="DR468">
        <f>SUM($CB468,$CC468:CO468)-SUM($EC468:EP468)</f>
        <v>9200</v>
      </c>
      <c r="DS468">
        <f>SUM($CB468,$CC468:CP468)-SUM($EC468:EQ468)</f>
        <v>9200</v>
      </c>
      <c r="DT468">
        <f>SUM($CB468,$CC468:CQ468)-SUM($EC468:ER468)</f>
        <v>9200</v>
      </c>
      <c r="DU468">
        <f>SUM($CB468,$CC468:CR468)-SUM($EC468:ES468)</f>
        <v>9200</v>
      </c>
      <c r="DV468">
        <f>SUM($CB468,$CC468:CS468)-SUM($EC468:ET468)</f>
        <v>9200</v>
      </c>
      <c r="DW468">
        <f>SUM($CB468,$CC468:CT468)-SUM($EC468:EU468)</f>
        <v>9200</v>
      </c>
      <c r="DX468">
        <f>SUM($CB468,$CC468:CU468)-SUM($EC468:EV468)</f>
        <v>9200</v>
      </c>
      <c r="DY468">
        <f>SUM($CB468,$CC468:CV468)-SUM($EC468:EW468)</f>
        <v>9200</v>
      </c>
      <c r="DZ468">
        <f>SUM($CB468,$CC468:CW468)-SUM($EC468:EX468)</f>
        <v>9200</v>
      </c>
      <c r="EA468">
        <f>SUM($CB468,$CC468:CX468)-SUM($EC468:EY468)</f>
        <v>9200</v>
      </c>
      <c r="EB468">
        <f>SUM($CB468,$CC468:CY468)-SUM($EC468:EZ468)</f>
        <v>9200</v>
      </c>
      <c r="EC468" cm="1">
        <f t="array" ref="EC468">SUMPRODUCT($K468:$AJ468,TRANSPOSE(EC$4:EC$29))</f>
        <v>0</v>
      </c>
      <c r="ED468" cm="1">
        <f t="array" ref="ED468">SUMPRODUCT($K468:$AJ468,TRANSPOSE(ED$4:ED$29))</f>
        <v>0</v>
      </c>
      <c r="EE468" cm="1">
        <f t="array" ref="EE468">SUMPRODUCT($K468:$AJ468,TRANSPOSE(EE$4:EE$29))</f>
        <v>0</v>
      </c>
      <c r="EF468" cm="1">
        <f t="array" ref="EF468">SUMPRODUCT($K468:$AJ468,TRANSPOSE(EF$4:EF$29))</f>
        <v>0</v>
      </c>
      <c r="EG468" cm="1">
        <f t="array" ref="EG468">SUMPRODUCT($K468:$AJ468,TRANSPOSE(EG$4:EG$29))</f>
        <v>0</v>
      </c>
      <c r="EH468" cm="1">
        <f t="array" ref="EH468">SUMPRODUCT($K468:$AJ468,TRANSPOSE(EH$4:EH$29))</f>
        <v>0</v>
      </c>
      <c r="EI468" cm="1">
        <f t="array" ref="EI468">SUMPRODUCT($K468:$AJ468,TRANSPOSE(EI$4:EI$29))</f>
        <v>0</v>
      </c>
      <c r="EJ468" cm="1">
        <f t="array" ref="EJ468">SUMPRODUCT($K468:$AJ468,TRANSPOSE(EJ$4:EJ$29))</f>
        <v>0</v>
      </c>
      <c r="EK468" cm="1">
        <f t="array" ref="EK468">SUMPRODUCT($K468:$AJ468,TRANSPOSE(EK$4:EK$29))</f>
        <v>80</v>
      </c>
      <c r="EL468" cm="1">
        <f t="array" ref="EL468">SUMPRODUCT($K468:$AJ468,TRANSPOSE(EL$4:EL$29))</f>
        <v>360</v>
      </c>
      <c r="EM468" cm="1">
        <f t="array" ref="EM468">SUMPRODUCT($K468:$AJ468,TRANSPOSE(EM$4:EM$29))</f>
        <v>360</v>
      </c>
      <c r="EN468" cm="1">
        <f t="array" ref="EN468">SUMPRODUCT($K468:$AJ468,TRANSPOSE(EN$4:EN$29))</f>
        <v>0</v>
      </c>
      <c r="EO468" cm="1">
        <f t="array" ref="EO468">SUMPRODUCT($K468:$AJ468,TRANSPOSE(EO$4:EO$29))</f>
        <v>0</v>
      </c>
      <c r="EP468" cm="1">
        <f t="array" ref="EP468">SUMPRODUCT($K468:$AJ468,TRANSPOSE(EP$4:EP$29))</f>
        <v>0</v>
      </c>
      <c r="EQ468" cm="1">
        <f t="array" ref="EQ468">SUMPRODUCT($K468:$AJ468,TRANSPOSE(EQ$4:EQ$29))</f>
        <v>0</v>
      </c>
      <c r="ER468" cm="1">
        <f t="array" ref="ER468">SUMPRODUCT($K468:$AJ468,TRANSPOSE(ER$4:ER$29))</f>
        <v>0</v>
      </c>
      <c r="ES468" cm="1">
        <f t="array" ref="ES468">SUMPRODUCT($K468:$AJ468,TRANSPOSE(ES$4:ES$29))</f>
        <v>0</v>
      </c>
      <c r="ET468" cm="1">
        <f t="array" ref="ET468">SUMPRODUCT($K468:$AJ468,TRANSPOSE(ET$4:ET$29))</f>
        <v>0</v>
      </c>
      <c r="EU468" cm="1">
        <f t="array" ref="EU468">SUMPRODUCT($K468:$AJ468,TRANSPOSE(EU$4:EU$29))</f>
        <v>0</v>
      </c>
      <c r="EV468" cm="1">
        <f t="array" ref="EV468">SUMPRODUCT($K468:$AJ468,TRANSPOSE(EV$4:EV$29))</f>
        <v>0</v>
      </c>
      <c r="EW468" cm="1">
        <f t="array" ref="EW468">SUMPRODUCT($K468:$AJ468,TRANSPOSE(EW$4:EW$29))</f>
        <v>0</v>
      </c>
      <c r="EX468" cm="1">
        <f t="array" ref="EX468">SUMPRODUCT($K468:$AJ468,TRANSPOSE(EX$4:EX$29))</f>
        <v>0</v>
      </c>
      <c r="EY468" cm="1">
        <f t="array" ref="EY468">SUMPRODUCT($K468:$AJ468,TRANSPOSE(EY$4:EY$29))</f>
        <v>0</v>
      </c>
      <c r="EZ468" cm="1">
        <f t="array" ref="EZ468">SUMPRODUCT($K468:$AJ468,TRANSPOSE(EZ$4:EZ$29))</f>
        <v>0</v>
      </c>
      <c r="FA468">
        <f t="shared" si="90"/>
        <v>0</v>
      </c>
      <c r="FB468" t="b">
        <f t="shared" si="91"/>
        <v>0</v>
      </c>
    </row>
    <row r="469" spans="1:158" hidden="1" x14ac:dyDescent="0.2">
      <c r="A469">
        <v>548</v>
      </c>
      <c r="B469" s="7" t="s">
        <v>595</v>
      </c>
      <c r="C469" t="s">
        <v>17</v>
      </c>
      <c r="D469">
        <v>402023639</v>
      </c>
      <c r="E469" t="s">
        <v>594</v>
      </c>
      <c r="F469">
        <v>400481182</v>
      </c>
      <c r="G469" t="s">
        <v>6</v>
      </c>
      <c r="H469" s="1">
        <v>2</v>
      </c>
      <c r="I469" s="1">
        <v>60</v>
      </c>
      <c r="J469" s="1">
        <f>VLOOKUP(B469,'[4]AVL F03 05.05.26_לעבוד'!$B$27:$M$694,12,)</f>
        <v>60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60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f t="shared" si="85"/>
        <v>18900</v>
      </c>
      <c r="AL469" s="1">
        <f t="shared" si="86"/>
        <v>20000</v>
      </c>
      <c r="AM469" s="1">
        <f t="shared" si="99"/>
        <v>189</v>
      </c>
      <c r="AN469" s="1">
        <f t="shared" si="100"/>
        <v>200</v>
      </c>
      <c r="AO469" s="1">
        <f t="shared" si="101"/>
        <v>11</v>
      </c>
      <c r="AP469" s="1" t="s">
        <v>26</v>
      </c>
      <c r="AQ469" s="1">
        <f>VLOOKUP($B469,'[2]AVL F03 05.05.26_לעבוד'!$B$29:$H$721,6,)</f>
        <v>0</v>
      </c>
      <c r="AR469" s="1" t="s">
        <v>25</v>
      </c>
      <c r="AS469" s="1" t="s">
        <v>14</v>
      </c>
      <c r="AT469">
        <f>SUM(K469:AJ469)*AY469</f>
        <v>0.6</v>
      </c>
      <c r="AU469" t="str">
        <f>VLOOKUP(B469,'[3]AVL F03 05.05.26_לעבוד'!$B$27:$B$694,1,)</f>
        <v>GRM1555C1H221GA01D</v>
      </c>
      <c r="AW469" t="s">
        <v>1742</v>
      </c>
      <c r="AX469" t="s">
        <v>2</v>
      </c>
      <c r="AY469">
        <v>0.01</v>
      </c>
      <c r="AZ469" t="s">
        <v>0</v>
      </c>
      <c r="BA469">
        <v>2</v>
      </c>
      <c r="BB469" t="s">
        <v>13</v>
      </c>
      <c r="BC469">
        <v>96</v>
      </c>
      <c r="BD469">
        <v>137</v>
      </c>
      <c r="BE469" t="s">
        <v>24</v>
      </c>
      <c r="BF469">
        <v>0</v>
      </c>
      <c r="BG469">
        <v>0.1</v>
      </c>
      <c r="BH469">
        <v>20</v>
      </c>
      <c r="BI469" t="s">
        <v>11</v>
      </c>
      <c r="BJ469" t="s">
        <v>23</v>
      </c>
      <c r="BK469" t="s">
        <v>5</v>
      </c>
      <c r="BL469">
        <v>1</v>
      </c>
      <c r="BM469" t="s">
        <v>22</v>
      </c>
      <c r="BN469">
        <v>0.01</v>
      </c>
      <c r="BO469" t="s">
        <v>5</v>
      </c>
      <c r="BP469">
        <v>1</v>
      </c>
      <c r="BQ469" t="s">
        <v>5</v>
      </c>
      <c r="BR469" t="s">
        <v>8</v>
      </c>
      <c r="BS469" t="s">
        <v>21</v>
      </c>
      <c r="BT469">
        <v>10000</v>
      </c>
      <c r="BU469" t="s">
        <v>6</v>
      </c>
      <c r="BV469" t="s">
        <v>31</v>
      </c>
      <c r="BW469" t="s">
        <v>20</v>
      </c>
      <c r="BX469" t="s">
        <v>3</v>
      </c>
      <c r="BY469" t="s">
        <v>2</v>
      </c>
      <c r="BZ469" t="s">
        <v>1</v>
      </c>
      <c r="CA469" t="s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20000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E469">
        <f>SUM($CB469,CB469:$CC469)-SUM($EC469:EC469)</f>
        <v>0</v>
      </c>
      <c r="DF469">
        <f>SUM($CB469,$CC469:CC469)-SUM($EC469:ED469)</f>
        <v>0</v>
      </c>
      <c r="DG469">
        <f>SUM($CB469,$CC469:CD469)-SUM($EC469:EE469)</f>
        <v>0</v>
      </c>
      <c r="DH469">
        <f>SUM($CB469,$CC469:CE469)-SUM($EC469:EF469)</f>
        <v>0</v>
      </c>
      <c r="DI469">
        <f>SUM($CB469,$CC469:CF469)-SUM($EC469:EG469)</f>
        <v>0</v>
      </c>
      <c r="DJ469">
        <f>SUM($CB469,$CC469:CG469)-SUM($EC469:EH469)</f>
        <v>0</v>
      </c>
      <c r="DK469">
        <f>SUM($CB469,$CC469:CH469)-SUM($EC469:EI469)</f>
        <v>0</v>
      </c>
      <c r="DL469">
        <f>SUM($CB469,$CC469:CI469)-SUM($EC469:EJ469)</f>
        <v>0</v>
      </c>
      <c r="DM469">
        <f>SUM($CB469,$CC469:CJ469)-SUM($EC469:EK469)</f>
        <v>17000</v>
      </c>
      <c r="DN469">
        <f>SUM($CB469,$CC469:CK469)-SUM($EC469:EL469)</f>
        <v>14000</v>
      </c>
      <c r="DO469">
        <f>SUM($CB469,$CC469:CL469)-SUM($EC469:EM469)</f>
        <v>11000</v>
      </c>
      <c r="DP469">
        <f>SUM($CB469,$CC469:CM469)-SUM($EC469:EN469)</f>
        <v>8000</v>
      </c>
      <c r="DQ469">
        <f>SUM($CB469,$CC469:CN469)-SUM($EC469:EO469)</f>
        <v>8000</v>
      </c>
      <c r="DR469">
        <f>SUM($CB469,$CC469:CO469)-SUM($EC469:EP469)</f>
        <v>8000</v>
      </c>
      <c r="DS469">
        <f>SUM($CB469,$CC469:CP469)-SUM($EC469:EQ469)</f>
        <v>8000</v>
      </c>
      <c r="DT469">
        <f>SUM($CB469,$CC469:CQ469)-SUM($EC469:ER469)</f>
        <v>8000</v>
      </c>
      <c r="DU469">
        <f>SUM($CB469,$CC469:CR469)-SUM($EC469:ES469)</f>
        <v>8000</v>
      </c>
      <c r="DV469">
        <f>SUM($CB469,$CC469:CS469)-SUM($EC469:ET469)</f>
        <v>8000</v>
      </c>
      <c r="DW469">
        <f>SUM($CB469,$CC469:CT469)-SUM($EC469:EU469)</f>
        <v>8000</v>
      </c>
      <c r="DX469">
        <f>SUM($CB469,$CC469:CU469)-SUM($EC469:EV469)</f>
        <v>8000</v>
      </c>
      <c r="DY469">
        <f>SUM($CB469,$CC469:CV469)-SUM($EC469:EW469)</f>
        <v>8000</v>
      </c>
      <c r="DZ469">
        <f>SUM($CB469,$CC469:CW469)-SUM($EC469:EX469)</f>
        <v>8000</v>
      </c>
      <c r="EA469">
        <f>SUM($CB469,$CC469:CX469)-SUM($EC469:EY469)</f>
        <v>8000</v>
      </c>
      <c r="EB469">
        <f>SUM($CB469,$CC469:CY469)-SUM($EC469:EZ469)</f>
        <v>8000</v>
      </c>
      <c r="EC469" cm="1">
        <f t="array" ref="EC469">SUMPRODUCT($K469:$AJ469,TRANSPOSE(EC$4:EC$29))</f>
        <v>0</v>
      </c>
      <c r="ED469" cm="1">
        <f t="array" ref="ED469">SUMPRODUCT($K469:$AJ469,TRANSPOSE(ED$4:ED$29))</f>
        <v>0</v>
      </c>
      <c r="EE469" cm="1">
        <f t="array" ref="EE469">SUMPRODUCT($K469:$AJ469,TRANSPOSE(EE$4:EE$29))</f>
        <v>0</v>
      </c>
      <c r="EF469" cm="1">
        <f t="array" ref="EF469">SUMPRODUCT($K469:$AJ469,TRANSPOSE(EF$4:EF$29))</f>
        <v>0</v>
      </c>
      <c r="EG469" cm="1">
        <f t="array" ref="EG469">SUMPRODUCT($K469:$AJ469,TRANSPOSE(EG$4:EG$29))</f>
        <v>0</v>
      </c>
      <c r="EH469" cm="1">
        <f t="array" ref="EH469">SUMPRODUCT($K469:$AJ469,TRANSPOSE(EH$4:EH$29))</f>
        <v>0</v>
      </c>
      <c r="EI469" cm="1">
        <f t="array" ref="EI469">SUMPRODUCT($K469:$AJ469,TRANSPOSE(EI$4:EI$29))</f>
        <v>0</v>
      </c>
      <c r="EJ469" cm="1">
        <f t="array" ref="EJ469">SUMPRODUCT($K469:$AJ469,TRANSPOSE(EJ$4:EJ$29))</f>
        <v>0</v>
      </c>
      <c r="EK469" cm="1">
        <f t="array" ref="EK469">SUMPRODUCT($K469:$AJ469,TRANSPOSE(EK$4:EK$29))</f>
        <v>3000</v>
      </c>
      <c r="EL469" cm="1">
        <f t="array" ref="EL469">SUMPRODUCT($K469:$AJ469,TRANSPOSE(EL$4:EL$29))</f>
        <v>3000</v>
      </c>
      <c r="EM469" cm="1">
        <f t="array" ref="EM469">SUMPRODUCT($K469:$AJ469,TRANSPOSE(EM$4:EM$29))</f>
        <v>3000</v>
      </c>
      <c r="EN469" cm="1">
        <f t="array" ref="EN469">SUMPRODUCT($K469:$AJ469,TRANSPOSE(EN$4:EN$29))</f>
        <v>3000</v>
      </c>
      <c r="EO469" cm="1">
        <f t="array" ref="EO469">SUMPRODUCT($K469:$AJ469,TRANSPOSE(EO$4:EO$29))</f>
        <v>0</v>
      </c>
      <c r="EP469" cm="1">
        <f t="array" ref="EP469">SUMPRODUCT($K469:$AJ469,TRANSPOSE(EP$4:EP$29))</f>
        <v>0</v>
      </c>
      <c r="EQ469" cm="1">
        <f t="array" ref="EQ469">SUMPRODUCT($K469:$AJ469,TRANSPOSE(EQ$4:EQ$29))</f>
        <v>0</v>
      </c>
      <c r="ER469" cm="1">
        <f t="array" ref="ER469">SUMPRODUCT($K469:$AJ469,TRANSPOSE(ER$4:ER$29))</f>
        <v>0</v>
      </c>
      <c r="ES469" cm="1">
        <f t="array" ref="ES469">SUMPRODUCT($K469:$AJ469,TRANSPOSE(ES$4:ES$29))</f>
        <v>0</v>
      </c>
      <c r="ET469" cm="1">
        <f t="array" ref="ET469">SUMPRODUCT($K469:$AJ469,TRANSPOSE(ET$4:ET$29))</f>
        <v>0</v>
      </c>
      <c r="EU469" cm="1">
        <f t="array" ref="EU469">SUMPRODUCT($K469:$AJ469,TRANSPOSE(EU$4:EU$29))</f>
        <v>0</v>
      </c>
      <c r="EV469" cm="1">
        <f t="array" ref="EV469">SUMPRODUCT($K469:$AJ469,TRANSPOSE(EV$4:EV$29))</f>
        <v>0</v>
      </c>
      <c r="EW469" cm="1">
        <f t="array" ref="EW469">SUMPRODUCT($K469:$AJ469,TRANSPOSE(EW$4:EW$29))</f>
        <v>0</v>
      </c>
      <c r="EX469" cm="1">
        <f t="array" ref="EX469">SUMPRODUCT($K469:$AJ469,TRANSPOSE(EX$4:EX$29))</f>
        <v>0</v>
      </c>
      <c r="EY469" cm="1">
        <f t="array" ref="EY469">SUMPRODUCT($K469:$AJ469,TRANSPOSE(EY$4:EY$29))</f>
        <v>0</v>
      </c>
      <c r="EZ469" cm="1">
        <f t="array" ref="EZ469">SUMPRODUCT($K469:$AJ469,TRANSPOSE(EZ$4:EZ$29))</f>
        <v>0</v>
      </c>
      <c r="FA469">
        <f t="shared" si="90"/>
        <v>0</v>
      </c>
      <c r="FB469" t="b">
        <f t="shared" si="91"/>
        <v>0</v>
      </c>
    </row>
    <row r="470" spans="1:158" hidden="1" x14ac:dyDescent="0.2">
      <c r="A470">
        <v>549</v>
      </c>
      <c r="B470" s="7" t="s">
        <v>593</v>
      </c>
      <c r="C470" t="s">
        <v>17</v>
      </c>
      <c r="D470">
        <v>402237060</v>
      </c>
      <c r="E470" t="s">
        <v>592</v>
      </c>
      <c r="G470" t="s">
        <v>6</v>
      </c>
      <c r="H470" s="1">
        <v>2</v>
      </c>
      <c r="I470" s="1">
        <v>1</v>
      </c>
      <c r="J470" s="1">
        <f>VLOOKUP(B470,'[4]AVL F03 05.05.26_לעבוד'!$B$27:$M$694,12,)</f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f t="shared" si="85"/>
        <v>315</v>
      </c>
      <c r="AL470" s="1">
        <f t="shared" si="86"/>
        <v>10000</v>
      </c>
      <c r="AM470" s="1">
        <f t="shared" si="99"/>
        <v>6.3</v>
      </c>
      <c r="AN470" s="1">
        <f t="shared" si="100"/>
        <v>200</v>
      </c>
      <c r="AO470" s="1">
        <f t="shared" si="101"/>
        <v>193.7</v>
      </c>
      <c r="AP470" s="1" t="s">
        <v>26</v>
      </c>
      <c r="AQ470" s="1">
        <f>VLOOKUP($B470,'[2]AVL F03 05.05.26_לעבוד'!$B$29:$H$721,6,)</f>
        <v>0</v>
      </c>
      <c r="AR470" s="1" t="s">
        <v>25</v>
      </c>
      <c r="AS470" s="1" t="s">
        <v>14</v>
      </c>
      <c r="AT470">
        <f>SUM(K470:AJ470)*AY470</f>
        <v>0.02</v>
      </c>
      <c r="AU470" t="str">
        <f>VLOOKUP(B470,'[3]AVL F03 05.05.26_לעבוד'!$B$27:$B$694,1,)</f>
        <v>GRM1555C1H3R3WA01D</v>
      </c>
      <c r="AW470" t="s">
        <v>1722</v>
      </c>
      <c r="AX470" t="s">
        <v>41</v>
      </c>
      <c r="AY470">
        <v>0.02</v>
      </c>
      <c r="AZ470" t="s">
        <v>0</v>
      </c>
      <c r="BA470">
        <v>2</v>
      </c>
      <c r="BB470" t="s">
        <v>13</v>
      </c>
      <c r="BC470">
        <v>99</v>
      </c>
      <c r="BD470">
        <v>58</v>
      </c>
      <c r="BE470" t="s">
        <v>24</v>
      </c>
      <c r="BF470">
        <v>0</v>
      </c>
      <c r="BG470">
        <v>0.2</v>
      </c>
      <c r="BH470">
        <v>20</v>
      </c>
      <c r="BI470" t="s">
        <v>11</v>
      </c>
      <c r="BJ470" t="s">
        <v>23</v>
      </c>
      <c r="BK470" t="s">
        <v>5</v>
      </c>
      <c r="BL470">
        <v>1</v>
      </c>
      <c r="BM470" t="s">
        <v>38</v>
      </c>
      <c r="BN470">
        <v>0.02</v>
      </c>
      <c r="BO470" t="s">
        <v>5</v>
      </c>
      <c r="BP470">
        <v>1</v>
      </c>
      <c r="BQ470" t="s">
        <v>5</v>
      </c>
      <c r="BR470" t="s">
        <v>8</v>
      </c>
      <c r="BS470" t="s">
        <v>21</v>
      </c>
      <c r="BT470">
        <v>10000</v>
      </c>
      <c r="BU470" t="s">
        <v>6</v>
      </c>
      <c r="BV470" t="s">
        <v>31</v>
      </c>
      <c r="BW470" t="s">
        <v>20</v>
      </c>
      <c r="BX470" t="s">
        <v>3</v>
      </c>
      <c r="BY470" t="s">
        <v>41</v>
      </c>
      <c r="BZ470" t="s">
        <v>1</v>
      </c>
      <c r="CA470" t="s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10000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E470">
        <f>SUM($CB470,CB470:$CC470)-SUM($EC470:EC470)</f>
        <v>0</v>
      </c>
      <c r="DF470">
        <f>SUM($CB470,$CC470:CC470)-SUM($EC470:ED470)</f>
        <v>0</v>
      </c>
      <c r="DG470">
        <f>SUM($CB470,$CC470:CD470)-SUM($EC470:EE470)</f>
        <v>0</v>
      </c>
      <c r="DH470">
        <f>SUM($CB470,$CC470:CE470)-SUM($EC470:EF470)</f>
        <v>0</v>
      </c>
      <c r="DI470">
        <f>SUM($CB470,$CC470:CF470)-SUM($EC470:EG470)</f>
        <v>0</v>
      </c>
      <c r="DJ470">
        <f>SUM($CB470,$CC470:CG470)-SUM($EC470:EH470)</f>
        <v>0</v>
      </c>
      <c r="DK470">
        <f>SUM($CB470,$CC470:CH470)-SUM($EC470:EI470)</f>
        <v>0</v>
      </c>
      <c r="DL470">
        <f>SUM($CB470,$CC470:CI470)-SUM($EC470:EJ470)</f>
        <v>0</v>
      </c>
      <c r="DM470">
        <f>SUM($CB470,$CC470:CJ470)-SUM($EC470:EK470)</f>
        <v>9980</v>
      </c>
      <c r="DN470">
        <f>SUM($CB470,$CC470:CK470)-SUM($EC470:EL470)</f>
        <v>9890</v>
      </c>
      <c r="DO470">
        <f>SUM($CB470,$CC470:CL470)-SUM($EC470:EM470)</f>
        <v>9800</v>
      </c>
      <c r="DP470">
        <f>SUM($CB470,$CC470:CM470)-SUM($EC470:EN470)</f>
        <v>9800</v>
      </c>
      <c r="DQ470">
        <f>SUM($CB470,$CC470:CN470)-SUM($EC470:EO470)</f>
        <v>9800</v>
      </c>
      <c r="DR470">
        <f>SUM($CB470,$CC470:CO470)-SUM($EC470:EP470)</f>
        <v>9800</v>
      </c>
      <c r="DS470">
        <f>SUM($CB470,$CC470:CP470)-SUM($EC470:EQ470)</f>
        <v>9800</v>
      </c>
      <c r="DT470">
        <f>SUM($CB470,$CC470:CQ470)-SUM($EC470:ER470)</f>
        <v>9800</v>
      </c>
      <c r="DU470">
        <f>SUM($CB470,$CC470:CR470)-SUM($EC470:ES470)</f>
        <v>9800</v>
      </c>
      <c r="DV470">
        <f>SUM($CB470,$CC470:CS470)-SUM($EC470:ET470)</f>
        <v>9800</v>
      </c>
      <c r="DW470">
        <f>SUM($CB470,$CC470:CT470)-SUM($EC470:EU470)</f>
        <v>9800</v>
      </c>
      <c r="DX470">
        <f>SUM($CB470,$CC470:CU470)-SUM($EC470:EV470)</f>
        <v>9800</v>
      </c>
      <c r="DY470">
        <f>SUM($CB470,$CC470:CV470)-SUM($EC470:EW470)</f>
        <v>9800</v>
      </c>
      <c r="DZ470">
        <f>SUM($CB470,$CC470:CW470)-SUM($EC470:EX470)</f>
        <v>9800</v>
      </c>
      <c r="EA470">
        <f>SUM($CB470,$CC470:CX470)-SUM($EC470:EY470)</f>
        <v>9800</v>
      </c>
      <c r="EB470">
        <f>SUM($CB470,$CC470:CY470)-SUM($EC470:EZ470)</f>
        <v>9800</v>
      </c>
      <c r="EC470" cm="1">
        <f t="array" ref="EC470">SUMPRODUCT($K470:$AJ470,TRANSPOSE(EC$4:EC$29))</f>
        <v>0</v>
      </c>
      <c r="ED470" cm="1">
        <f t="array" ref="ED470">SUMPRODUCT($K470:$AJ470,TRANSPOSE(ED$4:ED$29))</f>
        <v>0</v>
      </c>
      <c r="EE470" cm="1">
        <f t="array" ref="EE470">SUMPRODUCT($K470:$AJ470,TRANSPOSE(EE$4:EE$29))</f>
        <v>0</v>
      </c>
      <c r="EF470" cm="1">
        <f t="array" ref="EF470">SUMPRODUCT($K470:$AJ470,TRANSPOSE(EF$4:EF$29))</f>
        <v>0</v>
      </c>
      <c r="EG470" cm="1">
        <f t="array" ref="EG470">SUMPRODUCT($K470:$AJ470,TRANSPOSE(EG$4:EG$29))</f>
        <v>0</v>
      </c>
      <c r="EH470" cm="1">
        <f t="array" ref="EH470">SUMPRODUCT($K470:$AJ470,TRANSPOSE(EH$4:EH$29))</f>
        <v>0</v>
      </c>
      <c r="EI470" cm="1">
        <f t="array" ref="EI470">SUMPRODUCT($K470:$AJ470,TRANSPOSE(EI$4:EI$29))</f>
        <v>0</v>
      </c>
      <c r="EJ470" cm="1">
        <f t="array" ref="EJ470">SUMPRODUCT($K470:$AJ470,TRANSPOSE(EJ$4:EJ$29))</f>
        <v>0</v>
      </c>
      <c r="EK470" cm="1">
        <f t="array" ref="EK470">SUMPRODUCT($K470:$AJ470,TRANSPOSE(EK$4:EK$29))</f>
        <v>20</v>
      </c>
      <c r="EL470" cm="1">
        <f t="array" ref="EL470">SUMPRODUCT($K470:$AJ470,TRANSPOSE(EL$4:EL$29))</f>
        <v>90</v>
      </c>
      <c r="EM470" cm="1">
        <f t="array" ref="EM470">SUMPRODUCT($K470:$AJ470,TRANSPOSE(EM$4:EM$29))</f>
        <v>90</v>
      </c>
      <c r="EN470" cm="1">
        <f t="array" ref="EN470">SUMPRODUCT($K470:$AJ470,TRANSPOSE(EN$4:EN$29))</f>
        <v>0</v>
      </c>
      <c r="EO470" cm="1">
        <f t="array" ref="EO470">SUMPRODUCT($K470:$AJ470,TRANSPOSE(EO$4:EO$29))</f>
        <v>0</v>
      </c>
      <c r="EP470" cm="1">
        <f t="array" ref="EP470">SUMPRODUCT($K470:$AJ470,TRANSPOSE(EP$4:EP$29))</f>
        <v>0</v>
      </c>
      <c r="EQ470" cm="1">
        <f t="array" ref="EQ470">SUMPRODUCT($K470:$AJ470,TRANSPOSE(EQ$4:EQ$29))</f>
        <v>0</v>
      </c>
      <c r="ER470" cm="1">
        <f t="array" ref="ER470">SUMPRODUCT($K470:$AJ470,TRANSPOSE(ER$4:ER$29))</f>
        <v>0</v>
      </c>
      <c r="ES470" cm="1">
        <f t="array" ref="ES470">SUMPRODUCT($K470:$AJ470,TRANSPOSE(ES$4:ES$29))</f>
        <v>0</v>
      </c>
      <c r="ET470" cm="1">
        <f t="array" ref="ET470">SUMPRODUCT($K470:$AJ470,TRANSPOSE(ET$4:ET$29))</f>
        <v>0</v>
      </c>
      <c r="EU470" cm="1">
        <f t="array" ref="EU470">SUMPRODUCT($K470:$AJ470,TRANSPOSE(EU$4:EU$29))</f>
        <v>0</v>
      </c>
      <c r="EV470" cm="1">
        <f t="array" ref="EV470">SUMPRODUCT($K470:$AJ470,TRANSPOSE(EV$4:EV$29))</f>
        <v>0</v>
      </c>
      <c r="EW470" cm="1">
        <f t="array" ref="EW470">SUMPRODUCT($K470:$AJ470,TRANSPOSE(EW$4:EW$29))</f>
        <v>0</v>
      </c>
      <c r="EX470" cm="1">
        <f t="array" ref="EX470">SUMPRODUCT($K470:$AJ470,TRANSPOSE(EX$4:EX$29))</f>
        <v>0</v>
      </c>
      <c r="EY470" cm="1">
        <f t="array" ref="EY470">SUMPRODUCT($K470:$AJ470,TRANSPOSE(EY$4:EY$29))</f>
        <v>0</v>
      </c>
      <c r="EZ470" cm="1">
        <f t="array" ref="EZ470">SUMPRODUCT($K470:$AJ470,TRANSPOSE(EZ$4:EZ$29))</f>
        <v>0</v>
      </c>
      <c r="FA470">
        <f t="shared" si="90"/>
        <v>0</v>
      </c>
      <c r="FB470" t="b">
        <f t="shared" si="91"/>
        <v>0</v>
      </c>
    </row>
    <row r="471" spans="1:158" hidden="1" x14ac:dyDescent="0.2">
      <c r="A471">
        <v>550</v>
      </c>
      <c r="B471" s="7" t="s">
        <v>591</v>
      </c>
      <c r="C471" t="s">
        <v>17</v>
      </c>
      <c r="D471">
        <v>402053930</v>
      </c>
      <c r="E471" t="s">
        <v>590</v>
      </c>
      <c r="G471" t="s">
        <v>6</v>
      </c>
      <c r="H471" s="1">
        <v>2</v>
      </c>
      <c r="I471" s="1">
        <v>14</v>
      </c>
      <c r="J471" s="1">
        <f>VLOOKUP(B471,'[4]AVL F03 05.05.26_לעבוד'!$B$27:$M$694,12,)</f>
        <v>14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14</v>
      </c>
      <c r="AG471" s="1">
        <v>0</v>
      </c>
      <c r="AH471" s="1">
        <v>0</v>
      </c>
      <c r="AI471" s="1">
        <v>0</v>
      </c>
      <c r="AJ471" s="1">
        <v>0</v>
      </c>
      <c r="AK471" s="1">
        <f t="shared" si="85"/>
        <v>4410</v>
      </c>
      <c r="AL471" s="1">
        <f t="shared" si="86"/>
        <v>10000</v>
      </c>
      <c r="AM471" s="1">
        <f t="shared" si="99"/>
        <v>220.5</v>
      </c>
      <c r="AN471" s="1">
        <f t="shared" si="100"/>
        <v>500</v>
      </c>
      <c r="AO471" s="1">
        <f t="shared" si="101"/>
        <v>279.5</v>
      </c>
      <c r="AP471" s="1" t="s">
        <v>26</v>
      </c>
      <c r="AQ471" s="1">
        <f>VLOOKUP($B471,'[2]AVL F03 05.05.26_לעבוד'!$B$29:$H$721,6,)</f>
        <v>0</v>
      </c>
      <c r="AR471" s="1" t="s">
        <v>25</v>
      </c>
      <c r="AS471" s="1" t="s">
        <v>14</v>
      </c>
      <c r="AT471">
        <v>0.05</v>
      </c>
      <c r="AU471" t="str">
        <f>VLOOKUP(B471,'[3]AVL F03 05.05.26_לעבוד'!$B$27:$B$694,1,)</f>
        <v>GRM1555C1H680GA01D</v>
      </c>
      <c r="AW471" t="s">
        <v>1722</v>
      </c>
      <c r="AX471" t="s">
        <v>2</v>
      </c>
      <c r="AY471">
        <f>AT471</f>
        <v>0.05</v>
      </c>
      <c r="AZ471" t="s">
        <v>0</v>
      </c>
      <c r="BA471">
        <v>2</v>
      </c>
      <c r="BB471" t="s">
        <v>13</v>
      </c>
      <c r="BC471">
        <v>99</v>
      </c>
      <c r="BD471">
        <v>60</v>
      </c>
      <c r="BE471" t="s">
        <v>24</v>
      </c>
      <c r="BF471">
        <v>0</v>
      </c>
      <c r="BG471">
        <v>0</v>
      </c>
      <c r="BH471">
        <v>20</v>
      </c>
      <c r="BI471" t="s">
        <v>11</v>
      </c>
      <c r="BJ471" t="s">
        <v>23</v>
      </c>
      <c r="BK471" t="s">
        <v>5</v>
      </c>
      <c r="BL471">
        <v>1</v>
      </c>
      <c r="BM471" t="s">
        <v>22</v>
      </c>
      <c r="BN471">
        <v>0</v>
      </c>
      <c r="BO471" t="s">
        <v>5</v>
      </c>
      <c r="BP471">
        <v>1</v>
      </c>
      <c r="BQ471" t="s">
        <v>5</v>
      </c>
      <c r="BR471" t="s">
        <v>8</v>
      </c>
      <c r="BS471" t="s">
        <v>21</v>
      </c>
      <c r="BT471">
        <v>10000</v>
      </c>
      <c r="BU471" t="s">
        <v>6</v>
      </c>
      <c r="BV471" t="s">
        <v>31</v>
      </c>
      <c r="BW471" t="s">
        <v>20</v>
      </c>
      <c r="BX471" t="s">
        <v>3</v>
      </c>
      <c r="BY471" t="s">
        <v>2</v>
      </c>
      <c r="BZ471" t="s">
        <v>1</v>
      </c>
      <c r="CA471" t="s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10000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E471">
        <f>SUM($CB471,CB471:$CC471)-SUM($EC471:EC471)</f>
        <v>0</v>
      </c>
      <c r="DF471">
        <f>SUM($CB471,$CC471:CC471)-SUM($EC471:ED471)</f>
        <v>0</v>
      </c>
      <c r="DG471">
        <f>SUM($CB471,$CC471:CD471)-SUM($EC471:EE471)</f>
        <v>0</v>
      </c>
      <c r="DH471">
        <f>SUM($CB471,$CC471:CE471)-SUM($EC471:EF471)</f>
        <v>0</v>
      </c>
      <c r="DI471">
        <f>SUM($CB471,$CC471:CF471)-SUM($EC471:EG471)</f>
        <v>0</v>
      </c>
      <c r="DJ471">
        <f>SUM($CB471,$CC471:CG471)-SUM($EC471:EH471)</f>
        <v>0</v>
      </c>
      <c r="DK471">
        <f>SUM($CB471,$CC471:CH471)-SUM($EC471:EI471)</f>
        <v>0</v>
      </c>
      <c r="DL471">
        <f>SUM($CB471,$CC471:CI471)-SUM($EC471:EJ471)</f>
        <v>0</v>
      </c>
      <c r="DM471">
        <f>SUM($CB471,$CC471:CJ471)-SUM($EC471:EK471)</f>
        <v>9720</v>
      </c>
      <c r="DN471">
        <f>SUM($CB471,$CC471:CK471)-SUM($EC471:EL471)</f>
        <v>8460</v>
      </c>
      <c r="DO471">
        <f>SUM($CB471,$CC471:CL471)-SUM($EC471:EM471)</f>
        <v>7200</v>
      </c>
      <c r="DP471">
        <f>SUM($CB471,$CC471:CM471)-SUM($EC471:EN471)</f>
        <v>7200</v>
      </c>
      <c r="DQ471">
        <f>SUM($CB471,$CC471:CN471)-SUM($EC471:EO471)</f>
        <v>7200</v>
      </c>
      <c r="DR471">
        <f>SUM($CB471,$CC471:CO471)-SUM($EC471:EP471)</f>
        <v>7200</v>
      </c>
      <c r="DS471">
        <f>SUM($CB471,$CC471:CP471)-SUM($EC471:EQ471)</f>
        <v>7200</v>
      </c>
      <c r="DT471">
        <f>SUM($CB471,$CC471:CQ471)-SUM($EC471:ER471)</f>
        <v>7200</v>
      </c>
      <c r="DU471">
        <f>SUM($CB471,$CC471:CR471)-SUM($EC471:ES471)</f>
        <v>7200</v>
      </c>
      <c r="DV471">
        <f>SUM($CB471,$CC471:CS471)-SUM($EC471:ET471)</f>
        <v>7200</v>
      </c>
      <c r="DW471">
        <f>SUM($CB471,$CC471:CT471)-SUM($EC471:EU471)</f>
        <v>7200</v>
      </c>
      <c r="DX471">
        <f>SUM($CB471,$CC471:CU471)-SUM($EC471:EV471)</f>
        <v>7200</v>
      </c>
      <c r="DY471">
        <f>SUM($CB471,$CC471:CV471)-SUM($EC471:EW471)</f>
        <v>7200</v>
      </c>
      <c r="DZ471">
        <f>SUM($CB471,$CC471:CW471)-SUM($EC471:EX471)</f>
        <v>7200</v>
      </c>
      <c r="EA471">
        <f>SUM($CB471,$CC471:CX471)-SUM($EC471:EY471)</f>
        <v>7200</v>
      </c>
      <c r="EB471">
        <f>SUM($CB471,$CC471:CY471)-SUM($EC471:EZ471)</f>
        <v>7200</v>
      </c>
      <c r="EC471" cm="1">
        <f t="array" ref="EC471">SUMPRODUCT($K471:$AJ471,TRANSPOSE(EC$4:EC$29))</f>
        <v>0</v>
      </c>
      <c r="ED471" cm="1">
        <f t="array" ref="ED471">SUMPRODUCT($K471:$AJ471,TRANSPOSE(ED$4:ED$29))</f>
        <v>0</v>
      </c>
      <c r="EE471" cm="1">
        <f t="array" ref="EE471">SUMPRODUCT($K471:$AJ471,TRANSPOSE(EE$4:EE$29))</f>
        <v>0</v>
      </c>
      <c r="EF471" cm="1">
        <f t="array" ref="EF471">SUMPRODUCT($K471:$AJ471,TRANSPOSE(EF$4:EF$29))</f>
        <v>0</v>
      </c>
      <c r="EG471" cm="1">
        <f t="array" ref="EG471">SUMPRODUCT($K471:$AJ471,TRANSPOSE(EG$4:EG$29))</f>
        <v>0</v>
      </c>
      <c r="EH471" cm="1">
        <f t="array" ref="EH471">SUMPRODUCT($K471:$AJ471,TRANSPOSE(EH$4:EH$29))</f>
        <v>0</v>
      </c>
      <c r="EI471" cm="1">
        <f t="array" ref="EI471">SUMPRODUCT($K471:$AJ471,TRANSPOSE(EI$4:EI$29))</f>
        <v>0</v>
      </c>
      <c r="EJ471" cm="1">
        <f t="array" ref="EJ471">SUMPRODUCT($K471:$AJ471,TRANSPOSE(EJ$4:EJ$29))</f>
        <v>0</v>
      </c>
      <c r="EK471" cm="1">
        <f t="array" ref="EK471">SUMPRODUCT($K471:$AJ471,TRANSPOSE(EK$4:EK$29))</f>
        <v>280</v>
      </c>
      <c r="EL471" cm="1">
        <f t="array" ref="EL471">SUMPRODUCT($K471:$AJ471,TRANSPOSE(EL$4:EL$29))</f>
        <v>1260</v>
      </c>
      <c r="EM471" cm="1">
        <f t="array" ref="EM471">SUMPRODUCT($K471:$AJ471,TRANSPOSE(EM$4:EM$29))</f>
        <v>1260</v>
      </c>
      <c r="EN471" cm="1">
        <f t="array" ref="EN471">SUMPRODUCT($K471:$AJ471,TRANSPOSE(EN$4:EN$29))</f>
        <v>0</v>
      </c>
      <c r="EO471" cm="1">
        <f t="array" ref="EO471">SUMPRODUCT($K471:$AJ471,TRANSPOSE(EO$4:EO$29))</f>
        <v>0</v>
      </c>
      <c r="EP471" cm="1">
        <f t="array" ref="EP471">SUMPRODUCT($K471:$AJ471,TRANSPOSE(EP$4:EP$29))</f>
        <v>0</v>
      </c>
      <c r="EQ471" cm="1">
        <f t="array" ref="EQ471">SUMPRODUCT($K471:$AJ471,TRANSPOSE(EQ$4:EQ$29))</f>
        <v>0</v>
      </c>
      <c r="ER471" cm="1">
        <f t="array" ref="ER471">SUMPRODUCT($K471:$AJ471,TRANSPOSE(ER$4:ER$29))</f>
        <v>0</v>
      </c>
      <c r="ES471" cm="1">
        <f t="array" ref="ES471">SUMPRODUCT($K471:$AJ471,TRANSPOSE(ES$4:ES$29))</f>
        <v>0</v>
      </c>
      <c r="ET471" cm="1">
        <f t="array" ref="ET471">SUMPRODUCT($K471:$AJ471,TRANSPOSE(ET$4:ET$29))</f>
        <v>0</v>
      </c>
      <c r="EU471" cm="1">
        <f t="array" ref="EU471">SUMPRODUCT($K471:$AJ471,TRANSPOSE(EU$4:EU$29))</f>
        <v>0</v>
      </c>
      <c r="EV471" cm="1">
        <f t="array" ref="EV471">SUMPRODUCT($K471:$AJ471,TRANSPOSE(EV$4:EV$29))</f>
        <v>0</v>
      </c>
      <c r="EW471" cm="1">
        <f t="array" ref="EW471">SUMPRODUCT($K471:$AJ471,TRANSPOSE(EW$4:EW$29))</f>
        <v>0</v>
      </c>
      <c r="EX471" cm="1">
        <f t="array" ref="EX471">SUMPRODUCT($K471:$AJ471,TRANSPOSE(EX$4:EX$29))</f>
        <v>0</v>
      </c>
      <c r="EY471" cm="1">
        <f t="array" ref="EY471">SUMPRODUCT($K471:$AJ471,TRANSPOSE(EY$4:EY$29))</f>
        <v>0</v>
      </c>
      <c r="EZ471" cm="1">
        <f t="array" ref="EZ471">SUMPRODUCT($K471:$AJ471,TRANSPOSE(EZ$4:EZ$29))</f>
        <v>0</v>
      </c>
      <c r="FA471">
        <f t="shared" si="90"/>
        <v>0</v>
      </c>
      <c r="FB471" t="b">
        <f t="shared" si="91"/>
        <v>0</v>
      </c>
    </row>
    <row r="472" spans="1:158" hidden="1" x14ac:dyDescent="0.2">
      <c r="A472">
        <v>551</v>
      </c>
      <c r="B472" s="7" t="s">
        <v>589</v>
      </c>
      <c r="C472" t="s">
        <v>17</v>
      </c>
      <c r="D472">
        <v>401363801</v>
      </c>
      <c r="E472" t="s">
        <v>588</v>
      </c>
      <c r="G472" t="s">
        <v>6</v>
      </c>
      <c r="H472" s="1">
        <v>2</v>
      </c>
      <c r="I472" s="1">
        <v>4</v>
      </c>
      <c r="J472" s="1">
        <f>VLOOKUP(B472,'[4]AVL F03 05.05.26_לעבוד'!$B$27:$M$694,12,)</f>
        <v>4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4</v>
      </c>
      <c r="AG472" s="1">
        <v>0</v>
      </c>
      <c r="AH472" s="1">
        <v>0</v>
      </c>
      <c r="AI472" s="1">
        <v>0</v>
      </c>
      <c r="AJ472" s="1">
        <v>0</v>
      </c>
      <c r="AK472" s="1">
        <f t="shared" si="85"/>
        <v>1260</v>
      </c>
      <c r="AL472" s="1">
        <f t="shared" si="86"/>
        <v>10000</v>
      </c>
      <c r="AM472" s="1">
        <f t="shared" si="99"/>
        <v>63</v>
      </c>
      <c r="AN472" s="1">
        <f t="shared" si="100"/>
        <v>500</v>
      </c>
      <c r="AO472" s="1">
        <f t="shared" si="101"/>
        <v>437</v>
      </c>
      <c r="AP472" s="1" t="s">
        <v>26</v>
      </c>
      <c r="AQ472" s="1">
        <f>VLOOKUP($B472,'[2]AVL F03 05.05.26_לעבוד'!$B$29:$H$721,6,)</f>
        <v>0</v>
      </c>
      <c r="AR472" s="1" t="s">
        <v>25</v>
      </c>
      <c r="AS472" s="1" t="s">
        <v>14</v>
      </c>
      <c r="AT472">
        <v>0.05</v>
      </c>
      <c r="AU472" t="str">
        <f>VLOOKUP(B472,'[3]AVL F03 05.05.26_לעבוד'!$B$27:$B$694,1,)</f>
        <v>GRM1555C1H7R5WA01D</v>
      </c>
      <c r="AW472" t="s">
        <v>1748</v>
      </c>
      <c r="AX472" t="s">
        <v>2</v>
      </c>
      <c r="AY472">
        <f>AT472</f>
        <v>0.05</v>
      </c>
      <c r="AZ472" t="s">
        <v>0</v>
      </c>
      <c r="BA472">
        <v>2</v>
      </c>
      <c r="BB472" t="s">
        <v>13</v>
      </c>
      <c r="BC472">
        <v>99</v>
      </c>
      <c r="BD472">
        <v>60</v>
      </c>
      <c r="BE472" t="s">
        <v>24</v>
      </c>
      <c r="BF472">
        <v>0</v>
      </c>
      <c r="BG472">
        <v>0</v>
      </c>
      <c r="BH472">
        <v>20</v>
      </c>
      <c r="BI472" t="s">
        <v>11</v>
      </c>
      <c r="BJ472" t="s">
        <v>23</v>
      </c>
      <c r="BK472" t="s">
        <v>5</v>
      </c>
      <c r="BL472">
        <v>1</v>
      </c>
      <c r="BM472" t="s">
        <v>38</v>
      </c>
      <c r="BN472">
        <v>0</v>
      </c>
      <c r="BO472" t="s">
        <v>5</v>
      </c>
      <c r="BP472">
        <v>1</v>
      </c>
      <c r="BQ472" t="s">
        <v>5</v>
      </c>
      <c r="BR472" t="s">
        <v>8</v>
      </c>
      <c r="BS472" t="s">
        <v>21</v>
      </c>
      <c r="BT472">
        <v>10000</v>
      </c>
      <c r="BU472" t="s">
        <v>6</v>
      </c>
      <c r="BV472" t="s">
        <v>31</v>
      </c>
      <c r="BW472" t="s">
        <v>20</v>
      </c>
      <c r="BX472" t="s">
        <v>3</v>
      </c>
      <c r="BY472" t="s">
        <v>2</v>
      </c>
      <c r="BZ472" t="s">
        <v>1</v>
      </c>
      <c r="CA472" t="s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8800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E472">
        <f>SUM($CB472,CB472:$CC472)-SUM($EC472:EC472)</f>
        <v>0</v>
      </c>
      <c r="DF472">
        <f>SUM($CB472,$CC472:CC472)-SUM($EC472:ED472)</f>
        <v>0</v>
      </c>
      <c r="DG472">
        <f>SUM($CB472,$CC472:CD472)-SUM($EC472:EE472)</f>
        <v>0</v>
      </c>
      <c r="DH472">
        <f>SUM($CB472,$CC472:CE472)-SUM($EC472:EF472)</f>
        <v>0</v>
      </c>
      <c r="DI472">
        <f>SUM($CB472,$CC472:CF472)-SUM($EC472:EG472)</f>
        <v>0</v>
      </c>
      <c r="DJ472">
        <f>SUM($CB472,$CC472:CG472)-SUM($EC472:EH472)</f>
        <v>0</v>
      </c>
      <c r="DK472">
        <f>SUM($CB472,$CC472:CH472)-SUM($EC472:EI472)</f>
        <v>0</v>
      </c>
      <c r="DL472">
        <f>SUM($CB472,$CC472:CI472)-SUM($EC472:EJ472)</f>
        <v>0</v>
      </c>
      <c r="DM472">
        <f>SUM($CB472,$CC472:CJ472)-SUM($EC472:EK472)</f>
        <v>8720</v>
      </c>
      <c r="DN472">
        <f>SUM($CB472,$CC472:CK472)-SUM($EC472:EL472)</f>
        <v>8360</v>
      </c>
      <c r="DO472">
        <f>SUM($CB472,$CC472:CL472)-SUM($EC472:EM472)</f>
        <v>8000</v>
      </c>
      <c r="DP472">
        <f>SUM($CB472,$CC472:CM472)-SUM($EC472:EN472)</f>
        <v>8000</v>
      </c>
      <c r="DQ472">
        <f>SUM($CB472,$CC472:CN472)-SUM($EC472:EO472)</f>
        <v>8000</v>
      </c>
      <c r="DR472">
        <f>SUM($CB472,$CC472:CO472)-SUM($EC472:EP472)</f>
        <v>8000</v>
      </c>
      <c r="DS472">
        <f>SUM($CB472,$CC472:CP472)-SUM($EC472:EQ472)</f>
        <v>8000</v>
      </c>
      <c r="DT472">
        <f>SUM($CB472,$CC472:CQ472)-SUM($EC472:ER472)</f>
        <v>8000</v>
      </c>
      <c r="DU472">
        <f>SUM($CB472,$CC472:CR472)-SUM($EC472:ES472)</f>
        <v>8000</v>
      </c>
      <c r="DV472">
        <f>SUM($CB472,$CC472:CS472)-SUM($EC472:ET472)</f>
        <v>8000</v>
      </c>
      <c r="DW472">
        <f>SUM($CB472,$CC472:CT472)-SUM($EC472:EU472)</f>
        <v>8000</v>
      </c>
      <c r="DX472">
        <f>SUM($CB472,$CC472:CU472)-SUM($EC472:EV472)</f>
        <v>8000</v>
      </c>
      <c r="DY472">
        <f>SUM($CB472,$CC472:CV472)-SUM($EC472:EW472)</f>
        <v>8000</v>
      </c>
      <c r="DZ472">
        <f>SUM($CB472,$CC472:CW472)-SUM($EC472:EX472)</f>
        <v>8000</v>
      </c>
      <c r="EA472">
        <f>SUM($CB472,$CC472:CX472)-SUM($EC472:EY472)</f>
        <v>8000</v>
      </c>
      <c r="EB472">
        <f>SUM($CB472,$CC472:CY472)-SUM($EC472:EZ472)</f>
        <v>8000</v>
      </c>
      <c r="EC472" cm="1">
        <f t="array" ref="EC472">SUMPRODUCT($K472:$AJ472,TRANSPOSE(EC$4:EC$29))</f>
        <v>0</v>
      </c>
      <c r="ED472" cm="1">
        <f t="array" ref="ED472">SUMPRODUCT($K472:$AJ472,TRANSPOSE(ED$4:ED$29))</f>
        <v>0</v>
      </c>
      <c r="EE472" cm="1">
        <f t="array" ref="EE472">SUMPRODUCT($K472:$AJ472,TRANSPOSE(EE$4:EE$29))</f>
        <v>0</v>
      </c>
      <c r="EF472" cm="1">
        <f t="array" ref="EF472">SUMPRODUCT($K472:$AJ472,TRANSPOSE(EF$4:EF$29))</f>
        <v>0</v>
      </c>
      <c r="EG472" cm="1">
        <f t="array" ref="EG472">SUMPRODUCT($K472:$AJ472,TRANSPOSE(EG$4:EG$29))</f>
        <v>0</v>
      </c>
      <c r="EH472" cm="1">
        <f t="array" ref="EH472">SUMPRODUCT($K472:$AJ472,TRANSPOSE(EH$4:EH$29))</f>
        <v>0</v>
      </c>
      <c r="EI472" cm="1">
        <f t="array" ref="EI472">SUMPRODUCT($K472:$AJ472,TRANSPOSE(EI$4:EI$29))</f>
        <v>0</v>
      </c>
      <c r="EJ472" cm="1">
        <f t="array" ref="EJ472">SUMPRODUCT($K472:$AJ472,TRANSPOSE(EJ$4:EJ$29))</f>
        <v>0</v>
      </c>
      <c r="EK472" cm="1">
        <f t="array" ref="EK472">SUMPRODUCT($K472:$AJ472,TRANSPOSE(EK$4:EK$29))</f>
        <v>80</v>
      </c>
      <c r="EL472" cm="1">
        <f t="array" ref="EL472">SUMPRODUCT($K472:$AJ472,TRANSPOSE(EL$4:EL$29))</f>
        <v>360</v>
      </c>
      <c r="EM472" cm="1">
        <f t="array" ref="EM472">SUMPRODUCT($K472:$AJ472,TRANSPOSE(EM$4:EM$29))</f>
        <v>360</v>
      </c>
      <c r="EN472" cm="1">
        <f t="array" ref="EN472">SUMPRODUCT($K472:$AJ472,TRANSPOSE(EN$4:EN$29))</f>
        <v>0</v>
      </c>
      <c r="EO472" cm="1">
        <f t="array" ref="EO472">SUMPRODUCT($K472:$AJ472,TRANSPOSE(EO$4:EO$29))</f>
        <v>0</v>
      </c>
      <c r="EP472" cm="1">
        <f t="array" ref="EP472">SUMPRODUCT($K472:$AJ472,TRANSPOSE(EP$4:EP$29))</f>
        <v>0</v>
      </c>
      <c r="EQ472" cm="1">
        <f t="array" ref="EQ472">SUMPRODUCT($K472:$AJ472,TRANSPOSE(EQ$4:EQ$29))</f>
        <v>0</v>
      </c>
      <c r="ER472" cm="1">
        <f t="array" ref="ER472">SUMPRODUCT($K472:$AJ472,TRANSPOSE(ER$4:ER$29))</f>
        <v>0</v>
      </c>
      <c r="ES472" cm="1">
        <f t="array" ref="ES472">SUMPRODUCT($K472:$AJ472,TRANSPOSE(ES$4:ES$29))</f>
        <v>0</v>
      </c>
      <c r="ET472" cm="1">
        <f t="array" ref="ET472">SUMPRODUCT($K472:$AJ472,TRANSPOSE(ET$4:ET$29))</f>
        <v>0</v>
      </c>
      <c r="EU472" cm="1">
        <f t="array" ref="EU472">SUMPRODUCT($K472:$AJ472,TRANSPOSE(EU$4:EU$29))</f>
        <v>0</v>
      </c>
      <c r="EV472" cm="1">
        <f t="array" ref="EV472">SUMPRODUCT($K472:$AJ472,TRANSPOSE(EV$4:EV$29))</f>
        <v>0</v>
      </c>
      <c r="EW472" cm="1">
        <f t="array" ref="EW472">SUMPRODUCT($K472:$AJ472,TRANSPOSE(EW$4:EW$29))</f>
        <v>0</v>
      </c>
      <c r="EX472" cm="1">
        <f t="array" ref="EX472">SUMPRODUCT($K472:$AJ472,TRANSPOSE(EX$4:EX$29))</f>
        <v>0</v>
      </c>
      <c r="EY472" cm="1">
        <f t="array" ref="EY472">SUMPRODUCT($K472:$AJ472,TRANSPOSE(EY$4:EY$29))</f>
        <v>0</v>
      </c>
      <c r="EZ472" cm="1">
        <f t="array" ref="EZ472">SUMPRODUCT($K472:$AJ472,TRANSPOSE(EZ$4:EZ$29))</f>
        <v>0</v>
      </c>
      <c r="FA472">
        <f t="shared" si="90"/>
        <v>0</v>
      </c>
      <c r="FB472" t="b">
        <f t="shared" si="91"/>
        <v>0</v>
      </c>
    </row>
    <row r="473" spans="1:158" hidden="1" x14ac:dyDescent="0.2">
      <c r="A473">
        <v>552</v>
      </c>
      <c r="B473" s="7" t="s">
        <v>587</v>
      </c>
      <c r="C473" t="s">
        <v>17</v>
      </c>
      <c r="D473">
        <v>401363798</v>
      </c>
      <c r="E473" t="s">
        <v>586</v>
      </c>
      <c r="G473" t="s">
        <v>6</v>
      </c>
      <c r="H473" s="1">
        <v>2</v>
      </c>
      <c r="I473" s="1">
        <v>4</v>
      </c>
      <c r="J473" s="1">
        <f>VLOOKUP(B473,'[4]AVL F03 05.05.26_לעבוד'!$B$27:$M$694,12,)</f>
        <v>4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4</v>
      </c>
      <c r="AG473" s="1">
        <v>0</v>
      </c>
      <c r="AH473" s="1">
        <v>0</v>
      </c>
      <c r="AI473" s="1">
        <v>0</v>
      </c>
      <c r="AJ473" s="1">
        <v>0</v>
      </c>
      <c r="AK473" s="1">
        <f t="shared" si="85"/>
        <v>1260</v>
      </c>
      <c r="AL473" s="1">
        <f t="shared" si="86"/>
        <v>10000</v>
      </c>
      <c r="AM473" s="1">
        <f t="shared" si="99"/>
        <v>12.6</v>
      </c>
      <c r="AN473" s="1">
        <f t="shared" si="100"/>
        <v>100</v>
      </c>
      <c r="AO473" s="1">
        <f t="shared" si="101"/>
        <v>87.4</v>
      </c>
      <c r="AP473" s="1" t="s">
        <v>26</v>
      </c>
      <c r="AQ473" s="1">
        <f>VLOOKUP($B473,'[2]AVL F03 05.05.26_לעבוד'!$B$29:$H$721,6,)</f>
        <v>0</v>
      </c>
      <c r="AR473" s="1" t="s">
        <v>25</v>
      </c>
      <c r="AS473" s="1" t="s">
        <v>14</v>
      </c>
      <c r="AT473">
        <f>SUM(K473:AJ473)*AY473</f>
        <v>0.04</v>
      </c>
      <c r="AU473" t="str">
        <f>VLOOKUP(B473,'[3]AVL F03 05.05.26_לעבוד'!$B$27:$B$694,1,)</f>
        <v>GRM1555C1H9R1WA01D</v>
      </c>
      <c r="AW473" t="s">
        <v>1748</v>
      </c>
      <c r="AX473" t="s">
        <v>585</v>
      </c>
      <c r="AY473">
        <v>0.01</v>
      </c>
      <c r="AZ473" t="s">
        <v>0</v>
      </c>
      <c r="BA473">
        <v>2</v>
      </c>
      <c r="BB473" t="s">
        <v>13</v>
      </c>
      <c r="BC473">
        <v>99</v>
      </c>
      <c r="BD473">
        <v>60</v>
      </c>
      <c r="BE473" t="s">
        <v>24</v>
      </c>
      <c r="BF473">
        <v>0</v>
      </c>
      <c r="BG473">
        <v>0.1</v>
      </c>
      <c r="BH473">
        <v>20</v>
      </c>
      <c r="BI473" t="s">
        <v>11</v>
      </c>
      <c r="BJ473" t="s">
        <v>23</v>
      </c>
      <c r="BK473" t="s">
        <v>5</v>
      </c>
      <c r="BL473">
        <v>1</v>
      </c>
      <c r="BM473" t="s">
        <v>38</v>
      </c>
      <c r="BN473">
        <v>0.01</v>
      </c>
      <c r="BO473" t="s">
        <v>5</v>
      </c>
      <c r="BP473">
        <v>1</v>
      </c>
      <c r="BQ473" t="s">
        <v>5</v>
      </c>
      <c r="BR473" t="s">
        <v>8</v>
      </c>
      <c r="BS473" t="s">
        <v>21</v>
      </c>
      <c r="BT473">
        <v>10000</v>
      </c>
      <c r="BU473" t="s">
        <v>6</v>
      </c>
      <c r="BV473" t="s">
        <v>31</v>
      </c>
      <c r="BW473" t="s">
        <v>20</v>
      </c>
      <c r="BX473" t="s">
        <v>3</v>
      </c>
      <c r="BY473" t="s">
        <v>585</v>
      </c>
      <c r="BZ473" t="s">
        <v>1</v>
      </c>
      <c r="CA473" t="s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880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E473">
        <f>SUM($CB473,CB473:$CC473)-SUM($EC473:EC473)</f>
        <v>0</v>
      </c>
      <c r="DF473">
        <f>SUM($CB473,$CC473:CC473)-SUM($EC473:ED473)</f>
        <v>0</v>
      </c>
      <c r="DG473">
        <f>SUM($CB473,$CC473:CD473)-SUM($EC473:EE473)</f>
        <v>0</v>
      </c>
      <c r="DH473">
        <f>SUM($CB473,$CC473:CE473)-SUM($EC473:EF473)</f>
        <v>0</v>
      </c>
      <c r="DI473">
        <f>SUM($CB473,$CC473:CF473)-SUM($EC473:EG473)</f>
        <v>0</v>
      </c>
      <c r="DJ473">
        <f>SUM($CB473,$CC473:CG473)-SUM($EC473:EH473)</f>
        <v>0</v>
      </c>
      <c r="DK473">
        <f>SUM($CB473,$CC473:CH473)-SUM($EC473:EI473)</f>
        <v>0</v>
      </c>
      <c r="DL473">
        <f>SUM($CB473,$CC473:CI473)-SUM($EC473:EJ473)</f>
        <v>0</v>
      </c>
      <c r="DM473">
        <f>SUM($CB473,$CC473:CJ473)-SUM($EC473:EK473)</f>
        <v>800</v>
      </c>
      <c r="DN473">
        <f>SUM($CB473,$CC473:CK473)-SUM($EC473:EL473)</f>
        <v>440</v>
      </c>
      <c r="DO473">
        <f>SUM($CB473,$CC473:CL473)-SUM($EC473:EM473)</f>
        <v>80</v>
      </c>
      <c r="DP473">
        <f>SUM($CB473,$CC473:CM473)-SUM($EC473:EN473)</f>
        <v>80</v>
      </c>
      <c r="DQ473">
        <f>SUM($CB473,$CC473:CN473)-SUM($EC473:EO473)</f>
        <v>80</v>
      </c>
      <c r="DR473">
        <f>SUM($CB473,$CC473:CO473)-SUM($EC473:EP473)</f>
        <v>80</v>
      </c>
      <c r="DS473">
        <f>SUM($CB473,$CC473:CP473)-SUM($EC473:EQ473)</f>
        <v>80</v>
      </c>
      <c r="DT473">
        <f>SUM($CB473,$CC473:CQ473)-SUM($EC473:ER473)</f>
        <v>80</v>
      </c>
      <c r="DU473">
        <f>SUM($CB473,$CC473:CR473)-SUM($EC473:ES473)</f>
        <v>80</v>
      </c>
      <c r="DV473">
        <f>SUM($CB473,$CC473:CS473)-SUM($EC473:ET473)</f>
        <v>80</v>
      </c>
      <c r="DW473">
        <f>SUM($CB473,$CC473:CT473)-SUM($EC473:EU473)</f>
        <v>80</v>
      </c>
      <c r="DX473">
        <f>SUM($CB473,$CC473:CU473)-SUM($EC473:EV473)</f>
        <v>80</v>
      </c>
      <c r="DY473">
        <f>SUM($CB473,$CC473:CV473)-SUM($EC473:EW473)</f>
        <v>80</v>
      </c>
      <c r="DZ473">
        <f>SUM($CB473,$CC473:CW473)-SUM($EC473:EX473)</f>
        <v>80</v>
      </c>
      <c r="EA473">
        <f>SUM($CB473,$CC473:CX473)-SUM($EC473:EY473)</f>
        <v>80</v>
      </c>
      <c r="EB473">
        <f>SUM($CB473,$CC473:CY473)-SUM($EC473:EZ473)</f>
        <v>80</v>
      </c>
      <c r="EC473" cm="1">
        <f t="array" ref="EC473">SUMPRODUCT($K473:$AJ473,TRANSPOSE(EC$4:EC$29))</f>
        <v>0</v>
      </c>
      <c r="ED473" cm="1">
        <f t="array" ref="ED473">SUMPRODUCT($K473:$AJ473,TRANSPOSE(ED$4:ED$29))</f>
        <v>0</v>
      </c>
      <c r="EE473" cm="1">
        <f t="array" ref="EE473">SUMPRODUCT($K473:$AJ473,TRANSPOSE(EE$4:EE$29))</f>
        <v>0</v>
      </c>
      <c r="EF473" cm="1">
        <f t="array" ref="EF473">SUMPRODUCT($K473:$AJ473,TRANSPOSE(EF$4:EF$29))</f>
        <v>0</v>
      </c>
      <c r="EG473" cm="1">
        <f t="array" ref="EG473">SUMPRODUCT($K473:$AJ473,TRANSPOSE(EG$4:EG$29))</f>
        <v>0</v>
      </c>
      <c r="EH473" cm="1">
        <f t="array" ref="EH473">SUMPRODUCT($K473:$AJ473,TRANSPOSE(EH$4:EH$29))</f>
        <v>0</v>
      </c>
      <c r="EI473" cm="1">
        <f t="array" ref="EI473">SUMPRODUCT($K473:$AJ473,TRANSPOSE(EI$4:EI$29))</f>
        <v>0</v>
      </c>
      <c r="EJ473" cm="1">
        <f t="array" ref="EJ473">SUMPRODUCT($K473:$AJ473,TRANSPOSE(EJ$4:EJ$29))</f>
        <v>0</v>
      </c>
      <c r="EK473" cm="1">
        <f t="array" ref="EK473">SUMPRODUCT($K473:$AJ473,TRANSPOSE(EK$4:EK$29))</f>
        <v>80</v>
      </c>
      <c r="EL473" cm="1">
        <f t="array" ref="EL473">SUMPRODUCT($K473:$AJ473,TRANSPOSE(EL$4:EL$29))</f>
        <v>360</v>
      </c>
      <c r="EM473" cm="1">
        <f t="array" ref="EM473">SUMPRODUCT($K473:$AJ473,TRANSPOSE(EM$4:EM$29))</f>
        <v>360</v>
      </c>
      <c r="EN473" cm="1">
        <f t="array" ref="EN473">SUMPRODUCT($K473:$AJ473,TRANSPOSE(EN$4:EN$29))</f>
        <v>0</v>
      </c>
      <c r="EO473" cm="1">
        <f t="array" ref="EO473">SUMPRODUCT($K473:$AJ473,TRANSPOSE(EO$4:EO$29))</f>
        <v>0</v>
      </c>
      <c r="EP473" cm="1">
        <f t="array" ref="EP473">SUMPRODUCT($K473:$AJ473,TRANSPOSE(EP$4:EP$29))</f>
        <v>0</v>
      </c>
      <c r="EQ473" cm="1">
        <f t="array" ref="EQ473">SUMPRODUCT($K473:$AJ473,TRANSPOSE(EQ$4:EQ$29))</f>
        <v>0</v>
      </c>
      <c r="ER473" cm="1">
        <f t="array" ref="ER473">SUMPRODUCT($K473:$AJ473,TRANSPOSE(ER$4:ER$29))</f>
        <v>0</v>
      </c>
      <c r="ES473" cm="1">
        <f t="array" ref="ES473">SUMPRODUCT($K473:$AJ473,TRANSPOSE(ES$4:ES$29))</f>
        <v>0</v>
      </c>
      <c r="ET473" cm="1">
        <f t="array" ref="ET473">SUMPRODUCT($K473:$AJ473,TRANSPOSE(ET$4:ET$29))</f>
        <v>0</v>
      </c>
      <c r="EU473" cm="1">
        <f t="array" ref="EU473">SUMPRODUCT($K473:$AJ473,TRANSPOSE(EU$4:EU$29))</f>
        <v>0</v>
      </c>
      <c r="EV473" cm="1">
        <f t="array" ref="EV473">SUMPRODUCT($K473:$AJ473,TRANSPOSE(EV$4:EV$29))</f>
        <v>0</v>
      </c>
      <c r="EW473" cm="1">
        <f t="array" ref="EW473">SUMPRODUCT($K473:$AJ473,TRANSPOSE(EW$4:EW$29))</f>
        <v>0</v>
      </c>
      <c r="EX473" cm="1">
        <f t="array" ref="EX473">SUMPRODUCT($K473:$AJ473,TRANSPOSE(EX$4:EX$29))</f>
        <v>0</v>
      </c>
      <c r="EY473" cm="1">
        <f t="array" ref="EY473">SUMPRODUCT($K473:$AJ473,TRANSPOSE(EY$4:EY$29))</f>
        <v>0</v>
      </c>
      <c r="EZ473" cm="1">
        <f t="array" ref="EZ473">SUMPRODUCT($K473:$AJ473,TRANSPOSE(EZ$4:EZ$29))</f>
        <v>0</v>
      </c>
      <c r="FA473">
        <f t="shared" si="90"/>
        <v>0</v>
      </c>
      <c r="FB473" t="b">
        <f t="shared" si="91"/>
        <v>0</v>
      </c>
    </row>
    <row r="474" spans="1:158" hidden="1" x14ac:dyDescent="0.2">
      <c r="A474">
        <v>553</v>
      </c>
      <c r="B474" s="7" t="s">
        <v>584</v>
      </c>
      <c r="C474" t="s">
        <v>17</v>
      </c>
      <c r="D474">
        <v>409632331</v>
      </c>
      <c r="E474" t="s">
        <v>583</v>
      </c>
      <c r="G474" t="s">
        <v>6</v>
      </c>
      <c r="H474" s="1">
        <v>1</v>
      </c>
      <c r="I474" s="1">
        <v>10</v>
      </c>
      <c r="J474" s="1">
        <f>VLOOKUP(B474,'[4]AVL F03 05.05.26_לעבוד'!$B$27:$M$694,12,)</f>
        <v>10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f t="shared" si="85"/>
        <v>3150</v>
      </c>
      <c r="AL474" s="1">
        <f t="shared" si="86"/>
        <v>10000</v>
      </c>
      <c r="AQ474" s="1">
        <f>VLOOKUP($B474,'[2]AVL F03 05.05.26_לעבוד'!$B$29:$H$721,6,)</f>
        <v>0</v>
      </c>
      <c r="AR474" s="1" t="s">
        <v>25</v>
      </c>
      <c r="AS474" s="1" t="s">
        <v>14</v>
      </c>
      <c r="AT474">
        <f>SUM(K474:AJ474)*AY474</f>
        <v>0.1</v>
      </c>
      <c r="AU474" t="str">
        <f>VLOOKUP(B474,'[3]AVL F03 05.05.26_לעבוד'!$B$27:$B$694,1,)</f>
        <v>GRM155C80J106ME11D</v>
      </c>
      <c r="AW474" t="s">
        <v>1742</v>
      </c>
      <c r="AX474" t="s">
        <v>2</v>
      </c>
      <c r="AY474">
        <v>0.01</v>
      </c>
      <c r="AZ474" t="s">
        <v>0</v>
      </c>
      <c r="BA474">
        <v>1</v>
      </c>
      <c r="BB474" t="s">
        <v>13</v>
      </c>
      <c r="BC474">
        <v>356</v>
      </c>
      <c r="BD474">
        <v>60</v>
      </c>
      <c r="BE474" t="s">
        <v>24</v>
      </c>
      <c r="BF474">
        <v>0</v>
      </c>
      <c r="BG474">
        <v>0.1</v>
      </c>
      <c r="BH474">
        <v>20</v>
      </c>
      <c r="BI474" t="s">
        <v>11</v>
      </c>
      <c r="BJ474" t="s">
        <v>23</v>
      </c>
      <c r="BK474" t="s">
        <v>5</v>
      </c>
      <c r="BL474">
        <v>1</v>
      </c>
      <c r="BM474" t="s">
        <v>38</v>
      </c>
      <c r="BN474">
        <v>0.01</v>
      </c>
      <c r="BO474" t="s">
        <v>5</v>
      </c>
      <c r="BP474">
        <v>1</v>
      </c>
      <c r="BQ474" t="s">
        <v>5</v>
      </c>
      <c r="BR474" t="s">
        <v>8</v>
      </c>
      <c r="BS474" t="s">
        <v>21</v>
      </c>
      <c r="BT474">
        <v>10000</v>
      </c>
      <c r="BU474" t="s">
        <v>6</v>
      </c>
      <c r="BV474" t="s">
        <v>31</v>
      </c>
      <c r="BW474" t="s">
        <v>20</v>
      </c>
      <c r="BX474" t="s">
        <v>3</v>
      </c>
      <c r="BY474" t="s">
        <v>2</v>
      </c>
      <c r="BZ474" t="s">
        <v>1</v>
      </c>
      <c r="CA474" t="s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10000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E474">
        <f>SUM($CB474,CB474:$CC474)-SUM($EC474:EC474)</f>
        <v>0</v>
      </c>
      <c r="DF474">
        <f>SUM($CB474,$CC474:CC474)-SUM($EC474:ED474)</f>
        <v>0</v>
      </c>
      <c r="DG474">
        <f>SUM($CB474,$CC474:CD474)-SUM($EC474:EE474)</f>
        <v>0</v>
      </c>
      <c r="DH474">
        <f>SUM($CB474,$CC474:CE474)-SUM($EC474:EF474)</f>
        <v>0</v>
      </c>
      <c r="DI474">
        <f>SUM($CB474,$CC474:CF474)-SUM($EC474:EG474)</f>
        <v>0</v>
      </c>
      <c r="DJ474">
        <f>SUM($CB474,$CC474:CG474)-SUM($EC474:EH474)</f>
        <v>0</v>
      </c>
      <c r="DK474">
        <f>SUM($CB474,$CC474:CH474)-SUM($EC474:EI474)</f>
        <v>0</v>
      </c>
      <c r="DL474">
        <f>SUM($CB474,$CC474:CI474)-SUM($EC474:EJ474)</f>
        <v>0</v>
      </c>
      <c r="DM474">
        <f>SUM($CB474,$CC474:CJ474)-SUM($EC474:EK474)</f>
        <v>9500</v>
      </c>
      <c r="DN474">
        <f>SUM($CB474,$CC474:CK474)-SUM($EC474:EL474)</f>
        <v>9000</v>
      </c>
      <c r="DO474">
        <f>SUM($CB474,$CC474:CL474)-SUM($EC474:EM474)</f>
        <v>8500</v>
      </c>
      <c r="DP474">
        <f>SUM($CB474,$CC474:CM474)-SUM($EC474:EN474)</f>
        <v>8000</v>
      </c>
      <c r="DQ474">
        <f>SUM($CB474,$CC474:CN474)-SUM($EC474:EO474)</f>
        <v>8000</v>
      </c>
      <c r="DR474">
        <f>SUM($CB474,$CC474:CO474)-SUM($EC474:EP474)</f>
        <v>8000</v>
      </c>
      <c r="DS474">
        <f>SUM($CB474,$CC474:CP474)-SUM($EC474:EQ474)</f>
        <v>8000</v>
      </c>
      <c r="DT474">
        <f>SUM($CB474,$CC474:CQ474)-SUM($EC474:ER474)</f>
        <v>8000</v>
      </c>
      <c r="DU474">
        <f>SUM($CB474,$CC474:CR474)-SUM($EC474:ES474)</f>
        <v>8000</v>
      </c>
      <c r="DV474">
        <f>SUM($CB474,$CC474:CS474)-SUM($EC474:ET474)</f>
        <v>8000</v>
      </c>
      <c r="DW474">
        <f>SUM($CB474,$CC474:CT474)-SUM($EC474:EU474)</f>
        <v>8000</v>
      </c>
      <c r="DX474">
        <f>SUM($CB474,$CC474:CU474)-SUM($EC474:EV474)</f>
        <v>8000</v>
      </c>
      <c r="DY474">
        <f>SUM($CB474,$CC474:CV474)-SUM($EC474:EW474)</f>
        <v>8000</v>
      </c>
      <c r="DZ474">
        <f>SUM($CB474,$CC474:CW474)-SUM($EC474:EX474)</f>
        <v>8000</v>
      </c>
      <c r="EA474">
        <f>SUM($CB474,$CC474:CX474)-SUM($EC474:EY474)</f>
        <v>8000</v>
      </c>
      <c r="EB474">
        <f>SUM($CB474,$CC474:CY474)-SUM($EC474:EZ474)</f>
        <v>8000</v>
      </c>
      <c r="EC474" cm="1">
        <f t="array" ref="EC474">SUMPRODUCT($K474:$AJ474,TRANSPOSE(EC$4:EC$29))</f>
        <v>0</v>
      </c>
      <c r="ED474" cm="1">
        <f t="array" ref="ED474">SUMPRODUCT($K474:$AJ474,TRANSPOSE(ED$4:ED$29))</f>
        <v>0</v>
      </c>
      <c r="EE474" cm="1">
        <f t="array" ref="EE474">SUMPRODUCT($K474:$AJ474,TRANSPOSE(EE$4:EE$29))</f>
        <v>0</v>
      </c>
      <c r="EF474" cm="1">
        <f t="array" ref="EF474">SUMPRODUCT($K474:$AJ474,TRANSPOSE(EF$4:EF$29))</f>
        <v>0</v>
      </c>
      <c r="EG474" cm="1">
        <f t="array" ref="EG474">SUMPRODUCT($K474:$AJ474,TRANSPOSE(EG$4:EG$29))</f>
        <v>0</v>
      </c>
      <c r="EH474" cm="1">
        <f t="array" ref="EH474">SUMPRODUCT($K474:$AJ474,TRANSPOSE(EH$4:EH$29))</f>
        <v>0</v>
      </c>
      <c r="EI474" cm="1">
        <f t="array" ref="EI474">SUMPRODUCT($K474:$AJ474,TRANSPOSE(EI$4:EI$29))</f>
        <v>0</v>
      </c>
      <c r="EJ474" cm="1">
        <f t="array" ref="EJ474">SUMPRODUCT($K474:$AJ474,TRANSPOSE(EJ$4:EJ$29))</f>
        <v>0</v>
      </c>
      <c r="EK474" cm="1">
        <f t="array" ref="EK474">SUMPRODUCT($K474:$AJ474,TRANSPOSE(EK$4:EK$29))</f>
        <v>500</v>
      </c>
      <c r="EL474" cm="1">
        <f t="array" ref="EL474">SUMPRODUCT($K474:$AJ474,TRANSPOSE(EL$4:EL$29))</f>
        <v>500</v>
      </c>
      <c r="EM474" cm="1">
        <f t="array" ref="EM474">SUMPRODUCT($K474:$AJ474,TRANSPOSE(EM$4:EM$29))</f>
        <v>500</v>
      </c>
      <c r="EN474" cm="1">
        <f t="array" ref="EN474">SUMPRODUCT($K474:$AJ474,TRANSPOSE(EN$4:EN$29))</f>
        <v>500</v>
      </c>
      <c r="EO474" cm="1">
        <f t="array" ref="EO474">SUMPRODUCT($K474:$AJ474,TRANSPOSE(EO$4:EO$29))</f>
        <v>0</v>
      </c>
      <c r="EP474" cm="1">
        <f t="array" ref="EP474">SUMPRODUCT($K474:$AJ474,TRANSPOSE(EP$4:EP$29))</f>
        <v>0</v>
      </c>
      <c r="EQ474" cm="1">
        <f t="array" ref="EQ474">SUMPRODUCT($K474:$AJ474,TRANSPOSE(EQ$4:EQ$29))</f>
        <v>0</v>
      </c>
      <c r="ER474" cm="1">
        <f t="array" ref="ER474">SUMPRODUCT($K474:$AJ474,TRANSPOSE(ER$4:ER$29))</f>
        <v>0</v>
      </c>
      <c r="ES474" cm="1">
        <f t="array" ref="ES474">SUMPRODUCT($K474:$AJ474,TRANSPOSE(ES$4:ES$29))</f>
        <v>0</v>
      </c>
      <c r="ET474" cm="1">
        <f t="array" ref="ET474">SUMPRODUCT($K474:$AJ474,TRANSPOSE(ET$4:ET$29))</f>
        <v>0</v>
      </c>
      <c r="EU474" cm="1">
        <f t="array" ref="EU474">SUMPRODUCT($K474:$AJ474,TRANSPOSE(EU$4:EU$29))</f>
        <v>0</v>
      </c>
      <c r="EV474" cm="1">
        <f t="array" ref="EV474">SUMPRODUCT($K474:$AJ474,TRANSPOSE(EV$4:EV$29))</f>
        <v>0</v>
      </c>
      <c r="EW474" cm="1">
        <f t="array" ref="EW474">SUMPRODUCT($K474:$AJ474,TRANSPOSE(EW$4:EW$29))</f>
        <v>0</v>
      </c>
      <c r="EX474" cm="1">
        <f t="array" ref="EX474">SUMPRODUCT($K474:$AJ474,TRANSPOSE(EX$4:EX$29))</f>
        <v>0</v>
      </c>
      <c r="EY474" cm="1">
        <f t="array" ref="EY474">SUMPRODUCT($K474:$AJ474,TRANSPOSE(EY$4:EY$29))</f>
        <v>0</v>
      </c>
      <c r="EZ474" cm="1">
        <f t="array" ref="EZ474">SUMPRODUCT($K474:$AJ474,TRANSPOSE(EZ$4:EZ$29))</f>
        <v>0</v>
      </c>
      <c r="FA474">
        <f t="shared" si="90"/>
        <v>0</v>
      </c>
      <c r="FB474" t="b">
        <f t="shared" si="91"/>
        <v>0</v>
      </c>
    </row>
    <row r="475" spans="1:158" hidden="1" x14ac:dyDescent="0.2">
      <c r="A475">
        <v>554</v>
      </c>
      <c r="B475" s="7" t="s">
        <v>582</v>
      </c>
      <c r="C475" t="s">
        <v>17</v>
      </c>
      <c r="D475">
        <v>402125924</v>
      </c>
      <c r="E475" t="s">
        <v>581</v>
      </c>
      <c r="F475">
        <v>417493482</v>
      </c>
      <c r="G475" t="s">
        <v>6</v>
      </c>
      <c r="H475" s="1">
        <v>2</v>
      </c>
      <c r="I475" s="1">
        <v>54</v>
      </c>
      <c r="J475" s="1">
        <f>VLOOKUP(B475,'[4]AVL F03 05.05.26_לעבוד'!$B$27:$M$694,12,)</f>
        <v>54</v>
      </c>
      <c r="K475" s="1">
        <v>0</v>
      </c>
      <c r="L475" s="1">
        <v>0</v>
      </c>
      <c r="M475" s="1">
        <v>0</v>
      </c>
      <c r="N475" s="1">
        <v>0</v>
      </c>
      <c r="O475" s="1">
        <v>16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38</v>
      </c>
      <c r="AG475" s="1">
        <v>0</v>
      </c>
      <c r="AH475" s="1">
        <v>0</v>
      </c>
      <c r="AI475" s="1">
        <v>0</v>
      </c>
      <c r="AJ475" s="1">
        <v>0</v>
      </c>
      <c r="AK475" s="1">
        <f t="shared" si="85"/>
        <v>17010</v>
      </c>
      <c r="AL475" s="1">
        <f t="shared" si="86"/>
        <v>20000</v>
      </c>
      <c r="AM475" s="1">
        <f t="shared" ref="AM475:AM482" si="102">AK475*AY475</f>
        <v>170.1</v>
      </c>
      <c r="AN475" s="1">
        <f t="shared" ref="AN475:AN482" si="103">AL475*AY475</f>
        <v>200</v>
      </c>
      <c r="AO475" s="1">
        <f t="shared" ref="AO475:AO482" si="104">AN475-AM475</f>
        <v>29.900000000000006</v>
      </c>
      <c r="AP475" s="1" t="s">
        <v>26</v>
      </c>
      <c r="AQ475" s="1">
        <f>VLOOKUP($B475,'[2]AVL F03 05.05.26_לעבוד'!$B$29:$H$721,6,)</f>
        <v>0</v>
      </c>
      <c r="AR475" s="1" t="s">
        <v>25</v>
      </c>
      <c r="AS475" s="1" t="s">
        <v>14</v>
      </c>
      <c r="AT475">
        <f>SUM(K475:AJ475)*AY475</f>
        <v>0.54</v>
      </c>
      <c r="AU475" t="str">
        <f>VLOOKUP(B475,'[3]AVL F03 05.05.26_לעבוד'!$B$27:$B$694,1,)</f>
        <v>GRM155R70J105KA12D</v>
      </c>
      <c r="AW475" t="s">
        <v>1722</v>
      </c>
      <c r="AX475" t="s">
        <v>2</v>
      </c>
      <c r="AY475">
        <v>0.01</v>
      </c>
      <c r="AZ475" t="s">
        <v>0</v>
      </c>
      <c r="BA475">
        <v>2</v>
      </c>
      <c r="BB475" t="s">
        <v>13</v>
      </c>
      <c r="BC475">
        <v>96</v>
      </c>
      <c r="BD475">
        <v>103</v>
      </c>
      <c r="BE475" t="s">
        <v>24</v>
      </c>
      <c r="BF475">
        <v>0</v>
      </c>
      <c r="BG475">
        <v>0.1</v>
      </c>
      <c r="BH475">
        <v>20</v>
      </c>
      <c r="BI475" t="s">
        <v>11</v>
      </c>
      <c r="BJ475" t="s">
        <v>23</v>
      </c>
      <c r="BK475" t="s">
        <v>5</v>
      </c>
      <c r="BL475">
        <v>1</v>
      </c>
      <c r="BM475" t="s">
        <v>22</v>
      </c>
      <c r="BN475">
        <v>0.01</v>
      </c>
      <c r="BO475" t="s">
        <v>5</v>
      </c>
      <c r="BP475">
        <v>1</v>
      </c>
      <c r="BQ475" t="s">
        <v>5</v>
      </c>
      <c r="BR475" t="s">
        <v>8</v>
      </c>
      <c r="BS475" t="s">
        <v>21</v>
      </c>
      <c r="BT475">
        <v>10000</v>
      </c>
      <c r="BU475" t="s">
        <v>6</v>
      </c>
      <c r="BV475" t="s">
        <v>31</v>
      </c>
      <c r="BW475" t="s">
        <v>20</v>
      </c>
      <c r="BX475" t="s">
        <v>3</v>
      </c>
      <c r="BY475" t="s">
        <v>2</v>
      </c>
      <c r="BZ475" t="s">
        <v>1</v>
      </c>
      <c r="CA475" t="s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20000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E475">
        <f>SUM($CB475,CB475:$CC475)-SUM($EC475:EC475)</f>
        <v>0</v>
      </c>
      <c r="DF475">
        <f>SUM($CB475,$CC475:CC475)-SUM($EC475:ED475)</f>
        <v>0</v>
      </c>
      <c r="DG475">
        <f>SUM($CB475,$CC475:CD475)-SUM($EC475:EE475)</f>
        <v>0</v>
      </c>
      <c r="DH475">
        <f>SUM($CB475,$CC475:CE475)-SUM($EC475:EF475)</f>
        <v>0</v>
      </c>
      <c r="DI475">
        <f>SUM($CB475,$CC475:CF475)-SUM($EC475:EG475)</f>
        <v>0</v>
      </c>
      <c r="DJ475">
        <f>SUM($CB475,$CC475:CG475)-SUM($EC475:EH475)</f>
        <v>0</v>
      </c>
      <c r="DK475">
        <f>SUM($CB475,$CC475:CH475)-SUM($EC475:EI475)</f>
        <v>0</v>
      </c>
      <c r="DL475">
        <f>SUM($CB475,$CC475:CI475)-SUM($EC475:EJ475)</f>
        <v>0</v>
      </c>
      <c r="DM475">
        <f>SUM($CB475,$CC475:CJ475)-SUM($EC475:EK475)</f>
        <v>18840</v>
      </c>
      <c r="DN475">
        <f>SUM($CB475,$CC475:CK475)-SUM($EC475:EL475)</f>
        <v>14972</v>
      </c>
      <c r="DO475">
        <f>SUM($CB475,$CC475:CL475)-SUM($EC475:EM475)</f>
        <v>10352</v>
      </c>
      <c r="DP475">
        <f>SUM($CB475,$CC475:CM475)-SUM($EC475:EN475)</f>
        <v>9200</v>
      </c>
      <c r="DQ475">
        <f>SUM($CB475,$CC475:CN475)-SUM($EC475:EO475)</f>
        <v>9200</v>
      </c>
      <c r="DR475">
        <f>SUM($CB475,$CC475:CO475)-SUM($EC475:EP475)</f>
        <v>9200</v>
      </c>
      <c r="DS475">
        <f>SUM($CB475,$CC475:CP475)-SUM($EC475:EQ475)</f>
        <v>9200</v>
      </c>
      <c r="DT475">
        <f>SUM($CB475,$CC475:CQ475)-SUM($EC475:ER475)</f>
        <v>9200</v>
      </c>
      <c r="DU475">
        <f>SUM($CB475,$CC475:CR475)-SUM($EC475:ES475)</f>
        <v>9200</v>
      </c>
      <c r="DV475">
        <f>SUM($CB475,$CC475:CS475)-SUM($EC475:ET475)</f>
        <v>9200</v>
      </c>
      <c r="DW475">
        <f>SUM($CB475,$CC475:CT475)-SUM($EC475:EU475)</f>
        <v>9200</v>
      </c>
      <c r="DX475">
        <f>SUM($CB475,$CC475:CU475)-SUM($EC475:EV475)</f>
        <v>9200</v>
      </c>
      <c r="DY475">
        <f>SUM($CB475,$CC475:CV475)-SUM($EC475:EW475)</f>
        <v>9200</v>
      </c>
      <c r="DZ475">
        <f>SUM($CB475,$CC475:CW475)-SUM($EC475:EX475)</f>
        <v>9200</v>
      </c>
      <c r="EA475">
        <f>SUM($CB475,$CC475:CX475)-SUM($EC475:EY475)</f>
        <v>9200</v>
      </c>
      <c r="EB475">
        <f>SUM($CB475,$CC475:CY475)-SUM($EC475:EZ475)</f>
        <v>9200</v>
      </c>
      <c r="EC475" cm="1">
        <f t="array" ref="EC475">SUMPRODUCT($K475:$AJ475,TRANSPOSE(EC$4:EC$29))</f>
        <v>0</v>
      </c>
      <c r="ED475" cm="1">
        <f t="array" ref="ED475">SUMPRODUCT($K475:$AJ475,TRANSPOSE(ED$4:ED$29))</f>
        <v>0</v>
      </c>
      <c r="EE475" cm="1">
        <f t="array" ref="EE475">SUMPRODUCT($K475:$AJ475,TRANSPOSE(EE$4:EE$29))</f>
        <v>0</v>
      </c>
      <c r="EF475" cm="1">
        <f t="array" ref="EF475">SUMPRODUCT($K475:$AJ475,TRANSPOSE(EF$4:EF$29))</f>
        <v>0</v>
      </c>
      <c r="EG475" cm="1">
        <f t="array" ref="EG475">SUMPRODUCT($K475:$AJ475,TRANSPOSE(EG$4:EG$29))</f>
        <v>0</v>
      </c>
      <c r="EH475" cm="1">
        <f t="array" ref="EH475">SUMPRODUCT($K475:$AJ475,TRANSPOSE(EH$4:EH$29))</f>
        <v>0</v>
      </c>
      <c r="EI475" cm="1">
        <f t="array" ref="EI475">SUMPRODUCT($K475:$AJ475,TRANSPOSE(EI$4:EI$29))</f>
        <v>0</v>
      </c>
      <c r="EJ475" cm="1">
        <f t="array" ref="EJ475">SUMPRODUCT($K475:$AJ475,TRANSPOSE(EJ$4:EJ$29))</f>
        <v>0</v>
      </c>
      <c r="EK475" cm="1">
        <f t="array" ref="EK475">SUMPRODUCT($K475:$AJ475,TRANSPOSE(EK$4:EK$29))</f>
        <v>1160</v>
      </c>
      <c r="EL475" cm="1">
        <f t="array" ref="EL475">SUMPRODUCT($K475:$AJ475,TRANSPOSE(EL$4:EL$29))</f>
        <v>3868</v>
      </c>
      <c r="EM475" cm="1">
        <f t="array" ref="EM475">SUMPRODUCT($K475:$AJ475,TRANSPOSE(EM$4:EM$29))</f>
        <v>4620</v>
      </c>
      <c r="EN475" cm="1">
        <f t="array" ref="EN475">SUMPRODUCT($K475:$AJ475,TRANSPOSE(EN$4:EN$29))</f>
        <v>1152</v>
      </c>
      <c r="EO475" cm="1">
        <f t="array" ref="EO475">SUMPRODUCT($K475:$AJ475,TRANSPOSE(EO$4:EO$29))</f>
        <v>0</v>
      </c>
      <c r="EP475" cm="1">
        <f t="array" ref="EP475">SUMPRODUCT($K475:$AJ475,TRANSPOSE(EP$4:EP$29))</f>
        <v>0</v>
      </c>
      <c r="EQ475" cm="1">
        <f t="array" ref="EQ475">SUMPRODUCT($K475:$AJ475,TRANSPOSE(EQ$4:EQ$29))</f>
        <v>0</v>
      </c>
      <c r="ER475" cm="1">
        <f t="array" ref="ER475">SUMPRODUCT($K475:$AJ475,TRANSPOSE(ER$4:ER$29))</f>
        <v>0</v>
      </c>
      <c r="ES475" cm="1">
        <f t="array" ref="ES475">SUMPRODUCT($K475:$AJ475,TRANSPOSE(ES$4:ES$29))</f>
        <v>0</v>
      </c>
      <c r="ET475" cm="1">
        <f t="array" ref="ET475">SUMPRODUCT($K475:$AJ475,TRANSPOSE(ET$4:ET$29))</f>
        <v>0</v>
      </c>
      <c r="EU475" cm="1">
        <f t="array" ref="EU475">SUMPRODUCT($K475:$AJ475,TRANSPOSE(EU$4:EU$29))</f>
        <v>0</v>
      </c>
      <c r="EV475" cm="1">
        <f t="array" ref="EV475">SUMPRODUCT($K475:$AJ475,TRANSPOSE(EV$4:EV$29))</f>
        <v>0</v>
      </c>
      <c r="EW475" cm="1">
        <f t="array" ref="EW475">SUMPRODUCT($K475:$AJ475,TRANSPOSE(EW$4:EW$29))</f>
        <v>0</v>
      </c>
      <c r="EX475" cm="1">
        <f t="array" ref="EX475">SUMPRODUCT($K475:$AJ475,TRANSPOSE(EX$4:EX$29))</f>
        <v>0</v>
      </c>
      <c r="EY475" cm="1">
        <f t="array" ref="EY475">SUMPRODUCT($K475:$AJ475,TRANSPOSE(EY$4:EY$29))</f>
        <v>0</v>
      </c>
      <c r="EZ475" cm="1">
        <f t="array" ref="EZ475">SUMPRODUCT($K475:$AJ475,TRANSPOSE(EZ$4:EZ$29))</f>
        <v>0</v>
      </c>
      <c r="FA475">
        <f t="shared" si="90"/>
        <v>0</v>
      </c>
      <c r="FB475" t="b">
        <f t="shared" si="91"/>
        <v>0</v>
      </c>
    </row>
    <row r="476" spans="1:158" hidden="1" x14ac:dyDescent="0.2">
      <c r="A476">
        <v>555</v>
      </c>
      <c r="B476" s="7" t="s">
        <v>580</v>
      </c>
      <c r="C476" t="s">
        <v>17</v>
      </c>
      <c r="D476">
        <v>417049490</v>
      </c>
      <c r="E476" t="s">
        <v>579</v>
      </c>
      <c r="F476">
        <v>400326581</v>
      </c>
      <c r="G476" t="s">
        <v>6</v>
      </c>
      <c r="H476" s="1">
        <v>2</v>
      </c>
      <c r="I476" s="1">
        <v>1354</v>
      </c>
      <c r="J476" s="1">
        <f>VLOOKUP(B476,'[4]AVL F03 05.05.26_לעבוד'!$B$27:$M$694,12,)</f>
        <v>1354</v>
      </c>
      <c r="K476" s="1">
        <v>0</v>
      </c>
      <c r="L476" s="1">
        <v>0</v>
      </c>
      <c r="M476" s="1">
        <v>0</v>
      </c>
      <c r="N476" s="1">
        <v>19</v>
      </c>
      <c r="O476" s="1">
        <v>908</v>
      </c>
      <c r="P476" s="1">
        <v>0</v>
      </c>
      <c r="Q476" s="1">
        <v>0</v>
      </c>
      <c r="R476" s="1">
        <v>64</v>
      </c>
      <c r="S476" s="1">
        <v>0</v>
      </c>
      <c r="T476" s="1">
        <v>0</v>
      </c>
      <c r="U476" s="1">
        <v>7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356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f t="shared" si="85"/>
        <v>426510</v>
      </c>
      <c r="AL476" s="1">
        <f t="shared" si="86"/>
        <v>430000</v>
      </c>
      <c r="AM476" s="1">
        <f t="shared" si="102"/>
        <v>4265.1000000000004</v>
      </c>
      <c r="AN476" s="1">
        <f t="shared" si="103"/>
        <v>4300</v>
      </c>
      <c r="AO476" s="1">
        <f t="shared" si="104"/>
        <v>34.899999999999636</v>
      </c>
      <c r="AP476" s="1" t="s">
        <v>26</v>
      </c>
      <c r="AQ476" s="1">
        <f>VLOOKUP($B476,'[2]AVL F03 05.05.26_לעבוד'!$B$29:$H$721,6,)</f>
        <v>0</v>
      </c>
      <c r="AR476" s="1" t="s">
        <v>25</v>
      </c>
      <c r="AS476" s="1" t="s">
        <v>14</v>
      </c>
      <c r="AT476">
        <f>SUM(K476:AJ476)*AY476</f>
        <v>13.540000000000001</v>
      </c>
      <c r="AU476" t="str">
        <f>VLOOKUP(B476,'[3]AVL F03 05.05.26_לעבוד'!$B$27:$B$694,1,)</f>
        <v>GRM155R71C104KA88D</v>
      </c>
      <c r="AW476" t="s">
        <v>1722</v>
      </c>
      <c r="AX476" t="s">
        <v>2</v>
      </c>
      <c r="AY476">
        <v>0.01</v>
      </c>
      <c r="AZ476" t="s">
        <v>0</v>
      </c>
      <c r="BA476">
        <v>2</v>
      </c>
      <c r="BB476" t="s">
        <v>13</v>
      </c>
      <c r="BC476">
        <v>102</v>
      </c>
      <c r="BD476">
        <v>55</v>
      </c>
      <c r="BE476" t="s">
        <v>24</v>
      </c>
      <c r="BF476">
        <v>0</v>
      </c>
      <c r="BG476">
        <v>0.1</v>
      </c>
      <c r="BH476">
        <v>20</v>
      </c>
      <c r="BI476" t="s">
        <v>11</v>
      </c>
      <c r="BJ476" t="s">
        <v>23</v>
      </c>
      <c r="BK476" t="s">
        <v>5</v>
      </c>
      <c r="BL476">
        <v>1</v>
      </c>
      <c r="BM476" t="s">
        <v>22</v>
      </c>
      <c r="BN476">
        <v>0.01</v>
      </c>
      <c r="BO476" t="s">
        <v>5</v>
      </c>
      <c r="BP476">
        <v>1</v>
      </c>
      <c r="BQ476" t="s">
        <v>5</v>
      </c>
      <c r="BR476" t="s">
        <v>8</v>
      </c>
      <c r="BS476" t="s">
        <v>21</v>
      </c>
      <c r="BT476">
        <v>10000</v>
      </c>
      <c r="BU476" t="s">
        <v>6</v>
      </c>
      <c r="BV476" t="s">
        <v>31</v>
      </c>
      <c r="BW476" t="s">
        <v>20</v>
      </c>
      <c r="BX476" t="s">
        <v>3</v>
      </c>
      <c r="BY476" t="s">
        <v>2</v>
      </c>
      <c r="BZ476" t="s">
        <v>1</v>
      </c>
      <c r="CA476" t="s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280000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E476">
        <f>SUM($CB476,CB476:$CC476)-SUM($EC476:EC476)</f>
        <v>0</v>
      </c>
      <c r="DF476">
        <f>SUM($CB476,$CC476:CC476)-SUM($EC476:ED476)</f>
        <v>0</v>
      </c>
      <c r="DG476">
        <f>SUM($CB476,$CC476:CD476)-SUM($EC476:EE476)</f>
        <v>0</v>
      </c>
      <c r="DH476">
        <f>SUM($CB476,$CC476:CE476)-SUM($EC476:EF476)</f>
        <v>0</v>
      </c>
      <c r="DI476">
        <f>SUM($CB476,$CC476:CF476)-SUM($EC476:EG476)</f>
        <v>0</v>
      </c>
      <c r="DJ476">
        <f>SUM($CB476,$CC476:CG476)-SUM($EC476:EH476)</f>
        <v>0</v>
      </c>
      <c r="DK476">
        <f>SUM($CB476,$CC476:CH476)-SUM($EC476:EI476)</f>
        <v>0</v>
      </c>
      <c r="DL476">
        <f>SUM($CB476,$CC476:CI476)-SUM($EC476:EJ476)</f>
        <v>0</v>
      </c>
      <c r="DM476">
        <f>SUM($CB476,$CC476:CJ476)-SUM($EC476:EK476)</f>
        <v>235780</v>
      </c>
      <c r="DN476">
        <f>SUM($CB476,$CC476:CK476)-SUM($EC476:EL476)</f>
        <v>187016</v>
      </c>
      <c r="DO476">
        <f>SUM($CB476,$CC476:CL476)-SUM($EC476:EM476)</f>
        <v>97286</v>
      </c>
      <c r="DP476">
        <f>SUM($CB476,$CC476:CM476)-SUM($EC476:EN476)</f>
        <v>9200</v>
      </c>
      <c r="DQ476">
        <f>SUM($CB476,$CC476:CN476)-SUM($EC476:EO476)</f>
        <v>9200</v>
      </c>
      <c r="DR476">
        <f>SUM($CB476,$CC476:CO476)-SUM($EC476:EP476)</f>
        <v>9200</v>
      </c>
      <c r="DS476">
        <f>SUM($CB476,$CC476:CP476)-SUM($EC476:EQ476)</f>
        <v>9200</v>
      </c>
      <c r="DT476">
        <f>SUM($CB476,$CC476:CQ476)-SUM($EC476:ER476)</f>
        <v>9200</v>
      </c>
      <c r="DU476">
        <f>SUM($CB476,$CC476:CR476)-SUM($EC476:ES476)</f>
        <v>9200</v>
      </c>
      <c r="DV476">
        <f>SUM($CB476,$CC476:CS476)-SUM($EC476:ET476)</f>
        <v>9200</v>
      </c>
      <c r="DW476">
        <f>SUM($CB476,$CC476:CT476)-SUM($EC476:EU476)</f>
        <v>9200</v>
      </c>
      <c r="DX476">
        <f>SUM($CB476,$CC476:CU476)-SUM($EC476:EV476)</f>
        <v>9200</v>
      </c>
      <c r="DY476">
        <f>SUM($CB476,$CC476:CV476)-SUM($EC476:EW476)</f>
        <v>9200</v>
      </c>
      <c r="DZ476">
        <f>SUM($CB476,$CC476:CW476)-SUM($EC476:EX476)</f>
        <v>9200</v>
      </c>
      <c r="EA476">
        <f>SUM($CB476,$CC476:CX476)-SUM($EC476:EY476)</f>
        <v>9200</v>
      </c>
      <c r="EB476">
        <f>SUM($CB476,$CC476:CY476)-SUM($EC476:EZ476)</f>
        <v>9200</v>
      </c>
      <c r="EC476" cm="1">
        <f t="array" ref="EC476">SUMPRODUCT($K476:$AJ476,TRANSPOSE(EC$4:EC$29))</f>
        <v>0</v>
      </c>
      <c r="ED476" cm="1">
        <f t="array" ref="ED476">SUMPRODUCT($K476:$AJ476,TRANSPOSE(ED$4:ED$29))</f>
        <v>0</v>
      </c>
      <c r="EE476" cm="1">
        <f t="array" ref="EE476">SUMPRODUCT($K476:$AJ476,TRANSPOSE(EE$4:EE$29))</f>
        <v>0</v>
      </c>
      <c r="EF476" cm="1">
        <f t="array" ref="EF476">SUMPRODUCT($K476:$AJ476,TRANSPOSE(EF$4:EF$29))</f>
        <v>0</v>
      </c>
      <c r="EG476" cm="1">
        <f t="array" ref="EG476">SUMPRODUCT($K476:$AJ476,TRANSPOSE(EG$4:EG$29))</f>
        <v>0</v>
      </c>
      <c r="EH476" cm="1">
        <f t="array" ref="EH476">SUMPRODUCT($K476:$AJ476,TRANSPOSE(EH$4:EH$29))</f>
        <v>0</v>
      </c>
      <c r="EI476" cm="1">
        <f t="array" ref="EI476">SUMPRODUCT($K476:$AJ476,TRANSPOSE(EI$4:EI$29))</f>
        <v>0</v>
      </c>
      <c r="EJ476" cm="1">
        <f t="array" ref="EJ476">SUMPRODUCT($K476:$AJ476,TRANSPOSE(EJ$4:EJ$29))</f>
        <v>0</v>
      </c>
      <c r="EK476" cm="1">
        <f t="array" ref="EK476">SUMPRODUCT($K476:$AJ476,TRANSPOSE(EK$4:EK$29))</f>
        <v>44220</v>
      </c>
      <c r="EL476" cm="1">
        <f t="array" ref="EL476">SUMPRODUCT($K476:$AJ476,TRANSPOSE(EL$4:EL$29))</f>
        <v>48764</v>
      </c>
      <c r="EM476" cm="1">
        <f t="array" ref="EM476">SUMPRODUCT($K476:$AJ476,TRANSPOSE(EM$4:EM$29))</f>
        <v>89730</v>
      </c>
      <c r="EN476" cm="1">
        <f t="array" ref="EN476">SUMPRODUCT($K476:$AJ476,TRANSPOSE(EN$4:EN$29))</f>
        <v>88086</v>
      </c>
      <c r="EO476" cm="1">
        <f t="array" ref="EO476">SUMPRODUCT($K476:$AJ476,TRANSPOSE(EO$4:EO$29))</f>
        <v>0</v>
      </c>
      <c r="EP476" cm="1">
        <f t="array" ref="EP476">SUMPRODUCT($K476:$AJ476,TRANSPOSE(EP$4:EP$29))</f>
        <v>0</v>
      </c>
      <c r="EQ476" cm="1">
        <f t="array" ref="EQ476">SUMPRODUCT($K476:$AJ476,TRANSPOSE(EQ$4:EQ$29))</f>
        <v>0</v>
      </c>
      <c r="ER476" cm="1">
        <f t="array" ref="ER476">SUMPRODUCT($K476:$AJ476,TRANSPOSE(ER$4:ER$29))</f>
        <v>0</v>
      </c>
      <c r="ES476" cm="1">
        <f t="array" ref="ES476">SUMPRODUCT($K476:$AJ476,TRANSPOSE(ES$4:ES$29))</f>
        <v>0</v>
      </c>
      <c r="ET476" cm="1">
        <f t="array" ref="ET476">SUMPRODUCT($K476:$AJ476,TRANSPOSE(ET$4:ET$29))</f>
        <v>0</v>
      </c>
      <c r="EU476" cm="1">
        <f t="array" ref="EU476">SUMPRODUCT($K476:$AJ476,TRANSPOSE(EU$4:EU$29))</f>
        <v>0</v>
      </c>
      <c r="EV476" cm="1">
        <f t="array" ref="EV476">SUMPRODUCT($K476:$AJ476,TRANSPOSE(EV$4:EV$29))</f>
        <v>0</v>
      </c>
      <c r="EW476" cm="1">
        <f t="array" ref="EW476">SUMPRODUCT($K476:$AJ476,TRANSPOSE(EW$4:EW$29))</f>
        <v>0</v>
      </c>
      <c r="EX476" cm="1">
        <f t="array" ref="EX476">SUMPRODUCT($K476:$AJ476,TRANSPOSE(EX$4:EX$29))</f>
        <v>0</v>
      </c>
      <c r="EY476" cm="1">
        <f t="array" ref="EY476">SUMPRODUCT($K476:$AJ476,TRANSPOSE(EY$4:EY$29))</f>
        <v>0</v>
      </c>
      <c r="EZ476" cm="1">
        <f t="array" ref="EZ476">SUMPRODUCT($K476:$AJ476,TRANSPOSE(EZ$4:EZ$29))</f>
        <v>0</v>
      </c>
      <c r="FA476">
        <f t="shared" si="90"/>
        <v>0</v>
      </c>
      <c r="FB476" t="b">
        <f t="shared" si="91"/>
        <v>0</v>
      </c>
    </row>
    <row r="477" spans="1:158" hidden="1" x14ac:dyDescent="0.2">
      <c r="A477">
        <v>556</v>
      </c>
      <c r="B477" s="7" t="s">
        <v>578</v>
      </c>
      <c r="C477" t="s">
        <v>17</v>
      </c>
      <c r="D477">
        <v>402231969</v>
      </c>
      <c r="E477" t="s">
        <v>577</v>
      </c>
      <c r="F477">
        <v>400481203</v>
      </c>
      <c r="G477" t="s">
        <v>6</v>
      </c>
      <c r="H477" s="1">
        <v>2</v>
      </c>
      <c r="I477" s="1">
        <v>40</v>
      </c>
      <c r="J477" s="1">
        <f>VLOOKUP(B477,'[4]AVL F03 05.05.26_לעבוד'!$B$27:$M$694,12,)</f>
        <v>40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40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f t="shared" si="85"/>
        <v>12600</v>
      </c>
      <c r="AL477" s="1">
        <f t="shared" si="86"/>
        <v>20000</v>
      </c>
      <c r="AM477" s="1">
        <f t="shared" si="102"/>
        <v>630</v>
      </c>
      <c r="AN477" s="1">
        <f t="shared" si="103"/>
        <v>1000</v>
      </c>
      <c r="AO477" s="1">
        <f t="shared" si="104"/>
        <v>370</v>
      </c>
      <c r="AP477" s="1" t="s">
        <v>26</v>
      </c>
      <c r="AQ477" s="1">
        <f>VLOOKUP($B477,'[2]AVL F03 05.05.26_לעבוד'!$B$29:$H$721,6,)</f>
        <v>0</v>
      </c>
      <c r="AR477" s="1" t="s">
        <v>25</v>
      </c>
      <c r="AS477" s="1" t="s">
        <v>14</v>
      </c>
      <c r="AT477">
        <v>0.05</v>
      </c>
      <c r="AU477" t="str">
        <f>VLOOKUP(B477,'[3]AVL F03 05.05.26_לעבוד'!$B$27:$B$694,1,)</f>
        <v>GRM155R71H331KA01D</v>
      </c>
      <c r="AW477" t="s">
        <v>1722</v>
      </c>
      <c r="AX477" t="s">
        <v>2</v>
      </c>
      <c r="AY477">
        <f>AT477</f>
        <v>0.05</v>
      </c>
      <c r="AZ477" t="s">
        <v>0</v>
      </c>
      <c r="BA477">
        <v>2</v>
      </c>
      <c r="BB477" t="s">
        <v>13</v>
      </c>
      <c r="BC477">
        <v>96</v>
      </c>
      <c r="BD477">
        <v>50</v>
      </c>
      <c r="BE477" t="s">
        <v>24</v>
      </c>
      <c r="BF477">
        <v>0</v>
      </c>
      <c r="BG477">
        <v>0</v>
      </c>
      <c r="BH477">
        <v>20</v>
      </c>
      <c r="BI477" t="s">
        <v>11</v>
      </c>
      <c r="BJ477" t="s">
        <v>23</v>
      </c>
      <c r="BK477" t="s">
        <v>5</v>
      </c>
      <c r="BL477">
        <v>1</v>
      </c>
      <c r="BM477" t="s">
        <v>84</v>
      </c>
      <c r="BN477">
        <v>0</v>
      </c>
      <c r="BO477" t="s">
        <v>5</v>
      </c>
      <c r="BP477">
        <v>1</v>
      </c>
      <c r="BQ477" t="s">
        <v>5</v>
      </c>
      <c r="BR477" t="s">
        <v>8</v>
      </c>
      <c r="BS477" t="s">
        <v>21</v>
      </c>
      <c r="BT477">
        <v>10000</v>
      </c>
      <c r="BU477" t="s">
        <v>6</v>
      </c>
      <c r="BV477" t="s">
        <v>31</v>
      </c>
      <c r="BW477" t="s">
        <v>20</v>
      </c>
      <c r="BX477" t="s">
        <v>3</v>
      </c>
      <c r="BY477" t="s">
        <v>2</v>
      </c>
      <c r="BZ477" t="s">
        <v>1</v>
      </c>
      <c r="CA477" t="s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10000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E477">
        <f>SUM($CB477,CB477:$CC477)-SUM($EC477:EC477)</f>
        <v>0</v>
      </c>
      <c r="DF477">
        <f>SUM($CB477,$CC477:CC477)-SUM($EC477:ED477)</f>
        <v>0</v>
      </c>
      <c r="DG477">
        <f>SUM($CB477,$CC477:CD477)-SUM($EC477:EE477)</f>
        <v>0</v>
      </c>
      <c r="DH477">
        <f>SUM($CB477,$CC477:CE477)-SUM($EC477:EF477)</f>
        <v>0</v>
      </c>
      <c r="DI477">
        <f>SUM($CB477,$CC477:CF477)-SUM($EC477:EG477)</f>
        <v>0</v>
      </c>
      <c r="DJ477">
        <f>SUM($CB477,$CC477:CG477)-SUM($EC477:EH477)</f>
        <v>0</v>
      </c>
      <c r="DK477">
        <f>SUM($CB477,$CC477:CH477)-SUM($EC477:EI477)</f>
        <v>0</v>
      </c>
      <c r="DL477">
        <f>SUM($CB477,$CC477:CI477)-SUM($EC477:EJ477)</f>
        <v>0</v>
      </c>
      <c r="DM477">
        <f>SUM($CB477,$CC477:CJ477)-SUM($EC477:EK477)</f>
        <v>8000</v>
      </c>
      <c r="DN477">
        <f>SUM($CB477,$CC477:CK477)-SUM($EC477:EL477)</f>
        <v>6000</v>
      </c>
      <c r="DO477">
        <f>SUM($CB477,$CC477:CL477)-SUM($EC477:EM477)</f>
        <v>4000</v>
      </c>
      <c r="DP477">
        <f>SUM($CB477,$CC477:CM477)-SUM($EC477:EN477)</f>
        <v>2000</v>
      </c>
      <c r="DQ477">
        <f>SUM($CB477,$CC477:CN477)-SUM($EC477:EO477)</f>
        <v>2000</v>
      </c>
      <c r="DR477">
        <f>SUM($CB477,$CC477:CO477)-SUM($EC477:EP477)</f>
        <v>2000</v>
      </c>
      <c r="DS477">
        <f>SUM($CB477,$CC477:CP477)-SUM($EC477:EQ477)</f>
        <v>2000</v>
      </c>
      <c r="DT477">
        <f>SUM($CB477,$CC477:CQ477)-SUM($EC477:ER477)</f>
        <v>2000</v>
      </c>
      <c r="DU477">
        <f>SUM($CB477,$CC477:CR477)-SUM($EC477:ES477)</f>
        <v>2000</v>
      </c>
      <c r="DV477">
        <f>SUM($CB477,$CC477:CS477)-SUM($EC477:ET477)</f>
        <v>2000</v>
      </c>
      <c r="DW477">
        <f>SUM($CB477,$CC477:CT477)-SUM($EC477:EU477)</f>
        <v>2000</v>
      </c>
      <c r="DX477">
        <f>SUM($CB477,$CC477:CU477)-SUM($EC477:EV477)</f>
        <v>2000</v>
      </c>
      <c r="DY477">
        <f>SUM($CB477,$CC477:CV477)-SUM($EC477:EW477)</f>
        <v>2000</v>
      </c>
      <c r="DZ477">
        <f>SUM($CB477,$CC477:CW477)-SUM($EC477:EX477)</f>
        <v>2000</v>
      </c>
      <c r="EA477">
        <f>SUM($CB477,$CC477:CX477)-SUM($EC477:EY477)</f>
        <v>2000</v>
      </c>
      <c r="EB477">
        <f>SUM($CB477,$CC477:CY477)-SUM($EC477:EZ477)</f>
        <v>2000</v>
      </c>
      <c r="EC477" cm="1">
        <f t="array" ref="EC477">SUMPRODUCT($K477:$AJ477,TRANSPOSE(EC$4:EC$29))</f>
        <v>0</v>
      </c>
      <c r="ED477" cm="1">
        <f t="array" ref="ED477">SUMPRODUCT($K477:$AJ477,TRANSPOSE(ED$4:ED$29))</f>
        <v>0</v>
      </c>
      <c r="EE477" cm="1">
        <f t="array" ref="EE477">SUMPRODUCT($K477:$AJ477,TRANSPOSE(EE$4:EE$29))</f>
        <v>0</v>
      </c>
      <c r="EF477" cm="1">
        <f t="array" ref="EF477">SUMPRODUCT($K477:$AJ477,TRANSPOSE(EF$4:EF$29))</f>
        <v>0</v>
      </c>
      <c r="EG477" cm="1">
        <f t="array" ref="EG477">SUMPRODUCT($K477:$AJ477,TRANSPOSE(EG$4:EG$29))</f>
        <v>0</v>
      </c>
      <c r="EH477" cm="1">
        <f t="array" ref="EH477">SUMPRODUCT($K477:$AJ477,TRANSPOSE(EH$4:EH$29))</f>
        <v>0</v>
      </c>
      <c r="EI477" cm="1">
        <f t="array" ref="EI477">SUMPRODUCT($K477:$AJ477,TRANSPOSE(EI$4:EI$29))</f>
        <v>0</v>
      </c>
      <c r="EJ477" cm="1">
        <f t="array" ref="EJ477">SUMPRODUCT($K477:$AJ477,TRANSPOSE(EJ$4:EJ$29))</f>
        <v>0</v>
      </c>
      <c r="EK477" cm="1">
        <f t="array" ref="EK477">SUMPRODUCT($K477:$AJ477,TRANSPOSE(EK$4:EK$29))</f>
        <v>2000</v>
      </c>
      <c r="EL477" cm="1">
        <f t="array" ref="EL477">SUMPRODUCT($K477:$AJ477,TRANSPOSE(EL$4:EL$29))</f>
        <v>2000</v>
      </c>
      <c r="EM477" cm="1">
        <f t="array" ref="EM477">SUMPRODUCT($K477:$AJ477,TRANSPOSE(EM$4:EM$29))</f>
        <v>2000</v>
      </c>
      <c r="EN477" cm="1">
        <f t="array" ref="EN477">SUMPRODUCT($K477:$AJ477,TRANSPOSE(EN$4:EN$29))</f>
        <v>2000</v>
      </c>
      <c r="EO477" cm="1">
        <f t="array" ref="EO477">SUMPRODUCT($K477:$AJ477,TRANSPOSE(EO$4:EO$29))</f>
        <v>0</v>
      </c>
      <c r="EP477" cm="1">
        <f t="array" ref="EP477">SUMPRODUCT($K477:$AJ477,TRANSPOSE(EP$4:EP$29))</f>
        <v>0</v>
      </c>
      <c r="EQ477" cm="1">
        <f t="array" ref="EQ477">SUMPRODUCT($K477:$AJ477,TRANSPOSE(EQ$4:EQ$29))</f>
        <v>0</v>
      </c>
      <c r="ER477" cm="1">
        <f t="array" ref="ER477">SUMPRODUCT($K477:$AJ477,TRANSPOSE(ER$4:ER$29))</f>
        <v>0</v>
      </c>
      <c r="ES477" cm="1">
        <f t="array" ref="ES477">SUMPRODUCT($K477:$AJ477,TRANSPOSE(ES$4:ES$29))</f>
        <v>0</v>
      </c>
      <c r="ET477" cm="1">
        <f t="array" ref="ET477">SUMPRODUCT($K477:$AJ477,TRANSPOSE(ET$4:ET$29))</f>
        <v>0</v>
      </c>
      <c r="EU477" cm="1">
        <f t="array" ref="EU477">SUMPRODUCT($K477:$AJ477,TRANSPOSE(EU$4:EU$29))</f>
        <v>0</v>
      </c>
      <c r="EV477" cm="1">
        <f t="array" ref="EV477">SUMPRODUCT($K477:$AJ477,TRANSPOSE(EV$4:EV$29))</f>
        <v>0</v>
      </c>
      <c r="EW477" cm="1">
        <f t="array" ref="EW477">SUMPRODUCT($K477:$AJ477,TRANSPOSE(EW$4:EW$29))</f>
        <v>0</v>
      </c>
      <c r="EX477" cm="1">
        <f t="array" ref="EX477">SUMPRODUCT($K477:$AJ477,TRANSPOSE(EX$4:EX$29))</f>
        <v>0</v>
      </c>
      <c r="EY477" cm="1">
        <f t="array" ref="EY477">SUMPRODUCT($K477:$AJ477,TRANSPOSE(EY$4:EY$29))</f>
        <v>0</v>
      </c>
      <c r="EZ477" cm="1">
        <f t="array" ref="EZ477">SUMPRODUCT($K477:$AJ477,TRANSPOSE(EZ$4:EZ$29))</f>
        <v>0</v>
      </c>
      <c r="FA477">
        <f t="shared" si="90"/>
        <v>0</v>
      </c>
      <c r="FB477" t="b">
        <f t="shared" si="91"/>
        <v>0</v>
      </c>
    </row>
    <row r="478" spans="1:158" hidden="1" x14ac:dyDescent="0.2">
      <c r="A478">
        <v>557</v>
      </c>
      <c r="B478" s="7" t="s">
        <v>576</v>
      </c>
      <c r="C478" t="s">
        <v>17</v>
      </c>
      <c r="D478">
        <v>402231970</v>
      </c>
      <c r="E478" t="s">
        <v>575</v>
      </c>
      <c r="F478">
        <v>400563295</v>
      </c>
      <c r="G478" t="s">
        <v>6</v>
      </c>
      <c r="H478" s="1">
        <v>2</v>
      </c>
      <c r="I478" s="1">
        <v>20</v>
      </c>
      <c r="J478" s="1">
        <f>VLOOKUP(B478,'[4]AVL F03 05.05.26_לעבוד'!$B$27:$M$694,12,)</f>
        <v>20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20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f t="shared" si="85"/>
        <v>6300</v>
      </c>
      <c r="AL478" s="1">
        <f t="shared" si="86"/>
        <v>10000</v>
      </c>
      <c r="AM478" s="1">
        <f t="shared" si="102"/>
        <v>315</v>
      </c>
      <c r="AN478" s="1">
        <f t="shared" si="103"/>
        <v>500</v>
      </c>
      <c r="AO478" s="1">
        <f t="shared" si="104"/>
        <v>185</v>
      </c>
      <c r="AP478" s="1" t="s">
        <v>26</v>
      </c>
      <c r="AQ478" s="1" t="str">
        <f>VLOOKUP($B478,'[2]AVL F03 05.05.26_לעבוד'!$B$29:$H$721,6,)</f>
        <v xml:space="preserve"> </v>
      </c>
      <c r="AR478" s="1" t="s">
        <v>25</v>
      </c>
      <c r="AS478" s="1" t="s">
        <v>14</v>
      </c>
      <c r="AT478">
        <v>0.05</v>
      </c>
      <c r="AU478" t="str">
        <f>VLOOKUP(B478,'[3]AVL F03 05.05.26_לעבוד'!$B$27:$B$694,1,)</f>
        <v>GRM155R71H681KA01D</v>
      </c>
      <c r="AW478" t="s">
        <v>1742</v>
      </c>
      <c r="AX478" t="s">
        <v>99</v>
      </c>
      <c r="AY478">
        <f>AT478</f>
        <v>0.05</v>
      </c>
      <c r="AZ478" t="s">
        <v>0</v>
      </c>
      <c r="BA478">
        <v>2</v>
      </c>
      <c r="BB478" t="s">
        <v>13</v>
      </c>
      <c r="BC478">
        <v>99</v>
      </c>
      <c r="BD478">
        <v>84</v>
      </c>
      <c r="BE478" t="s">
        <v>24</v>
      </c>
      <c r="BF478">
        <v>0</v>
      </c>
      <c r="BG478">
        <v>0</v>
      </c>
      <c r="BH478">
        <v>20</v>
      </c>
      <c r="BI478" t="s">
        <v>11</v>
      </c>
      <c r="BJ478" t="s">
        <v>23</v>
      </c>
      <c r="BK478" t="s">
        <v>5</v>
      </c>
      <c r="BL478">
        <v>1</v>
      </c>
      <c r="BM478" t="s">
        <v>22</v>
      </c>
      <c r="BN478">
        <v>0</v>
      </c>
      <c r="BO478" t="s">
        <v>5</v>
      </c>
      <c r="BP478">
        <v>1</v>
      </c>
      <c r="BQ478" t="s">
        <v>5</v>
      </c>
      <c r="BR478" t="s">
        <v>8</v>
      </c>
      <c r="BS478" t="s">
        <v>21</v>
      </c>
      <c r="BT478">
        <v>10000</v>
      </c>
      <c r="BU478" t="s">
        <v>6</v>
      </c>
      <c r="BV478" t="s">
        <v>31</v>
      </c>
      <c r="BW478" t="s">
        <v>20</v>
      </c>
      <c r="BX478" t="s">
        <v>3</v>
      </c>
      <c r="BY478" t="s">
        <v>99</v>
      </c>
      <c r="BZ478" t="s">
        <v>1</v>
      </c>
      <c r="CA478" t="s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500</v>
      </c>
      <c r="CK478">
        <v>10000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E478">
        <f>SUM($CB478,CB478:$CC478)-SUM($EC478:EC478)</f>
        <v>0</v>
      </c>
      <c r="DF478">
        <f>SUM($CB478,$CC478:CC478)-SUM($EC478:ED478)</f>
        <v>0</v>
      </c>
      <c r="DG478">
        <f>SUM($CB478,$CC478:CD478)-SUM($EC478:EE478)</f>
        <v>0</v>
      </c>
      <c r="DH478">
        <f>SUM($CB478,$CC478:CE478)-SUM($EC478:EF478)</f>
        <v>0</v>
      </c>
      <c r="DI478">
        <f>SUM($CB478,$CC478:CF478)-SUM($EC478:EG478)</f>
        <v>0</v>
      </c>
      <c r="DJ478">
        <f>SUM($CB478,$CC478:CG478)-SUM($EC478:EH478)</f>
        <v>0</v>
      </c>
      <c r="DK478">
        <f>SUM($CB478,$CC478:CH478)-SUM($EC478:EI478)</f>
        <v>0</v>
      </c>
      <c r="DL478">
        <f>SUM($CB478,$CC478:CI478)-SUM($EC478:EJ478)</f>
        <v>0</v>
      </c>
      <c r="DM478">
        <f>SUM($CB478,$CC478:CJ478)-SUM($EC478:EK478)</f>
        <v>-500</v>
      </c>
      <c r="DN478">
        <f>SUM($CB478,$CC478:CK478)-SUM($EC478:EL478)</f>
        <v>8500</v>
      </c>
      <c r="DO478">
        <f>SUM($CB478,$CC478:CL478)-SUM($EC478:EM478)</f>
        <v>7500</v>
      </c>
      <c r="DP478">
        <f>SUM($CB478,$CC478:CM478)-SUM($EC478:EN478)</f>
        <v>6500</v>
      </c>
      <c r="DQ478">
        <f>SUM($CB478,$CC478:CN478)-SUM($EC478:EO478)</f>
        <v>6500</v>
      </c>
      <c r="DR478">
        <f>SUM($CB478,$CC478:CO478)-SUM($EC478:EP478)</f>
        <v>6500</v>
      </c>
      <c r="DS478">
        <f>SUM($CB478,$CC478:CP478)-SUM($EC478:EQ478)</f>
        <v>6500</v>
      </c>
      <c r="DT478">
        <f>SUM($CB478,$CC478:CQ478)-SUM($EC478:ER478)</f>
        <v>6500</v>
      </c>
      <c r="DU478">
        <f>SUM($CB478,$CC478:CR478)-SUM($EC478:ES478)</f>
        <v>6500</v>
      </c>
      <c r="DV478">
        <f>SUM($CB478,$CC478:CS478)-SUM($EC478:ET478)</f>
        <v>6500</v>
      </c>
      <c r="DW478">
        <f>SUM($CB478,$CC478:CT478)-SUM($EC478:EU478)</f>
        <v>6500</v>
      </c>
      <c r="DX478">
        <f>SUM($CB478,$CC478:CU478)-SUM($EC478:EV478)</f>
        <v>6500</v>
      </c>
      <c r="DY478">
        <f>SUM($CB478,$CC478:CV478)-SUM($EC478:EW478)</f>
        <v>6500</v>
      </c>
      <c r="DZ478">
        <f>SUM($CB478,$CC478:CW478)-SUM($EC478:EX478)</f>
        <v>6500</v>
      </c>
      <c r="EA478">
        <f>SUM($CB478,$CC478:CX478)-SUM($EC478:EY478)</f>
        <v>6500</v>
      </c>
      <c r="EB478">
        <f>SUM($CB478,$CC478:CY478)-SUM($EC478:EZ478)</f>
        <v>6500</v>
      </c>
      <c r="EC478" cm="1">
        <f t="array" ref="EC478">SUMPRODUCT($K478:$AJ478,TRANSPOSE(EC$4:EC$29))</f>
        <v>0</v>
      </c>
      <c r="ED478" cm="1">
        <f t="array" ref="ED478">SUMPRODUCT($K478:$AJ478,TRANSPOSE(ED$4:ED$29))</f>
        <v>0</v>
      </c>
      <c r="EE478" cm="1">
        <f t="array" ref="EE478">SUMPRODUCT($K478:$AJ478,TRANSPOSE(EE$4:EE$29))</f>
        <v>0</v>
      </c>
      <c r="EF478" cm="1">
        <f t="array" ref="EF478">SUMPRODUCT($K478:$AJ478,TRANSPOSE(EF$4:EF$29))</f>
        <v>0</v>
      </c>
      <c r="EG478" cm="1">
        <f t="array" ref="EG478">SUMPRODUCT($K478:$AJ478,TRANSPOSE(EG$4:EG$29))</f>
        <v>0</v>
      </c>
      <c r="EH478" cm="1">
        <f t="array" ref="EH478">SUMPRODUCT($K478:$AJ478,TRANSPOSE(EH$4:EH$29))</f>
        <v>0</v>
      </c>
      <c r="EI478" cm="1">
        <f t="array" ref="EI478">SUMPRODUCT($K478:$AJ478,TRANSPOSE(EI$4:EI$29))</f>
        <v>0</v>
      </c>
      <c r="EJ478" cm="1">
        <f t="array" ref="EJ478">SUMPRODUCT($K478:$AJ478,TRANSPOSE(EJ$4:EJ$29))</f>
        <v>0</v>
      </c>
      <c r="EK478" cm="1">
        <f t="array" ref="EK478">SUMPRODUCT($K478:$AJ478,TRANSPOSE(EK$4:EK$29))</f>
        <v>1000</v>
      </c>
      <c r="EL478" cm="1">
        <f t="array" ref="EL478">SUMPRODUCT($K478:$AJ478,TRANSPOSE(EL$4:EL$29))</f>
        <v>1000</v>
      </c>
      <c r="EM478" cm="1">
        <f t="array" ref="EM478">SUMPRODUCT($K478:$AJ478,TRANSPOSE(EM$4:EM$29))</f>
        <v>1000</v>
      </c>
      <c r="EN478" cm="1">
        <f t="array" ref="EN478">SUMPRODUCT($K478:$AJ478,TRANSPOSE(EN$4:EN$29))</f>
        <v>1000</v>
      </c>
      <c r="EO478" cm="1">
        <f t="array" ref="EO478">SUMPRODUCT($K478:$AJ478,TRANSPOSE(EO$4:EO$29))</f>
        <v>0</v>
      </c>
      <c r="EP478" cm="1">
        <f t="array" ref="EP478">SUMPRODUCT($K478:$AJ478,TRANSPOSE(EP$4:EP$29))</f>
        <v>0</v>
      </c>
      <c r="EQ478" cm="1">
        <f t="array" ref="EQ478">SUMPRODUCT($K478:$AJ478,TRANSPOSE(EQ$4:EQ$29))</f>
        <v>0</v>
      </c>
      <c r="ER478" cm="1">
        <f t="array" ref="ER478">SUMPRODUCT($K478:$AJ478,TRANSPOSE(ER$4:ER$29))</f>
        <v>0</v>
      </c>
      <c r="ES478" cm="1">
        <f t="array" ref="ES478">SUMPRODUCT($K478:$AJ478,TRANSPOSE(ES$4:ES$29))</f>
        <v>0</v>
      </c>
      <c r="ET478" cm="1">
        <f t="array" ref="ET478">SUMPRODUCT($K478:$AJ478,TRANSPOSE(ET$4:ET$29))</f>
        <v>0</v>
      </c>
      <c r="EU478" cm="1">
        <f t="array" ref="EU478">SUMPRODUCT($K478:$AJ478,TRANSPOSE(EU$4:EU$29))</f>
        <v>0</v>
      </c>
      <c r="EV478" cm="1">
        <f t="array" ref="EV478">SUMPRODUCT($K478:$AJ478,TRANSPOSE(EV$4:EV$29))</f>
        <v>0</v>
      </c>
      <c r="EW478" cm="1">
        <f t="array" ref="EW478">SUMPRODUCT($K478:$AJ478,TRANSPOSE(EW$4:EW$29))</f>
        <v>0</v>
      </c>
      <c r="EX478" cm="1">
        <f t="array" ref="EX478">SUMPRODUCT($K478:$AJ478,TRANSPOSE(EX$4:EX$29))</f>
        <v>0</v>
      </c>
      <c r="EY478" cm="1">
        <f t="array" ref="EY478">SUMPRODUCT($K478:$AJ478,TRANSPOSE(EY$4:EY$29))</f>
        <v>0</v>
      </c>
      <c r="EZ478" cm="1">
        <f t="array" ref="EZ478">SUMPRODUCT($K478:$AJ478,TRANSPOSE(EZ$4:EZ$29))</f>
        <v>0</v>
      </c>
      <c r="FA478">
        <f t="shared" si="90"/>
        <v>0</v>
      </c>
      <c r="FB478" t="b">
        <f t="shared" si="91"/>
        <v>1</v>
      </c>
    </row>
    <row r="479" spans="1:158" hidden="1" x14ac:dyDescent="0.2">
      <c r="A479">
        <v>558</v>
      </c>
      <c r="B479" s="7" t="s">
        <v>574</v>
      </c>
      <c r="C479" t="s">
        <v>17</v>
      </c>
      <c r="D479">
        <v>410406023</v>
      </c>
      <c r="E479" t="s">
        <v>573</v>
      </c>
      <c r="G479" t="s">
        <v>6</v>
      </c>
      <c r="H479" s="1">
        <v>2</v>
      </c>
      <c r="I479" s="1">
        <v>54</v>
      </c>
      <c r="J479" s="1">
        <f>VLOOKUP(B479,'[4]AVL F03 05.05.26_לעבוד'!$B$27:$M$694,12,)</f>
        <v>54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54</v>
      </c>
      <c r="AG479" s="1">
        <v>0</v>
      </c>
      <c r="AH479" s="1">
        <v>0</v>
      </c>
      <c r="AI479" s="1">
        <v>0</v>
      </c>
      <c r="AJ479" s="1">
        <v>0</v>
      </c>
      <c r="AK479" s="1">
        <f t="shared" ref="AK479:AK542" si="105">SUM(K479:AJ479)*300*1.05</f>
        <v>17010</v>
      </c>
      <c r="AL479" s="1">
        <f t="shared" ref="AL479:AL542" si="106">CEILING(AK479,BT479)</f>
        <v>20000</v>
      </c>
      <c r="AM479" s="1">
        <f t="shared" si="102"/>
        <v>680.4</v>
      </c>
      <c r="AN479" s="1">
        <f t="shared" si="103"/>
        <v>800</v>
      </c>
      <c r="AO479" s="1">
        <f t="shared" si="104"/>
        <v>119.60000000000002</v>
      </c>
      <c r="AP479" s="1" t="s">
        <v>26</v>
      </c>
      <c r="AQ479" s="1">
        <f>VLOOKUP($B479,'[2]AVL F03 05.05.26_לעבוד'!$B$29:$H$721,6,)</f>
        <v>0</v>
      </c>
      <c r="AR479" s="1" t="s">
        <v>25</v>
      </c>
      <c r="AS479" s="1" t="s">
        <v>14</v>
      </c>
      <c r="AT479">
        <f t="shared" ref="AT479:AT542" si="107">SUM(K479:AJ479)*AY479</f>
        <v>2.16</v>
      </c>
      <c r="AU479" t="str">
        <f>VLOOKUP(B479,'[3]AVL F03 05.05.26_לעבוד'!$B$27:$B$694,1,)</f>
        <v>GRM188Z71A106KA73D</v>
      </c>
      <c r="AW479" t="s">
        <v>1722</v>
      </c>
      <c r="AX479" t="s">
        <v>2</v>
      </c>
      <c r="AY479">
        <v>0.04</v>
      </c>
      <c r="AZ479" t="s">
        <v>0</v>
      </c>
      <c r="BA479">
        <v>2</v>
      </c>
      <c r="BB479" t="s">
        <v>13</v>
      </c>
      <c r="BC479">
        <v>96</v>
      </c>
      <c r="BD479">
        <v>97</v>
      </c>
      <c r="BE479" t="s">
        <v>24</v>
      </c>
      <c r="BF479">
        <v>0</v>
      </c>
      <c r="BG479">
        <v>0.4</v>
      </c>
      <c r="BH479">
        <v>20</v>
      </c>
      <c r="BI479" t="s">
        <v>11</v>
      </c>
      <c r="BJ479" t="s">
        <v>23</v>
      </c>
      <c r="BK479" t="s">
        <v>5</v>
      </c>
      <c r="BL479">
        <v>1</v>
      </c>
      <c r="BM479" t="s">
        <v>22</v>
      </c>
      <c r="BN479">
        <v>0.04</v>
      </c>
      <c r="BO479" t="s">
        <v>5</v>
      </c>
      <c r="BP479">
        <v>1</v>
      </c>
      <c r="BQ479" t="s">
        <v>5</v>
      </c>
      <c r="BR479" t="s">
        <v>8</v>
      </c>
      <c r="BS479" t="s">
        <v>21</v>
      </c>
      <c r="BT479">
        <v>4000</v>
      </c>
      <c r="BU479" t="s">
        <v>6</v>
      </c>
      <c r="BV479" t="s">
        <v>31</v>
      </c>
      <c r="BW479" t="s">
        <v>20</v>
      </c>
      <c r="BX479" t="s">
        <v>3</v>
      </c>
      <c r="BY479" t="s">
        <v>2</v>
      </c>
      <c r="BZ479" t="s">
        <v>1</v>
      </c>
      <c r="CA479" t="s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12000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E479">
        <f>SUM($CB479,CB479:$CC479)-SUM($EC479:EC479)</f>
        <v>0</v>
      </c>
      <c r="DF479">
        <f>SUM($CB479,$CC479:CC479)-SUM($EC479:ED479)</f>
        <v>0</v>
      </c>
      <c r="DG479">
        <f>SUM($CB479,$CC479:CD479)-SUM($EC479:EE479)</f>
        <v>0</v>
      </c>
      <c r="DH479">
        <f>SUM($CB479,$CC479:CE479)-SUM($EC479:EF479)</f>
        <v>0</v>
      </c>
      <c r="DI479">
        <f>SUM($CB479,$CC479:CF479)-SUM($EC479:EG479)</f>
        <v>0</v>
      </c>
      <c r="DJ479">
        <f>SUM($CB479,$CC479:CG479)-SUM($EC479:EH479)</f>
        <v>0</v>
      </c>
      <c r="DK479">
        <f>SUM($CB479,$CC479:CH479)-SUM($EC479:EI479)</f>
        <v>0</v>
      </c>
      <c r="DL479">
        <f>SUM($CB479,$CC479:CI479)-SUM($EC479:EJ479)</f>
        <v>0</v>
      </c>
      <c r="DM479">
        <f>SUM($CB479,$CC479:CJ479)-SUM($EC479:EK479)</f>
        <v>10920</v>
      </c>
      <c r="DN479">
        <f>SUM($CB479,$CC479:CK479)-SUM($EC479:EL479)</f>
        <v>6060</v>
      </c>
      <c r="DO479">
        <f>SUM($CB479,$CC479:CL479)-SUM($EC479:EM479)</f>
        <v>1200</v>
      </c>
      <c r="DP479">
        <f>SUM($CB479,$CC479:CM479)-SUM($EC479:EN479)</f>
        <v>1200</v>
      </c>
      <c r="DQ479">
        <f>SUM($CB479,$CC479:CN479)-SUM($EC479:EO479)</f>
        <v>1200</v>
      </c>
      <c r="DR479">
        <f>SUM($CB479,$CC479:CO479)-SUM($EC479:EP479)</f>
        <v>1200</v>
      </c>
      <c r="DS479">
        <f>SUM($CB479,$CC479:CP479)-SUM($EC479:EQ479)</f>
        <v>1200</v>
      </c>
      <c r="DT479">
        <f>SUM($CB479,$CC479:CQ479)-SUM($EC479:ER479)</f>
        <v>1200</v>
      </c>
      <c r="DU479">
        <f>SUM($CB479,$CC479:CR479)-SUM($EC479:ES479)</f>
        <v>1200</v>
      </c>
      <c r="DV479">
        <f>SUM($CB479,$CC479:CS479)-SUM($EC479:ET479)</f>
        <v>1200</v>
      </c>
      <c r="DW479">
        <f>SUM($CB479,$CC479:CT479)-SUM($EC479:EU479)</f>
        <v>1200</v>
      </c>
      <c r="DX479">
        <f>SUM($CB479,$CC479:CU479)-SUM($EC479:EV479)</f>
        <v>1200</v>
      </c>
      <c r="DY479">
        <f>SUM($CB479,$CC479:CV479)-SUM($EC479:EW479)</f>
        <v>1200</v>
      </c>
      <c r="DZ479">
        <f>SUM($CB479,$CC479:CW479)-SUM($EC479:EX479)</f>
        <v>1200</v>
      </c>
      <c r="EA479">
        <f>SUM($CB479,$CC479:CX479)-SUM($EC479:EY479)</f>
        <v>1200</v>
      </c>
      <c r="EB479">
        <f>SUM($CB479,$CC479:CY479)-SUM($EC479:EZ479)</f>
        <v>1200</v>
      </c>
      <c r="EC479" cm="1">
        <f t="array" ref="EC479">SUMPRODUCT($K479:$AJ479,TRANSPOSE(EC$4:EC$29))</f>
        <v>0</v>
      </c>
      <c r="ED479" cm="1">
        <f t="array" ref="ED479">SUMPRODUCT($K479:$AJ479,TRANSPOSE(ED$4:ED$29))</f>
        <v>0</v>
      </c>
      <c r="EE479" cm="1">
        <f t="array" ref="EE479">SUMPRODUCT($K479:$AJ479,TRANSPOSE(EE$4:EE$29))</f>
        <v>0</v>
      </c>
      <c r="EF479" cm="1">
        <f t="array" ref="EF479">SUMPRODUCT($K479:$AJ479,TRANSPOSE(EF$4:EF$29))</f>
        <v>0</v>
      </c>
      <c r="EG479" cm="1">
        <f t="array" ref="EG479">SUMPRODUCT($K479:$AJ479,TRANSPOSE(EG$4:EG$29))</f>
        <v>0</v>
      </c>
      <c r="EH479" cm="1">
        <f t="array" ref="EH479">SUMPRODUCT($K479:$AJ479,TRANSPOSE(EH$4:EH$29))</f>
        <v>0</v>
      </c>
      <c r="EI479" cm="1">
        <f t="array" ref="EI479">SUMPRODUCT($K479:$AJ479,TRANSPOSE(EI$4:EI$29))</f>
        <v>0</v>
      </c>
      <c r="EJ479" cm="1">
        <f t="array" ref="EJ479">SUMPRODUCT($K479:$AJ479,TRANSPOSE(EJ$4:EJ$29))</f>
        <v>0</v>
      </c>
      <c r="EK479" cm="1">
        <f t="array" ref="EK479">SUMPRODUCT($K479:$AJ479,TRANSPOSE(EK$4:EK$29))</f>
        <v>1080</v>
      </c>
      <c r="EL479" cm="1">
        <f t="array" ref="EL479">SUMPRODUCT($K479:$AJ479,TRANSPOSE(EL$4:EL$29))</f>
        <v>4860</v>
      </c>
      <c r="EM479" cm="1">
        <f t="array" ref="EM479">SUMPRODUCT($K479:$AJ479,TRANSPOSE(EM$4:EM$29))</f>
        <v>4860</v>
      </c>
      <c r="EN479" cm="1">
        <f t="array" ref="EN479">SUMPRODUCT($K479:$AJ479,TRANSPOSE(EN$4:EN$29))</f>
        <v>0</v>
      </c>
      <c r="EO479" cm="1">
        <f t="array" ref="EO479">SUMPRODUCT($K479:$AJ479,TRANSPOSE(EO$4:EO$29))</f>
        <v>0</v>
      </c>
      <c r="EP479" cm="1">
        <f t="array" ref="EP479">SUMPRODUCT($K479:$AJ479,TRANSPOSE(EP$4:EP$29))</f>
        <v>0</v>
      </c>
      <c r="EQ479" cm="1">
        <f t="array" ref="EQ479">SUMPRODUCT($K479:$AJ479,TRANSPOSE(EQ$4:EQ$29))</f>
        <v>0</v>
      </c>
      <c r="ER479" cm="1">
        <f t="array" ref="ER479">SUMPRODUCT($K479:$AJ479,TRANSPOSE(ER$4:ER$29))</f>
        <v>0</v>
      </c>
      <c r="ES479" cm="1">
        <f t="array" ref="ES479">SUMPRODUCT($K479:$AJ479,TRANSPOSE(ES$4:ES$29))</f>
        <v>0</v>
      </c>
      <c r="ET479" cm="1">
        <f t="array" ref="ET479">SUMPRODUCT($K479:$AJ479,TRANSPOSE(ET$4:ET$29))</f>
        <v>0</v>
      </c>
      <c r="EU479" cm="1">
        <f t="array" ref="EU479">SUMPRODUCT($K479:$AJ479,TRANSPOSE(EU$4:EU$29))</f>
        <v>0</v>
      </c>
      <c r="EV479" cm="1">
        <f t="array" ref="EV479">SUMPRODUCT($K479:$AJ479,TRANSPOSE(EV$4:EV$29))</f>
        <v>0</v>
      </c>
      <c r="EW479" cm="1">
        <f t="array" ref="EW479">SUMPRODUCT($K479:$AJ479,TRANSPOSE(EW$4:EW$29))</f>
        <v>0</v>
      </c>
      <c r="EX479" cm="1">
        <f t="array" ref="EX479">SUMPRODUCT($K479:$AJ479,TRANSPOSE(EX$4:EX$29))</f>
        <v>0</v>
      </c>
      <c r="EY479" cm="1">
        <f t="array" ref="EY479">SUMPRODUCT($K479:$AJ479,TRANSPOSE(EY$4:EY$29))</f>
        <v>0</v>
      </c>
      <c r="EZ479" cm="1">
        <f t="array" ref="EZ479">SUMPRODUCT($K479:$AJ479,TRANSPOSE(EZ$4:EZ$29))</f>
        <v>0</v>
      </c>
      <c r="FA479">
        <f t="shared" ref="FA479:FA542" si="108">SUM(EC479:EZ479)-200*SUM(K479:AJ479)</f>
        <v>0</v>
      </c>
      <c r="FB479" t="b">
        <f t="shared" si="91"/>
        <v>0</v>
      </c>
    </row>
    <row r="480" spans="1:158" hidden="1" x14ac:dyDescent="0.2">
      <c r="A480">
        <v>559</v>
      </c>
      <c r="B480" s="7" t="s">
        <v>572</v>
      </c>
      <c r="C480" t="s">
        <v>17</v>
      </c>
      <c r="D480">
        <v>411808789</v>
      </c>
      <c r="E480" t="s">
        <v>571</v>
      </c>
      <c r="G480" t="s">
        <v>6</v>
      </c>
      <c r="H480" s="1">
        <v>2</v>
      </c>
      <c r="I480" s="1">
        <v>3</v>
      </c>
      <c r="J480" s="1">
        <f>VLOOKUP(B480,'[4]AVL F03 05.05.26_לעבוד'!$B$27:$M$694,12,)</f>
        <v>3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3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f t="shared" si="105"/>
        <v>945</v>
      </c>
      <c r="AL480" s="1">
        <f t="shared" si="106"/>
        <v>3000</v>
      </c>
      <c r="AM480" s="1">
        <f t="shared" si="102"/>
        <v>37.800000000000004</v>
      </c>
      <c r="AN480" s="1">
        <f t="shared" si="103"/>
        <v>120</v>
      </c>
      <c r="AO480" s="1">
        <f t="shared" si="104"/>
        <v>82.199999999999989</v>
      </c>
      <c r="AP480" s="1" t="s">
        <v>26</v>
      </c>
      <c r="AQ480" s="1">
        <f>VLOOKUP($B480,'[2]AVL F03 05.05.26_לעבוד'!$B$29:$H$721,6,)</f>
        <v>0</v>
      </c>
      <c r="AR480" s="1" t="s">
        <v>25</v>
      </c>
      <c r="AS480" s="1" t="s">
        <v>14</v>
      </c>
      <c r="AT480">
        <f t="shared" si="107"/>
        <v>0.12</v>
      </c>
      <c r="AU480" t="str">
        <f>VLOOKUP(B480,'[3]AVL F03 05.05.26_לעבוד'!$B$27:$B$694,1,)</f>
        <v>GRM21BC71H475KE11L</v>
      </c>
      <c r="AW480" t="s">
        <v>1722</v>
      </c>
      <c r="AX480" t="s">
        <v>2</v>
      </c>
      <c r="AY480">
        <v>0.04</v>
      </c>
      <c r="AZ480" t="s">
        <v>0</v>
      </c>
      <c r="BA480">
        <v>2</v>
      </c>
      <c r="BB480" t="s">
        <v>13</v>
      </c>
      <c r="BC480">
        <v>102</v>
      </c>
      <c r="BD480">
        <v>66</v>
      </c>
      <c r="BE480" t="s">
        <v>24</v>
      </c>
      <c r="BF480">
        <v>0</v>
      </c>
      <c r="BG480">
        <v>0.4</v>
      </c>
      <c r="BH480">
        <v>20</v>
      </c>
      <c r="BI480" t="s">
        <v>11</v>
      </c>
      <c r="BJ480" t="s">
        <v>23</v>
      </c>
      <c r="BK480" t="s">
        <v>5</v>
      </c>
      <c r="BL480">
        <v>1</v>
      </c>
      <c r="BM480" t="s">
        <v>22</v>
      </c>
      <c r="BN480">
        <v>0.04</v>
      </c>
      <c r="BO480" t="s">
        <v>5</v>
      </c>
      <c r="BP480">
        <v>1</v>
      </c>
      <c r="BQ480" t="s">
        <v>325</v>
      </c>
      <c r="BR480" t="s">
        <v>8</v>
      </c>
      <c r="BS480" t="s">
        <v>21</v>
      </c>
      <c r="BT480">
        <v>3000</v>
      </c>
      <c r="BU480" t="s">
        <v>6</v>
      </c>
      <c r="BV480" t="s">
        <v>31</v>
      </c>
      <c r="BW480" t="s">
        <v>20</v>
      </c>
      <c r="BX480" t="s">
        <v>3</v>
      </c>
      <c r="BY480" t="s">
        <v>2</v>
      </c>
      <c r="BZ480" t="s">
        <v>1</v>
      </c>
      <c r="CA480" t="s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3000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E480">
        <f>SUM($CB480,CB480:$CC480)-SUM($EC480:EC480)</f>
        <v>0</v>
      </c>
      <c r="DF480">
        <f>SUM($CB480,$CC480:CC480)-SUM($EC480:ED480)</f>
        <v>0</v>
      </c>
      <c r="DG480">
        <f>SUM($CB480,$CC480:CD480)-SUM($EC480:EE480)</f>
        <v>0</v>
      </c>
      <c r="DH480">
        <f>SUM($CB480,$CC480:CE480)-SUM($EC480:EF480)</f>
        <v>0</v>
      </c>
      <c r="DI480">
        <f>SUM($CB480,$CC480:CF480)-SUM($EC480:EG480)</f>
        <v>0</v>
      </c>
      <c r="DJ480">
        <f>SUM($CB480,$CC480:CG480)-SUM($EC480:EH480)</f>
        <v>0</v>
      </c>
      <c r="DK480">
        <f>SUM($CB480,$CC480:CH480)-SUM($EC480:EI480)</f>
        <v>0</v>
      </c>
      <c r="DL480">
        <f>SUM($CB480,$CC480:CI480)-SUM($EC480:EJ480)</f>
        <v>0</v>
      </c>
      <c r="DM480">
        <f>SUM($CB480,$CC480:CJ480)-SUM($EC480:EK480)</f>
        <v>2850</v>
      </c>
      <c r="DN480">
        <f>SUM($CB480,$CC480:CK480)-SUM($EC480:EL480)</f>
        <v>2670</v>
      </c>
      <c r="DO480">
        <f>SUM($CB480,$CC480:CL480)-SUM($EC480:EM480)</f>
        <v>2400</v>
      </c>
      <c r="DP480">
        <f>SUM($CB480,$CC480:CM480)-SUM($EC480:EN480)</f>
        <v>2400</v>
      </c>
      <c r="DQ480">
        <f>SUM($CB480,$CC480:CN480)-SUM($EC480:EO480)</f>
        <v>2400</v>
      </c>
      <c r="DR480">
        <f>SUM($CB480,$CC480:CO480)-SUM($EC480:EP480)</f>
        <v>2400</v>
      </c>
      <c r="DS480">
        <f>SUM($CB480,$CC480:CP480)-SUM($EC480:EQ480)</f>
        <v>2400</v>
      </c>
      <c r="DT480">
        <f>SUM($CB480,$CC480:CQ480)-SUM($EC480:ER480)</f>
        <v>2400</v>
      </c>
      <c r="DU480">
        <f>SUM($CB480,$CC480:CR480)-SUM($EC480:ES480)</f>
        <v>2400</v>
      </c>
      <c r="DV480">
        <f>SUM($CB480,$CC480:CS480)-SUM($EC480:ET480)</f>
        <v>2400</v>
      </c>
      <c r="DW480">
        <f>SUM($CB480,$CC480:CT480)-SUM($EC480:EU480)</f>
        <v>2400</v>
      </c>
      <c r="DX480">
        <f>SUM($CB480,$CC480:CU480)-SUM($EC480:EV480)</f>
        <v>2400</v>
      </c>
      <c r="DY480">
        <f>SUM($CB480,$CC480:CV480)-SUM($EC480:EW480)</f>
        <v>2400</v>
      </c>
      <c r="DZ480">
        <f>SUM($CB480,$CC480:CW480)-SUM($EC480:EX480)</f>
        <v>2400</v>
      </c>
      <c r="EA480">
        <f>SUM($CB480,$CC480:CX480)-SUM($EC480:EY480)</f>
        <v>2400</v>
      </c>
      <c r="EB480">
        <f>SUM($CB480,$CC480:CY480)-SUM($EC480:EZ480)</f>
        <v>2400</v>
      </c>
      <c r="EC480" cm="1">
        <f t="array" ref="EC480">SUMPRODUCT($K480:$AJ480,TRANSPOSE(EC$4:EC$29))</f>
        <v>0</v>
      </c>
      <c r="ED480" cm="1">
        <f t="array" ref="ED480">SUMPRODUCT($K480:$AJ480,TRANSPOSE(ED$4:ED$29))</f>
        <v>0</v>
      </c>
      <c r="EE480" cm="1">
        <f t="array" ref="EE480">SUMPRODUCT($K480:$AJ480,TRANSPOSE(EE$4:EE$29))</f>
        <v>0</v>
      </c>
      <c r="EF480" cm="1">
        <f t="array" ref="EF480">SUMPRODUCT($K480:$AJ480,TRANSPOSE(EF$4:EF$29))</f>
        <v>0</v>
      </c>
      <c r="EG480" cm="1">
        <f t="array" ref="EG480">SUMPRODUCT($K480:$AJ480,TRANSPOSE(EG$4:EG$29))</f>
        <v>0</v>
      </c>
      <c r="EH480" cm="1">
        <f t="array" ref="EH480">SUMPRODUCT($K480:$AJ480,TRANSPOSE(EH$4:EH$29))</f>
        <v>0</v>
      </c>
      <c r="EI480" cm="1">
        <f t="array" ref="EI480">SUMPRODUCT($K480:$AJ480,TRANSPOSE(EI$4:EI$29))</f>
        <v>0</v>
      </c>
      <c r="EJ480" cm="1">
        <f t="array" ref="EJ480">SUMPRODUCT($K480:$AJ480,TRANSPOSE(EJ$4:EJ$29))</f>
        <v>0</v>
      </c>
      <c r="EK480" cm="1">
        <f t="array" ref="EK480">SUMPRODUCT($K480:$AJ480,TRANSPOSE(EK$4:EK$29))</f>
        <v>150</v>
      </c>
      <c r="EL480" cm="1">
        <f t="array" ref="EL480">SUMPRODUCT($K480:$AJ480,TRANSPOSE(EL$4:EL$29))</f>
        <v>180</v>
      </c>
      <c r="EM480" cm="1">
        <f t="array" ref="EM480">SUMPRODUCT($K480:$AJ480,TRANSPOSE(EM$4:EM$29))</f>
        <v>270</v>
      </c>
      <c r="EN480" cm="1">
        <f t="array" ref="EN480">SUMPRODUCT($K480:$AJ480,TRANSPOSE(EN$4:EN$29))</f>
        <v>0</v>
      </c>
      <c r="EO480" cm="1">
        <f t="array" ref="EO480">SUMPRODUCT($K480:$AJ480,TRANSPOSE(EO$4:EO$29))</f>
        <v>0</v>
      </c>
      <c r="EP480" cm="1">
        <f t="array" ref="EP480">SUMPRODUCT($K480:$AJ480,TRANSPOSE(EP$4:EP$29))</f>
        <v>0</v>
      </c>
      <c r="EQ480" cm="1">
        <f t="array" ref="EQ480">SUMPRODUCT($K480:$AJ480,TRANSPOSE(EQ$4:EQ$29))</f>
        <v>0</v>
      </c>
      <c r="ER480" cm="1">
        <f t="array" ref="ER480">SUMPRODUCT($K480:$AJ480,TRANSPOSE(ER$4:ER$29))</f>
        <v>0</v>
      </c>
      <c r="ES480" cm="1">
        <f t="array" ref="ES480">SUMPRODUCT($K480:$AJ480,TRANSPOSE(ES$4:ES$29))</f>
        <v>0</v>
      </c>
      <c r="ET480" cm="1">
        <f t="array" ref="ET480">SUMPRODUCT($K480:$AJ480,TRANSPOSE(ET$4:ET$29))</f>
        <v>0</v>
      </c>
      <c r="EU480" cm="1">
        <f t="array" ref="EU480">SUMPRODUCT($K480:$AJ480,TRANSPOSE(EU$4:EU$29))</f>
        <v>0</v>
      </c>
      <c r="EV480" cm="1">
        <f t="array" ref="EV480">SUMPRODUCT($K480:$AJ480,TRANSPOSE(EV$4:EV$29))</f>
        <v>0</v>
      </c>
      <c r="EW480" cm="1">
        <f t="array" ref="EW480">SUMPRODUCT($K480:$AJ480,TRANSPOSE(EW$4:EW$29))</f>
        <v>0</v>
      </c>
      <c r="EX480" cm="1">
        <f t="array" ref="EX480">SUMPRODUCT($K480:$AJ480,TRANSPOSE(EX$4:EX$29))</f>
        <v>0</v>
      </c>
      <c r="EY480" cm="1">
        <f t="array" ref="EY480">SUMPRODUCT($K480:$AJ480,TRANSPOSE(EY$4:EY$29))</f>
        <v>0</v>
      </c>
      <c r="EZ480" cm="1">
        <f t="array" ref="EZ480">SUMPRODUCT($K480:$AJ480,TRANSPOSE(EZ$4:EZ$29))</f>
        <v>0</v>
      </c>
      <c r="FA480">
        <f t="shared" si="108"/>
        <v>0</v>
      </c>
      <c r="FB480" t="b">
        <f t="shared" ref="FB480:FB543" si="109">OR(DM480&lt;0,DN480&lt;0)</f>
        <v>0</v>
      </c>
    </row>
    <row r="481" spans="1:158" hidden="1" x14ac:dyDescent="0.2">
      <c r="A481">
        <v>560</v>
      </c>
      <c r="B481" s="7" t="s">
        <v>570</v>
      </c>
      <c r="C481" t="s">
        <v>17</v>
      </c>
      <c r="D481">
        <v>401474835</v>
      </c>
      <c r="E481" t="s">
        <v>569</v>
      </c>
      <c r="F481">
        <v>417640465</v>
      </c>
      <c r="G481" t="s">
        <v>6</v>
      </c>
      <c r="H481" s="1">
        <v>2</v>
      </c>
      <c r="I481" s="1">
        <v>40</v>
      </c>
      <c r="J481" s="1">
        <f>VLOOKUP(B481,'[4]AVL F03 05.05.26_לעבוד'!$B$27:$M$694,12,)</f>
        <v>40</v>
      </c>
      <c r="K481" s="1">
        <v>0</v>
      </c>
      <c r="L481" s="1">
        <v>0</v>
      </c>
      <c r="M481" s="1">
        <v>0</v>
      </c>
      <c r="N481" s="1">
        <v>4</v>
      </c>
      <c r="O481" s="1">
        <v>32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2</v>
      </c>
      <c r="AC481" s="1">
        <v>2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f t="shared" si="105"/>
        <v>12600</v>
      </c>
      <c r="AL481" s="1">
        <f t="shared" si="106"/>
        <v>13000</v>
      </c>
      <c r="AM481" s="1">
        <f t="shared" si="102"/>
        <v>1512</v>
      </c>
      <c r="AN481" s="1">
        <f t="shared" si="103"/>
        <v>1560</v>
      </c>
      <c r="AO481" s="1">
        <f t="shared" si="104"/>
        <v>48</v>
      </c>
      <c r="AP481" s="1" t="s">
        <v>26</v>
      </c>
      <c r="AQ481" s="1">
        <f>VLOOKUP($B481,'[2]AVL F03 05.05.26_לעבוד'!$B$29:$H$721,6,)</f>
        <v>0</v>
      </c>
      <c r="AR481" s="1" t="s">
        <v>25</v>
      </c>
      <c r="AS481" s="1" t="s">
        <v>14</v>
      </c>
      <c r="AT481">
        <f t="shared" si="107"/>
        <v>4.8</v>
      </c>
      <c r="AU481" t="str">
        <f>VLOOKUP(B481,'[3]AVL F03 05.05.26_לעבוד'!$B$27:$B$694,1,)</f>
        <v>GRM32EC70J107ME15L</v>
      </c>
      <c r="AW481" t="s">
        <v>1722</v>
      </c>
      <c r="AX481" t="s">
        <v>2</v>
      </c>
      <c r="AY481">
        <v>0.12</v>
      </c>
      <c r="AZ481" t="s">
        <v>0</v>
      </c>
      <c r="BA481">
        <v>2</v>
      </c>
      <c r="BB481" t="s">
        <v>13</v>
      </c>
      <c r="BC481">
        <v>99</v>
      </c>
      <c r="BD481">
        <v>58</v>
      </c>
      <c r="BE481" t="s">
        <v>24</v>
      </c>
      <c r="BF481">
        <v>0</v>
      </c>
      <c r="BG481">
        <v>0.12</v>
      </c>
      <c r="BH481">
        <v>20</v>
      </c>
      <c r="BI481" t="s">
        <v>11</v>
      </c>
      <c r="BJ481" t="s">
        <v>23</v>
      </c>
      <c r="BK481" t="s">
        <v>5</v>
      </c>
      <c r="BL481">
        <v>1</v>
      </c>
      <c r="BM481" t="s">
        <v>38</v>
      </c>
      <c r="BN481">
        <v>0.12</v>
      </c>
      <c r="BO481" t="s">
        <v>5</v>
      </c>
      <c r="BP481">
        <v>1</v>
      </c>
      <c r="BQ481" t="s">
        <v>5</v>
      </c>
      <c r="BR481" t="s">
        <v>8</v>
      </c>
      <c r="BS481" t="s">
        <v>21</v>
      </c>
      <c r="BT481">
        <v>1000</v>
      </c>
      <c r="BU481" t="s">
        <v>6</v>
      </c>
      <c r="BV481" t="s">
        <v>31</v>
      </c>
      <c r="BW481" t="s">
        <v>20</v>
      </c>
      <c r="BX481" t="s">
        <v>3</v>
      </c>
      <c r="BY481" t="s">
        <v>2</v>
      </c>
      <c r="BZ481" t="s">
        <v>1</v>
      </c>
      <c r="CA481" t="s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9000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E481">
        <f>SUM($CB481,CB481:$CC481)-SUM($EC481:EC481)</f>
        <v>0</v>
      </c>
      <c r="DF481">
        <f>SUM($CB481,$CC481:CC481)-SUM($EC481:ED481)</f>
        <v>0</v>
      </c>
      <c r="DG481">
        <f>SUM($CB481,$CC481:CD481)-SUM($EC481:EE481)</f>
        <v>0</v>
      </c>
      <c r="DH481">
        <f>SUM($CB481,$CC481:CE481)-SUM($EC481:EF481)</f>
        <v>0</v>
      </c>
      <c r="DI481">
        <f>SUM($CB481,$CC481:CF481)-SUM($EC481:EG481)</f>
        <v>0</v>
      </c>
      <c r="DJ481">
        <f>SUM($CB481,$CC481:CG481)-SUM($EC481:EH481)</f>
        <v>0</v>
      </c>
      <c r="DK481">
        <f>SUM($CB481,$CC481:CH481)-SUM($EC481:EI481)</f>
        <v>0</v>
      </c>
      <c r="DL481">
        <f>SUM($CB481,$CC481:CI481)-SUM($EC481:EJ481)</f>
        <v>0</v>
      </c>
      <c r="DM481">
        <f>SUM($CB481,$CC481:CJ481)-SUM($EC481:EK481)</f>
        <v>7920</v>
      </c>
      <c r="DN481">
        <f>SUM($CB481,$CC481:CK481)-SUM($EC481:EL481)</f>
        <v>6444</v>
      </c>
      <c r="DO481">
        <f>SUM($CB481,$CC481:CL481)-SUM($EC481:EM481)</f>
        <v>3764</v>
      </c>
      <c r="DP481">
        <f>SUM($CB481,$CC481:CM481)-SUM($EC481:EN481)</f>
        <v>1000</v>
      </c>
      <c r="DQ481">
        <f>SUM($CB481,$CC481:CN481)-SUM($EC481:EO481)</f>
        <v>1000</v>
      </c>
      <c r="DR481">
        <f>SUM($CB481,$CC481:CO481)-SUM($EC481:EP481)</f>
        <v>1000</v>
      </c>
      <c r="DS481">
        <f>SUM($CB481,$CC481:CP481)-SUM($EC481:EQ481)</f>
        <v>1000</v>
      </c>
      <c r="DT481">
        <f>SUM($CB481,$CC481:CQ481)-SUM($EC481:ER481)</f>
        <v>1000</v>
      </c>
      <c r="DU481">
        <f>SUM($CB481,$CC481:CR481)-SUM($EC481:ES481)</f>
        <v>1000</v>
      </c>
      <c r="DV481">
        <f>SUM($CB481,$CC481:CS481)-SUM($EC481:ET481)</f>
        <v>1000</v>
      </c>
      <c r="DW481">
        <f>SUM($CB481,$CC481:CT481)-SUM($EC481:EU481)</f>
        <v>1000</v>
      </c>
      <c r="DX481">
        <f>SUM($CB481,$CC481:CU481)-SUM($EC481:EV481)</f>
        <v>1000</v>
      </c>
      <c r="DY481">
        <f>SUM($CB481,$CC481:CV481)-SUM($EC481:EW481)</f>
        <v>1000</v>
      </c>
      <c r="DZ481">
        <f>SUM($CB481,$CC481:CW481)-SUM($EC481:EX481)</f>
        <v>1000</v>
      </c>
      <c r="EA481">
        <f>SUM($CB481,$CC481:CX481)-SUM($EC481:EY481)</f>
        <v>1000</v>
      </c>
      <c r="EB481">
        <f>SUM($CB481,$CC481:CY481)-SUM($EC481:EZ481)</f>
        <v>1000</v>
      </c>
      <c r="EC481" cm="1">
        <f t="array" ref="EC481">SUMPRODUCT($K481:$AJ481,TRANSPOSE(EC$4:EC$29))</f>
        <v>0</v>
      </c>
      <c r="ED481" cm="1">
        <f t="array" ref="ED481">SUMPRODUCT($K481:$AJ481,TRANSPOSE(ED$4:ED$29))</f>
        <v>0</v>
      </c>
      <c r="EE481" cm="1">
        <f t="array" ref="EE481">SUMPRODUCT($K481:$AJ481,TRANSPOSE(EE$4:EE$29))</f>
        <v>0</v>
      </c>
      <c r="EF481" cm="1">
        <f t="array" ref="EF481">SUMPRODUCT($K481:$AJ481,TRANSPOSE(EF$4:EF$29))</f>
        <v>0</v>
      </c>
      <c r="EG481" cm="1">
        <f t="array" ref="EG481">SUMPRODUCT($K481:$AJ481,TRANSPOSE(EG$4:EG$29))</f>
        <v>0</v>
      </c>
      <c r="EH481" cm="1">
        <f t="array" ref="EH481">SUMPRODUCT($K481:$AJ481,TRANSPOSE(EH$4:EH$29))</f>
        <v>0</v>
      </c>
      <c r="EI481" cm="1">
        <f t="array" ref="EI481">SUMPRODUCT($K481:$AJ481,TRANSPOSE(EI$4:EI$29))</f>
        <v>0</v>
      </c>
      <c r="EJ481" cm="1">
        <f t="array" ref="EJ481">SUMPRODUCT($K481:$AJ481,TRANSPOSE(EJ$4:EJ$29))</f>
        <v>0</v>
      </c>
      <c r="EK481" cm="1">
        <f t="array" ref="EK481">SUMPRODUCT($K481:$AJ481,TRANSPOSE(EK$4:EK$29))</f>
        <v>1080</v>
      </c>
      <c r="EL481" cm="1">
        <f t="array" ref="EL481">SUMPRODUCT($K481:$AJ481,TRANSPOSE(EL$4:EL$29))</f>
        <v>1476</v>
      </c>
      <c r="EM481" cm="1">
        <f t="array" ref="EM481">SUMPRODUCT($K481:$AJ481,TRANSPOSE(EM$4:EM$29))</f>
        <v>2680</v>
      </c>
      <c r="EN481" cm="1">
        <f t="array" ref="EN481">SUMPRODUCT($K481:$AJ481,TRANSPOSE(EN$4:EN$29))</f>
        <v>2764</v>
      </c>
      <c r="EO481" cm="1">
        <f t="array" ref="EO481">SUMPRODUCT($K481:$AJ481,TRANSPOSE(EO$4:EO$29))</f>
        <v>0</v>
      </c>
      <c r="EP481" cm="1">
        <f t="array" ref="EP481">SUMPRODUCT($K481:$AJ481,TRANSPOSE(EP$4:EP$29))</f>
        <v>0</v>
      </c>
      <c r="EQ481" cm="1">
        <f t="array" ref="EQ481">SUMPRODUCT($K481:$AJ481,TRANSPOSE(EQ$4:EQ$29))</f>
        <v>0</v>
      </c>
      <c r="ER481" cm="1">
        <f t="array" ref="ER481">SUMPRODUCT($K481:$AJ481,TRANSPOSE(ER$4:ER$29))</f>
        <v>0</v>
      </c>
      <c r="ES481" cm="1">
        <f t="array" ref="ES481">SUMPRODUCT($K481:$AJ481,TRANSPOSE(ES$4:ES$29))</f>
        <v>0</v>
      </c>
      <c r="ET481" cm="1">
        <f t="array" ref="ET481">SUMPRODUCT($K481:$AJ481,TRANSPOSE(ET$4:ET$29))</f>
        <v>0</v>
      </c>
      <c r="EU481" cm="1">
        <f t="array" ref="EU481">SUMPRODUCT($K481:$AJ481,TRANSPOSE(EU$4:EU$29))</f>
        <v>0</v>
      </c>
      <c r="EV481" cm="1">
        <f t="array" ref="EV481">SUMPRODUCT($K481:$AJ481,TRANSPOSE(EV$4:EV$29))</f>
        <v>0</v>
      </c>
      <c r="EW481" cm="1">
        <f t="array" ref="EW481">SUMPRODUCT($K481:$AJ481,TRANSPOSE(EW$4:EW$29))</f>
        <v>0</v>
      </c>
      <c r="EX481" cm="1">
        <f t="array" ref="EX481">SUMPRODUCT($K481:$AJ481,TRANSPOSE(EX$4:EX$29))</f>
        <v>0</v>
      </c>
      <c r="EY481" cm="1">
        <f t="array" ref="EY481">SUMPRODUCT($K481:$AJ481,TRANSPOSE(EY$4:EY$29))</f>
        <v>0</v>
      </c>
      <c r="EZ481" cm="1">
        <f t="array" ref="EZ481">SUMPRODUCT($K481:$AJ481,TRANSPOSE(EZ$4:EZ$29))</f>
        <v>0</v>
      </c>
      <c r="FA481">
        <f t="shared" si="108"/>
        <v>0</v>
      </c>
      <c r="FB481" t="b">
        <f t="shared" si="109"/>
        <v>0</v>
      </c>
    </row>
    <row r="482" spans="1:158" hidden="1" x14ac:dyDescent="0.2">
      <c r="A482">
        <v>561</v>
      </c>
      <c r="B482" s="7" t="s">
        <v>568</v>
      </c>
      <c r="C482" t="s">
        <v>17</v>
      </c>
      <c r="D482">
        <v>400416555</v>
      </c>
      <c r="E482" t="s">
        <v>567</v>
      </c>
      <c r="F482">
        <v>417372705</v>
      </c>
      <c r="G482" t="s">
        <v>6</v>
      </c>
      <c r="H482" s="1">
        <v>2</v>
      </c>
      <c r="I482" s="1">
        <v>38</v>
      </c>
      <c r="J482" s="1">
        <f>VLOOKUP(B482,'[4]AVL F03 05.05.26_לעבוד'!$B$27:$M$694,12,)</f>
        <v>38</v>
      </c>
      <c r="K482" s="1">
        <v>0</v>
      </c>
      <c r="L482" s="1">
        <v>0</v>
      </c>
      <c r="M482" s="1">
        <v>0</v>
      </c>
      <c r="N482" s="1">
        <v>2</v>
      </c>
      <c r="O482" s="1">
        <v>36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f t="shared" si="105"/>
        <v>11970</v>
      </c>
      <c r="AL482" s="1">
        <f t="shared" si="106"/>
        <v>12000</v>
      </c>
      <c r="AM482" s="1">
        <f t="shared" si="102"/>
        <v>2274.3000000000002</v>
      </c>
      <c r="AN482" s="1">
        <f t="shared" si="103"/>
        <v>2280</v>
      </c>
      <c r="AO482" s="1">
        <f t="shared" si="104"/>
        <v>5.6999999999998181</v>
      </c>
      <c r="AP482" s="1" t="s">
        <v>26</v>
      </c>
      <c r="AQ482" s="1">
        <f>VLOOKUP($B482,'[2]AVL F03 05.05.26_לעבוד'!$B$29:$H$721,6,)</f>
        <v>0</v>
      </c>
      <c r="AR482" s="1" t="s">
        <v>25</v>
      </c>
      <c r="AS482" s="1" t="s">
        <v>14</v>
      </c>
      <c r="AT482">
        <f t="shared" si="107"/>
        <v>7.22</v>
      </c>
      <c r="AU482" t="str">
        <f>VLOOKUP(B482,'[3]AVL F03 05.05.26_לעבוד'!$B$27:$B$694,1,)</f>
        <v>GRM32ER71E226KE15L</v>
      </c>
      <c r="AW482" t="s">
        <v>1722</v>
      </c>
      <c r="AX482" t="s">
        <v>2</v>
      </c>
      <c r="AY482">
        <v>0.19</v>
      </c>
      <c r="AZ482" t="s">
        <v>0</v>
      </c>
      <c r="BA482">
        <v>2</v>
      </c>
      <c r="BB482" t="s">
        <v>13</v>
      </c>
      <c r="BC482">
        <v>96</v>
      </c>
      <c r="BD482">
        <v>85</v>
      </c>
      <c r="BE482" t="s">
        <v>24</v>
      </c>
      <c r="BF482">
        <v>0</v>
      </c>
      <c r="BG482">
        <v>0.19</v>
      </c>
      <c r="BH482">
        <v>20</v>
      </c>
      <c r="BI482" t="s">
        <v>11</v>
      </c>
      <c r="BJ482" t="s">
        <v>23</v>
      </c>
      <c r="BK482" t="s">
        <v>5</v>
      </c>
      <c r="BL482">
        <v>1</v>
      </c>
      <c r="BM482" t="s">
        <v>22</v>
      </c>
      <c r="BN482">
        <v>0.19</v>
      </c>
      <c r="BO482" t="s">
        <v>5</v>
      </c>
      <c r="BP482">
        <v>1</v>
      </c>
      <c r="BQ482" t="s">
        <v>5</v>
      </c>
      <c r="BR482" t="s">
        <v>8</v>
      </c>
      <c r="BS482" t="s">
        <v>21</v>
      </c>
      <c r="BT482">
        <v>1000</v>
      </c>
      <c r="BU482" t="s">
        <v>6</v>
      </c>
      <c r="BV482" t="s">
        <v>31</v>
      </c>
      <c r="BW482" t="s">
        <v>20</v>
      </c>
      <c r="BX482" t="s">
        <v>3</v>
      </c>
      <c r="BY482" t="s">
        <v>2</v>
      </c>
      <c r="BZ482" t="s">
        <v>1</v>
      </c>
      <c r="CA482" t="s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8000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E482">
        <f>SUM($CB482,CB482:$CC482)-SUM($EC482:EC482)</f>
        <v>0</v>
      </c>
      <c r="DF482">
        <f>SUM($CB482,$CC482:CC482)-SUM($EC482:ED482)</f>
        <v>0</v>
      </c>
      <c r="DG482">
        <f>SUM($CB482,$CC482:CD482)-SUM($EC482:EE482)</f>
        <v>0</v>
      </c>
      <c r="DH482">
        <f>SUM($CB482,$CC482:CE482)-SUM($EC482:EF482)</f>
        <v>0</v>
      </c>
      <c r="DI482">
        <f>SUM($CB482,$CC482:CF482)-SUM($EC482:EG482)</f>
        <v>0</v>
      </c>
      <c r="DJ482">
        <f>SUM($CB482,$CC482:CG482)-SUM($EC482:EH482)</f>
        <v>0</v>
      </c>
      <c r="DK482">
        <f>SUM($CB482,$CC482:CH482)-SUM($EC482:EI482)</f>
        <v>0</v>
      </c>
      <c r="DL482">
        <f>SUM($CB482,$CC482:CI482)-SUM($EC482:EJ482)</f>
        <v>0</v>
      </c>
      <c r="DM482">
        <f>SUM($CB482,$CC482:CJ482)-SUM($EC482:EK482)</f>
        <v>7060</v>
      </c>
      <c r="DN482">
        <f>SUM($CB482,$CC482:CK482)-SUM($EC482:EL482)</f>
        <v>5872</v>
      </c>
      <c r="DO482">
        <f>SUM($CB482,$CC482:CL482)-SUM($EC482:EM482)</f>
        <v>3172</v>
      </c>
      <c r="DP482">
        <f>SUM($CB482,$CC482:CM482)-SUM($EC482:EN482)</f>
        <v>400</v>
      </c>
      <c r="DQ482">
        <f>SUM($CB482,$CC482:CN482)-SUM($EC482:EO482)</f>
        <v>400</v>
      </c>
      <c r="DR482">
        <f>SUM($CB482,$CC482:CO482)-SUM($EC482:EP482)</f>
        <v>400</v>
      </c>
      <c r="DS482">
        <f>SUM($CB482,$CC482:CP482)-SUM($EC482:EQ482)</f>
        <v>400</v>
      </c>
      <c r="DT482">
        <f>SUM($CB482,$CC482:CQ482)-SUM($EC482:ER482)</f>
        <v>400</v>
      </c>
      <c r="DU482">
        <f>SUM($CB482,$CC482:CR482)-SUM($EC482:ES482)</f>
        <v>400</v>
      </c>
      <c r="DV482">
        <f>SUM($CB482,$CC482:CS482)-SUM($EC482:ET482)</f>
        <v>400</v>
      </c>
      <c r="DW482">
        <f>SUM($CB482,$CC482:CT482)-SUM($EC482:EU482)</f>
        <v>400</v>
      </c>
      <c r="DX482">
        <f>SUM($CB482,$CC482:CU482)-SUM($EC482:EV482)</f>
        <v>400</v>
      </c>
      <c r="DY482">
        <f>SUM($CB482,$CC482:CV482)-SUM($EC482:EW482)</f>
        <v>400</v>
      </c>
      <c r="DZ482">
        <f>SUM($CB482,$CC482:CW482)-SUM($EC482:EX482)</f>
        <v>400</v>
      </c>
      <c r="EA482">
        <f>SUM($CB482,$CC482:CX482)-SUM($EC482:EY482)</f>
        <v>400</v>
      </c>
      <c r="EB482">
        <f>SUM($CB482,$CC482:CY482)-SUM($EC482:EZ482)</f>
        <v>400</v>
      </c>
      <c r="EC482" cm="1">
        <f t="array" ref="EC482">SUMPRODUCT($K482:$AJ482,TRANSPOSE(EC$4:EC$29))</f>
        <v>0</v>
      </c>
      <c r="ED482" cm="1">
        <f t="array" ref="ED482">SUMPRODUCT($K482:$AJ482,TRANSPOSE(ED$4:ED$29))</f>
        <v>0</v>
      </c>
      <c r="EE482" cm="1">
        <f t="array" ref="EE482">SUMPRODUCT($K482:$AJ482,TRANSPOSE(EE$4:EE$29))</f>
        <v>0</v>
      </c>
      <c r="EF482" cm="1">
        <f t="array" ref="EF482">SUMPRODUCT($K482:$AJ482,TRANSPOSE(EF$4:EF$29))</f>
        <v>0</v>
      </c>
      <c r="EG482" cm="1">
        <f t="array" ref="EG482">SUMPRODUCT($K482:$AJ482,TRANSPOSE(EG$4:EG$29))</f>
        <v>0</v>
      </c>
      <c r="EH482" cm="1">
        <f t="array" ref="EH482">SUMPRODUCT($K482:$AJ482,TRANSPOSE(EH$4:EH$29))</f>
        <v>0</v>
      </c>
      <c r="EI482" cm="1">
        <f t="array" ref="EI482">SUMPRODUCT($K482:$AJ482,TRANSPOSE(EI$4:EI$29))</f>
        <v>0</v>
      </c>
      <c r="EJ482" cm="1">
        <f t="array" ref="EJ482">SUMPRODUCT($K482:$AJ482,TRANSPOSE(EJ$4:EJ$29))</f>
        <v>0</v>
      </c>
      <c r="EK482" cm="1">
        <f t="array" ref="EK482">SUMPRODUCT($K482:$AJ482,TRANSPOSE(EK$4:EK$29))</f>
        <v>940</v>
      </c>
      <c r="EL482" cm="1">
        <f t="array" ref="EL482">SUMPRODUCT($K482:$AJ482,TRANSPOSE(EL$4:EL$29))</f>
        <v>1188</v>
      </c>
      <c r="EM482" cm="1">
        <f t="array" ref="EM482">SUMPRODUCT($K482:$AJ482,TRANSPOSE(EM$4:EM$29))</f>
        <v>2700</v>
      </c>
      <c r="EN482" cm="1">
        <f t="array" ref="EN482">SUMPRODUCT($K482:$AJ482,TRANSPOSE(EN$4:EN$29))</f>
        <v>2772</v>
      </c>
      <c r="EO482" cm="1">
        <f t="array" ref="EO482">SUMPRODUCT($K482:$AJ482,TRANSPOSE(EO$4:EO$29))</f>
        <v>0</v>
      </c>
      <c r="EP482" cm="1">
        <f t="array" ref="EP482">SUMPRODUCT($K482:$AJ482,TRANSPOSE(EP$4:EP$29))</f>
        <v>0</v>
      </c>
      <c r="EQ482" cm="1">
        <f t="array" ref="EQ482">SUMPRODUCT($K482:$AJ482,TRANSPOSE(EQ$4:EQ$29))</f>
        <v>0</v>
      </c>
      <c r="ER482" cm="1">
        <f t="array" ref="ER482">SUMPRODUCT($K482:$AJ482,TRANSPOSE(ER$4:ER$29))</f>
        <v>0</v>
      </c>
      <c r="ES482" cm="1">
        <f t="array" ref="ES482">SUMPRODUCT($K482:$AJ482,TRANSPOSE(ES$4:ES$29))</f>
        <v>0</v>
      </c>
      <c r="ET482" cm="1">
        <f t="array" ref="ET482">SUMPRODUCT($K482:$AJ482,TRANSPOSE(ET$4:ET$29))</f>
        <v>0</v>
      </c>
      <c r="EU482" cm="1">
        <f t="array" ref="EU482">SUMPRODUCT($K482:$AJ482,TRANSPOSE(EU$4:EU$29))</f>
        <v>0</v>
      </c>
      <c r="EV482" cm="1">
        <f t="array" ref="EV482">SUMPRODUCT($K482:$AJ482,TRANSPOSE(EV$4:EV$29))</f>
        <v>0</v>
      </c>
      <c r="EW482" cm="1">
        <f t="array" ref="EW482">SUMPRODUCT($K482:$AJ482,TRANSPOSE(EW$4:EW$29))</f>
        <v>0</v>
      </c>
      <c r="EX482" cm="1">
        <f t="array" ref="EX482">SUMPRODUCT($K482:$AJ482,TRANSPOSE(EX$4:EX$29))</f>
        <v>0</v>
      </c>
      <c r="EY482" cm="1">
        <f t="array" ref="EY482">SUMPRODUCT($K482:$AJ482,TRANSPOSE(EY$4:EY$29))</f>
        <v>0</v>
      </c>
      <c r="EZ482" cm="1">
        <f t="array" ref="EZ482">SUMPRODUCT($K482:$AJ482,TRANSPOSE(EZ$4:EZ$29))</f>
        <v>0</v>
      </c>
      <c r="FA482">
        <f t="shared" si="108"/>
        <v>0</v>
      </c>
      <c r="FB482" t="b">
        <f t="shared" si="109"/>
        <v>0</v>
      </c>
    </row>
    <row r="483" spans="1:158" hidden="1" x14ac:dyDescent="0.2">
      <c r="A483">
        <v>562</v>
      </c>
      <c r="B483" s="7" t="s">
        <v>566</v>
      </c>
      <c r="C483" t="s">
        <v>17</v>
      </c>
      <c r="D483">
        <v>400675640</v>
      </c>
      <c r="E483" t="s">
        <v>565</v>
      </c>
      <c r="G483" t="s">
        <v>6</v>
      </c>
      <c r="H483" s="1">
        <v>1</v>
      </c>
      <c r="I483" s="1">
        <v>1</v>
      </c>
      <c r="J483" s="1">
        <f>VLOOKUP(B483,'[4]AVL F03 05.05.26_לעבוד'!$B$27:$M$694,12,)</f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1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f t="shared" si="105"/>
        <v>315</v>
      </c>
      <c r="AL483" s="1">
        <f t="shared" si="106"/>
        <v>500</v>
      </c>
      <c r="AQ483" s="1">
        <f>VLOOKUP($B483,'[2]AVL F03 05.05.26_לעבוד'!$B$29:$H$721,6,)</f>
        <v>0</v>
      </c>
      <c r="AR483" s="1" t="s">
        <v>78</v>
      </c>
      <c r="AS483" s="1" t="s">
        <v>14</v>
      </c>
      <c r="AT483">
        <f t="shared" si="107"/>
        <v>2.08</v>
      </c>
      <c r="AU483" t="str">
        <f>VLOOKUP(B483,'[3]AVL F03 05.05.26_לעבוד'!$B$27:$B$694,1,)</f>
        <v>GXO-U108L/BI-48.00MHZ</v>
      </c>
      <c r="AW483" t="s">
        <v>1785</v>
      </c>
      <c r="AX483" t="s">
        <v>144</v>
      </c>
      <c r="AY483">
        <v>2.08</v>
      </c>
      <c r="AZ483" t="s">
        <v>0</v>
      </c>
      <c r="BA483">
        <v>1</v>
      </c>
      <c r="BB483" t="s">
        <v>13</v>
      </c>
      <c r="BC483">
        <v>1</v>
      </c>
      <c r="BD483">
        <v>90</v>
      </c>
      <c r="BE483" t="s">
        <v>76</v>
      </c>
      <c r="BF483">
        <v>0</v>
      </c>
      <c r="BG483">
        <v>2.08</v>
      </c>
      <c r="BH483">
        <v>20</v>
      </c>
      <c r="BI483" t="s">
        <v>11</v>
      </c>
      <c r="BJ483" t="s">
        <v>52</v>
      </c>
      <c r="BK483" t="s">
        <v>5</v>
      </c>
      <c r="BL483">
        <v>1</v>
      </c>
      <c r="BM483" t="s">
        <v>38</v>
      </c>
      <c r="BN483">
        <v>2.08</v>
      </c>
      <c r="BO483" t="s">
        <v>5</v>
      </c>
      <c r="BP483">
        <v>1</v>
      </c>
      <c r="BQ483" t="s">
        <v>5</v>
      </c>
      <c r="BR483" t="s">
        <v>8</v>
      </c>
      <c r="BS483" t="s">
        <v>51</v>
      </c>
      <c r="BT483">
        <v>500</v>
      </c>
      <c r="BU483" t="s">
        <v>6</v>
      </c>
      <c r="BV483" t="s">
        <v>31</v>
      </c>
      <c r="BW483" t="s">
        <v>50</v>
      </c>
      <c r="BX483" t="s">
        <v>3</v>
      </c>
      <c r="BY483" t="s">
        <v>144</v>
      </c>
      <c r="BZ483" t="s">
        <v>1</v>
      </c>
      <c r="CA483" t="s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200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E483">
        <f>SUM($CB483,CB483:$CC483)-SUM($EC483:EC483)</f>
        <v>0</v>
      </c>
      <c r="DF483">
        <f>SUM($CB483,$CC483:CC483)-SUM($EC483:ED483)</f>
        <v>0</v>
      </c>
      <c r="DG483">
        <f>SUM($CB483,$CC483:CD483)-SUM($EC483:EE483)</f>
        <v>0</v>
      </c>
      <c r="DH483">
        <f>SUM($CB483,$CC483:CE483)-SUM($EC483:EF483)</f>
        <v>0</v>
      </c>
      <c r="DI483">
        <f>SUM($CB483,$CC483:CF483)-SUM($EC483:EG483)</f>
        <v>0</v>
      </c>
      <c r="DJ483">
        <f>SUM($CB483,$CC483:CG483)-SUM($EC483:EH483)</f>
        <v>0</v>
      </c>
      <c r="DK483">
        <f>SUM($CB483,$CC483:CH483)-SUM($EC483:EI483)</f>
        <v>0</v>
      </c>
      <c r="DL483">
        <f>SUM($CB483,$CC483:CI483)-SUM($EC483:EJ483)</f>
        <v>200</v>
      </c>
      <c r="DM483">
        <f>SUM($CB483,$CC483:CJ483)-SUM($EC483:EK483)</f>
        <v>150</v>
      </c>
      <c r="DN483">
        <f>SUM($CB483,$CC483:CK483)-SUM($EC483:EL483)</f>
        <v>100</v>
      </c>
      <c r="DO483">
        <f>SUM($CB483,$CC483:CL483)-SUM($EC483:EM483)</f>
        <v>50</v>
      </c>
      <c r="DP483">
        <f>SUM($CB483,$CC483:CM483)-SUM($EC483:EN483)</f>
        <v>0</v>
      </c>
      <c r="DQ483">
        <f>SUM($CB483,$CC483:CN483)-SUM($EC483:EO483)</f>
        <v>0</v>
      </c>
      <c r="DR483">
        <f>SUM($CB483,$CC483:CO483)-SUM($EC483:EP483)</f>
        <v>0</v>
      </c>
      <c r="DS483">
        <f>SUM($CB483,$CC483:CP483)-SUM($EC483:EQ483)</f>
        <v>0</v>
      </c>
      <c r="DT483">
        <f>SUM($CB483,$CC483:CQ483)-SUM($EC483:ER483)</f>
        <v>0</v>
      </c>
      <c r="DU483">
        <f>SUM($CB483,$CC483:CR483)-SUM($EC483:ES483)</f>
        <v>0</v>
      </c>
      <c r="DV483">
        <f>SUM($CB483,$CC483:CS483)-SUM($EC483:ET483)</f>
        <v>0</v>
      </c>
      <c r="DW483">
        <f>SUM($CB483,$CC483:CT483)-SUM($EC483:EU483)</f>
        <v>0</v>
      </c>
      <c r="DX483">
        <f>SUM($CB483,$CC483:CU483)-SUM($EC483:EV483)</f>
        <v>0</v>
      </c>
      <c r="DY483">
        <f>SUM($CB483,$CC483:CV483)-SUM($EC483:EW483)</f>
        <v>0</v>
      </c>
      <c r="DZ483">
        <f>SUM($CB483,$CC483:CW483)-SUM($EC483:EX483)</f>
        <v>0</v>
      </c>
      <c r="EA483">
        <f>SUM($CB483,$CC483:CX483)-SUM($EC483:EY483)</f>
        <v>0</v>
      </c>
      <c r="EB483">
        <f>SUM($CB483,$CC483:CY483)-SUM($EC483:EZ483)</f>
        <v>0</v>
      </c>
      <c r="EC483" cm="1">
        <f t="array" ref="EC483">SUMPRODUCT($K483:$AJ483,TRANSPOSE(EC$4:EC$29))</f>
        <v>0</v>
      </c>
      <c r="ED483" cm="1">
        <f t="array" ref="ED483">SUMPRODUCT($K483:$AJ483,TRANSPOSE(ED$4:ED$29))</f>
        <v>0</v>
      </c>
      <c r="EE483" cm="1">
        <f t="array" ref="EE483">SUMPRODUCT($K483:$AJ483,TRANSPOSE(EE$4:EE$29))</f>
        <v>0</v>
      </c>
      <c r="EF483" cm="1">
        <f t="array" ref="EF483">SUMPRODUCT($K483:$AJ483,TRANSPOSE(EF$4:EF$29))</f>
        <v>0</v>
      </c>
      <c r="EG483" cm="1">
        <f t="array" ref="EG483">SUMPRODUCT($K483:$AJ483,TRANSPOSE(EG$4:EG$29))</f>
        <v>0</v>
      </c>
      <c r="EH483" cm="1">
        <f t="array" ref="EH483">SUMPRODUCT($K483:$AJ483,TRANSPOSE(EH$4:EH$29))</f>
        <v>0</v>
      </c>
      <c r="EI483" cm="1">
        <f t="array" ref="EI483">SUMPRODUCT($K483:$AJ483,TRANSPOSE(EI$4:EI$29))</f>
        <v>0</v>
      </c>
      <c r="EJ483" cm="1">
        <f t="array" ref="EJ483">SUMPRODUCT($K483:$AJ483,TRANSPOSE(EJ$4:EJ$29))</f>
        <v>0</v>
      </c>
      <c r="EK483" cm="1">
        <f t="array" ref="EK483">SUMPRODUCT($K483:$AJ483,TRANSPOSE(EK$4:EK$29))</f>
        <v>50</v>
      </c>
      <c r="EL483" cm="1">
        <f t="array" ref="EL483">SUMPRODUCT($K483:$AJ483,TRANSPOSE(EL$4:EL$29))</f>
        <v>50</v>
      </c>
      <c r="EM483" cm="1">
        <f t="array" ref="EM483">SUMPRODUCT($K483:$AJ483,TRANSPOSE(EM$4:EM$29))</f>
        <v>50</v>
      </c>
      <c r="EN483" cm="1">
        <f t="array" ref="EN483">SUMPRODUCT($K483:$AJ483,TRANSPOSE(EN$4:EN$29))</f>
        <v>50</v>
      </c>
      <c r="EO483" cm="1">
        <f t="array" ref="EO483">SUMPRODUCT($K483:$AJ483,TRANSPOSE(EO$4:EO$29))</f>
        <v>0</v>
      </c>
      <c r="EP483" cm="1">
        <f t="array" ref="EP483">SUMPRODUCT($K483:$AJ483,TRANSPOSE(EP$4:EP$29))</f>
        <v>0</v>
      </c>
      <c r="EQ483" cm="1">
        <f t="array" ref="EQ483">SUMPRODUCT($K483:$AJ483,TRANSPOSE(EQ$4:EQ$29))</f>
        <v>0</v>
      </c>
      <c r="ER483" cm="1">
        <f t="array" ref="ER483">SUMPRODUCT($K483:$AJ483,TRANSPOSE(ER$4:ER$29))</f>
        <v>0</v>
      </c>
      <c r="ES483" cm="1">
        <f t="array" ref="ES483">SUMPRODUCT($K483:$AJ483,TRANSPOSE(ES$4:ES$29))</f>
        <v>0</v>
      </c>
      <c r="ET483" cm="1">
        <f t="array" ref="ET483">SUMPRODUCT($K483:$AJ483,TRANSPOSE(ET$4:ET$29))</f>
        <v>0</v>
      </c>
      <c r="EU483" cm="1">
        <f t="array" ref="EU483">SUMPRODUCT($K483:$AJ483,TRANSPOSE(EU$4:EU$29))</f>
        <v>0</v>
      </c>
      <c r="EV483" cm="1">
        <f t="array" ref="EV483">SUMPRODUCT($K483:$AJ483,TRANSPOSE(EV$4:EV$29))</f>
        <v>0</v>
      </c>
      <c r="EW483" cm="1">
        <f t="array" ref="EW483">SUMPRODUCT($K483:$AJ483,TRANSPOSE(EW$4:EW$29))</f>
        <v>0</v>
      </c>
      <c r="EX483" cm="1">
        <f t="array" ref="EX483">SUMPRODUCT($K483:$AJ483,TRANSPOSE(EX$4:EX$29))</f>
        <v>0</v>
      </c>
      <c r="EY483" cm="1">
        <f t="array" ref="EY483">SUMPRODUCT($K483:$AJ483,TRANSPOSE(EY$4:EY$29))</f>
        <v>0</v>
      </c>
      <c r="EZ483" cm="1">
        <f t="array" ref="EZ483">SUMPRODUCT($K483:$AJ483,TRANSPOSE(EZ$4:EZ$29))</f>
        <v>0</v>
      </c>
      <c r="FA483">
        <f t="shared" si="108"/>
        <v>0</v>
      </c>
      <c r="FB483" t="b">
        <f t="shared" si="109"/>
        <v>0</v>
      </c>
    </row>
    <row r="484" spans="1:158" hidden="1" x14ac:dyDescent="0.2">
      <c r="A484">
        <v>563</v>
      </c>
      <c r="B484" s="7" t="s">
        <v>564</v>
      </c>
      <c r="C484" t="s">
        <v>17</v>
      </c>
      <c r="D484">
        <v>403326394</v>
      </c>
      <c r="E484" t="s">
        <v>563</v>
      </c>
      <c r="F484">
        <v>400481547</v>
      </c>
      <c r="G484" t="s">
        <v>6</v>
      </c>
      <c r="H484" s="1">
        <v>2</v>
      </c>
      <c r="I484" s="1">
        <v>3</v>
      </c>
      <c r="J484" s="1">
        <f>VLOOKUP(B484,'[4]AVL F03 05.05.26_לעבוד'!$B$27:$M$694,12,)</f>
        <v>3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3</v>
      </c>
      <c r="AI484" s="1">
        <v>0</v>
      </c>
      <c r="AJ484" s="1">
        <v>0</v>
      </c>
      <c r="AK484" s="1">
        <f t="shared" si="105"/>
        <v>945</v>
      </c>
      <c r="AL484" s="1">
        <f t="shared" si="106"/>
        <v>1500</v>
      </c>
      <c r="AM484" s="1">
        <f>AK484*AY484</f>
        <v>2560.9499999999998</v>
      </c>
      <c r="AN484" s="1">
        <f>AL484*AY484</f>
        <v>4065</v>
      </c>
      <c r="AO484" s="1">
        <f>AN484-AM484</f>
        <v>1504.0500000000002</v>
      </c>
      <c r="AP484" s="1" t="s">
        <v>107</v>
      </c>
      <c r="AQ484" s="1">
        <f>VLOOKUP($B484,'[2]AVL F03 05.05.26_לעבוד'!$B$29:$H$721,6,)</f>
        <v>0</v>
      </c>
      <c r="AR484" s="1" t="s">
        <v>25</v>
      </c>
      <c r="AS484" s="1" t="s">
        <v>14</v>
      </c>
      <c r="AT484">
        <f t="shared" si="107"/>
        <v>8.129999999999999</v>
      </c>
      <c r="AU484" t="str">
        <f>VLOOKUP(B484,'[3]AVL F03 05.05.26_לעבוד'!$B$27:$B$694,1,)</f>
        <v>HCPL-063L-500E</v>
      </c>
      <c r="AW484" t="s">
        <v>1748</v>
      </c>
      <c r="AX484" t="s">
        <v>41</v>
      </c>
      <c r="AY484">
        <v>2.71</v>
      </c>
      <c r="AZ484" t="s">
        <v>0</v>
      </c>
      <c r="BA484">
        <v>2</v>
      </c>
      <c r="BB484" t="s">
        <v>13</v>
      </c>
      <c r="BC484">
        <v>102</v>
      </c>
      <c r="BD484">
        <v>122</v>
      </c>
      <c r="BE484" t="s">
        <v>131</v>
      </c>
      <c r="BF484">
        <v>0</v>
      </c>
      <c r="BG484">
        <v>2.71</v>
      </c>
      <c r="BH484">
        <v>20</v>
      </c>
      <c r="BI484" t="s">
        <v>11</v>
      </c>
      <c r="BJ484" t="s">
        <v>533</v>
      </c>
      <c r="BK484" t="s">
        <v>5</v>
      </c>
      <c r="BL484">
        <v>1</v>
      </c>
      <c r="BM484" t="s">
        <v>22</v>
      </c>
      <c r="BN484">
        <v>2.71</v>
      </c>
      <c r="BO484" t="s">
        <v>5</v>
      </c>
      <c r="BP484">
        <v>1</v>
      </c>
      <c r="BQ484" t="s">
        <v>5</v>
      </c>
      <c r="BR484" t="s">
        <v>8</v>
      </c>
      <c r="BS484" t="s">
        <v>538</v>
      </c>
      <c r="BT484">
        <v>1500</v>
      </c>
      <c r="BU484" t="s">
        <v>6</v>
      </c>
      <c r="BV484" t="s">
        <v>31</v>
      </c>
      <c r="BW484" t="s">
        <v>562</v>
      </c>
      <c r="BX484" t="s">
        <v>3</v>
      </c>
      <c r="BY484" t="s">
        <v>41</v>
      </c>
      <c r="BZ484" t="s">
        <v>1</v>
      </c>
      <c r="CA484" t="s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660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E484">
        <f>SUM($CB484,CB484:$CC484)-SUM($EC484:EC484)</f>
        <v>0</v>
      </c>
      <c r="DF484">
        <f>SUM($CB484,$CC484:CC484)-SUM($EC484:ED484)</f>
        <v>0</v>
      </c>
      <c r="DG484">
        <f>SUM($CB484,$CC484:CD484)-SUM($EC484:EE484)</f>
        <v>0</v>
      </c>
      <c r="DH484">
        <f>SUM($CB484,$CC484:CE484)-SUM($EC484:EF484)</f>
        <v>0</v>
      </c>
      <c r="DI484">
        <f>SUM($CB484,$CC484:CF484)-SUM($EC484:EG484)</f>
        <v>0</v>
      </c>
      <c r="DJ484">
        <f>SUM($CB484,$CC484:CG484)-SUM($EC484:EH484)</f>
        <v>0</v>
      </c>
      <c r="DK484">
        <f>SUM($CB484,$CC484:CH484)-SUM($EC484:EI484)</f>
        <v>0</v>
      </c>
      <c r="DL484">
        <f>SUM($CB484,$CC484:CI484)-SUM($EC484:EJ484)</f>
        <v>0</v>
      </c>
      <c r="DM484">
        <f>SUM($CB484,$CC484:CJ484)-SUM($EC484:EK484)</f>
        <v>510</v>
      </c>
      <c r="DN484">
        <f>SUM($CB484,$CC484:CK484)-SUM($EC484:EL484)</f>
        <v>360</v>
      </c>
      <c r="DO484">
        <f>SUM($CB484,$CC484:CL484)-SUM($EC484:EM484)</f>
        <v>210</v>
      </c>
      <c r="DP484">
        <f>SUM($CB484,$CC484:CM484)-SUM($EC484:EN484)</f>
        <v>60</v>
      </c>
      <c r="DQ484">
        <f>SUM($CB484,$CC484:CN484)-SUM($EC484:EO484)</f>
        <v>60</v>
      </c>
      <c r="DR484">
        <f>SUM($CB484,$CC484:CO484)-SUM($EC484:EP484)</f>
        <v>60</v>
      </c>
      <c r="DS484">
        <f>SUM($CB484,$CC484:CP484)-SUM($EC484:EQ484)</f>
        <v>60</v>
      </c>
      <c r="DT484">
        <f>SUM($CB484,$CC484:CQ484)-SUM($EC484:ER484)</f>
        <v>60</v>
      </c>
      <c r="DU484">
        <f>SUM($CB484,$CC484:CR484)-SUM($EC484:ES484)</f>
        <v>60</v>
      </c>
      <c r="DV484">
        <f>SUM($CB484,$CC484:CS484)-SUM($EC484:ET484)</f>
        <v>60</v>
      </c>
      <c r="DW484">
        <f>SUM($CB484,$CC484:CT484)-SUM($EC484:EU484)</f>
        <v>60</v>
      </c>
      <c r="DX484">
        <f>SUM($CB484,$CC484:CU484)-SUM($EC484:EV484)</f>
        <v>60</v>
      </c>
      <c r="DY484">
        <f>SUM($CB484,$CC484:CV484)-SUM($EC484:EW484)</f>
        <v>60</v>
      </c>
      <c r="DZ484">
        <f>SUM($CB484,$CC484:CW484)-SUM($EC484:EX484)</f>
        <v>60</v>
      </c>
      <c r="EA484">
        <f>SUM($CB484,$CC484:CX484)-SUM($EC484:EY484)</f>
        <v>60</v>
      </c>
      <c r="EB484">
        <f>SUM($CB484,$CC484:CY484)-SUM($EC484:EZ484)</f>
        <v>60</v>
      </c>
      <c r="EC484" cm="1">
        <f t="array" ref="EC484">SUMPRODUCT($K484:$AJ484,TRANSPOSE(EC$4:EC$29))</f>
        <v>0</v>
      </c>
      <c r="ED484" cm="1">
        <f t="array" ref="ED484">SUMPRODUCT($K484:$AJ484,TRANSPOSE(ED$4:ED$29))</f>
        <v>0</v>
      </c>
      <c r="EE484" cm="1">
        <f t="array" ref="EE484">SUMPRODUCT($K484:$AJ484,TRANSPOSE(EE$4:EE$29))</f>
        <v>0</v>
      </c>
      <c r="EF484" cm="1">
        <f t="array" ref="EF484">SUMPRODUCT($K484:$AJ484,TRANSPOSE(EF$4:EF$29))</f>
        <v>0</v>
      </c>
      <c r="EG484" cm="1">
        <f t="array" ref="EG484">SUMPRODUCT($K484:$AJ484,TRANSPOSE(EG$4:EG$29))</f>
        <v>0</v>
      </c>
      <c r="EH484" cm="1">
        <f t="array" ref="EH484">SUMPRODUCT($K484:$AJ484,TRANSPOSE(EH$4:EH$29))</f>
        <v>0</v>
      </c>
      <c r="EI484" cm="1">
        <f t="array" ref="EI484">SUMPRODUCT($K484:$AJ484,TRANSPOSE(EI$4:EI$29))</f>
        <v>0</v>
      </c>
      <c r="EJ484" cm="1">
        <f t="array" ref="EJ484">SUMPRODUCT($K484:$AJ484,TRANSPOSE(EJ$4:EJ$29))</f>
        <v>0</v>
      </c>
      <c r="EK484" cm="1">
        <f t="array" ref="EK484">SUMPRODUCT($K484:$AJ484,TRANSPOSE(EK$4:EK$29))</f>
        <v>150</v>
      </c>
      <c r="EL484" cm="1">
        <f t="array" ref="EL484">SUMPRODUCT($K484:$AJ484,TRANSPOSE(EL$4:EL$29))</f>
        <v>150</v>
      </c>
      <c r="EM484" cm="1">
        <f t="array" ref="EM484">SUMPRODUCT($K484:$AJ484,TRANSPOSE(EM$4:EM$29))</f>
        <v>150</v>
      </c>
      <c r="EN484" cm="1">
        <f t="array" ref="EN484">SUMPRODUCT($K484:$AJ484,TRANSPOSE(EN$4:EN$29))</f>
        <v>150</v>
      </c>
      <c r="EO484" cm="1">
        <f t="array" ref="EO484">SUMPRODUCT($K484:$AJ484,TRANSPOSE(EO$4:EO$29))</f>
        <v>0</v>
      </c>
      <c r="EP484" cm="1">
        <f t="array" ref="EP484">SUMPRODUCT($K484:$AJ484,TRANSPOSE(EP$4:EP$29))</f>
        <v>0</v>
      </c>
      <c r="EQ484" cm="1">
        <f t="array" ref="EQ484">SUMPRODUCT($K484:$AJ484,TRANSPOSE(EQ$4:EQ$29))</f>
        <v>0</v>
      </c>
      <c r="ER484" cm="1">
        <f t="array" ref="ER484">SUMPRODUCT($K484:$AJ484,TRANSPOSE(ER$4:ER$29))</f>
        <v>0</v>
      </c>
      <c r="ES484" cm="1">
        <f t="array" ref="ES484">SUMPRODUCT($K484:$AJ484,TRANSPOSE(ES$4:ES$29))</f>
        <v>0</v>
      </c>
      <c r="ET484" cm="1">
        <f t="array" ref="ET484">SUMPRODUCT($K484:$AJ484,TRANSPOSE(ET$4:ET$29))</f>
        <v>0</v>
      </c>
      <c r="EU484" cm="1">
        <f t="array" ref="EU484">SUMPRODUCT($K484:$AJ484,TRANSPOSE(EU$4:EU$29))</f>
        <v>0</v>
      </c>
      <c r="EV484" cm="1">
        <f t="array" ref="EV484">SUMPRODUCT($K484:$AJ484,TRANSPOSE(EV$4:EV$29))</f>
        <v>0</v>
      </c>
      <c r="EW484" cm="1">
        <f t="array" ref="EW484">SUMPRODUCT($K484:$AJ484,TRANSPOSE(EW$4:EW$29))</f>
        <v>0</v>
      </c>
      <c r="EX484" cm="1">
        <f t="array" ref="EX484">SUMPRODUCT($K484:$AJ484,TRANSPOSE(EX$4:EX$29))</f>
        <v>0</v>
      </c>
      <c r="EY484" cm="1">
        <f t="array" ref="EY484">SUMPRODUCT($K484:$AJ484,TRANSPOSE(EY$4:EY$29))</f>
        <v>0</v>
      </c>
      <c r="EZ484" cm="1">
        <f t="array" ref="EZ484">SUMPRODUCT($K484:$AJ484,TRANSPOSE(EZ$4:EZ$29))</f>
        <v>0</v>
      </c>
      <c r="FA484">
        <f t="shared" si="108"/>
        <v>0</v>
      </c>
      <c r="FB484" t="b">
        <f t="shared" si="109"/>
        <v>0</v>
      </c>
    </row>
    <row r="485" spans="1:158" hidden="1" x14ac:dyDescent="0.2">
      <c r="A485">
        <v>564</v>
      </c>
      <c r="B485" s="7" t="s">
        <v>561</v>
      </c>
      <c r="C485" t="s">
        <v>17</v>
      </c>
      <c r="D485">
        <v>405810225</v>
      </c>
      <c r="E485" t="s">
        <v>560</v>
      </c>
      <c r="G485" t="s">
        <v>6</v>
      </c>
      <c r="H485" s="1">
        <v>1</v>
      </c>
      <c r="I485" s="1">
        <v>3</v>
      </c>
      <c r="J485" s="1">
        <f>VLOOKUP(B485,'[4]AVL F03 05.05.26_לעבוד'!$B$27:$M$694,12,)</f>
        <v>3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3</v>
      </c>
      <c r="AG485" s="1">
        <v>0</v>
      </c>
      <c r="AH485" s="1">
        <v>0</v>
      </c>
      <c r="AI485" s="1">
        <v>0</v>
      </c>
      <c r="AJ485" s="1">
        <v>0</v>
      </c>
      <c r="AK485" s="1">
        <f t="shared" si="105"/>
        <v>945</v>
      </c>
      <c r="AL485" s="1">
        <f t="shared" si="106"/>
        <v>960</v>
      </c>
      <c r="AQ485" s="1">
        <f>VLOOKUP($B485,'[2]AVL F03 05.05.26_לעבוד'!$B$29:$H$721,6,)</f>
        <v>0</v>
      </c>
      <c r="AR485" s="1" t="s">
        <v>25</v>
      </c>
      <c r="AS485" s="1" t="s">
        <v>14</v>
      </c>
      <c r="AT485">
        <f t="shared" si="107"/>
        <v>12.93</v>
      </c>
      <c r="AU485" t="str">
        <f>VLOOKUP(B485,'[3]AVL F03 05.05.26_לעבוד'!$B$27:$B$694,1,)</f>
        <v>HFCW-7500+</v>
      </c>
      <c r="AW485" t="s">
        <v>1761</v>
      </c>
      <c r="AX485">
        <v>1</v>
      </c>
      <c r="AY485">
        <v>4.3099999999999996</v>
      </c>
      <c r="AZ485" t="s">
        <v>0</v>
      </c>
      <c r="BA485">
        <v>1</v>
      </c>
      <c r="BB485" t="s">
        <v>13</v>
      </c>
      <c r="BC485">
        <v>356</v>
      </c>
      <c r="BD485">
        <v>110</v>
      </c>
      <c r="BE485" t="s">
        <v>34</v>
      </c>
      <c r="BF485">
        <v>0</v>
      </c>
      <c r="BG485">
        <v>4.3099999999999996</v>
      </c>
      <c r="BH485">
        <v>20</v>
      </c>
      <c r="BI485" t="s">
        <v>11</v>
      </c>
      <c r="BJ485" t="s">
        <v>33</v>
      </c>
      <c r="BK485" t="s">
        <v>5</v>
      </c>
      <c r="BL485">
        <v>1</v>
      </c>
      <c r="BM485" t="s">
        <v>9</v>
      </c>
      <c r="BN485">
        <v>4.3099999999999996</v>
      </c>
      <c r="BO485" t="s">
        <v>5</v>
      </c>
      <c r="BP485">
        <v>1</v>
      </c>
      <c r="BQ485" t="s">
        <v>5</v>
      </c>
      <c r="BR485" t="s">
        <v>8</v>
      </c>
      <c r="BS485" t="s">
        <v>32</v>
      </c>
      <c r="BT485">
        <v>20</v>
      </c>
      <c r="BU485" t="s">
        <v>6</v>
      </c>
      <c r="BV485" t="s">
        <v>5</v>
      </c>
      <c r="BW485" t="s">
        <v>30</v>
      </c>
      <c r="BX485" t="s">
        <v>3</v>
      </c>
      <c r="BY485">
        <v>1</v>
      </c>
      <c r="BZ485" t="s">
        <v>29</v>
      </c>
      <c r="CA485" t="s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620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E485">
        <f>SUM($CB485,CB485:$CC485)-SUM($EC485:EC485)</f>
        <v>0</v>
      </c>
      <c r="DF485">
        <f>SUM($CB485,$CC485:CC485)-SUM($EC485:ED485)</f>
        <v>0</v>
      </c>
      <c r="DG485">
        <f>SUM($CB485,$CC485:CD485)-SUM($EC485:EE485)</f>
        <v>0</v>
      </c>
      <c r="DH485">
        <f>SUM($CB485,$CC485:CE485)-SUM($EC485:EF485)</f>
        <v>0</v>
      </c>
      <c r="DI485">
        <f>SUM($CB485,$CC485:CF485)-SUM($EC485:EG485)</f>
        <v>0</v>
      </c>
      <c r="DJ485">
        <f>SUM($CB485,$CC485:CG485)-SUM($EC485:EH485)</f>
        <v>0</v>
      </c>
      <c r="DK485">
        <f>SUM($CB485,$CC485:CH485)-SUM($EC485:EI485)</f>
        <v>0</v>
      </c>
      <c r="DL485">
        <f>SUM($CB485,$CC485:CI485)-SUM($EC485:EJ485)</f>
        <v>0</v>
      </c>
      <c r="DM485">
        <f>SUM($CB485,$CC485:CJ485)-SUM($EC485:EK485)</f>
        <v>560</v>
      </c>
      <c r="DN485">
        <f>SUM($CB485,$CC485:CK485)-SUM($EC485:EL485)</f>
        <v>290</v>
      </c>
      <c r="DO485">
        <f>SUM($CB485,$CC485:CL485)-SUM($EC485:EM485)</f>
        <v>20</v>
      </c>
      <c r="DP485">
        <f>SUM($CB485,$CC485:CM485)-SUM($EC485:EN485)</f>
        <v>20</v>
      </c>
      <c r="DQ485">
        <f>SUM($CB485,$CC485:CN485)-SUM($EC485:EO485)</f>
        <v>20</v>
      </c>
      <c r="DR485">
        <f>SUM($CB485,$CC485:CO485)-SUM($EC485:EP485)</f>
        <v>20</v>
      </c>
      <c r="DS485">
        <f>SUM($CB485,$CC485:CP485)-SUM($EC485:EQ485)</f>
        <v>20</v>
      </c>
      <c r="DT485">
        <f>SUM($CB485,$CC485:CQ485)-SUM($EC485:ER485)</f>
        <v>20</v>
      </c>
      <c r="DU485">
        <f>SUM($CB485,$CC485:CR485)-SUM($EC485:ES485)</f>
        <v>20</v>
      </c>
      <c r="DV485">
        <f>SUM($CB485,$CC485:CS485)-SUM($EC485:ET485)</f>
        <v>20</v>
      </c>
      <c r="DW485">
        <f>SUM($CB485,$CC485:CT485)-SUM($EC485:EU485)</f>
        <v>20</v>
      </c>
      <c r="DX485">
        <f>SUM($CB485,$CC485:CU485)-SUM($EC485:EV485)</f>
        <v>20</v>
      </c>
      <c r="DY485">
        <f>SUM($CB485,$CC485:CV485)-SUM($EC485:EW485)</f>
        <v>20</v>
      </c>
      <c r="DZ485">
        <f>SUM($CB485,$CC485:CW485)-SUM($EC485:EX485)</f>
        <v>20</v>
      </c>
      <c r="EA485">
        <f>SUM($CB485,$CC485:CX485)-SUM($EC485:EY485)</f>
        <v>20</v>
      </c>
      <c r="EB485">
        <f>SUM($CB485,$CC485:CY485)-SUM($EC485:EZ485)</f>
        <v>20</v>
      </c>
      <c r="EC485" cm="1">
        <f t="array" ref="EC485">SUMPRODUCT($K485:$AJ485,TRANSPOSE(EC$4:EC$29))</f>
        <v>0</v>
      </c>
      <c r="ED485" cm="1">
        <f t="array" ref="ED485">SUMPRODUCT($K485:$AJ485,TRANSPOSE(ED$4:ED$29))</f>
        <v>0</v>
      </c>
      <c r="EE485" cm="1">
        <f t="array" ref="EE485">SUMPRODUCT($K485:$AJ485,TRANSPOSE(EE$4:EE$29))</f>
        <v>0</v>
      </c>
      <c r="EF485" cm="1">
        <f t="array" ref="EF485">SUMPRODUCT($K485:$AJ485,TRANSPOSE(EF$4:EF$29))</f>
        <v>0</v>
      </c>
      <c r="EG485" cm="1">
        <f t="array" ref="EG485">SUMPRODUCT($K485:$AJ485,TRANSPOSE(EG$4:EG$29))</f>
        <v>0</v>
      </c>
      <c r="EH485" cm="1">
        <f t="array" ref="EH485">SUMPRODUCT($K485:$AJ485,TRANSPOSE(EH$4:EH$29))</f>
        <v>0</v>
      </c>
      <c r="EI485" cm="1">
        <f t="array" ref="EI485">SUMPRODUCT($K485:$AJ485,TRANSPOSE(EI$4:EI$29))</f>
        <v>0</v>
      </c>
      <c r="EJ485" cm="1">
        <f t="array" ref="EJ485">SUMPRODUCT($K485:$AJ485,TRANSPOSE(EJ$4:EJ$29))</f>
        <v>0</v>
      </c>
      <c r="EK485" cm="1">
        <f t="array" ref="EK485">SUMPRODUCT($K485:$AJ485,TRANSPOSE(EK$4:EK$29))</f>
        <v>60</v>
      </c>
      <c r="EL485" cm="1">
        <f t="array" ref="EL485">SUMPRODUCT($K485:$AJ485,TRANSPOSE(EL$4:EL$29))</f>
        <v>270</v>
      </c>
      <c r="EM485" cm="1">
        <f t="array" ref="EM485">SUMPRODUCT($K485:$AJ485,TRANSPOSE(EM$4:EM$29))</f>
        <v>270</v>
      </c>
      <c r="EN485" cm="1">
        <f t="array" ref="EN485">SUMPRODUCT($K485:$AJ485,TRANSPOSE(EN$4:EN$29))</f>
        <v>0</v>
      </c>
      <c r="EO485" cm="1">
        <f t="array" ref="EO485">SUMPRODUCT($K485:$AJ485,TRANSPOSE(EO$4:EO$29))</f>
        <v>0</v>
      </c>
      <c r="EP485" cm="1">
        <f t="array" ref="EP485">SUMPRODUCT($K485:$AJ485,TRANSPOSE(EP$4:EP$29))</f>
        <v>0</v>
      </c>
      <c r="EQ485" cm="1">
        <f t="array" ref="EQ485">SUMPRODUCT($K485:$AJ485,TRANSPOSE(EQ$4:EQ$29))</f>
        <v>0</v>
      </c>
      <c r="ER485" cm="1">
        <f t="array" ref="ER485">SUMPRODUCT($K485:$AJ485,TRANSPOSE(ER$4:ER$29))</f>
        <v>0</v>
      </c>
      <c r="ES485" cm="1">
        <f t="array" ref="ES485">SUMPRODUCT($K485:$AJ485,TRANSPOSE(ES$4:ES$29))</f>
        <v>0</v>
      </c>
      <c r="ET485" cm="1">
        <f t="array" ref="ET485">SUMPRODUCT($K485:$AJ485,TRANSPOSE(ET$4:ET$29))</f>
        <v>0</v>
      </c>
      <c r="EU485" cm="1">
        <f t="array" ref="EU485">SUMPRODUCT($K485:$AJ485,TRANSPOSE(EU$4:EU$29))</f>
        <v>0</v>
      </c>
      <c r="EV485" cm="1">
        <f t="array" ref="EV485">SUMPRODUCT($K485:$AJ485,TRANSPOSE(EV$4:EV$29))</f>
        <v>0</v>
      </c>
      <c r="EW485" cm="1">
        <f t="array" ref="EW485">SUMPRODUCT($K485:$AJ485,TRANSPOSE(EW$4:EW$29))</f>
        <v>0</v>
      </c>
      <c r="EX485" cm="1">
        <f t="array" ref="EX485">SUMPRODUCT($K485:$AJ485,TRANSPOSE(EX$4:EX$29))</f>
        <v>0</v>
      </c>
      <c r="EY485" cm="1">
        <f t="array" ref="EY485">SUMPRODUCT($K485:$AJ485,TRANSPOSE(EY$4:EY$29))</f>
        <v>0</v>
      </c>
      <c r="EZ485" cm="1">
        <f t="array" ref="EZ485">SUMPRODUCT($K485:$AJ485,TRANSPOSE(EZ$4:EZ$29))</f>
        <v>0</v>
      </c>
      <c r="FA485">
        <f t="shared" si="108"/>
        <v>0</v>
      </c>
      <c r="FB485" t="b">
        <f t="shared" si="109"/>
        <v>0</v>
      </c>
    </row>
    <row r="486" spans="1:158" hidden="1" x14ac:dyDescent="0.2">
      <c r="A486">
        <v>565</v>
      </c>
      <c r="B486" s="7" t="s">
        <v>559</v>
      </c>
      <c r="C486" t="s">
        <v>17</v>
      </c>
      <c r="D486">
        <v>422362540</v>
      </c>
      <c r="E486" t="s">
        <v>558</v>
      </c>
      <c r="G486" t="s">
        <v>6</v>
      </c>
      <c r="H486" s="1">
        <v>2</v>
      </c>
      <c r="I486" s="1">
        <v>1</v>
      </c>
      <c r="J486" s="1">
        <f>VLOOKUP(B486,'[4]AVL F03 05.05.26_לעבוד'!$B$27:$M$694,12,)</f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0</v>
      </c>
      <c r="AK486" s="1">
        <f t="shared" si="105"/>
        <v>315</v>
      </c>
      <c r="AL486" s="1">
        <f t="shared" si="106"/>
        <v>500</v>
      </c>
      <c r="AM486" s="1">
        <f>AK486*AY486</f>
        <v>708.75</v>
      </c>
      <c r="AN486" s="1">
        <f>AL486*AY486</f>
        <v>1125</v>
      </c>
      <c r="AO486" s="1">
        <f>AN486-AM486</f>
        <v>416.25</v>
      </c>
      <c r="AP486" s="1" t="s">
        <v>26</v>
      </c>
      <c r="AQ486" s="1">
        <f>VLOOKUP($B486,'[2]AVL F03 05.05.26_לעבוד'!$B$29:$H$721,6,)</f>
        <v>0</v>
      </c>
      <c r="AR486" s="1" t="s">
        <v>25</v>
      </c>
      <c r="AS486" s="1" t="s">
        <v>14</v>
      </c>
      <c r="AT486">
        <f t="shared" si="107"/>
        <v>2.25</v>
      </c>
      <c r="AU486" t="str">
        <f>VLOOKUP(B486,'[3]AVL F03 05.05.26_לעבוד'!$B$27:$B$694,1,)</f>
        <v>HMC1055LP2CETR</v>
      </c>
      <c r="AW486" t="s">
        <v>1744</v>
      </c>
      <c r="AX486">
        <v>1</v>
      </c>
      <c r="AY486">
        <v>2.25</v>
      </c>
      <c r="AZ486" t="s">
        <v>0</v>
      </c>
      <c r="BA486">
        <v>2</v>
      </c>
      <c r="BB486" t="s">
        <v>13</v>
      </c>
      <c r="BC486">
        <v>100</v>
      </c>
      <c r="BD486">
        <v>68</v>
      </c>
      <c r="BE486" t="s">
        <v>270</v>
      </c>
      <c r="BF486">
        <v>0</v>
      </c>
      <c r="BG486">
        <v>2.25</v>
      </c>
      <c r="BH486">
        <v>20</v>
      </c>
      <c r="BI486" t="s">
        <v>11</v>
      </c>
      <c r="BJ486" t="s">
        <v>44</v>
      </c>
      <c r="BK486" t="s">
        <v>5</v>
      </c>
      <c r="BL486">
        <v>1</v>
      </c>
      <c r="BM486" t="s">
        <v>22</v>
      </c>
      <c r="BN486">
        <v>2.25</v>
      </c>
      <c r="BO486" t="s">
        <v>5</v>
      </c>
      <c r="BP486">
        <v>1</v>
      </c>
      <c r="BQ486" t="s">
        <v>5</v>
      </c>
      <c r="BR486" t="s">
        <v>8</v>
      </c>
      <c r="BS486" t="s">
        <v>43</v>
      </c>
      <c r="BT486">
        <v>500</v>
      </c>
      <c r="BU486" t="s">
        <v>6</v>
      </c>
      <c r="BV486" t="s">
        <v>31</v>
      </c>
      <c r="BW486" t="s">
        <v>42</v>
      </c>
      <c r="BX486" t="s">
        <v>3</v>
      </c>
      <c r="BY486">
        <v>1</v>
      </c>
      <c r="BZ486" t="s">
        <v>29</v>
      </c>
      <c r="CA486" t="s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500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E486">
        <f>SUM($CB486,CB486:$CC486)-SUM($EC486:EC486)</f>
        <v>0</v>
      </c>
      <c r="DF486">
        <f>SUM($CB486,$CC486:CC486)-SUM($EC486:ED486)</f>
        <v>0</v>
      </c>
      <c r="DG486">
        <f>SUM($CB486,$CC486:CD486)-SUM($EC486:EE486)</f>
        <v>0</v>
      </c>
      <c r="DH486">
        <f>SUM($CB486,$CC486:CE486)-SUM($EC486:EF486)</f>
        <v>0</v>
      </c>
      <c r="DI486">
        <f>SUM($CB486,$CC486:CF486)-SUM($EC486:EG486)</f>
        <v>0</v>
      </c>
      <c r="DJ486">
        <f>SUM($CB486,$CC486:CG486)-SUM($EC486:EH486)</f>
        <v>0</v>
      </c>
      <c r="DK486">
        <f>SUM($CB486,$CC486:CH486)-SUM($EC486:EI486)</f>
        <v>0</v>
      </c>
      <c r="DL486">
        <f>SUM($CB486,$CC486:CI486)-SUM($EC486:EJ486)</f>
        <v>0</v>
      </c>
      <c r="DM486">
        <f>SUM($CB486,$CC486:CJ486)-SUM($EC486:EK486)</f>
        <v>480</v>
      </c>
      <c r="DN486">
        <f>SUM($CB486,$CC486:CK486)-SUM($EC486:EL486)</f>
        <v>390</v>
      </c>
      <c r="DO486">
        <f>SUM($CB486,$CC486:CL486)-SUM($EC486:EM486)</f>
        <v>300</v>
      </c>
      <c r="DP486">
        <f>SUM($CB486,$CC486:CM486)-SUM($EC486:EN486)</f>
        <v>300</v>
      </c>
      <c r="DQ486">
        <f>SUM($CB486,$CC486:CN486)-SUM($EC486:EO486)</f>
        <v>300</v>
      </c>
      <c r="DR486">
        <f>SUM($CB486,$CC486:CO486)-SUM($EC486:EP486)</f>
        <v>300</v>
      </c>
      <c r="DS486">
        <f>SUM($CB486,$CC486:CP486)-SUM($EC486:EQ486)</f>
        <v>300</v>
      </c>
      <c r="DT486">
        <f>SUM($CB486,$CC486:CQ486)-SUM($EC486:ER486)</f>
        <v>300</v>
      </c>
      <c r="DU486">
        <f>SUM($CB486,$CC486:CR486)-SUM($EC486:ES486)</f>
        <v>300</v>
      </c>
      <c r="DV486">
        <f>SUM($CB486,$CC486:CS486)-SUM($EC486:ET486)</f>
        <v>300</v>
      </c>
      <c r="DW486">
        <f>SUM($CB486,$CC486:CT486)-SUM($EC486:EU486)</f>
        <v>300</v>
      </c>
      <c r="DX486">
        <f>SUM($CB486,$CC486:CU486)-SUM($EC486:EV486)</f>
        <v>300</v>
      </c>
      <c r="DY486">
        <f>SUM($CB486,$CC486:CV486)-SUM($EC486:EW486)</f>
        <v>300</v>
      </c>
      <c r="DZ486">
        <f>SUM($CB486,$CC486:CW486)-SUM($EC486:EX486)</f>
        <v>300</v>
      </c>
      <c r="EA486">
        <f>SUM($CB486,$CC486:CX486)-SUM($EC486:EY486)</f>
        <v>300</v>
      </c>
      <c r="EB486">
        <f>SUM($CB486,$CC486:CY486)-SUM($EC486:EZ486)</f>
        <v>300</v>
      </c>
      <c r="EC486" cm="1">
        <f t="array" ref="EC486">SUMPRODUCT($K486:$AJ486,TRANSPOSE(EC$4:EC$29))</f>
        <v>0</v>
      </c>
      <c r="ED486" cm="1">
        <f t="array" ref="ED486">SUMPRODUCT($K486:$AJ486,TRANSPOSE(ED$4:ED$29))</f>
        <v>0</v>
      </c>
      <c r="EE486" cm="1">
        <f t="array" ref="EE486">SUMPRODUCT($K486:$AJ486,TRANSPOSE(EE$4:EE$29))</f>
        <v>0</v>
      </c>
      <c r="EF486" cm="1">
        <f t="array" ref="EF486">SUMPRODUCT($K486:$AJ486,TRANSPOSE(EF$4:EF$29))</f>
        <v>0</v>
      </c>
      <c r="EG486" cm="1">
        <f t="array" ref="EG486">SUMPRODUCT($K486:$AJ486,TRANSPOSE(EG$4:EG$29))</f>
        <v>0</v>
      </c>
      <c r="EH486" cm="1">
        <f t="array" ref="EH486">SUMPRODUCT($K486:$AJ486,TRANSPOSE(EH$4:EH$29))</f>
        <v>0</v>
      </c>
      <c r="EI486" cm="1">
        <f t="array" ref="EI486">SUMPRODUCT($K486:$AJ486,TRANSPOSE(EI$4:EI$29))</f>
        <v>0</v>
      </c>
      <c r="EJ486" cm="1">
        <f t="array" ref="EJ486">SUMPRODUCT($K486:$AJ486,TRANSPOSE(EJ$4:EJ$29))</f>
        <v>0</v>
      </c>
      <c r="EK486" cm="1">
        <f t="array" ref="EK486">SUMPRODUCT($K486:$AJ486,TRANSPOSE(EK$4:EK$29))</f>
        <v>20</v>
      </c>
      <c r="EL486" cm="1">
        <f t="array" ref="EL486">SUMPRODUCT($K486:$AJ486,TRANSPOSE(EL$4:EL$29))</f>
        <v>90</v>
      </c>
      <c r="EM486" cm="1">
        <f t="array" ref="EM486">SUMPRODUCT($K486:$AJ486,TRANSPOSE(EM$4:EM$29))</f>
        <v>90</v>
      </c>
      <c r="EN486" cm="1">
        <f t="array" ref="EN486">SUMPRODUCT($K486:$AJ486,TRANSPOSE(EN$4:EN$29))</f>
        <v>0</v>
      </c>
      <c r="EO486" cm="1">
        <f t="array" ref="EO486">SUMPRODUCT($K486:$AJ486,TRANSPOSE(EO$4:EO$29))</f>
        <v>0</v>
      </c>
      <c r="EP486" cm="1">
        <f t="array" ref="EP486">SUMPRODUCT($K486:$AJ486,TRANSPOSE(EP$4:EP$29))</f>
        <v>0</v>
      </c>
      <c r="EQ486" cm="1">
        <f t="array" ref="EQ486">SUMPRODUCT($K486:$AJ486,TRANSPOSE(EQ$4:EQ$29))</f>
        <v>0</v>
      </c>
      <c r="ER486" cm="1">
        <f t="array" ref="ER486">SUMPRODUCT($K486:$AJ486,TRANSPOSE(ER$4:ER$29))</f>
        <v>0</v>
      </c>
      <c r="ES486" cm="1">
        <f t="array" ref="ES486">SUMPRODUCT($K486:$AJ486,TRANSPOSE(ES$4:ES$29))</f>
        <v>0</v>
      </c>
      <c r="ET486" cm="1">
        <f t="array" ref="ET486">SUMPRODUCT($K486:$AJ486,TRANSPOSE(ET$4:ET$29))</f>
        <v>0</v>
      </c>
      <c r="EU486" cm="1">
        <f t="array" ref="EU486">SUMPRODUCT($K486:$AJ486,TRANSPOSE(EU$4:EU$29))</f>
        <v>0</v>
      </c>
      <c r="EV486" cm="1">
        <f t="array" ref="EV486">SUMPRODUCT($K486:$AJ486,TRANSPOSE(EV$4:EV$29))</f>
        <v>0</v>
      </c>
      <c r="EW486" cm="1">
        <f t="array" ref="EW486">SUMPRODUCT($K486:$AJ486,TRANSPOSE(EW$4:EW$29))</f>
        <v>0</v>
      </c>
      <c r="EX486" cm="1">
        <f t="array" ref="EX486">SUMPRODUCT($K486:$AJ486,TRANSPOSE(EX$4:EX$29))</f>
        <v>0</v>
      </c>
      <c r="EY486" cm="1">
        <f t="array" ref="EY486">SUMPRODUCT($K486:$AJ486,TRANSPOSE(EY$4:EY$29))</f>
        <v>0</v>
      </c>
      <c r="EZ486" cm="1">
        <f t="array" ref="EZ486">SUMPRODUCT($K486:$AJ486,TRANSPOSE(EZ$4:EZ$29))</f>
        <v>0</v>
      </c>
      <c r="FA486">
        <f t="shared" si="108"/>
        <v>0</v>
      </c>
      <c r="FB486" t="b">
        <f t="shared" si="109"/>
        <v>0</v>
      </c>
    </row>
    <row r="487" spans="1:158" hidden="1" x14ac:dyDescent="0.2">
      <c r="A487">
        <v>566</v>
      </c>
      <c r="B487" s="7" t="s">
        <v>557</v>
      </c>
      <c r="C487" t="s">
        <v>17</v>
      </c>
      <c r="D487">
        <v>421112607</v>
      </c>
      <c r="E487" t="s">
        <v>556</v>
      </c>
      <c r="G487" t="s">
        <v>6</v>
      </c>
      <c r="H487" s="1">
        <v>1</v>
      </c>
      <c r="I487" s="1">
        <v>1</v>
      </c>
      <c r="J487" s="1">
        <f>VLOOKUP(B487,'[4]AVL F03 05.05.26_לעבוד'!$B$27:$M$694,12,)</f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f t="shared" si="105"/>
        <v>315</v>
      </c>
      <c r="AL487" s="1">
        <f t="shared" si="106"/>
        <v>500</v>
      </c>
      <c r="AQ487" s="1">
        <f>VLOOKUP($B487,'[2]AVL F03 05.05.26_לעבוד'!$B$29:$H$721,6,)</f>
        <v>0</v>
      </c>
      <c r="AR487" s="1" t="s">
        <v>25</v>
      </c>
      <c r="AS487" s="1" t="s">
        <v>14</v>
      </c>
      <c r="AT487">
        <f t="shared" si="107"/>
        <v>26.05</v>
      </c>
      <c r="AU487" t="str">
        <f>VLOOKUP(B487,'[3]AVL F03 05.05.26_לעבוד'!$B$27:$B$694,1,)</f>
        <v>HMC1096LP3E</v>
      </c>
      <c r="AW487" t="s">
        <v>1744</v>
      </c>
      <c r="AX487">
        <v>1</v>
      </c>
      <c r="AY487">
        <v>26.05</v>
      </c>
      <c r="AZ487" t="s">
        <v>0</v>
      </c>
      <c r="BA487">
        <v>1</v>
      </c>
      <c r="BB487" t="s">
        <v>13</v>
      </c>
      <c r="BC487">
        <v>356</v>
      </c>
      <c r="BD487">
        <v>66</v>
      </c>
      <c r="BE487" t="s">
        <v>270</v>
      </c>
      <c r="BF487">
        <v>0</v>
      </c>
      <c r="BG487">
        <v>26.05</v>
      </c>
      <c r="BH487">
        <v>20</v>
      </c>
      <c r="BI487" t="s">
        <v>11</v>
      </c>
      <c r="BJ487" t="s">
        <v>33</v>
      </c>
      <c r="BK487" t="s">
        <v>5</v>
      </c>
      <c r="BL487">
        <v>1</v>
      </c>
      <c r="BM487" t="s">
        <v>22</v>
      </c>
      <c r="BN487">
        <v>26.05</v>
      </c>
      <c r="BO487" t="s">
        <v>5</v>
      </c>
      <c r="BP487">
        <v>1</v>
      </c>
      <c r="BQ487" t="s">
        <v>5</v>
      </c>
      <c r="BR487" t="s">
        <v>8</v>
      </c>
      <c r="BS487" t="s">
        <v>32</v>
      </c>
      <c r="BT487">
        <v>500</v>
      </c>
      <c r="BU487" t="s">
        <v>6</v>
      </c>
      <c r="BV487" t="s">
        <v>5</v>
      </c>
      <c r="BW487" t="s">
        <v>30</v>
      </c>
      <c r="BX487" t="s">
        <v>3</v>
      </c>
      <c r="BY487">
        <v>1</v>
      </c>
      <c r="BZ487" t="s">
        <v>29</v>
      </c>
      <c r="CA487" t="s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500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E487">
        <f>SUM($CB487,CB487:$CC487)-SUM($EC487:EC487)</f>
        <v>0</v>
      </c>
      <c r="DF487">
        <f>SUM($CB487,$CC487:CC487)-SUM($EC487:ED487)</f>
        <v>0</v>
      </c>
      <c r="DG487">
        <f>SUM($CB487,$CC487:CD487)-SUM($EC487:EE487)</f>
        <v>0</v>
      </c>
      <c r="DH487">
        <f>SUM($CB487,$CC487:CE487)-SUM($EC487:EF487)</f>
        <v>0</v>
      </c>
      <c r="DI487">
        <f>SUM($CB487,$CC487:CF487)-SUM($EC487:EG487)</f>
        <v>0</v>
      </c>
      <c r="DJ487">
        <f>SUM($CB487,$CC487:CG487)-SUM($EC487:EH487)</f>
        <v>0</v>
      </c>
      <c r="DK487">
        <f>SUM($CB487,$CC487:CH487)-SUM($EC487:EI487)</f>
        <v>0</v>
      </c>
      <c r="DL487">
        <f>SUM($CB487,$CC487:CI487)-SUM($EC487:EJ487)</f>
        <v>0</v>
      </c>
      <c r="DM487">
        <f>SUM($CB487,$CC487:CJ487)-SUM($EC487:EK487)</f>
        <v>480</v>
      </c>
      <c r="DN487">
        <f>SUM($CB487,$CC487:CK487)-SUM($EC487:EL487)</f>
        <v>390</v>
      </c>
      <c r="DO487">
        <f>SUM($CB487,$CC487:CL487)-SUM($EC487:EM487)</f>
        <v>300</v>
      </c>
      <c r="DP487">
        <f>SUM($CB487,$CC487:CM487)-SUM($EC487:EN487)</f>
        <v>300</v>
      </c>
      <c r="DQ487">
        <f>SUM($CB487,$CC487:CN487)-SUM($EC487:EO487)</f>
        <v>300</v>
      </c>
      <c r="DR487">
        <f>SUM($CB487,$CC487:CO487)-SUM($EC487:EP487)</f>
        <v>300</v>
      </c>
      <c r="DS487">
        <f>SUM($CB487,$CC487:CP487)-SUM($EC487:EQ487)</f>
        <v>300</v>
      </c>
      <c r="DT487">
        <f>SUM($CB487,$CC487:CQ487)-SUM($EC487:ER487)</f>
        <v>300</v>
      </c>
      <c r="DU487">
        <f>SUM($CB487,$CC487:CR487)-SUM($EC487:ES487)</f>
        <v>300</v>
      </c>
      <c r="DV487">
        <f>SUM($CB487,$CC487:CS487)-SUM($EC487:ET487)</f>
        <v>300</v>
      </c>
      <c r="DW487">
        <f>SUM($CB487,$CC487:CT487)-SUM($EC487:EU487)</f>
        <v>300</v>
      </c>
      <c r="DX487">
        <f>SUM($CB487,$CC487:CU487)-SUM($EC487:EV487)</f>
        <v>300</v>
      </c>
      <c r="DY487">
        <f>SUM($CB487,$CC487:CV487)-SUM($EC487:EW487)</f>
        <v>300</v>
      </c>
      <c r="DZ487">
        <f>SUM($CB487,$CC487:CW487)-SUM($EC487:EX487)</f>
        <v>300</v>
      </c>
      <c r="EA487">
        <f>SUM($CB487,$CC487:CX487)-SUM($EC487:EY487)</f>
        <v>300</v>
      </c>
      <c r="EB487">
        <f>SUM($CB487,$CC487:CY487)-SUM($EC487:EZ487)</f>
        <v>300</v>
      </c>
      <c r="EC487" cm="1">
        <f t="array" ref="EC487">SUMPRODUCT($K487:$AJ487,TRANSPOSE(EC$4:EC$29))</f>
        <v>0</v>
      </c>
      <c r="ED487" cm="1">
        <f t="array" ref="ED487">SUMPRODUCT($K487:$AJ487,TRANSPOSE(ED$4:ED$29))</f>
        <v>0</v>
      </c>
      <c r="EE487" cm="1">
        <f t="array" ref="EE487">SUMPRODUCT($K487:$AJ487,TRANSPOSE(EE$4:EE$29))</f>
        <v>0</v>
      </c>
      <c r="EF487" cm="1">
        <f t="array" ref="EF487">SUMPRODUCT($K487:$AJ487,TRANSPOSE(EF$4:EF$29))</f>
        <v>0</v>
      </c>
      <c r="EG487" cm="1">
        <f t="array" ref="EG487">SUMPRODUCT($K487:$AJ487,TRANSPOSE(EG$4:EG$29))</f>
        <v>0</v>
      </c>
      <c r="EH487" cm="1">
        <f t="array" ref="EH487">SUMPRODUCT($K487:$AJ487,TRANSPOSE(EH$4:EH$29))</f>
        <v>0</v>
      </c>
      <c r="EI487" cm="1">
        <f t="array" ref="EI487">SUMPRODUCT($K487:$AJ487,TRANSPOSE(EI$4:EI$29))</f>
        <v>0</v>
      </c>
      <c r="EJ487" cm="1">
        <f t="array" ref="EJ487">SUMPRODUCT($K487:$AJ487,TRANSPOSE(EJ$4:EJ$29))</f>
        <v>0</v>
      </c>
      <c r="EK487" cm="1">
        <f t="array" ref="EK487">SUMPRODUCT($K487:$AJ487,TRANSPOSE(EK$4:EK$29))</f>
        <v>20</v>
      </c>
      <c r="EL487" cm="1">
        <f t="array" ref="EL487">SUMPRODUCT($K487:$AJ487,TRANSPOSE(EL$4:EL$29))</f>
        <v>90</v>
      </c>
      <c r="EM487" cm="1">
        <f t="array" ref="EM487">SUMPRODUCT($K487:$AJ487,TRANSPOSE(EM$4:EM$29))</f>
        <v>90</v>
      </c>
      <c r="EN487" cm="1">
        <f t="array" ref="EN487">SUMPRODUCT($K487:$AJ487,TRANSPOSE(EN$4:EN$29))</f>
        <v>0</v>
      </c>
      <c r="EO487" cm="1">
        <f t="array" ref="EO487">SUMPRODUCT($K487:$AJ487,TRANSPOSE(EO$4:EO$29))</f>
        <v>0</v>
      </c>
      <c r="EP487" cm="1">
        <f t="array" ref="EP487">SUMPRODUCT($K487:$AJ487,TRANSPOSE(EP$4:EP$29))</f>
        <v>0</v>
      </c>
      <c r="EQ487" cm="1">
        <f t="array" ref="EQ487">SUMPRODUCT($K487:$AJ487,TRANSPOSE(EQ$4:EQ$29))</f>
        <v>0</v>
      </c>
      <c r="ER487" cm="1">
        <f t="array" ref="ER487">SUMPRODUCT($K487:$AJ487,TRANSPOSE(ER$4:ER$29))</f>
        <v>0</v>
      </c>
      <c r="ES487" cm="1">
        <f t="array" ref="ES487">SUMPRODUCT($K487:$AJ487,TRANSPOSE(ES$4:ES$29))</f>
        <v>0</v>
      </c>
      <c r="ET487" cm="1">
        <f t="array" ref="ET487">SUMPRODUCT($K487:$AJ487,TRANSPOSE(ET$4:ET$29))</f>
        <v>0</v>
      </c>
      <c r="EU487" cm="1">
        <f t="array" ref="EU487">SUMPRODUCT($K487:$AJ487,TRANSPOSE(EU$4:EU$29))</f>
        <v>0</v>
      </c>
      <c r="EV487" cm="1">
        <f t="array" ref="EV487">SUMPRODUCT($K487:$AJ487,TRANSPOSE(EV$4:EV$29))</f>
        <v>0</v>
      </c>
      <c r="EW487" cm="1">
        <f t="array" ref="EW487">SUMPRODUCT($K487:$AJ487,TRANSPOSE(EW$4:EW$29))</f>
        <v>0</v>
      </c>
      <c r="EX487" cm="1">
        <f t="array" ref="EX487">SUMPRODUCT($K487:$AJ487,TRANSPOSE(EX$4:EX$29))</f>
        <v>0</v>
      </c>
      <c r="EY487" cm="1">
        <f t="array" ref="EY487">SUMPRODUCT($K487:$AJ487,TRANSPOSE(EY$4:EY$29))</f>
        <v>0</v>
      </c>
      <c r="EZ487" cm="1">
        <f t="array" ref="EZ487">SUMPRODUCT($K487:$AJ487,TRANSPOSE(EZ$4:EZ$29))</f>
        <v>0</v>
      </c>
      <c r="FA487">
        <f t="shared" si="108"/>
        <v>0</v>
      </c>
      <c r="FB487" t="b">
        <f t="shared" si="109"/>
        <v>0</v>
      </c>
    </row>
    <row r="488" spans="1:158" hidden="1" x14ac:dyDescent="0.2">
      <c r="A488">
        <v>567</v>
      </c>
      <c r="B488" s="7" t="s">
        <v>555</v>
      </c>
      <c r="C488" t="s">
        <v>17</v>
      </c>
      <c r="D488">
        <v>405802973</v>
      </c>
      <c r="E488" t="s">
        <v>554</v>
      </c>
      <c r="G488" t="s">
        <v>6</v>
      </c>
      <c r="H488" s="1">
        <v>1</v>
      </c>
      <c r="I488" s="1">
        <v>14</v>
      </c>
      <c r="J488" s="1">
        <f>VLOOKUP(B488,'[4]AVL F03 05.05.26_לעבוד'!$B$27:$M$694,12,)</f>
        <v>14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14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f t="shared" si="105"/>
        <v>4410</v>
      </c>
      <c r="AL488" s="1">
        <f t="shared" si="106"/>
        <v>4500</v>
      </c>
      <c r="AQ488" s="1" t="str">
        <f>VLOOKUP($B488,'[2]AVL F03 05.05.26_לעבוד'!$B$29:$H$721,6,)</f>
        <v xml:space="preserve"> </v>
      </c>
      <c r="AR488" s="1" t="s">
        <v>25</v>
      </c>
      <c r="AS488" s="1" t="s">
        <v>14</v>
      </c>
      <c r="AT488">
        <f t="shared" si="107"/>
        <v>232.11999999999998</v>
      </c>
      <c r="AU488" t="str">
        <f>VLOOKUP(B488,'[3]AVL F03 05.05.26_לעבוד'!$B$27:$B$694,1,)</f>
        <v>HMC424ALP3ETR</v>
      </c>
      <c r="AW488" t="s">
        <v>1744</v>
      </c>
      <c r="AX488">
        <v>1</v>
      </c>
      <c r="AY488">
        <v>16.579999999999998</v>
      </c>
      <c r="AZ488" t="s">
        <v>0</v>
      </c>
      <c r="BA488">
        <v>1</v>
      </c>
      <c r="BB488" t="s">
        <v>13</v>
      </c>
      <c r="BC488">
        <v>317</v>
      </c>
      <c r="BD488">
        <v>59</v>
      </c>
      <c r="BE488" t="s">
        <v>270</v>
      </c>
      <c r="BF488">
        <v>0</v>
      </c>
      <c r="BG488">
        <v>16.579999999999998</v>
      </c>
      <c r="BH488">
        <v>20</v>
      </c>
      <c r="BI488" t="s">
        <v>11</v>
      </c>
      <c r="BJ488" t="s">
        <v>44</v>
      </c>
      <c r="BK488" t="s">
        <v>5</v>
      </c>
      <c r="BL488">
        <v>1</v>
      </c>
      <c r="BM488" t="s">
        <v>22</v>
      </c>
      <c r="BN488">
        <v>16.579999999999998</v>
      </c>
      <c r="BO488" t="s">
        <v>5</v>
      </c>
      <c r="BP488">
        <v>1</v>
      </c>
      <c r="BQ488" t="s">
        <v>5</v>
      </c>
      <c r="BR488" t="s">
        <v>8</v>
      </c>
      <c r="BS488" t="s">
        <v>43</v>
      </c>
      <c r="BT488">
        <v>500</v>
      </c>
      <c r="BU488" t="s">
        <v>6</v>
      </c>
      <c r="BV488" t="s">
        <v>31</v>
      </c>
      <c r="BW488" t="s">
        <v>42</v>
      </c>
      <c r="BX488" t="s">
        <v>3</v>
      </c>
      <c r="BY488">
        <v>1</v>
      </c>
      <c r="BZ488" t="s">
        <v>29</v>
      </c>
      <c r="CA488" t="s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3000</v>
      </c>
      <c r="CK488" t="s">
        <v>5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E488">
        <f>SUM($CB488,CB488:$CC488)-SUM($EC488:EC488)</f>
        <v>0</v>
      </c>
      <c r="DF488">
        <f>SUM($CB488,$CC488:CC488)-SUM($EC488:ED488)</f>
        <v>0</v>
      </c>
      <c r="DG488">
        <f>SUM($CB488,$CC488:CD488)-SUM($EC488:EE488)</f>
        <v>0</v>
      </c>
      <c r="DH488">
        <f>SUM($CB488,$CC488:CE488)-SUM($EC488:EF488)</f>
        <v>0</v>
      </c>
      <c r="DI488">
        <f>SUM($CB488,$CC488:CF488)-SUM($EC488:EG488)</f>
        <v>0</v>
      </c>
      <c r="DJ488">
        <f>SUM($CB488,$CC488:CG488)-SUM($EC488:EH488)</f>
        <v>0</v>
      </c>
      <c r="DK488">
        <f>SUM($CB488,$CC488:CH488)-SUM($EC488:EI488)</f>
        <v>0</v>
      </c>
      <c r="DL488">
        <f>SUM($CB488,$CC488:CI488)-SUM($EC488:EJ488)</f>
        <v>0</v>
      </c>
      <c r="DM488">
        <f>SUM($CB488,$CC488:CJ488)-SUM($EC488:EK488)</f>
        <v>2300</v>
      </c>
      <c r="DN488">
        <f>SUM($CB488,$CC488:CK488)-SUM($EC488:EL488)</f>
        <v>1600</v>
      </c>
      <c r="DO488">
        <f>SUM($CB488,$CC488:CL488)-SUM($EC488:EM488)</f>
        <v>900</v>
      </c>
      <c r="DP488">
        <f>SUM($CB488,$CC488:CM488)-SUM($EC488:EN488)</f>
        <v>200</v>
      </c>
      <c r="DQ488">
        <f>SUM($CB488,$CC488:CN488)-SUM($EC488:EO488)</f>
        <v>200</v>
      </c>
      <c r="DR488">
        <f>SUM($CB488,$CC488:CO488)-SUM($EC488:EP488)</f>
        <v>200</v>
      </c>
      <c r="DS488">
        <f>SUM($CB488,$CC488:CP488)-SUM($EC488:EQ488)</f>
        <v>200</v>
      </c>
      <c r="DT488">
        <f>SUM($CB488,$CC488:CQ488)-SUM($EC488:ER488)</f>
        <v>200</v>
      </c>
      <c r="DU488">
        <f>SUM($CB488,$CC488:CR488)-SUM($EC488:ES488)</f>
        <v>200</v>
      </c>
      <c r="DV488">
        <f>SUM($CB488,$CC488:CS488)-SUM($EC488:ET488)</f>
        <v>200</v>
      </c>
      <c r="DW488">
        <f>SUM($CB488,$CC488:CT488)-SUM($EC488:EU488)</f>
        <v>200</v>
      </c>
      <c r="DX488">
        <f>SUM($CB488,$CC488:CU488)-SUM($EC488:EV488)</f>
        <v>200</v>
      </c>
      <c r="DY488">
        <f>SUM($CB488,$CC488:CV488)-SUM($EC488:EW488)</f>
        <v>200</v>
      </c>
      <c r="DZ488">
        <f>SUM($CB488,$CC488:CW488)-SUM($EC488:EX488)</f>
        <v>200</v>
      </c>
      <c r="EA488">
        <f>SUM($CB488,$CC488:CX488)-SUM($EC488:EY488)</f>
        <v>200</v>
      </c>
      <c r="EB488">
        <f>SUM($CB488,$CC488:CY488)-SUM($EC488:EZ488)</f>
        <v>200</v>
      </c>
      <c r="EC488" cm="1">
        <f t="array" ref="EC488">SUMPRODUCT($K488:$AJ488,TRANSPOSE(EC$4:EC$29))</f>
        <v>0</v>
      </c>
      <c r="ED488" cm="1">
        <f t="array" ref="ED488">SUMPRODUCT($K488:$AJ488,TRANSPOSE(ED$4:ED$29))</f>
        <v>0</v>
      </c>
      <c r="EE488" cm="1">
        <f t="array" ref="EE488">SUMPRODUCT($K488:$AJ488,TRANSPOSE(EE$4:EE$29))</f>
        <v>0</v>
      </c>
      <c r="EF488" cm="1">
        <f t="array" ref="EF488">SUMPRODUCT($K488:$AJ488,TRANSPOSE(EF$4:EF$29))</f>
        <v>0</v>
      </c>
      <c r="EG488" cm="1">
        <f t="array" ref="EG488">SUMPRODUCT($K488:$AJ488,TRANSPOSE(EG$4:EG$29))</f>
        <v>0</v>
      </c>
      <c r="EH488" cm="1">
        <f t="array" ref="EH488">SUMPRODUCT($K488:$AJ488,TRANSPOSE(EH$4:EH$29))</f>
        <v>0</v>
      </c>
      <c r="EI488" cm="1">
        <f t="array" ref="EI488">SUMPRODUCT($K488:$AJ488,TRANSPOSE(EI$4:EI$29))</f>
        <v>0</v>
      </c>
      <c r="EJ488" cm="1">
        <f t="array" ref="EJ488">SUMPRODUCT($K488:$AJ488,TRANSPOSE(EJ$4:EJ$29))</f>
        <v>0</v>
      </c>
      <c r="EK488" cm="1">
        <f t="array" ref="EK488">SUMPRODUCT($K488:$AJ488,TRANSPOSE(EK$4:EK$29))</f>
        <v>700</v>
      </c>
      <c r="EL488" cm="1">
        <f t="array" ref="EL488">SUMPRODUCT($K488:$AJ488,TRANSPOSE(EL$4:EL$29))</f>
        <v>700</v>
      </c>
      <c r="EM488" cm="1">
        <f t="array" ref="EM488">SUMPRODUCT($K488:$AJ488,TRANSPOSE(EM$4:EM$29))</f>
        <v>700</v>
      </c>
      <c r="EN488" cm="1">
        <f t="array" ref="EN488">SUMPRODUCT($K488:$AJ488,TRANSPOSE(EN$4:EN$29))</f>
        <v>700</v>
      </c>
      <c r="EO488" cm="1">
        <f t="array" ref="EO488">SUMPRODUCT($K488:$AJ488,TRANSPOSE(EO$4:EO$29))</f>
        <v>0</v>
      </c>
      <c r="EP488" cm="1">
        <f t="array" ref="EP488">SUMPRODUCT($K488:$AJ488,TRANSPOSE(EP$4:EP$29))</f>
        <v>0</v>
      </c>
      <c r="EQ488" cm="1">
        <f t="array" ref="EQ488">SUMPRODUCT($K488:$AJ488,TRANSPOSE(EQ$4:EQ$29))</f>
        <v>0</v>
      </c>
      <c r="ER488" cm="1">
        <f t="array" ref="ER488">SUMPRODUCT($K488:$AJ488,TRANSPOSE(ER$4:ER$29))</f>
        <v>0</v>
      </c>
      <c r="ES488" cm="1">
        <f t="array" ref="ES488">SUMPRODUCT($K488:$AJ488,TRANSPOSE(ES$4:ES$29))</f>
        <v>0</v>
      </c>
      <c r="ET488" cm="1">
        <f t="array" ref="ET488">SUMPRODUCT($K488:$AJ488,TRANSPOSE(ET$4:ET$29))</f>
        <v>0</v>
      </c>
      <c r="EU488" cm="1">
        <f t="array" ref="EU488">SUMPRODUCT($K488:$AJ488,TRANSPOSE(EU$4:EU$29))</f>
        <v>0</v>
      </c>
      <c r="EV488" cm="1">
        <f t="array" ref="EV488">SUMPRODUCT($K488:$AJ488,TRANSPOSE(EV$4:EV$29))</f>
        <v>0</v>
      </c>
      <c r="EW488" cm="1">
        <f t="array" ref="EW488">SUMPRODUCT($K488:$AJ488,TRANSPOSE(EW$4:EW$29))</f>
        <v>0</v>
      </c>
      <c r="EX488" cm="1">
        <f t="array" ref="EX488">SUMPRODUCT($K488:$AJ488,TRANSPOSE(EX$4:EX$29))</f>
        <v>0</v>
      </c>
      <c r="EY488" cm="1">
        <f t="array" ref="EY488">SUMPRODUCT($K488:$AJ488,TRANSPOSE(EY$4:EY$29))</f>
        <v>0</v>
      </c>
      <c r="EZ488" cm="1">
        <f t="array" ref="EZ488">SUMPRODUCT($K488:$AJ488,TRANSPOSE(EZ$4:EZ$29))</f>
        <v>0</v>
      </c>
      <c r="FA488">
        <f t="shared" si="108"/>
        <v>0</v>
      </c>
      <c r="FB488" t="b">
        <f t="shared" si="109"/>
        <v>0</v>
      </c>
    </row>
    <row r="489" spans="1:158" hidden="1" x14ac:dyDescent="0.2">
      <c r="A489">
        <v>568</v>
      </c>
      <c r="B489" s="7" t="s">
        <v>553</v>
      </c>
      <c r="C489" t="s">
        <v>17</v>
      </c>
      <c r="D489">
        <v>400624662</v>
      </c>
      <c r="E489" t="s">
        <v>552</v>
      </c>
      <c r="F489">
        <v>409559442</v>
      </c>
      <c r="G489" t="s">
        <v>6</v>
      </c>
      <c r="H489" s="1">
        <v>2</v>
      </c>
      <c r="I489" s="1">
        <v>10</v>
      </c>
      <c r="J489" s="1">
        <f>VLOOKUP(B489,'[4]AVL F03 05.05.26_לעבוד'!$B$27:$M$694,12,)</f>
        <v>10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10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f t="shared" si="105"/>
        <v>3150</v>
      </c>
      <c r="AL489" s="1">
        <f t="shared" si="106"/>
        <v>3500</v>
      </c>
      <c r="AM489" s="1">
        <f t="shared" ref="AM489:AM497" si="110">AK489*AY489</f>
        <v>276790.5</v>
      </c>
      <c r="AN489" s="1">
        <f t="shared" ref="AN489:AN497" si="111">AL489*AY489</f>
        <v>307545</v>
      </c>
      <c r="AO489" s="1">
        <f t="shared" ref="AO489:AO497" si="112">AN489-AM489</f>
        <v>30754.5</v>
      </c>
      <c r="AP489" s="1" t="s">
        <v>107</v>
      </c>
      <c r="AQ489" s="1">
        <f>VLOOKUP($B489,'[2]AVL F03 05.05.26_לעבוד'!$B$29:$H$721,6,)</f>
        <v>0</v>
      </c>
      <c r="AR489" s="1" t="s">
        <v>25</v>
      </c>
      <c r="AS489" s="1" t="s">
        <v>14</v>
      </c>
      <c r="AT489">
        <f t="shared" si="107"/>
        <v>878.7</v>
      </c>
      <c r="AU489" t="str">
        <f>VLOOKUP(B489,'[3]AVL F03 05.05.26_לעבוד'!$B$27:$B$694,1,)</f>
        <v>HMC441LC3BTR</v>
      </c>
      <c r="AW489" t="s">
        <v>1744</v>
      </c>
      <c r="AX489">
        <v>1</v>
      </c>
      <c r="AY489">
        <v>87.87</v>
      </c>
      <c r="AZ489" t="s">
        <v>0</v>
      </c>
      <c r="BA489">
        <v>2</v>
      </c>
      <c r="BB489" t="s">
        <v>13</v>
      </c>
      <c r="BC489">
        <v>100</v>
      </c>
      <c r="BD489">
        <v>79</v>
      </c>
      <c r="BE489" t="s">
        <v>270</v>
      </c>
      <c r="BF489">
        <v>0</v>
      </c>
      <c r="BG489">
        <v>87.87</v>
      </c>
      <c r="BH489">
        <v>20</v>
      </c>
      <c r="BI489" t="s">
        <v>11</v>
      </c>
      <c r="BJ489" t="s">
        <v>33</v>
      </c>
      <c r="BK489" t="s">
        <v>5</v>
      </c>
      <c r="BL489">
        <v>1</v>
      </c>
      <c r="BM489" t="s">
        <v>22</v>
      </c>
      <c r="BN489">
        <v>87.87</v>
      </c>
      <c r="BO489" t="s">
        <v>5</v>
      </c>
      <c r="BP489">
        <v>1</v>
      </c>
      <c r="BQ489" t="s">
        <v>5</v>
      </c>
      <c r="BR489" t="s">
        <v>8</v>
      </c>
      <c r="BS489" t="s">
        <v>32</v>
      </c>
      <c r="BT489">
        <v>500</v>
      </c>
      <c r="BU489" t="s">
        <v>6</v>
      </c>
      <c r="BV489" t="s">
        <v>31</v>
      </c>
      <c r="BW489" t="s">
        <v>30</v>
      </c>
      <c r="BX489" t="s">
        <v>3</v>
      </c>
      <c r="BY489">
        <v>1</v>
      </c>
      <c r="BZ489" t="s">
        <v>29</v>
      </c>
      <c r="CA489" t="s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2100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E489">
        <f>SUM($CB489,CB489:$CC489)-SUM($EC489:EC489)</f>
        <v>0</v>
      </c>
      <c r="DF489">
        <f>SUM($CB489,$CC489:CC489)-SUM($EC489:ED489)</f>
        <v>0</v>
      </c>
      <c r="DG489">
        <f>SUM($CB489,$CC489:CD489)-SUM($EC489:EE489)</f>
        <v>0</v>
      </c>
      <c r="DH489">
        <f>SUM($CB489,$CC489:CE489)-SUM($EC489:EF489)</f>
        <v>0</v>
      </c>
      <c r="DI489">
        <f>SUM($CB489,$CC489:CF489)-SUM($EC489:EG489)</f>
        <v>0</v>
      </c>
      <c r="DJ489">
        <f>SUM($CB489,$CC489:CG489)-SUM($EC489:EH489)</f>
        <v>0</v>
      </c>
      <c r="DK489">
        <f>SUM($CB489,$CC489:CH489)-SUM($EC489:EI489)</f>
        <v>0</v>
      </c>
      <c r="DL489">
        <f>SUM($CB489,$CC489:CI489)-SUM($EC489:EJ489)</f>
        <v>0</v>
      </c>
      <c r="DM489">
        <f>SUM($CB489,$CC489:CJ489)-SUM($EC489:EK489)</f>
        <v>1600</v>
      </c>
      <c r="DN489">
        <f>SUM($CB489,$CC489:CK489)-SUM($EC489:EL489)</f>
        <v>1100</v>
      </c>
      <c r="DO489">
        <f>SUM($CB489,$CC489:CL489)-SUM($EC489:EM489)</f>
        <v>600</v>
      </c>
      <c r="DP489">
        <f>SUM($CB489,$CC489:CM489)-SUM($EC489:EN489)</f>
        <v>100</v>
      </c>
      <c r="DQ489">
        <f>SUM($CB489,$CC489:CN489)-SUM($EC489:EO489)</f>
        <v>100</v>
      </c>
      <c r="DR489">
        <f>SUM($CB489,$CC489:CO489)-SUM($EC489:EP489)</f>
        <v>100</v>
      </c>
      <c r="DS489">
        <f>SUM($CB489,$CC489:CP489)-SUM($EC489:EQ489)</f>
        <v>100</v>
      </c>
      <c r="DT489">
        <f>SUM($CB489,$CC489:CQ489)-SUM($EC489:ER489)</f>
        <v>100</v>
      </c>
      <c r="DU489">
        <f>SUM($CB489,$CC489:CR489)-SUM($EC489:ES489)</f>
        <v>100</v>
      </c>
      <c r="DV489">
        <f>SUM($CB489,$CC489:CS489)-SUM($EC489:ET489)</f>
        <v>100</v>
      </c>
      <c r="DW489">
        <f>SUM($CB489,$CC489:CT489)-SUM($EC489:EU489)</f>
        <v>100</v>
      </c>
      <c r="DX489">
        <f>SUM($CB489,$CC489:CU489)-SUM($EC489:EV489)</f>
        <v>100</v>
      </c>
      <c r="DY489">
        <f>SUM($CB489,$CC489:CV489)-SUM($EC489:EW489)</f>
        <v>100</v>
      </c>
      <c r="DZ489">
        <f>SUM($CB489,$CC489:CW489)-SUM($EC489:EX489)</f>
        <v>100</v>
      </c>
      <c r="EA489">
        <f>SUM($CB489,$CC489:CX489)-SUM($EC489:EY489)</f>
        <v>100</v>
      </c>
      <c r="EB489">
        <f>SUM($CB489,$CC489:CY489)-SUM($EC489:EZ489)</f>
        <v>100</v>
      </c>
      <c r="EC489" cm="1">
        <f t="array" ref="EC489">SUMPRODUCT($K489:$AJ489,TRANSPOSE(EC$4:EC$29))</f>
        <v>0</v>
      </c>
      <c r="ED489" cm="1">
        <f t="array" ref="ED489">SUMPRODUCT($K489:$AJ489,TRANSPOSE(ED$4:ED$29))</f>
        <v>0</v>
      </c>
      <c r="EE489" cm="1">
        <f t="array" ref="EE489">SUMPRODUCT($K489:$AJ489,TRANSPOSE(EE$4:EE$29))</f>
        <v>0</v>
      </c>
      <c r="EF489" cm="1">
        <f t="array" ref="EF489">SUMPRODUCT($K489:$AJ489,TRANSPOSE(EF$4:EF$29))</f>
        <v>0</v>
      </c>
      <c r="EG489" cm="1">
        <f t="array" ref="EG489">SUMPRODUCT($K489:$AJ489,TRANSPOSE(EG$4:EG$29))</f>
        <v>0</v>
      </c>
      <c r="EH489" cm="1">
        <f t="array" ref="EH489">SUMPRODUCT($K489:$AJ489,TRANSPOSE(EH$4:EH$29))</f>
        <v>0</v>
      </c>
      <c r="EI489" cm="1">
        <f t="array" ref="EI489">SUMPRODUCT($K489:$AJ489,TRANSPOSE(EI$4:EI$29))</f>
        <v>0</v>
      </c>
      <c r="EJ489" cm="1">
        <f t="array" ref="EJ489">SUMPRODUCT($K489:$AJ489,TRANSPOSE(EJ$4:EJ$29))</f>
        <v>0</v>
      </c>
      <c r="EK489" cm="1">
        <f t="array" ref="EK489">SUMPRODUCT($K489:$AJ489,TRANSPOSE(EK$4:EK$29))</f>
        <v>500</v>
      </c>
      <c r="EL489" cm="1">
        <f t="array" ref="EL489">SUMPRODUCT($K489:$AJ489,TRANSPOSE(EL$4:EL$29))</f>
        <v>500</v>
      </c>
      <c r="EM489" cm="1">
        <f t="array" ref="EM489">SUMPRODUCT($K489:$AJ489,TRANSPOSE(EM$4:EM$29))</f>
        <v>500</v>
      </c>
      <c r="EN489" cm="1">
        <f t="array" ref="EN489">SUMPRODUCT($K489:$AJ489,TRANSPOSE(EN$4:EN$29))</f>
        <v>500</v>
      </c>
      <c r="EO489" cm="1">
        <f t="array" ref="EO489">SUMPRODUCT($K489:$AJ489,TRANSPOSE(EO$4:EO$29))</f>
        <v>0</v>
      </c>
      <c r="EP489" cm="1">
        <f t="array" ref="EP489">SUMPRODUCT($K489:$AJ489,TRANSPOSE(EP$4:EP$29))</f>
        <v>0</v>
      </c>
      <c r="EQ489" cm="1">
        <f t="array" ref="EQ489">SUMPRODUCT($K489:$AJ489,TRANSPOSE(EQ$4:EQ$29))</f>
        <v>0</v>
      </c>
      <c r="ER489" cm="1">
        <f t="array" ref="ER489">SUMPRODUCT($K489:$AJ489,TRANSPOSE(ER$4:ER$29))</f>
        <v>0</v>
      </c>
      <c r="ES489" cm="1">
        <f t="array" ref="ES489">SUMPRODUCT($K489:$AJ489,TRANSPOSE(ES$4:ES$29))</f>
        <v>0</v>
      </c>
      <c r="ET489" cm="1">
        <f t="array" ref="ET489">SUMPRODUCT($K489:$AJ489,TRANSPOSE(ET$4:ET$29))</f>
        <v>0</v>
      </c>
      <c r="EU489" cm="1">
        <f t="array" ref="EU489">SUMPRODUCT($K489:$AJ489,TRANSPOSE(EU$4:EU$29))</f>
        <v>0</v>
      </c>
      <c r="EV489" cm="1">
        <f t="array" ref="EV489">SUMPRODUCT($K489:$AJ489,TRANSPOSE(EV$4:EV$29))</f>
        <v>0</v>
      </c>
      <c r="EW489" cm="1">
        <f t="array" ref="EW489">SUMPRODUCT($K489:$AJ489,TRANSPOSE(EW$4:EW$29))</f>
        <v>0</v>
      </c>
      <c r="EX489" cm="1">
        <f t="array" ref="EX489">SUMPRODUCT($K489:$AJ489,TRANSPOSE(EX$4:EX$29))</f>
        <v>0</v>
      </c>
      <c r="EY489" cm="1">
        <f t="array" ref="EY489">SUMPRODUCT($K489:$AJ489,TRANSPOSE(EY$4:EY$29))</f>
        <v>0</v>
      </c>
      <c r="EZ489" cm="1">
        <f t="array" ref="EZ489">SUMPRODUCT($K489:$AJ489,TRANSPOSE(EZ$4:EZ$29))</f>
        <v>0</v>
      </c>
      <c r="FA489">
        <f t="shared" si="108"/>
        <v>0</v>
      </c>
      <c r="FB489" t="b">
        <f t="shared" si="109"/>
        <v>0</v>
      </c>
    </row>
    <row r="490" spans="1:158" hidden="1" x14ac:dyDescent="0.2">
      <c r="A490">
        <v>569</v>
      </c>
      <c r="B490" s="7" t="s">
        <v>551</v>
      </c>
      <c r="C490" t="s">
        <v>17</v>
      </c>
      <c r="D490">
        <v>400596424</v>
      </c>
      <c r="E490" t="s">
        <v>550</v>
      </c>
      <c r="G490" t="s">
        <v>6</v>
      </c>
      <c r="H490" s="1">
        <v>2</v>
      </c>
      <c r="I490" s="1">
        <v>8</v>
      </c>
      <c r="J490" s="1">
        <f>VLOOKUP(B490,'[4]AVL F03 05.05.26_לעבוד'!$B$27:$M$694,12,)</f>
        <v>8</v>
      </c>
      <c r="K490" s="1">
        <v>0</v>
      </c>
      <c r="L490" s="1">
        <v>0</v>
      </c>
      <c r="M490" s="1">
        <v>0</v>
      </c>
      <c r="N490" s="1">
        <v>8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f t="shared" si="105"/>
        <v>2520</v>
      </c>
      <c r="AL490" s="1">
        <f t="shared" si="106"/>
        <v>3000</v>
      </c>
      <c r="AM490" s="1">
        <f t="shared" si="110"/>
        <v>40572</v>
      </c>
      <c r="AN490" s="1">
        <f t="shared" si="111"/>
        <v>48300.000000000007</v>
      </c>
      <c r="AO490" s="1">
        <f t="shared" si="112"/>
        <v>7728.0000000000073</v>
      </c>
      <c r="AP490" s="1" t="s">
        <v>107</v>
      </c>
      <c r="AQ490" s="1" t="str">
        <f>VLOOKUP($B490,'[2]AVL F03 05.05.26_לעבוד'!$B$29:$H$721,6,)</f>
        <v xml:space="preserve">תינתן עזרה מאלתא </v>
      </c>
      <c r="AR490" s="1" t="s">
        <v>25</v>
      </c>
      <c r="AS490" s="1" t="s">
        <v>14</v>
      </c>
      <c r="AT490">
        <f t="shared" si="107"/>
        <v>128.80000000000001</v>
      </c>
      <c r="AU490" t="str">
        <f>VLOOKUP(B490,'[3]AVL F03 05.05.26_לעבוד'!$B$27:$B$694,1,)</f>
        <v>HMC441LP3ETR</v>
      </c>
      <c r="AW490" t="s">
        <v>1788</v>
      </c>
      <c r="AX490">
        <v>1</v>
      </c>
      <c r="AY490">
        <v>16.100000000000001</v>
      </c>
      <c r="AZ490" t="s">
        <v>0</v>
      </c>
      <c r="BA490">
        <v>2</v>
      </c>
      <c r="BB490" t="s">
        <v>13</v>
      </c>
      <c r="BC490">
        <v>100</v>
      </c>
      <c r="BD490">
        <v>230</v>
      </c>
      <c r="BE490" t="s">
        <v>270</v>
      </c>
      <c r="BF490">
        <v>0</v>
      </c>
      <c r="BG490">
        <v>16.100000000000001</v>
      </c>
      <c r="BH490">
        <v>20</v>
      </c>
      <c r="BI490" t="s">
        <v>11</v>
      </c>
      <c r="BJ490" t="s">
        <v>33</v>
      </c>
      <c r="BK490" t="s">
        <v>5</v>
      </c>
      <c r="BL490">
        <v>1</v>
      </c>
      <c r="BM490" t="s">
        <v>22</v>
      </c>
      <c r="BN490">
        <v>16.100000000000001</v>
      </c>
      <c r="BO490" t="s">
        <v>5</v>
      </c>
      <c r="BP490">
        <v>1</v>
      </c>
      <c r="BQ490" t="s">
        <v>5</v>
      </c>
      <c r="BR490" t="s">
        <v>8</v>
      </c>
      <c r="BS490" t="s">
        <v>32</v>
      </c>
      <c r="BT490">
        <v>500</v>
      </c>
      <c r="BU490" t="s">
        <v>6</v>
      </c>
      <c r="BV490" t="s">
        <v>31</v>
      </c>
      <c r="BW490" t="s">
        <v>30</v>
      </c>
      <c r="BX490" t="s">
        <v>3</v>
      </c>
      <c r="BY490">
        <v>1</v>
      </c>
      <c r="BZ490" t="s">
        <v>29</v>
      </c>
      <c r="CA490" t="s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240</v>
      </c>
      <c r="CK490">
        <v>2000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E490">
        <f>SUM($CB490,CB490:$CC490)-SUM($EC490:EC490)</f>
        <v>0</v>
      </c>
      <c r="DF490">
        <f>SUM($CB490,$CC490:CC490)-SUM($EC490:ED490)</f>
        <v>0</v>
      </c>
      <c r="DG490">
        <f>SUM($CB490,$CC490:CD490)-SUM($EC490:EE490)</f>
        <v>0</v>
      </c>
      <c r="DH490">
        <f>SUM($CB490,$CC490:CE490)-SUM($EC490:EF490)</f>
        <v>0</v>
      </c>
      <c r="DI490">
        <f>SUM($CB490,$CC490:CF490)-SUM($EC490:EG490)</f>
        <v>0</v>
      </c>
      <c r="DJ490">
        <f>SUM($CB490,$CC490:CG490)-SUM($EC490:EH490)</f>
        <v>0</v>
      </c>
      <c r="DK490">
        <f>SUM($CB490,$CC490:CH490)-SUM($EC490:EI490)</f>
        <v>0</v>
      </c>
      <c r="DL490">
        <f>SUM($CB490,$CC490:CI490)-SUM($EC490:EJ490)</f>
        <v>0</v>
      </c>
      <c r="DM490">
        <f>SUM($CB490,$CC490:CJ490)-SUM($EC490:EK490)</f>
        <v>80</v>
      </c>
      <c r="DN490">
        <f>SUM($CB490,$CC490:CK490)-SUM($EC490:EL490)</f>
        <v>1360</v>
      </c>
      <c r="DO490">
        <f>SUM($CB490,$CC490:CL490)-SUM($EC490:EM490)</f>
        <v>1360</v>
      </c>
      <c r="DP490">
        <f>SUM($CB490,$CC490:CM490)-SUM($EC490:EN490)</f>
        <v>640</v>
      </c>
      <c r="DQ490">
        <f>SUM($CB490,$CC490:CN490)-SUM($EC490:EO490)</f>
        <v>640</v>
      </c>
      <c r="DR490">
        <f>SUM($CB490,$CC490:CO490)-SUM($EC490:EP490)</f>
        <v>640</v>
      </c>
      <c r="DS490">
        <f>SUM($CB490,$CC490:CP490)-SUM($EC490:EQ490)</f>
        <v>640</v>
      </c>
      <c r="DT490">
        <f>SUM($CB490,$CC490:CQ490)-SUM($EC490:ER490)</f>
        <v>640</v>
      </c>
      <c r="DU490">
        <f>SUM($CB490,$CC490:CR490)-SUM($EC490:ES490)</f>
        <v>640</v>
      </c>
      <c r="DV490">
        <f>SUM($CB490,$CC490:CS490)-SUM($EC490:ET490)</f>
        <v>640</v>
      </c>
      <c r="DW490">
        <f>SUM($CB490,$CC490:CT490)-SUM($EC490:EU490)</f>
        <v>640</v>
      </c>
      <c r="DX490">
        <f>SUM($CB490,$CC490:CU490)-SUM($EC490:EV490)</f>
        <v>640</v>
      </c>
      <c r="DY490">
        <f>SUM($CB490,$CC490:CV490)-SUM($EC490:EW490)</f>
        <v>640</v>
      </c>
      <c r="DZ490">
        <f>SUM($CB490,$CC490:CW490)-SUM($EC490:EX490)</f>
        <v>640</v>
      </c>
      <c r="EA490">
        <f>SUM($CB490,$CC490:CX490)-SUM($EC490:EY490)</f>
        <v>640</v>
      </c>
      <c r="EB490">
        <f>SUM($CB490,$CC490:CY490)-SUM($EC490:EZ490)</f>
        <v>640</v>
      </c>
      <c r="EC490" cm="1">
        <f t="array" ref="EC490">SUMPRODUCT($K490:$AJ490,TRANSPOSE(EC$4:EC$29))</f>
        <v>0</v>
      </c>
      <c r="ED490" cm="1">
        <f t="array" ref="ED490">SUMPRODUCT($K490:$AJ490,TRANSPOSE(ED$4:ED$29))</f>
        <v>0</v>
      </c>
      <c r="EE490" cm="1">
        <f t="array" ref="EE490">SUMPRODUCT($K490:$AJ490,TRANSPOSE(EE$4:EE$29))</f>
        <v>0</v>
      </c>
      <c r="EF490" cm="1">
        <f t="array" ref="EF490">SUMPRODUCT($K490:$AJ490,TRANSPOSE(EF$4:EF$29))</f>
        <v>0</v>
      </c>
      <c r="EG490" cm="1">
        <f t="array" ref="EG490">SUMPRODUCT($K490:$AJ490,TRANSPOSE(EG$4:EG$29))</f>
        <v>0</v>
      </c>
      <c r="EH490" cm="1">
        <f t="array" ref="EH490">SUMPRODUCT($K490:$AJ490,TRANSPOSE(EH$4:EH$29))</f>
        <v>0</v>
      </c>
      <c r="EI490" cm="1">
        <f t="array" ref="EI490">SUMPRODUCT($K490:$AJ490,TRANSPOSE(EI$4:EI$29))</f>
        <v>0</v>
      </c>
      <c r="EJ490" cm="1">
        <f t="array" ref="EJ490">SUMPRODUCT($K490:$AJ490,TRANSPOSE(EJ$4:EJ$29))</f>
        <v>0</v>
      </c>
      <c r="EK490" cm="1">
        <f t="array" ref="EK490">SUMPRODUCT($K490:$AJ490,TRANSPOSE(EK$4:EK$29))</f>
        <v>160</v>
      </c>
      <c r="EL490" cm="1">
        <f t="array" ref="EL490">SUMPRODUCT($K490:$AJ490,TRANSPOSE(EL$4:EL$29))</f>
        <v>720</v>
      </c>
      <c r="EM490" cm="1">
        <f t="array" ref="EM490">SUMPRODUCT($K490:$AJ490,TRANSPOSE(EM$4:EM$29))</f>
        <v>0</v>
      </c>
      <c r="EN490" cm="1">
        <f t="array" ref="EN490">SUMPRODUCT($K490:$AJ490,TRANSPOSE(EN$4:EN$29))</f>
        <v>720</v>
      </c>
      <c r="EO490" cm="1">
        <f t="array" ref="EO490">SUMPRODUCT($K490:$AJ490,TRANSPOSE(EO$4:EO$29))</f>
        <v>0</v>
      </c>
      <c r="EP490" cm="1">
        <f t="array" ref="EP490">SUMPRODUCT($K490:$AJ490,TRANSPOSE(EP$4:EP$29))</f>
        <v>0</v>
      </c>
      <c r="EQ490" cm="1">
        <f t="array" ref="EQ490">SUMPRODUCT($K490:$AJ490,TRANSPOSE(EQ$4:EQ$29))</f>
        <v>0</v>
      </c>
      <c r="ER490" cm="1">
        <f t="array" ref="ER490">SUMPRODUCT($K490:$AJ490,TRANSPOSE(ER$4:ER$29))</f>
        <v>0</v>
      </c>
      <c r="ES490" cm="1">
        <f t="array" ref="ES490">SUMPRODUCT($K490:$AJ490,TRANSPOSE(ES$4:ES$29))</f>
        <v>0</v>
      </c>
      <c r="ET490" cm="1">
        <f t="array" ref="ET490">SUMPRODUCT($K490:$AJ490,TRANSPOSE(ET$4:ET$29))</f>
        <v>0</v>
      </c>
      <c r="EU490" cm="1">
        <f t="array" ref="EU490">SUMPRODUCT($K490:$AJ490,TRANSPOSE(EU$4:EU$29))</f>
        <v>0</v>
      </c>
      <c r="EV490" cm="1">
        <f t="array" ref="EV490">SUMPRODUCT($K490:$AJ490,TRANSPOSE(EV$4:EV$29))</f>
        <v>0</v>
      </c>
      <c r="EW490" cm="1">
        <f t="array" ref="EW490">SUMPRODUCT($K490:$AJ490,TRANSPOSE(EW$4:EW$29))</f>
        <v>0</v>
      </c>
      <c r="EX490" cm="1">
        <f t="array" ref="EX490">SUMPRODUCT($K490:$AJ490,TRANSPOSE(EX$4:EX$29))</f>
        <v>0</v>
      </c>
      <c r="EY490" cm="1">
        <f t="array" ref="EY490">SUMPRODUCT($K490:$AJ490,TRANSPOSE(EY$4:EY$29))</f>
        <v>0</v>
      </c>
      <c r="EZ490" cm="1">
        <f t="array" ref="EZ490">SUMPRODUCT($K490:$AJ490,TRANSPOSE(EZ$4:EZ$29))</f>
        <v>0</v>
      </c>
      <c r="FA490">
        <f t="shared" si="108"/>
        <v>0</v>
      </c>
      <c r="FB490" t="b">
        <f t="shared" si="109"/>
        <v>0</v>
      </c>
    </row>
    <row r="491" spans="1:158" hidden="1" x14ac:dyDescent="0.2">
      <c r="A491">
        <v>570</v>
      </c>
      <c r="B491" s="7" t="s">
        <v>549</v>
      </c>
      <c r="C491" t="s">
        <v>17</v>
      </c>
      <c r="D491">
        <v>400677229</v>
      </c>
      <c r="E491" t="s">
        <v>548</v>
      </c>
      <c r="G491" t="s">
        <v>6</v>
      </c>
      <c r="H491" s="1">
        <v>2</v>
      </c>
      <c r="I491" s="1">
        <v>2</v>
      </c>
      <c r="J491" s="1">
        <f>VLOOKUP(B491,'[4]AVL F03 05.05.26_לעבוד'!$B$27:$M$694,12,)</f>
        <v>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2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f t="shared" si="105"/>
        <v>630</v>
      </c>
      <c r="AL491" s="1">
        <f t="shared" si="106"/>
        <v>630</v>
      </c>
      <c r="AM491" s="1">
        <f t="shared" si="110"/>
        <v>12763.800000000001</v>
      </c>
      <c r="AN491" s="1">
        <f t="shared" si="111"/>
        <v>12763.800000000001</v>
      </c>
      <c r="AO491" s="1">
        <f t="shared" si="112"/>
        <v>0</v>
      </c>
      <c r="AP491" s="1" t="s">
        <v>26</v>
      </c>
      <c r="AQ491" s="1" t="str">
        <f>VLOOKUP($B491,'[2]AVL F03 05.05.26_לעבוד'!$B$29:$H$721,6,)</f>
        <v xml:space="preserve"> </v>
      </c>
      <c r="AR491" s="1" t="s">
        <v>25</v>
      </c>
      <c r="AS491" s="1" t="s">
        <v>14</v>
      </c>
      <c r="AT491">
        <f t="shared" si="107"/>
        <v>40.520000000000003</v>
      </c>
      <c r="AU491" t="str">
        <f>VLOOKUP(B491,'[3]AVL F03 05.05.26_לעבוד'!$B$27:$B$694,1,)</f>
        <v>HMC451LP3E</v>
      </c>
      <c r="AW491" t="s">
        <v>1744</v>
      </c>
      <c r="AX491">
        <v>1</v>
      </c>
      <c r="AY491">
        <v>20.260000000000002</v>
      </c>
      <c r="AZ491" t="s">
        <v>0</v>
      </c>
      <c r="BA491">
        <v>2</v>
      </c>
      <c r="BB491" t="s">
        <v>13</v>
      </c>
      <c r="BC491">
        <v>100</v>
      </c>
      <c r="BD491">
        <v>229</v>
      </c>
      <c r="BE491" t="s">
        <v>270</v>
      </c>
      <c r="BF491">
        <v>0</v>
      </c>
      <c r="BG491">
        <v>20.260000000000002</v>
      </c>
      <c r="BH491">
        <v>20</v>
      </c>
      <c r="BI491" t="s">
        <v>11</v>
      </c>
      <c r="BJ491" t="s">
        <v>44</v>
      </c>
      <c r="BK491" t="s">
        <v>5</v>
      </c>
      <c r="BL491">
        <v>1</v>
      </c>
      <c r="BM491" t="s">
        <v>38</v>
      </c>
      <c r="BN491">
        <v>20.260000000000002</v>
      </c>
      <c r="BO491" t="s">
        <v>5</v>
      </c>
      <c r="BP491">
        <v>1</v>
      </c>
      <c r="BQ491" t="s">
        <v>5</v>
      </c>
      <c r="BR491" t="s">
        <v>8</v>
      </c>
      <c r="BS491" t="s">
        <v>43</v>
      </c>
      <c r="BT491">
        <v>45</v>
      </c>
      <c r="BU491" t="s">
        <v>6</v>
      </c>
      <c r="BV491" t="s">
        <v>31</v>
      </c>
      <c r="BW491" t="s">
        <v>42</v>
      </c>
      <c r="BX491" t="s">
        <v>3</v>
      </c>
      <c r="BY491">
        <v>1</v>
      </c>
      <c r="BZ491" t="s">
        <v>29</v>
      </c>
      <c r="CA491" t="s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420</v>
      </c>
      <c r="CK491" t="s">
        <v>5</v>
      </c>
      <c r="CL491" t="s">
        <v>5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E491">
        <f>SUM($CB491,CB491:$CC491)-SUM($EC491:EC491)</f>
        <v>0</v>
      </c>
      <c r="DF491">
        <f>SUM($CB491,$CC491:CC491)-SUM($EC491:ED491)</f>
        <v>0</v>
      </c>
      <c r="DG491">
        <f>SUM($CB491,$CC491:CD491)-SUM($EC491:EE491)</f>
        <v>0</v>
      </c>
      <c r="DH491">
        <f>SUM($CB491,$CC491:CE491)-SUM($EC491:EF491)</f>
        <v>0</v>
      </c>
      <c r="DI491">
        <f>SUM($CB491,$CC491:CF491)-SUM($EC491:EG491)</f>
        <v>0</v>
      </c>
      <c r="DJ491">
        <f>SUM($CB491,$CC491:CG491)-SUM($EC491:EH491)</f>
        <v>0</v>
      </c>
      <c r="DK491">
        <f>SUM($CB491,$CC491:CH491)-SUM($EC491:EI491)</f>
        <v>0</v>
      </c>
      <c r="DL491">
        <f>SUM($CB491,$CC491:CI491)-SUM($EC491:EJ491)</f>
        <v>0</v>
      </c>
      <c r="DM491">
        <f>SUM($CB491,$CC491:CJ491)-SUM($EC491:EK491)</f>
        <v>320</v>
      </c>
      <c r="DN491">
        <f>SUM($CB491,$CC491:CK491)-SUM($EC491:EL491)</f>
        <v>220</v>
      </c>
      <c r="DO491">
        <f>SUM($CB491,$CC491:CL491)-SUM($EC491:EM491)</f>
        <v>120</v>
      </c>
      <c r="DP491">
        <f>SUM($CB491,$CC491:CM491)-SUM($EC491:EN491)</f>
        <v>20</v>
      </c>
      <c r="DQ491">
        <f>SUM($CB491,$CC491:CN491)-SUM($EC491:EO491)</f>
        <v>20</v>
      </c>
      <c r="DR491">
        <f>SUM($CB491,$CC491:CO491)-SUM($EC491:EP491)</f>
        <v>20</v>
      </c>
      <c r="DS491">
        <f>SUM($CB491,$CC491:CP491)-SUM($EC491:EQ491)</f>
        <v>20</v>
      </c>
      <c r="DT491">
        <f>SUM($CB491,$CC491:CQ491)-SUM($EC491:ER491)</f>
        <v>20</v>
      </c>
      <c r="DU491">
        <f>SUM($CB491,$CC491:CR491)-SUM($EC491:ES491)</f>
        <v>20</v>
      </c>
      <c r="DV491">
        <f>SUM($CB491,$CC491:CS491)-SUM($EC491:ET491)</f>
        <v>20</v>
      </c>
      <c r="DW491">
        <f>SUM($CB491,$CC491:CT491)-SUM($EC491:EU491)</f>
        <v>20</v>
      </c>
      <c r="DX491">
        <f>SUM($CB491,$CC491:CU491)-SUM($EC491:EV491)</f>
        <v>20</v>
      </c>
      <c r="DY491">
        <f>SUM($CB491,$CC491:CV491)-SUM($EC491:EW491)</f>
        <v>20</v>
      </c>
      <c r="DZ491">
        <f>SUM($CB491,$CC491:CW491)-SUM($EC491:EX491)</f>
        <v>20</v>
      </c>
      <c r="EA491">
        <f>SUM($CB491,$CC491:CX491)-SUM($EC491:EY491)</f>
        <v>20</v>
      </c>
      <c r="EB491">
        <f>SUM($CB491,$CC491:CY491)-SUM($EC491:EZ491)</f>
        <v>20</v>
      </c>
      <c r="EC491" cm="1">
        <f t="array" ref="EC491">SUMPRODUCT($K491:$AJ491,TRANSPOSE(EC$4:EC$29))</f>
        <v>0</v>
      </c>
      <c r="ED491" cm="1">
        <f t="array" ref="ED491">SUMPRODUCT($K491:$AJ491,TRANSPOSE(ED$4:ED$29))</f>
        <v>0</v>
      </c>
      <c r="EE491" cm="1">
        <f t="array" ref="EE491">SUMPRODUCT($K491:$AJ491,TRANSPOSE(EE$4:EE$29))</f>
        <v>0</v>
      </c>
      <c r="EF491" cm="1">
        <f t="array" ref="EF491">SUMPRODUCT($K491:$AJ491,TRANSPOSE(EF$4:EF$29))</f>
        <v>0</v>
      </c>
      <c r="EG491" cm="1">
        <f t="array" ref="EG491">SUMPRODUCT($K491:$AJ491,TRANSPOSE(EG$4:EG$29))</f>
        <v>0</v>
      </c>
      <c r="EH491" cm="1">
        <f t="array" ref="EH491">SUMPRODUCT($K491:$AJ491,TRANSPOSE(EH$4:EH$29))</f>
        <v>0</v>
      </c>
      <c r="EI491" cm="1">
        <f t="array" ref="EI491">SUMPRODUCT($K491:$AJ491,TRANSPOSE(EI$4:EI$29))</f>
        <v>0</v>
      </c>
      <c r="EJ491" cm="1">
        <f t="array" ref="EJ491">SUMPRODUCT($K491:$AJ491,TRANSPOSE(EJ$4:EJ$29))</f>
        <v>0</v>
      </c>
      <c r="EK491" cm="1">
        <f t="array" ref="EK491">SUMPRODUCT($K491:$AJ491,TRANSPOSE(EK$4:EK$29))</f>
        <v>100</v>
      </c>
      <c r="EL491" cm="1">
        <f t="array" ref="EL491">SUMPRODUCT($K491:$AJ491,TRANSPOSE(EL$4:EL$29))</f>
        <v>100</v>
      </c>
      <c r="EM491" cm="1">
        <f t="array" ref="EM491">SUMPRODUCT($K491:$AJ491,TRANSPOSE(EM$4:EM$29))</f>
        <v>100</v>
      </c>
      <c r="EN491" cm="1">
        <f t="array" ref="EN491">SUMPRODUCT($K491:$AJ491,TRANSPOSE(EN$4:EN$29))</f>
        <v>100</v>
      </c>
      <c r="EO491" cm="1">
        <f t="array" ref="EO491">SUMPRODUCT($K491:$AJ491,TRANSPOSE(EO$4:EO$29))</f>
        <v>0</v>
      </c>
      <c r="EP491" cm="1">
        <f t="array" ref="EP491">SUMPRODUCT($K491:$AJ491,TRANSPOSE(EP$4:EP$29))</f>
        <v>0</v>
      </c>
      <c r="EQ491" cm="1">
        <f t="array" ref="EQ491">SUMPRODUCT($K491:$AJ491,TRANSPOSE(EQ$4:EQ$29))</f>
        <v>0</v>
      </c>
      <c r="ER491" cm="1">
        <f t="array" ref="ER491">SUMPRODUCT($K491:$AJ491,TRANSPOSE(ER$4:ER$29))</f>
        <v>0</v>
      </c>
      <c r="ES491" cm="1">
        <f t="array" ref="ES491">SUMPRODUCT($K491:$AJ491,TRANSPOSE(ES$4:ES$29))</f>
        <v>0</v>
      </c>
      <c r="ET491" cm="1">
        <f t="array" ref="ET491">SUMPRODUCT($K491:$AJ491,TRANSPOSE(ET$4:ET$29))</f>
        <v>0</v>
      </c>
      <c r="EU491" cm="1">
        <f t="array" ref="EU491">SUMPRODUCT($K491:$AJ491,TRANSPOSE(EU$4:EU$29))</f>
        <v>0</v>
      </c>
      <c r="EV491" cm="1">
        <f t="array" ref="EV491">SUMPRODUCT($K491:$AJ491,TRANSPOSE(EV$4:EV$29))</f>
        <v>0</v>
      </c>
      <c r="EW491" cm="1">
        <f t="array" ref="EW491">SUMPRODUCT($K491:$AJ491,TRANSPOSE(EW$4:EW$29))</f>
        <v>0</v>
      </c>
      <c r="EX491" cm="1">
        <f t="array" ref="EX491">SUMPRODUCT($K491:$AJ491,TRANSPOSE(EX$4:EX$29))</f>
        <v>0</v>
      </c>
      <c r="EY491" cm="1">
        <f t="array" ref="EY491">SUMPRODUCT($K491:$AJ491,TRANSPOSE(EY$4:EY$29))</f>
        <v>0</v>
      </c>
      <c r="EZ491" cm="1">
        <f t="array" ref="EZ491">SUMPRODUCT($K491:$AJ491,TRANSPOSE(EZ$4:EZ$29))</f>
        <v>0</v>
      </c>
      <c r="FA491">
        <f t="shared" si="108"/>
        <v>0</v>
      </c>
      <c r="FB491" t="b">
        <f t="shared" si="109"/>
        <v>0</v>
      </c>
    </row>
    <row r="492" spans="1:158" hidden="1" x14ac:dyDescent="0.2">
      <c r="A492">
        <v>571</v>
      </c>
      <c r="B492" s="7" t="s">
        <v>547</v>
      </c>
      <c r="C492" t="s">
        <v>17</v>
      </c>
      <c r="D492">
        <v>421316474</v>
      </c>
      <c r="E492" t="s">
        <v>546</v>
      </c>
      <c r="F492">
        <v>405133467</v>
      </c>
      <c r="G492" t="s">
        <v>6</v>
      </c>
      <c r="H492" s="1">
        <v>2</v>
      </c>
      <c r="I492" s="1">
        <v>44</v>
      </c>
      <c r="J492" s="1">
        <f>VLOOKUP(B492,'[4]AVL F03 05.05.26_לעבוד'!$B$27:$M$694,12,)</f>
        <v>44</v>
      </c>
      <c r="K492" s="1">
        <v>0</v>
      </c>
      <c r="L492" s="1">
        <v>0</v>
      </c>
      <c r="M492" s="1">
        <v>0</v>
      </c>
      <c r="N492" s="1">
        <v>32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f t="shared" si="105"/>
        <v>13860</v>
      </c>
      <c r="AL492" s="1">
        <f t="shared" si="106"/>
        <v>14000</v>
      </c>
      <c r="AM492" s="1">
        <f t="shared" si="110"/>
        <v>613859.4</v>
      </c>
      <c r="AN492" s="1">
        <f t="shared" si="111"/>
        <v>620060</v>
      </c>
      <c r="AO492" s="1">
        <f t="shared" si="112"/>
        <v>6200.5999999999767</v>
      </c>
      <c r="AP492" s="1" t="s">
        <v>107</v>
      </c>
      <c r="AQ492" s="1" t="str">
        <f>VLOOKUP($B492,'[2]AVL F03 05.05.26_לעבוד'!$B$29:$H$721,6,)</f>
        <v xml:space="preserve">תינתן עזרה מאלתא </v>
      </c>
      <c r="AR492" s="1" t="s">
        <v>25</v>
      </c>
      <c r="AS492" s="1" t="s">
        <v>14</v>
      </c>
      <c r="AT492">
        <f t="shared" si="107"/>
        <v>1948.76</v>
      </c>
      <c r="AU492" t="str">
        <f>VLOOKUP(B492,'[3]AVL F03 05.05.26_לעבוד'!$B$27:$B$694,1,)</f>
        <v>HMC547ALP3E</v>
      </c>
      <c r="AW492" t="s">
        <v>1788</v>
      </c>
      <c r="AX492">
        <v>1</v>
      </c>
      <c r="AY492">
        <v>44.29</v>
      </c>
      <c r="AZ492" t="s">
        <v>0</v>
      </c>
      <c r="BA492">
        <v>2</v>
      </c>
      <c r="BB492" t="s">
        <v>13</v>
      </c>
      <c r="BC492">
        <v>100</v>
      </c>
      <c r="BD492">
        <v>227</v>
      </c>
      <c r="BE492" t="s">
        <v>270</v>
      </c>
      <c r="BF492">
        <v>0</v>
      </c>
      <c r="BG492">
        <v>44.29</v>
      </c>
      <c r="BH492">
        <v>20</v>
      </c>
      <c r="BI492" t="s">
        <v>11</v>
      </c>
      <c r="BJ492" t="s">
        <v>33</v>
      </c>
      <c r="BK492" t="s">
        <v>5</v>
      </c>
      <c r="BL492">
        <v>1</v>
      </c>
      <c r="BM492" t="s">
        <v>22</v>
      </c>
      <c r="BN492">
        <v>44.29</v>
      </c>
      <c r="BO492" t="s">
        <v>5</v>
      </c>
      <c r="BP492">
        <v>1</v>
      </c>
      <c r="BQ492" t="s">
        <v>5</v>
      </c>
      <c r="BR492" t="s">
        <v>8</v>
      </c>
      <c r="BS492" t="s">
        <v>32</v>
      </c>
      <c r="BT492">
        <v>500</v>
      </c>
      <c r="BU492" t="s">
        <v>6</v>
      </c>
      <c r="BV492" t="s">
        <v>5</v>
      </c>
      <c r="BW492" t="s">
        <v>30</v>
      </c>
      <c r="BX492" t="s">
        <v>3</v>
      </c>
      <c r="BY492">
        <v>1</v>
      </c>
      <c r="BZ492" t="s">
        <v>29</v>
      </c>
      <c r="CA492" t="s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 t="s">
        <v>5</v>
      </c>
      <c r="CI492">
        <v>0</v>
      </c>
      <c r="CJ492">
        <v>1350</v>
      </c>
      <c r="CK492">
        <v>4879</v>
      </c>
      <c r="CL492">
        <v>4121</v>
      </c>
      <c r="CM492" t="s">
        <v>5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E492">
        <f>SUM($CB492,CB492:$CC492)-SUM($EC492:EC492)</f>
        <v>0</v>
      </c>
      <c r="DF492">
        <f>SUM($CB492,$CC492:CC492)-SUM($EC492:ED492)</f>
        <v>0</v>
      </c>
      <c r="DG492">
        <f>SUM($CB492,$CC492:CD492)-SUM($EC492:EE492)</f>
        <v>0</v>
      </c>
      <c r="DH492">
        <f>SUM($CB492,$CC492:CE492)-SUM($EC492:EF492)</f>
        <v>0</v>
      </c>
      <c r="DI492">
        <f>SUM($CB492,$CC492:CF492)-SUM($EC492:EG492)</f>
        <v>0</v>
      </c>
      <c r="DJ492">
        <f>SUM($CB492,$CC492:CG492)-SUM($EC492:EH492)</f>
        <v>0</v>
      </c>
      <c r="DK492">
        <f>SUM($CB492,$CC492:CH492)-SUM($EC492:EI492)</f>
        <v>0</v>
      </c>
      <c r="DL492">
        <f>SUM($CB492,$CC492:CI492)-SUM($EC492:EJ492)</f>
        <v>0</v>
      </c>
      <c r="DM492">
        <f>SUM($CB492,$CC492:CJ492)-SUM($EC492:EK492)</f>
        <v>140</v>
      </c>
      <c r="DN492">
        <f>SUM($CB492,$CC492:CK492)-SUM($EC492:EL492)</f>
        <v>1499</v>
      </c>
      <c r="DO492">
        <f>SUM($CB492,$CC492:CL492)-SUM($EC492:EM492)</f>
        <v>4980</v>
      </c>
      <c r="DP492">
        <f>SUM($CB492,$CC492:CM492)-SUM($EC492:EN492)</f>
        <v>1550</v>
      </c>
      <c r="DQ492">
        <f>SUM($CB492,$CC492:CN492)-SUM($EC492:EO492)</f>
        <v>1550</v>
      </c>
      <c r="DR492">
        <f>SUM($CB492,$CC492:CO492)-SUM($EC492:EP492)</f>
        <v>1550</v>
      </c>
      <c r="DS492">
        <f>SUM($CB492,$CC492:CP492)-SUM($EC492:EQ492)</f>
        <v>1550</v>
      </c>
      <c r="DT492">
        <f>SUM($CB492,$CC492:CQ492)-SUM($EC492:ER492)</f>
        <v>1550</v>
      </c>
      <c r="DU492">
        <f>SUM($CB492,$CC492:CR492)-SUM($EC492:ES492)</f>
        <v>1550</v>
      </c>
      <c r="DV492">
        <f>SUM($CB492,$CC492:CS492)-SUM($EC492:ET492)</f>
        <v>1550</v>
      </c>
      <c r="DW492">
        <f>SUM($CB492,$CC492:CT492)-SUM($EC492:EU492)</f>
        <v>1550</v>
      </c>
      <c r="DX492">
        <f>SUM($CB492,$CC492:CU492)-SUM($EC492:EV492)</f>
        <v>1550</v>
      </c>
      <c r="DY492">
        <f>SUM($CB492,$CC492:CV492)-SUM($EC492:EW492)</f>
        <v>1550</v>
      </c>
      <c r="DZ492">
        <f>SUM($CB492,$CC492:CW492)-SUM($EC492:EX492)</f>
        <v>1550</v>
      </c>
      <c r="EA492">
        <f>SUM($CB492,$CC492:CX492)-SUM($EC492:EY492)</f>
        <v>1550</v>
      </c>
      <c r="EB492">
        <f>SUM($CB492,$CC492:CY492)-SUM($EC492:EZ492)</f>
        <v>1550</v>
      </c>
      <c r="EC492" cm="1">
        <f t="array" ref="EC492">SUMPRODUCT($K492:$AJ492,TRANSPOSE(EC$4:EC$29))</f>
        <v>0</v>
      </c>
      <c r="ED492" cm="1">
        <f t="array" ref="ED492">SUMPRODUCT($K492:$AJ492,TRANSPOSE(ED$4:ED$29))</f>
        <v>0</v>
      </c>
      <c r="EE492" cm="1">
        <f t="array" ref="EE492">SUMPRODUCT($K492:$AJ492,TRANSPOSE(EE$4:EE$29))</f>
        <v>0</v>
      </c>
      <c r="EF492" cm="1">
        <f t="array" ref="EF492">SUMPRODUCT($K492:$AJ492,TRANSPOSE(EF$4:EF$29))</f>
        <v>0</v>
      </c>
      <c r="EG492" cm="1">
        <f t="array" ref="EG492">SUMPRODUCT($K492:$AJ492,TRANSPOSE(EG$4:EG$29))</f>
        <v>0</v>
      </c>
      <c r="EH492" cm="1">
        <f t="array" ref="EH492">SUMPRODUCT($K492:$AJ492,TRANSPOSE(EH$4:EH$29))</f>
        <v>0</v>
      </c>
      <c r="EI492" cm="1">
        <f t="array" ref="EI492">SUMPRODUCT($K492:$AJ492,TRANSPOSE(EI$4:EI$29))</f>
        <v>0</v>
      </c>
      <c r="EJ492" cm="1">
        <f t="array" ref="EJ492">SUMPRODUCT($K492:$AJ492,TRANSPOSE(EJ$4:EJ$29))</f>
        <v>0</v>
      </c>
      <c r="EK492" cm="1">
        <f t="array" ref="EK492">SUMPRODUCT($K492:$AJ492,TRANSPOSE(EK$4:EK$29))</f>
        <v>1210</v>
      </c>
      <c r="EL492" cm="1">
        <f t="array" ref="EL492">SUMPRODUCT($K492:$AJ492,TRANSPOSE(EL$4:EL$29))</f>
        <v>3520</v>
      </c>
      <c r="EM492" cm="1">
        <f t="array" ref="EM492">SUMPRODUCT($K492:$AJ492,TRANSPOSE(EM$4:EM$29))</f>
        <v>640</v>
      </c>
      <c r="EN492" cm="1">
        <f t="array" ref="EN492">SUMPRODUCT($K492:$AJ492,TRANSPOSE(EN$4:EN$29))</f>
        <v>3430</v>
      </c>
      <c r="EO492" cm="1">
        <f t="array" ref="EO492">SUMPRODUCT($K492:$AJ492,TRANSPOSE(EO$4:EO$29))</f>
        <v>0</v>
      </c>
      <c r="EP492" cm="1">
        <f t="array" ref="EP492">SUMPRODUCT($K492:$AJ492,TRANSPOSE(EP$4:EP$29))</f>
        <v>0</v>
      </c>
      <c r="EQ492" cm="1">
        <f t="array" ref="EQ492">SUMPRODUCT($K492:$AJ492,TRANSPOSE(EQ$4:EQ$29))</f>
        <v>0</v>
      </c>
      <c r="ER492" cm="1">
        <f t="array" ref="ER492">SUMPRODUCT($K492:$AJ492,TRANSPOSE(ER$4:ER$29))</f>
        <v>0</v>
      </c>
      <c r="ES492" cm="1">
        <f t="array" ref="ES492">SUMPRODUCT($K492:$AJ492,TRANSPOSE(ES$4:ES$29))</f>
        <v>0</v>
      </c>
      <c r="ET492" cm="1">
        <f t="array" ref="ET492">SUMPRODUCT($K492:$AJ492,TRANSPOSE(ET$4:ET$29))</f>
        <v>0</v>
      </c>
      <c r="EU492" cm="1">
        <f t="array" ref="EU492">SUMPRODUCT($K492:$AJ492,TRANSPOSE(EU$4:EU$29))</f>
        <v>0</v>
      </c>
      <c r="EV492" cm="1">
        <f t="array" ref="EV492">SUMPRODUCT($K492:$AJ492,TRANSPOSE(EV$4:EV$29))</f>
        <v>0</v>
      </c>
      <c r="EW492" cm="1">
        <f t="array" ref="EW492">SUMPRODUCT($K492:$AJ492,TRANSPOSE(EW$4:EW$29))</f>
        <v>0</v>
      </c>
      <c r="EX492" cm="1">
        <f t="array" ref="EX492">SUMPRODUCT($K492:$AJ492,TRANSPOSE(EX$4:EX$29))</f>
        <v>0</v>
      </c>
      <c r="EY492" cm="1">
        <f t="array" ref="EY492">SUMPRODUCT($K492:$AJ492,TRANSPOSE(EY$4:EY$29))</f>
        <v>0</v>
      </c>
      <c r="EZ492" cm="1">
        <f t="array" ref="EZ492">SUMPRODUCT($K492:$AJ492,TRANSPOSE(EZ$4:EZ$29))</f>
        <v>0</v>
      </c>
      <c r="FA492">
        <f t="shared" si="108"/>
        <v>0</v>
      </c>
      <c r="FB492" t="b">
        <f t="shared" si="109"/>
        <v>0</v>
      </c>
    </row>
    <row r="493" spans="1:158" hidden="1" x14ac:dyDescent="0.2">
      <c r="A493">
        <v>572</v>
      </c>
      <c r="B493" s="7" t="s">
        <v>545</v>
      </c>
      <c r="C493" t="s">
        <v>17</v>
      </c>
      <c r="D493">
        <v>400564048</v>
      </c>
      <c r="E493" t="s">
        <v>544</v>
      </c>
      <c r="G493" t="s">
        <v>6</v>
      </c>
      <c r="H493" s="1">
        <v>2</v>
      </c>
      <c r="I493" s="1">
        <v>8</v>
      </c>
      <c r="J493" s="1">
        <f>VLOOKUP(B493,'[4]AVL F03 05.05.26_לעבוד'!$B$27:$M$694,12,)</f>
        <v>8</v>
      </c>
      <c r="K493" s="1">
        <v>0</v>
      </c>
      <c r="L493" s="1">
        <v>0</v>
      </c>
      <c r="M493" s="1">
        <v>0</v>
      </c>
      <c r="N493" s="1">
        <v>8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f t="shared" si="105"/>
        <v>2520</v>
      </c>
      <c r="AL493" s="1">
        <f t="shared" si="106"/>
        <v>2600</v>
      </c>
      <c r="AM493" s="1">
        <f t="shared" si="110"/>
        <v>44956.800000000003</v>
      </c>
      <c r="AN493" s="1">
        <f t="shared" si="111"/>
        <v>46384</v>
      </c>
      <c r="AO493" s="1">
        <f t="shared" si="112"/>
        <v>1427.1999999999971</v>
      </c>
      <c r="AP493" s="1" t="s">
        <v>107</v>
      </c>
      <c r="AQ493" s="1">
        <f>VLOOKUP($B493,'[2]AVL F03 05.05.26_לעבוד'!$B$29:$H$721,6,)</f>
        <v>0</v>
      </c>
      <c r="AR493" s="1" t="s">
        <v>25</v>
      </c>
      <c r="AS493" s="1" t="s">
        <v>14</v>
      </c>
      <c r="AT493">
        <f t="shared" si="107"/>
        <v>142.72</v>
      </c>
      <c r="AU493" t="str">
        <f>VLOOKUP(B493,'[3]AVL F03 05.05.26_לעבוד'!$B$27:$B$694,1,)</f>
        <v>HMC564LC4TR</v>
      </c>
      <c r="AW493" t="s">
        <v>1744</v>
      </c>
      <c r="AX493">
        <v>1</v>
      </c>
      <c r="AY493">
        <v>17.84</v>
      </c>
      <c r="AZ493" t="s">
        <v>0</v>
      </c>
      <c r="BA493">
        <v>2</v>
      </c>
      <c r="BB493" t="s">
        <v>13</v>
      </c>
      <c r="BC493">
        <v>100</v>
      </c>
      <c r="BD493">
        <v>103</v>
      </c>
      <c r="BE493" t="s">
        <v>270</v>
      </c>
      <c r="BF493">
        <v>0</v>
      </c>
      <c r="BG493">
        <v>17.84</v>
      </c>
      <c r="BH493">
        <v>20</v>
      </c>
      <c r="BI493" t="s">
        <v>11</v>
      </c>
      <c r="BJ493" t="s">
        <v>33</v>
      </c>
      <c r="BK493" t="s">
        <v>5</v>
      </c>
      <c r="BL493">
        <v>1</v>
      </c>
      <c r="BM493" t="s">
        <v>22</v>
      </c>
      <c r="BN493">
        <v>17.84</v>
      </c>
      <c r="BO493" t="s">
        <v>5</v>
      </c>
      <c r="BP493">
        <v>1</v>
      </c>
      <c r="BQ493" t="s">
        <v>5</v>
      </c>
      <c r="BR493" t="s">
        <v>8</v>
      </c>
      <c r="BS493" t="s">
        <v>32</v>
      </c>
      <c r="BT493">
        <v>100</v>
      </c>
      <c r="BU493" t="s">
        <v>6</v>
      </c>
      <c r="BV493" t="s">
        <v>31</v>
      </c>
      <c r="BW493" t="s">
        <v>42</v>
      </c>
      <c r="BX493" t="s">
        <v>3</v>
      </c>
      <c r="BY493">
        <v>1</v>
      </c>
      <c r="BZ493" t="s">
        <v>29</v>
      </c>
      <c r="CA493" t="s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1600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E493">
        <f>SUM($CB493,CB493:$CC493)-SUM($EC493:EC493)</f>
        <v>0</v>
      </c>
      <c r="DF493">
        <f>SUM($CB493,$CC493:CC493)-SUM($EC493:ED493)</f>
        <v>0</v>
      </c>
      <c r="DG493">
        <f>SUM($CB493,$CC493:CD493)-SUM($EC493:EE493)</f>
        <v>0</v>
      </c>
      <c r="DH493">
        <f>SUM($CB493,$CC493:CE493)-SUM($EC493:EF493)</f>
        <v>0</v>
      </c>
      <c r="DI493">
        <f>SUM($CB493,$CC493:CF493)-SUM($EC493:EG493)</f>
        <v>0</v>
      </c>
      <c r="DJ493">
        <f>SUM($CB493,$CC493:CG493)-SUM($EC493:EH493)</f>
        <v>0</v>
      </c>
      <c r="DK493">
        <f>SUM($CB493,$CC493:CH493)-SUM($EC493:EI493)</f>
        <v>0</v>
      </c>
      <c r="DL493">
        <f>SUM($CB493,$CC493:CI493)-SUM($EC493:EJ493)</f>
        <v>0</v>
      </c>
      <c r="DM493">
        <f>SUM($CB493,$CC493:CJ493)-SUM($EC493:EK493)</f>
        <v>1440</v>
      </c>
      <c r="DN493">
        <f>SUM($CB493,$CC493:CK493)-SUM($EC493:EL493)</f>
        <v>720</v>
      </c>
      <c r="DO493">
        <f>SUM($CB493,$CC493:CL493)-SUM($EC493:EM493)</f>
        <v>720</v>
      </c>
      <c r="DP493">
        <f>SUM($CB493,$CC493:CM493)-SUM($EC493:EN493)</f>
        <v>0</v>
      </c>
      <c r="DQ493">
        <f>SUM($CB493,$CC493:CN493)-SUM($EC493:EO493)</f>
        <v>0</v>
      </c>
      <c r="DR493">
        <f>SUM($CB493,$CC493:CO493)-SUM($EC493:EP493)</f>
        <v>0</v>
      </c>
      <c r="DS493">
        <f>SUM($CB493,$CC493:CP493)-SUM($EC493:EQ493)</f>
        <v>0</v>
      </c>
      <c r="DT493">
        <f>SUM($CB493,$CC493:CQ493)-SUM($EC493:ER493)</f>
        <v>0</v>
      </c>
      <c r="DU493">
        <f>SUM($CB493,$CC493:CR493)-SUM($EC493:ES493)</f>
        <v>0</v>
      </c>
      <c r="DV493">
        <f>SUM($CB493,$CC493:CS493)-SUM($EC493:ET493)</f>
        <v>0</v>
      </c>
      <c r="DW493">
        <f>SUM($CB493,$CC493:CT493)-SUM($EC493:EU493)</f>
        <v>0</v>
      </c>
      <c r="DX493">
        <f>SUM($CB493,$CC493:CU493)-SUM($EC493:EV493)</f>
        <v>0</v>
      </c>
      <c r="DY493">
        <f>SUM($CB493,$CC493:CV493)-SUM($EC493:EW493)</f>
        <v>0</v>
      </c>
      <c r="DZ493">
        <f>SUM($CB493,$CC493:CW493)-SUM($EC493:EX493)</f>
        <v>0</v>
      </c>
      <c r="EA493">
        <f>SUM($CB493,$CC493:CX493)-SUM($EC493:EY493)</f>
        <v>0</v>
      </c>
      <c r="EB493">
        <f>SUM($CB493,$CC493:CY493)-SUM($EC493:EZ493)</f>
        <v>0</v>
      </c>
      <c r="EC493" cm="1">
        <f t="array" ref="EC493">SUMPRODUCT($K493:$AJ493,TRANSPOSE(EC$4:EC$29))</f>
        <v>0</v>
      </c>
      <c r="ED493" cm="1">
        <f t="array" ref="ED493">SUMPRODUCT($K493:$AJ493,TRANSPOSE(ED$4:ED$29))</f>
        <v>0</v>
      </c>
      <c r="EE493" cm="1">
        <f t="array" ref="EE493">SUMPRODUCT($K493:$AJ493,TRANSPOSE(EE$4:EE$29))</f>
        <v>0</v>
      </c>
      <c r="EF493" cm="1">
        <f t="array" ref="EF493">SUMPRODUCT($K493:$AJ493,TRANSPOSE(EF$4:EF$29))</f>
        <v>0</v>
      </c>
      <c r="EG493" cm="1">
        <f t="array" ref="EG493">SUMPRODUCT($K493:$AJ493,TRANSPOSE(EG$4:EG$29))</f>
        <v>0</v>
      </c>
      <c r="EH493" cm="1">
        <f t="array" ref="EH493">SUMPRODUCT($K493:$AJ493,TRANSPOSE(EH$4:EH$29))</f>
        <v>0</v>
      </c>
      <c r="EI493" cm="1">
        <f t="array" ref="EI493">SUMPRODUCT($K493:$AJ493,TRANSPOSE(EI$4:EI$29))</f>
        <v>0</v>
      </c>
      <c r="EJ493" cm="1">
        <f t="array" ref="EJ493">SUMPRODUCT($K493:$AJ493,TRANSPOSE(EJ$4:EJ$29))</f>
        <v>0</v>
      </c>
      <c r="EK493" cm="1">
        <f t="array" ref="EK493">SUMPRODUCT($K493:$AJ493,TRANSPOSE(EK$4:EK$29))</f>
        <v>160</v>
      </c>
      <c r="EL493" cm="1">
        <f t="array" ref="EL493">SUMPRODUCT($K493:$AJ493,TRANSPOSE(EL$4:EL$29))</f>
        <v>720</v>
      </c>
      <c r="EM493" cm="1">
        <f t="array" ref="EM493">SUMPRODUCT($K493:$AJ493,TRANSPOSE(EM$4:EM$29))</f>
        <v>0</v>
      </c>
      <c r="EN493" cm="1">
        <f t="array" ref="EN493">SUMPRODUCT($K493:$AJ493,TRANSPOSE(EN$4:EN$29))</f>
        <v>720</v>
      </c>
      <c r="EO493" cm="1">
        <f t="array" ref="EO493">SUMPRODUCT($K493:$AJ493,TRANSPOSE(EO$4:EO$29))</f>
        <v>0</v>
      </c>
      <c r="EP493" cm="1">
        <f t="array" ref="EP493">SUMPRODUCT($K493:$AJ493,TRANSPOSE(EP$4:EP$29))</f>
        <v>0</v>
      </c>
      <c r="EQ493" cm="1">
        <f t="array" ref="EQ493">SUMPRODUCT($K493:$AJ493,TRANSPOSE(EQ$4:EQ$29))</f>
        <v>0</v>
      </c>
      <c r="ER493" cm="1">
        <f t="array" ref="ER493">SUMPRODUCT($K493:$AJ493,TRANSPOSE(ER$4:ER$29))</f>
        <v>0</v>
      </c>
      <c r="ES493" cm="1">
        <f t="array" ref="ES493">SUMPRODUCT($K493:$AJ493,TRANSPOSE(ES$4:ES$29))</f>
        <v>0</v>
      </c>
      <c r="ET493" cm="1">
        <f t="array" ref="ET493">SUMPRODUCT($K493:$AJ493,TRANSPOSE(ET$4:ET$29))</f>
        <v>0</v>
      </c>
      <c r="EU493" cm="1">
        <f t="array" ref="EU493">SUMPRODUCT($K493:$AJ493,TRANSPOSE(EU$4:EU$29))</f>
        <v>0</v>
      </c>
      <c r="EV493" cm="1">
        <f t="array" ref="EV493">SUMPRODUCT($K493:$AJ493,TRANSPOSE(EV$4:EV$29))</f>
        <v>0</v>
      </c>
      <c r="EW493" cm="1">
        <f t="array" ref="EW493">SUMPRODUCT($K493:$AJ493,TRANSPOSE(EW$4:EW$29))</f>
        <v>0</v>
      </c>
      <c r="EX493" cm="1">
        <f t="array" ref="EX493">SUMPRODUCT($K493:$AJ493,TRANSPOSE(EX$4:EX$29))</f>
        <v>0</v>
      </c>
      <c r="EY493" cm="1">
        <f t="array" ref="EY493">SUMPRODUCT($K493:$AJ493,TRANSPOSE(EY$4:EY$29))</f>
        <v>0</v>
      </c>
      <c r="EZ493" cm="1">
        <f t="array" ref="EZ493">SUMPRODUCT($K493:$AJ493,TRANSPOSE(EZ$4:EZ$29))</f>
        <v>0</v>
      </c>
      <c r="FA493">
        <f t="shared" si="108"/>
        <v>0</v>
      </c>
      <c r="FB493" t="b">
        <f t="shared" si="109"/>
        <v>0</v>
      </c>
    </row>
    <row r="494" spans="1:158" hidden="1" x14ac:dyDescent="0.2">
      <c r="A494">
        <v>573</v>
      </c>
      <c r="B494" s="7" t="s">
        <v>543</v>
      </c>
      <c r="C494" t="s">
        <v>17</v>
      </c>
      <c r="D494">
        <v>401066236</v>
      </c>
      <c r="E494" t="s">
        <v>542</v>
      </c>
      <c r="G494" t="s">
        <v>6</v>
      </c>
      <c r="H494" s="1">
        <v>2</v>
      </c>
      <c r="I494" s="1">
        <v>2</v>
      </c>
      <c r="J494" s="1">
        <f>VLOOKUP(B494,'[4]AVL F03 05.05.26_לעבוד'!$B$27:$M$694,12,)</f>
        <v>2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2</v>
      </c>
      <c r="AG494" s="1">
        <v>0</v>
      </c>
      <c r="AH494" s="1">
        <v>0</v>
      </c>
      <c r="AI494" s="1">
        <v>0</v>
      </c>
      <c r="AJ494" s="1">
        <v>0</v>
      </c>
      <c r="AK494" s="1">
        <f t="shared" si="105"/>
        <v>630</v>
      </c>
      <c r="AL494" s="1">
        <f t="shared" si="106"/>
        <v>630</v>
      </c>
      <c r="AM494" s="1">
        <f t="shared" si="110"/>
        <v>18522</v>
      </c>
      <c r="AN494" s="1">
        <f t="shared" si="111"/>
        <v>18522</v>
      </c>
      <c r="AO494" s="1">
        <f t="shared" si="112"/>
        <v>0</v>
      </c>
      <c r="AP494" s="1" t="s">
        <v>85</v>
      </c>
      <c r="AQ494" s="1">
        <f>VLOOKUP($B494,'[2]AVL F03 05.05.26_לעבוד'!$B$29:$H$721,6,)</f>
        <v>0</v>
      </c>
      <c r="AR494" s="1" t="s">
        <v>25</v>
      </c>
      <c r="AS494" s="1" t="s">
        <v>14</v>
      </c>
      <c r="AT494">
        <f t="shared" si="107"/>
        <v>58.8</v>
      </c>
      <c r="AU494" t="str">
        <f>VLOOKUP(B494,'[3]AVL F03 05.05.26_לעבוד'!$B$27:$B$694,1,)</f>
        <v>HMC903LP3E</v>
      </c>
      <c r="AW494" t="s">
        <v>1744</v>
      </c>
      <c r="AX494">
        <v>1</v>
      </c>
      <c r="AY494">
        <v>29.4</v>
      </c>
      <c r="AZ494" t="s">
        <v>0</v>
      </c>
      <c r="BA494">
        <v>2</v>
      </c>
      <c r="BB494" t="s">
        <v>13</v>
      </c>
      <c r="BC494">
        <v>100</v>
      </c>
      <c r="BD494">
        <v>165</v>
      </c>
      <c r="BE494" t="s">
        <v>270</v>
      </c>
      <c r="BF494">
        <v>0</v>
      </c>
      <c r="BG494">
        <v>29.4</v>
      </c>
      <c r="BH494">
        <v>20</v>
      </c>
      <c r="BI494" t="s">
        <v>11</v>
      </c>
      <c r="BJ494" t="s">
        <v>33</v>
      </c>
      <c r="BK494" t="s">
        <v>5</v>
      </c>
      <c r="BL494">
        <v>1</v>
      </c>
      <c r="BM494" t="s">
        <v>22</v>
      </c>
      <c r="BN494">
        <v>29.4</v>
      </c>
      <c r="BO494" t="s">
        <v>5</v>
      </c>
      <c r="BP494">
        <v>1</v>
      </c>
      <c r="BQ494" t="s">
        <v>5</v>
      </c>
      <c r="BR494" t="s">
        <v>8</v>
      </c>
      <c r="BS494" t="s">
        <v>32</v>
      </c>
      <c r="BT494">
        <v>1</v>
      </c>
      <c r="BU494" t="s">
        <v>6</v>
      </c>
      <c r="BV494" t="s">
        <v>5</v>
      </c>
      <c r="BW494" t="s">
        <v>30</v>
      </c>
      <c r="BX494" t="s">
        <v>3</v>
      </c>
      <c r="BY494">
        <v>1</v>
      </c>
      <c r="BZ494" t="s">
        <v>29</v>
      </c>
      <c r="CA494" t="s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420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E494">
        <f>SUM($CB494,CB494:$CC494)-SUM($EC494:EC494)</f>
        <v>0</v>
      </c>
      <c r="DF494">
        <f>SUM($CB494,$CC494:CC494)-SUM($EC494:ED494)</f>
        <v>0</v>
      </c>
      <c r="DG494">
        <f>SUM($CB494,$CC494:CD494)-SUM($EC494:EE494)</f>
        <v>0</v>
      </c>
      <c r="DH494">
        <f>SUM($CB494,$CC494:CE494)-SUM($EC494:EF494)</f>
        <v>0</v>
      </c>
      <c r="DI494">
        <f>SUM($CB494,$CC494:CF494)-SUM($EC494:EG494)</f>
        <v>0</v>
      </c>
      <c r="DJ494">
        <f>SUM($CB494,$CC494:CG494)-SUM($EC494:EH494)</f>
        <v>0</v>
      </c>
      <c r="DK494">
        <f>SUM($CB494,$CC494:CH494)-SUM($EC494:EI494)</f>
        <v>0</v>
      </c>
      <c r="DL494">
        <f>SUM($CB494,$CC494:CI494)-SUM($EC494:EJ494)</f>
        <v>0</v>
      </c>
      <c r="DM494">
        <f>SUM($CB494,$CC494:CJ494)-SUM($EC494:EK494)</f>
        <v>380</v>
      </c>
      <c r="DN494">
        <f>SUM($CB494,$CC494:CK494)-SUM($EC494:EL494)</f>
        <v>200</v>
      </c>
      <c r="DO494">
        <f>SUM($CB494,$CC494:CL494)-SUM($EC494:EM494)</f>
        <v>20</v>
      </c>
      <c r="DP494">
        <f>SUM($CB494,$CC494:CM494)-SUM($EC494:EN494)</f>
        <v>20</v>
      </c>
      <c r="DQ494">
        <f>SUM($CB494,$CC494:CN494)-SUM($EC494:EO494)</f>
        <v>20</v>
      </c>
      <c r="DR494">
        <f>SUM($CB494,$CC494:CO494)-SUM($EC494:EP494)</f>
        <v>20</v>
      </c>
      <c r="DS494">
        <f>SUM($CB494,$CC494:CP494)-SUM($EC494:EQ494)</f>
        <v>20</v>
      </c>
      <c r="DT494">
        <f>SUM($CB494,$CC494:CQ494)-SUM($EC494:ER494)</f>
        <v>20</v>
      </c>
      <c r="DU494">
        <f>SUM($CB494,$CC494:CR494)-SUM($EC494:ES494)</f>
        <v>20</v>
      </c>
      <c r="DV494">
        <f>SUM($CB494,$CC494:CS494)-SUM($EC494:ET494)</f>
        <v>20</v>
      </c>
      <c r="DW494">
        <f>SUM($CB494,$CC494:CT494)-SUM($EC494:EU494)</f>
        <v>20</v>
      </c>
      <c r="DX494">
        <f>SUM($CB494,$CC494:CU494)-SUM($EC494:EV494)</f>
        <v>20</v>
      </c>
      <c r="DY494">
        <f>SUM($CB494,$CC494:CV494)-SUM($EC494:EW494)</f>
        <v>20</v>
      </c>
      <c r="DZ494">
        <f>SUM($CB494,$CC494:CW494)-SUM($EC494:EX494)</f>
        <v>20</v>
      </c>
      <c r="EA494">
        <f>SUM($CB494,$CC494:CX494)-SUM($EC494:EY494)</f>
        <v>20</v>
      </c>
      <c r="EB494">
        <f>SUM($CB494,$CC494:CY494)-SUM($EC494:EZ494)</f>
        <v>20</v>
      </c>
      <c r="EC494" cm="1">
        <f t="array" ref="EC494">SUMPRODUCT($K494:$AJ494,TRANSPOSE(EC$4:EC$29))</f>
        <v>0</v>
      </c>
      <c r="ED494" cm="1">
        <f t="array" ref="ED494">SUMPRODUCT($K494:$AJ494,TRANSPOSE(ED$4:ED$29))</f>
        <v>0</v>
      </c>
      <c r="EE494" cm="1">
        <f t="array" ref="EE494">SUMPRODUCT($K494:$AJ494,TRANSPOSE(EE$4:EE$29))</f>
        <v>0</v>
      </c>
      <c r="EF494" cm="1">
        <f t="array" ref="EF494">SUMPRODUCT($K494:$AJ494,TRANSPOSE(EF$4:EF$29))</f>
        <v>0</v>
      </c>
      <c r="EG494" cm="1">
        <f t="array" ref="EG494">SUMPRODUCT($K494:$AJ494,TRANSPOSE(EG$4:EG$29))</f>
        <v>0</v>
      </c>
      <c r="EH494" cm="1">
        <f t="array" ref="EH494">SUMPRODUCT($K494:$AJ494,TRANSPOSE(EH$4:EH$29))</f>
        <v>0</v>
      </c>
      <c r="EI494" cm="1">
        <f t="array" ref="EI494">SUMPRODUCT($K494:$AJ494,TRANSPOSE(EI$4:EI$29))</f>
        <v>0</v>
      </c>
      <c r="EJ494" cm="1">
        <f t="array" ref="EJ494">SUMPRODUCT($K494:$AJ494,TRANSPOSE(EJ$4:EJ$29))</f>
        <v>0</v>
      </c>
      <c r="EK494" cm="1">
        <f t="array" ref="EK494">SUMPRODUCT($K494:$AJ494,TRANSPOSE(EK$4:EK$29))</f>
        <v>40</v>
      </c>
      <c r="EL494" cm="1">
        <f t="array" ref="EL494">SUMPRODUCT($K494:$AJ494,TRANSPOSE(EL$4:EL$29))</f>
        <v>180</v>
      </c>
      <c r="EM494" cm="1">
        <f t="array" ref="EM494">SUMPRODUCT($K494:$AJ494,TRANSPOSE(EM$4:EM$29))</f>
        <v>180</v>
      </c>
      <c r="EN494" cm="1">
        <f t="array" ref="EN494">SUMPRODUCT($K494:$AJ494,TRANSPOSE(EN$4:EN$29))</f>
        <v>0</v>
      </c>
      <c r="EO494" cm="1">
        <f t="array" ref="EO494">SUMPRODUCT($K494:$AJ494,TRANSPOSE(EO$4:EO$29))</f>
        <v>0</v>
      </c>
      <c r="EP494" cm="1">
        <f t="array" ref="EP494">SUMPRODUCT($K494:$AJ494,TRANSPOSE(EP$4:EP$29))</f>
        <v>0</v>
      </c>
      <c r="EQ494" cm="1">
        <f t="array" ref="EQ494">SUMPRODUCT($K494:$AJ494,TRANSPOSE(EQ$4:EQ$29))</f>
        <v>0</v>
      </c>
      <c r="ER494" cm="1">
        <f t="array" ref="ER494">SUMPRODUCT($K494:$AJ494,TRANSPOSE(ER$4:ER$29))</f>
        <v>0</v>
      </c>
      <c r="ES494" cm="1">
        <f t="array" ref="ES494">SUMPRODUCT($K494:$AJ494,TRANSPOSE(ES$4:ES$29))</f>
        <v>0</v>
      </c>
      <c r="ET494" cm="1">
        <f t="array" ref="ET494">SUMPRODUCT($K494:$AJ494,TRANSPOSE(ET$4:ET$29))</f>
        <v>0</v>
      </c>
      <c r="EU494" cm="1">
        <f t="array" ref="EU494">SUMPRODUCT($K494:$AJ494,TRANSPOSE(EU$4:EU$29))</f>
        <v>0</v>
      </c>
      <c r="EV494" cm="1">
        <f t="array" ref="EV494">SUMPRODUCT($K494:$AJ494,TRANSPOSE(EV$4:EV$29))</f>
        <v>0</v>
      </c>
      <c r="EW494" cm="1">
        <f t="array" ref="EW494">SUMPRODUCT($K494:$AJ494,TRANSPOSE(EW$4:EW$29))</f>
        <v>0</v>
      </c>
      <c r="EX494" cm="1">
        <f t="array" ref="EX494">SUMPRODUCT($K494:$AJ494,TRANSPOSE(EX$4:EX$29))</f>
        <v>0</v>
      </c>
      <c r="EY494" cm="1">
        <f t="array" ref="EY494">SUMPRODUCT($K494:$AJ494,TRANSPOSE(EY$4:EY$29))</f>
        <v>0</v>
      </c>
      <c r="EZ494" cm="1">
        <f t="array" ref="EZ494">SUMPRODUCT($K494:$AJ494,TRANSPOSE(EZ$4:EZ$29))</f>
        <v>0</v>
      </c>
      <c r="FA494">
        <f t="shared" si="108"/>
        <v>0</v>
      </c>
      <c r="FB494" t="b">
        <f t="shared" si="109"/>
        <v>0</v>
      </c>
    </row>
    <row r="495" spans="1:158" hidden="1" x14ac:dyDescent="0.2">
      <c r="A495">
        <v>574</v>
      </c>
      <c r="B495" s="7" t="s">
        <v>541</v>
      </c>
      <c r="C495" t="s">
        <v>17</v>
      </c>
      <c r="D495">
        <v>400951927</v>
      </c>
      <c r="E495" t="s">
        <v>540</v>
      </c>
      <c r="G495" t="s">
        <v>6</v>
      </c>
      <c r="H495" s="1">
        <v>2</v>
      </c>
      <c r="I495" s="1">
        <v>4</v>
      </c>
      <c r="J495" s="1">
        <f>VLOOKUP(B495,'[4]AVL F03 05.05.26_לעבוד'!$B$27:$M$694,12,)</f>
        <v>4</v>
      </c>
      <c r="K495" s="1">
        <v>0</v>
      </c>
      <c r="L495" s="1">
        <v>0</v>
      </c>
      <c r="M495" s="1">
        <v>0</v>
      </c>
      <c r="N495" s="1">
        <v>4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f t="shared" si="105"/>
        <v>1260</v>
      </c>
      <c r="AL495" s="1">
        <f t="shared" si="106"/>
        <v>4000</v>
      </c>
      <c r="AM495" s="1">
        <f t="shared" si="110"/>
        <v>214.20000000000002</v>
      </c>
      <c r="AN495" s="1">
        <f t="shared" si="111"/>
        <v>680</v>
      </c>
      <c r="AO495" s="1">
        <f t="shared" si="112"/>
        <v>465.79999999999995</v>
      </c>
      <c r="AP495" s="1" t="s">
        <v>26</v>
      </c>
      <c r="AQ495" s="1">
        <f>VLOOKUP($B495,'[2]AVL F03 05.05.26_לעבוד'!$B$29:$H$721,6,)</f>
        <v>0</v>
      </c>
      <c r="AR495" s="1" t="s">
        <v>25</v>
      </c>
      <c r="AS495" s="1" t="s">
        <v>14</v>
      </c>
      <c r="AT495">
        <f t="shared" si="107"/>
        <v>0.68</v>
      </c>
      <c r="AU495" t="str">
        <f>VLOOKUP(B495,'[3]AVL F03 05.05.26_לעבוד'!$B$27:$B$694,1,)</f>
        <v>HSMC-C120</v>
      </c>
      <c r="AW495" t="s">
        <v>1741</v>
      </c>
      <c r="AX495" t="s">
        <v>41</v>
      </c>
      <c r="AY495">
        <v>0.17</v>
      </c>
      <c r="AZ495" t="s">
        <v>0</v>
      </c>
      <c r="BA495">
        <v>2</v>
      </c>
      <c r="BB495" t="s">
        <v>13</v>
      </c>
      <c r="BC495">
        <v>98</v>
      </c>
      <c r="BD495">
        <v>37</v>
      </c>
      <c r="BE495" t="s">
        <v>131</v>
      </c>
      <c r="BF495">
        <v>0</v>
      </c>
      <c r="BG495">
        <v>0.17</v>
      </c>
      <c r="BH495">
        <v>20</v>
      </c>
      <c r="BI495" t="s">
        <v>11</v>
      </c>
      <c r="BJ495" t="s">
        <v>539</v>
      </c>
      <c r="BK495" t="s">
        <v>5</v>
      </c>
      <c r="BL495">
        <v>1</v>
      </c>
      <c r="BM495" t="s">
        <v>84</v>
      </c>
      <c r="BN495">
        <v>0.17</v>
      </c>
      <c r="BO495" t="s">
        <v>5</v>
      </c>
      <c r="BP495">
        <v>1</v>
      </c>
      <c r="BQ495" t="s">
        <v>5</v>
      </c>
      <c r="BR495" t="s">
        <v>8</v>
      </c>
      <c r="BS495" t="s">
        <v>538</v>
      </c>
      <c r="BT495">
        <v>4000</v>
      </c>
      <c r="BU495" t="s">
        <v>6</v>
      </c>
      <c r="BV495" t="s">
        <v>31</v>
      </c>
      <c r="BW495" t="s">
        <v>537</v>
      </c>
      <c r="BX495" t="s">
        <v>3</v>
      </c>
      <c r="BY495" t="s">
        <v>41</v>
      </c>
      <c r="BZ495" t="s">
        <v>1</v>
      </c>
      <c r="CA495" t="s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880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E495">
        <f>SUM($CB495,CB495:$CC495)-SUM($EC495:EC495)</f>
        <v>0</v>
      </c>
      <c r="DF495">
        <f>SUM($CB495,$CC495:CC495)-SUM($EC495:ED495)</f>
        <v>0</v>
      </c>
      <c r="DG495">
        <f>SUM($CB495,$CC495:CD495)-SUM($EC495:EE495)</f>
        <v>0</v>
      </c>
      <c r="DH495">
        <f>SUM($CB495,$CC495:CE495)-SUM($EC495:EF495)</f>
        <v>0</v>
      </c>
      <c r="DI495">
        <f>SUM($CB495,$CC495:CF495)-SUM($EC495:EG495)</f>
        <v>0</v>
      </c>
      <c r="DJ495">
        <f>SUM($CB495,$CC495:CG495)-SUM($EC495:EH495)</f>
        <v>0</v>
      </c>
      <c r="DK495">
        <f>SUM($CB495,$CC495:CH495)-SUM($EC495:EI495)</f>
        <v>0</v>
      </c>
      <c r="DL495">
        <f>SUM($CB495,$CC495:CI495)-SUM($EC495:EJ495)</f>
        <v>0</v>
      </c>
      <c r="DM495">
        <f>SUM($CB495,$CC495:CJ495)-SUM($EC495:EK495)</f>
        <v>800</v>
      </c>
      <c r="DN495">
        <f>SUM($CB495,$CC495:CK495)-SUM($EC495:EL495)</f>
        <v>440</v>
      </c>
      <c r="DO495">
        <f>SUM($CB495,$CC495:CL495)-SUM($EC495:EM495)</f>
        <v>440</v>
      </c>
      <c r="DP495">
        <f>SUM($CB495,$CC495:CM495)-SUM($EC495:EN495)</f>
        <v>80</v>
      </c>
      <c r="DQ495">
        <f>SUM($CB495,$CC495:CN495)-SUM($EC495:EO495)</f>
        <v>80</v>
      </c>
      <c r="DR495">
        <f>SUM($CB495,$CC495:CO495)-SUM($EC495:EP495)</f>
        <v>80</v>
      </c>
      <c r="DS495">
        <f>SUM($CB495,$CC495:CP495)-SUM($EC495:EQ495)</f>
        <v>80</v>
      </c>
      <c r="DT495">
        <f>SUM($CB495,$CC495:CQ495)-SUM($EC495:ER495)</f>
        <v>80</v>
      </c>
      <c r="DU495">
        <f>SUM($CB495,$CC495:CR495)-SUM($EC495:ES495)</f>
        <v>80</v>
      </c>
      <c r="DV495">
        <f>SUM($CB495,$CC495:CS495)-SUM($EC495:ET495)</f>
        <v>80</v>
      </c>
      <c r="DW495">
        <f>SUM($CB495,$CC495:CT495)-SUM($EC495:EU495)</f>
        <v>80</v>
      </c>
      <c r="DX495">
        <f>SUM($CB495,$CC495:CU495)-SUM($EC495:EV495)</f>
        <v>80</v>
      </c>
      <c r="DY495">
        <f>SUM($CB495,$CC495:CV495)-SUM($EC495:EW495)</f>
        <v>80</v>
      </c>
      <c r="DZ495">
        <f>SUM($CB495,$CC495:CW495)-SUM($EC495:EX495)</f>
        <v>80</v>
      </c>
      <c r="EA495">
        <f>SUM($CB495,$CC495:CX495)-SUM($EC495:EY495)</f>
        <v>80</v>
      </c>
      <c r="EB495">
        <f>SUM($CB495,$CC495:CY495)-SUM($EC495:EZ495)</f>
        <v>80</v>
      </c>
      <c r="EC495" cm="1">
        <f t="array" ref="EC495">SUMPRODUCT($K495:$AJ495,TRANSPOSE(EC$4:EC$29))</f>
        <v>0</v>
      </c>
      <c r="ED495" cm="1">
        <f t="array" ref="ED495">SUMPRODUCT($K495:$AJ495,TRANSPOSE(ED$4:ED$29))</f>
        <v>0</v>
      </c>
      <c r="EE495" cm="1">
        <f t="array" ref="EE495">SUMPRODUCT($K495:$AJ495,TRANSPOSE(EE$4:EE$29))</f>
        <v>0</v>
      </c>
      <c r="EF495" cm="1">
        <f t="array" ref="EF495">SUMPRODUCT($K495:$AJ495,TRANSPOSE(EF$4:EF$29))</f>
        <v>0</v>
      </c>
      <c r="EG495" cm="1">
        <f t="array" ref="EG495">SUMPRODUCT($K495:$AJ495,TRANSPOSE(EG$4:EG$29))</f>
        <v>0</v>
      </c>
      <c r="EH495" cm="1">
        <f t="array" ref="EH495">SUMPRODUCT($K495:$AJ495,TRANSPOSE(EH$4:EH$29))</f>
        <v>0</v>
      </c>
      <c r="EI495" cm="1">
        <f t="array" ref="EI495">SUMPRODUCT($K495:$AJ495,TRANSPOSE(EI$4:EI$29))</f>
        <v>0</v>
      </c>
      <c r="EJ495" cm="1">
        <f t="array" ref="EJ495">SUMPRODUCT($K495:$AJ495,TRANSPOSE(EJ$4:EJ$29))</f>
        <v>0</v>
      </c>
      <c r="EK495" cm="1">
        <f t="array" ref="EK495">SUMPRODUCT($K495:$AJ495,TRANSPOSE(EK$4:EK$29))</f>
        <v>80</v>
      </c>
      <c r="EL495" cm="1">
        <f t="array" ref="EL495">SUMPRODUCT($K495:$AJ495,TRANSPOSE(EL$4:EL$29))</f>
        <v>360</v>
      </c>
      <c r="EM495" cm="1">
        <f t="array" ref="EM495">SUMPRODUCT($K495:$AJ495,TRANSPOSE(EM$4:EM$29))</f>
        <v>0</v>
      </c>
      <c r="EN495" cm="1">
        <f t="array" ref="EN495">SUMPRODUCT($K495:$AJ495,TRANSPOSE(EN$4:EN$29))</f>
        <v>360</v>
      </c>
      <c r="EO495" cm="1">
        <f t="array" ref="EO495">SUMPRODUCT($K495:$AJ495,TRANSPOSE(EO$4:EO$29))</f>
        <v>0</v>
      </c>
      <c r="EP495" cm="1">
        <f t="array" ref="EP495">SUMPRODUCT($K495:$AJ495,TRANSPOSE(EP$4:EP$29))</f>
        <v>0</v>
      </c>
      <c r="EQ495" cm="1">
        <f t="array" ref="EQ495">SUMPRODUCT($K495:$AJ495,TRANSPOSE(EQ$4:EQ$29))</f>
        <v>0</v>
      </c>
      <c r="ER495" cm="1">
        <f t="array" ref="ER495">SUMPRODUCT($K495:$AJ495,TRANSPOSE(ER$4:ER$29))</f>
        <v>0</v>
      </c>
      <c r="ES495" cm="1">
        <f t="array" ref="ES495">SUMPRODUCT($K495:$AJ495,TRANSPOSE(ES$4:ES$29))</f>
        <v>0</v>
      </c>
      <c r="ET495" cm="1">
        <f t="array" ref="ET495">SUMPRODUCT($K495:$AJ495,TRANSPOSE(ET$4:ET$29))</f>
        <v>0</v>
      </c>
      <c r="EU495" cm="1">
        <f t="array" ref="EU495">SUMPRODUCT($K495:$AJ495,TRANSPOSE(EU$4:EU$29))</f>
        <v>0</v>
      </c>
      <c r="EV495" cm="1">
        <f t="array" ref="EV495">SUMPRODUCT($K495:$AJ495,TRANSPOSE(EV$4:EV$29))</f>
        <v>0</v>
      </c>
      <c r="EW495" cm="1">
        <f t="array" ref="EW495">SUMPRODUCT($K495:$AJ495,TRANSPOSE(EW$4:EW$29))</f>
        <v>0</v>
      </c>
      <c r="EX495" cm="1">
        <f t="array" ref="EX495">SUMPRODUCT($K495:$AJ495,TRANSPOSE(EX$4:EX$29))</f>
        <v>0</v>
      </c>
      <c r="EY495" cm="1">
        <f t="array" ref="EY495">SUMPRODUCT($K495:$AJ495,TRANSPOSE(EY$4:EY$29))</f>
        <v>0</v>
      </c>
      <c r="EZ495" cm="1">
        <f t="array" ref="EZ495">SUMPRODUCT($K495:$AJ495,TRANSPOSE(EZ$4:EZ$29))</f>
        <v>0</v>
      </c>
      <c r="FA495">
        <f t="shared" si="108"/>
        <v>0</v>
      </c>
      <c r="FB495" t="b">
        <f t="shared" si="109"/>
        <v>0</v>
      </c>
    </row>
    <row r="496" spans="1:158" hidden="1" x14ac:dyDescent="0.2">
      <c r="A496">
        <v>575</v>
      </c>
      <c r="B496" s="7" t="s">
        <v>536</v>
      </c>
      <c r="C496" t="s">
        <v>17</v>
      </c>
      <c r="D496" t="s">
        <v>535</v>
      </c>
      <c r="E496" t="s">
        <v>534</v>
      </c>
      <c r="G496" t="s">
        <v>6</v>
      </c>
      <c r="H496" s="1">
        <v>2</v>
      </c>
      <c r="I496" s="1">
        <v>1</v>
      </c>
      <c r="J496" s="1">
        <f>VLOOKUP(B496,'[4]AVL F03 05.05.26_לעבוד'!$B$27:$M$694,12,)</f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1</v>
      </c>
      <c r="AI496" s="1">
        <v>0</v>
      </c>
      <c r="AJ496" s="1">
        <v>0</v>
      </c>
      <c r="AK496" s="1">
        <f t="shared" si="105"/>
        <v>315</v>
      </c>
      <c r="AL496" s="1">
        <f t="shared" si="106"/>
        <v>315</v>
      </c>
      <c r="AM496" s="1">
        <f t="shared" si="110"/>
        <v>35424.9</v>
      </c>
      <c r="AN496" s="1">
        <f t="shared" si="111"/>
        <v>35424.9</v>
      </c>
      <c r="AO496" s="1">
        <f t="shared" si="112"/>
        <v>0</v>
      </c>
      <c r="AP496" s="1" t="s">
        <v>85</v>
      </c>
      <c r="AQ496" s="1">
        <f>VLOOKUP($B496,'[2]AVL F03 05.05.26_לעבוד'!$B$29:$H$721,6,)</f>
        <v>0</v>
      </c>
      <c r="AR496" s="1" t="s">
        <v>25</v>
      </c>
      <c r="AS496" s="1" t="s">
        <v>14</v>
      </c>
      <c r="AT496">
        <f t="shared" si="107"/>
        <v>112.46</v>
      </c>
      <c r="AU496" t="str">
        <f>VLOOKUP(B496,'[3]AVL F03 05.05.26_לעבוד'!$B$27:$B$694,1,)</f>
        <v>HSSR-7110#300</v>
      </c>
      <c r="AW496" t="s">
        <v>1748</v>
      </c>
      <c r="AX496" t="s">
        <v>41</v>
      </c>
      <c r="AY496">
        <v>112.46</v>
      </c>
      <c r="AZ496" t="s">
        <v>0</v>
      </c>
      <c r="BA496">
        <v>2</v>
      </c>
      <c r="BB496" t="s">
        <v>13</v>
      </c>
      <c r="BC496">
        <v>102</v>
      </c>
      <c r="BD496">
        <v>156</v>
      </c>
      <c r="BE496" t="s">
        <v>131</v>
      </c>
      <c r="BF496">
        <v>0</v>
      </c>
      <c r="BG496">
        <v>112.46</v>
      </c>
      <c r="BH496">
        <v>20</v>
      </c>
      <c r="BI496" t="s">
        <v>11</v>
      </c>
      <c r="BJ496" t="s">
        <v>533</v>
      </c>
      <c r="BK496" t="s">
        <v>5</v>
      </c>
      <c r="BL496" t="s">
        <v>5</v>
      </c>
      <c r="BM496" t="s">
        <v>22</v>
      </c>
      <c r="BN496">
        <v>112.46</v>
      </c>
      <c r="BO496" t="s">
        <v>5</v>
      </c>
      <c r="BP496">
        <v>1</v>
      </c>
      <c r="BQ496" t="s">
        <v>5</v>
      </c>
      <c r="BR496" t="s">
        <v>8</v>
      </c>
      <c r="BS496" t="s">
        <v>318</v>
      </c>
      <c r="BT496">
        <v>1</v>
      </c>
      <c r="BU496" t="s">
        <v>6</v>
      </c>
      <c r="BV496" t="s">
        <v>5</v>
      </c>
      <c r="BW496" t="s">
        <v>532</v>
      </c>
      <c r="BX496" t="s">
        <v>3</v>
      </c>
      <c r="BY496" t="s">
        <v>41</v>
      </c>
      <c r="BZ496" t="s">
        <v>1</v>
      </c>
      <c r="CA496" t="s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205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E496">
        <f>SUM($CB496,CB496:$CC496)-SUM($EC496:EC496)</f>
        <v>0</v>
      </c>
      <c r="DF496">
        <f>SUM($CB496,$CC496:CC496)-SUM($EC496:ED496)</f>
        <v>0</v>
      </c>
      <c r="DG496">
        <f>SUM($CB496,$CC496:CD496)-SUM($EC496:EE496)</f>
        <v>0</v>
      </c>
      <c r="DH496">
        <f>SUM($CB496,$CC496:CE496)-SUM($EC496:EF496)</f>
        <v>0</v>
      </c>
      <c r="DI496">
        <f>SUM($CB496,$CC496:CF496)-SUM($EC496:EG496)</f>
        <v>0</v>
      </c>
      <c r="DJ496">
        <f>SUM($CB496,$CC496:CG496)-SUM($EC496:EH496)</f>
        <v>0</v>
      </c>
      <c r="DK496">
        <f>SUM($CB496,$CC496:CH496)-SUM($EC496:EI496)</f>
        <v>0</v>
      </c>
      <c r="DL496">
        <f>SUM($CB496,$CC496:CI496)-SUM($EC496:EJ496)</f>
        <v>0</v>
      </c>
      <c r="DM496">
        <f>SUM($CB496,$CC496:CJ496)-SUM($EC496:EK496)</f>
        <v>155</v>
      </c>
      <c r="DN496">
        <f>SUM($CB496,$CC496:CK496)-SUM($EC496:EL496)</f>
        <v>105</v>
      </c>
      <c r="DO496">
        <f>SUM($CB496,$CC496:CL496)-SUM($EC496:EM496)</f>
        <v>55</v>
      </c>
      <c r="DP496">
        <f>SUM($CB496,$CC496:CM496)-SUM($EC496:EN496)</f>
        <v>5</v>
      </c>
      <c r="DQ496">
        <f>SUM($CB496,$CC496:CN496)-SUM($EC496:EO496)</f>
        <v>5</v>
      </c>
      <c r="DR496">
        <f>SUM($CB496,$CC496:CO496)-SUM($EC496:EP496)</f>
        <v>5</v>
      </c>
      <c r="DS496">
        <f>SUM($CB496,$CC496:CP496)-SUM($EC496:EQ496)</f>
        <v>5</v>
      </c>
      <c r="DT496">
        <f>SUM($CB496,$CC496:CQ496)-SUM($EC496:ER496)</f>
        <v>5</v>
      </c>
      <c r="DU496">
        <f>SUM($CB496,$CC496:CR496)-SUM($EC496:ES496)</f>
        <v>5</v>
      </c>
      <c r="DV496">
        <f>SUM($CB496,$CC496:CS496)-SUM($EC496:ET496)</f>
        <v>5</v>
      </c>
      <c r="DW496">
        <f>SUM($CB496,$CC496:CT496)-SUM($EC496:EU496)</f>
        <v>5</v>
      </c>
      <c r="DX496">
        <f>SUM($CB496,$CC496:CU496)-SUM($EC496:EV496)</f>
        <v>5</v>
      </c>
      <c r="DY496">
        <f>SUM($CB496,$CC496:CV496)-SUM($EC496:EW496)</f>
        <v>5</v>
      </c>
      <c r="DZ496">
        <f>SUM($CB496,$CC496:CW496)-SUM($EC496:EX496)</f>
        <v>5</v>
      </c>
      <c r="EA496">
        <f>SUM($CB496,$CC496:CX496)-SUM($EC496:EY496)</f>
        <v>5</v>
      </c>
      <c r="EB496">
        <f>SUM($CB496,$CC496:CY496)-SUM($EC496:EZ496)</f>
        <v>5</v>
      </c>
      <c r="EC496" cm="1">
        <f t="array" ref="EC496">SUMPRODUCT($K496:$AJ496,TRANSPOSE(EC$4:EC$29))</f>
        <v>0</v>
      </c>
      <c r="ED496" cm="1">
        <f t="array" ref="ED496">SUMPRODUCT($K496:$AJ496,TRANSPOSE(ED$4:ED$29))</f>
        <v>0</v>
      </c>
      <c r="EE496" cm="1">
        <f t="array" ref="EE496">SUMPRODUCT($K496:$AJ496,TRANSPOSE(EE$4:EE$29))</f>
        <v>0</v>
      </c>
      <c r="EF496" cm="1">
        <f t="array" ref="EF496">SUMPRODUCT($K496:$AJ496,TRANSPOSE(EF$4:EF$29))</f>
        <v>0</v>
      </c>
      <c r="EG496" cm="1">
        <f t="array" ref="EG496">SUMPRODUCT($K496:$AJ496,TRANSPOSE(EG$4:EG$29))</f>
        <v>0</v>
      </c>
      <c r="EH496" cm="1">
        <f t="array" ref="EH496">SUMPRODUCT($K496:$AJ496,TRANSPOSE(EH$4:EH$29))</f>
        <v>0</v>
      </c>
      <c r="EI496" cm="1">
        <f t="array" ref="EI496">SUMPRODUCT($K496:$AJ496,TRANSPOSE(EI$4:EI$29))</f>
        <v>0</v>
      </c>
      <c r="EJ496" cm="1">
        <f t="array" ref="EJ496">SUMPRODUCT($K496:$AJ496,TRANSPOSE(EJ$4:EJ$29))</f>
        <v>0</v>
      </c>
      <c r="EK496" cm="1">
        <f t="array" ref="EK496">SUMPRODUCT($K496:$AJ496,TRANSPOSE(EK$4:EK$29))</f>
        <v>50</v>
      </c>
      <c r="EL496" cm="1">
        <f t="array" ref="EL496">SUMPRODUCT($K496:$AJ496,TRANSPOSE(EL$4:EL$29))</f>
        <v>50</v>
      </c>
      <c r="EM496" cm="1">
        <f t="array" ref="EM496">SUMPRODUCT($K496:$AJ496,TRANSPOSE(EM$4:EM$29))</f>
        <v>50</v>
      </c>
      <c r="EN496" cm="1">
        <f t="array" ref="EN496">SUMPRODUCT($K496:$AJ496,TRANSPOSE(EN$4:EN$29))</f>
        <v>50</v>
      </c>
      <c r="EO496" cm="1">
        <f t="array" ref="EO496">SUMPRODUCT($K496:$AJ496,TRANSPOSE(EO$4:EO$29))</f>
        <v>0</v>
      </c>
      <c r="EP496" cm="1">
        <f t="array" ref="EP496">SUMPRODUCT($K496:$AJ496,TRANSPOSE(EP$4:EP$29))</f>
        <v>0</v>
      </c>
      <c r="EQ496" cm="1">
        <f t="array" ref="EQ496">SUMPRODUCT($K496:$AJ496,TRANSPOSE(EQ$4:EQ$29))</f>
        <v>0</v>
      </c>
      <c r="ER496" cm="1">
        <f t="array" ref="ER496">SUMPRODUCT($K496:$AJ496,TRANSPOSE(ER$4:ER$29))</f>
        <v>0</v>
      </c>
      <c r="ES496" cm="1">
        <f t="array" ref="ES496">SUMPRODUCT($K496:$AJ496,TRANSPOSE(ES$4:ES$29))</f>
        <v>0</v>
      </c>
      <c r="ET496" cm="1">
        <f t="array" ref="ET496">SUMPRODUCT($K496:$AJ496,TRANSPOSE(ET$4:ET$29))</f>
        <v>0</v>
      </c>
      <c r="EU496" cm="1">
        <f t="array" ref="EU496">SUMPRODUCT($K496:$AJ496,TRANSPOSE(EU$4:EU$29))</f>
        <v>0</v>
      </c>
      <c r="EV496" cm="1">
        <f t="array" ref="EV496">SUMPRODUCT($K496:$AJ496,TRANSPOSE(EV$4:EV$29))</f>
        <v>0</v>
      </c>
      <c r="EW496" cm="1">
        <f t="array" ref="EW496">SUMPRODUCT($K496:$AJ496,TRANSPOSE(EW$4:EW$29))</f>
        <v>0</v>
      </c>
      <c r="EX496" cm="1">
        <f t="array" ref="EX496">SUMPRODUCT($K496:$AJ496,TRANSPOSE(EX$4:EX$29))</f>
        <v>0</v>
      </c>
      <c r="EY496" cm="1">
        <f t="array" ref="EY496">SUMPRODUCT($K496:$AJ496,TRANSPOSE(EY$4:EY$29))</f>
        <v>0</v>
      </c>
      <c r="EZ496" cm="1">
        <f t="array" ref="EZ496">SUMPRODUCT($K496:$AJ496,TRANSPOSE(EZ$4:EZ$29))</f>
        <v>0</v>
      </c>
      <c r="FA496">
        <f t="shared" si="108"/>
        <v>0</v>
      </c>
      <c r="FB496" t="b">
        <f t="shared" si="109"/>
        <v>0</v>
      </c>
    </row>
    <row r="497" spans="1:158" hidden="1" x14ac:dyDescent="0.2">
      <c r="A497">
        <v>576</v>
      </c>
      <c r="B497" s="7" t="s">
        <v>531</v>
      </c>
      <c r="C497" t="s">
        <v>17</v>
      </c>
      <c r="D497">
        <v>400033643</v>
      </c>
      <c r="E497" t="s">
        <v>530</v>
      </c>
      <c r="G497" t="s">
        <v>6</v>
      </c>
      <c r="H497" s="1">
        <v>2</v>
      </c>
      <c r="I497" s="1">
        <v>1</v>
      </c>
      <c r="J497" s="1">
        <f>VLOOKUP(B497,'[4]AVL F03 05.05.26_לעבוד'!$B$27:$M$694,12,)</f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>
        <v>0</v>
      </c>
      <c r="AJ497" s="1">
        <v>0</v>
      </c>
      <c r="AK497" s="1">
        <f t="shared" si="105"/>
        <v>315</v>
      </c>
      <c r="AL497" s="1">
        <f t="shared" si="106"/>
        <v>324</v>
      </c>
      <c r="AM497" s="1">
        <f t="shared" si="110"/>
        <v>311.85000000000002</v>
      </c>
      <c r="AN497" s="1">
        <f t="shared" si="111"/>
        <v>320.76</v>
      </c>
      <c r="AO497" s="1">
        <f t="shared" si="112"/>
        <v>8.9099999999999682</v>
      </c>
      <c r="AP497" s="1" t="s">
        <v>26</v>
      </c>
      <c r="AQ497" s="1">
        <f>VLOOKUP($B497,'[2]AVL F03 05.05.26_לעבוד'!$B$29:$H$721,6,)</f>
        <v>0</v>
      </c>
      <c r="AR497" s="1" t="s">
        <v>25</v>
      </c>
      <c r="AS497" s="1" t="s">
        <v>14</v>
      </c>
      <c r="AT497">
        <f t="shared" si="107"/>
        <v>0.99</v>
      </c>
      <c r="AU497" t="str">
        <f>VLOOKUP(B497,'[3]AVL F03 05.05.26_לעבוד'!$B$27:$B$694,1,)</f>
        <v>HTST-105-01-L-DV</v>
      </c>
      <c r="AW497" t="s">
        <v>1755</v>
      </c>
      <c r="AX497" t="s">
        <v>56</v>
      </c>
      <c r="AY497">
        <v>0.99</v>
      </c>
      <c r="AZ497" t="s">
        <v>0</v>
      </c>
      <c r="BA497">
        <v>2</v>
      </c>
      <c r="BB497" t="s">
        <v>13</v>
      </c>
      <c r="BC497">
        <v>98</v>
      </c>
      <c r="BD497">
        <v>129</v>
      </c>
      <c r="BE497" t="s">
        <v>57</v>
      </c>
      <c r="BF497">
        <v>0</v>
      </c>
      <c r="BG497">
        <v>0.99</v>
      </c>
      <c r="BH497">
        <v>20</v>
      </c>
      <c r="BI497" t="s">
        <v>11</v>
      </c>
      <c r="BJ497" t="s">
        <v>10</v>
      </c>
      <c r="BK497" t="s">
        <v>5</v>
      </c>
      <c r="BL497" t="s">
        <v>5</v>
      </c>
      <c r="BM497" t="s">
        <v>38</v>
      </c>
      <c r="BN497">
        <v>0.99</v>
      </c>
      <c r="BO497" t="s">
        <v>5</v>
      </c>
      <c r="BP497">
        <v>841</v>
      </c>
      <c r="BQ497" t="s">
        <v>5</v>
      </c>
      <c r="BR497" t="s">
        <v>8</v>
      </c>
      <c r="BS497" t="s">
        <v>7</v>
      </c>
      <c r="BT497">
        <v>27</v>
      </c>
      <c r="BU497" t="s">
        <v>6</v>
      </c>
      <c r="BV497" t="s">
        <v>5</v>
      </c>
      <c r="BW497" t="s">
        <v>4</v>
      </c>
      <c r="BX497" t="s">
        <v>3</v>
      </c>
      <c r="BY497" t="s">
        <v>56</v>
      </c>
      <c r="BZ497" t="s">
        <v>1</v>
      </c>
      <c r="CA497" t="s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243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E497">
        <f>SUM($CB497,CB497:$CC497)-SUM($EC497:EC497)</f>
        <v>0</v>
      </c>
      <c r="DF497">
        <f>SUM($CB497,$CC497:CC497)-SUM($EC497:ED497)</f>
        <v>0</v>
      </c>
      <c r="DG497">
        <f>SUM($CB497,$CC497:CD497)-SUM($EC497:EE497)</f>
        <v>0</v>
      </c>
      <c r="DH497">
        <f>SUM($CB497,$CC497:CE497)-SUM($EC497:EF497)</f>
        <v>0</v>
      </c>
      <c r="DI497">
        <f>SUM($CB497,$CC497:CF497)-SUM($EC497:EG497)</f>
        <v>0</v>
      </c>
      <c r="DJ497">
        <f>SUM($CB497,$CC497:CG497)-SUM($EC497:EH497)</f>
        <v>0</v>
      </c>
      <c r="DK497">
        <f>SUM($CB497,$CC497:CH497)-SUM($EC497:EI497)</f>
        <v>0</v>
      </c>
      <c r="DL497">
        <f>SUM($CB497,$CC497:CI497)-SUM($EC497:EJ497)</f>
        <v>0</v>
      </c>
      <c r="DM497">
        <f>SUM($CB497,$CC497:CJ497)-SUM($EC497:EK497)</f>
        <v>193</v>
      </c>
      <c r="DN497">
        <f>SUM($CB497,$CC497:CK497)-SUM($EC497:EL497)</f>
        <v>143</v>
      </c>
      <c r="DO497">
        <f>SUM($CB497,$CC497:CL497)-SUM($EC497:EM497)</f>
        <v>93</v>
      </c>
      <c r="DP497">
        <f>SUM($CB497,$CC497:CM497)-SUM($EC497:EN497)</f>
        <v>43</v>
      </c>
      <c r="DQ497">
        <f>SUM($CB497,$CC497:CN497)-SUM($EC497:EO497)</f>
        <v>43</v>
      </c>
      <c r="DR497">
        <f>SUM($CB497,$CC497:CO497)-SUM($EC497:EP497)</f>
        <v>43</v>
      </c>
      <c r="DS497">
        <f>SUM($CB497,$CC497:CP497)-SUM($EC497:EQ497)</f>
        <v>43</v>
      </c>
      <c r="DT497">
        <f>SUM($CB497,$CC497:CQ497)-SUM($EC497:ER497)</f>
        <v>43</v>
      </c>
      <c r="DU497">
        <f>SUM($CB497,$CC497:CR497)-SUM($EC497:ES497)</f>
        <v>43</v>
      </c>
      <c r="DV497">
        <f>SUM($CB497,$CC497:CS497)-SUM($EC497:ET497)</f>
        <v>43</v>
      </c>
      <c r="DW497">
        <f>SUM($CB497,$CC497:CT497)-SUM($EC497:EU497)</f>
        <v>43</v>
      </c>
      <c r="DX497">
        <f>SUM($CB497,$CC497:CU497)-SUM($EC497:EV497)</f>
        <v>43</v>
      </c>
      <c r="DY497">
        <f>SUM($CB497,$CC497:CV497)-SUM($EC497:EW497)</f>
        <v>43</v>
      </c>
      <c r="DZ497">
        <f>SUM($CB497,$CC497:CW497)-SUM($EC497:EX497)</f>
        <v>43</v>
      </c>
      <c r="EA497">
        <f>SUM($CB497,$CC497:CX497)-SUM($EC497:EY497)</f>
        <v>43</v>
      </c>
      <c r="EB497">
        <f>SUM($CB497,$CC497:CY497)-SUM($EC497:EZ497)</f>
        <v>43</v>
      </c>
      <c r="EC497" cm="1">
        <f t="array" ref="EC497">SUMPRODUCT($K497:$AJ497,TRANSPOSE(EC$4:EC$29))</f>
        <v>0</v>
      </c>
      <c r="ED497" cm="1">
        <f t="array" ref="ED497">SUMPRODUCT($K497:$AJ497,TRANSPOSE(ED$4:ED$29))</f>
        <v>0</v>
      </c>
      <c r="EE497" cm="1">
        <f t="array" ref="EE497">SUMPRODUCT($K497:$AJ497,TRANSPOSE(EE$4:EE$29))</f>
        <v>0</v>
      </c>
      <c r="EF497" cm="1">
        <f t="array" ref="EF497">SUMPRODUCT($K497:$AJ497,TRANSPOSE(EF$4:EF$29))</f>
        <v>0</v>
      </c>
      <c r="EG497" cm="1">
        <f t="array" ref="EG497">SUMPRODUCT($K497:$AJ497,TRANSPOSE(EG$4:EG$29))</f>
        <v>0</v>
      </c>
      <c r="EH497" cm="1">
        <f t="array" ref="EH497">SUMPRODUCT($K497:$AJ497,TRANSPOSE(EH$4:EH$29))</f>
        <v>0</v>
      </c>
      <c r="EI497" cm="1">
        <f t="array" ref="EI497">SUMPRODUCT($K497:$AJ497,TRANSPOSE(EI$4:EI$29))</f>
        <v>0</v>
      </c>
      <c r="EJ497" cm="1">
        <f t="array" ref="EJ497">SUMPRODUCT($K497:$AJ497,TRANSPOSE(EJ$4:EJ$29))</f>
        <v>0</v>
      </c>
      <c r="EK497" cm="1">
        <f t="array" ref="EK497">SUMPRODUCT($K497:$AJ497,TRANSPOSE(EK$4:EK$29))</f>
        <v>50</v>
      </c>
      <c r="EL497" cm="1">
        <f t="array" ref="EL497">SUMPRODUCT($K497:$AJ497,TRANSPOSE(EL$4:EL$29))</f>
        <v>50</v>
      </c>
      <c r="EM497" cm="1">
        <f t="array" ref="EM497">SUMPRODUCT($K497:$AJ497,TRANSPOSE(EM$4:EM$29))</f>
        <v>50</v>
      </c>
      <c r="EN497" cm="1">
        <f t="array" ref="EN497">SUMPRODUCT($K497:$AJ497,TRANSPOSE(EN$4:EN$29))</f>
        <v>50</v>
      </c>
      <c r="EO497" cm="1">
        <f t="array" ref="EO497">SUMPRODUCT($K497:$AJ497,TRANSPOSE(EO$4:EO$29))</f>
        <v>0</v>
      </c>
      <c r="EP497" cm="1">
        <f t="array" ref="EP497">SUMPRODUCT($K497:$AJ497,TRANSPOSE(EP$4:EP$29))</f>
        <v>0</v>
      </c>
      <c r="EQ497" cm="1">
        <f t="array" ref="EQ497">SUMPRODUCT($K497:$AJ497,TRANSPOSE(EQ$4:EQ$29))</f>
        <v>0</v>
      </c>
      <c r="ER497" cm="1">
        <f t="array" ref="ER497">SUMPRODUCT($K497:$AJ497,TRANSPOSE(ER$4:ER$29))</f>
        <v>0</v>
      </c>
      <c r="ES497" cm="1">
        <f t="array" ref="ES497">SUMPRODUCT($K497:$AJ497,TRANSPOSE(ES$4:ES$29))</f>
        <v>0</v>
      </c>
      <c r="ET497" cm="1">
        <f t="array" ref="ET497">SUMPRODUCT($K497:$AJ497,TRANSPOSE(ET$4:ET$29))</f>
        <v>0</v>
      </c>
      <c r="EU497" cm="1">
        <f t="array" ref="EU497">SUMPRODUCT($K497:$AJ497,TRANSPOSE(EU$4:EU$29))</f>
        <v>0</v>
      </c>
      <c r="EV497" cm="1">
        <f t="array" ref="EV497">SUMPRODUCT($K497:$AJ497,TRANSPOSE(EV$4:EV$29))</f>
        <v>0</v>
      </c>
      <c r="EW497" cm="1">
        <f t="array" ref="EW497">SUMPRODUCT($K497:$AJ497,TRANSPOSE(EW$4:EW$29))</f>
        <v>0</v>
      </c>
      <c r="EX497" cm="1">
        <f t="array" ref="EX497">SUMPRODUCT($K497:$AJ497,TRANSPOSE(EX$4:EX$29))</f>
        <v>0</v>
      </c>
      <c r="EY497" cm="1">
        <f t="array" ref="EY497">SUMPRODUCT($K497:$AJ497,TRANSPOSE(EY$4:EY$29))</f>
        <v>0</v>
      </c>
      <c r="EZ497" cm="1">
        <f t="array" ref="EZ497">SUMPRODUCT($K497:$AJ497,TRANSPOSE(EZ$4:EZ$29))</f>
        <v>0</v>
      </c>
      <c r="FA497">
        <f t="shared" si="108"/>
        <v>0</v>
      </c>
      <c r="FB497" t="b">
        <f t="shared" si="109"/>
        <v>0</v>
      </c>
    </row>
    <row r="498" spans="1:158" hidden="1" x14ac:dyDescent="0.2">
      <c r="A498">
        <v>583</v>
      </c>
      <c r="B498" s="7" t="s">
        <v>529</v>
      </c>
      <c r="C498" t="s">
        <v>17</v>
      </c>
      <c r="D498">
        <v>408616937</v>
      </c>
      <c r="E498" t="s">
        <v>528</v>
      </c>
      <c r="G498" t="s">
        <v>6</v>
      </c>
      <c r="H498" s="1">
        <v>1</v>
      </c>
      <c r="I498" s="1">
        <v>1</v>
      </c>
      <c r="J498" s="1">
        <f>VLOOKUP(B498,'[4]AVL F03 05.05.26_לעבוד'!$B$27:$M$694,12,)</f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f t="shared" si="105"/>
        <v>315</v>
      </c>
      <c r="AL498" s="1">
        <f t="shared" si="106"/>
        <v>400</v>
      </c>
      <c r="AQ498" s="1" t="str">
        <f>VLOOKUP($B498,'[2]AVL F03 05.05.26_לעבוד'!$B$29:$H$721,6,)</f>
        <v xml:space="preserve"> </v>
      </c>
      <c r="AR498" s="1" t="s">
        <v>151</v>
      </c>
      <c r="AS498" s="1" t="s">
        <v>14</v>
      </c>
      <c r="AT498">
        <f t="shared" si="107"/>
        <v>3.67</v>
      </c>
      <c r="AU498" t="str">
        <f>VLOOKUP(B498,'[3]AVL F03 05.05.26_לעבוד'!$B$27:$B$694,1,)</f>
        <v>IAC-2512WA15D0</v>
      </c>
      <c r="AW498" t="s">
        <v>1762</v>
      </c>
      <c r="AX498">
        <v>1</v>
      </c>
      <c r="AY498">
        <v>3.67</v>
      </c>
      <c r="AZ498" t="s">
        <v>0</v>
      </c>
      <c r="BA498">
        <v>1</v>
      </c>
      <c r="BB498" t="s">
        <v>13</v>
      </c>
      <c r="BC498">
        <v>322</v>
      </c>
      <c r="BD498">
        <v>180</v>
      </c>
      <c r="BE498" t="s">
        <v>399</v>
      </c>
      <c r="BF498">
        <v>0</v>
      </c>
      <c r="BG498">
        <v>3.67</v>
      </c>
      <c r="BH498">
        <v>20</v>
      </c>
      <c r="BI498" t="s">
        <v>11</v>
      </c>
      <c r="BJ498" t="s">
        <v>33</v>
      </c>
      <c r="BK498" t="s">
        <v>5</v>
      </c>
      <c r="BL498" t="s">
        <v>5</v>
      </c>
      <c r="BM498" t="s">
        <v>9</v>
      </c>
      <c r="BN498">
        <v>3.67</v>
      </c>
      <c r="BO498" t="s">
        <v>5</v>
      </c>
      <c r="BP498">
        <v>1</v>
      </c>
      <c r="BQ498" t="s">
        <v>5</v>
      </c>
      <c r="BR498" t="s">
        <v>8</v>
      </c>
      <c r="BS498" t="s">
        <v>32</v>
      </c>
      <c r="BT498">
        <v>200</v>
      </c>
      <c r="BU498" t="s">
        <v>6</v>
      </c>
      <c r="BV498" t="s">
        <v>5</v>
      </c>
      <c r="BW498" t="s">
        <v>20</v>
      </c>
      <c r="BX498" t="s">
        <v>3</v>
      </c>
      <c r="BY498">
        <v>1</v>
      </c>
      <c r="BZ498" t="s">
        <v>29</v>
      </c>
      <c r="CA498" t="s">
        <v>0</v>
      </c>
      <c r="CB498">
        <v>100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 t="s">
        <v>5</v>
      </c>
      <c r="CK498">
        <v>0</v>
      </c>
      <c r="CL498">
        <v>100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E498">
        <f>SUM($CB498,CB498:$CC498)-SUM($EC498:EC498)</f>
        <v>200</v>
      </c>
      <c r="DF498">
        <f>SUM($CB498,$CC498:CC498)-SUM($EC498:ED498)</f>
        <v>100</v>
      </c>
      <c r="DG498">
        <f>SUM($CB498,$CC498:CD498)-SUM($EC498:EE498)</f>
        <v>100</v>
      </c>
      <c r="DH498">
        <f>SUM($CB498,$CC498:CE498)-SUM($EC498:EF498)</f>
        <v>100</v>
      </c>
      <c r="DI498">
        <f>SUM($CB498,$CC498:CF498)-SUM($EC498:EG498)</f>
        <v>100</v>
      </c>
      <c r="DJ498">
        <f>SUM($CB498,$CC498:CG498)-SUM($EC498:EH498)</f>
        <v>100</v>
      </c>
      <c r="DK498">
        <f>SUM($CB498,$CC498:CH498)-SUM($EC498:EI498)</f>
        <v>100</v>
      </c>
      <c r="DL498">
        <f>SUM($CB498,$CC498:CI498)-SUM($EC498:EJ498)</f>
        <v>100</v>
      </c>
      <c r="DM498">
        <f>SUM($CB498,$CC498:CJ498)-SUM($EC498:EK498)</f>
        <v>80</v>
      </c>
      <c r="DN498">
        <f>SUM($CB498,$CC498:CK498)-SUM($EC498:EL498)</f>
        <v>-10</v>
      </c>
      <c r="DO498">
        <f>SUM($CB498,$CC498:CL498)-SUM($EC498:EM498)</f>
        <v>0</v>
      </c>
      <c r="DP498">
        <f>SUM($CB498,$CC498:CM498)-SUM($EC498:EN498)</f>
        <v>0</v>
      </c>
      <c r="DQ498">
        <f>SUM($CB498,$CC498:CN498)-SUM($EC498:EO498)</f>
        <v>0</v>
      </c>
      <c r="DR498">
        <f>SUM($CB498,$CC498:CO498)-SUM($EC498:EP498)</f>
        <v>0</v>
      </c>
      <c r="DS498">
        <f>SUM($CB498,$CC498:CP498)-SUM($EC498:EQ498)</f>
        <v>0</v>
      </c>
      <c r="DT498">
        <f>SUM($CB498,$CC498:CQ498)-SUM($EC498:ER498)</f>
        <v>0</v>
      </c>
      <c r="DU498">
        <f>SUM($CB498,$CC498:CR498)-SUM($EC498:ES498)</f>
        <v>0</v>
      </c>
      <c r="DV498">
        <f>SUM($CB498,$CC498:CS498)-SUM($EC498:ET498)</f>
        <v>0</v>
      </c>
      <c r="DW498">
        <f>SUM($CB498,$CC498:CT498)-SUM($EC498:EU498)</f>
        <v>0</v>
      </c>
      <c r="DX498">
        <f>SUM($CB498,$CC498:CU498)-SUM($EC498:EV498)</f>
        <v>0</v>
      </c>
      <c r="DY498">
        <f>SUM($CB498,$CC498:CV498)-SUM($EC498:EW498)</f>
        <v>0</v>
      </c>
      <c r="DZ498">
        <f>SUM($CB498,$CC498:CW498)-SUM($EC498:EX498)</f>
        <v>0</v>
      </c>
      <c r="EA498">
        <f>SUM($CB498,$CC498:CX498)-SUM($EC498:EY498)</f>
        <v>0</v>
      </c>
      <c r="EB498">
        <f>SUM($CB498,$CC498:CY498)-SUM($EC498:EZ498)</f>
        <v>0</v>
      </c>
      <c r="EC498" cm="1">
        <f t="array" ref="EC498">SUMPRODUCT($K498:$AJ498,TRANSPOSE(EC$4:EC$29))</f>
        <v>0</v>
      </c>
      <c r="ED498" cm="1">
        <f t="array" ref="ED498">SUMPRODUCT($K498:$AJ498,TRANSPOSE(ED$4:ED$29))</f>
        <v>0</v>
      </c>
      <c r="EE498" cm="1">
        <f t="array" ref="EE498">SUMPRODUCT($K498:$AJ498,TRANSPOSE(EE$4:EE$29))</f>
        <v>0</v>
      </c>
      <c r="EF498" cm="1">
        <f t="array" ref="EF498">SUMPRODUCT($K498:$AJ498,TRANSPOSE(EF$4:EF$29))</f>
        <v>0</v>
      </c>
      <c r="EG498" cm="1">
        <f t="array" ref="EG498">SUMPRODUCT($K498:$AJ498,TRANSPOSE(EG$4:EG$29))</f>
        <v>0</v>
      </c>
      <c r="EH498" cm="1">
        <f t="array" ref="EH498">SUMPRODUCT($K498:$AJ498,TRANSPOSE(EH$4:EH$29))</f>
        <v>0</v>
      </c>
      <c r="EI498" cm="1">
        <f t="array" ref="EI498">SUMPRODUCT($K498:$AJ498,TRANSPOSE(EI$4:EI$29))</f>
        <v>0</v>
      </c>
      <c r="EJ498" cm="1">
        <f t="array" ref="EJ498">SUMPRODUCT($K498:$AJ498,TRANSPOSE(EJ$4:EJ$29))</f>
        <v>0</v>
      </c>
      <c r="EK498" cm="1">
        <f t="array" ref="EK498">SUMPRODUCT($K498:$AJ498,TRANSPOSE(EK$4:EK$29))</f>
        <v>20</v>
      </c>
      <c r="EL498" cm="1">
        <f t="array" ref="EL498">SUMPRODUCT($K498:$AJ498,TRANSPOSE(EL$4:EL$29))</f>
        <v>90</v>
      </c>
      <c r="EM498" cm="1">
        <f t="array" ref="EM498">SUMPRODUCT($K498:$AJ498,TRANSPOSE(EM$4:EM$29))</f>
        <v>90</v>
      </c>
      <c r="EN498" cm="1">
        <f t="array" ref="EN498">SUMPRODUCT($K498:$AJ498,TRANSPOSE(EN$4:EN$29))</f>
        <v>0</v>
      </c>
      <c r="EO498" cm="1">
        <f t="array" ref="EO498">SUMPRODUCT($K498:$AJ498,TRANSPOSE(EO$4:EO$29))</f>
        <v>0</v>
      </c>
      <c r="EP498" cm="1">
        <f t="array" ref="EP498">SUMPRODUCT($K498:$AJ498,TRANSPOSE(EP$4:EP$29))</f>
        <v>0</v>
      </c>
      <c r="EQ498" cm="1">
        <f t="array" ref="EQ498">SUMPRODUCT($K498:$AJ498,TRANSPOSE(EQ$4:EQ$29))</f>
        <v>0</v>
      </c>
      <c r="ER498" cm="1">
        <f t="array" ref="ER498">SUMPRODUCT($K498:$AJ498,TRANSPOSE(ER$4:ER$29))</f>
        <v>0</v>
      </c>
      <c r="ES498" cm="1">
        <f t="array" ref="ES498">SUMPRODUCT($K498:$AJ498,TRANSPOSE(ES$4:ES$29))</f>
        <v>0</v>
      </c>
      <c r="ET498" cm="1">
        <f t="array" ref="ET498">SUMPRODUCT($K498:$AJ498,TRANSPOSE(ET$4:ET$29))</f>
        <v>0</v>
      </c>
      <c r="EU498" cm="1">
        <f t="array" ref="EU498">SUMPRODUCT($K498:$AJ498,TRANSPOSE(EU$4:EU$29))</f>
        <v>0</v>
      </c>
      <c r="EV498" cm="1">
        <f t="array" ref="EV498">SUMPRODUCT($K498:$AJ498,TRANSPOSE(EV$4:EV$29))</f>
        <v>0</v>
      </c>
      <c r="EW498" cm="1">
        <f t="array" ref="EW498">SUMPRODUCT($K498:$AJ498,TRANSPOSE(EW$4:EW$29))</f>
        <v>0</v>
      </c>
      <c r="EX498" cm="1">
        <f t="array" ref="EX498">SUMPRODUCT($K498:$AJ498,TRANSPOSE(EX$4:EX$29))</f>
        <v>0</v>
      </c>
      <c r="EY498" cm="1">
        <f t="array" ref="EY498">SUMPRODUCT($K498:$AJ498,TRANSPOSE(EY$4:EY$29))</f>
        <v>0</v>
      </c>
      <c r="EZ498" cm="1">
        <f t="array" ref="EZ498">SUMPRODUCT($K498:$AJ498,TRANSPOSE(EZ$4:EZ$29))</f>
        <v>0</v>
      </c>
      <c r="FA498">
        <f t="shared" si="108"/>
        <v>0</v>
      </c>
      <c r="FB498" t="b">
        <f t="shared" si="109"/>
        <v>1</v>
      </c>
    </row>
    <row r="499" spans="1:158" hidden="1" x14ac:dyDescent="0.2">
      <c r="A499">
        <v>584</v>
      </c>
      <c r="B499" s="7" t="s">
        <v>527</v>
      </c>
      <c r="C499" t="s">
        <v>17</v>
      </c>
      <c r="D499">
        <v>400345615</v>
      </c>
      <c r="E499" t="s">
        <v>526</v>
      </c>
      <c r="G499" t="s">
        <v>6</v>
      </c>
      <c r="H499" s="1">
        <v>2</v>
      </c>
      <c r="I499" s="1">
        <v>4</v>
      </c>
      <c r="J499" s="1">
        <f>VLOOKUP(B499,'[4]AVL F03 05.05.26_לעבוד'!$B$27:$M$694,12,)</f>
        <v>4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4</v>
      </c>
      <c r="AI499" s="1">
        <v>0</v>
      </c>
      <c r="AJ499" s="1">
        <v>0</v>
      </c>
      <c r="AK499" s="1">
        <f t="shared" si="105"/>
        <v>1260</v>
      </c>
      <c r="AL499" s="1">
        <f t="shared" si="106"/>
        <v>2000</v>
      </c>
      <c r="AM499" s="1">
        <f>AK499*AY499</f>
        <v>478.8</v>
      </c>
      <c r="AN499" s="1">
        <f>AL499*AY499</f>
        <v>760</v>
      </c>
      <c r="AO499" s="1">
        <f>AN499-AM499</f>
        <v>281.2</v>
      </c>
      <c r="AP499" s="1" t="s">
        <v>26</v>
      </c>
      <c r="AQ499" s="1">
        <f>VLOOKUP($B499,'[2]AVL F03 05.05.26_לעבוד'!$B$29:$H$721,6,)</f>
        <v>0</v>
      </c>
      <c r="AR499" s="1" t="s">
        <v>25</v>
      </c>
      <c r="AS499" s="1" t="s">
        <v>14</v>
      </c>
      <c r="AT499">
        <f t="shared" si="107"/>
        <v>1.52</v>
      </c>
      <c r="AU499" t="str">
        <f>VLOOKUP(B499,'[3]AVL F03 05.05.26_לעבוד'!$B$27:$B$694,1,)</f>
        <v>IHLP2525CZERR33M01</v>
      </c>
      <c r="AW499" t="s">
        <v>1722</v>
      </c>
      <c r="AX499">
        <v>1</v>
      </c>
      <c r="AY499">
        <v>0.38</v>
      </c>
      <c r="AZ499" t="s">
        <v>0</v>
      </c>
      <c r="BA499">
        <v>2</v>
      </c>
      <c r="BB499" t="s">
        <v>13</v>
      </c>
      <c r="BC499">
        <v>102</v>
      </c>
      <c r="BD499">
        <v>28</v>
      </c>
      <c r="BE499" t="s">
        <v>219</v>
      </c>
      <c r="BF499">
        <v>0</v>
      </c>
      <c r="BG499">
        <v>0.38</v>
      </c>
      <c r="BH499">
        <v>20</v>
      </c>
      <c r="BI499" t="s">
        <v>11</v>
      </c>
      <c r="BJ499" t="s">
        <v>481</v>
      </c>
      <c r="BK499" t="s">
        <v>5</v>
      </c>
      <c r="BL499">
        <v>1</v>
      </c>
      <c r="BM499" t="s">
        <v>75</v>
      </c>
      <c r="BN499">
        <v>0.38</v>
      </c>
      <c r="BO499" t="s">
        <v>5</v>
      </c>
      <c r="BP499">
        <v>1</v>
      </c>
      <c r="BQ499" t="s">
        <v>5</v>
      </c>
      <c r="BR499" t="s">
        <v>8</v>
      </c>
      <c r="BS499" t="s">
        <v>21</v>
      </c>
      <c r="BT499">
        <v>2000</v>
      </c>
      <c r="BU499" t="s">
        <v>6</v>
      </c>
      <c r="BV499" t="s">
        <v>31</v>
      </c>
      <c r="BW499" t="s">
        <v>487</v>
      </c>
      <c r="BX499" t="s">
        <v>3</v>
      </c>
      <c r="BY499">
        <v>1</v>
      </c>
      <c r="BZ499" t="s">
        <v>29</v>
      </c>
      <c r="CA499" t="s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2000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E499">
        <f>SUM($CB499,CB499:$CC499)-SUM($EC499:EC499)</f>
        <v>0</v>
      </c>
      <c r="DF499">
        <f>SUM($CB499,$CC499:CC499)-SUM($EC499:ED499)</f>
        <v>0</v>
      </c>
      <c r="DG499">
        <f>SUM($CB499,$CC499:CD499)-SUM($EC499:EE499)</f>
        <v>0</v>
      </c>
      <c r="DH499">
        <f>SUM($CB499,$CC499:CE499)-SUM($EC499:EF499)</f>
        <v>0</v>
      </c>
      <c r="DI499">
        <f>SUM($CB499,$CC499:CF499)-SUM($EC499:EG499)</f>
        <v>0</v>
      </c>
      <c r="DJ499">
        <f>SUM($CB499,$CC499:CG499)-SUM($EC499:EH499)</f>
        <v>0</v>
      </c>
      <c r="DK499">
        <f>SUM($CB499,$CC499:CH499)-SUM($EC499:EI499)</f>
        <v>0</v>
      </c>
      <c r="DL499">
        <f>SUM($CB499,$CC499:CI499)-SUM($EC499:EJ499)</f>
        <v>0</v>
      </c>
      <c r="DM499">
        <f>SUM($CB499,$CC499:CJ499)-SUM($EC499:EK499)</f>
        <v>1800</v>
      </c>
      <c r="DN499">
        <f>SUM($CB499,$CC499:CK499)-SUM($EC499:EL499)</f>
        <v>1600</v>
      </c>
      <c r="DO499">
        <f>SUM($CB499,$CC499:CL499)-SUM($EC499:EM499)</f>
        <v>1400</v>
      </c>
      <c r="DP499">
        <f>SUM($CB499,$CC499:CM499)-SUM($EC499:EN499)</f>
        <v>1200</v>
      </c>
      <c r="DQ499">
        <f>SUM($CB499,$CC499:CN499)-SUM($EC499:EO499)</f>
        <v>1200</v>
      </c>
      <c r="DR499">
        <f>SUM($CB499,$CC499:CO499)-SUM($EC499:EP499)</f>
        <v>1200</v>
      </c>
      <c r="DS499">
        <f>SUM($CB499,$CC499:CP499)-SUM($EC499:EQ499)</f>
        <v>1200</v>
      </c>
      <c r="DT499">
        <f>SUM($CB499,$CC499:CQ499)-SUM($EC499:ER499)</f>
        <v>1200</v>
      </c>
      <c r="DU499">
        <f>SUM($CB499,$CC499:CR499)-SUM($EC499:ES499)</f>
        <v>1200</v>
      </c>
      <c r="DV499">
        <f>SUM($CB499,$CC499:CS499)-SUM($EC499:ET499)</f>
        <v>1200</v>
      </c>
      <c r="DW499">
        <f>SUM($CB499,$CC499:CT499)-SUM($EC499:EU499)</f>
        <v>1200</v>
      </c>
      <c r="DX499">
        <f>SUM($CB499,$CC499:CU499)-SUM($EC499:EV499)</f>
        <v>1200</v>
      </c>
      <c r="DY499">
        <f>SUM($CB499,$CC499:CV499)-SUM($EC499:EW499)</f>
        <v>1200</v>
      </c>
      <c r="DZ499">
        <f>SUM($CB499,$CC499:CW499)-SUM($EC499:EX499)</f>
        <v>1200</v>
      </c>
      <c r="EA499">
        <f>SUM($CB499,$CC499:CX499)-SUM($EC499:EY499)</f>
        <v>1200</v>
      </c>
      <c r="EB499">
        <f>SUM($CB499,$CC499:CY499)-SUM($EC499:EZ499)</f>
        <v>1200</v>
      </c>
      <c r="EC499" cm="1">
        <f t="array" ref="EC499">SUMPRODUCT($K499:$AJ499,TRANSPOSE(EC$4:EC$29))</f>
        <v>0</v>
      </c>
      <c r="ED499" cm="1">
        <f t="array" ref="ED499">SUMPRODUCT($K499:$AJ499,TRANSPOSE(ED$4:ED$29))</f>
        <v>0</v>
      </c>
      <c r="EE499" cm="1">
        <f t="array" ref="EE499">SUMPRODUCT($K499:$AJ499,TRANSPOSE(EE$4:EE$29))</f>
        <v>0</v>
      </c>
      <c r="EF499" cm="1">
        <f t="array" ref="EF499">SUMPRODUCT($K499:$AJ499,TRANSPOSE(EF$4:EF$29))</f>
        <v>0</v>
      </c>
      <c r="EG499" cm="1">
        <f t="array" ref="EG499">SUMPRODUCT($K499:$AJ499,TRANSPOSE(EG$4:EG$29))</f>
        <v>0</v>
      </c>
      <c r="EH499" cm="1">
        <f t="array" ref="EH499">SUMPRODUCT($K499:$AJ499,TRANSPOSE(EH$4:EH$29))</f>
        <v>0</v>
      </c>
      <c r="EI499" cm="1">
        <f t="array" ref="EI499">SUMPRODUCT($K499:$AJ499,TRANSPOSE(EI$4:EI$29))</f>
        <v>0</v>
      </c>
      <c r="EJ499" cm="1">
        <f t="array" ref="EJ499">SUMPRODUCT($K499:$AJ499,TRANSPOSE(EJ$4:EJ$29))</f>
        <v>0</v>
      </c>
      <c r="EK499" cm="1">
        <f t="array" ref="EK499">SUMPRODUCT($K499:$AJ499,TRANSPOSE(EK$4:EK$29))</f>
        <v>200</v>
      </c>
      <c r="EL499" cm="1">
        <f t="array" ref="EL499">SUMPRODUCT($K499:$AJ499,TRANSPOSE(EL$4:EL$29))</f>
        <v>200</v>
      </c>
      <c r="EM499" cm="1">
        <f t="array" ref="EM499">SUMPRODUCT($K499:$AJ499,TRANSPOSE(EM$4:EM$29))</f>
        <v>200</v>
      </c>
      <c r="EN499" cm="1">
        <f t="array" ref="EN499">SUMPRODUCT($K499:$AJ499,TRANSPOSE(EN$4:EN$29))</f>
        <v>200</v>
      </c>
      <c r="EO499" cm="1">
        <f t="array" ref="EO499">SUMPRODUCT($K499:$AJ499,TRANSPOSE(EO$4:EO$29))</f>
        <v>0</v>
      </c>
      <c r="EP499" cm="1">
        <f t="array" ref="EP499">SUMPRODUCT($K499:$AJ499,TRANSPOSE(EP$4:EP$29))</f>
        <v>0</v>
      </c>
      <c r="EQ499" cm="1">
        <f t="array" ref="EQ499">SUMPRODUCT($K499:$AJ499,TRANSPOSE(EQ$4:EQ$29))</f>
        <v>0</v>
      </c>
      <c r="ER499" cm="1">
        <f t="array" ref="ER499">SUMPRODUCT($K499:$AJ499,TRANSPOSE(ER$4:ER$29))</f>
        <v>0</v>
      </c>
      <c r="ES499" cm="1">
        <f t="array" ref="ES499">SUMPRODUCT($K499:$AJ499,TRANSPOSE(ES$4:ES$29))</f>
        <v>0</v>
      </c>
      <c r="ET499" cm="1">
        <f t="array" ref="ET499">SUMPRODUCT($K499:$AJ499,TRANSPOSE(ET$4:ET$29))</f>
        <v>0</v>
      </c>
      <c r="EU499" cm="1">
        <f t="array" ref="EU499">SUMPRODUCT($K499:$AJ499,TRANSPOSE(EU$4:EU$29))</f>
        <v>0</v>
      </c>
      <c r="EV499" cm="1">
        <f t="array" ref="EV499">SUMPRODUCT($K499:$AJ499,TRANSPOSE(EV$4:EV$29))</f>
        <v>0</v>
      </c>
      <c r="EW499" cm="1">
        <f t="array" ref="EW499">SUMPRODUCT($K499:$AJ499,TRANSPOSE(EW$4:EW$29))</f>
        <v>0</v>
      </c>
      <c r="EX499" cm="1">
        <f t="array" ref="EX499">SUMPRODUCT($K499:$AJ499,TRANSPOSE(EX$4:EX$29))</f>
        <v>0</v>
      </c>
      <c r="EY499" cm="1">
        <f t="array" ref="EY499">SUMPRODUCT($K499:$AJ499,TRANSPOSE(EY$4:EY$29))</f>
        <v>0</v>
      </c>
      <c r="EZ499" cm="1">
        <f t="array" ref="EZ499">SUMPRODUCT($K499:$AJ499,TRANSPOSE(EZ$4:EZ$29))</f>
        <v>0</v>
      </c>
      <c r="FA499">
        <f t="shared" si="108"/>
        <v>0</v>
      </c>
      <c r="FB499" t="b">
        <f t="shared" si="109"/>
        <v>0</v>
      </c>
    </row>
    <row r="500" spans="1:158" hidden="1" x14ac:dyDescent="0.2">
      <c r="A500">
        <v>585</v>
      </c>
      <c r="B500" s="7" t="s">
        <v>525</v>
      </c>
      <c r="C500" t="s">
        <v>17</v>
      </c>
      <c r="D500">
        <v>402144789</v>
      </c>
      <c r="E500" t="s">
        <v>524</v>
      </c>
      <c r="F500">
        <v>402152880</v>
      </c>
      <c r="G500" t="s">
        <v>6</v>
      </c>
      <c r="H500" s="1">
        <v>2</v>
      </c>
      <c r="I500" s="1">
        <v>3</v>
      </c>
      <c r="J500" s="1">
        <f>VLOOKUP(B500,'[4]AVL F03 05.05.26_לעבוד'!$B$27:$M$694,12,)</f>
        <v>3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3</v>
      </c>
      <c r="AI500" s="1">
        <v>0</v>
      </c>
      <c r="AJ500" s="1">
        <v>0</v>
      </c>
      <c r="AK500" s="1">
        <f t="shared" si="105"/>
        <v>945</v>
      </c>
      <c r="AL500" s="1">
        <f t="shared" si="106"/>
        <v>2000</v>
      </c>
      <c r="AM500" s="1">
        <f>AK500*AY500</f>
        <v>2542.0499999999997</v>
      </c>
      <c r="AN500" s="1">
        <f>AL500*AY500</f>
        <v>5380</v>
      </c>
      <c r="AO500" s="1">
        <f>AN500-AM500</f>
        <v>2837.9500000000003</v>
      </c>
      <c r="AP500" s="1" t="s">
        <v>107</v>
      </c>
      <c r="AQ500" s="1" t="str">
        <f>VLOOKUP($B500,'[2]AVL F03 05.05.26_לעבוד'!$B$29:$H$721,6,)</f>
        <v xml:space="preserve">תינתן עזרה מאלתא </v>
      </c>
      <c r="AR500" s="1" t="s">
        <v>25</v>
      </c>
      <c r="AS500" s="1" t="s">
        <v>14</v>
      </c>
      <c r="AT500">
        <f t="shared" si="107"/>
        <v>8.07</v>
      </c>
      <c r="AU500" t="str">
        <f>VLOOKUP(B500,'[3]AVL F03 05.05.26_לעבוד'!$B$27:$B$694,1,)</f>
        <v>INA260AIPWR</v>
      </c>
      <c r="AW500" t="s">
        <v>1788</v>
      </c>
      <c r="AX500">
        <v>1</v>
      </c>
      <c r="AY500">
        <v>2.69</v>
      </c>
      <c r="AZ500" t="s">
        <v>0</v>
      </c>
      <c r="BA500">
        <v>2</v>
      </c>
      <c r="BB500" t="s">
        <v>13</v>
      </c>
      <c r="BC500">
        <v>99</v>
      </c>
      <c r="BD500">
        <v>178</v>
      </c>
      <c r="BE500" t="s">
        <v>45</v>
      </c>
      <c r="BF500">
        <v>0</v>
      </c>
      <c r="BG500">
        <v>2.69</v>
      </c>
      <c r="BH500">
        <v>20</v>
      </c>
      <c r="BI500" t="s">
        <v>11</v>
      </c>
      <c r="BJ500" t="s">
        <v>44</v>
      </c>
      <c r="BK500" t="s">
        <v>5</v>
      </c>
      <c r="BL500">
        <v>1</v>
      </c>
      <c r="BM500" t="s">
        <v>22</v>
      </c>
      <c r="BN500">
        <v>2.69</v>
      </c>
      <c r="BO500" t="s">
        <v>5</v>
      </c>
      <c r="BP500">
        <v>1</v>
      </c>
      <c r="BQ500" t="s">
        <v>5</v>
      </c>
      <c r="BR500" t="s">
        <v>8</v>
      </c>
      <c r="BS500" t="s">
        <v>43</v>
      </c>
      <c r="BT500">
        <v>2000</v>
      </c>
      <c r="BU500" t="s">
        <v>6</v>
      </c>
      <c r="BV500" t="s">
        <v>31</v>
      </c>
      <c r="BW500" t="s">
        <v>42</v>
      </c>
      <c r="BX500" t="s">
        <v>3</v>
      </c>
      <c r="BY500">
        <v>1</v>
      </c>
      <c r="BZ500" t="s">
        <v>29</v>
      </c>
      <c r="CA500" t="s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150</v>
      </c>
      <c r="CK500">
        <v>2000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E500">
        <f>SUM($CB500,CB500:$CC500)-SUM($EC500:EC500)</f>
        <v>0</v>
      </c>
      <c r="DF500">
        <f>SUM($CB500,$CC500:CC500)-SUM($EC500:ED500)</f>
        <v>0</v>
      </c>
      <c r="DG500">
        <f>SUM($CB500,$CC500:CD500)-SUM($EC500:EE500)</f>
        <v>0</v>
      </c>
      <c r="DH500">
        <f>SUM($CB500,$CC500:CE500)-SUM($EC500:EF500)</f>
        <v>0</v>
      </c>
      <c r="DI500">
        <f>SUM($CB500,$CC500:CF500)-SUM($EC500:EG500)</f>
        <v>0</v>
      </c>
      <c r="DJ500">
        <f>SUM($CB500,$CC500:CG500)-SUM($EC500:EH500)</f>
        <v>0</v>
      </c>
      <c r="DK500">
        <f>SUM($CB500,$CC500:CH500)-SUM($EC500:EI500)</f>
        <v>0</v>
      </c>
      <c r="DL500">
        <f>SUM($CB500,$CC500:CI500)-SUM($EC500:EJ500)</f>
        <v>0</v>
      </c>
      <c r="DM500">
        <f>SUM($CB500,$CC500:CJ500)-SUM($EC500:EK500)</f>
        <v>0</v>
      </c>
      <c r="DN500">
        <f>SUM($CB500,$CC500:CK500)-SUM($EC500:EL500)</f>
        <v>1850</v>
      </c>
      <c r="DO500">
        <f>SUM($CB500,$CC500:CL500)-SUM($EC500:EM500)</f>
        <v>1700</v>
      </c>
      <c r="DP500">
        <f>SUM($CB500,$CC500:CM500)-SUM($EC500:EN500)</f>
        <v>1550</v>
      </c>
      <c r="DQ500">
        <f>SUM($CB500,$CC500:CN500)-SUM($EC500:EO500)</f>
        <v>1550</v>
      </c>
      <c r="DR500">
        <f>SUM($CB500,$CC500:CO500)-SUM($EC500:EP500)</f>
        <v>1550</v>
      </c>
      <c r="DS500">
        <f>SUM($CB500,$CC500:CP500)-SUM($EC500:EQ500)</f>
        <v>1550</v>
      </c>
      <c r="DT500">
        <f>SUM($CB500,$CC500:CQ500)-SUM($EC500:ER500)</f>
        <v>1550</v>
      </c>
      <c r="DU500">
        <f>SUM($CB500,$CC500:CR500)-SUM($EC500:ES500)</f>
        <v>1550</v>
      </c>
      <c r="DV500">
        <f>SUM($CB500,$CC500:CS500)-SUM($EC500:ET500)</f>
        <v>1550</v>
      </c>
      <c r="DW500">
        <f>SUM($CB500,$CC500:CT500)-SUM($EC500:EU500)</f>
        <v>1550</v>
      </c>
      <c r="DX500">
        <f>SUM($CB500,$CC500:CU500)-SUM($EC500:EV500)</f>
        <v>1550</v>
      </c>
      <c r="DY500">
        <f>SUM($CB500,$CC500:CV500)-SUM($EC500:EW500)</f>
        <v>1550</v>
      </c>
      <c r="DZ500">
        <f>SUM($CB500,$CC500:CW500)-SUM($EC500:EX500)</f>
        <v>1550</v>
      </c>
      <c r="EA500">
        <f>SUM($CB500,$CC500:CX500)-SUM($EC500:EY500)</f>
        <v>1550</v>
      </c>
      <c r="EB500">
        <f>SUM($CB500,$CC500:CY500)-SUM($EC500:EZ500)</f>
        <v>1550</v>
      </c>
      <c r="EC500" cm="1">
        <f t="array" ref="EC500">SUMPRODUCT($K500:$AJ500,TRANSPOSE(EC$4:EC$29))</f>
        <v>0</v>
      </c>
      <c r="ED500" cm="1">
        <f t="array" ref="ED500">SUMPRODUCT($K500:$AJ500,TRANSPOSE(ED$4:ED$29))</f>
        <v>0</v>
      </c>
      <c r="EE500" cm="1">
        <f t="array" ref="EE500">SUMPRODUCT($K500:$AJ500,TRANSPOSE(EE$4:EE$29))</f>
        <v>0</v>
      </c>
      <c r="EF500" cm="1">
        <f t="array" ref="EF500">SUMPRODUCT($K500:$AJ500,TRANSPOSE(EF$4:EF$29))</f>
        <v>0</v>
      </c>
      <c r="EG500" cm="1">
        <f t="array" ref="EG500">SUMPRODUCT($K500:$AJ500,TRANSPOSE(EG$4:EG$29))</f>
        <v>0</v>
      </c>
      <c r="EH500" cm="1">
        <f t="array" ref="EH500">SUMPRODUCT($K500:$AJ500,TRANSPOSE(EH$4:EH$29))</f>
        <v>0</v>
      </c>
      <c r="EI500" cm="1">
        <f t="array" ref="EI500">SUMPRODUCT($K500:$AJ500,TRANSPOSE(EI$4:EI$29))</f>
        <v>0</v>
      </c>
      <c r="EJ500" cm="1">
        <f t="array" ref="EJ500">SUMPRODUCT($K500:$AJ500,TRANSPOSE(EJ$4:EJ$29))</f>
        <v>0</v>
      </c>
      <c r="EK500" cm="1">
        <f t="array" ref="EK500">SUMPRODUCT($K500:$AJ500,TRANSPOSE(EK$4:EK$29))</f>
        <v>150</v>
      </c>
      <c r="EL500" cm="1">
        <f t="array" ref="EL500">SUMPRODUCT($K500:$AJ500,TRANSPOSE(EL$4:EL$29))</f>
        <v>150</v>
      </c>
      <c r="EM500" cm="1">
        <f t="array" ref="EM500">SUMPRODUCT($K500:$AJ500,TRANSPOSE(EM$4:EM$29))</f>
        <v>150</v>
      </c>
      <c r="EN500" cm="1">
        <f t="array" ref="EN500">SUMPRODUCT($K500:$AJ500,TRANSPOSE(EN$4:EN$29))</f>
        <v>150</v>
      </c>
      <c r="EO500" cm="1">
        <f t="array" ref="EO500">SUMPRODUCT($K500:$AJ500,TRANSPOSE(EO$4:EO$29))</f>
        <v>0</v>
      </c>
      <c r="EP500" cm="1">
        <f t="array" ref="EP500">SUMPRODUCT($K500:$AJ500,TRANSPOSE(EP$4:EP$29))</f>
        <v>0</v>
      </c>
      <c r="EQ500" cm="1">
        <f t="array" ref="EQ500">SUMPRODUCT($K500:$AJ500,TRANSPOSE(EQ$4:EQ$29))</f>
        <v>0</v>
      </c>
      <c r="ER500" cm="1">
        <f t="array" ref="ER500">SUMPRODUCT($K500:$AJ500,TRANSPOSE(ER$4:ER$29))</f>
        <v>0</v>
      </c>
      <c r="ES500" cm="1">
        <f t="array" ref="ES500">SUMPRODUCT($K500:$AJ500,TRANSPOSE(ES$4:ES$29))</f>
        <v>0</v>
      </c>
      <c r="ET500" cm="1">
        <f t="array" ref="ET500">SUMPRODUCT($K500:$AJ500,TRANSPOSE(ET$4:ET$29))</f>
        <v>0</v>
      </c>
      <c r="EU500" cm="1">
        <f t="array" ref="EU500">SUMPRODUCT($K500:$AJ500,TRANSPOSE(EU$4:EU$29))</f>
        <v>0</v>
      </c>
      <c r="EV500" cm="1">
        <f t="array" ref="EV500">SUMPRODUCT($K500:$AJ500,TRANSPOSE(EV$4:EV$29))</f>
        <v>0</v>
      </c>
      <c r="EW500" cm="1">
        <f t="array" ref="EW500">SUMPRODUCT($K500:$AJ500,TRANSPOSE(EW$4:EW$29))</f>
        <v>0</v>
      </c>
      <c r="EX500" cm="1">
        <f t="array" ref="EX500">SUMPRODUCT($K500:$AJ500,TRANSPOSE(EX$4:EX$29))</f>
        <v>0</v>
      </c>
      <c r="EY500" cm="1">
        <f t="array" ref="EY500">SUMPRODUCT($K500:$AJ500,TRANSPOSE(EY$4:EY$29))</f>
        <v>0</v>
      </c>
      <c r="EZ500" cm="1">
        <f t="array" ref="EZ500">SUMPRODUCT($K500:$AJ500,TRANSPOSE(EZ$4:EZ$29))</f>
        <v>0</v>
      </c>
      <c r="FA500">
        <f t="shared" si="108"/>
        <v>0</v>
      </c>
      <c r="FB500" t="b">
        <f t="shared" si="109"/>
        <v>0</v>
      </c>
    </row>
    <row r="501" spans="1:158" hidden="1" x14ac:dyDescent="0.2">
      <c r="A501">
        <v>586</v>
      </c>
      <c r="B501" s="7" t="s">
        <v>523</v>
      </c>
      <c r="C501" t="s">
        <v>17</v>
      </c>
      <c r="D501">
        <v>402818369</v>
      </c>
      <c r="E501" t="s">
        <v>522</v>
      </c>
      <c r="G501" t="s">
        <v>6</v>
      </c>
      <c r="H501" s="1">
        <v>1</v>
      </c>
      <c r="I501" s="1">
        <v>8</v>
      </c>
      <c r="J501" s="1">
        <f>VLOOKUP(B501,'[4]AVL F03 05.05.26_לעבוד'!$B$27:$M$694,12,)</f>
        <v>8</v>
      </c>
      <c r="K501" s="1">
        <v>0</v>
      </c>
      <c r="L501" s="1">
        <v>0</v>
      </c>
      <c r="M501" s="1">
        <v>0</v>
      </c>
      <c r="N501" s="1">
        <v>0</v>
      </c>
      <c r="O501" s="1">
        <v>8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f t="shared" si="105"/>
        <v>2520</v>
      </c>
      <c r="AL501" s="1">
        <f t="shared" si="106"/>
        <v>5000</v>
      </c>
      <c r="AQ501" s="1">
        <f>VLOOKUP($B501,'[2]AVL F03 05.05.26_לעבוד'!$B$29:$H$721,6,)</f>
        <v>0</v>
      </c>
      <c r="AR501" s="1" t="s">
        <v>25</v>
      </c>
      <c r="AS501" s="1" t="s">
        <v>14</v>
      </c>
      <c r="AT501">
        <f t="shared" si="107"/>
        <v>7.84</v>
      </c>
      <c r="AU501" t="str">
        <f>VLOOKUP(B501,'[3]AVL F03 05.05.26_לעבוד'!$B$27:$B$694,1,)</f>
        <v>IPD034N06N3G</v>
      </c>
      <c r="AW501" t="s">
        <v>1722</v>
      </c>
      <c r="AX501" t="s">
        <v>99</v>
      </c>
      <c r="AY501">
        <v>0.98</v>
      </c>
      <c r="AZ501" t="s">
        <v>0</v>
      </c>
      <c r="BA501">
        <v>1</v>
      </c>
      <c r="BB501" t="s">
        <v>13</v>
      </c>
      <c r="BC501">
        <v>357</v>
      </c>
      <c r="BD501">
        <v>29</v>
      </c>
      <c r="BE501" t="s">
        <v>76</v>
      </c>
      <c r="BF501">
        <v>0</v>
      </c>
      <c r="BG501">
        <v>0.98</v>
      </c>
      <c r="BH501">
        <v>20</v>
      </c>
      <c r="BI501" t="s">
        <v>11</v>
      </c>
      <c r="BJ501" t="s">
        <v>213</v>
      </c>
      <c r="BK501" t="s">
        <v>5</v>
      </c>
      <c r="BL501">
        <v>1</v>
      </c>
      <c r="BM501" t="s">
        <v>38</v>
      </c>
      <c r="BN501">
        <v>0.98</v>
      </c>
      <c r="BO501" t="s">
        <v>5</v>
      </c>
      <c r="BP501">
        <v>1</v>
      </c>
      <c r="BQ501" t="s">
        <v>5</v>
      </c>
      <c r="BR501" t="s">
        <v>8</v>
      </c>
      <c r="BS501" t="s">
        <v>212</v>
      </c>
      <c r="BT501">
        <v>2500</v>
      </c>
      <c r="BU501" t="s">
        <v>6</v>
      </c>
      <c r="BV501" t="s">
        <v>31</v>
      </c>
      <c r="BW501" t="s">
        <v>50</v>
      </c>
      <c r="BX501" t="s">
        <v>3</v>
      </c>
      <c r="BY501" t="s">
        <v>99</v>
      </c>
      <c r="BZ501" t="s">
        <v>1</v>
      </c>
      <c r="CA501" t="s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2500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E501">
        <f>SUM($CB501,CB501:$CC501)-SUM($EC501:EC501)</f>
        <v>0</v>
      </c>
      <c r="DF501">
        <f>SUM($CB501,$CC501:CC501)-SUM($EC501:ED501)</f>
        <v>0</v>
      </c>
      <c r="DG501">
        <f>SUM($CB501,$CC501:CD501)-SUM($EC501:EE501)</f>
        <v>0</v>
      </c>
      <c r="DH501">
        <f>SUM($CB501,$CC501:CE501)-SUM($EC501:EF501)</f>
        <v>0</v>
      </c>
      <c r="DI501">
        <f>SUM($CB501,$CC501:CF501)-SUM($EC501:EG501)</f>
        <v>0</v>
      </c>
      <c r="DJ501">
        <f>SUM($CB501,$CC501:CG501)-SUM($EC501:EH501)</f>
        <v>0</v>
      </c>
      <c r="DK501">
        <f>SUM($CB501,$CC501:CH501)-SUM($EC501:EI501)</f>
        <v>0</v>
      </c>
      <c r="DL501">
        <f>SUM($CB501,$CC501:CI501)-SUM($EC501:EJ501)</f>
        <v>0</v>
      </c>
      <c r="DM501">
        <f>SUM($CB501,$CC501:CJ501)-SUM($EC501:EK501)</f>
        <v>2300</v>
      </c>
      <c r="DN501">
        <f>SUM($CB501,$CC501:CK501)-SUM($EC501:EL501)</f>
        <v>2076</v>
      </c>
      <c r="DO501">
        <f>SUM($CB501,$CC501:CL501)-SUM($EC501:EM501)</f>
        <v>1476</v>
      </c>
      <c r="DP501">
        <f>SUM($CB501,$CC501:CM501)-SUM($EC501:EN501)</f>
        <v>900</v>
      </c>
      <c r="DQ501">
        <f>SUM($CB501,$CC501:CN501)-SUM($EC501:EO501)</f>
        <v>900</v>
      </c>
      <c r="DR501">
        <f>SUM($CB501,$CC501:CO501)-SUM($EC501:EP501)</f>
        <v>900</v>
      </c>
      <c r="DS501">
        <f>SUM($CB501,$CC501:CP501)-SUM($EC501:EQ501)</f>
        <v>900</v>
      </c>
      <c r="DT501">
        <f>SUM($CB501,$CC501:CQ501)-SUM($EC501:ER501)</f>
        <v>900</v>
      </c>
      <c r="DU501">
        <f>SUM($CB501,$CC501:CR501)-SUM($EC501:ES501)</f>
        <v>900</v>
      </c>
      <c r="DV501">
        <f>SUM($CB501,$CC501:CS501)-SUM($EC501:ET501)</f>
        <v>900</v>
      </c>
      <c r="DW501">
        <f>SUM($CB501,$CC501:CT501)-SUM($EC501:EU501)</f>
        <v>900</v>
      </c>
      <c r="DX501">
        <f>SUM($CB501,$CC501:CU501)-SUM($EC501:EV501)</f>
        <v>900</v>
      </c>
      <c r="DY501">
        <f>SUM($CB501,$CC501:CV501)-SUM($EC501:EW501)</f>
        <v>900</v>
      </c>
      <c r="DZ501">
        <f>SUM($CB501,$CC501:CW501)-SUM($EC501:EX501)</f>
        <v>900</v>
      </c>
      <c r="EA501">
        <f>SUM($CB501,$CC501:CX501)-SUM($EC501:EY501)</f>
        <v>900</v>
      </c>
      <c r="EB501">
        <f>SUM($CB501,$CC501:CY501)-SUM($EC501:EZ501)</f>
        <v>900</v>
      </c>
      <c r="EC501" cm="1">
        <f t="array" ref="EC501">SUMPRODUCT($K501:$AJ501,TRANSPOSE(EC$4:EC$29))</f>
        <v>0</v>
      </c>
      <c r="ED501" cm="1">
        <f t="array" ref="ED501">SUMPRODUCT($K501:$AJ501,TRANSPOSE(ED$4:ED$29))</f>
        <v>0</v>
      </c>
      <c r="EE501" cm="1">
        <f t="array" ref="EE501">SUMPRODUCT($K501:$AJ501,TRANSPOSE(EE$4:EE$29))</f>
        <v>0</v>
      </c>
      <c r="EF501" cm="1">
        <f t="array" ref="EF501">SUMPRODUCT($K501:$AJ501,TRANSPOSE(EF$4:EF$29))</f>
        <v>0</v>
      </c>
      <c r="EG501" cm="1">
        <f t="array" ref="EG501">SUMPRODUCT($K501:$AJ501,TRANSPOSE(EG$4:EG$29))</f>
        <v>0</v>
      </c>
      <c r="EH501" cm="1">
        <f t="array" ref="EH501">SUMPRODUCT($K501:$AJ501,TRANSPOSE(EH$4:EH$29))</f>
        <v>0</v>
      </c>
      <c r="EI501" cm="1">
        <f t="array" ref="EI501">SUMPRODUCT($K501:$AJ501,TRANSPOSE(EI$4:EI$29))</f>
        <v>0</v>
      </c>
      <c r="EJ501" cm="1">
        <f t="array" ref="EJ501">SUMPRODUCT($K501:$AJ501,TRANSPOSE(EJ$4:EJ$29))</f>
        <v>0</v>
      </c>
      <c r="EK501" cm="1">
        <f t="array" ref="EK501">SUMPRODUCT($K501:$AJ501,TRANSPOSE(EK$4:EK$29))</f>
        <v>200</v>
      </c>
      <c r="EL501" cm="1">
        <f t="array" ref="EL501">SUMPRODUCT($K501:$AJ501,TRANSPOSE(EL$4:EL$29))</f>
        <v>224</v>
      </c>
      <c r="EM501" cm="1">
        <f t="array" ref="EM501">SUMPRODUCT($K501:$AJ501,TRANSPOSE(EM$4:EM$29))</f>
        <v>600</v>
      </c>
      <c r="EN501" cm="1">
        <f t="array" ref="EN501">SUMPRODUCT($K501:$AJ501,TRANSPOSE(EN$4:EN$29))</f>
        <v>576</v>
      </c>
      <c r="EO501" cm="1">
        <f t="array" ref="EO501">SUMPRODUCT($K501:$AJ501,TRANSPOSE(EO$4:EO$29))</f>
        <v>0</v>
      </c>
      <c r="EP501" cm="1">
        <f t="array" ref="EP501">SUMPRODUCT($K501:$AJ501,TRANSPOSE(EP$4:EP$29))</f>
        <v>0</v>
      </c>
      <c r="EQ501" cm="1">
        <f t="array" ref="EQ501">SUMPRODUCT($K501:$AJ501,TRANSPOSE(EQ$4:EQ$29))</f>
        <v>0</v>
      </c>
      <c r="ER501" cm="1">
        <f t="array" ref="ER501">SUMPRODUCT($K501:$AJ501,TRANSPOSE(ER$4:ER$29))</f>
        <v>0</v>
      </c>
      <c r="ES501" cm="1">
        <f t="array" ref="ES501">SUMPRODUCT($K501:$AJ501,TRANSPOSE(ES$4:ES$29))</f>
        <v>0</v>
      </c>
      <c r="ET501" cm="1">
        <f t="array" ref="ET501">SUMPRODUCT($K501:$AJ501,TRANSPOSE(ET$4:ET$29))</f>
        <v>0</v>
      </c>
      <c r="EU501" cm="1">
        <f t="array" ref="EU501">SUMPRODUCT($K501:$AJ501,TRANSPOSE(EU$4:EU$29))</f>
        <v>0</v>
      </c>
      <c r="EV501" cm="1">
        <f t="array" ref="EV501">SUMPRODUCT($K501:$AJ501,TRANSPOSE(EV$4:EV$29))</f>
        <v>0</v>
      </c>
      <c r="EW501" cm="1">
        <f t="array" ref="EW501">SUMPRODUCT($K501:$AJ501,TRANSPOSE(EW$4:EW$29))</f>
        <v>0</v>
      </c>
      <c r="EX501" cm="1">
        <f t="array" ref="EX501">SUMPRODUCT($K501:$AJ501,TRANSPOSE(EX$4:EX$29))</f>
        <v>0</v>
      </c>
      <c r="EY501" cm="1">
        <f t="array" ref="EY501">SUMPRODUCT($K501:$AJ501,TRANSPOSE(EY$4:EY$29))</f>
        <v>0</v>
      </c>
      <c r="EZ501" cm="1">
        <f t="array" ref="EZ501">SUMPRODUCT($K501:$AJ501,TRANSPOSE(EZ$4:EZ$29))</f>
        <v>0</v>
      </c>
      <c r="FA501">
        <f t="shared" si="108"/>
        <v>0</v>
      </c>
      <c r="FB501" t="b">
        <f t="shared" si="109"/>
        <v>0</v>
      </c>
    </row>
    <row r="502" spans="1:158" hidden="1" x14ac:dyDescent="0.2">
      <c r="A502">
        <v>587</v>
      </c>
      <c r="B502" s="7" t="s">
        <v>521</v>
      </c>
      <c r="C502" t="s">
        <v>17</v>
      </c>
      <c r="D502">
        <v>400625902</v>
      </c>
      <c r="E502" t="s">
        <v>520</v>
      </c>
      <c r="G502" t="s">
        <v>6</v>
      </c>
      <c r="H502" s="1">
        <v>2</v>
      </c>
      <c r="I502" s="1">
        <v>5</v>
      </c>
      <c r="J502" s="1">
        <f>VLOOKUP(B502,'[4]AVL F03 05.05.26_לעבוד'!$B$27:$M$694,12,)</f>
        <v>5</v>
      </c>
      <c r="K502" s="1">
        <v>0</v>
      </c>
      <c r="L502" s="1">
        <v>0</v>
      </c>
      <c r="M502" s="1">
        <v>0</v>
      </c>
      <c r="N502" s="1">
        <v>0</v>
      </c>
      <c r="O502" s="1">
        <v>4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1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f t="shared" si="105"/>
        <v>1575</v>
      </c>
      <c r="AL502" s="1">
        <f t="shared" si="106"/>
        <v>4000</v>
      </c>
      <c r="AM502" s="1">
        <f>AK502*AY502</f>
        <v>472.5</v>
      </c>
      <c r="AN502" s="1">
        <f>AL502*AY502</f>
        <v>1200</v>
      </c>
      <c r="AO502" s="1">
        <f>AN502-AM502</f>
        <v>727.5</v>
      </c>
      <c r="AP502" s="1" t="s">
        <v>26</v>
      </c>
      <c r="AQ502" s="1">
        <f>VLOOKUP($B502,'[2]AVL F03 05.05.26_לעבוד'!$B$29:$H$721,6,)</f>
        <v>0</v>
      </c>
      <c r="AR502" s="1" t="s">
        <v>78</v>
      </c>
      <c r="AS502" s="1" t="s">
        <v>14</v>
      </c>
      <c r="AT502">
        <f t="shared" si="107"/>
        <v>1.5</v>
      </c>
      <c r="AU502" t="str">
        <f>VLOOKUP(B502,'[3]AVL F03 05.05.26_לעבוד'!$B$27:$B$694,1,)</f>
        <v>IRF7317TRPBF</v>
      </c>
      <c r="AW502" t="s">
        <v>1785</v>
      </c>
      <c r="AX502" t="s">
        <v>519</v>
      </c>
      <c r="AY502">
        <v>0.3</v>
      </c>
      <c r="AZ502" t="s">
        <v>0</v>
      </c>
      <c r="BA502">
        <v>2</v>
      </c>
      <c r="BB502" t="s">
        <v>13</v>
      </c>
      <c r="BC502">
        <v>99</v>
      </c>
      <c r="BD502">
        <v>60</v>
      </c>
      <c r="BE502" t="s">
        <v>76</v>
      </c>
      <c r="BF502">
        <v>0</v>
      </c>
      <c r="BG502">
        <v>0.3</v>
      </c>
      <c r="BH502">
        <v>20</v>
      </c>
      <c r="BI502" t="s">
        <v>11</v>
      </c>
      <c r="BJ502" t="s">
        <v>213</v>
      </c>
      <c r="BK502" t="s">
        <v>5</v>
      </c>
      <c r="BL502">
        <v>1</v>
      </c>
      <c r="BM502" t="s">
        <v>38</v>
      </c>
      <c r="BN502">
        <v>0.3</v>
      </c>
      <c r="BO502" t="s">
        <v>5</v>
      </c>
      <c r="BP502">
        <v>1</v>
      </c>
      <c r="BQ502" t="s">
        <v>5</v>
      </c>
      <c r="BR502" t="s">
        <v>8</v>
      </c>
      <c r="BS502" t="s">
        <v>212</v>
      </c>
      <c r="BT502">
        <v>4000</v>
      </c>
      <c r="BU502" t="s">
        <v>6</v>
      </c>
      <c r="BV502" t="s">
        <v>31</v>
      </c>
      <c r="BW502" t="s">
        <v>50</v>
      </c>
      <c r="BX502" t="s">
        <v>3</v>
      </c>
      <c r="BY502" t="s">
        <v>519</v>
      </c>
      <c r="BZ502" t="s">
        <v>1</v>
      </c>
      <c r="CA502" t="s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1000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E502">
        <f>SUM($CB502,CB502:$CC502)-SUM($EC502:EC502)</f>
        <v>0</v>
      </c>
      <c r="DF502">
        <f>SUM($CB502,$CC502:CC502)-SUM($EC502:ED502)</f>
        <v>0</v>
      </c>
      <c r="DG502">
        <f>SUM($CB502,$CC502:CD502)-SUM($EC502:EE502)</f>
        <v>0</v>
      </c>
      <c r="DH502">
        <f>SUM($CB502,$CC502:CE502)-SUM($EC502:EF502)</f>
        <v>0</v>
      </c>
      <c r="DI502">
        <f>SUM($CB502,$CC502:CF502)-SUM($EC502:EG502)</f>
        <v>0</v>
      </c>
      <c r="DJ502">
        <f>SUM($CB502,$CC502:CG502)-SUM($EC502:EH502)</f>
        <v>0</v>
      </c>
      <c r="DK502">
        <f>SUM($CB502,$CC502:CH502)-SUM($EC502:EI502)</f>
        <v>0</v>
      </c>
      <c r="DL502">
        <f>SUM($CB502,$CC502:CI502)-SUM($EC502:EJ502)</f>
        <v>0</v>
      </c>
      <c r="DM502">
        <f>SUM($CB502,$CC502:CJ502)-SUM($EC502:EK502)</f>
        <v>850</v>
      </c>
      <c r="DN502">
        <f>SUM($CB502,$CC502:CK502)-SUM($EC502:EL502)</f>
        <v>688</v>
      </c>
      <c r="DO502">
        <f>SUM($CB502,$CC502:CL502)-SUM($EC502:EM502)</f>
        <v>338</v>
      </c>
      <c r="DP502">
        <f>SUM($CB502,$CC502:CM502)-SUM($EC502:EN502)</f>
        <v>0</v>
      </c>
      <c r="DQ502">
        <f>SUM($CB502,$CC502:CN502)-SUM($EC502:EO502)</f>
        <v>0</v>
      </c>
      <c r="DR502">
        <f>SUM($CB502,$CC502:CO502)-SUM($EC502:EP502)</f>
        <v>0</v>
      </c>
      <c r="DS502">
        <f>SUM($CB502,$CC502:CP502)-SUM($EC502:EQ502)</f>
        <v>0</v>
      </c>
      <c r="DT502">
        <f>SUM($CB502,$CC502:CQ502)-SUM($EC502:ER502)</f>
        <v>0</v>
      </c>
      <c r="DU502">
        <f>SUM($CB502,$CC502:CR502)-SUM($EC502:ES502)</f>
        <v>0</v>
      </c>
      <c r="DV502">
        <f>SUM($CB502,$CC502:CS502)-SUM($EC502:ET502)</f>
        <v>0</v>
      </c>
      <c r="DW502">
        <f>SUM($CB502,$CC502:CT502)-SUM($EC502:EU502)</f>
        <v>0</v>
      </c>
      <c r="DX502">
        <f>SUM($CB502,$CC502:CU502)-SUM($EC502:EV502)</f>
        <v>0</v>
      </c>
      <c r="DY502">
        <f>SUM($CB502,$CC502:CV502)-SUM($EC502:EW502)</f>
        <v>0</v>
      </c>
      <c r="DZ502">
        <f>SUM($CB502,$CC502:CW502)-SUM($EC502:EX502)</f>
        <v>0</v>
      </c>
      <c r="EA502">
        <f>SUM($CB502,$CC502:CX502)-SUM($EC502:EY502)</f>
        <v>0</v>
      </c>
      <c r="EB502">
        <f>SUM($CB502,$CC502:CY502)-SUM($EC502:EZ502)</f>
        <v>0</v>
      </c>
      <c r="EC502" cm="1">
        <f t="array" ref="EC502">SUMPRODUCT($K502:$AJ502,TRANSPOSE(EC$4:EC$29))</f>
        <v>0</v>
      </c>
      <c r="ED502" cm="1">
        <f t="array" ref="ED502">SUMPRODUCT($K502:$AJ502,TRANSPOSE(ED$4:ED$29))</f>
        <v>0</v>
      </c>
      <c r="EE502" cm="1">
        <f t="array" ref="EE502">SUMPRODUCT($K502:$AJ502,TRANSPOSE(EE$4:EE$29))</f>
        <v>0</v>
      </c>
      <c r="EF502" cm="1">
        <f t="array" ref="EF502">SUMPRODUCT($K502:$AJ502,TRANSPOSE(EF$4:EF$29))</f>
        <v>0</v>
      </c>
      <c r="EG502" cm="1">
        <f t="array" ref="EG502">SUMPRODUCT($K502:$AJ502,TRANSPOSE(EG$4:EG$29))</f>
        <v>0</v>
      </c>
      <c r="EH502" cm="1">
        <f t="array" ref="EH502">SUMPRODUCT($K502:$AJ502,TRANSPOSE(EH$4:EH$29))</f>
        <v>0</v>
      </c>
      <c r="EI502" cm="1">
        <f t="array" ref="EI502">SUMPRODUCT($K502:$AJ502,TRANSPOSE(EI$4:EI$29))</f>
        <v>0</v>
      </c>
      <c r="EJ502" cm="1">
        <f t="array" ref="EJ502">SUMPRODUCT($K502:$AJ502,TRANSPOSE(EJ$4:EJ$29))</f>
        <v>0</v>
      </c>
      <c r="EK502" cm="1">
        <f t="array" ref="EK502">SUMPRODUCT($K502:$AJ502,TRANSPOSE(EK$4:EK$29))</f>
        <v>150</v>
      </c>
      <c r="EL502" cm="1">
        <f t="array" ref="EL502">SUMPRODUCT($K502:$AJ502,TRANSPOSE(EL$4:EL$29))</f>
        <v>162</v>
      </c>
      <c r="EM502" cm="1">
        <f t="array" ref="EM502">SUMPRODUCT($K502:$AJ502,TRANSPOSE(EM$4:EM$29))</f>
        <v>350</v>
      </c>
      <c r="EN502" cm="1">
        <f t="array" ref="EN502">SUMPRODUCT($K502:$AJ502,TRANSPOSE(EN$4:EN$29))</f>
        <v>338</v>
      </c>
      <c r="EO502" cm="1">
        <f t="array" ref="EO502">SUMPRODUCT($K502:$AJ502,TRANSPOSE(EO$4:EO$29))</f>
        <v>0</v>
      </c>
      <c r="EP502" cm="1">
        <f t="array" ref="EP502">SUMPRODUCT($K502:$AJ502,TRANSPOSE(EP$4:EP$29))</f>
        <v>0</v>
      </c>
      <c r="EQ502" cm="1">
        <f t="array" ref="EQ502">SUMPRODUCT($K502:$AJ502,TRANSPOSE(EQ$4:EQ$29))</f>
        <v>0</v>
      </c>
      <c r="ER502" cm="1">
        <f t="array" ref="ER502">SUMPRODUCT($K502:$AJ502,TRANSPOSE(ER$4:ER$29))</f>
        <v>0</v>
      </c>
      <c r="ES502" cm="1">
        <f t="array" ref="ES502">SUMPRODUCT($K502:$AJ502,TRANSPOSE(ES$4:ES$29))</f>
        <v>0</v>
      </c>
      <c r="ET502" cm="1">
        <f t="array" ref="ET502">SUMPRODUCT($K502:$AJ502,TRANSPOSE(ET$4:ET$29))</f>
        <v>0</v>
      </c>
      <c r="EU502" cm="1">
        <f t="array" ref="EU502">SUMPRODUCT($K502:$AJ502,TRANSPOSE(EU$4:EU$29))</f>
        <v>0</v>
      </c>
      <c r="EV502" cm="1">
        <f t="array" ref="EV502">SUMPRODUCT($K502:$AJ502,TRANSPOSE(EV$4:EV$29))</f>
        <v>0</v>
      </c>
      <c r="EW502" cm="1">
        <f t="array" ref="EW502">SUMPRODUCT($K502:$AJ502,TRANSPOSE(EW$4:EW$29))</f>
        <v>0</v>
      </c>
      <c r="EX502" cm="1">
        <f t="array" ref="EX502">SUMPRODUCT($K502:$AJ502,TRANSPOSE(EX$4:EX$29))</f>
        <v>0</v>
      </c>
      <c r="EY502" cm="1">
        <f t="array" ref="EY502">SUMPRODUCT($K502:$AJ502,TRANSPOSE(EY$4:EY$29))</f>
        <v>0</v>
      </c>
      <c r="EZ502" cm="1">
        <f t="array" ref="EZ502">SUMPRODUCT($K502:$AJ502,TRANSPOSE(EZ$4:EZ$29))</f>
        <v>0</v>
      </c>
      <c r="FA502">
        <f t="shared" si="108"/>
        <v>0</v>
      </c>
      <c r="FB502" t="b">
        <f t="shared" si="109"/>
        <v>0</v>
      </c>
    </row>
    <row r="503" spans="1:158" hidden="1" x14ac:dyDescent="0.2">
      <c r="A503">
        <v>588</v>
      </c>
      <c r="B503" s="7" t="s">
        <v>518</v>
      </c>
      <c r="C503" t="s">
        <v>17</v>
      </c>
      <c r="D503">
        <v>412796524</v>
      </c>
      <c r="E503" t="s">
        <v>517</v>
      </c>
      <c r="G503" t="s">
        <v>6</v>
      </c>
      <c r="H503" s="1">
        <v>1</v>
      </c>
      <c r="I503" s="1">
        <v>1</v>
      </c>
      <c r="J503" s="1">
        <f>VLOOKUP(B503,'[4]AVL F03 05.05.26_לעבוד'!$B$27:$M$694,12,)</f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f t="shared" si="105"/>
        <v>315</v>
      </c>
      <c r="AL503" s="1">
        <f t="shared" si="106"/>
        <v>315</v>
      </c>
      <c r="AP503" s="1" t="s">
        <v>85</v>
      </c>
      <c r="AQ503" s="1">
        <f>VLOOKUP($B503,'[2]AVL F03 05.05.26_לעבוד'!$B$29:$H$721,6,)</f>
        <v>0</v>
      </c>
      <c r="AR503" s="1" t="s">
        <v>25</v>
      </c>
      <c r="AS503" s="1" t="s">
        <v>14</v>
      </c>
      <c r="AT503">
        <f t="shared" si="107"/>
        <v>29.45</v>
      </c>
      <c r="AU503" t="str">
        <f>VLOOKUP(B503,'[3]AVL F03 05.05.26_לעבוד'!$B$27:$B$694,1,)</f>
        <v>JCM8700T10K5XM1-P-ELT</v>
      </c>
      <c r="AW503" t="s">
        <v>1763</v>
      </c>
      <c r="AX503" t="s">
        <v>513</v>
      </c>
      <c r="AY503">
        <v>29.45</v>
      </c>
      <c r="AZ503" t="s">
        <v>0</v>
      </c>
      <c r="BA503">
        <v>1</v>
      </c>
      <c r="BB503" t="s">
        <v>13</v>
      </c>
      <c r="BC503">
        <v>322</v>
      </c>
      <c r="BD503">
        <v>110</v>
      </c>
      <c r="BE503" t="s">
        <v>76</v>
      </c>
      <c r="BF503">
        <v>0</v>
      </c>
      <c r="BG503">
        <v>29.45</v>
      </c>
      <c r="BH503">
        <v>20</v>
      </c>
      <c r="BI503" t="s">
        <v>11</v>
      </c>
      <c r="BJ503" t="s">
        <v>33</v>
      </c>
      <c r="BK503" t="s">
        <v>5</v>
      </c>
      <c r="BL503" t="s">
        <v>5</v>
      </c>
      <c r="BM503" t="s">
        <v>9</v>
      </c>
      <c r="BN503">
        <v>29.45</v>
      </c>
      <c r="BO503" t="s">
        <v>5</v>
      </c>
      <c r="BP503">
        <v>1</v>
      </c>
      <c r="BQ503" t="s">
        <v>325</v>
      </c>
      <c r="BR503" t="s">
        <v>8</v>
      </c>
      <c r="BS503" t="s">
        <v>32</v>
      </c>
      <c r="BT503">
        <v>1</v>
      </c>
      <c r="BU503" t="s">
        <v>6</v>
      </c>
      <c r="BV503" t="s">
        <v>5</v>
      </c>
      <c r="BW503" t="s">
        <v>30</v>
      </c>
      <c r="BX503" t="s">
        <v>3</v>
      </c>
      <c r="BY503" t="s">
        <v>513</v>
      </c>
      <c r="BZ503" t="s">
        <v>1</v>
      </c>
      <c r="CA503" t="s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200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E503">
        <f>SUM($CB503,CB503:$CC503)-SUM($EC503:EC503)</f>
        <v>0</v>
      </c>
      <c r="DF503">
        <f>SUM($CB503,$CC503:CC503)-SUM($EC503:ED503)</f>
        <v>0</v>
      </c>
      <c r="DG503">
        <f>SUM($CB503,$CC503:CD503)-SUM($EC503:EE503)</f>
        <v>0</v>
      </c>
      <c r="DH503">
        <f>SUM($CB503,$CC503:CE503)-SUM($EC503:EF503)</f>
        <v>0</v>
      </c>
      <c r="DI503">
        <f>SUM($CB503,$CC503:CF503)-SUM($EC503:EG503)</f>
        <v>0</v>
      </c>
      <c r="DJ503">
        <f>SUM($CB503,$CC503:CG503)-SUM($EC503:EH503)</f>
        <v>0</v>
      </c>
      <c r="DK503">
        <f>SUM($CB503,$CC503:CH503)-SUM($EC503:EI503)</f>
        <v>0</v>
      </c>
      <c r="DL503">
        <f>SUM($CB503,$CC503:CI503)-SUM($EC503:EJ503)</f>
        <v>0</v>
      </c>
      <c r="DM503">
        <f>SUM($CB503,$CC503:CJ503)-SUM($EC503:EK503)</f>
        <v>180</v>
      </c>
      <c r="DN503">
        <f>SUM($CB503,$CC503:CK503)-SUM($EC503:EL503)</f>
        <v>90</v>
      </c>
      <c r="DO503">
        <f>SUM($CB503,$CC503:CL503)-SUM($EC503:EM503)</f>
        <v>0</v>
      </c>
      <c r="DP503">
        <f>SUM($CB503,$CC503:CM503)-SUM($EC503:EN503)</f>
        <v>0</v>
      </c>
      <c r="DQ503">
        <f>SUM($CB503,$CC503:CN503)-SUM($EC503:EO503)</f>
        <v>0</v>
      </c>
      <c r="DR503">
        <f>SUM($CB503,$CC503:CO503)-SUM($EC503:EP503)</f>
        <v>0</v>
      </c>
      <c r="DS503">
        <f>SUM($CB503,$CC503:CP503)-SUM($EC503:EQ503)</f>
        <v>0</v>
      </c>
      <c r="DT503">
        <f>SUM($CB503,$CC503:CQ503)-SUM($EC503:ER503)</f>
        <v>0</v>
      </c>
      <c r="DU503">
        <f>SUM($CB503,$CC503:CR503)-SUM($EC503:ES503)</f>
        <v>0</v>
      </c>
      <c r="DV503">
        <f>SUM($CB503,$CC503:CS503)-SUM($EC503:ET503)</f>
        <v>0</v>
      </c>
      <c r="DW503">
        <f>SUM($CB503,$CC503:CT503)-SUM($EC503:EU503)</f>
        <v>0</v>
      </c>
      <c r="DX503">
        <f>SUM($CB503,$CC503:CU503)-SUM($EC503:EV503)</f>
        <v>0</v>
      </c>
      <c r="DY503">
        <f>SUM($CB503,$CC503:CV503)-SUM($EC503:EW503)</f>
        <v>0</v>
      </c>
      <c r="DZ503">
        <f>SUM($CB503,$CC503:CW503)-SUM($EC503:EX503)</f>
        <v>0</v>
      </c>
      <c r="EA503">
        <f>SUM($CB503,$CC503:CX503)-SUM($EC503:EY503)</f>
        <v>0</v>
      </c>
      <c r="EB503">
        <f>SUM($CB503,$CC503:CY503)-SUM($EC503:EZ503)</f>
        <v>0</v>
      </c>
      <c r="EC503" cm="1">
        <f t="array" ref="EC503">SUMPRODUCT($K503:$AJ503,TRANSPOSE(EC$4:EC$29))</f>
        <v>0</v>
      </c>
      <c r="ED503" cm="1">
        <f t="array" ref="ED503">SUMPRODUCT($K503:$AJ503,TRANSPOSE(ED$4:ED$29))</f>
        <v>0</v>
      </c>
      <c r="EE503" cm="1">
        <f t="array" ref="EE503">SUMPRODUCT($K503:$AJ503,TRANSPOSE(EE$4:EE$29))</f>
        <v>0</v>
      </c>
      <c r="EF503" cm="1">
        <f t="array" ref="EF503">SUMPRODUCT($K503:$AJ503,TRANSPOSE(EF$4:EF$29))</f>
        <v>0</v>
      </c>
      <c r="EG503" cm="1">
        <f t="array" ref="EG503">SUMPRODUCT($K503:$AJ503,TRANSPOSE(EG$4:EG$29))</f>
        <v>0</v>
      </c>
      <c r="EH503" cm="1">
        <f t="array" ref="EH503">SUMPRODUCT($K503:$AJ503,TRANSPOSE(EH$4:EH$29))</f>
        <v>0</v>
      </c>
      <c r="EI503" cm="1">
        <f t="array" ref="EI503">SUMPRODUCT($K503:$AJ503,TRANSPOSE(EI$4:EI$29))</f>
        <v>0</v>
      </c>
      <c r="EJ503" cm="1">
        <f t="array" ref="EJ503">SUMPRODUCT($K503:$AJ503,TRANSPOSE(EJ$4:EJ$29))</f>
        <v>0</v>
      </c>
      <c r="EK503" cm="1">
        <f t="array" ref="EK503">SUMPRODUCT($K503:$AJ503,TRANSPOSE(EK$4:EK$29))</f>
        <v>20</v>
      </c>
      <c r="EL503" cm="1">
        <f t="array" ref="EL503">SUMPRODUCT($K503:$AJ503,TRANSPOSE(EL$4:EL$29))</f>
        <v>90</v>
      </c>
      <c r="EM503" cm="1">
        <f t="array" ref="EM503">SUMPRODUCT($K503:$AJ503,TRANSPOSE(EM$4:EM$29))</f>
        <v>90</v>
      </c>
      <c r="EN503" cm="1">
        <f t="array" ref="EN503">SUMPRODUCT($K503:$AJ503,TRANSPOSE(EN$4:EN$29))</f>
        <v>0</v>
      </c>
      <c r="EO503" cm="1">
        <f t="array" ref="EO503">SUMPRODUCT($K503:$AJ503,TRANSPOSE(EO$4:EO$29))</f>
        <v>0</v>
      </c>
      <c r="EP503" cm="1">
        <f t="array" ref="EP503">SUMPRODUCT($K503:$AJ503,TRANSPOSE(EP$4:EP$29))</f>
        <v>0</v>
      </c>
      <c r="EQ503" cm="1">
        <f t="array" ref="EQ503">SUMPRODUCT($K503:$AJ503,TRANSPOSE(EQ$4:EQ$29))</f>
        <v>0</v>
      </c>
      <c r="ER503" cm="1">
        <f t="array" ref="ER503">SUMPRODUCT($K503:$AJ503,TRANSPOSE(ER$4:ER$29))</f>
        <v>0</v>
      </c>
      <c r="ES503" cm="1">
        <f t="array" ref="ES503">SUMPRODUCT($K503:$AJ503,TRANSPOSE(ES$4:ES$29))</f>
        <v>0</v>
      </c>
      <c r="ET503" cm="1">
        <f t="array" ref="ET503">SUMPRODUCT($K503:$AJ503,TRANSPOSE(ET$4:ET$29))</f>
        <v>0</v>
      </c>
      <c r="EU503" cm="1">
        <f t="array" ref="EU503">SUMPRODUCT($K503:$AJ503,TRANSPOSE(EU$4:EU$29))</f>
        <v>0</v>
      </c>
      <c r="EV503" cm="1">
        <f t="array" ref="EV503">SUMPRODUCT($K503:$AJ503,TRANSPOSE(EV$4:EV$29))</f>
        <v>0</v>
      </c>
      <c r="EW503" cm="1">
        <f t="array" ref="EW503">SUMPRODUCT($K503:$AJ503,TRANSPOSE(EW$4:EW$29))</f>
        <v>0</v>
      </c>
      <c r="EX503" cm="1">
        <f t="array" ref="EX503">SUMPRODUCT($K503:$AJ503,TRANSPOSE(EX$4:EX$29))</f>
        <v>0</v>
      </c>
      <c r="EY503" cm="1">
        <f t="array" ref="EY503">SUMPRODUCT($K503:$AJ503,TRANSPOSE(EY$4:EY$29))</f>
        <v>0</v>
      </c>
      <c r="EZ503" cm="1">
        <f t="array" ref="EZ503">SUMPRODUCT($K503:$AJ503,TRANSPOSE(EZ$4:EZ$29))</f>
        <v>0</v>
      </c>
      <c r="FA503">
        <f t="shared" si="108"/>
        <v>0</v>
      </c>
      <c r="FB503" t="b">
        <f t="shared" si="109"/>
        <v>0</v>
      </c>
    </row>
    <row r="504" spans="1:158" hidden="1" x14ac:dyDescent="0.2">
      <c r="A504">
        <v>589</v>
      </c>
      <c r="B504" s="7" t="s">
        <v>516</v>
      </c>
      <c r="C504" t="s">
        <v>17</v>
      </c>
      <c r="D504">
        <v>403680104</v>
      </c>
      <c r="E504" t="s">
        <v>515</v>
      </c>
      <c r="G504" t="s">
        <v>6</v>
      </c>
      <c r="H504" s="1">
        <v>1</v>
      </c>
      <c r="I504" s="1">
        <v>256</v>
      </c>
      <c r="J504" s="1">
        <f>VLOOKUP(B504,'[4]AVL F03 05.05.26_לעבוד'!$B$27:$M$694,12,)</f>
        <v>256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256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f t="shared" si="105"/>
        <v>80640</v>
      </c>
      <c r="AL504" s="1">
        <f t="shared" si="106"/>
        <v>80640</v>
      </c>
      <c r="AP504" s="1" t="s">
        <v>85</v>
      </c>
      <c r="AQ504" s="1">
        <f>VLOOKUP($B504,'[2]AVL F03 05.05.26_לעבוד'!$B$29:$H$721,6,)</f>
        <v>0</v>
      </c>
      <c r="AR504" s="1" t="s">
        <v>25</v>
      </c>
      <c r="AS504" s="1" t="s">
        <v>14</v>
      </c>
      <c r="AT504">
        <f t="shared" si="107"/>
        <v>4339.2</v>
      </c>
      <c r="AU504" t="str">
        <f>VLOOKUP(B504,'[3]AVL F03 05.05.26_לעבוד'!$B$27:$B$694,1,)</f>
        <v>JCM8700T10K6XM1-P-ELT</v>
      </c>
      <c r="AW504" t="s">
        <v>1763</v>
      </c>
      <c r="AX504" t="s">
        <v>513</v>
      </c>
      <c r="AY504">
        <v>16.95</v>
      </c>
      <c r="AZ504" t="s">
        <v>0</v>
      </c>
      <c r="BA504">
        <v>1</v>
      </c>
      <c r="BB504" t="s">
        <v>13</v>
      </c>
      <c r="BC504">
        <v>357</v>
      </c>
      <c r="BD504">
        <v>148</v>
      </c>
      <c r="BE504" t="s">
        <v>34</v>
      </c>
      <c r="BF504">
        <v>0</v>
      </c>
      <c r="BG504">
        <v>16.95</v>
      </c>
      <c r="BH504">
        <v>20</v>
      </c>
      <c r="BI504" t="s">
        <v>514</v>
      </c>
      <c r="BJ504" t="s">
        <v>33</v>
      </c>
      <c r="BK504" t="s">
        <v>5</v>
      </c>
      <c r="BL504" t="s">
        <v>5</v>
      </c>
      <c r="BM504" t="s">
        <v>38</v>
      </c>
      <c r="BN504">
        <v>16.95</v>
      </c>
      <c r="BO504" t="s">
        <v>5</v>
      </c>
      <c r="BP504">
        <v>1</v>
      </c>
      <c r="BQ504" t="s">
        <v>5</v>
      </c>
      <c r="BR504" t="s">
        <v>8</v>
      </c>
      <c r="BS504" t="s">
        <v>32</v>
      </c>
      <c r="BT504">
        <v>1</v>
      </c>
      <c r="BU504" t="s">
        <v>6</v>
      </c>
      <c r="BV504" t="s">
        <v>5</v>
      </c>
      <c r="BW504" t="s">
        <v>30</v>
      </c>
      <c r="BX504" t="s">
        <v>3</v>
      </c>
      <c r="BY504" t="s">
        <v>513</v>
      </c>
      <c r="BZ504" t="s">
        <v>1</v>
      </c>
      <c r="CA504" t="s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51200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E504">
        <f>SUM($CB504,CB504:$CC504)-SUM($EC504:EC504)</f>
        <v>0</v>
      </c>
      <c r="DF504">
        <f>SUM($CB504,$CC504:CC504)-SUM($EC504:ED504)</f>
        <v>0</v>
      </c>
      <c r="DG504">
        <f>SUM($CB504,$CC504:CD504)-SUM($EC504:EE504)</f>
        <v>0</v>
      </c>
      <c r="DH504">
        <f>SUM($CB504,$CC504:CE504)-SUM($EC504:EF504)</f>
        <v>0</v>
      </c>
      <c r="DI504">
        <f>SUM($CB504,$CC504:CF504)-SUM($EC504:EG504)</f>
        <v>0</v>
      </c>
      <c r="DJ504">
        <f>SUM($CB504,$CC504:CG504)-SUM($EC504:EH504)</f>
        <v>0</v>
      </c>
      <c r="DK504">
        <f>SUM($CB504,$CC504:CH504)-SUM($EC504:EI504)</f>
        <v>0</v>
      </c>
      <c r="DL504">
        <f>SUM($CB504,$CC504:CI504)-SUM($EC504:EJ504)</f>
        <v>0</v>
      </c>
      <c r="DM504">
        <f>SUM($CB504,$CC504:CJ504)-SUM($EC504:EK504)</f>
        <v>38400</v>
      </c>
      <c r="DN504">
        <f>SUM($CB504,$CC504:CK504)-SUM($EC504:EL504)</f>
        <v>25600</v>
      </c>
      <c r="DO504">
        <f>SUM($CB504,$CC504:CL504)-SUM($EC504:EM504)</f>
        <v>12800</v>
      </c>
      <c r="DP504">
        <f>SUM($CB504,$CC504:CM504)-SUM($EC504:EN504)</f>
        <v>0</v>
      </c>
      <c r="DQ504">
        <f>SUM($CB504,$CC504:CN504)-SUM($EC504:EO504)</f>
        <v>0</v>
      </c>
      <c r="DR504">
        <f>SUM($CB504,$CC504:CO504)-SUM($EC504:EP504)</f>
        <v>0</v>
      </c>
      <c r="DS504">
        <f>SUM($CB504,$CC504:CP504)-SUM($EC504:EQ504)</f>
        <v>0</v>
      </c>
      <c r="DT504">
        <f>SUM($CB504,$CC504:CQ504)-SUM($EC504:ER504)</f>
        <v>0</v>
      </c>
      <c r="DU504">
        <f>SUM($CB504,$CC504:CR504)-SUM($EC504:ES504)</f>
        <v>0</v>
      </c>
      <c r="DV504">
        <f>SUM($CB504,$CC504:CS504)-SUM($EC504:ET504)</f>
        <v>0</v>
      </c>
      <c r="DW504">
        <f>SUM($CB504,$CC504:CT504)-SUM($EC504:EU504)</f>
        <v>0</v>
      </c>
      <c r="DX504">
        <f>SUM($CB504,$CC504:CU504)-SUM($EC504:EV504)</f>
        <v>0</v>
      </c>
      <c r="DY504">
        <f>SUM($CB504,$CC504:CV504)-SUM($EC504:EW504)</f>
        <v>0</v>
      </c>
      <c r="DZ504">
        <f>SUM($CB504,$CC504:CW504)-SUM($EC504:EX504)</f>
        <v>0</v>
      </c>
      <c r="EA504">
        <f>SUM($CB504,$CC504:CX504)-SUM($EC504:EY504)</f>
        <v>0</v>
      </c>
      <c r="EB504">
        <f>SUM($CB504,$CC504:CY504)-SUM($EC504:EZ504)</f>
        <v>0</v>
      </c>
      <c r="EC504" cm="1">
        <f t="array" ref="EC504">SUMPRODUCT($K504:$AJ504,TRANSPOSE(EC$4:EC$29))</f>
        <v>0</v>
      </c>
      <c r="ED504" cm="1">
        <f t="array" ref="ED504">SUMPRODUCT($K504:$AJ504,TRANSPOSE(ED$4:ED$29))</f>
        <v>0</v>
      </c>
      <c r="EE504" cm="1">
        <f t="array" ref="EE504">SUMPRODUCT($K504:$AJ504,TRANSPOSE(EE$4:EE$29))</f>
        <v>0</v>
      </c>
      <c r="EF504" cm="1">
        <f t="array" ref="EF504">SUMPRODUCT($K504:$AJ504,TRANSPOSE(EF$4:EF$29))</f>
        <v>0</v>
      </c>
      <c r="EG504" cm="1">
        <f t="array" ref="EG504">SUMPRODUCT($K504:$AJ504,TRANSPOSE(EG$4:EG$29))</f>
        <v>0</v>
      </c>
      <c r="EH504" cm="1">
        <f t="array" ref="EH504">SUMPRODUCT($K504:$AJ504,TRANSPOSE(EH$4:EH$29))</f>
        <v>0</v>
      </c>
      <c r="EI504" cm="1">
        <f t="array" ref="EI504">SUMPRODUCT($K504:$AJ504,TRANSPOSE(EI$4:EI$29))</f>
        <v>0</v>
      </c>
      <c r="EJ504" cm="1">
        <f t="array" ref="EJ504">SUMPRODUCT($K504:$AJ504,TRANSPOSE(EJ$4:EJ$29))</f>
        <v>0</v>
      </c>
      <c r="EK504" cm="1">
        <f t="array" ref="EK504">SUMPRODUCT($K504:$AJ504,TRANSPOSE(EK$4:EK$29))</f>
        <v>12800</v>
      </c>
      <c r="EL504" cm="1">
        <f t="array" ref="EL504">SUMPRODUCT($K504:$AJ504,TRANSPOSE(EL$4:EL$29))</f>
        <v>12800</v>
      </c>
      <c r="EM504" cm="1">
        <f t="array" ref="EM504">SUMPRODUCT($K504:$AJ504,TRANSPOSE(EM$4:EM$29))</f>
        <v>12800</v>
      </c>
      <c r="EN504" cm="1">
        <f t="array" ref="EN504">SUMPRODUCT($K504:$AJ504,TRANSPOSE(EN$4:EN$29))</f>
        <v>12800</v>
      </c>
      <c r="EO504" cm="1">
        <f t="array" ref="EO504">SUMPRODUCT($K504:$AJ504,TRANSPOSE(EO$4:EO$29))</f>
        <v>0</v>
      </c>
      <c r="EP504" cm="1">
        <f t="array" ref="EP504">SUMPRODUCT($K504:$AJ504,TRANSPOSE(EP$4:EP$29))</f>
        <v>0</v>
      </c>
      <c r="EQ504" cm="1">
        <f t="array" ref="EQ504">SUMPRODUCT($K504:$AJ504,TRANSPOSE(EQ$4:EQ$29))</f>
        <v>0</v>
      </c>
      <c r="ER504" cm="1">
        <f t="array" ref="ER504">SUMPRODUCT($K504:$AJ504,TRANSPOSE(ER$4:ER$29))</f>
        <v>0</v>
      </c>
      <c r="ES504" cm="1">
        <f t="array" ref="ES504">SUMPRODUCT($K504:$AJ504,TRANSPOSE(ES$4:ES$29))</f>
        <v>0</v>
      </c>
      <c r="ET504" cm="1">
        <f t="array" ref="ET504">SUMPRODUCT($K504:$AJ504,TRANSPOSE(ET$4:ET$29))</f>
        <v>0</v>
      </c>
      <c r="EU504" cm="1">
        <f t="array" ref="EU504">SUMPRODUCT($K504:$AJ504,TRANSPOSE(EU$4:EU$29))</f>
        <v>0</v>
      </c>
      <c r="EV504" cm="1">
        <f t="array" ref="EV504">SUMPRODUCT($K504:$AJ504,TRANSPOSE(EV$4:EV$29))</f>
        <v>0</v>
      </c>
      <c r="EW504" cm="1">
        <f t="array" ref="EW504">SUMPRODUCT($K504:$AJ504,TRANSPOSE(EW$4:EW$29))</f>
        <v>0</v>
      </c>
      <c r="EX504" cm="1">
        <f t="array" ref="EX504">SUMPRODUCT($K504:$AJ504,TRANSPOSE(EX$4:EX$29))</f>
        <v>0</v>
      </c>
      <c r="EY504" cm="1">
        <f t="array" ref="EY504">SUMPRODUCT($K504:$AJ504,TRANSPOSE(EY$4:EY$29))</f>
        <v>0</v>
      </c>
      <c r="EZ504" cm="1">
        <f t="array" ref="EZ504">SUMPRODUCT($K504:$AJ504,TRANSPOSE(EZ$4:EZ$29))</f>
        <v>0</v>
      </c>
      <c r="FA504">
        <f t="shared" si="108"/>
        <v>0</v>
      </c>
      <c r="FB504" t="b">
        <f t="shared" si="109"/>
        <v>0</v>
      </c>
    </row>
    <row r="505" spans="1:158" hidden="1" x14ac:dyDescent="0.2">
      <c r="A505">
        <v>590</v>
      </c>
      <c r="B505" s="7" t="s">
        <v>512</v>
      </c>
      <c r="C505" t="s">
        <v>17</v>
      </c>
      <c r="D505">
        <v>402400318</v>
      </c>
      <c r="E505" t="s">
        <v>511</v>
      </c>
      <c r="G505" t="s">
        <v>6</v>
      </c>
      <c r="H505" s="1">
        <v>2</v>
      </c>
      <c r="I505" s="1">
        <v>6</v>
      </c>
      <c r="J505" s="1">
        <f>VLOOKUP(B505,'[4]AVL F03 05.05.26_לעבוד'!$B$27:$M$694,12,)</f>
        <v>6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6</v>
      </c>
      <c r="AI505" s="1">
        <v>0</v>
      </c>
      <c r="AJ505" s="1">
        <v>0</v>
      </c>
      <c r="AK505" s="1">
        <f t="shared" si="105"/>
        <v>1890</v>
      </c>
      <c r="AL505" s="1">
        <f t="shared" si="106"/>
        <v>10000</v>
      </c>
      <c r="AM505" s="1">
        <f>AK505*AY505</f>
        <v>37.800000000000004</v>
      </c>
      <c r="AN505" s="1">
        <f>AL505*AY505</f>
        <v>200</v>
      </c>
      <c r="AO505" s="1">
        <f>AN505-AM505</f>
        <v>162.19999999999999</v>
      </c>
      <c r="AP505" s="1" t="s">
        <v>26</v>
      </c>
      <c r="AQ505" s="1">
        <f>VLOOKUP($B505,'[2]AVL F03 05.05.26_לעבוד'!$B$29:$H$721,6,)</f>
        <v>0</v>
      </c>
      <c r="AR505" s="1" t="s">
        <v>25</v>
      </c>
      <c r="AS505" s="1" t="s">
        <v>14</v>
      </c>
      <c r="AT505">
        <f t="shared" si="107"/>
        <v>0.12</v>
      </c>
      <c r="AU505" t="str">
        <f>VLOOKUP(B505,'[3]AVL F03 05.05.26_לעבוד'!$B$27:$B$694,1,)</f>
        <v>JMK105BC6475MV-F</v>
      </c>
      <c r="AW505" t="s">
        <v>1748</v>
      </c>
      <c r="AX505">
        <v>1</v>
      </c>
      <c r="AY505">
        <v>0.02</v>
      </c>
      <c r="AZ505" t="s">
        <v>0</v>
      </c>
      <c r="BA505">
        <v>2</v>
      </c>
      <c r="BB505" t="s">
        <v>13</v>
      </c>
      <c r="BC505">
        <v>105</v>
      </c>
      <c r="BD505">
        <v>93</v>
      </c>
      <c r="BE505" t="s">
        <v>53</v>
      </c>
      <c r="BF505">
        <v>0</v>
      </c>
      <c r="BG505">
        <v>0.2</v>
      </c>
      <c r="BH505">
        <v>60</v>
      </c>
      <c r="BI505" t="s">
        <v>11</v>
      </c>
      <c r="BJ505" t="s">
        <v>23</v>
      </c>
      <c r="BK505" t="s">
        <v>5</v>
      </c>
      <c r="BL505">
        <v>1</v>
      </c>
      <c r="BM505" t="s">
        <v>22</v>
      </c>
      <c r="BN505">
        <v>0.02</v>
      </c>
      <c r="BO505" t="s">
        <v>5</v>
      </c>
      <c r="BP505">
        <v>1</v>
      </c>
      <c r="BQ505" t="s">
        <v>5</v>
      </c>
      <c r="BR505" t="s">
        <v>8</v>
      </c>
      <c r="BS505" t="s">
        <v>21</v>
      </c>
      <c r="BT505">
        <v>10000</v>
      </c>
      <c r="BU505" t="s">
        <v>6</v>
      </c>
      <c r="BV505" t="s">
        <v>31</v>
      </c>
      <c r="BW505" t="s">
        <v>20</v>
      </c>
      <c r="BX505" t="s">
        <v>3</v>
      </c>
      <c r="BY505">
        <v>1</v>
      </c>
      <c r="BZ505" t="s">
        <v>29</v>
      </c>
      <c r="CA505" t="s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1320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E505">
        <f>SUM($CB505,CB505:$CC505)-SUM($EC505:EC505)</f>
        <v>0</v>
      </c>
      <c r="DF505">
        <f>SUM($CB505,$CC505:CC505)-SUM($EC505:ED505)</f>
        <v>0</v>
      </c>
      <c r="DG505">
        <f>SUM($CB505,$CC505:CD505)-SUM($EC505:EE505)</f>
        <v>0</v>
      </c>
      <c r="DH505">
        <f>SUM($CB505,$CC505:CE505)-SUM($EC505:EF505)</f>
        <v>0</v>
      </c>
      <c r="DI505">
        <f>SUM($CB505,$CC505:CF505)-SUM($EC505:EG505)</f>
        <v>0</v>
      </c>
      <c r="DJ505">
        <f>SUM($CB505,$CC505:CG505)-SUM($EC505:EH505)</f>
        <v>0</v>
      </c>
      <c r="DK505">
        <f>SUM($CB505,$CC505:CH505)-SUM($EC505:EI505)</f>
        <v>0</v>
      </c>
      <c r="DL505">
        <f>SUM($CB505,$CC505:CI505)-SUM($EC505:EJ505)</f>
        <v>0</v>
      </c>
      <c r="DM505">
        <f>SUM($CB505,$CC505:CJ505)-SUM($EC505:EK505)</f>
        <v>1020</v>
      </c>
      <c r="DN505">
        <f>SUM($CB505,$CC505:CK505)-SUM($EC505:EL505)</f>
        <v>720</v>
      </c>
      <c r="DO505">
        <f>SUM($CB505,$CC505:CL505)-SUM($EC505:EM505)</f>
        <v>420</v>
      </c>
      <c r="DP505">
        <f>SUM($CB505,$CC505:CM505)-SUM($EC505:EN505)</f>
        <v>120</v>
      </c>
      <c r="DQ505">
        <f>SUM($CB505,$CC505:CN505)-SUM($EC505:EO505)</f>
        <v>120</v>
      </c>
      <c r="DR505">
        <f>SUM($CB505,$CC505:CO505)-SUM($EC505:EP505)</f>
        <v>120</v>
      </c>
      <c r="DS505">
        <f>SUM($CB505,$CC505:CP505)-SUM($EC505:EQ505)</f>
        <v>120</v>
      </c>
      <c r="DT505">
        <f>SUM($CB505,$CC505:CQ505)-SUM($EC505:ER505)</f>
        <v>120</v>
      </c>
      <c r="DU505">
        <f>SUM($CB505,$CC505:CR505)-SUM($EC505:ES505)</f>
        <v>120</v>
      </c>
      <c r="DV505">
        <f>SUM($CB505,$CC505:CS505)-SUM($EC505:ET505)</f>
        <v>120</v>
      </c>
      <c r="DW505">
        <f>SUM($CB505,$CC505:CT505)-SUM($EC505:EU505)</f>
        <v>120</v>
      </c>
      <c r="DX505">
        <f>SUM($CB505,$CC505:CU505)-SUM($EC505:EV505)</f>
        <v>120</v>
      </c>
      <c r="DY505">
        <f>SUM($CB505,$CC505:CV505)-SUM($EC505:EW505)</f>
        <v>120</v>
      </c>
      <c r="DZ505">
        <f>SUM($CB505,$CC505:CW505)-SUM($EC505:EX505)</f>
        <v>120</v>
      </c>
      <c r="EA505">
        <f>SUM($CB505,$CC505:CX505)-SUM($EC505:EY505)</f>
        <v>120</v>
      </c>
      <c r="EB505">
        <f>SUM($CB505,$CC505:CY505)-SUM($EC505:EZ505)</f>
        <v>120</v>
      </c>
      <c r="EC505" cm="1">
        <f t="array" ref="EC505">SUMPRODUCT($K505:$AJ505,TRANSPOSE(EC$4:EC$29))</f>
        <v>0</v>
      </c>
      <c r="ED505" cm="1">
        <f t="array" ref="ED505">SUMPRODUCT($K505:$AJ505,TRANSPOSE(ED$4:ED$29))</f>
        <v>0</v>
      </c>
      <c r="EE505" cm="1">
        <f t="array" ref="EE505">SUMPRODUCT($K505:$AJ505,TRANSPOSE(EE$4:EE$29))</f>
        <v>0</v>
      </c>
      <c r="EF505" cm="1">
        <f t="array" ref="EF505">SUMPRODUCT($K505:$AJ505,TRANSPOSE(EF$4:EF$29))</f>
        <v>0</v>
      </c>
      <c r="EG505" cm="1">
        <f t="array" ref="EG505">SUMPRODUCT($K505:$AJ505,TRANSPOSE(EG$4:EG$29))</f>
        <v>0</v>
      </c>
      <c r="EH505" cm="1">
        <f t="array" ref="EH505">SUMPRODUCT($K505:$AJ505,TRANSPOSE(EH$4:EH$29))</f>
        <v>0</v>
      </c>
      <c r="EI505" cm="1">
        <f t="array" ref="EI505">SUMPRODUCT($K505:$AJ505,TRANSPOSE(EI$4:EI$29))</f>
        <v>0</v>
      </c>
      <c r="EJ505" cm="1">
        <f t="array" ref="EJ505">SUMPRODUCT($K505:$AJ505,TRANSPOSE(EJ$4:EJ$29))</f>
        <v>0</v>
      </c>
      <c r="EK505" cm="1">
        <f t="array" ref="EK505">SUMPRODUCT($K505:$AJ505,TRANSPOSE(EK$4:EK$29))</f>
        <v>300</v>
      </c>
      <c r="EL505" cm="1">
        <f t="array" ref="EL505">SUMPRODUCT($K505:$AJ505,TRANSPOSE(EL$4:EL$29))</f>
        <v>300</v>
      </c>
      <c r="EM505" cm="1">
        <f t="array" ref="EM505">SUMPRODUCT($K505:$AJ505,TRANSPOSE(EM$4:EM$29))</f>
        <v>300</v>
      </c>
      <c r="EN505" cm="1">
        <f t="array" ref="EN505">SUMPRODUCT($K505:$AJ505,TRANSPOSE(EN$4:EN$29))</f>
        <v>300</v>
      </c>
      <c r="EO505" cm="1">
        <f t="array" ref="EO505">SUMPRODUCT($K505:$AJ505,TRANSPOSE(EO$4:EO$29))</f>
        <v>0</v>
      </c>
      <c r="EP505" cm="1">
        <f t="array" ref="EP505">SUMPRODUCT($K505:$AJ505,TRANSPOSE(EP$4:EP$29))</f>
        <v>0</v>
      </c>
      <c r="EQ505" cm="1">
        <f t="array" ref="EQ505">SUMPRODUCT($K505:$AJ505,TRANSPOSE(EQ$4:EQ$29))</f>
        <v>0</v>
      </c>
      <c r="ER505" cm="1">
        <f t="array" ref="ER505">SUMPRODUCT($K505:$AJ505,TRANSPOSE(ER$4:ER$29))</f>
        <v>0</v>
      </c>
      <c r="ES505" cm="1">
        <f t="array" ref="ES505">SUMPRODUCT($K505:$AJ505,TRANSPOSE(ES$4:ES$29))</f>
        <v>0</v>
      </c>
      <c r="ET505" cm="1">
        <f t="array" ref="ET505">SUMPRODUCT($K505:$AJ505,TRANSPOSE(ET$4:ET$29))</f>
        <v>0</v>
      </c>
      <c r="EU505" cm="1">
        <f t="array" ref="EU505">SUMPRODUCT($K505:$AJ505,TRANSPOSE(EU$4:EU$29))</f>
        <v>0</v>
      </c>
      <c r="EV505" cm="1">
        <f t="array" ref="EV505">SUMPRODUCT($K505:$AJ505,TRANSPOSE(EV$4:EV$29))</f>
        <v>0</v>
      </c>
      <c r="EW505" cm="1">
        <f t="array" ref="EW505">SUMPRODUCT($K505:$AJ505,TRANSPOSE(EW$4:EW$29))</f>
        <v>0</v>
      </c>
      <c r="EX505" cm="1">
        <f t="array" ref="EX505">SUMPRODUCT($K505:$AJ505,TRANSPOSE(EX$4:EX$29))</f>
        <v>0</v>
      </c>
      <c r="EY505" cm="1">
        <f t="array" ref="EY505">SUMPRODUCT($K505:$AJ505,TRANSPOSE(EY$4:EY$29))</f>
        <v>0</v>
      </c>
      <c r="EZ505" cm="1">
        <f t="array" ref="EZ505">SUMPRODUCT($K505:$AJ505,TRANSPOSE(EZ$4:EZ$29))</f>
        <v>0</v>
      </c>
      <c r="FA505">
        <f t="shared" si="108"/>
        <v>0</v>
      </c>
      <c r="FB505" t="b">
        <f t="shared" si="109"/>
        <v>0</v>
      </c>
    </row>
    <row r="506" spans="1:158" hidden="1" x14ac:dyDescent="0.2">
      <c r="A506">
        <v>591</v>
      </c>
      <c r="B506" s="7" t="s">
        <v>510</v>
      </c>
      <c r="C506" t="s">
        <v>17</v>
      </c>
      <c r="D506">
        <v>401477324</v>
      </c>
      <c r="E506" t="s">
        <v>509</v>
      </c>
      <c r="G506" t="s">
        <v>6</v>
      </c>
      <c r="H506" s="1">
        <v>1</v>
      </c>
      <c r="I506" s="1">
        <v>4</v>
      </c>
      <c r="J506" s="1">
        <f>VLOOKUP(B506,'[4]AVL F03 05.05.26_לעבוד'!$B$27:$M$694,12,)</f>
        <v>4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3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f t="shared" si="105"/>
        <v>1260</v>
      </c>
      <c r="AL506" s="1">
        <f t="shared" si="106"/>
        <v>1500</v>
      </c>
      <c r="AQ506" s="1">
        <f>VLOOKUP($B506,'[2]AVL F03 05.05.26_לעבוד'!$B$29:$H$721,6,)</f>
        <v>0</v>
      </c>
      <c r="AR506" s="1" t="s">
        <v>25</v>
      </c>
      <c r="AS506" s="1" t="s">
        <v>14</v>
      </c>
      <c r="AT506">
        <f t="shared" si="107"/>
        <v>16.88</v>
      </c>
      <c r="AU506" t="str">
        <f>VLOOKUP(B506,'[3]AVL F03 05.05.26_לעבוד'!$B$27:$B$694,1,)</f>
        <v>LMK00105SQE/NOPB</v>
      </c>
      <c r="AW506" t="s">
        <v>1744</v>
      </c>
      <c r="AX506">
        <v>1</v>
      </c>
      <c r="AY506">
        <v>4.22</v>
      </c>
      <c r="AZ506" t="s">
        <v>0</v>
      </c>
      <c r="BA506">
        <v>1</v>
      </c>
      <c r="BB506" t="s">
        <v>13</v>
      </c>
      <c r="BC506">
        <v>356</v>
      </c>
      <c r="BD506">
        <v>24</v>
      </c>
      <c r="BE506" t="s">
        <v>45</v>
      </c>
      <c r="BF506">
        <v>0</v>
      </c>
      <c r="BG506">
        <v>4.22</v>
      </c>
      <c r="BH506">
        <v>20</v>
      </c>
      <c r="BI506" t="s">
        <v>11</v>
      </c>
      <c r="BJ506" t="s">
        <v>44</v>
      </c>
      <c r="BK506" t="s">
        <v>5</v>
      </c>
      <c r="BL506">
        <v>1</v>
      </c>
      <c r="BM506" t="s">
        <v>38</v>
      </c>
      <c r="BN506">
        <v>4.22</v>
      </c>
      <c r="BO506" t="s">
        <v>5</v>
      </c>
      <c r="BP506">
        <v>1</v>
      </c>
      <c r="BQ506" t="s">
        <v>5</v>
      </c>
      <c r="BR506" t="s">
        <v>8</v>
      </c>
      <c r="BS506" t="s">
        <v>43</v>
      </c>
      <c r="BT506">
        <v>250</v>
      </c>
      <c r="BU506" t="s">
        <v>6</v>
      </c>
      <c r="BV506" t="s">
        <v>31</v>
      </c>
      <c r="BW506" t="s">
        <v>42</v>
      </c>
      <c r="BX506" t="s">
        <v>3</v>
      </c>
      <c r="BY506">
        <v>1</v>
      </c>
      <c r="BZ506" t="s">
        <v>102</v>
      </c>
      <c r="CA506" t="s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1000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E506">
        <f>SUM($CB506,CB506:$CC506)-SUM($EC506:EC506)</f>
        <v>0</v>
      </c>
      <c r="DF506">
        <f>SUM($CB506,$CC506:CC506)-SUM($EC506:ED506)</f>
        <v>0</v>
      </c>
      <c r="DG506">
        <f>SUM($CB506,$CC506:CD506)-SUM($EC506:EE506)</f>
        <v>0</v>
      </c>
      <c r="DH506">
        <f>SUM($CB506,$CC506:CE506)-SUM($EC506:EF506)</f>
        <v>0</v>
      </c>
      <c r="DI506">
        <f>SUM($CB506,$CC506:CF506)-SUM($EC506:EG506)</f>
        <v>0</v>
      </c>
      <c r="DJ506">
        <f>SUM($CB506,$CC506:CG506)-SUM($EC506:EH506)</f>
        <v>0</v>
      </c>
      <c r="DK506">
        <f>SUM($CB506,$CC506:CH506)-SUM($EC506:EI506)</f>
        <v>0</v>
      </c>
      <c r="DL506">
        <f>SUM($CB506,$CC506:CI506)-SUM($EC506:EJ506)</f>
        <v>0</v>
      </c>
      <c r="DM506">
        <f>SUM($CB506,$CC506:CJ506)-SUM($EC506:EK506)</f>
        <v>800</v>
      </c>
      <c r="DN506">
        <f>SUM($CB506,$CC506:CK506)-SUM($EC506:EL506)</f>
        <v>590</v>
      </c>
      <c r="DO506">
        <f>SUM($CB506,$CC506:CL506)-SUM($EC506:EM506)</f>
        <v>350</v>
      </c>
      <c r="DP506">
        <f>SUM($CB506,$CC506:CM506)-SUM($EC506:EN506)</f>
        <v>200</v>
      </c>
      <c r="DQ506">
        <f>SUM($CB506,$CC506:CN506)-SUM($EC506:EO506)</f>
        <v>200</v>
      </c>
      <c r="DR506">
        <f>SUM($CB506,$CC506:CO506)-SUM($EC506:EP506)</f>
        <v>200</v>
      </c>
      <c r="DS506">
        <f>SUM($CB506,$CC506:CP506)-SUM($EC506:EQ506)</f>
        <v>200</v>
      </c>
      <c r="DT506">
        <f>SUM($CB506,$CC506:CQ506)-SUM($EC506:ER506)</f>
        <v>200</v>
      </c>
      <c r="DU506">
        <f>SUM($CB506,$CC506:CR506)-SUM($EC506:ES506)</f>
        <v>200</v>
      </c>
      <c r="DV506">
        <f>SUM($CB506,$CC506:CS506)-SUM($EC506:ET506)</f>
        <v>200</v>
      </c>
      <c r="DW506">
        <f>SUM($CB506,$CC506:CT506)-SUM($EC506:EU506)</f>
        <v>200</v>
      </c>
      <c r="DX506">
        <f>SUM($CB506,$CC506:CU506)-SUM($EC506:EV506)</f>
        <v>200</v>
      </c>
      <c r="DY506">
        <f>SUM($CB506,$CC506:CV506)-SUM($EC506:EW506)</f>
        <v>200</v>
      </c>
      <c r="DZ506">
        <f>SUM($CB506,$CC506:CW506)-SUM($EC506:EX506)</f>
        <v>200</v>
      </c>
      <c r="EA506">
        <f>SUM($CB506,$CC506:CX506)-SUM($EC506:EY506)</f>
        <v>200</v>
      </c>
      <c r="EB506">
        <f>SUM($CB506,$CC506:CY506)-SUM($EC506:EZ506)</f>
        <v>200</v>
      </c>
      <c r="EC506" cm="1">
        <f t="array" ref="EC506">SUMPRODUCT($K506:$AJ506,TRANSPOSE(EC$4:EC$29))</f>
        <v>0</v>
      </c>
      <c r="ED506" cm="1">
        <f t="array" ref="ED506">SUMPRODUCT($K506:$AJ506,TRANSPOSE(ED$4:ED$29))</f>
        <v>0</v>
      </c>
      <c r="EE506" cm="1">
        <f t="array" ref="EE506">SUMPRODUCT($K506:$AJ506,TRANSPOSE(EE$4:EE$29))</f>
        <v>0</v>
      </c>
      <c r="EF506" cm="1">
        <f t="array" ref="EF506">SUMPRODUCT($K506:$AJ506,TRANSPOSE(EF$4:EF$29))</f>
        <v>0</v>
      </c>
      <c r="EG506" cm="1">
        <f t="array" ref="EG506">SUMPRODUCT($K506:$AJ506,TRANSPOSE(EG$4:EG$29))</f>
        <v>0</v>
      </c>
      <c r="EH506" cm="1">
        <f t="array" ref="EH506">SUMPRODUCT($K506:$AJ506,TRANSPOSE(EH$4:EH$29))</f>
        <v>0</v>
      </c>
      <c r="EI506" cm="1">
        <f t="array" ref="EI506">SUMPRODUCT($K506:$AJ506,TRANSPOSE(EI$4:EI$29))</f>
        <v>0</v>
      </c>
      <c r="EJ506" cm="1">
        <f t="array" ref="EJ506">SUMPRODUCT($K506:$AJ506,TRANSPOSE(EJ$4:EJ$29))</f>
        <v>0</v>
      </c>
      <c r="EK506" cm="1">
        <f t="array" ref="EK506">SUMPRODUCT($K506:$AJ506,TRANSPOSE(EK$4:EK$29))</f>
        <v>200</v>
      </c>
      <c r="EL506" cm="1">
        <f t="array" ref="EL506">SUMPRODUCT($K506:$AJ506,TRANSPOSE(EL$4:EL$29))</f>
        <v>210</v>
      </c>
      <c r="EM506" cm="1">
        <f t="array" ref="EM506">SUMPRODUCT($K506:$AJ506,TRANSPOSE(EM$4:EM$29))</f>
        <v>240</v>
      </c>
      <c r="EN506" cm="1">
        <f t="array" ref="EN506">SUMPRODUCT($K506:$AJ506,TRANSPOSE(EN$4:EN$29))</f>
        <v>150</v>
      </c>
      <c r="EO506" cm="1">
        <f t="array" ref="EO506">SUMPRODUCT($K506:$AJ506,TRANSPOSE(EO$4:EO$29))</f>
        <v>0</v>
      </c>
      <c r="EP506" cm="1">
        <f t="array" ref="EP506">SUMPRODUCT($K506:$AJ506,TRANSPOSE(EP$4:EP$29))</f>
        <v>0</v>
      </c>
      <c r="EQ506" cm="1">
        <f t="array" ref="EQ506">SUMPRODUCT($K506:$AJ506,TRANSPOSE(EQ$4:EQ$29))</f>
        <v>0</v>
      </c>
      <c r="ER506" cm="1">
        <f t="array" ref="ER506">SUMPRODUCT($K506:$AJ506,TRANSPOSE(ER$4:ER$29))</f>
        <v>0</v>
      </c>
      <c r="ES506" cm="1">
        <f t="array" ref="ES506">SUMPRODUCT($K506:$AJ506,TRANSPOSE(ES$4:ES$29))</f>
        <v>0</v>
      </c>
      <c r="ET506" cm="1">
        <f t="array" ref="ET506">SUMPRODUCT($K506:$AJ506,TRANSPOSE(ET$4:ET$29))</f>
        <v>0</v>
      </c>
      <c r="EU506" cm="1">
        <f t="array" ref="EU506">SUMPRODUCT($K506:$AJ506,TRANSPOSE(EU$4:EU$29))</f>
        <v>0</v>
      </c>
      <c r="EV506" cm="1">
        <f t="array" ref="EV506">SUMPRODUCT($K506:$AJ506,TRANSPOSE(EV$4:EV$29))</f>
        <v>0</v>
      </c>
      <c r="EW506" cm="1">
        <f t="array" ref="EW506">SUMPRODUCT($K506:$AJ506,TRANSPOSE(EW$4:EW$29))</f>
        <v>0</v>
      </c>
      <c r="EX506" cm="1">
        <f t="array" ref="EX506">SUMPRODUCT($K506:$AJ506,TRANSPOSE(EX$4:EX$29))</f>
        <v>0</v>
      </c>
      <c r="EY506" cm="1">
        <f t="array" ref="EY506">SUMPRODUCT($K506:$AJ506,TRANSPOSE(EY$4:EY$29))</f>
        <v>0</v>
      </c>
      <c r="EZ506" cm="1">
        <f t="array" ref="EZ506">SUMPRODUCT($K506:$AJ506,TRANSPOSE(EZ$4:EZ$29))</f>
        <v>0</v>
      </c>
      <c r="FA506">
        <f t="shared" si="108"/>
        <v>0</v>
      </c>
      <c r="FB506" t="b">
        <f t="shared" si="109"/>
        <v>0</v>
      </c>
    </row>
    <row r="507" spans="1:158" hidden="1" x14ac:dyDescent="0.2">
      <c r="A507">
        <v>592</v>
      </c>
      <c r="B507" s="7" t="s">
        <v>508</v>
      </c>
      <c r="C507" t="s">
        <v>17</v>
      </c>
      <c r="D507">
        <v>407907885</v>
      </c>
      <c r="E507" t="s">
        <v>507</v>
      </c>
      <c r="G507" t="s">
        <v>6</v>
      </c>
      <c r="H507" s="1">
        <v>2</v>
      </c>
      <c r="I507" s="1">
        <v>2</v>
      </c>
      <c r="J507" s="1">
        <f>VLOOKUP(B507,'[4]AVL F03 05.05.26_לעבוד'!$B$27:$M$694,12,)</f>
        <v>2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2</v>
      </c>
      <c r="AG507" s="1">
        <v>0</v>
      </c>
      <c r="AH507" s="1">
        <v>0</v>
      </c>
      <c r="AI507" s="1">
        <v>0</v>
      </c>
      <c r="AJ507" s="1">
        <v>0</v>
      </c>
      <c r="AK507" s="1">
        <f t="shared" si="105"/>
        <v>630</v>
      </c>
      <c r="AL507" s="1">
        <f t="shared" si="106"/>
        <v>750</v>
      </c>
      <c r="AM507" s="1">
        <f t="shared" ref="AM507:AM521" si="113">AK507*AY507</f>
        <v>11925.9</v>
      </c>
      <c r="AN507" s="1">
        <f t="shared" ref="AN507:AN521" si="114">AL507*AY507</f>
        <v>14197.5</v>
      </c>
      <c r="AO507" s="1">
        <f t="shared" ref="AO507:AO521" si="115">AN507-AM507</f>
        <v>2271.6000000000004</v>
      </c>
      <c r="AP507" s="1" t="s">
        <v>107</v>
      </c>
      <c r="AQ507" s="1" t="str">
        <f>VLOOKUP($B507,'[2]AVL F03 05.05.26_לעבוד'!$B$29:$H$721,6,)</f>
        <v xml:space="preserve">תינתן עזרה מאלתא </v>
      </c>
      <c r="AR507" s="1" t="s">
        <v>25</v>
      </c>
      <c r="AS507" s="1" t="s">
        <v>14</v>
      </c>
      <c r="AT507">
        <f t="shared" si="107"/>
        <v>37.86</v>
      </c>
      <c r="AU507" t="str">
        <f>VLOOKUP(B507,'[3]AVL F03 05.05.26_לעבוד'!$B$27:$B$694,1,)</f>
        <v>LMX2592RHAT</v>
      </c>
      <c r="AW507" t="s">
        <v>1788</v>
      </c>
      <c r="AX507">
        <v>1</v>
      </c>
      <c r="AY507">
        <v>18.93</v>
      </c>
      <c r="AZ507" t="s">
        <v>0</v>
      </c>
      <c r="BA507">
        <v>2</v>
      </c>
      <c r="BB507" t="s">
        <v>13</v>
      </c>
      <c r="BC507">
        <v>100</v>
      </c>
      <c r="BD507">
        <v>120</v>
      </c>
      <c r="BE507" t="s">
        <v>45</v>
      </c>
      <c r="BF507">
        <v>0</v>
      </c>
      <c r="BG507">
        <v>18.93</v>
      </c>
      <c r="BH507">
        <v>20</v>
      </c>
      <c r="BI507" t="s">
        <v>11</v>
      </c>
      <c r="BJ507" t="s">
        <v>44</v>
      </c>
      <c r="BK507" t="s">
        <v>5</v>
      </c>
      <c r="BL507">
        <v>1</v>
      </c>
      <c r="BM507" t="s">
        <v>22</v>
      </c>
      <c r="BN507">
        <v>18.93</v>
      </c>
      <c r="BO507" t="s">
        <v>5</v>
      </c>
      <c r="BP507">
        <v>1</v>
      </c>
      <c r="BQ507" t="s">
        <v>5</v>
      </c>
      <c r="BR507" t="s">
        <v>8</v>
      </c>
      <c r="BS507" t="s">
        <v>43</v>
      </c>
      <c r="BT507">
        <v>250</v>
      </c>
      <c r="BU507" t="s">
        <v>6</v>
      </c>
      <c r="BV507" t="s">
        <v>31</v>
      </c>
      <c r="BW507" t="s">
        <v>42</v>
      </c>
      <c r="BX507" t="s">
        <v>3</v>
      </c>
      <c r="BY507">
        <v>1</v>
      </c>
      <c r="BZ507" t="s">
        <v>29</v>
      </c>
      <c r="CA507" t="s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40</v>
      </c>
      <c r="CK507">
        <v>750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E507">
        <f>SUM($CB507,CB507:$CC507)-SUM($EC507:EC507)</f>
        <v>0</v>
      </c>
      <c r="DF507">
        <f>SUM($CB507,$CC507:CC507)-SUM($EC507:ED507)</f>
        <v>0</v>
      </c>
      <c r="DG507">
        <f>SUM($CB507,$CC507:CD507)-SUM($EC507:EE507)</f>
        <v>0</v>
      </c>
      <c r="DH507">
        <f>SUM($CB507,$CC507:CE507)-SUM($EC507:EF507)</f>
        <v>0</v>
      </c>
      <c r="DI507">
        <f>SUM($CB507,$CC507:CF507)-SUM($EC507:EG507)</f>
        <v>0</v>
      </c>
      <c r="DJ507">
        <f>SUM($CB507,$CC507:CG507)-SUM($EC507:EH507)</f>
        <v>0</v>
      </c>
      <c r="DK507">
        <f>SUM($CB507,$CC507:CH507)-SUM($EC507:EI507)</f>
        <v>0</v>
      </c>
      <c r="DL507">
        <f>SUM($CB507,$CC507:CI507)-SUM($EC507:EJ507)</f>
        <v>0</v>
      </c>
      <c r="DM507">
        <f>SUM($CB507,$CC507:CJ507)-SUM($EC507:EK507)</f>
        <v>0</v>
      </c>
      <c r="DN507">
        <f>SUM($CB507,$CC507:CK507)-SUM($EC507:EL507)</f>
        <v>570</v>
      </c>
      <c r="DO507">
        <f>SUM($CB507,$CC507:CL507)-SUM($EC507:EM507)</f>
        <v>390</v>
      </c>
      <c r="DP507">
        <f>SUM($CB507,$CC507:CM507)-SUM($EC507:EN507)</f>
        <v>390</v>
      </c>
      <c r="DQ507">
        <f>SUM($CB507,$CC507:CN507)-SUM($EC507:EO507)</f>
        <v>390</v>
      </c>
      <c r="DR507">
        <f>SUM($CB507,$CC507:CO507)-SUM($EC507:EP507)</f>
        <v>390</v>
      </c>
      <c r="DS507">
        <f>SUM($CB507,$CC507:CP507)-SUM($EC507:EQ507)</f>
        <v>390</v>
      </c>
      <c r="DT507">
        <f>SUM($CB507,$CC507:CQ507)-SUM($EC507:ER507)</f>
        <v>390</v>
      </c>
      <c r="DU507">
        <f>SUM($CB507,$CC507:CR507)-SUM($EC507:ES507)</f>
        <v>390</v>
      </c>
      <c r="DV507">
        <f>SUM($CB507,$CC507:CS507)-SUM($EC507:ET507)</f>
        <v>390</v>
      </c>
      <c r="DW507">
        <f>SUM($CB507,$CC507:CT507)-SUM($EC507:EU507)</f>
        <v>390</v>
      </c>
      <c r="DX507">
        <f>SUM($CB507,$CC507:CU507)-SUM($EC507:EV507)</f>
        <v>390</v>
      </c>
      <c r="DY507">
        <f>SUM($CB507,$CC507:CV507)-SUM($EC507:EW507)</f>
        <v>390</v>
      </c>
      <c r="DZ507">
        <f>SUM($CB507,$CC507:CW507)-SUM($EC507:EX507)</f>
        <v>390</v>
      </c>
      <c r="EA507">
        <f>SUM($CB507,$CC507:CX507)-SUM($EC507:EY507)</f>
        <v>390</v>
      </c>
      <c r="EB507">
        <f>SUM($CB507,$CC507:CY507)-SUM($EC507:EZ507)</f>
        <v>390</v>
      </c>
      <c r="EC507" cm="1">
        <f t="array" ref="EC507">SUMPRODUCT($K507:$AJ507,TRANSPOSE(EC$4:EC$29))</f>
        <v>0</v>
      </c>
      <c r="ED507" cm="1">
        <f t="array" ref="ED507">SUMPRODUCT($K507:$AJ507,TRANSPOSE(ED$4:ED$29))</f>
        <v>0</v>
      </c>
      <c r="EE507" cm="1">
        <f t="array" ref="EE507">SUMPRODUCT($K507:$AJ507,TRANSPOSE(EE$4:EE$29))</f>
        <v>0</v>
      </c>
      <c r="EF507" cm="1">
        <f t="array" ref="EF507">SUMPRODUCT($K507:$AJ507,TRANSPOSE(EF$4:EF$29))</f>
        <v>0</v>
      </c>
      <c r="EG507" cm="1">
        <f t="array" ref="EG507">SUMPRODUCT($K507:$AJ507,TRANSPOSE(EG$4:EG$29))</f>
        <v>0</v>
      </c>
      <c r="EH507" cm="1">
        <f t="array" ref="EH507">SUMPRODUCT($K507:$AJ507,TRANSPOSE(EH$4:EH$29))</f>
        <v>0</v>
      </c>
      <c r="EI507" cm="1">
        <f t="array" ref="EI507">SUMPRODUCT($K507:$AJ507,TRANSPOSE(EI$4:EI$29))</f>
        <v>0</v>
      </c>
      <c r="EJ507" cm="1">
        <f t="array" ref="EJ507">SUMPRODUCT($K507:$AJ507,TRANSPOSE(EJ$4:EJ$29))</f>
        <v>0</v>
      </c>
      <c r="EK507" cm="1">
        <f t="array" ref="EK507">SUMPRODUCT($K507:$AJ507,TRANSPOSE(EK$4:EK$29))</f>
        <v>40</v>
      </c>
      <c r="EL507" cm="1">
        <f t="array" ref="EL507">SUMPRODUCT($K507:$AJ507,TRANSPOSE(EL$4:EL$29))</f>
        <v>180</v>
      </c>
      <c r="EM507" cm="1">
        <f t="array" ref="EM507">SUMPRODUCT($K507:$AJ507,TRANSPOSE(EM$4:EM$29))</f>
        <v>180</v>
      </c>
      <c r="EN507" cm="1">
        <f t="array" ref="EN507">SUMPRODUCT($K507:$AJ507,TRANSPOSE(EN$4:EN$29))</f>
        <v>0</v>
      </c>
      <c r="EO507" cm="1">
        <f t="array" ref="EO507">SUMPRODUCT($K507:$AJ507,TRANSPOSE(EO$4:EO$29))</f>
        <v>0</v>
      </c>
      <c r="EP507" cm="1">
        <f t="array" ref="EP507">SUMPRODUCT($K507:$AJ507,TRANSPOSE(EP$4:EP$29))</f>
        <v>0</v>
      </c>
      <c r="EQ507" cm="1">
        <f t="array" ref="EQ507">SUMPRODUCT($K507:$AJ507,TRANSPOSE(EQ$4:EQ$29))</f>
        <v>0</v>
      </c>
      <c r="ER507" cm="1">
        <f t="array" ref="ER507">SUMPRODUCT($K507:$AJ507,TRANSPOSE(ER$4:ER$29))</f>
        <v>0</v>
      </c>
      <c r="ES507" cm="1">
        <f t="array" ref="ES507">SUMPRODUCT($K507:$AJ507,TRANSPOSE(ES$4:ES$29))</f>
        <v>0</v>
      </c>
      <c r="ET507" cm="1">
        <f t="array" ref="ET507">SUMPRODUCT($K507:$AJ507,TRANSPOSE(ET$4:ET$29))</f>
        <v>0</v>
      </c>
      <c r="EU507" cm="1">
        <f t="array" ref="EU507">SUMPRODUCT($K507:$AJ507,TRANSPOSE(EU$4:EU$29))</f>
        <v>0</v>
      </c>
      <c r="EV507" cm="1">
        <f t="array" ref="EV507">SUMPRODUCT($K507:$AJ507,TRANSPOSE(EV$4:EV$29))</f>
        <v>0</v>
      </c>
      <c r="EW507" cm="1">
        <f t="array" ref="EW507">SUMPRODUCT($K507:$AJ507,TRANSPOSE(EW$4:EW$29))</f>
        <v>0</v>
      </c>
      <c r="EX507" cm="1">
        <f t="array" ref="EX507">SUMPRODUCT($K507:$AJ507,TRANSPOSE(EX$4:EX$29))</f>
        <v>0</v>
      </c>
      <c r="EY507" cm="1">
        <f t="array" ref="EY507">SUMPRODUCT($K507:$AJ507,TRANSPOSE(EY$4:EY$29))</f>
        <v>0</v>
      </c>
      <c r="EZ507" cm="1">
        <f t="array" ref="EZ507">SUMPRODUCT($K507:$AJ507,TRANSPOSE(EZ$4:EZ$29))</f>
        <v>0</v>
      </c>
      <c r="FA507">
        <f t="shared" si="108"/>
        <v>0</v>
      </c>
      <c r="FB507" t="b">
        <f t="shared" si="109"/>
        <v>0</v>
      </c>
    </row>
    <row r="508" spans="1:158" hidden="1" x14ac:dyDescent="0.2">
      <c r="A508">
        <v>593</v>
      </c>
      <c r="B508" s="7" t="s">
        <v>506</v>
      </c>
      <c r="C508" t="s">
        <v>36</v>
      </c>
      <c r="D508">
        <v>732684436</v>
      </c>
      <c r="E508" t="s">
        <v>505</v>
      </c>
      <c r="F508" t="s">
        <v>504</v>
      </c>
      <c r="G508" t="s">
        <v>263</v>
      </c>
      <c r="H508" s="1">
        <v>2</v>
      </c>
      <c r="I508" s="1" t="s">
        <v>262</v>
      </c>
      <c r="J508" s="1" t="str">
        <f>VLOOKUP(B508,'[4]AVL F03 05.05.26_לעבוד'!$B$27:$M$694,12,)</f>
        <v>A/R</v>
      </c>
      <c r="K508" s="1">
        <v>0</v>
      </c>
      <c r="L508" s="1">
        <v>0</v>
      </c>
      <c r="M508" s="1">
        <v>0.05</v>
      </c>
      <c r="N508" s="1">
        <v>0.05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0.05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f t="shared" si="105"/>
        <v>47.250000000000007</v>
      </c>
      <c r="AL508" s="1">
        <f t="shared" si="106"/>
        <v>48</v>
      </c>
      <c r="AM508" s="1">
        <f t="shared" si="113"/>
        <v>2547.2475000000004</v>
      </c>
      <c r="AN508" s="1">
        <f t="shared" si="114"/>
        <v>2587.6799999999998</v>
      </c>
      <c r="AO508" s="1">
        <f t="shared" si="115"/>
        <v>40.432499999999436</v>
      </c>
      <c r="AP508" s="1" t="s">
        <v>85</v>
      </c>
      <c r="AQ508" s="1">
        <f>VLOOKUP($B508,'[2]AVL F03 05.05.26_לעבוד'!$B$29:$H$721,6,)</f>
        <v>0</v>
      </c>
      <c r="AR508" s="1" t="s">
        <v>46</v>
      </c>
      <c r="AS508" s="1" t="s">
        <v>278</v>
      </c>
      <c r="AT508">
        <f t="shared" si="107"/>
        <v>8.0865000000000009</v>
      </c>
      <c r="AU508" t="str">
        <f>VLOOKUP(B508,'[3]AVL F03 05.05.26_לעבוד'!$B$27:$B$694,1,)</f>
        <v>LOCTITE 222-50CC</v>
      </c>
      <c r="AW508" t="s">
        <v>1725</v>
      </c>
      <c r="AX508" t="s">
        <v>496</v>
      </c>
      <c r="AY508">
        <v>53.91</v>
      </c>
      <c r="AZ508" t="s">
        <v>0</v>
      </c>
      <c r="BA508">
        <v>2</v>
      </c>
      <c r="BB508" t="s">
        <v>132</v>
      </c>
      <c r="BC508">
        <v>91</v>
      </c>
      <c r="BD508">
        <v>8</v>
      </c>
      <c r="BE508" t="s">
        <v>500</v>
      </c>
      <c r="BF508">
        <v>21</v>
      </c>
      <c r="BG508">
        <v>53.91</v>
      </c>
      <c r="BH508">
        <v>22</v>
      </c>
      <c r="BI508" t="s">
        <v>11</v>
      </c>
      <c r="BJ508" t="s">
        <v>499</v>
      </c>
      <c r="BK508" t="s">
        <v>129</v>
      </c>
      <c r="BL508" t="s">
        <v>5</v>
      </c>
      <c r="BM508" t="s">
        <v>128</v>
      </c>
      <c r="BN508">
        <v>53.91</v>
      </c>
      <c r="BO508" t="s">
        <v>5</v>
      </c>
      <c r="BP508">
        <v>1</v>
      </c>
      <c r="BQ508" t="s">
        <v>5</v>
      </c>
      <c r="BR508" t="s">
        <v>8</v>
      </c>
      <c r="BS508" t="s">
        <v>3</v>
      </c>
      <c r="BT508">
        <v>1</v>
      </c>
      <c r="BU508" t="s">
        <v>497</v>
      </c>
      <c r="BV508" t="s">
        <v>5</v>
      </c>
      <c r="BW508">
        <v>732</v>
      </c>
      <c r="BX508" t="s">
        <v>3</v>
      </c>
      <c r="BY508" t="s">
        <v>496</v>
      </c>
      <c r="BZ508" t="s">
        <v>1</v>
      </c>
      <c r="CA508" t="s">
        <v>255</v>
      </c>
      <c r="CB508">
        <v>30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E508">
        <f>SUM($CB508,CB508:$CC508)-SUM($EC508:EC508)</f>
        <v>60</v>
      </c>
      <c r="DF508">
        <f>SUM($CB508,$CC508:CC508)-SUM($EC508:ED508)</f>
        <v>30</v>
      </c>
      <c r="DG508">
        <f>SUM($CB508,$CC508:CD508)-SUM($EC508:EE508)</f>
        <v>30</v>
      </c>
      <c r="DH508">
        <f>SUM($CB508,$CC508:CE508)-SUM($EC508:EF508)</f>
        <v>30</v>
      </c>
      <c r="DI508">
        <f>SUM($CB508,$CC508:CF508)-SUM($EC508:EG508)</f>
        <v>30</v>
      </c>
      <c r="DJ508">
        <f>SUM($CB508,$CC508:CG508)-SUM($EC508:EH508)</f>
        <v>30</v>
      </c>
      <c r="DK508">
        <f>SUM($CB508,$CC508:CH508)-SUM($EC508:EI508)</f>
        <v>30</v>
      </c>
      <c r="DL508">
        <f>SUM($CB508,$CC508:CI508)-SUM($EC508:EJ508)</f>
        <v>30</v>
      </c>
      <c r="DM508">
        <f>SUM($CB508,$CC508:CJ508)-SUM($EC508:EK508)</f>
        <v>27.5</v>
      </c>
      <c r="DN508">
        <f>SUM($CB508,$CC508:CK508)-SUM($EC508:EL508)</f>
        <v>19</v>
      </c>
      <c r="DO508">
        <f>SUM($CB508,$CC508:CL508)-SUM($EC508:EM508)</f>
        <v>13</v>
      </c>
      <c r="DP508">
        <f>SUM($CB508,$CC508:CM508)-SUM($EC508:EN508)</f>
        <v>2</v>
      </c>
      <c r="DQ508">
        <f>SUM($CB508,$CC508:CN508)-SUM($EC508:EO508)</f>
        <v>0</v>
      </c>
      <c r="DR508">
        <f>SUM($CB508,$CC508:CO508)-SUM($EC508:EP508)</f>
        <v>0</v>
      </c>
      <c r="DS508">
        <f>SUM($CB508,$CC508:CP508)-SUM($EC508:EQ508)</f>
        <v>0</v>
      </c>
      <c r="DT508">
        <f>SUM($CB508,$CC508:CQ508)-SUM($EC508:ER508)</f>
        <v>0</v>
      </c>
      <c r="DU508">
        <f>SUM($CB508,$CC508:CR508)-SUM($EC508:ES508)</f>
        <v>0</v>
      </c>
      <c r="DV508">
        <f>SUM($CB508,$CC508:CS508)-SUM($EC508:ET508)</f>
        <v>0</v>
      </c>
      <c r="DW508">
        <f>SUM($CB508,$CC508:CT508)-SUM($EC508:EU508)</f>
        <v>0</v>
      </c>
      <c r="DX508">
        <f>SUM($CB508,$CC508:CU508)-SUM($EC508:EV508)</f>
        <v>0</v>
      </c>
      <c r="DY508">
        <f>SUM($CB508,$CC508:CV508)-SUM($EC508:EW508)</f>
        <v>0</v>
      </c>
      <c r="DZ508">
        <f>SUM($CB508,$CC508:CW508)-SUM($EC508:EX508)</f>
        <v>0</v>
      </c>
      <c r="EA508">
        <f>SUM($CB508,$CC508:CX508)-SUM($EC508:EY508)</f>
        <v>0</v>
      </c>
      <c r="EB508">
        <f>SUM($CB508,$CC508:CY508)-SUM($EC508:EZ508)</f>
        <v>0</v>
      </c>
      <c r="EC508" cm="1">
        <f t="array" ref="EC508">SUMPRODUCT($K508:$AJ508,TRANSPOSE(EC$4:EC$29))</f>
        <v>0</v>
      </c>
      <c r="ED508" cm="1">
        <f t="array" ref="ED508">SUMPRODUCT($K508:$AJ508,TRANSPOSE(ED$4:ED$29))</f>
        <v>0</v>
      </c>
      <c r="EE508" cm="1">
        <f t="array" ref="EE508">SUMPRODUCT($K508:$AJ508,TRANSPOSE(EE$4:EE$29))</f>
        <v>0</v>
      </c>
      <c r="EF508" cm="1">
        <f t="array" ref="EF508">SUMPRODUCT($K508:$AJ508,TRANSPOSE(EF$4:EF$29))</f>
        <v>0</v>
      </c>
      <c r="EG508" cm="1">
        <f t="array" ref="EG508">SUMPRODUCT($K508:$AJ508,TRANSPOSE(EG$4:EG$29))</f>
        <v>0</v>
      </c>
      <c r="EH508" cm="1">
        <f t="array" ref="EH508">SUMPRODUCT($K508:$AJ508,TRANSPOSE(EH$4:EH$29))</f>
        <v>0</v>
      </c>
      <c r="EI508" cm="1">
        <f t="array" ref="EI508">SUMPRODUCT($K508:$AJ508,TRANSPOSE(EI$4:EI$29))</f>
        <v>0</v>
      </c>
      <c r="EJ508" cm="1">
        <f t="array" ref="EJ508">SUMPRODUCT($K508:$AJ508,TRANSPOSE(EJ$4:EJ$29))</f>
        <v>0</v>
      </c>
      <c r="EK508" cm="1">
        <f t="array" ref="EK508">SUMPRODUCT($K508:$AJ508,TRANSPOSE(EK$4:EK$29))</f>
        <v>2.5</v>
      </c>
      <c r="EL508" cm="1">
        <f t="array" ref="EL508">SUMPRODUCT($K508:$AJ508,TRANSPOSE(EL$4:EL$29))</f>
        <v>8.5</v>
      </c>
      <c r="EM508" cm="1">
        <f t="array" ref="EM508">SUMPRODUCT($K508:$AJ508,TRANSPOSE(EM$4:EM$29))</f>
        <v>6</v>
      </c>
      <c r="EN508" cm="1">
        <f t="array" ref="EN508">SUMPRODUCT($K508:$AJ508,TRANSPOSE(EN$4:EN$29))</f>
        <v>11</v>
      </c>
      <c r="EO508" cm="1">
        <f t="array" ref="EO508">SUMPRODUCT($K508:$AJ508,TRANSPOSE(EO$4:EO$29))</f>
        <v>2</v>
      </c>
      <c r="EP508" cm="1">
        <f t="array" ref="EP508">SUMPRODUCT($K508:$AJ508,TRANSPOSE(EP$4:EP$29))</f>
        <v>0</v>
      </c>
      <c r="EQ508" cm="1">
        <f t="array" ref="EQ508">SUMPRODUCT($K508:$AJ508,TRANSPOSE(EQ$4:EQ$29))</f>
        <v>0</v>
      </c>
      <c r="ER508" cm="1">
        <f t="array" ref="ER508">SUMPRODUCT($K508:$AJ508,TRANSPOSE(ER$4:ER$29))</f>
        <v>0</v>
      </c>
      <c r="ES508" cm="1">
        <f t="array" ref="ES508">SUMPRODUCT($K508:$AJ508,TRANSPOSE(ES$4:ES$29))</f>
        <v>0</v>
      </c>
      <c r="ET508" cm="1">
        <f t="array" ref="ET508">SUMPRODUCT($K508:$AJ508,TRANSPOSE(ET$4:ET$29))</f>
        <v>0</v>
      </c>
      <c r="EU508" cm="1">
        <f t="array" ref="EU508">SUMPRODUCT($K508:$AJ508,TRANSPOSE(EU$4:EU$29))</f>
        <v>0</v>
      </c>
      <c r="EV508" cm="1">
        <f t="array" ref="EV508">SUMPRODUCT($K508:$AJ508,TRANSPOSE(EV$4:EV$29))</f>
        <v>0</v>
      </c>
      <c r="EW508" cm="1">
        <f t="array" ref="EW508">SUMPRODUCT($K508:$AJ508,TRANSPOSE(EW$4:EW$29))</f>
        <v>0</v>
      </c>
      <c r="EX508" cm="1">
        <f t="array" ref="EX508">SUMPRODUCT($K508:$AJ508,TRANSPOSE(EX$4:EX$29))</f>
        <v>0</v>
      </c>
      <c r="EY508" cm="1">
        <f t="array" ref="EY508">SUMPRODUCT($K508:$AJ508,TRANSPOSE(EY$4:EY$29))</f>
        <v>0</v>
      </c>
      <c r="EZ508" cm="1">
        <f t="array" ref="EZ508">SUMPRODUCT($K508:$AJ508,TRANSPOSE(EZ$4:EZ$29))</f>
        <v>0</v>
      </c>
      <c r="FA508">
        <f t="shared" si="108"/>
        <v>0</v>
      </c>
      <c r="FB508" t="b">
        <f t="shared" si="109"/>
        <v>0</v>
      </c>
    </row>
    <row r="509" spans="1:158" hidden="1" x14ac:dyDescent="0.2">
      <c r="A509">
        <v>595</v>
      </c>
      <c r="B509" s="7" t="s">
        <v>503</v>
      </c>
      <c r="C509" t="s">
        <v>17</v>
      </c>
      <c r="D509">
        <v>401020862</v>
      </c>
      <c r="E509" t="s">
        <v>502</v>
      </c>
      <c r="F509" t="s">
        <v>501</v>
      </c>
      <c r="G509" t="s">
        <v>263</v>
      </c>
      <c r="H509" s="1">
        <v>2</v>
      </c>
      <c r="I509" s="1" t="s">
        <v>262</v>
      </c>
      <c r="J509" s="1" t="str">
        <f>VLOOKUP(B509,'[4]AVL F03 05.05.26_לעבוד'!$B$27:$M$694,12,)</f>
        <v>A/R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0.05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f t="shared" si="105"/>
        <v>15.75</v>
      </c>
      <c r="AL509" s="1">
        <f t="shared" si="106"/>
        <v>16</v>
      </c>
      <c r="AM509" s="1">
        <f t="shared" si="113"/>
        <v>555.34499999999991</v>
      </c>
      <c r="AN509" s="1">
        <f t="shared" si="114"/>
        <v>564.16</v>
      </c>
      <c r="AO509" s="1">
        <f t="shared" si="115"/>
        <v>8.8150000000000546</v>
      </c>
      <c r="AP509" s="1" t="s">
        <v>85</v>
      </c>
      <c r="AQ509" s="1" t="str">
        <f>VLOOKUP($B509,'[2]AVL F03 05.05.26_לעבוד'!$B$29:$H$721,6,)</f>
        <v xml:space="preserve"> </v>
      </c>
      <c r="AR509" s="1" t="s">
        <v>25</v>
      </c>
      <c r="AS509" s="10" t="s">
        <v>14</v>
      </c>
      <c r="AT509">
        <f t="shared" si="107"/>
        <v>1.7629999999999999</v>
      </c>
      <c r="AU509" t="str">
        <f>VLOOKUP(B509,'[3]AVL F03 05.05.26_לעבוד'!$B$27:$B$694,1,)</f>
        <v>LOCTITE 263-50CC</v>
      </c>
      <c r="AW509" t="s">
        <v>1764</v>
      </c>
      <c r="AX509" t="s">
        <v>496</v>
      </c>
      <c r="AY509">
        <v>35.26</v>
      </c>
      <c r="AZ509" t="s">
        <v>0</v>
      </c>
      <c r="BA509">
        <v>2</v>
      </c>
      <c r="BB509" t="s">
        <v>132</v>
      </c>
      <c r="BC509">
        <v>91</v>
      </c>
      <c r="BD509">
        <v>16</v>
      </c>
      <c r="BE509" t="s">
        <v>500</v>
      </c>
      <c r="BF509">
        <v>5</v>
      </c>
      <c r="BG509">
        <v>35.26</v>
      </c>
      <c r="BH509">
        <v>22</v>
      </c>
      <c r="BI509" t="s">
        <v>11</v>
      </c>
      <c r="BJ509" t="s">
        <v>499</v>
      </c>
      <c r="BK509" t="s">
        <v>129</v>
      </c>
      <c r="BL509" t="s">
        <v>5</v>
      </c>
      <c r="BM509" t="s">
        <v>128</v>
      </c>
      <c r="BN509">
        <v>35.26</v>
      </c>
      <c r="BO509" t="s">
        <v>5</v>
      </c>
      <c r="BP509">
        <v>1</v>
      </c>
      <c r="BQ509" t="s">
        <v>5</v>
      </c>
      <c r="BR509" t="s">
        <v>8</v>
      </c>
      <c r="BS509" t="s">
        <v>498</v>
      </c>
      <c r="BT509">
        <v>1</v>
      </c>
      <c r="BU509" t="s">
        <v>497</v>
      </c>
      <c r="BV509" t="s">
        <v>5</v>
      </c>
      <c r="BW509">
        <v>732</v>
      </c>
      <c r="BX509" t="s">
        <v>3</v>
      </c>
      <c r="BY509" t="s">
        <v>496</v>
      </c>
      <c r="BZ509" t="s">
        <v>1</v>
      </c>
      <c r="CA509" t="s">
        <v>255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E509">
        <f>SUM($CB509,CB509:$CC509)-SUM($EC509:EC509)</f>
        <v>0</v>
      </c>
      <c r="DF509">
        <f>SUM($CB509,$CC509:CC509)-SUM($EC509:ED509)</f>
        <v>0</v>
      </c>
      <c r="DG509">
        <f>SUM($CB509,$CC509:CD509)-SUM($EC509:EE509)</f>
        <v>0</v>
      </c>
      <c r="DH509">
        <f>SUM($CB509,$CC509:CE509)-SUM($EC509:EF509)</f>
        <v>0</v>
      </c>
      <c r="DI509">
        <f>SUM($CB509,$CC509:CF509)-SUM($EC509:EG509)</f>
        <v>0</v>
      </c>
      <c r="DJ509">
        <f>SUM($CB509,$CC509:CG509)-SUM($EC509:EH509)</f>
        <v>0</v>
      </c>
      <c r="DK509">
        <f>SUM($CB509,$CC509:CH509)-SUM($EC509:EI509)</f>
        <v>0</v>
      </c>
      <c r="DL509">
        <f>SUM($CB509,$CC509:CI509)-SUM($EC509:EJ509)</f>
        <v>0</v>
      </c>
      <c r="DM509">
        <f>SUM($CB509,$CC509:CJ509)-SUM($EC509:EK509)</f>
        <v>8.75</v>
      </c>
      <c r="DN509">
        <f>SUM($CB509,$CC509:CK509)-SUM($EC509:EL509)</f>
        <v>6.25</v>
      </c>
      <c r="DO509">
        <f>SUM($CB509,$CC509:CL509)-SUM($EC509:EM509)</f>
        <v>0</v>
      </c>
      <c r="DP509">
        <f>SUM($CB509,$CC509:CM509)-SUM($EC509:EN509)</f>
        <v>0</v>
      </c>
      <c r="DQ509">
        <f>SUM($CB509,$CC509:CN509)-SUM($EC509:EO509)</f>
        <v>0</v>
      </c>
      <c r="DR509">
        <f>SUM($CB509,$CC509:CO509)-SUM($EC509:EP509)</f>
        <v>0</v>
      </c>
      <c r="DS509">
        <f>SUM($CB509,$CC509:CP509)-SUM($EC509:EQ509)</f>
        <v>0</v>
      </c>
      <c r="DT509">
        <f>SUM($CB509,$CC509:CQ509)-SUM($EC509:ER509)</f>
        <v>0</v>
      </c>
      <c r="DU509">
        <f>SUM($CB509,$CC509:CR509)-SUM($EC509:ES509)</f>
        <v>0</v>
      </c>
      <c r="DV509">
        <f>SUM($CB509,$CC509:CS509)-SUM($EC509:ET509)</f>
        <v>0</v>
      </c>
      <c r="DW509">
        <f>SUM($CB509,$CC509:CT509)-SUM($EC509:EU509)</f>
        <v>0</v>
      </c>
      <c r="DX509">
        <f>SUM($CB509,$CC509:CU509)-SUM($EC509:EV509)</f>
        <v>0</v>
      </c>
      <c r="DY509">
        <f>SUM($CB509,$CC509:CV509)-SUM($EC509:EW509)</f>
        <v>0</v>
      </c>
      <c r="DZ509">
        <f>SUM($CB509,$CC509:CW509)-SUM($EC509:EX509)</f>
        <v>0</v>
      </c>
      <c r="EA509">
        <f>SUM($CB509,$CC509:CX509)-SUM($EC509:EY509)</f>
        <v>0</v>
      </c>
      <c r="EB509">
        <f>SUM($CB509,$CC509:CY509)-SUM($EC509:EZ509)</f>
        <v>0</v>
      </c>
      <c r="EC509" cm="1">
        <f t="array" ref="EC509">SUMPRODUCT($K509:$AJ509,TRANSPOSE(EC$4:EC$29))</f>
        <v>0</v>
      </c>
      <c r="ED509" cm="1">
        <f t="array" ref="ED509">SUMPRODUCT($K509:$AJ509,TRANSPOSE(ED$4:ED$29))</f>
        <v>0</v>
      </c>
      <c r="EE509" cm="1">
        <f t="array" ref="EE509">SUMPRODUCT($K509:$AJ509,TRANSPOSE(EE$4:EE$29))</f>
        <v>0</v>
      </c>
      <c r="EF509" cm="1">
        <f t="array" ref="EF509">SUMPRODUCT($K509:$AJ509,TRANSPOSE(EF$4:EF$29))</f>
        <v>0</v>
      </c>
      <c r="EG509" cm="1">
        <f t="array" ref="EG509">SUMPRODUCT($K509:$AJ509,TRANSPOSE(EG$4:EG$29))</f>
        <v>0</v>
      </c>
      <c r="EH509" cm="1">
        <f t="array" ref="EH509">SUMPRODUCT($K509:$AJ509,TRANSPOSE(EH$4:EH$29))</f>
        <v>0</v>
      </c>
      <c r="EI509" cm="1">
        <f t="array" ref="EI509">SUMPRODUCT($K509:$AJ509,TRANSPOSE(EI$4:EI$29))</f>
        <v>0</v>
      </c>
      <c r="EJ509" cm="1">
        <f t="array" ref="EJ509">SUMPRODUCT($K509:$AJ509,TRANSPOSE(EJ$4:EJ$29))</f>
        <v>0</v>
      </c>
      <c r="EK509" cm="1">
        <f t="array" ref="EK509">SUMPRODUCT($K509:$AJ509,TRANSPOSE(EK$4:EK$29))</f>
        <v>1.25</v>
      </c>
      <c r="EL509" cm="1">
        <f t="array" ref="EL509">SUMPRODUCT($K509:$AJ509,TRANSPOSE(EL$4:EL$29))</f>
        <v>2.5</v>
      </c>
      <c r="EM509" cm="1">
        <f t="array" ref="EM509">SUMPRODUCT($K509:$AJ509,TRANSPOSE(EM$4:EM$29))</f>
        <v>6.25</v>
      </c>
      <c r="EN509" cm="1">
        <f t="array" ref="EN509">SUMPRODUCT($K509:$AJ509,TRANSPOSE(EN$4:EN$29))</f>
        <v>0</v>
      </c>
      <c r="EO509" cm="1">
        <f t="array" ref="EO509">SUMPRODUCT($K509:$AJ509,TRANSPOSE(EO$4:EO$29))</f>
        <v>0</v>
      </c>
      <c r="EP509" cm="1">
        <f t="array" ref="EP509">SUMPRODUCT($K509:$AJ509,TRANSPOSE(EP$4:EP$29))</f>
        <v>0</v>
      </c>
      <c r="EQ509" cm="1">
        <f t="array" ref="EQ509">SUMPRODUCT($K509:$AJ509,TRANSPOSE(EQ$4:EQ$29))</f>
        <v>0</v>
      </c>
      <c r="ER509" cm="1">
        <f t="array" ref="ER509">SUMPRODUCT($K509:$AJ509,TRANSPOSE(ER$4:ER$29))</f>
        <v>0</v>
      </c>
      <c r="ES509" cm="1">
        <f t="array" ref="ES509">SUMPRODUCT($K509:$AJ509,TRANSPOSE(ES$4:ES$29))</f>
        <v>0</v>
      </c>
      <c r="ET509" cm="1">
        <f t="array" ref="ET509">SUMPRODUCT($K509:$AJ509,TRANSPOSE(ET$4:ET$29))</f>
        <v>0</v>
      </c>
      <c r="EU509" cm="1">
        <f t="array" ref="EU509">SUMPRODUCT($K509:$AJ509,TRANSPOSE(EU$4:EU$29))</f>
        <v>0</v>
      </c>
      <c r="EV509" cm="1">
        <f t="array" ref="EV509">SUMPRODUCT($K509:$AJ509,TRANSPOSE(EV$4:EV$29))</f>
        <v>0</v>
      </c>
      <c r="EW509" cm="1">
        <f t="array" ref="EW509">SUMPRODUCT($K509:$AJ509,TRANSPOSE(EW$4:EW$29))</f>
        <v>0</v>
      </c>
      <c r="EX509" cm="1">
        <f t="array" ref="EX509">SUMPRODUCT($K509:$AJ509,TRANSPOSE(EX$4:EX$29))</f>
        <v>0</v>
      </c>
      <c r="EY509" cm="1">
        <f t="array" ref="EY509">SUMPRODUCT($K509:$AJ509,TRANSPOSE(EY$4:EY$29))</f>
        <v>0</v>
      </c>
      <c r="EZ509" cm="1">
        <f t="array" ref="EZ509">SUMPRODUCT($K509:$AJ509,TRANSPOSE(EZ$4:EZ$29))</f>
        <v>0</v>
      </c>
      <c r="FA509">
        <f t="shared" si="108"/>
        <v>0</v>
      </c>
      <c r="FB509" t="b">
        <f t="shared" si="109"/>
        <v>0</v>
      </c>
    </row>
    <row r="510" spans="1:158" hidden="1" x14ac:dyDescent="0.2">
      <c r="A510">
        <v>597</v>
      </c>
      <c r="B510" s="7" t="s">
        <v>495</v>
      </c>
      <c r="C510" t="s">
        <v>17</v>
      </c>
      <c r="D510">
        <v>423164041</v>
      </c>
      <c r="E510" t="s">
        <v>494</v>
      </c>
      <c r="G510" t="s">
        <v>6</v>
      </c>
      <c r="H510" s="1">
        <v>2</v>
      </c>
      <c r="I510" s="1">
        <v>8</v>
      </c>
      <c r="J510" s="1">
        <f>VLOOKUP(B510,'[4]AVL F03 05.05.26_לעבוד'!$B$27:$M$694,12,)</f>
        <v>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8</v>
      </c>
      <c r="AG510" s="1">
        <v>0</v>
      </c>
      <c r="AH510" s="1">
        <v>0</v>
      </c>
      <c r="AI510" s="1">
        <v>0</v>
      </c>
      <c r="AJ510" s="1">
        <v>0</v>
      </c>
      <c r="AK510" s="1">
        <f t="shared" si="105"/>
        <v>2520</v>
      </c>
      <c r="AL510" s="1">
        <f t="shared" si="106"/>
        <v>2700</v>
      </c>
      <c r="AM510" s="1">
        <f t="shared" si="113"/>
        <v>201.6</v>
      </c>
      <c r="AN510" s="1">
        <f t="shared" si="114"/>
        <v>216</v>
      </c>
      <c r="AO510" s="1">
        <f t="shared" si="115"/>
        <v>14.400000000000006</v>
      </c>
      <c r="AP510" s="1" t="s">
        <v>26</v>
      </c>
      <c r="AQ510" s="1">
        <f>VLOOKUP($B510,'[2]AVL F03 05.05.26_לעבוד'!$B$29:$H$721,6,)</f>
        <v>0</v>
      </c>
      <c r="AR510" s="1" t="s">
        <v>25</v>
      </c>
      <c r="AS510" s="1" t="s">
        <v>14</v>
      </c>
      <c r="AT510">
        <f t="shared" si="107"/>
        <v>0.64</v>
      </c>
      <c r="AU510" t="str">
        <f>VLOOKUP(B510,'[3]AVL F03 05.05.26_לעבוד'!$B$27:$B$694,1,)</f>
        <v>LQW03AW10NJ00D</v>
      </c>
      <c r="AW510" t="s">
        <v>1722</v>
      </c>
      <c r="AX510" t="s">
        <v>2</v>
      </c>
      <c r="AY510">
        <v>0.08</v>
      </c>
      <c r="AZ510" t="s">
        <v>0</v>
      </c>
      <c r="BA510">
        <v>2</v>
      </c>
      <c r="BB510" t="s">
        <v>13</v>
      </c>
      <c r="BC510">
        <v>102</v>
      </c>
      <c r="BD510">
        <v>59</v>
      </c>
      <c r="BE510" t="s">
        <v>24</v>
      </c>
      <c r="BF510">
        <v>0</v>
      </c>
      <c r="BG510">
        <v>0.8</v>
      </c>
      <c r="BH510">
        <v>20</v>
      </c>
      <c r="BI510" t="s">
        <v>11</v>
      </c>
      <c r="BJ510" t="s">
        <v>481</v>
      </c>
      <c r="BK510" t="s">
        <v>5</v>
      </c>
      <c r="BL510">
        <v>1</v>
      </c>
      <c r="BM510" t="s">
        <v>22</v>
      </c>
      <c r="BN510">
        <v>0.08</v>
      </c>
      <c r="BO510" t="s">
        <v>5</v>
      </c>
      <c r="BP510">
        <v>1</v>
      </c>
      <c r="BQ510" t="s">
        <v>5</v>
      </c>
      <c r="BR510" t="s">
        <v>8</v>
      </c>
      <c r="BS510" t="s">
        <v>480</v>
      </c>
      <c r="BT510">
        <v>300</v>
      </c>
      <c r="BU510" t="s">
        <v>6</v>
      </c>
      <c r="BV510" t="s">
        <v>31</v>
      </c>
      <c r="BW510" t="s">
        <v>487</v>
      </c>
      <c r="BX510" t="s">
        <v>3</v>
      </c>
      <c r="BY510" t="s">
        <v>2</v>
      </c>
      <c r="BZ510" t="s">
        <v>1</v>
      </c>
      <c r="CA510" t="s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10000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E510">
        <f>SUM($CB510,CB510:$CC510)-SUM($EC510:EC510)</f>
        <v>0</v>
      </c>
      <c r="DF510">
        <f>SUM($CB510,$CC510:CC510)-SUM($EC510:ED510)</f>
        <v>0</v>
      </c>
      <c r="DG510">
        <f>SUM($CB510,$CC510:CD510)-SUM($EC510:EE510)</f>
        <v>0</v>
      </c>
      <c r="DH510">
        <f>SUM($CB510,$CC510:CE510)-SUM($EC510:EF510)</f>
        <v>0</v>
      </c>
      <c r="DI510">
        <f>SUM($CB510,$CC510:CF510)-SUM($EC510:EG510)</f>
        <v>0</v>
      </c>
      <c r="DJ510">
        <f>SUM($CB510,$CC510:CG510)-SUM($EC510:EH510)</f>
        <v>0</v>
      </c>
      <c r="DK510">
        <f>SUM($CB510,$CC510:CH510)-SUM($EC510:EI510)</f>
        <v>0</v>
      </c>
      <c r="DL510">
        <f>SUM($CB510,$CC510:CI510)-SUM($EC510:EJ510)</f>
        <v>0</v>
      </c>
      <c r="DM510">
        <f>SUM($CB510,$CC510:CJ510)-SUM($EC510:EK510)</f>
        <v>9840</v>
      </c>
      <c r="DN510">
        <f>SUM($CB510,$CC510:CK510)-SUM($EC510:EL510)</f>
        <v>9120</v>
      </c>
      <c r="DO510">
        <f>SUM($CB510,$CC510:CL510)-SUM($EC510:EM510)</f>
        <v>8400</v>
      </c>
      <c r="DP510">
        <f>SUM($CB510,$CC510:CM510)-SUM($EC510:EN510)</f>
        <v>8400</v>
      </c>
      <c r="DQ510">
        <f>SUM($CB510,$CC510:CN510)-SUM($EC510:EO510)</f>
        <v>8400</v>
      </c>
      <c r="DR510">
        <f>SUM($CB510,$CC510:CO510)-SUM($EC510:EP510)</f>
        <v>8400</v>
      </c>
      <c r="DS510">
        <f>SUM($CB510,$CC510:CP510)-SUM($EC510:EQ510)</f>
        <v>8400</v>
      </c>
      <c r="DT510">
        <f>SUM($CB510,$CC510:CQ510)-SUM($EC510:ER510)</f>
        <v>8400</v>
      </c>
      <c r="DU510">
        <f>SUM($CB510,$CC510:CR510)-SUM($EC510:ES510)</f>
        <v>8400</v>
      </c>
      <c r="DV510">
        <f>SUM($CB510,$CC510:CS510)-SUM($EC510:ET510)</f>
        <v>8400</v>
      </c>
      <c r="DW510">
        <f>SUM($CB510,$CC510:CT510)-SUM($EC510:EU510)</f>
        <v>8400</v>
      </c>
      <c r="DX510">
        <f>SUM($CB510,$CC510:CU510)-SUM($EC510:EV510)</f>
        <v>8400</v>
      </c>
      <c r="DY510">
        <f>SUM($CB510,$CC510:CV510)-SUM($EC510:EW510)</f>
        <v>8400</v>
      </c>
      <c r="DZ510">
        <f>SUM($CB510,$CC510:CW510)-SUM($EC510:EX510)</f>
        <v>8400</v>
      </c>
      <c r="EA510">
        <f>SUM($CB510,$CC510:CX510)-SUM($EC510:EY510)</f>
        <v>8400</v>
      </c>
      <c r="EB510">
        <f>SUM($CB510,$CC510:CY510)-SUM($EC510:EZ510)</f>
        <v>8400</v>
      </c>
      <c r="EC510" cm="1">
        <f t="array" ref="EC510">SUMPRODUCT($K510:$AJ510,TRANSPOSE(EC$4:EC$29))</f>
        <v>0</v>
      </c>
      <c r="ED510" cm="1">
        <f t="array" ref="ED510">SUMPRODUCT($K510:$AJ510,TRANSPOSE(ED$4:ED$29))</f>
        <v>0</v>
      </c>
      <c r="EE510" cm="1">
        <f t="array" ref="EE510">SUMPRODUCT($K510:$AJ510,TRANSPOSE(EE$4:EE$29))</f>
        <v>0</v>
      </c>
      <c r="EF510" cm="1">
        <f t="array" ref="EF510">SUMPRODUCT($K510:$AJ510,TRANSPOSE(EF$4:EF$29))</f>
        <v>0</v>
      </c>
      <c r="EG510" cm="1">
        <f t="array" ref="EG510">SUMPRODUCT($K510:$AJ510,TRANSPOSE(EG$4:EG$29))</f>
        <v>0</v>
      </c>
      <c r="EH510" cm="1">
        <f t="array" ref="EH510">SUMPRODUCT($K510:$AJ510,TRANSPOSE(EH$4:EH$29))</f>
        <v>0</v>
      </c>
      <c r="EI510" cm="1">
        <f t="array" ref="EI510">SUMPRODUCT($K510:$AJ510,TRANSPOSE(EI$4:EI$29))</f>
        <v>0</v>
      </c>
      <c r="EJ510" cm="1">
        <f t="array" ref="EJ510">SUMPRODUCT($K510:$AJ510,TRANSPOSE(EJ$4:EJ$29))</f>
        <v>0</v>
      </c>
      <c r="EK510" cm="1">
        <f t="array" ref="EK510">SUMPRODUCT($K510:$AJ510,TRANSPOSE(EK$4:EK$29))</f>
        <v>160</v>
      </c>
      <c r="EL510" cm="1">
        <f t="array" ref="EL510">SUMPRODUCT($K510:$AJ510,TRANSPOSE(EL$4:EL$29))</f>
        <v>720</v>
      </c>
      <c r="EM510" cm="1">
        <f t="array" ref="EM510">SUMPRODUCT($K510:$AJ510,TRANSPOSE(EM$4:EM$29))</f>
        <v>720</v>
      </c>
      <c r="EN510" cm="1">
        <f t="array" ref="EN510">SUMPRODUCT($K510:$AJ510,TRANSPOSE(EN$4:EN$29))</f>
        <v>0</v>
      </c>
      <c r="EO510" cm="1">
        <f t="array" ref="EO510">SUMPRODUCT($K510:$AJ510,TRANSPOSE(EO$4:EO$29))</f>
        <v>0</v>
      </c>
      <c r="EP510" cm="1">
        <f t="array" ref="EP510">SUMPRODUCT($K510:$AJ510,TRANSPOSE(EP$4:EP$29))</f>
        <v>0</v>
      </c>
      <c r="EQ510" cm="1">
        <f t="array" ref="EQ510">SUMPRODUCT($K510:$AJ510,TRANSPOSE(EQ$4:EQ$29))</f>
        <v>0</v>
      </c>
      <c r="ER510" cm="1">
        <f t="array" ref="ER510">SUMPRODUCT($K510:$AJ510,TRANSPOSE(ER$4:ER$29))</f>
        <v>0</v>
      </c>
      <c r="ES510" cm="1">
        <f t="array" ref="ES510">SUMPRODUCT($K510:$AJ510,TRANSPOSE(ES$4:ES$29))</f>
        <v>0</v>
      </c>
      <c r="ET510" cm="1">
        <f t="array" ref="ET510">SUMPRODUCT($K510:$AJ510,TRANSPOSE(ET$4:ET$29))</f>
        <v>0</v>
      </c>
      <c r="EU510" cm="1">
        <f t="array" ref="EU510">SUMPRODUCT($K510:$AJ510,TRANSPOSE(EU$4:EU$29))</f>
        <v>0</v>
      </c>
      <c r="EV510" cm="1">
        <f t="array" ref="EV510">SUMPRODUCT($K510:$AJ510,TRANSPOSE(EV$4:EV$29))</f>
        <v>0</v>
      </c>
      <c r="EW510" cm="1">
        <f t="array" ref="EW510">SUMPRODUCT($K510:$AJ510,TRANSPOSE(EW$4:EW$29))</f>
        <v>0</v>
      </c>
      <c r="EX510" cm="1">
        <f t="array" ref="EX510">SUMPRODUCT($K510:$AJ510,TRANSPOSE(EX$4:EX$29))</f>
        <v>0</v>
      </c>
      <c r="EY510" cm="1">
        <f t="array" ref="EY510">SUMPRODUCT($K510:$AJ510,TRANSPOSE(EY$4:EY$29))</f>
        <v>0</v>
      </c>
      <c r="EZ510" cm="1">
        <f t="array" ref="EZ510">SUMPRODUCT($K510:$AJ510,TRANSPOSE(EZ$4:EZ$29))</f>
        <v>0</v>
      </c>
      <c r="FA510">
        <f t="shared" si="108"/>
        <v>0</v>
      </c>
      <c r="FB510" t="b">
        <f t="shared" si="109"/>
        <v>0</v>
      </c>
    </row>
    <row r="511" spans="1:158" hidden="1" x14ac:dyDescent="0.2">
      <c r="A511">
        <v>598</v>
      </c>
      <c r="B511" s="7" t="s">
        <v>493</v>
      </c>
      <c r="C511" t="s">
        <v>17</v>
      </c>
      <c r="D511">
        <v>423164048</v>
      </c>
      <c r="E511" t="s">
        <v>492</v>
      </c>
      <c r="G511" t="s">
        <v>6</v>
      </c>
      <c r="H511" s="1">
        <v>2</v>
      </c>
      <c r="I511" s="1">
        <v>8</v>
      </c>
      <c r="J511" s="1">
        <f>VLOOKUP(B511,'[4]AVL F03 05.05.26_לעבוד'!$B$27:$M$694,12,)</f>
        <v>8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8</v>
      </c>
      <c r="AG511" s="1">
        <v>0</v>
      </c>
      <c r="AH511" s="1">
        <v>0</v>
      </c>
      <c r="AI511" s="1">
        <v>0</v>
      </c>
      <c r="AJ511" s="1">
        <v>0</v>
      </c>
      <c r="AK511" s="1">
        <f t="shared" si="105"/>
        <v>2520</v>
      </c>
      <c r="AL511" s="1">
        <f t="shared" si="106"/>
        <v>3000</v>
      </c>
      <c r="AM511" s="1">
        <f t="shared" si="113"/>
        <v>327.60000000000002</v>
      </c>
      <c r="AN511" s="1">
        <f t="shared" si="114"/>
        <v>390</v>
      </c>
      <c r="AO511" s="1">
        <f t="shared" si="115"/>
        <v>62.399999999999977</v>
      </c>
      <c r="AP511" s="1" t="s">
        <v>26</v>
      </c>
      <c r="AQ511" s="1">
        <f>VLOOKUP($B511,'[2]AVL F03 05.05.26_לעבוד'!$B$29:$H$721,6,)</f>
        <v>0</v>
      </c>
      <c r="AR511" s="1" t="s">
        <v>25</v>
      </c>
      <c r="AS511" s="1" t="s">
        <v>14</v>
      </c>
      <c r="AT511">
        <f t="shared" si="107"/>
        <v>1.04</v>
      </c>
      <c r="AU511" t="str">
        <f>VLOOKUP(B511,'[3]AVL F03 05.05.26_לעבוד'!$B$27:$B$694,1,)</f>
        <v>LQW03AW5N8J00D</v>
      </c>
      <c r="AW511" t="s">
        <v>1722</v>
      </c>
      <c r="AX511" t="s">
        <v>2</v>
      </c>
      <c r="AY511">
        <v>0.13</v>
      </c>
      <c r="AZ511" t="s">
        <v>0</v>
      </c>
      <c r="BA511">
        <v>2</v>
      </c>
      <c r="BB511" t="s">
        <v>13</v>
      </c>
      <c r="BC511">
        <v>102</v>
      </c>
      <c r="BD511">
        <v>59</v>
      </c>
      <c r="BE511" t="s">
        <v>24</v>
      </c>
      <c r="BF511">
        <v>0</v>
      </c>
      <c r="BG511">
        <v>0.13</v>
      </c>
      <c r="BH511">
        <v>20</v>
      </c>
      <c r="BI511" t="s">
        <v>11</v>
      </c>
      <c r="BJ511" t="s">
        <v>481</v>
      </c>
      <c r="BK511" t="s">
        <v>5</v>
      </c>
      <c r="BL511">
        <v>1</v>
      </c>
      <c r="BM511" t="s">
        <v>22</v>
      </c>
      <c r="BN511">
        <v>0.13</v>
      </c>
      <c r="BO511" t="s">
        <v>5</v>
      </c>
      <c r="BP511">
        <v>1</v>
      </c>
      <c r="BQ511" t="s">
        <v>5</v>
      </c>
      <c r="BR511" t="s">
        <v>8</v>
      </c>
      <c r="BS511" t="s">
        <v>480</v>
      </c>
      <c r="BT511">
        <v>500</v>
      </c>
      <c r="BU511" t="s">
        <v>6</v>
      </c>
      <c r="BV511" t="s">
        <v>31</v>
      </c>
      <c r="BW511" t="s">
        <v>487</v>
      </c>
      <c r="BX511" t="s">
        <v>3</v>
      </c>
      <c r="BY511" t="s">
        <v>2</v>
      </c>
      <c r="BZ511" t="s">
        <v>1</v>
      </c>
      <c r="CA511" t="s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10000</v>
      </c>
      <c r="CK511" t="s">
        <v>5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E511">
        <f>SUM($CB511,CB511:$CC511)-SUM($EC511:EC511)</f>
        <v>0</v>
      </c>
      <c r="DF511">
        <f>SUM($CB511,$CC511:CC511)-SUM($EC511:ED511)</f>
        <v>0</v>
      </c>
      <c r="DG511">
        <f>SUM($CB511,$CC511:CD511)-SUM($EC511:EE511)</f>
        <v>0</v>
      </c>
      <c r="DH511">
        <f>SUM($CB511,$CC511:CE511)-SUM($EC511:EF511)</f>
        <v>0</v>
      </c>
      <c r="DI511">
        <f>SUM($CB511,$CC511:CF511)-SUM($EC511:EG511)</f>
        <v>0</v>
      </c>
      <c r="DJ511">
        <f>SUM($CB511,$CC511:CG511)-SUM($EC511:EH511)</f>
        <v>0</v>
      </c>
      <c r="DK511">
        <f>SUM($CB511,$CC511:CH511)-SUM($EC511:EI511)</f>
        <v>0</v>
      </c>
      <c r="DL511">
        <f>SUM($CB511,$CC511:CI511)-SUM($EC511:EJ511)</f>
        <v>0</v>
      </c>
      <c r="DM511">
        <f>SUM($CB511,$CC511:CJ511)-SUM($EC511:EK511)</f>
        <v>9840</v>
      </c>
      <c r="DN511">
        <f>SUM($CB511,$CC511:CK511)-SUM($EC511:EL511)</f>
        <v>9120</v>
      </c>
      <c r="DO511">
        <f>SUM($CB511,$CC511:CL511)-SUM($EC511:EM511)</f>
        <v>8400</v>
      </c>
      <c r="DP511">
        <f>SUM($CB511,$CC511:CM511)-SUM($EC511:EN511)</f>
        <v>8400</v>
      </c>
      <c r="DQ511">
        <f>SUM($CB511,$CC511:CN511)-SUM($EC511:EO511)</f>
        <v>8400</v>
      </c>
      <c r="DR511">
        <f>SUM($CB511,$CC511:CO511)-SUM($EC511:EP511)</f>
        <v>8400</v>
      </c>
      <c r="DS511">
        <f>SUM($CB511,$CC511:CP511)-SUM($EC511:EQ511)</f>
        <v>8400</v>
      </c>
      <c r="DT511">
        <f>SUM($CB511,$CC511:CQ511)-SUM($EC511:ER511)</f>
        <v>8400</v>
      </c>
      <c r="DU511">
        <f>SUM($CB511,$CC511:CR511)-SUM($EC511:ES511)</f>
        <v>8400</v>
      </c>
      <c r="DV511">
        <f>SUM($CB511,$CC511:CS511)-SUM($EC511:ET511)</f>
        <v>8400</v>
      </c>
      <c r="DW511">
        <f>SUM($CB511,$CC511:CT511)-SUM($EC511:EU511)</f>
        <v>8400</v>
      </c>
      <c r="DX511">
        <f>SUM($CB511,$CC511:CU511)-SUM($EC511:EV511)</f>
        <v>8400</v>
      </c>
      <c r="DY511">
        <f>SUM($CB511,$CC511:CV511)-SUM($EC511:EW511)</f>
        <v>8400</v>
      </c>
      <c r="DZ511">
        <f>SUM($CB511,$CC511:CW511)-SUM($EC511:EX511)</f>
        <v>8400</v>
      </c>
      <c r="EA511">
        <f>SUM($CB511,$CC511:CX511)-SUM($EC511:EY511)</f>
        <v>8400</v>
      </c>
      <c r="EB511">
        <f>SUM($CB511,$CC511:CY511)-SUM($EC511:EZ511)</f>
        <v>8400</v>
      </c>
      <c r="EC511" cm="1">
        <f t="array" ref="EC511">SUMPRODUCT($K511:$AJ511,TRANSPOSE(EC$4:EC$29))</f>
        <v>0</v>
      </c>
      <c r="ED511" cm="1">
        <f t="array" ref="ED511">SUMPRODUCT($K511:$AJ511,TRANSPOSE(ED$4:ED$29))</f>
        <v>0</v>
      </c>
      <c r="EE511" cm="1">
        <f t="array" ref="EE511">SUMPRODUCT($K511:$AJ511,TRANSPOSE(EE$4:EE$29))</f>
        <v>0</v>
      </c>
      <c r="EF511" cm="1">
        <f t="array" ref="EF511">SUMPRODUCT($K511:$AJ511,TRANSPOSE(EF$4:EF$29))</f>
        <v>0</v>
      </c>
      <c r="EG511" cm="1">
        <f t="array" ref="EG511">SUMPRODUCT($K511:$AJ511,TRANSPOSE(EG$4:EG$29))</f>
        <v>0</v>
      </c>
      <c r="EH511" cm="1">
        <f t="array" ref="EH511">SUMPRODUCT($K511:$AJ511,TRANSPOSE(EH$4:EH$29))</f>
        <v>0</v>
      </c>
      <c r="EI511" cm="1">
        <f t="array" ref="EI511">SUMPRODUCT($K511:$AJ511,TRANSPOSE(EI$4:EI$29))</f>
        <v>0</v>
      </c>
      <c r="EJ511" cm="1">
        <f t="array" ref="EJ511">SUMPRODUCT($K511:$AJ511,TRANSPOSE(EJ$4:EJ$29))</f>
        <v>0</v>
      </c>
      <c r="EK511" cm="1">
        <f t="array" ref="EK511">SUMPRODUCT($K511:$AJ511,TRANSPOSE(EK$4:EK$29))</f>
        <v>160</v>
      </c>
      <c r="EL511" cm="1">
        <f t="array" ref="EL511">SUMPRODUCT($K511:$AJ511,TRANSPOSE(EL$4:EL$29))</f>
        <v>720</v>
      </c>
      <c r="EM511" cm="1">
        <f t="array" ref="EM511">SUMPRODUCT($K511:$AJ511,TRANSPOSE(EM$4:EM$29))</f>
        <v>720</v>
      </c>
      <c r="EN511" cm="1">
        <f t="array" ref="EN511">SUMPRODUCT($K511:$AJ511,TRANSPOSE(EN$4:EN$29))</f>
        <v>0</v>
      </c>
      <c r="EO511" cm="1">
        <f t="array" ref="EO511">SUMPRODUCT($K511:$AJ511,TRANSPOSE(EO$4:EO$29))</f>
        <v>0</v>
      </c>
      <c r="EP511" cm="1">
        <f t="array" ref="EP511">SUMPRODUCT($K511:$AJ511,TRANSPOSE(EP$4:EP$29))</f>
        <v>0</v>
      </c>
      <c r="EQ511" cm="1">
        <f t="array" ref="EQ511">SUMPRODUCT($K511:$AJ511,TRANSPOSE(EQ$4:EQ$29))</f>
        <v>0</v>
      </c>
      <c r="ER511" cm="1">
        <f t="array" ref="ER511">SUMPRODUCT($K511:$AJ511,TRANSPOSE(ER$4:ER$29))</f>
        <v>0</v>
      </c>
      <c r="ES511" cm="1">
        <f t="array" ref="ES511">SUMPRODUCT($K511:$AJ511,TRANSPOSE(ES$4:ES$29))</f>
        <v>0</v>
      </c>
      <c r="ET511" cm="1">
        <f t="array" ref="ET511">SUMPRODUCT($K511:$AJ511,TRANSPOSE(ET$4:ET$29))</f>
        <v>0</v>
      </c>
      <c r="EU511" cm="1">
        <f t="array" ref="EU511">SUMPRODUCT($K511:$AJ511,TRANSPOSE(EU$4:EU$29))</f>
        <v>0</v>
      </c>
      <c r="EV511" cm="1">
        <f t="array" ref="EV511">SUMPRODUCT($K511:$AJ511,TRANSPOSE(EV$4:EV$29))</f>
        <v>0</v>
      </c>
      <c r="EW511" cm="1">
        <f t="array" ref="EW511">SUMPRODUCT($K511:$AJ511,TRANSPOSE(EW$4:EW$29))</f>
        <v>0</v>
      </c>
      <c r="EX511" cm="1">
        <f t="array" ref="EX511">SUMPRODUCT($K511:$AJ511,TRANSPOSE(EX$4:EX$29))</f>
        <v>0</v>
      </c>
      <c r="EY511" cm="1">
        <f t="array" ref="EY511">SUMPRODUCT($K511:$AJ511,TRANSPOSE(EY$4:EY$29))</f>
        <v>0</v>
      </c>
      <c r="EZ511" cm="1">
        <f t="array" ref="EZ511">SUMPRODUCT($K511:$AJ511,TRANSPOSE(EZ$4:EZ$29))</f>
        <v>0</v>
      </c>
      <c r="FA511">
        <f t="shared" si="108"/>
        <v>0</v>
      </c>
      <c r="FB511" t="b">
        <f t="shared" si="109"/>
        <v>0</v>
      </c>
    </row>
    <row r="512" spans="1:158" hidden="1" x14ac:dyDescent="0.2">
      <c r="A512">
        <v>599</v>
      </c>
      <c r="B512" s="7" t="s">
        <v>491</v>
      </c>
      <c r="C512" t="s">
        <v>17</v>
      </c>
      <c r="D512">
        <v>423164049</v>
      </c>
      <c r="E512" t="s">
        <v>490</v>
      </c>
      <c r="G512" t="s">
        <v>6</v>
      </c>
      <c r="H512" s="1">
        <v>2</v>
      </c>
      <c r="I512" s="1">
        <v>8</v>
      </c>
      <c r="J512" s="1">
        <f>VLOOKUP(B512,'[4]AVL F03 05.05.26_לעבוד'!$B$27:$M$694,12,)</f>
        <v>8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8</v>
      </c>
      <c r="AG512" s="1">
        <v>0</v>
      </c>
      <c r="AH512" s="1">
        <v>0</v>
      </c>
      <c r="AI512" s="1">
        <v>0</v>
      </c>
      <c r="AJ512" s="1">
        <v>0</v>
      </c>
      <c r="AK512" s="1">
        <f t="shared" si="105"/>
        <v>2520</v>
      </c>
      <c r="AL512" s="1">
        <f t="shared" si="106"/>
        <v>10000</v>
      </c>
      <c r="AM512" s="1">
        <f t="shared" si="113"/>
        <v>201.6</v>
      </c>
      <c r="AN512" s="1">
        <f t="shared" si="114"/>
        <v>800</v>
      </c>
      <c r="AO512" s="1">
        <f t="shared" si="115"/>
        <v>598.4</v>
      </c>
      <c r="AP512" s="1" t="s">
        <v>26</v>
      </c>
      <c r="AQ512" s="1">
        <f>VLOOKUP($B512,'[2]AVL F03 05.05.26_לעבוד'!$B$29:$H$721,6,)</f>
        <v>0</v>
      </c>
      <c r="AR512" s="1" t="s">
        <v>46</v>
      </c>
      <c r="AS512" s="1" t="s">
        <v>14</v>
      </c>
      <c r="AT512">
        <f t="shared" si="107"/>
        <v>0.64</v>
      </c>
      <c r="AU512" t="str">
        <f>VLOOKUP(B512,'[3]AVL F03 05.05.26_לעבוד'!$B$27:$B$694,1,)</f>
        <v>LQW03AW6N8J00D</v>
      </c>
      <c r="AW512" t="s">
        <v>1748</v>
      </c>
      <c r="AX512" t="s">
        <v>99</v>
      </c>
      <c r="AY512">
        <v>0.08</v>
      </c>
      <c r="AZ512" t="s">
        <v>0</v>
      </c>
      <c r="BA512">
        <v>2</v>
      </c>
      <c r="BB512" t="s">
        <v>13</v>
      </c>
      <c r="BC512">
        <v>102</v>
      </c>
      <c r="BD512">
        <v>37</v>
      </c>
      <c r="BE512" t="s">
        <v>24</v>
      </c>
      <c r="BF512">
        <v>0</v>
      </c>
      <c r="BG512">
        <v>0.8</v>
      </c>
      <c r="BH512">
        <v>20</v>
      </c>
      <c r="BI512" t="s">
        <v>11</v>
      </c>
      <c r="BJ512" t="s">
        <v>481</v>
      </c>
      <c r="BK512" t="s">
        <v>5</v>
      </c>
      <c r="BL512">
        <v>1</v>
      </c>
      <c r="BM512" t="s">
        <v>22</v>
      </c>
      <c r="BN512">
        <v>0.08</v>
      </c>
      <c r="BO512" t="s">
        <v>5</v>
      </c>
      <c r="BP512">
        <v>1</v>
      </c>
      <c r="BQ512" t="s">
        <v>5</v>
      </c>
      <c r="BR512" t="s">
        <v>8</v>
      </c>
      <c r="BS512" t="s">
        <v>480</v>
      </c>
      <c r="BT512">
        <v>10000</v>
      </c>
      <c r="BU512" t="s">
        <v>6</v>
      </c>
      <c r="BV512" t="s">
        <v>5</v>
      </c>
      <c r="BW512" t="s">
        <v>487</v>
      </c>
      <c r="BX512" t="s">
        <v>3</v>
      </c>
      <c r="BY512" t="s">
        <v>99</v>
      </c>
      <c r="BZ512" t="s">
        <v>1</v>
      </c>
      <c r="CA512" t="s">
        <v>0</v>
      </c>
      <c r="CB512">
        <v>1800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E512">
        <f>SUM($CB512,CB512:$CC512)-SUM($EC512:EC512)</f>
        <v>3600</v>
      </c>
      <c r="DF512">
        <f>SUM($CB512,$CC512:CC512)-SUM($EC512:ED512)</f>
        <v>1800</v>
      </c>
      <c r="DG512">
        <f>SUM($CB512,$CC512:CD512)-SUM($EC512:EE512)</f>
        <v>1800</v>
      </c>
      <c r="DH512">
        <f>SUM($CB512,$CC512:CE512)-SUM($EC512:EF512)</f>
        <v>1800</v>
      </c>
      <c r="DI512">
        <f>SUM($CB512,$CC512:CF512)-SUM($EC512:EG512)</f>
        <v>1800</v>
      </c>
      <c r="DJ512">
        <f>SUM($CB512,$CC512:CG512)-SUM($EC512:EH512)</f>
        <v>1800</v>
      </c>
      <c r="DK512">
        <f>SUM($CB512,$CC512:CH512)-SUM($EC512:EI512)</f>
        <v>1800</v>
      </c>
      <c r="DL512">
        <f>SUM($CB512,$CC512:CI512)-SUM($EC512:EJ512)</f>
        <v>1800</v>
      </c>
      <c r="DM512">
        <f>SUM($CB512,$CC512:CJ512)-SUM($EC512:EK512)</f>
        <v>1640</v>
      </c>
      <c r="DN512">
        <f>SUM($CB512,$CC512:CK512)-SUM($EC512:EL512)</f>
        <v>920</v>
      </c>
      <c r="DO512">
        <f>SUM($CB512,$CC512:CL512)-SUM($EC512:EM512)</f>
        <v>200</v>
      </c>
      <c r="DP512">
        <f>SUM($CB512,$CC512:CM512)-SUM($EC512:EN512)</f>
        <v>200</v>
      </c>
      <c r="DQ512">
        <f>SUM($CB512,$CC512:CN512)-SUM($EC512:EO512)</f>
        <v>200</v>
      </c>
      <c r="DR512">
        <f>SUM($CB512,$CC512:CO512)-SUM($EC512:EP512)</f>
        <v>200</v>
      </c>
      <c r="DS512">
        <f>SUM($CB512,$CC512:CP512)-SUM($EC512:EQ512)</f>
        <v>200</v>
      </c>
      <c r="DT512">
        <f>SUM($CB512,$CC512:CQ512)-SUM($EC512:ER512)</f>
        <v>200</v>
      </c>
      <c r="DU512">
        <f>SUM($CB512,$CC512:CR512)-SUM($EC512:ES512)</f>
        <v>200</v>
      </c>
      <c r="DV512">
        <f>SUM($CB512,$CC512:CS512)-SUM($EC512:ET512)</f>
        <v>200</v>
      </c>
      <c r="DW512">
        <f>SUM($CB512,$CC512:CT512)-SUM($EC512:EU512)</f>
        <v>200</v>
      </c>
      <c r="DX512">
        <f>SUM($CB512,$CC512:CU512)-SUM($EC512:EV512)</f>
        <v>200</v>
      </c>
      <c r="DY512">
        <f>SUM($CB512,$CC512:CV512)-SUM($EC512:EW512)</f>
        <v>200</v>
      </c>
      <c r="DZ512">
        <f>SUM($CB512,$CC512:CW512)-SUM($EC512:EX512)</f>
        <v>200</v>
      </c>
      <c r="EA512">
        <f>SUM($CB512,$CC512:CX512)-SUM($EC512:EY512)</f>
        <v>200</v>
      </c>
      <c r="EB512">
        <f>SUM($CB512,$CC512:CY512)-SUM($EC512:EZ512)</f>
        <v>200</v>
      </c>
      <c r="EC512" cm="1">
        <f t="array" ref="EC512">SUMPRODUCT($K512:$AJ512,TRANSPOSE(EC$4:EC$29))</f>
        <v>0</v>
      </c>
      <c r="ED512" cm="1">
        <f t="array" ref="ED512">SUMPRODUCT($K512:$AJ512,TRANSPOSE(ED$4:ED$29))</f>
        <v>0</v>
      </c>
      <c r="EE512" cm="1">
        <f t="array" ref="EE512">SUMPRODUCT($K512:$AJ512,TRANSPOSE(EE$4:EE$29))</f>
        <v>0</v>
      </c>
      <c r="EF512" cm="1">
        <f t="array" ref="EF512">SUMPRODUCT($K512:$AJ512,TRANSPOSE(EF$4:EF$29))</f>
        <v>0</v>
      </c>
      <c r="EG512" cm="1">
        <f t="array" ref="EG512">SUMPRODUCT($K512:$AJ512,TRANSPOSE(EG$4:EG$29))</f>
        <v>0</v>
      </c>
      <c r="EH512" cm="1">
        <f t="array" ref="EH512">SUMPRODUCT($K512:$AJ512,TRANSPOSE(EH$4:EH$29))</f>
        <v>0</v>
      </c>
      <c r="EI512" cm="1">
        <f t="array" ref="EI512">SUMPRODUCT($K512:$AJ512,TRANSPOSE(EI$4:EI$29))</f>
        <v>0</v>
      </c>
      <c r="EJ512" cm="1">
        <f t="array" ref="EJ512">SUMPRODUCT($K512:$AJ512,TRANSPOSE(EJ$4:EJ$29))</f>
        <v>0</v>
      </c>
      <c r="EK512" cm="1">
        <f t="array" ref="EK512">SUMPRODUCT($K512:$AJ512,TRANSPOSE(EK$4:EK$29))</f>
        <v>160</v>
      </c>
      <c r="EL512" cm="1">
        <f t="array" ref="EL512">SUMPRODUCT($K512:$AJ512,TRANSPOSE(EL$4:EL$29))</f>
        <v>720</v>
      </c>
      <c r="EM512" cm="1">
        <f t="array" ref="EM512">SUMPRODUCT($K512:$AJ512,TRANSPOSE(EM$4:EM$29))</f>
        <v>720</v>
      </c>
      <c r="EN512" cm="1">
        <f t="array" ref="EN512">SUMPRODUCT($K512:$AJ512,TRANSPOSE(EN$4:EN$29))</f>
        <v>0</v>
      </c>
      <c r="EO512" cm="1">
        <f t="array" ref="EO512">SUMPRODUCT($K512:$AJ512,TRANSPOSE(EO$4:EO$29))</f>
        <v>0</v>
      </c>
      <c r="EP512" cm="1">
        <f t="array" ref="EP512">SUMPRODUCT($K512:$AJ512,TRANSPOSE(EP$4:EP$29))</f>
        <v>0</v>
      </c>
      <c r="EQ512" cm="1">
        <f t="array" ref="EQ512">SUMPRODUCT($K512:$AJ512,TRANSPOSE(EQ$4:EQ$29))</f>
        <v>0</v>
      </c>
      <c r="ER512" cm="1">
        <f t="array" ref="ER512">SUMPRODUCT($K512:$AJ512,TRANSPOSE(ER$4:ER$29))</f>
        <v>0</v>
      </c>
      <c r="ES512" cm="1">
        <f t="array" ref="ES512">SUMPRODUCT($K512:$AJ512,TRANSPOSE(ES$4:ES$29))</f>
        <v>0</v>
      </c>
      <c r="ET512" cm="1">
        <f t="array" ref="ET512">SUMPRODUCT($K512:$AJ512,TRANSPOSE(ET$4:ET$29))</f>
        <v>0</v>
      </c>
      <c r="EU512" cm="1">
        <f t="array" ref="EU512">SUMPRODUCT($K512:$AJ512,TRANSPOSE(EU$4:EU$29))</f>
        <v>0</v>
      </c>
      <c r="EV512" cm="1">
        <f t="array" ref="EV512">SUMPRODUCT($K512:$AJ512,TRANSPOSE(EV$4:EV$29))</f>
        <v>0</v>
      </c>
      <c r="EW512" cm="1">
        <f t="array" ref="EW512">SUMPRODUCT($K512:$AJ512,TRANSPOSE(EW$4:EW$29))</f>
        <v>0</v>
      </c>
      <c r="EX512" cm="1">
        <f t="array" ref="EX512">SUMPRODUCT($K512:$AJ512,TRANSPOSE(EX$4:EX$29))</f>
        <v>0</v>
      </c>
      <c r="EY512" cm="1">
        <f t="array" ref="EY512">SUMPRODUCT($K512:$AJ512,TRANSPOSE(EY$4:EY$29))</f>
        <v>0</v>
      </c>
      <c r="EZ512" cm="1">
        <f t="array" ref="EZ512">SUMPRODUCT($K512:$AJ512,TRANSPOSE(EZ$4:EZ$29))</f>
        <v>0</v>
      </c>
      <c r="FA512">
        <f t="shared" si="108"/>
        <v>0</v>
      </c>
      <c r="FB512" t="b">
        <f t="shared" si="109"/>
        <v>0</v>
      </c>
    </row>
    <row r="513" spans="1:158" hidden="1" x14ac:dyDescent="0.2">
      <c r="A513">
        <v>600</v>
      </c>
      <c r="B513" s="7" t="s">
        <v>489</v>
      </c>
      <c r="C513" t="s">
        <v>17</v>
      </c>
      <c r="D513">
        <v>409604723</v>
      </c>
      <c r="E513" t="s">
        <v>488</v>
      </c>
      <c r="G513" t="s">
        <v>6</v>
      </c>
      <c r="H513" s="1">
        <v>2</v>
      </c>
      <c r="I513" s="1">
        <v>2</v>
      </c>
      <c r="J513" s="1">
        <f>VLOOKUP(B513,'[4]AVL F03 05.05.26_לעבוד'!$B$27:$M$694,12,)</f>
        <v>2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2</v>
      </c>
      <c r="AG513" s="1">
        <v>0</v>
      </c>
      <c r="AH513" s="1">
        <v>0</v>
      </c>
      <c r="AI513" s="1">
        <v>0</v>
      </c>
      <c r="AJ513" s="1">
        <v>0</v>
      </c>
      <c r="AK513" s="1">
        <f t="shared" si="105"/>
        <v>630</v>
      </c>
      <c r="AL513" s="1">
        <f t="shared" si="106"/>
        <v>10000</v>
      </c>
      <c r="AM513" s="1">
        <f t="shared" si="113"/>
        <v>31.5</v>
      </c>
      <c r="AN513" s="1">
        <f t="shared" si="114"/>
        <v>500</v>
      </c>
      <c r="AO513" s="1">
        <f t="shared" si="115"/>
        <v>468.5</v>
      </c>
      <c r="AP513" s="1" t="s">
        <v>26</v>
      </c>
      <c r="AQ513" s="1">
        <f>VLOOKUP($B513,'[2]AVL F03 05.05.26_לעבוד'!$B$29:$H$721,6,)</f>
        <v>0</v>
      </c>
      <c r="AR513" s="1" t="s">
        <v>25</v>
      </c>
      <c r="AS513" s="1" t="s">
        <v>14</v>
      </c>
      <c r="AT513">
        <f t="shared" si="107"/>
        <v>0.1</v>
      </c>
      <c r="AU513" t="str">
        <f>VLOOKUP(B513,'[3]AVL F03 05.05.26_לעבוד'!$B$27:$B$694,1,)</f>
        <v>LQW15AN15NG80D</v>
      </c>
      <c r="AW513" t="s">
        <v>1722</v>
      </c>
      <c r="AX513" t="s">
        <v>2</v>
      </c>
      <c r="AY513">
        <v>0.05</v>
      </c>
      <c r="AZ513" t="s">
        <v>0</v>
      </c>
      <c r="BA513">
        <v>2</v>
      </c>
      <c r="BB513" t="s">
        <v>13</v>
      </c>
      <c r="BC513">
        <v>99</v>
      </c>
      <c r="BD513">
        <v>104</v>
      </c>
      <c r="BE513" t="s">
        <v>24</v>
      </c>
      <c r="BF513">
        <v>0</v>
      </c>
      <c r="BG513">
        <v>0.5</v>
      </c>
      <c r="BH513">
        <v>20</v>
      </c>
      <c r="BI513" t="s">
        <v>11</v>
      </c>
      <c r="BJ513" t="s">
        <v>481</v>
      </c>
      <c r="BK513" t="s">
        <v>5</v>
      </c>
      <c r="BL513">
        <v>1</v>
      </c>
      <c r="BM513" t="s">
        <v>22</v>
      </c>
      <c r="BN513">
        <v>0.05</v>
      </c>
      <c r="BO513" t="s">
        <v>5</v>
      </c>
      <c r="BP513">
        <v>1</v>
      </c>
      <c r="BQ513" t="s">
        <v>5</v>
      </c>
      <c r="BR513" t="s">
        <v>8</v>
      </c>
      <c r="BS513" t="s">
        <v>480</v>
      </c>
      <c r="BT513">
        <v>10000</v>
      </c>
      <c r="BU513" t="s">
        <v>6</v>
      </c>
      <c r="BV513" t="s">
        <v>31</v>
      </c>
      <c r="BW513" t="s">
        <v>487</v>
      </c>
      <c r="BX513" t="s">
        <v>3</v>
      </c>
      <c r="BY513" t="s">
        <v>2</v>
      </c>
      <c r="BZ513" t="s">
        <v>1</v>
      </c>
      <c r="CA513" t="s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10000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E513">
        <f>SUM($CB513,CB513:$CC513)-SUM($EC513:EC513)</f>
        <v>0</v>
      </c>
      <c r="DF513">
        <f>SUM($CB513,$CC513:CC513)-SUM($EC513:ED513)</f>
        <v>0</v>
      </c>
      <c r="DG513">
        <f>SUM($CB513,$CC513:CD513)-SUM($EC513:EE513)</f>
        <v>0</v>
      </c>
      <c r="DH513">
        <f>SUM($CB513,$CC513:CE513)-SUM($EC513:EF513)</f>
        <v>0</v>
      </c>
      <c r="DI513">
        <f>SUM($CB513,$CC513:CF513)-SUM($EC513:EG513)</f>
        <v>0</v>
      </c>
      <c r="DJ513">
        <f>SUM($CB513,$CC513:CG513)-SUM($EC513:EH513)</f>
        <v>0</v>
      </c>
      <c r="DK513">
        <f>SUM($CB513,$CC513:CH513)-SUM($EC513:EI513)</f>
        <v>0</v>
      </c>
      <c r="DL513">
        <f>SUM($CB513,$CC513:CI513)-SUM($EC513:EJ513)</f>
        <v>0</v>
      </c>
      <c r="DM513">
        <f>SUM($CB513,$CC513:CJ513)-SUM($EC513:EK513)</f>
        <v>9960</v>
      </c>
      <c r="DN513">
        <f>SUM($CB513,$CC513:CK513)-SUM($EC513:EL513)</f>
        <v>9780</v>
      </c>
      <c r="DO513">
        <f>SUM($CB513,$CC513:CL513)-SUM($EC513:EM513)</f>
        <v>9600</v>
      </c>
      <c r="DP513">
        <f>SUM($CB513,$CC513:CM513)-SUM($EC513:EN513)</f>
        <v>9600</v>
      </c>
      <c r="DQ513">
        <f>SUM($CB513,$CC513:CN513)-SUM($EC513:EO513)</f>
        <v>9600</v>
      </c>
      <c r="DR513">
        <f>SUM($CB513,$CC513:CO513)-SUM($EC513:EP513)</f>
        <v>9600</v>
      </c>
      <c r="DS513">
        <f>SUM($CB513,$CC513:CP513)-SUM($EC513:EQ513)</f>
        <v>9600</v>
      </c>
      <c r="DT513">
        <f>SUM($CB513,$CC513:CQ513)-SUM($EC513:ER513)</f>
        <v>9600</v>
      </c>
      <c r="DU513">
        <f>SUM($CB513,$CC513:CR513)-SUM($EC513:ES513)</f>
        <v>9600</v>
      </c>
      <c r="DV513">
        <f>SUM($CB513,$CC513:CS513)-SUM($EC513:ET513)</f>
        <v>9600</v>
      </c>
      <c r="DW513">
        <f>SUM($CB513,$CC513:CT513)-SUM($EC513:EU513)</f>
        <v>9600</v>
      </c>
      <c r="DX513">
        <f>SUM($CB513,$CC513:CU513)-SUM($EC513:EV513)</f>
        <v>9600</v>
      </c>
      <c r="DY513">
        <f>SUM($CB513,$CC513:CV513)-SUM($EC513:EW513)</f>
        <v>9600</v>
      </c>
      <c r="DZ513">
        <f>SUM($CB513,$CC513:CW513)-SUM($EC513:EX513)</f>
        <v>9600</v>
      </c>
      <c r="EA513">
        <f>SUM($CB513,$CC513:CX513)-SUM($EC513:EY513)</f>
        <v>9600</v>
      </c>
      <c r="EB513">
        <f>SUM($CB513,$CC513:CY513)-SUM($EC513:EZ513)</f>
        <v>9600</v>
      </c>
      <c r="EC513" cm="1">
        <f t="array" ref="EC513">SUMPRODUCT($K513:$AJ513,TRANSPOSE(EC$4:EC$29))</f>
        <v>0</v>
      </c>
      <c r="ED513" cm="1">
        <f t="array" ref="ED513">SUMPRODUCT($K513:$AJ513,TRANSPOSE(ED$4:ED$29))</f>
        <v>0</v>
      </c>
      <c r="EE513" cm="1">
        <f t="array" ref="EE513">SUMPRODUCT($K513:$AJ513,TRANSPOSE(EE$4:EE$29))</f>
        <v>0</v>
      </c>
      <c r="EF513" cm="1">
        <f t="array" ref="EF513">SUMPRODUCT($K513:$AJ513,TRANSPOSE(EF$4:EF$29))</f>
        <v>0</v>
      </c>
      <c r="EG513" cm="1">
        <f t="array" ref="EG513">SUMPRODUCT($K513:$AJ513,TRANSPOSE(EG$4:EG$29))</f>
        <v>0</v>
      </c>
      <c r="EH513" cm="1">
        <f t="array" ref="EH513">SUMPRODUCT($K513:$AJ513,TRANSPOSE(EH$4:EH$29))</f>
        <v>0</v>
      </c>
      <c r="EI513" cm="1">
        <f t="array" ref="EI513">SUMPRODUCT($K513:$AJ513,TRANSPOSE(EI$4:EI$29))</f>
        <v>0</v>
      </c>
      <c r="EJ513" cm="1">
        <f t="array" ref="EJ513">SUMPRODUCT($K513:$AJ513,TRANSPOSE(EJ$4:EJ$29))</f>
        <v>0</v>
      </c>
      <c r="EK513" cm="1">
        <f t="array" ref="EK513">SUMPRODUCT($K513:$AJ513,TRANSPOSE(EK$4:EK$29))</f>
        <v>40</v>
      </c>
      <c r="EL513" cm="1">
        <f t="array" ref="EL513">SUMPRODUCT($K513:$AJ513,TRANSPOSE(EL$4:EL$29))</f>
        <v>180</v>
      </c>
      <c r="EM513" cm="1">
        <f t="array" ref="EM513">SUMPRODUCT($K513:$AJ513,TRANSPOSE(EM$4:EM$29))</f>
        <v>180</v>
      </c>
      <c r="EN513" cm="1">
        <f t="array" ref="EN513">SUMPRODUCT($K513:$AJ513,TRANSPOSE(EN$4:EN$29))</f>
        <v>0</v>
      </c>
      <c r="EO513" cm="1">
        <f t="array" ref="EO513">SUMPRODUCT($K513:$AJ513,TRANSPOSE(EO$4:EO$29))</f>
        <v>0</v>
      </c>
      <c r="EP513" cm="1">
        <f t="array" ref="EP513">SUMPRODUCT($K513:$AJ513,TRANSPOSE(EP$4:EP$29))</f>
        <v>0</v>
      </c>
      <c r="EQ513" cm="1">
        <f t="array" ref="EQ513">SUMPRODUCT($K513:$AJ513,TRANSPOSE(EQ$4:EQ$29))</f>
        <v>0</v>
      </c>
      <c r="ER513" cm="1">
        <f t="array" ref="ER513">SUMPRODUCT($K513:$AJ513,TRANSPOSE(ER$4:ER$29))</f>
        <v>0</v>
      </c>
      <c r="ES513" cm="1">
        <f t="array" ref="ES513">SUMPRODUCT($K513:$AJ513,TRANSPOSE(ES$4:ES$29))</f>
        <v>0</v>
      </c>
      <c r="ET513" cm="1">
        <f t="array" ref="ET513">SUMPRODUCT($K513:$AJ513,TRANSPOSE(ET$4:ET$29))</f>
        <v>0</v>
      </c>
      <c r="EU513" cm="1">
        <f t="array" ref="EU513">SUMPRODUCT($K513:$AJ513,TRANSPOSE(EU$4:EU$29))</f>
        <v>0</v>
      </c>
      <c r="EV513" cm="1">
        <f t="array" ref="EV513">SUMPRODUCT($K513:$AJ513,TRANSPOSE(EV$4:EV$29))</f>
        <v>0</v>
      </c>
      <c r="EW513" cm="1">
        <f t="array" ref="EW513">SUMPRODUCT($K513:$AJ513,TRANSPOSE(EW$4:EW$29))</f>
        <v>0</v>
      </c>
      <c r="EX513" cm="1">
        <f t="array" ref="EX513">SUMPRODUCT($K513:$AJ513,TRANSPOSE(EX$4:EX$29))</f>
        <v>0</v>
      </c>
      <c r="EY513" cm="1">
        <f t="array" ref="EY513">SUMPRODUCT($K513:$AJ513,TRANSPOSE(EY$4:EY$29))</f>
        <v>0</v>
      </c>
      <c r="EZ513" cm="1">
        <f t="array" ref="EZ513">SUMPRODUCT($K513:$AJ513,TRANSPOSE(EZ$4:EZ$29))</f>
        <v>0</v>
      </c>
      <c r="FA513">
        <f t="shared" si="108"/>
        <v>0</v>
      </c>
      <c r="FB513" t="b">
        <f t="shared" si="109"/>
        <v>0</v>
      </c>
    </row>
    <row r="514" spans="1:158" hidden="1" x14ac:dyDescent="0.2">
      <c r="A514">
        <v>601</v>
      </c>
      <c r="B514" s="7" t="s">
        <v>486</v>
      </c>
      <c r="C514" t="s">
        <v>17</v>
      </c>
      <c r="D514" t="s">
        <v>485</v>
      </c>
      <c r="E514" t="s">
        <v>484</v>
      </c>
      <c r="F514">
        <v>402231893</v>
      </c>
      <c r="G514" t="s">
        <v>6</v>
      </c>
      <c r="H514" s="1">
        <v>2</v>
      </c>
      <c r="I514" s="1">
        <v>2</v>
      </c>
      <c r="J514" s="1">
        <f>VLOOKUP(B514,'[4]AVL F03 05.05.26_לעבוד'!$B$27:$M$694,12,)</f>
        <v>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2</v>
      </c>
      <c r="AG514" s="1">
        <v>0</v>
      </c>
      <c r="AH514" s="1">
        <v>0</v>
      </c>
      <c r="AI514" s="1">
        <v>0</v>
      </c>
      <c r="AJ514" s="1">
        <v>0</v>
      </c>
      <c r="AK514" s="1">
        <f t="shared" si="105"/>
        <v>630</v>
      </c>
      <c r="AL514" s="1">
        <f t="shared" si="106"/>
        <v>4000</v>
      </c>
      <c r="AM514" s="1">
        <f t="shared" si="113"/>
        <v>25.2</v>
      </c>
      <c r="AN514" s="1">
        <f t="shared" si="114"/>
        <v>160</v>
      </c>
      <c r="AO514" s="1">
        <f t="shared" si="115"/>
        <v>134.80000000000001</v>
      </c>
      <c r="AP514" s="1" t="s">
        <v>26</v>
      </c>
      <c r="AQ514" s="1">
        <f>VLOOKUP($B514,'[2]AVL F03 05.05.26_לעבוד'!$B$29:$H$721,6,)</f>
        <v>0</v>
      </c>
      <c r="AR514" s="1" t="s">
        <v>46</v>
      </c>
      <c r="AS514" s="1" t="s">
        <v>14</v>
      </c>
      <c r="AT514">
        <f t="shared" si="107"/>
        <v>0.08</v>
      </c>
      <c r="AU514" t="str">
        <f>VLOOKUP(B514,'[3]AVL F03 05.05.26_לעבוד'!$B$27:$B$694,1,)</f>
        <v>LQW18AN33NJ00D</v>
      </c>
      <c r="AW514" t="s">
        <v>1748</v>
      </c>
      <c r="AX514" t="s">
        <v>2</v>
      </c>
      <c r="AY514">
        <v>0.04</v>
      </c>
      <c r="AZ514" t="s">
        <v>0</v>
      </c>
      <c r="BA514">
        <v>2</v>
      </c>
      <c r="BB514" t="s">
        <v>13</v>
      </c>
      <c r="BC514">
        <v>102</v>
      </c>
      <c r="BD514">
        <v>126</v>
      </c>
      <c r="BE514" t="s">
        <v>24</v>
      </c>
      <c r="BF514">
        <v>0</v>
      </c>
      <c r="BG514">
        <v>0.4</v>
      </c>
      <c r="BH514">
        <v>20</v>
      </c>
      <c r="BI514" t="s">
        <v>11</v>
      </c>
      <c r="BJ514" t="s">
        <v>481</v>
      </c>
      <c r="BK514" t="s">
        <v>5</v>
      </c>
      <c r="BL514">
        <v>1</v>
      </c>
      <c r="BM514" t="s">
        <v>22</v>
      </c>
      <c r="BN514">
        <v>0.04</v>
      </c>
      <c r="BO514" t="s">
        <v>5</v>
      </c>
      <c r="BP514">
        <v>1</v>
      </c>
      <c r="BQ514" t="s">
        <v>5</v>
      </c>
      <c r="BR514" t="s">
        <v>8</v>
      </c>
      <c r="BS514" t="s">
        <v>3</v>
      </c>
      <c r="BT514">
        <v>4000</v>
      </c>
      <c r="BU514" t="s">
        <v>6</v>
      </c>
      <c r="BV514" t="s">
        <v>31</v>
      </c>
      <c r="BW514" t="s">
        <v>50</v>
      </c>
      <c r="BX514" t="s">
        <v>3</v>
      </c>
      <c r="BY514" t="s">
        <v>2</v>
      </c>
      <c r="BZ514" t="s">
        <v>1</v>
      </c>
      <c r="CA514" t="s">
        <v>0</v>
      </c>
      <c r="CB514">
        <v>425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E514">
        <f>SUM($CB514,CB514:$CC514)-SUM($EC514:EC514)</f>
        <v>850</v>
      </c>
      <c r="DF514">
        <f>SUM($CB514,$CC514:CC514)-SUM($EC514:ED514)</f>
        <v>425</v>
      </c>
      <c r="DG514">
        <f>SUM($CB514,$CC514:CD514)-SUM($EC514:EE514)</f>
        <v>425</v>
      </c>
      <c r="DH514">
        <f>SUM($CB514,$CC514:CE514)-SUM($EC514:EF514)</f>
        <v>425</v>
      </c>
      <c r="DI514">
        <f>SUM($CB514,$CC514:CF514)-SUM($EC514:EG514)</f>
        <v>425</v>
      </c>
      <c r="DJ514">
        <f>SUM($CB514,$CC514:CG514)-SUM($EC514:EH514)</f>
        <v>425</v>
      </c>
      <c r="DK514">
        <f>SUM($CB514,$CC514:CH514)-SUM($EC514:EI514)</f>
        <v>425</v>
      </c>
      <c r="DL514">
        <f>SUM($CB514,$CC514:CI514)-SUM($EC514:EJ514)</f>
        <v>425</v>
      </c>
      <c r="DM514">
        <f>SUM($CB514,$CC514:CJ514)-SUM($EC514:EK514)</f>
        <v>385</v>
      </c>
      <c r="DN514">
        <f>SUM($CB514,$CC514:CK514)-SUM($EC514:EL514)</f>
        <v>205</v>
      </c>
      <c r="DO514">
        <f>SUM($CB514,$CC514:CL514)-SUM($EC514:EM514)</f>
        <v>25</v>
      </c>
      <c r="DP514">
        <f>SUM($CB514,$CC514:CM514)-SUM($EC514:EN514)</f>
        <v>25</v>
      </c>
      <c r="DQ514">
        <f>SUM($CB514,$CC514:CN514)-SUM($EC514:EO514)</f>
        <v>25</v>
      </c>
      <c r="DR514">
        <f>SUM($CB514,$CC514:CO514)-SUM($EC514:EP514)</f>
        <v>25</v>
      </c>
      <c r="DS514">
        <f>SUM($CB514,$CC514:CP514)-SUM($EC514:EQ514)</f>
        <v>25</v>
      </c>
      <c r="DT514">
        <f>SUM($CB514,$CC514:CQ514)-SUM($EC514:ER514)</f>
        <v>25</v>
      </c>
      <c r="DU514">
        <f>SUM($CB514,$CC514:CR514)-SUM($EC514:ES514)</f>
        <v>25</v>
      </c>
      <c r="DV514">
        <f>SUM($CB514,$CC514:CS514)-SUM($EC514:ET514)</f>
        <v>25</v>
      </c>
      <c r="DW514">
        <f>SUM($CB514,$CC514:CT514)-SUM($EC514:EU514)</f>
        <v>25</v>
      </c>
      <c r="DX514">
        <f>SUM($CB514,$CC514:CU514)-SUM($EC514:EV514)</f>
        <v>25</v>
      </c>
      <c r="DY514">
        <f>SUM($CB514,$CC514:CV514)-SUM($EC514:EW514)</f>
        <v>25</v>
      </c>
      <c r="DZ514">
        <f>SUM($CB514,$CC514:CW514)-SUM($EC514:EX514)</f>
        <v>25</v>
      </c>
      <c r="EA514">
        <f>SUM($CB514,$CC514:CX514)-SUM($EC514:EY514)</f>
        <v>25</v>
      </c>
      <c r="EB514">
        <f>SUM($CB514,$CC514:CY514)-SUM($EC514:EZ514)</f>
        <v>25</v>
      </c>
      <c r="EC514" cm="1">
        <f t="array" ref="EC514">SUMPRODUCT($K514:$AJ514,TRANSPOSE(EC$4:EC$29))</f>
        <v>0</v>
      </c>
      <c r="ED514" cm="1">
        <f t="array" ref="ED514">SUMPRODUCT($K514:$AJ514,TRANSPOSE(ED$4:ED$29))</f>
        <v>0</v>
      </c>
      <c r="EE514" cm="1">
        <f t="array" ref="EE514">SUMPRODUCT($K514:$AJ514,TRANSPOSE(EE$4:EE$29))</f>
        <v>0</v>
      </c>
      <c r="EF514" cm="1">
        <f t="array" ref="EF514">SUMPRODUCT($K514:$AJ514,TRANSPOSE(EF$4:EF$29))</f>
        <v>0</v>
      </c>
      <c r="EG514" cm="1">
        <f t="array" ref="EG514">SUMPRODUCT($K514:$AJ514,TRANSPOSE(EG$4:EG$29))</f>
        <v>0</v>
      </c>
      <c r="EH514" cm="1">
        <f t="array" ref="EH514">SUMPRODUCT($K514:$AJ514,TRANSPOSE(EH$4:EH$29))</f>
        <v>0</v>
      </c>
      <c r="EI514" cm="1">
        <f t="array" ref="EI514">SUMPRODUCT($K514:$AJ514,TRANSPOSE(EI$4:EI$29))</f>
        <v>0</v>
      </c>
      <c r="EJ514" cm="1">
        <f t="array" ref="EJ514">SUMPRODUCT($K514:$AJ514,TRANSPOSE(EJ$4:EJ$29))</f>
        <v>0</v>
      </c>
      <c r="EK514" cm="1">
        <f t="array" ref="EK514">SUMPRODUCT($K514:$AJ514,TRANSPOSE(EK$4:EK$29))</f>
        <v>40</v>
      </c>
      <c r="EL514" cm="1">
        <f t="array" ref="EL514">SUMPRODUCT($K514:$AJ514,TRANSPOSE(EL$4:EL$29))</f>
        <v>180</v>
      </c>
      <c r="EM514" cm="1">
        <f t="array" ref="EM514">SUMPRODUCT($K514:$AJ514,TRANSPOSE(EM$4:EM$29))</f>
        <v>180</v>
      </c>
      <c r="EN514" cm="1">
        <f t="array" ref="EN514">SUMPRODUCT($K514:$AJ514,TRANSPOSE(EN$4:EN$29))</f>
        <v>0</v>
      </c>
      <c r="EO514" cm="1">
        <f t="array" ref="EO514">SUMPRODUCT($K514:$AJ514,TRANSPOSE(EO$4:EO$29))</f>
        <v>0</v>
      </c>
      <c r="EP514" cm="1">
        <f t="array" ref="EP514">SUMPRODUCT($K514:$AJ514,TRANSPOSE(EP$4:EP$29))</f>
        <v>0</v>
      </c>
      <c r="EQ514" cm="1">
        <f t="array" ref="EQ514">SUMPRODUCT($K514:$AJ514,TRANSPOSE(EQ$4:EQ$29))</f>
        <v>0</v>
      </c>
      <c r="ER514" cm="1">
        <f t="array" ref="ER514">SUMPRODUCT($K514:$AJ514,TRANSPOSE(ER$4:ER$29))</f>
        <v>0</v>
      </c>
      <c r="ES514" cm="1">
        <f t="array" ref="ES514">SUMPRODUCT($K514:$AJ514,TRANSPOSE(ES$4:ES$29))</f>
        <v>0</v>
      </c>
      <c r="ET514" cm="1">
        <f t="array" ref="ET514">SUMPRODUCT($K514:$AJ514,TRANSPOSE(ET$4:ET$29))</f>
        <v>0</v>
      </c>
      <c r="EU514" cm="1">
        <f t="array" ref="EU514">SUMPRODUCT($K514:$AJ514,TRANSPOSE(EU$4:EU$29))</f>
        <v>0</v>
      </c>
      <c r="EV514" cm="1">
        <f t="array" ref="EV514">SUMPRODUCT($K514:$AJ514,TRANSPOSE(EV$4:EV$29))</f>
        <v>0</v>
      </c>
      <c r="EW514" cm="1">
        <f t="array" ref="EW514">SUMPRODUCT($K514:$AJ514,TRANSPOSE(EW$4:EW$29))</f>
        <v>0</v>
      </c>
      <c r="EX514" cm="1">
        <f t="array" ref="EX514">SUMPRODUCT($K514:$AJ514,TRANSPOSE(EX$4:EX$29))</f>
        <v>0</v>
      </c>
      <c r="EY514" cm="1">
        <f t="array" ref="EY514">SUMPRODUCT($K514:$AJ514,TRANSPOSE(EY$4:EY$29))</f>
        <v>0</v>
      </c>
      <c r="EZ514" cm="1">
        <f t="array" ref="EZ514">SUMPRODUCT($K514:$AJ514,TRANSPOSE(EZ$4:EZ$29))</f>
        <v>0</v>
      </c>
      <c r="FA514">
        <f t="shared" si="108"/>
        <v>0</v>
      </c>
      <c r="FB514" t="b">
        <f t="shared" si="109"/>
        <v>0</v>
      </c>
    </row>
    <row r="515" spans="1:158" hidden="1" x14ac:dyDescent="0.2">
      <c r="A515">
        <v>602</v>
      </c>
      <c r="B515" s="7" t="s">
        <v>483</v>
      </c>
      <c r="C515" t="s">
        <v>17</v>
      </c>
      <c r="D515">
        <v>400911783</v>
      </c>
      <c r="E515" t="s">
        <v>482</v>
      </c>
      <c r="G515" t="s">
        <v>6</v>
      </c>
      <c r="H515" s="1">
        <v>2</v>
      </c>
      <c r="I515" s="1">
        <v>3</v>
      </c>
      <c r="J515" s="1">
        <f>VLOOKUP(B515,'[4]AVL F03 05.05.26_לעבוד'!$B$27:$M$694,12,)</f>
        <v>3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3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f t="shared" si="105"/>
        <v>945</v>
      </c>
      <c r="AL515" s="1">
        <f t="shared" si="106"/>
        <v>4000</v>
      </c>
      <c r="AM515" s="1">
        <f t="shared" si="113"/>
        <v>47.25</v>
      </c>
      <c r="AN515" s="1">
        <f t="shared" si="114"/>
        <v>200</v>
      </c>
      <c r="AO515" s="1">
        <f t="shared" si="115"/>
        <v>152.75</v>
      </c>
      <c r="AP515" s="1" t="s">
        <v>26</v>
      </c>
      <c r="AQ515" s="1">
        <f>VLOOKUP($B515,'[2]AVL F03 05.05.26_לעבוד'!$B$29:$H$721,6,)</f>
        <v>0</v>
      </c>
      <c r="AR515" s="1" t="s">
        <v>25</v>
      </c>
      <c r="AS515" s="1" t="s">
        <v>14</v>
      </c>
      <c r="AT515">
        <f t="shared" si="107"/>
        <v>0.15000000000000002</v>
      </c>
      <c r="AU515" t="str">
        <f>VLOOKUP(B515,'[3]AVL F03 05.05.26_לעבוד'!$B$27:$B$694,1,)</f>
        <v>LQW18AN82NG00D</v>
      </c>
      <c r="AW515" t="s">
        <v>1722</v>
      </c>
      <c r="AX515" t="s">
        <v>2</v>
      </c>
      <c r="AY515">
        <v>0.05</v>
      </c>
      <c r="AZ515" t="s">
        <v>0</v>
      </c>
      <c r="BA515">
        <v>2</v>
      </c>
      <c r="BB515" t="s">
        <v>13</v>
      </c>
      <c r="BC515">
        <v>99</v>
      </c>
      <c r="BD515">
        <v>73</v>
      </c>
      <c r="BE515" t="s">
        <v>24</v>
      </c>
      <c r="BF515">
        <v>0</v>
      </c>
      <c r="BG515">
        <v>0.5</v>
      </c>
      <c r="BH515">
        <v>20</v>
      </c>
      <c r="BI515" t="s">
        <v>11</v>
      </c>
      <c r="BJ515" t="s">
        <v>481</v>
      </c>
      <c r="BK515" t="s">
        <v>5</v>
      </c>
      <c r="BL515">
        <v>1</v>
      </c>
      <c r="BM515" t="s">
        <v>22</v>
      </c>
      <c r="BN515">
        <v>0.05</v>
      </c>
      <c r="BO515" t="s">
        <v>5</v>
      </c>
      <c r="BP515">
        <v>1</v>
      </c>
      <c r="BQ515" t="s">
        <v>5</v>
      </c>
      <c r="BR515" t="s">
        <v>8</v>
      </c>
      <c r="BS515" t="s">
        <v>480</v>
      </c>
      <c r="BT515">
        <v>4000</v>
      </c>
      <c r="BU515" t="s">
        <v>6</v>
      </c>
      <c r="BV515" t="s">
        <v>31</v>
      </c>
      <c r="BW515" t="s">
        <v>20</v>
      </c>
      <c r="BX515" t="s">
        <v>3</v>
      </c>
      <c r="BY515" t="s">
        <v>2</v>
      </c>
      <c r="BZ515" t="s">
        <v>1</v>
      </c>
      <c r="CA515" t="s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4000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E515">
        <f>SUM($CB515,CB515:$CC515)-SUM($EC515:EC515)</f>
        <v>0</v>
      </c>
      <c r="DF515">
        <f>SUM($CB515,$CC515:CC515)-SUM($EC515:ED515)</f>
        <v>0</v>
      </c>
      <c r="DG515">
        <f>SUM($CB515,$CC515:CD515)-SUM($EC515:EE515)</f>
        <v>0</v>
      </c>
      <c r="DH515">
        <f>SUM($CB515,$CC515:CE515)-SUM($EC515:EF515)</f>
        <v>0</v>
      </c>
      <c r="DI515">
        <f>SUM($CB515,$CC515:CF515)-SUM($EC515:EG515)</f>
        <v>0</v>
      </c>
      <c r="DJ515">
        <f>SUM($CB515,$CC515:CG515)-SUM($EC515:EH515)</f>
        <v>0</v>
      </c>
      <c r="DK515">
        <f>SUM($CB515,$CC515:CH515)-SUM($EC515:EI515)</f>
        <v>0</v>
      </c>
      <c r="DL515">
        <f>SUM($CB515,$CC515:CI515)-SUM($EC515:EJ515)</f>
        <v>0</v>
      </c>
      <c r="DM515">
        <f>SUM($CB515,$CC515:CJ515)-SUM($EC515:EK515)</f>
        <v>3850</v>
      </c>
      <c r="DN515">
        <f>SUM($CB515,$CC515:CK515)-SUM($EC515:EL515)</f>
        <v>3700</v>
      </c>
      <c r="DO515">
        <f>SUM($CB515,$CC515:CL515)-SUM($EC515:EM515)</f>
        <v>3550</v>
      </c>
      <c r="DP515">
        <f>SUM($CB515,$CC515:CM515)-SUM($EC515:EN515)</f>
        <v>3400</v>
      </c>
      <c r="DQ515">
        <f>SUM($CB515,$CC515:CN515)-SUM($EC515:EO515)</f>
        <v>3400</v>
      </c>
      <c r="DR515">
        <f>SUM($CB515,$CC515:CO515)-SUM($EC515:EP515)</f>
        <v>3400</v>
      </c>
      <c r="DS515">
        <f>SUM($CB515,$CC515:CP515)-SUM($EC515:EQ515)</f>
        <v>3400</v>
      </c>
      <c r="DT515">
        <f>SUM($CB515,$CC515:CQ515)-SUM($EC515:ER515)</f>
        <v>3400</v>
      </c>
      <c r="DU515">
        <f>SUM($CB515,$CC515:CR515)-SUM($EC515:ES515)</f>
        <v>3400</v>
      </c>
      <c r="DV515">
        <f>SUM($CB515,$CC515:CS515)-SUM($EC515:ET515)</f>
        <v>3400</v>
      </c>
      <c r="DW515">
        <f>SUM($CB515,$CC515:CT515)-SUM($EC515:EU515)</f>
        <v>3400</v>
      </c>
      <c r="DX515">
        <f>SUM($CB515,$CC515:CU515)-SUM($EC515:EV515)</f>
        <v>3400</v>
      </c>
      <c r="DY515">
        <f>SUM($CB515,$CC515:CV515)-SUM($EC515:EW515)</f>
        <v>3400</v>
      </c>
      <c r="DZ515">
        <f>SUM($CB515,$CC515:CW515)-SUM($EC515:EX515)</f>
        <v>3400</v>
      </c>
      <c r="EA515">
        <f>SUM($CB515,$CC515:CX515)-SUM($EC515:EY515)</f>
        <v>3400</v>
      </c>
      <c r="EB515">
        <f>SUM($CB515,$CC515:CY515)-SUM($EC515:EZ515)</f>
        <v>3400</v>
      </c>
      <c r="EC515" cm="1">
        <f t="array" ref="EC515">SUMPRODUCT($K515:$AJ515,TRANSPOSE(EC$4:EC$29))</f>
        <v>0</v>
      </c>
      <c r="ED515" cm="1">
        <f t="array" ref="ED515">SUMPRODUCT($K515:$AJ515,TRANSPOSE(ED$4:ED$29))</f>
        <v>0</v>
      </c>
      <c r="EE515" cm="1">
        <f t="array" ref="EE515">SUMPRODUCT($K515:$AJ515,TRANSPOSE(EE$4:EE$29))</f>
        <v>0</v>
      </c>
      <c r="EF515" cm="1">
        <f t="array" ref="EF515">SUMPRODUCT($K515:$AJ515,TRANSPOSE(EF$4:EF$29))</f>
        <v>0</v>
      </c>
      <c r="EG515" cm="1">
        <f t="array" ref="EG515">SUMPRODUCT($K515:$AJ515,TRANSPOSE(EG$4:EG$29))</f>
        <v>0</v>
      </c>
      <c r="EH515" cm="1">
        <f t="array" ref="EH515">SUMPRODUCT($K515:$AJ515,TRANSPOSE(EH$4:EH$29))</f>
        <v>0</v>
      </c>
      <c r="EI515" cm="1">
        <f t="array" ref="EI515">SUMPRODUCT($K515:$AJ515,TRANSPOSE(EI$4:EI$29))</f>
        <v>0</v>
      </c>
      <c r="EJ515" cm="1">
        <f t="array" ref="EJ515">SUMPRODUCT($K515:$AJ515,TRANSPOSE(EJ$4:EJ$29))</f>
        <v>0</v>
      </c>
      <c r="EK515" cm="1">
        <f t="array" ref="EK515">SUMPRODUCT($K515:$AJ515,TRANSPOSE(EK$4:EK$29))</f>
        <v>150</v>
      </c>
      <c r="EL515" cm="1">
        <f t="array" ref="EL515">SUMPRODUCT($K515:$AJ515,TRANSPOSE(EL$4:EL$29))</f>
        <v>150</v>
      </c>
      <c r="EM515" cm="1">
        <f t="array" ref="EM515">SUMPRODUCT($K515:$AJ515,TRANSPOSE(EM$4:EM$29))</f>
        <v>150</v>
      </c>
      <c r="EN515" cm="1">
        <f t="array" ref="EN515">SUMPRODUCT($K515:$AJ515,TRANSPOSE(EN$4:EN$29))</f>
        <v>150</v>
      </c>
      <c r="EO515" cm="1">
        <f t="array" ref="EO515">SUMPRODUCT($K515:$AJ515,TRANSPOSE(EO$4:EO$29))</f>
        <v>0</v>
      </c>
      <c r="EP515" cm="1">
        <f t="array" ref="EP515">SUMPRODUCT($K515:$AJ515,TRANSPOSE(EP$4:EP$29))</f>
        <v>0</v>
      </c>
      <c r="EQ515" cm="1">
        <f t="array" ref="EQ515">SUMPRODUCT($K515:$AJ515,TRANSPOSE(EQ$4:EQ$29))</f>
        <v>0</v>
      </c>
      <c r="ER515" cm="1">
        <f t="array" ref="ER515">SUMPRODUCT($K515:$AJ515,TRANSPOSE(ER$4:ER$29))</f>
        <v>0</v>
      </c>
      <c r="ES515" cm="1">
        <f t="array" ref="ES515">SUMPRODUCT($K515:$AJ515,TRANSPOSE(ES$4:ES$29))</f>
        <v>0</v>
      </c>
      <c r="ET515" cm="1">
        <f t="array" ref="ET515">SUMPRODUCT($K515:$AJ515,TRANSPOSE(ET$4:ET$29))</f>
        <v>0</v>
      </c>
      <c r="EU515" cm="1">
        <f t="array" ref="EU515">SUMPRODUCT($K515:$AJ515,TRANSPOSE(EU$4:EU$29))</f>
        <v>0</v>
      </c>
      <c r="EV515" cm="1">
        <f t="array" ref="EV515">SUMPRODUCT($K515:$AJ515,TRANSPOSE(EV$4:EV$29))</f>
        <v>0</v>
      </c>
      <c r="EW515" cm="1">
        <f t="array" ref="EW515">SUMPRODUCT($K515:$AJ515,TRANSPOSE(EW$4:EW$29))</f>
        <v>0</v>
      </c>
      <c r="EX515" cm="1">
        <f t="array" ref="EX515">SUMPRODUCT($K515:$AJ515,TRANSPOSE(EX$4:EX$29))</f>
        <v>0</v>
      </c>
      <c r="EY515" cm="1">
        <f t="array" ref="EY515">SUMPRODUCT($K515:$AJ515,TRANSPOSE(EY$4:EY$29))</f>
        <v>0</v>
      </c>
      <c r="EZ515" cm="1">
        <f t="array" ref="EZ515">SUMPRODUCT($K515:$AJ515,TRANSPOSE(EZ$4:EZ$29))</f>
        <v>0</v>
      </c>
      <c r="FA515">
        <f t="shared" si="108"/>
        <v>0</v>
      </c>
      <c r="FB515" t="b">
        <f t="shared" si="109"/>
        <v>0</v>
      </c>
    </row>
    <row r="516" spans="1:158" hidden="1" x14ac:dyDescent="0.2">
      <c r="A516">
        <v>603</v>
      </c>
      <c r="B516" s="7" t="s">
        <v>479</v>
      </c>
      <c r="C516" t="s">
        <v>36</v>
      </c>
      <c r="D516">
        <v>401274481</v>
      </c>
      <c r="E516" t="s">
        <v>478</v>
      </c>
      <c r="G516" t="s">
        <v>6</v>
      </c>
      <c r="H516" s="1">
        <v>2</v>
      </c>
      <c r="I516" s="1">
        <v>1</v>
      </c>
      <c r="J516" s="1">
        <f>VLOOKUP(B516,'[4]AVL F03 05.05.26_לעבוד'!$B$27:$M$694,12,)</f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0</v>
      </c>
      <c r="AK516" s="1">
        <f t="shared" si="105"/>
        <v>315</v>
      </c>
      <c r="AL516" s="1">
        <f t="shared" si="106"/>
        <v>363</v>
      </c>
      <c r="AM516" s="1">
        <f t="shared" si="113"/>
        <v>1036.3499999999999</v>
      </c>
      <c r="AN516" s="1">
        <f t="shared" si="114"/>
        <v>1194.27</v>
      </c>
      <c r="AO516" s="1">
        <f t="shared" si="115"/>
        <v>157.92000000000007</v>
      </c>
      <c r="AP516" s="1" t="s">
        <v>26</v>
      </c>
      <c r="AQ516" s="1" t="str">
        <f>VLOOKUP($B516,'[2]AVL F03 05.05.26_לעבוד'!$B$29:$H$721,6,)</f>
        <v xml:space="preserve">תינתן עזרה מאלתא </v>
      </c>
      <c r="AR516" s="1" t="s">
        <v>25</v>
      </c>
      <c r="AS516" s="1" t="s">
        <v>14</v>
      </c>
      <c r="AT516">
        <f t="shared" si="107"/>
        <v>3.29</v>
      </c>
      <c r="AU516" t="str">
        <f>VLOOKUP(B516,'[3]AVL F03 05.05.26_לעבוד'!$B$27:$B$694,1,)</f>
        <v>LT1965EDD#PBF</v>
      </c>
      <c r="AW516" t="s">
        <v>1788</v>
      </c>
      <c r="AX516">
        <v>1</v>
      </c>
      <c r="AY516">
        <v>3.29</v>
      </c>
      <c r="AZ516" t="s">
        <v>0</v>
      </c>
      <c r="BA516">
        <v>2</v>
      </c>
      <c r="BB516" t="s">
        <v>13</v>
      </c>
      <c r="BC516">
        <v>99</v>
      </c>
      <c r="BD516">
        <v>97</v>
      </c>
      <c r="BE516" t="s">
        <v>270</v>
      </c>
      <c r="BF516">
        <v>0</v>
      </c>
      <c r="BG516">
        <v>3.29</v>
      </c>
      <c r="BH516">
        <v>20</v>
      </c>
      <c r="BI516" t="s">
        <v>11</v>
      </c>
      <c r="BJ516" t="s">
        <v>44</v>
      </c>
      <c r="BK516" t="s">
        <v>5</v>
      </c>
      <c r="BL516">
        <v>1</v>
      </c>
      <c r="BM516" t="s">
        <v>38</v>
      </c>
      <c r="BN516">
        <v>3.29</v>
      </c>
      <c r="BO516" t="s">
        <v>5</v>
      </c>
      <c r="BP516">
        <v>1</v>
      </c>
      <c r="BQ516" t="s">
        <v>5</v>
      </c>
      <c r="BR516" t="s">
        <v>8</v>
      </c>
      <c r="BS516" t="s">
        <v>43</v>
      </c>
      <c r="BT516">
        <v>121</v>
      </c>
      <c r="BU516" t="s">
        <v>6</v>
      </c>
      <c r="BV516" t="s">
        <v>192</v>
      </c>
      <c r="BW516" t="s">
        <v>42</v>
      </c>
      <c r="BX516" t="s">
        <v>3</v>
      </c>
      <c r="BY516">
        <v>1</v>
      </c>
      <c r="BZ516" t="s">
        <v>29</v>
      </c>
      <c r="CA516" t="s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70</v>
      </c>
      <c r="CK516">
        <v>0</v>
      </c>
      <c r="CL516">
        <v>0</v>
      </c>
      <c r="CM516">
        <v>242</v>
      </c>
      <c r="CN516" t="s">
        <v>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E516">
        <f>SUM($CB516,CB516:$CC516)-SUM($EC516:EC516)</f>
        <v>0</v>
      </c>
      <c r="DF516">
        <f>SUM($CB516,$CC516:CC516)-SUM($EC516:ED516)</f>
        <v>0</v>
      </c>
      <c r="DG516">
        <f>SUM($CB516,$CC516:CD516)-SUM($EC516:EE516)</f>
        <v>0</v>
      </c>
      <c r="DH516">
        <f>SUM($CB516,$CC516:CE516)-SUM($EC516:EF516)</f>
        <v>0</v>
      </c>
      <c r="DI516">
        <f>SUM($CB516,$CC516:CF516)-SUM($EC516:EG516)</f>
        <v>0</v>
      </c>
      <c r="DJ516">
        <f>SUM($CB516,$CC516:CG516)-SUM($EC516:EH516)</f>
        <v>0</v>
      </c>
      <c r="DK516">
        <f>SUM($CB516,$CC516:CH516)-SUM($EC516:EI516)</f>
        <v>0</v>
      </c>
      <c r="DL516">
        <f>SUM($CB516,$CC516:CI516)-SUM($EC516:EJ516)</f>
        <v>0</v>
      </c>
      <c r="DM516">
        <f>SUM($CB516,$CC516:CJ516)-SUM($EC516:EK516)</f>
        <v>50</v>
      </c>
      <c r="DN516">
        <f>SUM($CB516,$CC516:CK516)-SUM($EC516:EL516)</f>
        <v>-40</v>
      </c>
      <c r="DO516">
        <f>SUM($CB516,$CC516:CL516)-SUM($EC516:EM516)</f>
        <v>-130</v>
      </c>
      <c r="DP516">
        <f>SUM($CB516,$CC516:CM516)-SUM($EC516:EN516)</f>
        <v>112</v>
      </c>
      <c r="DQ516">
        <f>SUM($CB516,$CC516:CN516)-SUM($EC516:EO516)</f>
        <v>112</v>
      </c>
      <c r="DR516">
        <f>SUM($CB516,$CC516:CO516)-SUM($EC516:EP516)</f>
        <v>112</v>
      </c>
      <c r="DS516">
        <f>SUM($CB516,$CC516:CP516)-SUM($EC516:EQ516)</f>
        <v>112</v>
      </c>
      <c r="DT516">
        <f>SUM($CB516,$CC516:CQ516)-SUM($EC516:ER516)</f>
        <v>112</v>
      </c>
      <c r="DU516">
        <f>SUM($CB516,$CC516:CR516)-SUM($EC516:ES516)</f>
        <v>112</v>
      </c>
      <c r="DV516">
        <f>SUM($CB516,$CC516:CS516)-SUM($EC516:ET516)</f>
        <v>112</v>
      </c>
      <c r="DW516">
        <f>SUM($CB516,$CC516:CT516)-SUM($EC516:EU516)</f>
        <v>112</v>
      </c>
      <c r="DX516">
        <f>SUM($CB516,$CC516:CU516)-SUM($EC516:EV516)</f>
        <v>112</v>
      </c>
      <c r="DY516">
        <f>SUM($CB516,$CC516:CV516)-SUM($EC516:EW516)</f>
        <v>112</v>
      </c>
      <c r="DZ516">
        <f>SUM($CB516,$CC516:CW516)-SUM($EC516:EX516)</f>
        <v>112</v>
      </c>
      <c r="EA516">
        <f>SUM($CB516,$CC516:CX516)-SUM($EC516:EY516)</f>
        <v>112</v>
      </c>
      <c r="EB516">
        <f>SUM($CB516,$CC516:CY516)-SUM($EC516:EZ516)</f>
        <v>112</v>
      </c>
      <c r="EC516" cm="1">
        <f t="array" ref="EC516">SUMPRODUCT($K516:$AJ516,TRANSPOSE(EC$4:EC$29))</f>
        <v>0</v>
      </c>
      <c r="ED516" cm="1">
        <f t="array" ref="ED516">SUMPRODUCT($K516:$AJ516,TRANSPOSE(ED$4:ED$29))</f>
        <v>0</v>
      </c>
      <c r="EE516" cm="1">
        <f t="array" ref="EE516">SUMPRODUCT($K516:$AJ516,TRANSPOSE(EE$4:EE$29))</f>
        <v>0</v>
      </c>
      <c r="EF516" cm="1">
        <f t="array" ref="EF516">SUMPRODUCT($K516:$AJ516,TRANSPOSE(EF$4:EF$29))</f>
        <v>0</v>
      </c>
      <c r="EG516" cm="1">
        <f t="array" ref="EG516">SUMPRODUCT($K516:$AJ516,TRANSPOSE(EG$4:EG$29))</f>
        <v>0</v>
      </c>
      <c r="EH516" cm="1">
        <f t="array" ref="EH516">SUMPRODUCT($K516:$AJ516,TRANSPOSE(EH$4:EH$29))</f>
        <v>0</v>
      </c>
      <c r="EI516" cm="1">
        <f t="array" ref="EI516">SUMPRODUCT($K516:$AJ516,TRANSPOSE(EI$4:EI$29))</f>
        <v>0</v>
      </c>
      <c r="EJ516" cm="1">
        <f t="array" ref="EJ516">SUMPRODUCT($K516:$AJ516,TRANSPOSE(EJ$4:EJ$29))</f>
        <v>0</v>
      </c>
      <c r="EK516" cm="1">
        <f t="array" ref="EK516">SUMPRODUCT($K516:$AJ516,TRANSPOSE(EK$4:EK$29))</f>
        <v>20</v>
      </c>
      <c r="EL516" cm="1">
        <f t="array" ref="EL516">SUMPRODUCT($K516:$AJ516,TRANSPOSE(EL$4:EL$29))</f>
        <v>90</v>
      </c>
      <c r="EM516" cm="1">
        <f t="array" ref="EM516">SUMPRODUCT($K516:$AJ516,TRANSPOSE(EM$4:EM$29))</f>
        <v>90</v>
      </c>
      <c r="EN516" cm="1">
        <f t="array" ref="EN516">SUMPRODUCT($K516:$AJ516,TRANSPOSE(EN$4:EN$29))</f>
        <v>0</v>
      </c>
      <c r="EO516" cm="1">
        <f t="array" ref="EO516">SUMPRODUCT($K516:$AJ516,TRANSPOSE(EO$4:EO$29))</f>
        <v>0</v>
      </c>
      <c r="EP516" cm="1">
        <f t="array" ref="EP516">SUMPRODUCT($K516:$AJ516,TRANSPOSE(EP$4:EP$29))</f>
        <v>0</v>
      </c>
      <c r="EQ516" cm="1">
        <f t="array" ref="EQ516">SUMPRODUCT($K516:$AJ516,TRANSPOSE(EQ$4:EQ$29))</f>
        <v>0</v>
      </c>
      <c r="ER516" cm="1">
        <f t="array" ref="ER516">SUMPRODUCT($K516:$AJ516,TRANSPOSE(ER$4:ER$29))</f>
        <v>0</v>
      </c>
      <c r="ES516" cm="1">
        <f t="array" ref="ES516">SUMPRODUCT($K516:$AJ516,TRANSPOSE(ES$4:ES$29))</f>
        <v>0</v>
      </c>
      <c r="ET516" cm="1">
        <f t="array" ref="ET516">SUMPRODUCT($K516:$AJ516,TRANSPOSE(ET$4:ET$29))</f>
        <v>0</v>
      </c>
      <c r="EU516" cm="1">
        <f t="array" ref="EU516">SUMPRODUCT($K516:$AJ516,TRANSPOSE(EU$4:EU$29))</f>
        <v>0</v>
      </c>
      <c r="EV516" cm="1">
        <f t="array" ref="EV516">SUMPRODUCT($K516:$AJ516,TRANSPOSE(EV$4:EV$29))</f>
        <v>0</v>
      </c>
      <c r="EW516" cm="1">
        <f t="array" ref="EW516">SUMPRODUCT($K516:$AJ516,TRANSPOSE(EW$4:EW$29))</f>
        <v>0</v>
      </c>
      <c r="EX516" cm="1">
        <f t="array" ref="EX516">SUMPRODUCT($K516:$AJ516,TRANSPOSE(EX$4:EX$29))</f>
        <v>0</v>
      </c>
      <c r="EY516" cm="1">
        <f t="array" ref="EY516">SUMPRODUCT($K516:$AJ516,TRANSPOSE(EY$4:EY$29))</f>
        <v>0</v>
      </c>
      <c r="EZ516" cm="1">
        <f t="array" ref="EZ516">SUMPRODUCT($K516:$AJ516,TRANSPOSE(EZ$4:EZ$29))</f>
        <v>0</v>
      </c>
      <c r="FA516">
        <f t="shared" si="108"/>
        <v>0</v>
      </c>
      <c r="FB516" t="b">
        <f t="shared" si="109"/>
        <v>1</v>
      </c>
    </row>
    <row r="517" spans="1:158" hidden="1" x14ac:dyDescent="0.2">
      <c r="A517">
        <v>604</v>
      </c>
      <c r="B517" s="7" t="s">
        <v>477</v>
      </c>
      <c r="C517" t="s">
        <v>36</v>
      </c>
      <c r="D517">
        <v>417679921</v>
      </c>
      <c r="E517" t="s">
        <v>476</v>
      </c>
      <c r="F517">
        <v>420349957</v>
      </c>
      <c r="G517" t="s">
        <v>6</v>
      </c>
      <c r="H517" s="1">
        <v>2</v>
      </c>
      <c r="I517" s="1">
        <v>8</v>
      </c>
      <c r="J517" s="1">
        <f>VLOOKUP(B517,'[4]AVL F03 05.05.26_לעבוד'!$B$27:$M$694,12,)</f>
        <v>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8</v>
      </c>
      <c r="AI517" s="1">
        <v>0</v>
      </c>
      <c r="AJ517" s="1">
        <v>0</v>
      </c>
      <c r="AK517" s="1">
        <f t="shared" si="105"/>
        <v>2520</v>
      </c>
      <c r="AL517" s="1">
        <f t="shared" si="106"/>
        <v>2550</v>
      </c>
      <c r="AM517" s="1">
        <f t="shared" si="113"/>
        <v>9903.6</v>
      </c>
      <c r="AN517" s="1">
        <f t="shared" si="114"/>
        <v>10021.5</v>
      </c>
      <c r="AO517" s="1">
        <f t="shared" si="115"/>
        <v>117.89999999999964</v>
      </c>
      <c r="AP517" s="1" t="s">
        <v>26</v>
      </c>
      <c r="AQ517" s="1">
        <f>VLOOKUP($B517,'[2]AVL F03 05.05.26_לעבוד'!$B$29:$H$721,6,)</f>
        <v>0</v>
      </c>
      <c r="AR517" s="1" t="s">
        <v>465</v>
      </c>
      <c r="AS517" s="1" t="s">
        <v>14</v>
      </c>
      <c r="AT517">
        <f t="shared" si="107"/>
        <v>31.44</v>
      </c>
      <c r="AU517" t="str">
        <f>VLOOKUP(B517,'[3]AVL F03 05.05.26_לעבוד'!$B$27:$B$694,1,)</f>
        <v>LTC2877HMSE#PBF</v>
      </c>
      <c r="AW517" t="s">
        <v>1744</v>
      </c>
      <c r="AX517">
        <v>1</v>
      </c>
      <c r="AY517">
        <v>3.93</v>
      </c>
      <c r="AZ517" t="s">
        <v>0</v>
      </c>
      <c r="BA517">
        <v>2</v>
      </c>
      <c r="BB517" t="s">
        <v>13</v>
      </c>
      <c r="BC517">
        <v>100</v>
      </c>
      <c r="BD517">
        <v>58</v>
      </c>
      <c r="BE517" t="s">
        <v>270</v>
      </c>
      <c r="BF517">
        <v>0</v>
      </c>
      <c r="BG517">
        <v>3.93</v>
      </c>
      <c r="BH517">
        <v>20</v>
      </c>
      <c r="BI517" t="s">
        <v>11</v>
      </c>
      <c r="BJ517" t="s">
        <v>44</v>
      </c>
      <c r="BK517" t="s">
        <v>5</v>
      </c>
      <c r="BL517">
        <v>1</v>
      </c>
      <c r="BM517" t="s">
        <v>75</v>
      </c>
      <c r="BN517">
        <v>3.93</v>
      </c>
      <c r="BO517" t="s">
        <v>5</v>
      </c>
      <c r="BP517">
        <v>1</v>
      </c>
      <c r="BQ517" t="s">
        <v>5</v>
      </c>
      <c r="BR517" t="s">
        <v>8</v>
      </c>
      <c r="BS517" t="s">
        <v>43</v>
      </c>
      <c r="BT517">
        <v>50</v>
      </c>
      <c r="BU517" t="s">
        <v>6</v>
      </c>
      <c r="BV517" t="s">
        <v>192</v>
      </c>
      <c r="BW517" t="s">
        <v>42</v>
      </c>
      <c r="BX517" t="s">
        <v>3</v>
      </c>
      <c r="BY517">
        <v>1</v>
      </c>
      <c r="BZ517" t="s">
        <v>29</v>
      </c>
      <c r="CA517" t="s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550</v>
      </c>
      <c r="CK517">
        <v>0</v>
      </c>
      <c r="CL517">
        <v>0</v>
      </c>
      <c r="CM517">
        <v>0</v>
      </c>
      <c r="CN517">
        <v>1050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E517">
        <f>SUM($CB517,CB517:$CC517)-SUM($EC517:EC517)</f>
        <v>0</v>
      </c>
      <c r="DF517">
        <f>SUM($CB517,$CC517:CC517)-SUM($EC517:ED517)</f>
        <v>0</v>
      </c>
      <c r="DG517">
        <f>SUM($CB517,$CC517:CD517)-SUM($EC517:EE517)</f>
        <v>0</v>
      </c>
      <c r="DH517">
        <f>SUM($CB517,$CC517:CE517)-SUM($EC517:EF517)</f>
        <v>0</v>
      </c>
      <c r="DI517">
        <f>SUM($CB517,$CC517:CF517)-SUM($EC517:EG517)</f>
        <v>0</v>
      </c>
      <c r="DJ517">
        <f>SUM($CB517,$CC517:CG517)-SUM($EC517:EH517)</f>
        <v>0</v>
      </c>
      <c r="DK517">
        <f>SUM($CB517,$CC517:CH517)-SUM($EC517:EI517)</f>
        <v>0</v>
      </c>
      <c r="DL517">
        <f>SUM($CB517,$CC517:CI517)-SUM($EC517:EJ517)</f>
        <v>0</v>
      </c>
      <c r="DM517">
        <f>SUM($CB517,$CC517:CJ517)-SUM($EC517:EK517)</f>
        <v>150</v>
      </c>
      <c r="DN517">
        <f>SUM($CB517,$CC517:CK517)-SUM($EC517:EL517)</f>
        <v>-250</v>
      </c>
      <c r="DO517">
        <f>SUM($CB517,$CC517:CL517)-SUM($EC517:EM517)</f>
        <v>-650</v>
      </c>
      <c r="DP517">
        <f>SUM($CB517,$CC517:CM517)-SUM($EC517:EN517)</f>
        <v>-1050</v>
      </c>
      <c r="DQ517">
        <f>SUM($CB517,$CC517:CN517)-SUM($EC517:EO517)</f>
        <v>0</v>
      </c>
      <c r="DR517">
        <f>SUM($CB517,$CC517:CO517)-SUM($EC517:EP517)</f>
        <v>0</v>
      </c>
      <c r="DS517">
        <f>SUM($CB517,$CC517:CP517)-SUM($EC517:EQ517)</f>
        <v>0</v>
      </c>
      <c r="DT517">
        <f>SUM($CB517,$CC517:CQ517)-SUM($EC517:ER517)</f>
        <v>0</v>
      </c>
      <c r="DU517">
        <f>SUM($CB517,$CC517:CR517)-SUM($EC517:ES517)</f>
        <v>0</v>
      </c>
      <c r="DV517">
        <f>SUM($CB517,$CC517:CS517)-SUM($EC517:ET517)</f>
        <v>0</v>
      </c>
      <c r="DW517">
        <f>SUM($CB517,$CC517:CT517)-SUM($EC517:EU517)</f>
        <v>0</v>
      </c>
      <c r="DX517">
        <f>SUM($CB517,$CC517:CU517)-SUM($EC517:EV517)</f>
        <v>0</v>
      </c>
      <c r="DY517">
        <f>SUM($CB517,$CC517:CV517)-SUM($EC517:EW517)</f>
        <v>0</v>
      </c>
      <c r="DZ517">
        <f>SUM($CB517,$CC517:CW517)-SUM($EC517:EX517)</f>
        <v>0</v>
      </c>
      <c r="EA517">
        <f>SUM($CB517,$CC517:CX517)-SUM($EC517:EY517)</f>
        <v>0</v>
      </c>
      <c r="EB517">
        <f>SUM($CB517,$CC517:CY517)-SUM($EC517:EZ517)</f>
        <v>0</v>
      </c>
      <c r="EC517" cm="1">
        <f t="array" ref="EC517">SUMPRODUCT($K517:$AJ517,TRANSPOSE(EC$4:EC$29))</f>
        <v>0</v>
      </c>
      <c r="ED517" cm="1">
        <f t="array" ref="ED517">SUMPRODUCT($K517:$AJ517,TRANSPOSE(ED$4:ED$29))</f>
        <v>0</v>
      </c>
      <c r="EE517" cm="1">
        <f t="array" ref="EE517">SUMPRODUCT($K517:$AJ517,TRANSPOSE(EE$4:EE$29))</f>
        <v>0</v>
      </c>
      <c r="EF517" cm="1">
        <f t="array" ref="EF517">SUMPRODUCT($K517:$AJ517,TRANSPOSE(EF$4:EF$29))</f>
        <v>0</v>
      </c>
      <c r="EG517" cm="1">
        <f t="array" ref="EG517">SUMPRODUCT($K517:$AJ517,TRANSPOSE(EG$4:EG$29))</f>
        <v>0</v>
      </c>
      <c r="EH517" cm="1">
        <f t="array" ref="EH517">SUMPRODUCT($K517:$AJ517,TRANSPOSE(EH$4:EH$29))</f>
        <v>0</v>
      </c>
      <c r="EI517" cm="1">
        <f t="array" ref="EI517">SUMPRODUCT($K517:$AJ517,TRANSPOSE(EI$4:EI$29))</f>
        <v>0</v>
      </c>
      <c r="EJ517" cm="1">
        <f t="array" ref="EJ517">SUMPRODUCT($K517:$AJ517,TRANSPOSE(EJ$4:EJ$29))</f>
        <v>0</v>
      </c>
      <c r="EK517" cm="1">
        <f t="array" ref="EK517">SUMPRODUCT($K517:$AJ517,TRANSPOSE(EK$4:EK$29))</f>
        <v>400</v>
      </c>
      <c r="EL517" cm="1">
        <f t="array" ref="EL517">SUMPRODUCT($K517:$AJ517,TRANSPOSE(EL$4:EL$29))</f>
        <v>400</v>
      </c>
      <c r="EM517" cm="1">
        <f t="array" ref="EM517">SUMPRODUCT($K517:$AJ517,TRANSPOSE(EM$4:EM$29))</f>
        <v>400</v>
      </c>
      <c r="EN517" cm="1">
        <f t="array" ref="EN517">SUMPRODUCT($K517:$AJ517,TRANSPOSE(EN$4:EN$29))</f>
        <v>400</v>
      </c>
      <c r="EO517" cm="1">
        <f t="array" ref="EO517">SUMPRODUCT($K517:$AJ517,TRANSPOSE(EO$4:EO$29))</f>
        <v>0</v>
      </c>
      <c r="EP517" cm="1">
        <f t="array" ref="EP517">SUMPRODUCT($K517:$AJ517,TRANSPOSE(EP$4:EP$29))</f>
        <v>0</v>
      </c>
      <c r="EQ517" cm="1">
        <f t="array" ref="EQ517">SUMPRODUCT($K517:$AJ517,TRANSPOSE(EQ$4:EQ$29))</f>
        <v>0</v>
      </c>
      <c r="ER517" cm="1">
        <f t="array" ref="ER517">SUMPRODUCT($K517:$AJ517,TRANSPOSE(ER$4:ER$29))</f>
        <v>0</v>
      </c>
      <c r="ES517" cm="1">
        <f t="array" ref="ES517">SUMPRODUCT($K517:$AJ517,TRANSPOSE(ES$4:ES$29))</f>
        <v>0</v>
      </c>
      <c r="ET517" cm="1">
        <f t="array" ref="ET517">SUMPRODUCT($K517:$AJ517,TRANSPOSE(ET$4:ET$29))</f>
        <v>0</v>
      </c>
      <c r="EU517" cm="1">
        <f t="array" ref="EU517">SUMPRODUCT($K517:$AJ517,TRANSPOSE(EU$4:EU$29))</f>
        <v>0</v>
      </c>
      <c r="EV517" cm="1">
        <f t="array" ref="EV517">SUMPRODUCT($K517:$AJ517,TRANSPOSE(EV$4:EV$29))</f>
        <v>0</v>
      </c>
      <c r="EW517" cm="1">
        <f t="array" ref="EW517">SUMPRODUCT($K517:$AJ517,TRANSPOSE(EW$4:EW$29))</f>
        <v>0</v>
      </c>
      <c r="EX517" cm="1">
        <f t="array" ref="EX517">SUMPRODUCT($K517:$AJ517,TRANSPOSE(EX$4:EX$29))</f>
        <v>0</v>
      </c>
      <c r="EY517" cm="1">
        <f t="array" ref="EY517">SUMPRODUCT($K517:$AJ517,TRANSPOSE(EY$4:EY$29))</f>
        <v>0</v>
      </c>
      <c r="EZ517" cm="1">
        <f t="array" ref="EZ517">SUMPRODUCT($K517:$AJ517,TRANSPOSE(EZ$4:EZ$29))</f>
        <v>0</v>
      </c>
      <c r="FA517">
        <f t="shared" si="108"/>
        <v>0</v>
      </c>
      <c r="FB517" t="b">
        <f t="shared" si="109"/>
        <v>1</v>
      </c>
    </row>
    <row r="518" spans="1:158" hidden="1" x14ac:dyDescent="0.2">
      <c r="A518">
        <v>605</v>
      </c>
      <c r="B518" s="7" t="s">
        <v>475</v>
      </c>
      <c r="C518" t="s">
        <v>17</v>
      </c>
      <c r="D518">
        <v>403886832</v>
      </c>
      <c r="E518" t="s">
        <v>474</v>
      </c>
      <c r="F518">
        <v>403902012</v>
      </c>
      <c r="G518" t="s">
        <v>6</v>
      </c>
      <c r="H518" s="1">
        <v>2</v>
      </c>
      <c r="I518" s="1">
        <v>1</v>
      </c>
      <c r="J518" s="1">
        <f>VLOOKUP(B518,'[4]AVL F03 05.05.26_לעבוד'!$B$27:$M$694,12,)</f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1</v>
      </c>
      <c r="AI518" s="1">
        <v>0</v>
      </c>
      <c r="AJ518" s="1">
        <v>0</v>
      </c>
      <c r="AK518" s="1">
        <f t="shared" si="105"/>
        <v>315</v>
      </c>
      <c r="AL518" s="1">
        <f t="shared" si="106"/>
        <v>375</v>
      </c>
      <c r="AM518" s="1">
        <f t="shared" si="113"/>
        <v>576.45000000000005</v>
      </c>
      <c r="AN518" s="1">
        <f t="shared" si="114"/>
        <v>686.25</v>
      </c>
      <c r="AO518" s="1">
        <f t="shared" si="115"/>
        <v>109.79999999999995</v>
      </c>
      <c r="AP518" s="1" t="s">
        <v>26</v>
      </c>
      <c r="AQ518" s="1">
        <f>VLOOKUP($B518,'[2]AVL F03 05.05.26_לעבוד'!$B$29:$H$721,6,)</f>
        <v>0</v>
      </c>
      <c r="AR518" s="1" t="s">
        <v>25</v>
      </c>
      <c r="AS518" s="1" t="s">
        <v>14</v>
      </c>
      <c r="AT518">
        <f t="shared" si="107"/>
        <v>1.83</v>
      </c>
      <c r="AU518" t="str">
        <f>VLOOKUP(B518,'[3]AVL F03 05.05.26_לעבוד'!$B$27:$B$694,1,)</f>
        <v>LTH-010-01-G-D-A-K-TR</v>
      </c>
      <c r="AW518" t="s">
        <v>1755</v>
      </c>
      <c r="AX518" t="s">
        <v>56</v>
      </c>
      <c r="AY518">
        <v>1.83</v>
      </c>
      <c r="AZ518" t="s">
        <v>0</v>
      </c>
      <c r="BA518">
        <v>2</v>
      </c>
      <c r="BB518" t="s">
        <v>13</v>
      </c>
      <c r="BC518">
        <v>99</v>
      </c>
      <c r="BD518">
        <v>56</v>
      </c>
      <c r="BE518" t="s">
        <v>57</v>
      </c>
      <c r="BF518">
        <v>0</v>
      </c>
      <c r="BG518">
        <v>1.83</v>
      </c>
      <c r="BH518">
        <v>20</v>
      </c>
      <c r="BI518" t="s">
        <v>11</v>
      </c>
      <c r="BJ518" t="s">
        <v>10</v>
      </c>
      <c r="BK518" t="s">
        <v>5</v>
      </c>
      <c r="BL518">
        <v>1</v>
      </c>
      <c r="BM518" t="s">
        <v>38</v>
      </c>
      <c r="BN518">
        <v>1.83</v>
      </c>
      <c r="BO518" t="s">
        <v>5</v>
      </c>
      <c r="BP518">
        <v>1</v>
      </c>
      <c r="BQ518" t="s">
        <v>5</v>
      </c>
      <c r="BR518" t="s">
        <v>8</v>
      </c>
      <c r="BS518" t="s">
        <v>7</v>
      </c>
      <c r="BT518">
        <v>125</v>
      </c>
      <c r="BU518" t="s">
        <v>6</v>
      </c>
      <c r="BV518" t="s">
        <v>31</v>
      </c>
      <c r="BW518" t="s">
        <v>4</v>
      </c>
      <c r="BX518" t="s">
        <v>3</v>
      </c>
      <c r="BY518" t="s">
        <v>56</v>
      </c>
      <c r="BZ518" t="s">
        <v>1</v>
      </c>
      <c r="CA518" t="s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220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E518">
        <f>SUM($CB518,CB518:$CC518)-SUM($EC518:EC518)</f>
        <v>0</v>
      </c>
      <c r="DF518">
        <f>SUM($CB518,$CC518:CC518)-SUM($EC518:ED518)</f>
        <v>0</v>
      </c>
      <c r="DG518">
        <f>SUM($CB518,$CC518:CD518)-SUM($EC518:EE518)</f>
        <v>0</v>
      </c>
      <c r="DH518">
        <f>SUM($CB518,$CC518:CE518)-SUM($EC518:EF518)</f>
        <v>0</v>
      </c>
      <c r="DI518">
        <f>SUM($CB518,$CC518:CF518)-SUM($EC518:EG518)</f>
        <v>0</v>
      </c>
      <c r="DJ518">
        <f>SUM($CB518,$CC518:CG518)-SUM($EC518:EH518)</f>
        <v>0</v>
      </c>
      <c r="DK518">
        <f>SUM($CB518,$CC518:CH518)-SUM($EC518:EI518)</f>
        <v>0</v>
      </c>
      <c r="DL518">
        <f>SUM($CB518,$CC518:CI518)-SUM($EC518:EJ518)</f>
        <v>0</v>
      </c>
      <c r="DM518">
        <f>SUM($CB518,$CC518:CJ518)-SUM($EC518:EK518)</f>
        <v>170</v>
      </c>
      <c r="DN518">
        <f>SUM($CB518,$CC518:CK518)-SUM($EC518:EL518)</f>
        <v>120</v>
      </c>
      <c r="DO518">
        <f>SUM($CB518,$CC518:CL518)-SUM($EC518:EM518)</f>
        <v>70</v>
      </c>
      <c r="DP518">
        <f>SUM($CB518,$CC518:CM518)-SUM($EC518:EN518)</f>
        <v>20</v>
      </c>
      <c r="DQ518">
        <f>SUM($CB518,$CC518:CN518)-SUM($EC518:EO518)</f>
        <v>20</v>
      </c>
      <c r="DR518">
        <f>SUM($CB518,$CC518:CO518)-SUM($EC518:EP518)</f>
        <v>20</v>
      </c>
      <c r="DS518">
        <f>SUM($CB518,$CC518:CP518)-SUM($EC518:EQ518)</f>
        <v>20</v>
      </c>
      <c r="DT518">
        <f>SUM($CB518,$CC518:CQ518)-SUM($EC518:ER518)</f>
        <v>20</v>
      </c>
      <c r="DU518">
        <f>SUM($CB518,$CC518:CR518)-SUM($EC518:ES518)</f>
        <v>20</v>
      </c>
      <c r="DV518">
        <f>SUM($CB518,$CC518:CS518)-SUM($EC518:ET518)</f>
        <v>20</v>
      </c>
      <c r="DW518">
        <f>SUM($CB518,$CC518:CT518)-SUM($EC518:EU518)</f>
        <v>20</v>
      </c>
      <c r="DX518">
        <f>SUM($CB518,$CC518:CU518)-SUM($EC518:EV518)</f>
        <v>20</v>
      </c>
      <c r="DY518">
        <f>SUM($CB518,$CC518:CV518)-SUM($EC518:EW518)</f>
        <v>20</v>
      </c>
      <c r="DZ518">
        <f>SUM($CB518,$CC518:CW518)-SUM($EC518:EX518)</f>
        <v>20</v>
      </c>
      <c r="EA518">
        <f>SUM($CB518,$CC518:CX518)-SUM($EC518:EY518)</f>
        <v>20</v>
      </c>
      <c r="EB518">
        <f>SUM($CB518,$CC518:CY518)-SUM($EC518:EZ518)</f>
        <v>20</v>
      </c>
      <c r="EC518" cm="1">
        <f t="array" ref="EC518">SUMPRODUCT($K518:$AJ518,TRANSPOSE(EC$4:EC$29))</f>
        <v>0</v>
      </c>
      <c r="ED518" cm="1">
        <f t="array" ref="ED518">SUMPRODUCT($K518:$AJ518,TRANSPOSE(ED$4:ED$29))</f>
        <v>0</v>
      </c>
      <c r="EE518" cm="1">
        <f t="array" ref="EE518">SUMPRODUCT($K518:$AJ518,TRANSPOSE(EE$4:EE$29))</f>
        <v>0</v>
      </c>
      <c r="EF518" cm="1">
        <f t="array" ref="EF518">SUMPRODUCT($K518:$AJ518,TRANSPOSE(EF$4:EF$29))</f>
        <v>0</v>
      </c>
      <c r="EG518" cm="1">
        <f t="array" ref="EG518">SUMPRODUCT($K518:$AJ518,TRANSPOSE(EG$4:EG$29))</f>
        <v>0</v>
      </c>
      <c r="EH518" cm="1">
        <f t="array" ref="EH518">SUMPRODUCT($K518:$AJ518,TRANSPOSE(EH$4:EH$29))</f>
        <v>0</v>
      </c>
      <c r="EI518" cm="1">
        <f t="array" ref="EI518">SUMPRODUCT($K518:$AJ518,TRANSPOSE(EI$4:EI$29))</f>
        <v>0</v>
      </c>
      <c r="EJ518" cm="1">
        <f t="array" ref="EJ518">SUMPRODUCT($K518:$AJ518,TRANSPOSE(EJ$4:EJ$29))</f>
        <v>0</v>
      </c>
      <c r="EK518" cm="1">
        <f t="array" ref="EK518">SUMPRODUCT($K518:$AJ518,TRANSPOSE(EK$4:EK$29))</f>
        <v>50</v>
      </c>
      <c r="EL518" cm="1">
        <f t="array" ref="EL518">SUMPRODUCT($K518:$AJ518,TRANSPOSE(EL$4:EL$29))</f>
        <v>50</v>
      </c>
      <c r="EM518" cm="1">
        <f t="array" ref="EM518">SUMPRODUCT($K518:$AJ518,TRANSPOSE(EM$4:EM$29))</f>
        <v>50</v>
      </c>
      <c r="EN518" cm="1">
        <f t="array" ref="EN518">SUMPRODUCT($K518:$AJ518,TRANSPOSE(EN$4:EN$29))</f>
        <v>50</v>
      </c>
      <c r="EO518" cm="1">
        <f t="array" ref="EO518">SUMPRODUCT($K518:$AJ518,TRANSPOSE(EO$4:EO$29))</f>
        <v>0</v>
      </c>
      <c r="EP518" cm="1">
        <f t="array" ref="EP518">SUMPRODUCT($K518:$AJ518,TRANSPOSE(EP$4:EP$29))</f>
        <v>0</v>
      </c>
      <c r="EQ518" cm="1">
        <f t="array" ref="EQ518">SUMPRODUCT($K518:$AJ518,TRANSPOSE(EQ$4:EQ$29))</f>
        <v>0</v>
      </c>
      <c r="ER518" cm="1">
        <f t="array" ref="ER518">SUMPRODUCT($K518:$AJ518,TRANSPOSE(ER$4:ER$29))</f>
        <v>0</v>
      </c>
      <c r="ES518" cm="1">
        <f t="array" ref="ES518">SUMPRODUCT($K518:$AJ518,TRANSPOSE(ES$4:ES$29))</f>
        <v>0</v>
      </c>
      <c r="ET518" cm="1">
        <f t="array" ref="ET518">SUMPRODUCT($K518:$AJ518,TRANSPOSE(ET$4:ET$29))</f>
        <v>0</v>
      </c>
      <c r="EU518" cm="1">
        <f t="array" ref="EU518">SUMPRODUCT($K518:$AJ518,TRANSPOSE(EU$4:EU$29))</f>
        <v>0</v>
      </c>
      <c r="EV518" cm="1">
        <f t="array" ref="EV518">SUMPRODUCT($K518:$AJ518,TRANSPOSE(EV$4:EV$29))</f>
        <v>0</v>
      </c>
      <c r="EW518" cm="1">
        <f t="array" ref="EW518">SUMPRODUCT($K518:$AJ518,TRANSPOSE(EW$4:EW$29))</f>
        <v>0</v>
      </c>
      <c r="EX518" cm="1">
        <f t="array" ref="EX518">SUMPRODUCT($K518:$AJ518,TRANSPOSE(EX$4:EX$29))</f>
        <v>0</v>
      </c>
      <c r="EY518" cm="1">
        <f t="array" ref="EY518">SUMPRODUCT($K518:$AJ518,TRANSPOSE(EY$4:EY$29))</f>
        <v>0</v>
      </c>
      <c r="EZ518" cm="1">
        <f t="array" ref="EZ518">SUMPRODUCT($K518:$AJ518,TRANSPOSE(EZ$4:EZ$29))</f>
        <v>0</v>
      </c>
      <c r="FA518">
        <f t="shared" si="108"/>
        <v>0</v>
      </c>
      <c r="FB518" t="b">
        <f t="shared" si="109"/>
        <v>0</v>
      </c>
    </row>
    <row r="519" spans="1:158" hidden="1" x14ac:dyDescent="0.2">
      <c r="A519">
        <v>606</v>
      </c>
      <c r="B519" s="7" t="s">
        <v>473</v>
      </c>
      <c r="C519" t="s">
        <v>36</v>
      </c>
      <c r="D519">
        <v>400611960</v>
      </c>
      <c r="E519" t="s">
        <v>472</v>
      </c>
      <c r="G519" t="s">
        <v>6</v>
      </c>
      <c r="H519" s="1">
        <v>2</v>
      </c>
      <c r="I519" s="1">
        <v>1</v>
      </c>
      <c r="J519" s="1">
        <f>VLOOKUP(B519,'[4]AVL F03 05.05.26_לעבוד'!$B$27:$M$694,12,)</f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f t="shared" si="105"/>
        <v>315</v>
      </c>
      <c r="AL519" s="1">
        <f t="shared" si="106"/>
        <v>340</v>
      </c>
      <c r="AM519" s="1">
        <f t="shared" si="113"/>
        <v>2986.2000000000003</v>
      </c>
      <c r="AN519" s="1">
        <f t="shared" si="114"/>
        <v>3223.2000000000003</v>
      </c>
      <c r="AO519" s="1">
        <f t="shared" si="115"/>
        <v>237</v>
      </c>
      <c r="AP519" s="1" t="s">
        <v>26</v>
      </c>
      <c r="AQ519" s="1" t="str">
        <f>VLOOKUP($B519,'[2]AVL F03 05.05.26_לעבוד'!$B$29:$H$721,6,)</f>
        <v xml:space="preserve">תינתן עזרה מאלתא </v>
      </c>
      <c r="AR519" s="1" t="s">
        <v>25</v>
      </c>
      <c r="AS519" s="1" t="s">
        <v>14</v>
      </c>
      <c r="AT519">
        <f t="shared" si="107"/>
        <v>9.48</v>
      </c>
      <c r="AU519" t="str">
        <f>VLOOKUP(B519,'[3]AVL F03 05.05.26_לעבוד'!$B$27:$B$694,1,)</f>
        <v>LTM4608AIV#PBF</v>
      </c>
      <c r="AW519" t="s">
        <v>1788</v>
      </c>
      <c r="AX519">
        <v>1</v>
      </c>
      <c r="AY519">
        <v>9.48</v>
      </c>
      <c r="AZ519" t="s">
        <v>0</v>
      </c>
      <c r="BA519">
        <v>2</v>
      </c>
      <c r="BB519" t="s">
        <v>13</v>
      </c>
      <c r="BC519">
        <v>100</v>
      </c>
      <c r="BD519">
        <v>71</v>
      </c>
      <c r="BE519" t="s">
        <v>270</v>
      </c>
      <c r="BF519">
        <v>0</v>
      </c>
      <c r="BG519">
        <v>9.48</v>
      </c>
      <c r="BH519">
        <v>20</v>
      </c>
      <c r="BI519" t="s">
        <v>11</v>
      </c>
      <c r="BJ519" t="s">
        <v>44</v>
      </c>
      <c r="BK519" t="s">
        <v>5</v>
      </c>
      <c r="BL519">
        <v>1</v>
      </c>
      <c r="BM519" t="s">
        <v>22</v>
      </c>
      <c r="BN519">
        <v>9.48</v>
      </c>
      <c r="BO519" t="s">
        <v>5</v>
      </c>
      <c r="BP519">
        <v>1</v>
      </c>
      <c r="BQ519" t="s">
        <v>5</v>
      </c>
      <c r="BR519" t="s">
        <v>8</v>
      </c>
      <c r="BS519" t="s">
        <v>43</v>
      </c>
      <c r="BT519">
        <v>170</v>
      </c>
      <c r="BU519" t="s">
        <v>6</v>
      </c>
      <c r="BV519" t="s">
        <v>368</v>
      </c>
      <c r="BW519" t="s">
        <v>42</v>
      </c>
      <c r="BX519" t="s">
        <v>3</v>
      </c>
      <c r="BY519">
        <v>1</v>
      </c>
      <c r="BZ519" t="s">
        <v>29</v>
      </c>
      <c r="CA519" t="s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200</v>
      </c>
      <c r="CK519">
        <v>0</v>
      </c>
      <c r="CL519">
        <v>0</v>
      </c>
      <c r="CM519">
        <v>0</v>
      </c>
      <c r="CN519">
        <v>0</v>
      </c>
      <c r="CO519">
        <v>1600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E519">
        <f>SUM($CB519,CB519:$CC519)-SUM($EC519:EC519)</f>
        <v>0</v>
      </c>
      <c r="DF519">
        <f>SUM($CB519,$CC519:CC519)-SUM($EC519:ED519)</f>
        <v>0</v>
      </c>
      <c r="DG519">
        <f>SUM($CB519,$CC519:CD519)-SUM($EC519:EE519)</f>
        <v>0</v>
      </c>
      <c r="DH519">
        <f>SUM($CB519,$CC519:CE519)-SUM($EC519:EF519)</f>
        <v>0</v>
      </c>
      <c r="DI519">
        <f>SUM($CB519,$CC519:CF519)-SUM($EC519:EG519)</f>
        <v>0</v>
      </c>
      <c r="DJ519">
        <f>SUM($CB519,$CC519:CG519)-SUM($EC519:EH519)</f>
        <v>0</v>
      </c>
      <c r="DK519">
        <f>SUM($CB519,$CC519:CH519)-SUM($EC519:EI519)</f>
        <v>0</v>
      </c>
      <c r="DL519">
        <f>SUM($CB519,$CC519:CI519)-SUM($EC519:EJ519)</f>
        <v>0</v>
      </c>
      <c r="DM519">
        <f>SUM($CB519,$CC519:CJ519)-SUM($EC519:EK519)</f>
        <v>150</v>
      </c>
      <c r="DN519">
        <f>SUM($CB519,$CC519:CK519)-SUM($EC519:EL519)</f>
        <v>100</v>
      </c>
      <c r="DO519">
        <f>SUM($CB519,$CC519:CL519)-SUM($EC519:EM519)</f>
        <v>50</v>
      </c>
      <c r="DP519">
        <f>SUM($CB519,$CC519:CM519)-SUM($EC519:EN519)</f>
        <v>0</v>
      </c>
      <c r="DQ519">
        <f>SUM($CB519,$CC519:CN519)-SUM($EC519:EO519)</f>
        <v>0</v>
      </c>
      <c r="DR519">
        <f>SUM($CB519,$CC519:CO519)-SUM($EC519:EP519)</f>
        <v>1600</v>
      </c>
      <c r="DS519">
        <f>SUM($CB519,$CC519:CP519)-SUM($EC519:EQ519)</f>
        <v>1600</v>
      </c>
      <c r="DT519">
        <f>SUM($CB519,$CC519:CQ519)-SUM($EC519:ER519)</f>
        <v>1600</v>
      </c>
      <c r="DU519">
        <f>SUM($CB519,$CC519:CR519)-SUM($EC519:ES519)</f>
        <v>1600</v>
      </c>
      <c r="DV519">
        <f>SUM($CB519,$CC519:CS519)-SUM($EC519:ET519)</f>
        <v>1600</v>
      </c>
      <c r="DW519">
        <f>SUM($CB519,$CC519:CT519)-SUM($EC519:EU519)</f>
        <v>1600</v>
      </c>
      <c r="DX519">
        <f>SUM($CB519,$CC519:CU519)-SUM($EC519:EV519)</f>
        <v>1600</v>
      </c>
      <c r="DY519">
        <f>SUM($CB519,$CC519:CV519)-SUM($EC519:EW519)</f>
        <v>1600</v>
      </c>
      <c r="DZ519">
        <f>SUM($CB519,$CC519:CW519)-SUM($EC519:EX519)</f>
        <v>1600</v>
      </c>
      <c r="EA519">
        <f>SUM($CB519,$CC519:CX519)-SUM($EC519:EY519)</f>
        <v>1600</v>
      </c>
      <c r="EB519">
        <f>SUM($CB519,$CC519:CY519)-SUM($EC519:EZ519)</f>
        <v>1600</v>
      </c>
      <c r="EC519" cm="1">
        <f t="array" ref="EC519">SUMPRODUCT($K519:$AJ519,TRANSPOSE(EC$4:EC$29))</f>
        <v>0</v>
      </c>
      <c r="ED519" cm="1">
        <f t="array" ref="ED519">SUMPRODUCT($K519:$AJ519,TRANSPOSE(ED$4:ED$29))</f>
        <v>0</v>
      </c>
      <c r="EE519" cm="1">
        <f t="array" ref="EE519">SUMPRODUCT($K519:$AJ519,TRANSPOSE(EE$4:EE$29))</f>
        <v>0</v>
      </c>
      <c r="EF519" cm="1">
        <f t="array" ref="EF519">SUMPRODUCT($K519:$AJ519,TRANSPOSE(EF$4:EF$29))</f>
        <v>0</v>
      </c>
      <c r="EG519" cm="1">
        <f t="array" ref="EG519">SUMPRODUCT($K519:$AJ519,TRANSPOSE(EG$4:EG$29))</f>
        <v>0</v>
      </c>
      <c r="EH519" cm="1">
        <f t="array" ref="EH519">SUMPRODUCT($K519:$AJ519,TRANSPOSE(EH$4:EH$29))</f>
        <v>0</v>
      </c>
      <c r="EI519" cm="1">
        <f t="array" ref="EI519">SUMPRODUCT($K519:$AJ519,TRANSPOSE(EI$4:EI$29))</f>
        <v>0</v>
      </c>
      <c r="EJ519" cm="1">
        <f t="array" ref="EJ519">SUMPRODUCT($K519:$AJ519,TRANSPOSE(EJ$4:EJ$29))</f>
        <v>0</v>
      </c>
      <c r="EK519" cm="1">
        <f t="array" ref="EK519">SUMPRODUCT($K519:$AJ519,TRANSPOSE(EK$4:EK$29))</f>
        <v>50</v>
      </c>
      <c r="EL519" cm="1">
        <f t="array" ref="EL519">SUMPRODUCT($K519:$AJ519,TRANSPOSE(EL$4:EL$29))</f>
        <v>50</v>
      </c>
      <c r="EM519" cm="1">
        <f t="array" ref="EM519">SUMPRODUCT($K519:$AJ519,TRANSPOSE(EM$4:EM$29))</f>
        <v>50</v>
      </c>
      <c r="EN519" cm="1">
        <f t="array" ref="EN519">SUMPRODUCT($K519:$AJ519,TRANSPOSE(EN$4:EN$29))</f>
        <v>50</v>
      </c>
      <c r="EO519" cm="1">
        <f t="array" ref="EO519">SUMPRODUCT($K519:$AJ519,TRANSPOSE(EO$4:EO$29))</f>
        <v>0</v>
      </c>
      <c r="EP519" cm="1">
        <f t="array" ref="EP519">SUMPRODUCT($K519:$AJ519,TRANSPOSE(EP$4:EP$29))</f>
        <v>0</v>
      </c>
      <c r="EQ519" cm="1">
        <f t="array" ref="EQ519">SUMPRODUCT($K519:$AJ519,TRANSPOSE(EQ$4:EQ$29))</f>
        <v>0</v>
      </c>
      <c r="ER519" cm="1">
        <f t="array" ref="ER519">SUMPRODUCT($K519:$AJ519,TRANSPOSE(ER$4:ER$29))</f>
        <v>0</v>
      </c>
      <c r="ES519" cm="1">
        <f t="array" ref="ES519">SUMPRODUCT($K519:$AJ519,TRANSPOSE(ES$4:ES$29))</f>
        <v>0</v>
      </c>
      <c r="ET519" cm="1">
        <f t="array" ref="ET519">SUMPRODUCT($K519:$AJ519,TRANSPOSE(ET$4:ET$29))</f>
        <v>0</v>
      </c>
      <c r="EU519" cm="1">
        <f t="array" ref="EU519">SUMPRODUCT($K519:$AJ519,TRANSPOSE(EU$4:EU$29))</f>
        <v>0</v>
      </c>
      <c r="EV519" cm="1">
        <f t="array" ref="EV519">SUMPRODUCT($K519:$AJ519,TRANSPOSE(EV$4:EV$29))</f>
        <v>0</v>
      </c>
      <c r="EW519" cm="1">
        <f t="array" ref="EW519">SUMPRODUCT($K519:$AJ519,TRANSPOSE(EW$4:EW$29))</f>
        <v>0</v>
      </c>
      <c r="EX519" cm="1">
        <f t="array" ref="EX519">SUMPRODUCT($K519:$AJ519,TRANSPOSE(EX$4:EX$29))</f>
        <v>0</v>
      </c>
      <c r="EY519" cm="1">
        <f t="array" ref="EY519">SUMPRODUCT($K519:$AJ519,TRANSPOSE(EY$4:EY$29))</f>
        <v>0</v>
      </c>
      <c r="EZ519" cm="1">
        <f t="array" ref="EZ519">SUMPRODUCT($K519:$AJ519,TRANSPOSE(EZ$4:EZ$29))</f>
        <v>0</v>
      </c>
      <c r="FA519">
        <f t="shared" si="108"/>
        <v>0</v>
      </c>
      <c r="FB519" t="b">
        <f t="shared" si="109"/>
        <v>0</v>
      </c>
    </row>
    <row r="520" spans="1:158" hidden="1" x14ac:dyDescent="0.2">
      <c r="A520">
        <v>607</v>
      </c>
      <c r="B520" s="7" t="s">
        <v>471</v>
      </c>
      <c r="C520" t="s">
        <v>36</v>
      </c>
      <c r="D520">
        <v>401055473</v>
      </c>
      <c r="E520" t="s">
        <v>470</v>
      </c>
      <c r="G520" t="s">
        <v>6</v>
      </c>
      <c r="H520" s="1">
        <v>2</v>
      </c>
      <c r="I520" s="1">
        <v>6</v>
      </c>
      <c r="J520" s="1">
        <f>VLOOKUP(B520,'[4]AVL F03 05.05.26_לעבוד'!$B$27:$M$694,12,)</f>
        <v>6</v>
      </c>
      <c r="K520" s="1">
        <v>0</v>
      </c>
      <c r="L520" s="1">
        <v>0</v>
      </c>
      <c r="M520" s="1">
        <v>0</v>
      </c>
      <c r="N520" s="1">
        <v>2</v>
      </c>
      <c r="O520" s="1">
        <v>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f t="shared" si="105"/>
        <v>1890</v>
      </c>
      <c r="AL520" s="1">
        <f t="shared" si="106"/>
        <v>2040</v>
      </c>
      <c r="AM520" s="1">
        <f t="shared" si="113"/>
        <v>25874.1</v>
      </c>
      <c r="AN520" s="1">
        <f t="shared" si="114"/>
        <v>27927.599999999999</v>
      </c>
      <c r="AO520" s="1">
        <f t="shared" si="115"/>
        <v>2053.5</v>
      </c>
      <c r="AP520" s="1" t="s">
        <v>107</v>
      </c>
      <c r="AQ520" s="1">
        <f>VLOOKUP($B520,'[2]AVL F03 05.05.26_לעבוד'!$B$29:$H$721,6,)</f>
        <v>0</v>
      </c>
      <c r="AR520" s="1" t="s">
        <v>25</v>
      </c>
      <c r="AS520" s="1" t="s">
        <v>14</v>
      </c>
      <c r="AT520">
        <f t="shared" si="107"/>
        <v>82.14</v>
      </c>
      <c r="AU520" t="str">
        <f>VLOOKUP(B520,'[3]AVL F03 05.05.26_לעבוד'!$B$27:$B$694,1,)</f>
        <v>LTM4618IV#PBF</v>
      </c>
      <c r="AW520" t="s">
        <v>1744</v>
      </c>
      <c r="AX520">
        <v>1</v>
      </c>
      <c r="AY520">
        <v>13.69</v>
      </c>
      <c r="AZ520" t="s">
        <v>0</v>
      </c>
      <c r="BA520">
        <v>2</v>
      </c>
      <c r="BB520" t="s">
        <v>13</v>
      </c>
      <c r="BC520">
        <v>100</v>
      </c>
      <c r="BD520">
        <v>292</v>
      </c>
      <c r="BE520" t="s">
        <v>270</v>
      </c>
      <c r="BF520">
        <v>0</v>
      </c>
      <c r="BG520">
        <v>13.69</v>
      </c>
      <c r="BH520">
        <v>20</v>
      </c>
      <c r="BI520" t="s">
        <v>11</v>
      </c>
      <c r="BJ520" t="s">
        <v>44</v>
      </c>
      <c r="BK520" t="s">
        <v>5</v>
      </c>
      <c r="BL520">
        <v>1</v>
      </c>
      <c r="BM520" t="s">
        <v>75</v>
      </c>
      <c r="BN520">
        <v>13.69</v>
      </c>
      <c r="BO520" t="s">
        <v>5</v>
      </c>
      <c r="BP520">
        <v>1</v>
      </c>
      <c r="BQ520" t="s">
        <v>5</v>
      </c>
      <c r="BR520" t="s">
        <v>8</v>
      </c>
      <c r="BS520" t="s">
        <v>43</v>
      </c>
      <c r="BT520">
        <v>170</v>
      </c>
      <c r="BU520" t="s">
        <v>6</v>
      </c>
      <c r="BV520" t="s">
        <v>368</v>
      </c>
      <c r="BW520" t="s">
        <v>42</v>
      </c>
      <c r="BX520" t="s">
        <v>3</v>
      </c>
      <c r="BY520">
        <v>1</v>
      </c>
      <c r="BZ520" t="s">
        <v>29</v>
      </c>
      <c r="CA520" t="s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510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850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E520">
        <f>SUM($CB520,CB520:$CC520)-SUM($EC520:EC520)</f>
        <v>0</v>
      </c>
      <c r="DF520">
        <f>SUM($CB520,$CC520:CC520)-SUM($EC520:ED520)</f>
        <v>0</v>
      </c>
      <c r="DG520">
        <f>SUM($CB520,$CC520:CD520)-SUM($EC520:EE520)</f>
        <v>0</v>
      </c>
      <c r="DH520">
        <f>SUM($CB520,$CC520:CE520)-SUM($EC520:EF520)</f>
        <v>0</v>
      </c>
      <c r="DI520">
        <f>SUM($CB520,$CC520:CF520)-SUM($EC520:EG520)</f>
        <v>0</v>
      </c>
      <c r="DJ520">
        <f>SUM($CB520,$CC520:CG520)-SUM($EC520:EH520)</f>
        <v>0</v>
      </c>
      <c r="DK520">
        <f>SUM($CB520,$CC520:CH520)-SUM($EC520:EI520)</f>
        <v>0</v>
      </c>
      <c r="DL520">
        <f>SUM($CB520,$CC520:CI520)-SUM($EC520:EJ520)</f>
        <v>0</v>
      </c>
      <c r="DM520">
        <f>SUM($CB520,$CC520:CJ520)-SUM($EC520:EK520)</f>
        <v>370</v>
      </c>
      <c r="DN520">
        <f>SUM($CB520,$CC520:CK520)-SUM($EC520:EL520)</f>
        <v>78</v>
      </c>
      <c r="DO520">
        <f>SUM($CB520,$CC520:CL520)-SUM($EC520:EM520)</f>
        <v>-222</v>
      </c>
      <c r="DP520">
        <f>SUM($CB520,$CC520:CM520)-SUM($EC520:EN520)</f>
        <v>-690</v>
      </c>
      <c r="DQ520">
        <f>SUM($CB520,$CC520:CN520)-SUM($EC520:EO520)</f>
        <v>-690</v>
      </c>
      <c r="DR520">
        <f>SUM($CB520,$CC520:CO520)-SUM($EC520:EP520)</f>
        <v>-690</v>
      </c>
      <c r="DS520">
        <f>SUM($CB520,$CC520:CP520)-SUM($EC520:EQ520)</f>
        <v>-690</v>
      </c>
      <c r="DT520">
        <f>SUM($CB520,$CC520:CQ520)-SUM($EC520:ER520)</f>
        <v>-690</v>
      </c>
      <c r="DU520">
        <f>SUM($CB520,$CC520:CR520)-SUM($EC520:ES520)</f>
        <v>160</v>
      </c>
      <c r="DV520">
        <f>SUM($CB520,$CC520:CS520)-SUM($EC520:ET520)</f>
        <v>160</v>
      </c>
      <c r="DW520">
        <f>SUM($CB520,$CC520:CT520)-SUM($EC520:EU520)</f>
        <v>160</v>
      </c>
      <c r="DX520">
        <f>SUM($CB520,$CC520:CU520)-SUM($EC520:EV520)</f>
        <v>160</v>
      </c>
      <c r="DY520">
        <f>SUM($CB520,$CC520:CV520)-SUM($EC520:EW520)</f>
        <v>160</v>
      </c>
      <c r="DZ520">
        <f>SUM($CB520,$CC520:CW520)-SUM($EC520:EX520)</f>
        <v>160</v>
      </c>
      <c r="EA520">
        <f>SUM($CB520,$CC520:CX520)-SUM($EC520:EY520)</f>
        <v>160</v>
      </c>
      <c r="EB520">
        <f>SUM($CB520,$CC520:CY520)-SUM($EC520:EZ520)</f>
        <v>160</v>
      </c>
      <c r="EC520" cm="1">
        <f t="array" ref="EC520">SUMPRODUCT($K520:$AJ520,TRANSPOSE(EC$4:EC$29))</f>
        <v>0</v>
      </c>
      <c r="ED520" cm="1">
        <f t="array" ref="ED520">SUMPRODUCT($K520:$AJ520,TRANSPOSE(ED$4:ED$29))</f>
        <v>0</v>
      </c>
      <c r="EE520" cm="1">
        <f t="array" ref="EE520">SUMPRODUCT($K520:$AJ520,TRANSPOSE(EE$4:EE$29))</f>
        <v>0</v>
      </c>
      <c r="EF520" cm="1">
        <f t="array" ref="EF520">SUMPRODUCT($K520:$AJ520,TRANSPOSE(EF$4:EF$29))</f>
        <v>0</v>
      </c>
      <c r="EG520" cm="1">
        <f t="array" ref="EG520">SUMPRODUCT($K520:$AJ520,TRANSPOSE(EG$4:EG$29))</f>
        <v>0</v>
      </c>
      <c r="EH520" cm="1">
        <f t="array" ref="EH520">SUMPRODUCT($K520:$AJ520,TRANSPOSE(EH$4:EH$29))</f>
        <v>0</v>
      </c>
      <c r="EI520" cm="1">
        <f t="array" ref="EI520">SUMPRODUCT($K520:$AJ520,TRANSPOSE(EI$4:EI$29))</f>
        <v>0</v>
      </c>
      <c r="EJ520" cm="1">
        <f t="array" ref="EJ520">SUMPRODUCT($K520:$AJ520,TRANSPOSE(EJ$4:EJ$29))</f>
        <v>0</v>
      </c>
      <c r="EK520" cm="1">
        <f t="array" ref="EK520">SUMPRODUCT($K520:$AJ520,TRANSPOSE(EK$4:EK$29))</f>
        <v>140</v>
      </c>
      <c r="EL520" cm="1">
        <f t="array" ref="EL520">SUMPRODUCT($K520:$AJ520,TRANSPOSE(EL$4:EL$29))</f>
        <v>292</v>
      </c>
      <c r="EM520" cm="1">
        <f t="array" ref="EM520">SUMPRODUCT($K520:$AJ520,TRANSPOSE(EM$4:EM$29))</f>
        <v>300</v>
      </c>
      <c r="EN520" cm="1">
        <f t="array" ref="EN520">SUMPRODUCT($K520:$AJ520,TRANSPOSE(EN$4:EN$29))</f>
        <v>468</v>
      </c>
      <c r="EO520" cm="1">
        <f t="array" ref="EO520">SUMPRODUCT($K520:$AJ520,TRANSPOSE(EO$4:EO$29))</f>
        <v>0</v>
      </c>
      <c r="EP520" cm="1">
        <f t="array" ref="EP520">SUMPRODUCT($K520:$AJ520,TRANSPOSE(EP$4:EP$29))</f>
        <v>0</v>
      </c>
      <c r="EQ520" cm="1">
        <f t="array" ref="EQ520">SUMPRODUCT($K520:$AJ520,TRANSPOSE(EQ$4:EQ$29))</f>
        <v>0</v>
      </c>
      <c r="ER520" cm="1">
        <f t="array" ref="ER520">SUMPRODUCT($K520:$AJ520,TRANSPOSE(ER$4:ER$29))</f>
        <v>0</v>
      </c>
      <c r="ES520" cm="1">
        <f t="array" ref="ES520">SUMPRODUCT($K520:$AJ520,TRANSPOSE(ES$4:ES$29))</f>
        <v>0</v>
      </c>
      <c r="ET520" cm="1">
        <f t="array" ref="ET520">SUMPRODUCT($K520:$AJ520,TRANSPOSE(ET$4:ET$29))</f>
        <v>0</v>
      </c>
      <c r="EU520" cm="1">
        <f t="array" ref="EU520">SUMPRODUCT($K520:$AJ520,TRANSPOSE(EU$4:EU$29))</f>
        <v>0</v>
      </c>
      <c r="EV520" cm="1">
        <f t="array" ref="EV520">SUMPRODUCT($K520:$AJ520,TRANSPOSE(EV$4:EV$29))</f>
        <v>0</v>
      </c>
      <c r="EW520" cm="1">
        <f t="array" ref="EW520">SUMPRODUCT($K520:$AJ520,TRANSPOSE(EW$4:EW$29))</f>
        <v>0</v>
      </c>
      <c r="EX520" cm="1">
        <f t="array" ref="EX520">SUMPRODUCT($K520:$AJ520,TRANSPOSE(EX$4:EX$29))</f>
        <v>0</v>
      </c>
      <c r="EY520" cm="1">
        <f t="array" ref="EY520">SUMPRODUCT($K520:$AJ520,TRANSPOSE(EY$4:EY$29))</f>
        <v>0</v>
      </c>
      <c r="EZ520" cm="1">
        <f t="array" ref="EZ520">SUMPRODUCT($K520:$AJ520,TRANSPOSE(EZ$4:EZ$29))</f>
        <v>0</v>
      </c>
      <c r="FA520">
        <f t="shared" si="108"/>
        <v>0</v>
      </c>
      <c r="FB520" t="b">
        <f t="shared" si="109"/>
        <v>0</v>
      </c>
    </row>
    <row r="521" spans="1:158" hidden="1" x14ac:dyDescent="0.2">
      <c r="A521">
        <v>608</v>
      </c>
      <c r="B521" s="7" t="s">
        <v>469</v>
      </c>
      <c r="C521" t="s">
        <v>36</v>
      </c>
      <c r="D521">
        <v>407004454</v>
      </c>
      <c r="E521" t="s">
        <v>468</v>
      </c>
      <c r="G521" t="s">
        <v>6</v>
      </c>
      <c r="H521" s="1">
        <v>2</v>
      </c>
      <c r="I521" s="1">
        <v>2</v>
      </c>
      <c r="J521" s="1">
        <f>VLOOKUP(B521,'[4]AVL F03 05.05.26_לעבוד'!$B$27:$M$694,12,)</f>
        <v>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2</v>
      </c>
      <c r="AI521" s="1">
        <v>0</v>
      </c>
      <c r="AJ521" s="1">
        <v>0</v>
      </c>
      <c r="AK521" s="1">
        <f t="shared" si="105"/>
        <v>630</v>
      </c>
      <c r="AL521" s="1">
        <f t="shared" si="106"/>
        <v>780</v>
      </c>
      <c r="AM521" s="1">
        <f t="shared" si="113"/>
        <v>11749.5</v>
      </c>
      <c r="AN521" s="1">
        <f t="shared" si="114"/>
        <v>14546.999999999998</v>
      </c>
      <c r="AO521" s="1">
        <f t="shared" si="115"/>
        <v>2797.4999999999982</v>
      </c>
      <c r="AP521" s="1" t="s">
        <v>107</v>
      </c>
      <c r="AQ521" s="1" t="str">
        <f>VLOOKUP($B521,'[2]AVL F03 05.05.26_לעבוד'!$B$29:$H$721,6,)</f>
        <v xml:space="preserve">תינתן עזרה מאלתא </v>
      </c>
      <c r="AR521" s="1" t="s">
        <v>25</v>
      </c>
      <c r="AS521" s="1" t="s">
        <v>14</v>
      </c>
      <c r="AT521">
        <f t="shared" si="107"/>
        <v>37.299999999999997</v>
      </c>
      <c r="AU521" t="str">
        <f>VLOOKUP(B521,'[3]AVL F03 05.05.26_לעבוד'!$B$27:$B$694,1,)</f>
        <v>LTM4622IY#PBF</v>
      </c>
      <c r="AW521" t="s">
        <v>1788</v>
      </c>
      <c r="AX521">
        <v>1</v>
      </c>
      <c r="AY521">
        <v>18.649999999999999</v>
      </c>
      <c r="AZ521" t="s">
        <v>0</v>
      </c>
      <c r="BA521">
        <v>2</v>
      </c>
      <c r="BB521" t="s">
        <v>13</v>
      </c>
      <c r="BC521">
        <v>100</v>
      </c>
      <c r="BD521">
        <v>215</v>
      </c>
      <c r="BE521" t="s">
        <v>270</v>
      </c>
      <c r="BF521">
        <v>0</v>
      </c>
      <c r="BG521">
        <v>18.649999999999999</v>
      </c>
      <c r="BH521">
        <v>20</v>
      </c>
      <c r="BI521" t="s">
        <v>11</v>
      </c>
      <c r="BJ521" t="s">
        <v>44</v>
      </c>
      <c r="BK521" t="s">
        <v>5</v>
      </c>
      <c r="BL521">
        <v>1</v>
      </c>
      <c r="BM521" t="s">
        <v>22</v>
      </c>
      <c r="BN521">
        <v>18.649999999999999</v>
      </c>
      <c r="BO521" t="s">
        <v>5</v>
      </c>
      <c r="BP521">
        <v>1</v>
      </c>
      <c r="BQ521" t="s">
        <v>5</v>
      </c>
      <c r="BR521" t="s">
        <v>8</v>
      </c>
      <c r="BS521" t="s">
        <v>43</v>
      </c>
      <c r="BT521">
        <v>260</v>
      </c>
      <c r="BU521" t="s">
        <v>6</v>
      </c>
      <c r="BV521" t="s">
        <v>368</v>
      </c>
      <c r="BW521" t="s">
        <v>42</v>
      </c>
      <c r="BX521" t="s">
        <v>3</v>
      </c>
      <c r="BY521">
        <v>1</v>
      </c>
      <c r="BZ521" t="s">
        <v>29</v>
      </c>
      <c r="CA521" t="s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220</v>
      </c>
      <c r="CK521">
        <v>0</v>
      </c>
      <c r="CL521">
        <v>0</v>
      </c>
      <c r="CM521">
        <v>0</v>
      </c>
      <c r="CN521">
        <v>520</v>
      </c>
      <c r="CO521" t="s">
        <v>5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E521">
        <f>SUM($CB521,CB521:$CC521)-SUM($EC521:EC521)</f>
        <v>0</v>
      </c>
      <c r="DF521">
        <f>SUM($CB521,$CC521:CC521)-SUM($EC521:ED521)</f>
        <v>0</v>
      </c>
      <c r="DG521">
        <f>SUM($CB521,$CC521:CD521)-SUM($EC521:EE521)</f>
        <v>0</v>
      </c>
      <c r="DH521">
        <f>SUM($CB521,$CC521:CE521)-SUM($EC521:EF521)</f>
        <v>0</v>
      </c>
      <c r="DI521">
        <f>SUM($CB521,$CC521:CF521)-SUM($EC521:EG521)</f>
        <v>0</v>
      </c>
      <c r="DJ521">
        <f>SUM($CB521,$CC521:CG521)-SUM($EC521:EH521)</f>
        <v>0</v>
      </c>
      <c r="DK521">
        <f>SUM($CB521,$CC521:CH521)-SUM($EC521:EI521)</f>
        <v>0</v>
      </c>
      <c r="DL521">
        <f>SUM($CB521,$CC521:CI521)-SUM($EC521:EJ521)</f>
        <v>0</v>
      </c>
      <c r="DM521">
        <f>SUM($CB521,$CC521:CJ521)-SUM($EC521:EK521)</f>
        <v>120</v>
      </c>
      <c r="DN521">
        <f>SUM($CB521,$CC521:CK521)-SUM($EC521:EL521)</f>
        <v>20</v>
      </c>
      <c r="DO521">
        <f>SUM($CB521,$CC521:CL521)-SUM($EC521:EM521)</f>
        <v>-80</v>
      </c>
      <c r="DP521">
        <f>SUM($CB521,$CC521:CM521)-SUM($EC521:EN521)</f>
        <v>-180</v>
      </c>
      <c r="DQ521">
        <f>SUM($CB521,$CC521:CN521)-SUM($EC521:EO521)</f>
        <v>340</v>
      </c>
      <c r="DR521">
        <f>SUM($CB521,$CC521:CO521)-SUM($EC521:EP521)</f>
        <v>340</v>
      </c>
      <c r="DS521">
        <f>SUM($CB521,$CC521:CP521)-SUM($EC521:EQ521)</f>
        <v>340</v>
      </c>
      <c r="DT521">
        <f>SUM($CB521,$CC521:CQ521)-SUM($EC521:ER521)</f>
        <v>340</v>
      </c>
      <c r="DU521">
        <f>SUM($CB521,$CC521:CR521)-SUM($EC521:ES521)</f>
        <v>340</v>
      </c>
      <c r="DV521">
        <f>SUM($CB521,$CC521:CS521)-SUM($EC521:ET521)</f>
        <v>340</v>
      </c>
      <c r="DW521">
        <f>SUM($CB521,$CC521:CT521)-SUM($EC521:EU521)</f>
        <v>340</v>
      </c>
      <c r="DX521">
        <f>SUM($CB521,$CC521:CU521)-SUM($EC521:EV521)</f>
        <v>340</v>
      </c>
      <c r="DY521">
        <f>SUM($CB521,$CC521:CV521)-SUM($EC521:EW521)</f>
        <v>340</v>
      </c>
      <c r="DZ521">
        <f>SUM($CB521,$CC521:CW521)-SUM($EC521:EX521)</f>
        <v>340</v>
      </c>
      <c r="EA521">
        <f>SUM($CB521,$CC521:CX521)-SUM($EC521:EY521)</f>
        <v>340</v>
      </c>
      <c r="EB521">
        <f>SUM($CB521,$CC521:CY521)-SUM($EC521:EZ521)</f>
        <v>340</v>
      </c>
      <c r="EC521" cm="1">
        <f t="array" ref="EC521">SUMPRODUCT($K521:$AJ521,TRANSPOSE(EC$4:EC$29))</f>
        <v>0</v>
      </c>
      <c r="ED521" cm="1">
        <f t="array" ref="ED521">SUMPRODUCT($K521:$AJ521,TRANSPOSE(ED$4:ED$29))</f>
        <v>0</v>
      </c>
      <c r="EE521" cm="1">
        <f t="array" ref="EE521">SUMPRODUCT($K521:$AJ521,TRANSPOSE(EE$4:EE$29))</f>
        <v>0</v>
      </c>
      <c r="EF521" cm="1">
        <f t="array" ref="EF521">SUMPRODUCT($K521:$AJ521,TRANSPOSE(EF$4:EF$29))</f>
        <v>0</v>
      </c>
      <c r="EG521" cm="1">
        <f t="array" ref="EG521">SUMPRODUCT($K521:$AJ521,TRANSPOSE(EG$4:EG$29))</f>
        <v>0</v>
      </c>
      <c r="EH521" cm="1">
        <f t="array" ref="EH521">SUMPRODUCT($K521:$AJ521,TRANSPOSE(EH$4:EH$29))</f>
        <v>0</v>
      </c>
      <c r="EI521" cm="1">
        <f t="array" ref="EI521">SUMPRODUCT($K521:$AJ521,TRANSPOSE(EI$4:EI$29))</f>
        <v>0</v>
      </c>
      <c r="EJ521" cm="1">
        <f t="array" ref="EJ521">SUMPRODUCT($K521:$AJ521,TRANSPOSE(EJ$4:EJ$29))</f>
        <v>0</v>
      </c>
      <c r="EK521" cm="1">
        <f t="array" ref="EK521">SUMPRODUCT($K521:$AJ521,TRANSPOSE(EK$4:EK$29))</f>
        <v>100</v>
      </c>
      <c r="EL521" cm="1">
        <f t="array" ref="EL521">SUMPRODUCT($K521:$AJ521,TRANSPOSE(EL$4:EL$29))</f>
        <v>100</v>
      </c>
      <c r="EM521" cm="1">
        <f t="array" ref="EM521">SUMPRODUCT($K521:$AJ521,TRANSPOSE(EM$4:EM$29))</f>
        <v>100</v>
      </c>
      <c r="EN521" cm="1">
        <f t="array" ref="EN521">SUMPRODUCT($K521:$AJ521,TRANSPOSE(EN$4:EN$29))</f>
        <v>100</v>
      </c>
      <c r="EO521" cm="1">
        <f t="array" ref="EO521">SUMPRODUCT($K521:$AJ521,TRANSPOSE(EO$4:EO$29))</f>
        <v>0</v>
      </c>
      <c r="EP521" cm="1">
        <f t="array" ref="EP521">SUMPRODUCT($K521:$AJ521,TRANSPOSE(EP$4:EP$29))</f>
        <v>0</v>
      </c>
      <c r="EQ521" cm="1">
        <f t="array" ref="EQ521">SUMPRODUCT($K521:$AJ521,TRANSPOSE(EQ$4:EQ$29))</f>
        <v>0</v>
      </c>
      <c r="ER521" cm="1">
        <f t="array" ref="ER521">SUMPRODUCT($K521:$AJ521,TRANSPOSE(ER$4:ER$29))</f>
        <v>0</v>
      </c>
      <c r="ES521" cm="1">
        <f t="array" ref="ES521">SUMPRODUCT($K521:$AJ521,TRANSPOSE(ES$4:ES$29))</f>
        <v>0</v>
      </c>
      <c r="ET521" cm="1">
        <f t="array" ref="ET521">SUMPRODUCT($K521:$AJ521,TRANSPOSE(ET$4:ET$29))</f>
        <v>0</v>
      </c>
      <c r="EU521" cm="1">
        <f t="array" ref="EU521">SUMPRODUCT($K521:$AJ521,TRANSPOSE(EU$4:EU$29))</f>
        <v>0</v>
      </c>
      <c r="EV521" cm="1">
        <f t="array" ref="EV521">SUMPRODUCT($K521:$AJ521,TRANSPOSE(EV$4:EV$29))</f>
        <v>0</v>
      </c>
      <c r="EW521" cm="1">
        <f t="array" ref="EW521">SUMPRODUCT($K521:$AJ521,TRANSPOSE(EW$4:EW$29))</f>
        <v>0</v>
      </c>
      <c r="EX521" cm="1">
        <f t="array" ref="EX521">SUMPRODUCT($K521:$AJ521,TRANSPOSE(EX$4:EX$29))</f>
        <v>0</v>
      </c>
      <c r="EY521" cm="1">
        <f t="array" ref="EY521">SUMPRODUCT($K521:$AJ521,TRANSPOSE(EY$4:EY$29))</f>
        <v>0</v>
      </c>
      <c r="EZ521" cm="1">
        <f t="array" ref="EZ521">SUMPRODUCT($K521:$AJ521,TRANSPOSE(EZ$4:EZ$29))</f>
        <v>0</v>
      </c>
      <c r="FA521">
        <f t="shared" si="108"/>
        <v>0</v>
      </c>
      <c r="FB521" t="b">
        <f t="shared" si="109"/>
        <v>0</v>
      </c>
    </row>
    <row r="522" spans="1:158" hidden="1" x14ac:dyDescent="0.2">
      <c r="A522">
        <v>609</v>
      </c>
      <c r="B522" s="7" t="s">
        <v>467</v>
      </c>
      <c r="C522" t="s">
        <v>17</v>
      </c>
      <c r="D522">
        <v>405562003</v>
      </c>
      <c r="E522" t="s">
        <v>466</v>
      </c>
      <c r="G522" t="s">
        <v>6</v>
      </c>
      <c r="H522" s="1">
        <v>1</v>
      </c>
      <c r="I522" s="1">
        <v>13</v>
      </c>
      <c r="J522" s="1">
        <f>VLOOKUP(B522,'[4]AVL F03 05.05.26_לעבוד'!$B$27:$M$694,12,)</f>
        <v>13</v>
      </c>
      <c r="K522" s="1">
        <v>0</v>
      </c>
      <c r="L522" s="1">
        <v>0</v>
      </c>
      <c r="M522" s="1">
        <v>0</v>
      </c>
      <c r="N522" s="1">
        <v>1</v>
      </c>
      <c r="O522" s="1">
        <v>12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f t="shared" si="105"/>
        <v>4095</v>
      </c>
      <c r="AL522" s="1">
        <f t="shared" si="106"/>
        <v>4165</v>
      </c>
      <c r="AQ522" s="1" t="str">
        <f>VLOOKUP($B522,'[2]AVL F03 05.05.26_לעבוד'!$B$29:$H$721,6,)</f>
        <v xml:space="preserve"> </v>
      </c>
      <c r="AR522" s="1" t="s">
        <v>465</v>
      </c>
      <c r="AS522" s="1" t="s">
        <v>14</v>
      </c>
      <c r="AT522">
        <f t="shared" si="107"/>
        <v>765.05000000000007</v>
      </c>
      <c r="AU522" t="str">
        <f>VLOOKUP(B522,'[3]AVL F03 05.05.26_לעבוד'!$B$27:$B$694,1,)</f>
        <v>LTM4634IY</v>
      </c>
      <c r="AW522" t="s">
        <v>1744</v>
      </c>
      <c r="AX522">
        <v>1</v>
      </c>
      <c r="AY522">
        <v>58.85</v>
      </c>
      <c r="AZ522" t="s">
        <v>0</v>
      </c>
      <c r="BA522">
        <v>1</v>
      </c>
      <c r="BB522" t="s">
        <v>13</v>
      </c>
      <c r="BC522">
        <v>357</v>
      </c>
      <c r="BD522">
        <v>96</v>
      </c>
      <c r="BE522" t="s">
        <v>270</v>
      </c>
      <c r="BF522">
        <v>0</v>
      </c>
      <c r="BG522">
        <v>58.85</v>
      </c>
      <c r="BH522">
        <v>20</v>
      </c>
      <c r="BI522" t="s">
        <v>11</v>
      </c>
      <c r="BJ522" t="s">
        <v>44</v>
      </c>
      <c r="BK522" t="s">
        <v>5</v>
      </c>
      <c r="BL522">
        <v>1</v>
      </c>
      <c r="BM522" t="s">
        <v>22</v>
      </c>
      <c r="BN522">
        <v>58.85</v>
      </c>
      <c r="BO522" t="s">
        <v>5</v>
      </c>
      <c r="BP522">
        <v>1</v>
      </c>
      <c r="BQ522" t="s">
        <v>5</v>
      </c>
      <c r="BR522" t="s">
        <v>8</v>
      </c>
      <c r="BS522" t="s">
        <v>43</v>
      </c>
      <c r="BT522">
        <v>119</v>
      </c>
      <c r="BU522" t="s">
        <v>6</v>
      </c>
      <c r="BV522" t="s">
        <v>368</v>
      </c>
      <c r="BW522" t="s">
        <v>42</v>
      </c>
      <c r="BX522" t="s">
        <v>3</v>
      </c>
      <c r="BY522">
        <v>1</v>
      </c>
      <c r="BZ522" t="s">
        <v>29</v>
      </c>
      <c r="CA522" t="s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1904</v>
      </c>
      <c r="CK522">
        <v>0</v>
      </c>
      <c r="CL522">
        <v>0</v>
      </c>
      <c r="CM522">
        <v>0</v>
      </c>
      <c r="CN522">
        <v>0</v>
      </c>
      <c r="CO522">
        <v>714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E522">
        <f>SUM($CB522,CB522:$CC522)-SUM($EC522:EC522)</f>
        <v>0</v>
      </c>
      <c r="DF522">
        <f>SUM($CB522,$CC522:CC522)-SUM($EC522:ED522)</f>
        <v>0</v>
      </c>
      <c r="DG522">
        <f>SUM($CB522,$CC522:CD522)-SUM($EC522:EE522)</f>
        <v>0</v>
      </c>
      <c r="DH522">
        <f>SUM($CB522,$CC522:CE522)-SUM($EC522:EF522)</f>
        <v>0</v>
      </c>
      <c r="DI522">
        <f>SUM($CB522,$CC522:CF522)-SUM($EC522:EG522)</f>
        <v>0</v>
      </c>
      <c r="DJ522">
        <f>SUM($CB522,$CC522:CG522)-SUM($EC522:EH522)</f>
        <v>0</v>
      </c>
      <c r="DK522">
        <f>SUM($CB522,$CC522:CH522)-SUM($EC522:EI522)</f>
        <v>0</v>
      </c>
      <c r="DL522">
        <f>SUM($CB522,$CC522:CI522)-SUM($EC522:EJ522)</f>
        <v>0</v>
      </c>
      <c r="DM522">
        <f>SUM($CB522,$CC522:CJ522)-SUM($EC522:EK522)</f>
        <v>1584</v>
      </c>
      <c r="DN522">
        <f>SUM($CB522,$CC522:CK522)-SUM($EC522:EL522)</f>
        <v>1158</v>
      </c>
      <c r="DO522">
        <f>SUM($CB522,$CC522:CL522)-SUM($EC522:EM522)</f>
        <v>258</v>
      </c>
      <c r="DP522">
        <f>SUM($CB522,$CC522:CM522)-SUM($EC522:EN522)</f>
        <v>-696</v>
      </c>
      <c r="DQ522">
        <f>SUM($CB522,$CC522:CN522)-SUM($EC522:EO522)</f>
        <v>-696</v>
      </c>
      <c r="DR522">
        <f>SUM($CB522,$CC522:CO522)-SUM($EC522:EP522)</f>
        <v>18</v>
      </c>
      <c r="DS522">
        <f>SUM($CB522,$CC522:CP522)-SUM($EC522:EQ522)</f>
        <v>18</v>
      </c>
      <c r="DT522">
        <f>SUM($CB522,$CC522:CQ522)-SUM($EC522:ER522)</f>
        <v>18</v>
      </c>
      <c r="DU522">
        <f>SUM($CB522,$CC522:CR522)-SUM($EC522:ES522)</f>
        <v>18</v>
      </c>
      <c r="DV522">
        <f>SUM($CB522,$CC522:CS522)-SUM($EC522:ET522)</f>
        <v>18</v>
      </c>
      <c r="DW522">
        <f>SUM($CB522,$CC522:CT522)-SUM($EC522:EU522)</f>
        <v>18</v>
      </c>
      <c r="DX522">
        <f>SUM($CB522,$CC522:CU522)-SUM($EC522:EV522)</f>
        <v>18</v>
      </c>
      <c r="DY522">
        <f>SUM($CB522,$CC522:CV522)-SUM($EC522:EW522)</f>
        <v>18</v>
      </c>
      <c r="DZ522">
        <f>SUM($CB522,$CC522:CW522)-SUM($EC522:EX522)</f>
        <v>18</v>
      </c>
      <c r="EA522">
        <f>SUM($CB522,$CC522:CX522)-SUM($EC522:EY522)</f>
        <v>18</v>
      </c>
      <c r="EB522">
        <f>SUM($CB522,$CC522:CY522)-SUM($EC522:EZ522)</f>
        <v>18</v>
      </c>
      <c r="EC522" cm="1">
        <f t="array" ref="EC522">SUMPRODUCT($K522:$AJ522,TRANSPOSE(EC$4:EC$29))</f>
        <v>0</v>
      </c>
      <c r="ED522" cm="1">
        <f t="array" ref="ED522">SUMPRODUCT($K522:$AJ522,TRANSPOSE(ED$4:ED$29))</f>
        <v>0</v>
      </c>
      <c r="EE522" cm="1">
        <f t="array" ref="EE522">SUMPRODUCT($K522:$AJ522,TRANSPOSE(EE$4:EE$29))</f>
        <v>0</v>
      </c>
      <c r="EF522" cm="1">
        <f t="array" ref="EF522">SUMPRODUCT($K522:$AJ522,TRANSPOSE(EF$4:EF$29))</f>
        <v>0</v>
      </c>
      <c r="EG522" cm="1">
        <f t="array" ref="EG522">SUMPRODUCT($K522:$AJ522,TRANSPOSE(EG$4:EG$29))</f>
        <v>0</v>
      </c>
      <c r="EH522" cm="1">
        <f t="array" ref="EH522">SUMPRODUCT($K522:$AJ522,TRANSPOSE(EH$4:EH$29))</f>
        <v>0</v>
      </c>
      <c r="EI522" cm="1">
        <f t="array" ref="EI522">SUMPRODUCT($K522:$AJ522,TRANSPOSE(EI$4:EI$29))</f>
        <v>0</v>
      </c>
      <c r="EJ522" cm="1">
        <f t="array" ref="EJ522">SUMPRODUCT($K522:$AJ522,TRANSPOSE(EJ$4:EJ$29))</f>
        <v>0</v>
      </c>
      <c r="EK522" cm="1">
        <f t="array" ref="EK522">SUMPRODUCT($K522:$AJ522,TRANSPOSE(EK$4:EK$29))</f>
        <v>320</v>
      </c>
      <c r="EL522" cm="1">
        <f t="array" ref="EL522">SUMPRODUCT($K522:$AJ522,TRANSPOSE(EL$4:EL$29))</f>
        <v>426</v>
      </c>
      <c r="EM522" cm="1">
        <f t="array" ref="EM522">SUMPRODUCT($K522:$AJ522,TRANSPOSE(EM$4:EM$29))</f>
        <v>900</v>
      </c>
      <c r="EN522" cm="1">
        <f t="array" ref="EN522">SUMPRODUCT($K522:$AJ522,TRANSPOSE(EN$4:EN$29))</f>
        <v>954</v>
      </c>
      <c r="EO522" cm="1">
        <f t="array" ref="EO522">SUMPRODUCT($K522:$AJ522,TRANSPOSE(EO$4:EO$29))</f>
        <v>0</v>
      </c>
      <c r="EP522" cm="1">
        <f t="array" ref="EP522">SUMPRODUCT($K522:$AJ522,TRANSPOSE(EP$4:EP$29))</f>
        <v>0</v>
      </c>
      <c r="EQ522" cm="1">
        <f t="array" ref="EQ522">SUMPRODUCT($K522:$AJ522,TRANSPOSE(EQ$4:EQ$29))</f>
        <v>0</v>
      </c>
      <c r="ER522" cm="1">
        <f t="array" ref="ER522">SUMPRODUCT($K522:$AJ522,TRANSPOSE(ER$4:ER$29))</f>
        <v>0</v>
      </c>
      <c r="ES522" cm="1">
        <f t="array" ref="ES522">SUMPRODUCT($K522:$AJ522,TRANSPOSE(ES$4:ES$29))</f>
        <v>0</v>
      </c>
      <c r="ET522" cm="1">
        <f t="array" ref="ET522">SUMPRODUCT($K522:$AJ522,TRANSPOSE(ET$4:ET$29))</f>
        <v>0</v>
      </c>
      <c r="EU522" cm="1">
        <f t="array" ref="EU522">SUMPRODUCT($K522:$AJ522,TRANSPOSE(EU$4:EU$29))</f>
        <v>0</v>
      </c>
      <c r="EV522" cm="1">
        <f t="array" ref="EV522">SUMPRODUCT($K522:$AJ522,TRANSPOSE(EV$4:EV$29))</f>
        <v>0</v>
      </c>
      <c r="EW522" cm="1">
        <f t="array" ref="EW522">SUMPRODUCT($K522:$AJ522,TRANSPOSE(EW$4:EW$29))</f>
        <v>0</v>
      </c>
      <c r="EX522" cm="1">
        <f t="array" ref="EX522">SUMPRODUCT($K522:$AJ522,TRANSPOSE(EX$4:EX$29))</f>
        <v>0</v>
      </c>
      <c r="EY522" cm="1">
        <f t="array" ref="EY522">SUMPRODUCT($K522:$AJ522,TRANSPOSE(EY$4:EY$29))</f>
        <v>0</v>
      </c>
      <c r="EZ522" cm="1">
        <f t="array" ref="EZ522">SUMPRODUCT($K522:$AJ522,TRANSPOSE(EZ$4:EZ$29))</f>
        <v>0</v>
      </c>
      <c r="FA522">
        <f t="shared" si="108"/>
        <v>0</v>
      </c>
      <c r="FB522" t="b">
        <f t="shared" si="109"/>
        <v>0</v>
      </c>
    </row>
    <row r="523" spans="1:158" hidden="1" x14ac:dyDescent="0.2">
      <c r="A523">
        <v>610</v>
      </c>
      <c r="B523" s="7" t="s">
        <v>464</v>
      </c>
      <c r="C523" t="s">
        <v>36</v>
      </c>
      <c r="D523">
        <v>422697047</v>
      </c>
      <c r="E523" t="s">
        <v>463</v>
      </c>
      <c r="G523" t="s">
        <v>6</v>
      </c>
      <c r="H523" s="1">
        <v>1</v>
      </c>
      <c r="I523" s="1">
        <v>1</v>
      </c>
      <c r="J523" s="1">
        <f>VLOOKUP(B523,'[4]AVL F03 05.05.26_לעבוד'!$B$27:$M$694,12,)</f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1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f t="shared" si="105"/>
        <v>315</v>
      </c>
      <c r="AL523" s="1">
        <f t="shared" si="106"/>
        <v>340</v>
      </c>
      <c r="AQ523" s="1">
        <f>VLOOKUP($B523,'[2]AVL F03 05.05.26_לעבוד'!$B$29:$H$721,6,)</f>
        <v>0</v>
      </c>
      <c r="AR523" s="1" t="s">
        <v>25</v>
      </c>
      <c r="AS523" s="1" t="s">
        <v>14</v>
      </c>
      <c r="AT523">
        <f t="shared" si="107"/>
        <v>43.55</v>
      </c>
      <c r="AU523" t="str">
        <f>VLOOKUP(B523,'[3]AVL F03 05.05.26_לעבוד'!$B$27:$B$694,1,)</f>
        <v>LTM4643MPV#PBF</v>
      </c>
      <c r="AW523" t="s">
        <v>1744</v>
      </c>
      <c r="AX523">
        <v>1</v>
      </c>
      <c r="AY523">
        <v>43.55</v>
      </c>
      <c r="AZ523" t="s">
        <v>0</v>
      </c>
      <c r="BA523">
        <v>1</v>
      </c>
      <c r="BB523" t="s">
        <v>13</v>
      </c>
      <c r="BC523">
        <v>356</v>
      </c>
      <c r="BD523">
        <v>162</v>
      </c>
      <c r="BE523" t="s">
        <v>270</v>
      </c>
      <c r="BF523">
        <v>0</v>
      </c>
      <c r="BG523">
        <v>43.55</v>
      </c>
      <c r="BH523">
        <v>20</v>
      </c>
      <c r="BI523" t="s">
        <v>11</v>
      </c>
      <c r="BJ523" t="s">
        <v>44</v>
      </c>
      <c r="BK523" t="s">
        <v>5</v>
      </c>
      <c r="BL523">
        <v>1</v>
      </c>
      <c r="BM523" t="s">
        <v>22</v>
      </c>
      <c r="BN523">
        <v>43.55</v>
      </c>
      <c r="BO523" t="s">
        <v>5</v>
      </c>
      <c r="BP523">
        <v>1</v>
      </c>
      <c r="BQ523" t="s">
        <v>5</v>
      </c>
      <c r="BR523" t="s">
        <v>8</v>
      </c>
      <c r="BS523" t="s">
        <v>43</v>
      </c>
      <c r="BT523">
        <v>170</v>
      </c>
      <c r="BU523" t="s">
        <v>6</v>
      </c>
      <c r="BV523" t="s">
        <v>368</v>
      </c>
      <c r="BW523" t="s">
        <v>42</v>
      </c>
      <c r="BX523" t="s">
        <v>3</v>
      </c>
      <c r="BY523">
        <v>1</v>
      </c>
      <c r="BZ523" t="s">
        <v>29</v>
      </c>
      <c r="CA523" t="s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340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E523">
        <f>SUM($CB523,CB523:$CC523)-SUM($EC523:EC523)</f>
        <v>0</v>
      </c>
      <c r="DF523">
        <f>SUM($CB523,$CC523:CC523)-SUM($EC523:ED523)</f>
        <v>0</v>
      </c>
      <c r="DG523">
        <f>SUM($CB523,$CC523:CD523)-SUM($EC523:EE523)</f>
        <v>0</v>
      </c>
      <c r="DH523">
        <f>SUM($CB523,$CC523:CE523)-SUM($EC523:EF523)</f>
        <v>0</v>
      </c>
      <c r="DI523">
        <f>SUM($CB523,$CC523:CF523)-SUM($EC523:EG523)</f>
        <v>0</v>
      </c>
      <c r="DJ523">
        <f>SUM($CB523,$CC523:CG523)-SUM($EC523:EH523)</f>
        <v>0</v>
      </c>
      <c r="DK523">
        <f>SUM($CB523,$CC523:CH523)-SUM($EC523:EI523)</f>
        <v>0</v>
      </c>
      <c r="DL523">
        <f>SUM($CB523,$CC523:CI523)-SUM($EC523:EJ523)</f>
        <v>0</v>
      </c>
      <c r="DM523">
        <f>SUM($CB523,$CC523:CJ523)-SUM($EC523:EK523)</f>
        <v>290</v>
      </c>
      <c r="DN523">
        <f>SUM($CB523,$CC523:CK523)-SUM($EC523:EL523)</f>
        <v>230</v>
      </c>
      <c r="DO523">
        <f>SUM($CB523,$CC523:CL523)-SUM($EC523:EM523)</f>
        <v>140</v>
      </c>
      <c r="DP523">
        <f>SUM($CB523,$CC523:CM523)-SUM($EC523:EN523)</f>
        <v>140</v>
      </c>
      <c r="DQ523">
        <f>SUM($CB523,$CC523:CN523)-SUM($EC523:EO523)</f>
        <v>140</v>
      </c>
      <c r="DR523">
        <f>SUM($CB523,$CC523:CO523)-SUM($EC523:EP523)</f>
        <v>140</v>
      </c>
      <c r="DS523">
        <f>SUM($CB523,$CC523:CP523)-SUM($EC523:EQ523)</f>
        <v>140</v>
      </c>
      <c r="DT523">
        <f>SUM($CB523,$CC523:CQ523)-SUM($EC523:ER523)</f>
        <v>140</v>
      </c>
      <c r="DU523">
        <f>SUM($CB523,$CC523:CR523)-SUM($EC523:ES523)</f>
        <v>140</v>
      </c>
      <c r="DV523">
        <f>SUM($CB523,$CC523:CS523)-SUM($EC523:ET523)</f>
        <v>140</v>
      </c>
      <c r="DW523">
        <f>SUM($CB523,$CC523:CT523)-SUM($EC523:EU523)</f>
        <v>140</v>
      </c>
      <c r="DX523">
        <f>SUM($CB523,$CC523:CU523)-SUM($EC523:EV523)</f>
        <v>140</v>
      </c>
      <c r="DY523">
        <f>SUM($CB523,$CC523:CV523)-SUM($EC523:EW523)</f>
        <v>140</v>
      </c>
      <c r="DZ523">
        <f>SUM($CB523,$CC523:CW523)-SUM($EC523:EX523)</f>
        <v>140</v>
      </c>
      <c r="EA523">
        <f>SUM($CB523,$CC523:CX523)-SUM($EC523:EY523)</f>
        <v>140</v>
      </c>
      <c r="EB523">
        <f>SUM($CB523,$CC523:CY523)-SUM($EC523:EZ523)</f>
        <v>140</v>
      </c>
      <c r="EC523" cm="1">
        <f t="array" ref="EC523">SUMPRODUCT($K523:$AJ523,TRANSPOSE(EC$4:EC$29))</f>
        <v>0</v>
      </c>
      <c r="ED523" cm="1">
        <f t="array" ref="ED523">SUMPRODUCT($K523:$AJ523,TRANSPOSE(ED$4:ED$29))</f>
        <v>0</v>
      </c>
      <c r="EE523" cm="1">
        <f t="array" ref="EE523">SUMPRODUCT($K523:$AJ523,TRANSPOSE(EE$4:EE$29))</f>
        <v>0</v>
      </c>
      <c r="EF523" cm="1">
        <f t="array" ref="EF523">SUMPRODUCT($K523:$AJ523,TRANSPOSE(EF$4:EF$29))</f>
        <v>0</v>
      </c>
      <c r="EG523" cm="1">
        <f t="array" ref="EG523">SUMPRODUCT($K523:$AJ523,TRANSPOSE(EG$4:EG$29))</f>
        <v>0</v>
      </c>
      <c r="EH523" cm="1">
        <f t="array" ref="EH523">SUMPRODUCT($K523:$AJ523,TRANSPOSE(EH$4:EH$29))</f>
        <v>0</v>
      </c>
      <c r="EI523" cm="1">
        <f t="array" ref="EI523">SUMPRODUCT($K523:$AJ523,TRANSPOSE(EI$4:EI$29))</f>
        <v>0</v>
      </c>
      <c r="EJ523" cm="1">
        <f t="array" ref="EJ523">SUMPRODUCT($K523:$AJ523,TRANSPOSE(EJ$4:EJ$29))</f>
        <v>0</v>
      </c>
      <c r="EK523" cm="1">
        <f t="array" ref="EK523">SUMPRODUCT($K523:$AJ523,TRANSPOSE(EK$4:EK$29))</f>
        <v>50</v>
      </c>
      <c r="EL523" cm="1">
        <f t="array" ref="EL523">SUMPRODUCT($K523:$AJ523,TRANSPOSE(EL$4:EL$29))</f>
        <v>60</v>
      </c>
      <c r="EM523" cm="1">
        <f t="array" ref="EM523">SUMPRODUCT($K523:$AJ523,TRANSPOSE(EM$4:EM$29))</f>
        <v>90</v>
      </c>
      <c r="EN523" cm="1">
        <f t="array" ref="EN523">SUMPRODUCT($K523:$AJ523,TRANSPOSE(EN$4:EN$29))</f>
        <v>0</v>
      </c>
      <c r="EO523" cm="1">
        <f t="array" ref="EO523">SUMPRODUCT($K523:$AJ523,TRANSPOSE(EO$4:EO$29))</f>
        <v>0</v>
      </c>
      <c r="EP523" cm="1">
        <f t="array" ref="EP523">SUMPRODUCT($K523:$AJ523,TRANSPOSE(EP$4:EP$29))</f>
        <v>0</v>
      </c>
      <c r="EQ523" cm="1">
        <f t="array" ref="EQ523">SUMPRODUCT($K523:$AJ523,TRANSPOSE(EQ$4:EQ$29))</f>
        <v>0</v>
      </c>
      <c r="ER523" cm="1">
        <f t="array" ref="ER523">SUMPRODUCT($K523:$AJ523,TRANSPOSE(ER$4:ER$29))</f>
        <v>0</v>
      </c>
      <c r="ES523" cm="1">
        <f t="array" ref="ES523">SUMPRODUCT($K523:$AJ523,TRANSPOSE(ES$4:ES$29))</f>
        <v>0</v>
      </c>
      <c r="ET523" cm="1">
        <f t="array" ref="ET523">SUMPRODUCT($K523:$AJ523,TRANSPOSE(ET$4:ET$29))</f>
        <v>0</v>
      </c>
      <c r="EU523" cm="1">
        <f t="array" ref="EU523">SUMPRODUCT($K523:$AJ523,TRANSPOSE(EU$4:EU$29))</f>
        <v>0</v>
      </c>
      <c r="EV523" cm="1">
        <f t="array" ref="EV523">SUMPRODUCT($K523:$AJ523,TRANSPOSE(EV$4:EV$29))</f>
        <v>0</v>
      </c>
      <c r="EW523" cm="1">
        <f t="array" ref="EW523">SUMPRODUCT($K523:$AJ523,TRANSPOSE(EW$4:EW$29))</f>
        <v>0</v>
      </c>
      <c r="EX523" cm="1">
        <f t="array" ref="EX523">SUMPRODUCT($K523:$AJ523,TRANSPOSE(EX$4:EX$29))</f>
        <v>0</v>
      </c>
      <c r="EY523" cm="1">
        <f t="array" ref="EY523">SUMPRODUCT($K523:$AJ523,TRANSPOSE(EY$4:EY$29))</f>
        <v>0</v>
      </c>
      <c r="EZ523" cm="1">
        <f t="array" ref="EZ523">SUMPRODUCT($K523:$AJ523,TRANSPOSE(EZ$4:EZ$29))</f>
        <v>0</v>
      </c>
      <c r="FA523">
        <f t="shared" si="108"/>
        <v>0</v>
      </c>
      <c r="FB523" t="b">
        <f t="shared" si="109"/>
        <v>0</v>
      </c>
    </row>
    <row r="524" spans="1:158" hidden="1" x14ac:dyDescent="0.2">
      <c r="A524">
        <v>611</v>
      </c>
      <c r="B524" s="7" t="s">
        <v>462</v>
      </c>
      <c r="C524" t="s">
        <v>36</v>
      </c>
      <c r="D524">
        <v>404059725</v>
      </c>
      <c r="E524" t="s">
        <v>461</v>
      </c>
      <c r="G524" t="s">
        <v>6</v>
      </c>
      <c r="H524" s="1">
        <v>2</v>
      </c>
      <c r="I524" s="1">
        <v>1</v>
      </c>
      <c r="J524" s="1">
        <f>VLOOKUP(B524,'[4]AVL F03 05.05.26_לעבוד'!$B$27:$M$694,12,)</f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1</v>
      </c>
      <c r="AI524" s="1">
        <v>0</v>
      </c>
      <c r="AJ524" s="1">
        <v>0</v>
      </c>
      <c r="AK524" s="1">
        <f t="shared" si="105"/>
        <v>315</v>
      </c>
      <c r="AL524" s="1">
        <f t="shared" si="106"/>
        <v>340</v>
      </c>
      <c r="AM524" s="1">
        <f>AK524*AY524</f>
        <v>8473.5</v>
      </c>
      <c r="AN524" s="1">
        <f>AL524*AY524</f>
        <v>9146</v>
      </c>
      <c r="AO524" s="1">
        <f>AN524-AM524</f>
        <v>672.5</v>
      </c>
      <c r="AP524" s="1" t="s">
        <v>26</v>
      </c>
      <c r="AQ524" s="1" t="str">
        <f>VLOOKUP($B524,'[2]AVL F03 05.05.26_לעבוד'!$B$29:$H$721,6,)</f>
        <v xml:space="preserve">תינתן עזרה מאלתא </v>
      </c>
      <c r="AR524" s="1" t="s">
        <v>25</v>
      </c>
      <c r="AS524" s="1" t="s">
        <v>14</v>
      </c>
      <c r="AT524">
        <f t="shared" si="107"/>
        <v>26.9</v>
      </c>
      <c r="AU524" t="str">
        <f>VLOOKUP(B524,'[3]AVL F03 05.05.26_לעבוד'!$B$27:$B$694,1,)</f>
        <v>LTM4644IY#PBF</v>
      </c>
      <c r="AW524" t="s">
        <v>1788</v>
      </c>
      <c r="AX524">
        <v>1</v>
      </c>
      <c r="AY524">
        <v>26.9</v>
      </c>
      <c r="AZ524" t="s">
        <v>0</v>
      </c>
      <c r="BA524">
        <v>2</v>
      </c>
      <c r="BB524" t="s">
        <v>13</v>
      </c>
      <c r="BC524">
        <v>100</v>
      </c>
      <c r="BD524">
        <v>230</v>
      </c>
      <c r="BE524" t="s">
        <v>270</v>
      </c>
      <c r="BF524">
        <v>0</v>
      </c>
      <c r="BG524">
        <v>26.9</v>
      </c>
      <c r="BH524">
        <v>20</v>
      </c>
      <c r="BI524" t="s">
        <v>11</v>
      </c>
      <c r="BJ524" t="s">
        <v>44</v>
      </c>
      <c r="BK524" t="s">
        <v>5</v>
      </c>
      <c r="BL524">
        <v>1</v>
      </c>
      <c r="BM524" t="s">
        <v>22</v>
      </c>
      <c r="BN524">
        <v>26.9</v>
      </c>
      <c r="BO524" t="s">
        <v>5</v>
      </c>
      <c r="BP524">
        <v>1</v>
      </c>
      <c r="BQ524" t="s">
        <v>5</v>
      </c>
      <c r="BR524" t="s">
        <v>8</v>
      </c>
      <c r="BS524" t="s">
        <v>43</v>
      </c>
      <c r="BT524">
        <v>170</v>
      </c>
      <c r="BU524" t="s">
        <v>6</v>
      </c>
      <c r="BV524" t="s">
        <v>368</v>
      </c>
      <c r="BW524" t="s">
        <v>42</v>
      </c>
      <c r="BX524" t="s">
        <v>3</v>
      </c>
      <c r="BY524">
        <v>1</v>
      </c>
      <c r="BZ524" t="s">
        <v>29</v>
      </c>
      <c r="CA524" t="s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220</v>
      </c>
      <c r="CK524">
        <v>0</v>
      </c>
      <c r="CL524">
        <v>0</v>
      </c>
      <c r="CM524">
        <v>0</v>
      </c>
      <c r="CN524">
        <v>0</v>
      </c>
      <c r="CO524">
        <v>340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E524">
        <f>SUM($CB524,CB524:$CC524)-SUM($EC524:EC524)</f>
        <v>0</v>
      </c>
      <c r="DF524">
        <f>SUM($CB524,$CC524:CC524)-SUM($EC524:ED524)</f>
        <v>0</v>
      </c>
      <c r="DG524">
        <f>SUM($CB524,$CC524:CD524)-SUM($EC524:EE524)</f>
        <v>0</v>
      </c>
      <c r="DH524">
        <f>SUM($CB524,$CC524:CE524)-SUM($EC524:EF524)</f>
        <v>0</v>
      </c>
      <c r="DI524">
        <f>SUM($CB524,$CC524:CF524)-SUM($EC524:EG524)</f>
        <v>0</v>
      </c>
      <c r="DJ524">
        <f>SUM($CB524,$CC524:CG524)-SUM($EC524:EH524)</f>
        <v>0</v>
      </c>
      <c r="DK524">
        <f>SUM($CB524,$CC524:CH524)-SUM($EC524:EI524)</f>
        <v>0</v>
      </c>
      <c r="DL524">
        <f>SUM($CB524,$CC524:CI524)-SUM($EC524:EJ524)</f>
        <v>0</v>
      </c>
      <c r="DM524">
        <f>SUM($CB524,$CC524:CJ524)-SUM($EC524:EK524)</f>
        <v>170</v>
      </c>
      <c r="DN524">
        <f>SUM($CB524,$CC524:CK524)-SUM($EC524:EL524)</f>
        <v>120</v>
      </c>
      <c r="DO524">
        <f>SUM($CB524,$CC524:CL524)-SUM($EC524:EM524)</f>
        <v>70</v>
      </c>
      <c r="DP524">
        <f>SUM($CB524,$CC524:CM524)-SUM($EC524:EN524)</f>
        <v>20</v>
      </c>
      <c r="DQ524">
        <f>SUM($CB524,$CC524:CN524)-SUM($EC524:EO524)</f>
        <v>20</v>
      </c>
      <c r="DR524">
        <f>SUM($CB524,$CC524:CO524)-SUM($EC524:EP524)</f>
        <v>360</v>
      </c>
      <c r="DS524">
        <f>SUM($CB524,$CC524:CP524)-SUM($EC524:EQ524)</f>
        <v>360</v>
      </c>
      <c r="DT524">
        <f>SUM($CB524,$CC524:CQ524)-SUM($EC524:ER524)</f>
        <v>360</v>
      </c>
      <c r="DU524">
        <f>SUM($CB524,$CC524:CR524)-SUM($EC524:ES524)</f>
        <v>360</v>
      </c>
      <c r="DV524">
        <f>SUM($CB524,$CC524:CS524)-SUM($EC524:ET524)</f>
        <v>360</v>
      </c>
      <c r="DW524">
        <f>SUM($CB524,$CC524:CT524)-SUM($EC524:EU524)</f>
        <v>360</v>
      </c>
      <c r="DX524">
        <f>SUM($CB524,$CC524:CU524)-SUM($EC524:EV524)</f>
        <v>360</v>
      </c>
      <c r="DY524">
        <f>SUM($CB524,$CC524:CV524)-SUM($EC524:EW524)</f>
        <v>360</v>
      </c>
      <c r="DZ524">
        <f>SUM($CB524,$CC524:CW524)-SUM($EC524:EX524)</f>
        <v>360</v>
      </c>
      <c r="EA524">
        <f>SUM($CB524,$CC524:CX524)-SUM($EC524:EY524)</f>
        <v>360</v>
      </c>
      <c r="EB524">
        <f>SUM($CB524,$CC524:CY524)-SUM($EC524:EZ524)</f>
        <v>360</v>
      </c>
      <c r="EC524" cm="1">
        <f t="array" ref="EC524">SUMPRODUCT($K524:$AJ524,TRANSPOSE(EC$4:EC$29))</f>
        <v>0</v>
      </c>
      <c r="ED524" cm="1">
        <f t="array" ref="ED524">SUMPRODUCT($K524:$AJ524,TRANSPOSE(ED$4:ED$29))</f>
        <v>0</v>
      </c>
      <c r="EE524" cm="1">
        <f t="array" ref="EE524">SUMPRODUCT($K524:$AJ524,TRANSPOSE(EE$4:EE$29))</f>
        <v>0</v>
      </c>
      <c r="EF524" cm="1">
        <f t="array" ref="EF524">SUMPRODUCT($K524:$AJ524,TRANSPOSE(EF$4:EF$29))</f>
        <v>0</v>
      </c>
      <c r="EG524" cm="1">
        <f t="array" ref="EG524">SUMPRODUCT($K524:$AJ524,TRANSPOSE(EG$4:EG$29))</f>
        <v>0</v>
      </c>
      <c r="EH524" cm="1">
        <f t="array" ref="EH524">SUMPRODUCT($K524:$AJ524,TRANSPOSE(EH$4:EH$29))</f>
        <v>0</v>
      </c>
      <c r="EI524" cm="1">
        <f t="array" ref="EI524">SUMPRODUCT($K524:$AJ524,TRANSPOSE(EI$4:EI$29))</f>
        <v>0</v>
      </c>
      <c r="EJ524" cm="1">
        <f t="array" ref="EJ524">SUMPRODUCT($K524:$AJ524,TRANSPOSE(EJ$4:EJ$29))</f>
        <v>0</v>
      </c>
      <c r="EK524" cm="1">
        <f t="array" ref="EK524">SUMPRODUCT($K524:$AJ524,TRANSPOSE(EK$4:EK$29))</f>
        <v>50</v>
      </c>
      <c r="EL524" cm="1">
        <f t="array" ref="EL524">SUMPRODUCT($K524:$AJ524,TRANSPOSE(EL$4:EL$29))</f>
        <v>50</v>
      </c>
      <c r="EM524" cm="1">
        <f t="array" ref="EM524">SUMPRODUCT($K524:$AJ524,TRANSPOSE(EM$4:EM$29))</f>
        <v>50</v>
      </c>
      <c r="EN524" cm="1">
        <f t="array" ref="EN524">SUMPRODUCT($K524:$AJ524,TRANSPOSE(EN$4:EN$29))</f>
        <v>50</v>
      </c>
      <c r="EO524" cm="1">
        <f t="array" ref="EO524">SUMPRODUCT($K524:$AJ524,TRANSPOSE(EO$4:EO$29))</f>
        <v>0</v>
      </c>
      <c r="EP524" cm="1">
        <f t="array" ref="EP524">SUMPRODUCT($K524:$AJ524,TRANSPOSE(EP$4:EP$29))</f>
        <v>0</v>
      </c>
      <c r="EQ524" cm="1">
        <f t="array" ref="EQ524">SUMPRODUCT($K524:$AJ524,TRANSPOSE(EQ$4:EQ$29))</f>
        <v>0</v>
      </c>
      <c r="ER524" cm="1">
        <f t="array" ref="ER524">SUMPRODUCT($K524:$AJ524,TRANSPOSE(ER$4:ER$29))</f>
        <v>0</v>
      </c>
      <c r="ES524" cm="1">
        <f t="array" ref="ES524">SUMPRODUCT($K524:$AJ524,TRANSPOSE(ES$4:ES$29))</f>
        <v>0</v>
      </c>
      <c r="ET524" cm="1">
        <f t="array" ref="ET524">SUMPRODUCT($K524:$AJ524,TRANSPOSE(ET$4:ET$29))</f>
        <v>0</v>
      </c>
      <c r="EU524" cm="1">
        <f t="array" ref="EU524">SUMPRODUCT($K524:$AJ524,TRANSPOSE(EU$4:EU$29))</f>
        <v>0</v>
      </c>
      <c r="EV524" cm="1">
        <f t="array" ref="EV524">SUMPRODUCT($K524:$AJ524,TRANSPOSE(EV$4:EV$29))</f>
        <v>0</v>
      </c>
      <c r="EW524" cm="1">
        <f t="array" ref="EW524">SUMPRODUCT($K524:$AJ524,TRANSPOSE(EW$4:EW$29))</f>
        <v>0</v>
      </c>
      <c r="EX524" cm="1">
        <f t="array" ref="EX524">SUMPRODUCT($K524:$AJ524,TRANSPOSE(EX$4:EX$29))</f>
        <v>0</v>
      </c>
      <c r="EY524" cm="1">
        <f t="array" ref="EY524">SUMPRODUCT($K524:$AJ524,TRANSPOSE(EY$4:EY$29))</f>
        <v>0</v>
      </c>
      <c r="EZ524" cm="1">
        <f t="array" ref="EZ524">SUMPRODUCT($K524:$AJ524,TRANSPOSE(EZ$4:EZ$29))</f>
        <v>0</v>
      </c>
      <c r="FA524">
        <f t="shared" si="108"/>
        <v>0</v>
      </c>
      <c r="FB524" t="b">
        <f t="shared" si="109"/>
        <v>0</v>
      </c>
    </row>
    <row r="525" spans="1:158" hidden="1" x14ac:dyDescent="0.2">
      <c r="A525">
        <v>612</v>
      </c>
      <c r="B525" s="7" t="s">
        <v>460</v>
      </c>
      <c r="C525" t="s">
        <v>17</v>
      </c>
      <c r="D525">
        <v>418614855</v>
      </c>
      <c r="E525" t="s">
        <v>459</v>
      </c>
      <c r="G525" t="s">
        <v>6</v>
      </c>
      <c r="H525" s="1">
        <v>1</v>
      </c>
      <c r="I525" s="1">
        <v>7</v>
      </c>
      <c r="J525" s="1">
        <f>VLOOKUP(B525,'[4]AVL F03 05.05.26_לעבוד'!$B$27:$M$694,12,)</f>
        <v>7</v>
      </c>
      <c r="K525" s="1">
        <v>0</v>
      </c>
      <c r="L525" s="1">
        <v>0</v>
      </c>
      <c r="M525" s="1">
        <v>0</v>
      </c>
      <c r="N525" s="1">
        <v>0</v>
      </c>
      <c r="O525" s="1">
        <v>4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3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f t="shared" si="105"/>
        <v>2205</v>
      </c>
      <c r="AL525" s="1">
        <f t="shared" si="106"/>
        <v>2340</v>
      </c>
      <c r="AQ525" s="1" t="str">
        <f>VLOOKUP($B525,'[2]AVL F03 05.05.26_לעבוד'!$B$29:$H$721,6,)</f>
        <v xml:space="preserve">תינתן עזרה מאלתא </v>
      </c>
      <c r="AR525" s="1" t="s">
        <v>151</v>
      </c>
      <c r="AS525" s="1" t="s">
        <v>14</v>
      </c>
      <c r="AT525">
        <f t="shared" si="107"/>
        <v>125.64999999999999</v>
      </c>
      <c r="AU525" t="str">
        <f>VLOOKUP(B525,'[3]AVL F03 05.05.26_לעבוד'!$B$27:$B$694,1,)</f>
        <v>LTM8003HY</v>
      </c>
      <c r="AW525" t="s">
        <v>1788</v>
      </c>
      <c r="AX525">
        <v>1</v>
      </c>
      <c r="AY525">
        <v>17.95</v>
      </c>
      <c r="AZ525" t="s">
        <v>0</v>
      </c>
      <c r="BA525">
        <v>1</v>
      </c>
      <c r="BB525" t="s">
        <v>13</v>
      </c>
      <c r="BC525">
        <v>356</v>
      </c>
      <c r="BD525">
        <v>95</v>
      </c>
      <c r="BE525" t="s">
        <v>270</v>
      </c>
      <c r="BF525">
        <v>0</v>
      </c>
      <c r="BG525">
        <v>17.95</v>
      </c>
      <c r="BH525">
        <v>20</v>
      </c>
      <c r="BI525" t="s">
        <v>11</v>
      </c>
      <c r="BJ525" t="s">
        <v>44</v>
      </c>
      <c r="BK525" t="s">
        <v>5</v>
      </c>
      <c r="BL525">
        <v>1</v>
      </c>
      <c r="BM525" t="s">
        <v>22</v>
      </c>
      <c r="BN525">
        <v>17.95</v>
      </c>
      <c r="BO525" t="s">
        <v>5</v>
      </c>
      <c r="BP525">
        <v>1</v>
      </c>
      <c r="BQ525" t="s">
        <v>5</v>
      </c>
      <c r="BR525" t="s">
        <v>8</v>
      </c>
      <c r="BS525" t="s">
        <v>43</v>
      </c>
      <c r="BT525">
        <v>260</v>
      </c>
      <c r="BU525" t="s">
        <v>6</v>
      </c>
      <c r="BV525" t="s">
        <v>368</v>
      </c>
      <c r="BW525" t="s">
        <v>42</v>
      </c>
      <c r="BX525" t="s">
        <v>3</v>
      </c>
      <c r="BY525">
        <v>1</v>
      </c>
      <c r="BZ525" t="s">
        <v>29</v>
      </c>
      <c r="CA525" t="s">
        <v>0</v>
      </c>
      <c r="CB525">
        <v>200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900</v>
      </c>
      <c r="CK525">
        <v>0</v>
      </c>
      <c r="CL525">
        <v>0</v>
      </c>
      <c r="CM525">
        <v>0</v>
      </c>
      <c r="CN525">
        <v>0</v>
      </c>
      <c r="CO525">
        <v>1820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E525">
        <f>SUM($CB525,CB525:$CC525)-SUM($EC525:EC525)</f>
        <v>400</v>
      </c>
      <c r="DF525">
        <f>SUM($CB525,$CC525:CC525)-SUM($EC525:ED525)</f>
        <v>200</v>
      </c>
      <c r="DG525">
        <f>SUM($CB525,$CC525:CD525)-SUM($EC525:EE525)</f>
        <v>200</v>
      </c>
      <c r="DH525">
        <f>SUM($CB525,$CC525:CE525)-SUM($EC525:EF525)</f>
        <v>200</v>
      </c>
      <c r="DI525">
        <f>SUM($CB525,$CC525:CF525)-SUM($EC525:EG525)</f>
        <v>200</v>
      </c>
      <c r="DJ525">
        <f>SUM($CB525,$CC525:CG525)-SUM($EC525:EH525)</f>
        <v>200</v>
      </c>
      <c r="DK525">
        <f>SUM($CB525,$CC525:CH525)-SUM($EC525:EI525)</f>
        <v>200</v>
      </c>
      <c r="DL525">
        <f>SUM($CB525,$CC525:CI525)-SUM($EC525:EJ525)</f>
        <v>200</v>
      </c>
      <c r="DM525">
        <f>SUM($CB525,$CC525:CJ525)-SUM($EC525:EK525)</f>
        <v>850</v>
      </c>
      <c r="DN525">
        <f>SUM($CB525,$CC525:CK525)-SUM($EC525:EL525)</f>
        <v>558</v>
      </c>
      <c r="DO525">
        <f>SUM($CB525,$CC525:CL525)-SUM($EC525:EM525)</f>
        <v>-12</v>
      </c>
      <c r="DP525">
        <f>SUM($CB525,$CC525:CM525)-SUM($EC525:EN525)</f>
        <v>-300</v>
      </c>
      <c r="DQ525">
        <f>SUM($CB525,$CC525:CN525)-SUM($EC525:EO525)</f>
        <v>-300</v>
      </c>
      <c r="DR525">
        <f>SUM($CB525,$CC525:CO525)-SUM($EC525:EP525)</f>
        <v>1520</v>
      </c>
      <c r="DS525">
        <f>SUM($CB525,$CC525:CP525)-SUM($EC525:EQ525)</f>
        <v>1520</v>
      </c>
      <c r="DT525">
        <f>SUM($CB525,$CC525:CQ525)-SUM($EC525:ER525)</f>
        <v>1520</v>
      </c>
      <c r="DU525">
        <f>SUM($CB525,$CC525:CR525)-SUM($EC525:ES525)</f>
        <v>1520</v>
      </c>
      <c r="DV525">
        <f>SUM($CB525,$CC525:CS525)-SUM($EC525:ET525)</f>
        <v>1520</v>
      </c>
      <c r="DW525">
        <f>SUM($CB525,$CC525:CT525)-SUM($EC525:EU525)</f>
        <v>1520</v>
      </c>
      <c r="DX525">
        <f>SUM($CB525,$CC525:CU525)-SUM($EC525:EV525)</f>
        <v>1520</v>
      </c>
      <c r="DY525">
        <f>SUM($CB525,$CC525:CV525)-SUM($EC525:EW525)</f>
        <v>1520</v>
      </c>
      <c r="DZ525">
        <f>SUM($CB525,$CC525:CW525)-SUM($EC525:EX525)</f>
        <v>1520</v>
      </c>
      <c r="EA525">
        <f>SUM($CB525,$CC525:CX525)-SUM($EC525:EY525)</f>
        <v>1520</v>
      </c>
      <c r="EB525">
        <f>SUM($CB525,$CC525:CY525)-SUM($EC525:EZ525)</f>
        <v>1520</v>
      </c>
      <c r="EC525" cm="1">
        <f t="array" ref="EC525">SUMPRODUCT($K525:$AJ525,TRANSPOSE(EC$4:EC$29))</f>
        <v>0</v>
      </c>
      <c r="ED525" cm="1">
        <f t="array" ref="ED525">SUMPRODUCT($K525:$AJ525,TRANSPOSE(ED$4:ED$29))</f>
        <v>0</v>
      </c>
      <c r="EE525" cm="1">
        <f t="array" ref="EE525">SUMPRODUCT($K525:$AJ525,TRANSPOSE(EE$4:EE$29))</f>
        <v>0</v>
      </c>
      <c r="EF525" cm="1">
        <f t="array" ref="EF525">SUMPRODUCT($K525:$AJ525,TRANSPOSE(EF$4:EF$29))</f>
        <v>0</v>
      </c>
      <c r="EG525" cm="1">
        <f t="array" ref="EG525">SUMPRODUCT($K525:$AJ525,TRANSPOSE(EG$4:EG$29))</f>
        <v>0</v>
      </c>
      <c r="EH525" cm="1">
        <f t="array" ref="EH525">SUMPRODUCT($K525:$AJ525,TRANSPOSE(EH$4:EH$29))</f>
        <v>0</v>
      </c>
      <c r="EI525" cm="1">
        <f t="array" ref="EI525">SUMPRODUCT($K525:$AJ525,TRANSPOSE(EI$4:EI$29))</f>
        <v>0</v>
      </c>
      <c r="EJ525" cm="1">
        <f t="array" ref="EJ525">SUMPRODUCT($K525:$AJ525,TRANSPOSE(EJ$4:EJ$29))</f>
        <v>0</v>
      </c>
      <c r="EK525" cm="1">
        <f t="array" ref="EK525">SUMPRODUCT($K525:$AJ525,TRANSPOSE(EK$4:EK$29))</f>
        <v>250</v>
      </c>
      <c r="EL525" cm="1">
        <f t="array" ref="EL525">SUMPRODUCT($K525:$AJ525,TRANSPOSE(EL$4:EL$29))</f>
        <v>292</v>
      </c>
      <c r="EM525" cm="1">
        <f t="array" ref="EM525">SUMPRODUCT($K525:$AJ525,TRANSPOSE(EM$4:EM$29))</f>
        <v>570</v>
      </c>
      <c r="EN525" cm="1">
        <f t="array" ref="EN525">SUMPRODUCT($K525:$AJ525,TRANSPOSE(EN$4:EN$29))</f>
        <v>288</v>
      </c>
      <c r="EO525" cm="1">
        <f t="array" ref="EO525">SUMPRODUCT($K525:$AJ525,TRANSPOSE(EO$4:EO$29))</f>
        <v>0</v>
      </c>
      <c r="EP525" cm="1">
        <f t="array" ref="EP525">SUMPRODUCT($K525:$AJ525,TRANSPOSE(EP$4:EP$29))</f>
        <v>0</v>
      </c>
      <c r="EQ525" cm="1">
        <f t="array" ref="EQ525">SUMPRODUCT($K525:$AJ525,TRANSPOSE(EQ$4:EQ$29))</f>
        <v>0</v>
      </c>
      <c r="ER525" cm="1">
        <f t="array" ref="ER525">SUMPRODUCT($K525:$AJ525,TRANSPOSE(ER$4:ER$29))</f>
        <v>0</v>
      </c>
      <c r="ES525" cm="1">
        <f t="array" ref="ES525">SUMPRODUCT($K525:$AJ525,TRANSPOSE(ES$4:ES$29))</f>
        <v>0</v>
      </c>
      <c r="ET525" cm="1">
        <f t="array" ref="ET525">SUMPRODUCT($K525:$AJ525,TRANSPOSE(ET$4:ET$29))</f>
        <v>0</v>
      </c>
      <c r="EU525" cm="1">
        <f t="array" ref="EU525">SUMPRODUCT($K525:$AJ525,TRANSPOSE(EU$4:EU$29))</f>
        <v>0</v>
      </c>
      <c r="EV525" cm="1">
        <f t="array" ref="EV525">SUMPRODUCT($K525:$AJ525,TRANSPOSE(EV$4:EV$29))</f>
        <v>0</v>
      </c>
      <c r="EW525" cm="1">
        <f t="array" ref="EW525">SUMPRODUCT($K525:$AJ525,TRANSPOSE(EW$4:EW$29))</f>
        <v>0</v>
      </c>
      <c r="EX525" cm="1">
        <f t="array" ref="EX525">SUMPRODUCT($K525:$AJ525,TRANSPOSE(EX$4:EX$29))</f>
        <v>0</v>
      </c>
      <c r="EY525" cm="1">
        <f t="array" ref="EY525">SUMPRODUCT($K525:$AJ525,TRANSPOSE(EY$4:EY$29))</f>
        <v>0</v>
      </c>
      <c r="EZ525" cm="1">
        <f t="array" ref="EZ525">SUMPRODUCT($K525:$AJ525,TRANSPOSE(EZ$4:EZ$29))</f>
        <v>0</v>
      </c>
      <c r="FA525">
        <f t="shared" si="108"/>
        <v>0</v>
      </c>
      <c r="FB525" t="b">
        <f t="shared" si="109"/>
        <v>0</v>
      </c>
    </row>
    <row r="526" spans="1:158" hidden="1" x14ac:dyDescent="0.2">
      <c r="A526">
        <v>613</v>
      </c>
      <c r="B526" s="7" t="s">
        <v>1700</v>
      </c>
      <c r="C526" t="s">
        <v>36</v>
      </c>
      <c r="D526">
        <v>421223649</v>
      </c>
      <c r="E526" t="s">
        <v>459</v>
      </c>
      <c r="G526" t="s">
        <v>6</v>
      </c>
      <c r="H526" s="1">
        <v>2</v>
      </c>
      <c r="I526" s="1">
        <v>2</v>
      </c>
      <c r="J526" s="1">
        <f>VLOOKUP(B526,'[4]AVL F03 05.05.26_לעבוד'!$B$27:$M$694,12,)</f>
        <v>7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2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f t="shared" si="105"/>
        <v>630</v>
      </c>
      <c r="AL526" s="1">
        <f t="shared" si="106"/>
        <v>780</v>
      </c>
      <c r="AM526" s="1">
        <f>AK526*AY526</f>
        <v>8643.6</v>
      </c>
      <c r="AN526" s="1">
        <f>AL526*AY526</f>
        <v>10701.6</v>
      </c>
      <c r="AO526" s="1">
        <f>AN526-AM526</f>
        <v>2058</v>
      </c>
      <c r="AP526" s="1" t="s">
        <v>107</v>
      </c>
      <c r="AQ526" s="1" t="str">
        <f>VLOOKUP($B526,'[2]AVL F03 05.05.26_לעבוד'!$B$29:$H$721,6,)</f>
        <v xml:space="preserve">תינתן עזרה מאלתא </v>
      </c>
      <c r="AR526" s="1" t="s">
        <v>151</v>
      </c>
      <c r="AS526" s="1" t="s">
        <v>14</v>
      </c>
      <c r="AT526">
        <f t="shared" si="107"/>
        <v>27.44</v>
      </c>
      <c r="AU526" t="str">
        <f>VLOOKUP(B526,'[3]AVL F03 05.05.26_לעבוד'!$B$27:$B$694,1,)</f>
        <v>LTM8003HY</v>
      </c>
      <c r="AW526" t="s">
        <v>1788</v>
      </c>
      <c r="AX526">
        <v>1</v>
      </c>
      <c r="AY526">
        <v>13.72</v>
      </c>
      <c r="AZ526" t="s">
        <v>0</v>
      </c>
      <c r="BA526">
        <v>2</v>
      </c>
      <c r="BB526" t="s">
        <v>13</v>
      </c>
      <c r="BC526">
        <v>100</v>
      </c>
      <c r="BD526">
        <v>47</v>
      </c>
      <c r="BE526" t="s">
        <v>270</v>
      </c>
      <c r="BF526">
        <v>0</v>
      </c>
      <c r="BG526">
        <v>13.72</v>
      </c>
      <c r="BH526">
        <v>20</v>
      </c>
      <c r="BI526" t="s">
        <v>11</v>
      </c>
      <c r="BJ526" t="s">
        <v>44</v>
      </c>
      <c r="BK526" t="s">
        <v>5</v>
      </c>
      <c r="BL526">
        <v>1</v>
      </c>
      <c r="BM526" t="s">
        <v>22</v>
      </c>
      <c r="BN526">
        <v>13.72</v>
      </c>
      <c r="BO526" t="s">
        <v>5</v>
      </c>
      <c r="BP526">
        <v>1</v>
      </c>
      <c r="BQ526" t="s">
        <v>5</v>
      </c>
      <c r="BR526" t="s">
        <v>8</v>
      </c>
      <c r="BS526" t="s">
        <v>43</v>
      </c>
      <c r="BT526">
        <v>260</v>
      </c>
      <c r="BU526" t="s">
        <v>6</v>
      </c>
      <c r="BV526" t="s">
        <v>368</v>
      </c>
      <c r="BW526" t="s">
        <v>42</v>
      </c>
      <c r="BX526" t="s">
        <v>3</v>
      </c>
      <c r="BY526">
        <v>1</v>
      </c>
      <c r="BZ526" t="s">
        <v>29</v>
      </c>
      <c r="CA526" t="s">
        <v>0</v>
      </c>
      <c r="CB526">
        <v>200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900</v>
      </c>
      <c r="CK526">
        <v>0</v>
      </c>
      <c r="CL526">
        <v>0</v>
      </c>
      <c r="CM526">
        <v>0</v>
      </c>
      <c r="CN526">
        <v>0</v>
      </c>
      <c r="CO526">
        <v>1820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E526">
        <f>SUM($CB526,CB526:$CC526)-SUM($EC526:EC526)</f>
        <v>400</v>
      </c>
      <c r="DF526">
        <f>SUM($CB526,$CC526:CC526)-SUM($EC526:ED526)</f>
        <v>200</v>
      </c>
      <c r="DG526">
        <f>SUM($CB526,$CC526:CD526)-SUM($EC526:EE526)</f>
        <v>200</v>
      </c>
      <c r="DH526">
        <f>SUM($CB526,$CC526:CE526)-SUM($EC526:EF526)</f>
        <v>200</v>
      </c>
      <c r="DI526">
        <f>SUM($CB526,$CC526:CF526)-SUM($EC526:EG526)</f>
        <v>200</v>
      </c>
      <c r="DJ526">
        <f>SUM($CB526,$CC526:CG526)-SUM($EC526:EH526)</f>
        <v>200</v>
      </c>
      <c r="DK526">
        <f>SUM($CB526,$CC526:CH526)-SUM($EC526:EI526)</f>
        <v>200</v>
      </c>
      <c r="DL526">
        <f>SUM($CB526,$CC526:CI526)-SUM($EC526:EJ526)</f>
        <v>200</v>
      </c>
      <c r="DM526">
        <f>SUM($CB526,$CC526:CJ526)-SUM($EC526:EK526)</f>
        <v>1000</v>
      </c>
      <c r="DN526">
        <f>SUM($CB526,$CC526:CK526)-SUM($EC526:EL526)</f>
        <v>900</v>
      </c>
      <c r="DO526">
        <f>SUM($CB526,$CC526:CL526)-SUM($EC526:EM526)</f>
        <v>800</v>
      </c>
      <c r="DP526">
        <f>SUM($CB526,$CC526:CM526)-SUM($EC526:EN526)</f>
        <v>700</v>
      </c>
      <c r="DQ526">
        <f>SUM($CB526,$CC526:CN526)-SUM($EC526:EO526)</f>
        <v>700</v>
      </c>
      <c r="DR526">
        <f>SUM($CB526,$CC526:CO526)-SUM($EC526:EP526)</f>
        <v>2520</v>
      </c>
      <c r="DS526">
        <f>SUM($CB526,$CC526:CP526)-SUM($EC526:EQ526)</f>
        <v>2520</v>
      </c>
      <c r="DT526">
        <f>SUM($CB526,$CC526:CQ526)-SUM($EC526:ER526)</f>
        <v>2520</v>
      </c>
      <c r="DU526">
        <f>SUM($CB526,$CC526:CR526)-SUM($EC526:ES526)</f>
        <v>2520</v>
      </c>
      <c r="DV526">
        <f>SUM($CB526,$CC526:CS526)-SUM($EC526:ET526)</f>
        <v>2520</v>
      </c>
      <c r="DW526">
        <f>SUM($CB526,$CC526:CT526)-SUM($EC526:EU526)</f>
        <v>2520</v>
      </c>
      <c r="DX526">
        <f>SUM($CB526,$CC526:CU526)-SUM($EC526:EV526)</f>
        <v>2520</v>
      </c>
      <c r="DY526">
        <f>SUM($CB526,$CC526:CV526)-SUM($EC526:EW526)</f>
        <v>2520</v>
      </c>
      <c r="DZ526">
        <f>SUM($CB526,$CC526:CW526)-SUM($EC526:EX526)</f>
        <v>2520</v>
      </c>
      <c r="EA526">
        <f>SUM($CB526,$CC526:CX526)-SUM($EC526:EY526)</f>
        <v>2520</v>
      </c>
      <c r="EB526">
        <f>SUM($CB526,$CC526:CY526)-SUM($EC526:EZ526)</f>
        <v>2520</v>
      </c>
      <c r="EC526" cm="1">
        <f t="array" ref="EC526">SUMPRODUCT($K526:$AJ526,TRANSPOSE(EC$4:EC$29))</f>
        <v>0</v>
      </c>
      <c r="ED526" cm="1">
        <f t="array" ref="ED526">SUMPRODUCT($K526:$AJ526,TRANSPOSE(ED$4:ED$29))</f>
        <v>0</v>
      </c>
      <c r="EE526" cm="1">
        <f t="array" ref="EE526">SUMPRODUCT($K526:$AJ526,TRANSPOSE(EE$4:EE$29))</f>
        <v>0</v>
      </c>
      <c r="EF526" cm="1">
        <f t="array" ref="EF526">SUMPRODUCT($K526:$AJ526,TRANSPOSE(EF$4:EF$29))</f>
        <v>0</v>
      </c>
      <c r="EG526" cm="1">
        <f t="array" ref="EG526">SUMPRODUCT($K526:$AJ526,TRANSPOSE(EG$4:EG$29))</f>
        <v>0</v>
      </c>
      <c r="EH526" cm="1">
        <f t="array" ref="EH526">SUMPRODUCT($K526:$AJ526,TRANSPOSE(EH$4:EH$29))</f>
        <v>0</v>
      </c>
      <c r="EI526" cm="1">
        <f t="array" ref="EI526">SUMPRODUCT($K526:$AJ526,TRANSPOSE(EI$4:EI$29))</f>
        <v>0</v>
      </c>
      <c r="EJ526" cm="1">
        <f t="array" ref="EJ526">SUMPRODUCT($K526:$AJ526,TRANSPOSE(EJ$4:EJ$29))</f>
        <v>0</v>
      </c>
      <c r="EK526" cm="1">
        <f t="array" ref="EK526">SUMPRODUCT($K526:$AJ526,TRANSPOSE(EK$4:EK$29))</f>
        <v>100</v>
      </c>
      <c r="EL526" cm="1">
        <f t="array" ref="EL526">SUMPRODUCT($K526:$AJ526,TRANSPOSE(EL$4:EL$29))</f>
        <v>100</v>
      </c>
      <c r="EM526" cm="1">
        <f t="array" ref="EM526">SUMPRODUCT($K526:$AJ526,TRANSPOSE(EM$4:EM$29))</f>
        <v>100</v>
      </c>
      <c r="EN526" cm="1">
        <f t="array" ref="EN526">SUMPRODUCT($K526:$AJ526,TRANSPOSE(EN$4:EN$29))</f>
        <v>100</v>
      </c>
      <c r="EO526" cm="1">
        <f t="array" ref="EO526">SUMPRODUCT($K526:$AJ526,TRANSPOSE(EO$4:EO$29))</f>
        <v>0</v>
      </c>
      <c r="EP526" cm="1">
        <f t="array" ref="EP526">SUMPRODUCT($K526:$AJ526,TRANSPOSE(EP$4:EP$29))</f>
        <v>0</v>
      </c>
      <c r="EQ526" cm="1">
        <f t="array" ref="EQ526">SUMPRODUCT($K526:$AJ526,TRANSPOSE(EQ$4:EQ$29))</f>
        <v>0</v>
      </c>
      <c r="ER526" cm="1">
        <f t="array" ref="ER526">SUMPRODUCT($K526:$AJ526,TRANSPOSE(ER$4:ER$29))</f>
        <v>0</v>
      </c>
      <c r="ES526" cm="1">
        <f t="array" ref="ES526">SUMPRODUCT($K526:$AJ526,TRANSPOSE(ES$4:ES$29))</f>
        <v>0</v>
      </c>
      <c r="ET526" cm="1">
        <f t="array" ref="ET526">SUMPRODUCT($K526:$AJ526,TRANSPOSE(ET$4:ET$29))</f>
        <v>0</v>
      </c>
      <c r="EU526" cm="1">
        <f t="array" ref="EU526">SUMPRODUCT($K526:$AJ526,TRANSPOSE(EU$4:EU$29))</f>
        <v>0</v>
      </c>
      <c r="EV526" cm="1">
        <f t="array" ref="EV526">SUMPRODUCT($K526:$AJ526,TRANSPOSE(EV$4:EV$29))</f>
        <v>0</v>
      </c>
      <c r="EW526" cm="1">
        <f t="array" ref="EW526">SUMPRODUCT($K526:$AJ526,TRANSPOSE(EW$4:EW$29))</f>
        <v>0</v>
      </c>
      <c r="EX526" cm="1">
        <f t="array" ref="EX526">SUMPRODUCT($K526:$AJ526,TRANSPOSE(EX$4:EX$29))</f>
        <v>0</v>
      </c>
      <c r="EY526" cm="1">
        <f t="array" ref="EY526">SUMPRODUCT($K526:$AJ526,TRANSPOSE(EY$4:EY$29))</f>
        <v>0</v>
      </c>
      <c r="EZ526" cm="1">
        <f t="array" ref="EZ526">SUMPRODUCT($K526:$AJ526,TRANSPOSE(EZ$4:EZ$29))</f>
        <v>0</v>
      </c>
      <c r="FA526">
        <f t="shared" si="108"/>
        <v>0</v>
      </c>
      <c r="FB526" t="b">
        <f t="shared" si="109"/>
        <v>0</v>
      </c>
    </row>
    <row r="527" spans="1:158" hidden="1" x14ac:dyDescent="0.2">
      <c r="A527">
        <v>614</v>
      </c>
      <c r="B527" s="7" t="s">
        <v>458</v>
      </c>
      <c r="C527" t="s">
        <v>36</v>
      </c>
      <c r="D527">
        <v>401521080</v>
      </c>
      <c r="E527" t="s">
        <v>457</v>
      </c>
      <c r="G527" t="s">
        <v>6</v>
      </c>
      <c r="H527" s="1">
        <v>2</v>
      </c>
      <c r="I527" s="1">
        <v>1</v>
      </c>
      <c r="J527" s="1">
        <f>VLOOKUP(B527,'[4]AVL F03 05.05.26_לעבוד'!$B$27:$M$694,12,)</f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1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f t="shared" si="105"/>
        <v>315</v>
      </c>
      <c r="AL527" s="1">
        <f t="shared" si="106"/>
        <v>357</v>
      </c>
      <c r="AM527" s="1">
        <f>AK527*AY527</f>
        <v>9494.1</v>
      </c>
      <c r="AN527" s="1">
        <f>AL527*AY527</f>
        <v>10759.98</v>
      </c>
      <c r="AO527" s="1">
        <f>AN527-AM527</f>
        <v>1265.8799999999992</v>
      </c>
      <c r="AP527" s="1" t="s">
        <v>107</v>
      </c>
      <c r="AQ527" s="1">
        <f>VLOOKUP($B527,'[2]AVL F03 05.05.26_לעבוד'!$B$29:$H$721,6,)</f>
        <v>0</v>
      </c>
      <c r="AR527" s="1" t="s">
        <v>25</v>
      </c>
      <c r="AS527" s="1" t="s">
        <v>14</v>
      </c>
      <c r="AT527">
        <f t="shared" si="107"/>
        <v>30.14</v>
      </c>
      <c r="AU527" t="str">
        <f>VLOOKUP(B527,'[3]AVL F03 05.05.26_לעבוד'!$B$27:$B$694,1,)</f>
        <v>LTM8026IV#PBF</v>
      </c>
      <c r="AW527" t="s">
        <v>1744</v>
      </c>
      <c r="AX527">
        <v>1</v>
      </c>
      <c r="AY527">
        <v>30.14</v>
      </c>
      <c r="AZ527" t="s">
        <v>0</v>
      </c>
      <c r="BA527">
        <v>2</v>
      </c>
      <c r="BB527" t="s">
        <v>13</v>
      </c>
      <c r="BC527">
        <v>100</v>
      </c>
      <c r="BD527">
        <v>131</v>
      </c>
      <c r="BE527" t="s">
        <v>270</v>
      </c>
      <c r="BF527">
        <v>0</v>
      </c>
      <c r="BG527">
        <v>30.14</v>
      </c>
      <c r="BH527">
        <v>20</v>
      </c>
      <c r="BI527" t="s">
        <v>11</v>
      </c>
      <c r="BJ527" t="s">
        <v>44</v>
      </c>
      <c r="BK527" t="s">
        <v>5</v>
      </c>
      <c r="BL527">
        <v>1</v>
      </c>
      <c r="BM527" t="s">
        <v>22</v>
      </c>
      <c r="BN527">
        <v>30.14</v>
      </c>
      <c r="BO527" t="s">
        <v>5</v>
      </c>
      <c r="BP527">
        <v>1</v>
      </c>
      <c r="BQ527" t="s">
        <v>5</v>
      </c>
      <c r="BR527" t="s">
        <v>8</v>
      </c>
      <c r="BS527" t="s">
        <v>43</v>
      </c>
      <c r="BT527">
        <v>119</v>
      </c>
      <c r="BU527" t="s">
        <v>6</v>
      </c>
      <c r="BV527" t="s">
        <v>368</v>
      </c>
      <c r="BW527" t="s">
        <v>42</v>
      </c>
      <c r="BX527" t="s">
        <v>3</v>
      </c>
      <c r="BY527">
        <v>1</v>
      </c>
      <c r="BZ527" t="s">
        <v>29</v>
      </c>
      <c r="CA527" t="s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238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E527">
        <f>SUM($CB527,CB527:$CC527)-SUM($EC527:EC527)</f>
        <v>0</v>
      </c>
      <c r="DF527">
        <f>SUM($CB527,$CC527:CC527)-SUM($EC527:ED527)</f>
        <v>0</v>
      </c>
      <c r="DG527">
        <f>SUM($CB527,$CC527:CD527)-SUM($EC527:EE527)</f>
        <v>0</v>
      </c>
      <c r="DH527">
        <f>SUM($CB527,$CC527:CE527)-SUM($EC527:EF527)</f>
        <v>0</v>
      </c>
      <c r="DI527">
        <f>SUM($CB527,$CC527:CF527)-SUM($EC527:EG527)</f>
        <v>0</v>
      </c>
      <c r="DJ527">
        <f>SUM($CB527,$CC527:CG527)-SUM($EC527:EH527)</f>
        <v>0</v>
      </c>
      <c r="DK527">
        <f>SUM($CB527,$CC527:CH527)-SUM($EC527:EI527)</f>
        <v>0</v>
      </c>
      <c r="DL527">
        <f>SUM($CB527,$CC527:CI527)-SUM($EC527:EJ527)</f>
        <v>0</v>
      </c>
      <c r="DM527">
        <f>SUM($CB527,$CC527:CJ527)-SUM($EC527:EK527)</f>
        <v>188</v>
      </c>
      <c r="DN527">
        <f>SUM($CB527,$CC527:CK527)-SUM($EC527:EL527)</f>
        <v>128</v>
      </c>
      <c r="DO527">
        <f>SUM($CB527,$CC527:CL527)-SUM($EC527:EM527)</f>
        <v>38</v>
      </c>
      <c r="DP527">
        <f>SUM($CB527,$CC527:CM527)-SUM($EC527:EN527)</f>
        <v>38</v>
      </c>
      <c r="DQ527">
        <f>SUM($CB527,$CC527:CN527)-SUM($EC527:EO527)</f>
        <v>38</v>
      </c>
      <c r="DR527">
        <f>SUM($CB527,$CC527:CO527)-SUM($EC527:EP527)</f>
        <v>38</v>
      </c>
      <c r="DS527">
        <f>SUM($CB527,$CC527:CP527)-SUM($EC527:EQ527)</f>
        <v>38</v>
      </c>
      <c r="DT527">
        <f>SUM($CB527,$CC527:CQ527)-SUM($EC527:ER527)</f>
        <v>38</v>
      </c>
      <c r="DU527">
        <f>SUM($CB527,$CC527:CR527)-SUM($EC527:ES527)</f>
        <v>38</v>
      </c>
      <c r="DV527">
        <f>SUM($CB527,$CC527:CS527)-SUM($EC527:ET527)</f>
        <v>38</v>
      </c>
      <c r="DW527">
        <f>SUM($CB527,$CC527:CT527)-SUM($EC527:EU527)</f>
        <v>38</v>
      </c>
      <c r="DX527">
        <f>SUM($CB527,$CC527:CU527)-SUM($EC527:EV527)</f>
        <v>38</v>
      </c>
      <c r="DY527">
        <f>SUM($CB527,$CC527:CV527)-SUM($EC527:EW527)</f>
        <v>38</v>
      </c>
      <c r="DZ527">
        <f>SUM($CB527,$CC527:CW527)-SUM($EC527:EX527)</f>
        <v>38</v>
      </c>
      <c r="EA527">
        <f>SUM($CB527,$CC527:CX527)-SUM($EC527:EY527)</f>
        <v>38</v>
      </c>
      <c r="EB527">
        <f>SUM($CB527,$CC527:CY527)-SUM($EC527:EZ527)</f>
        <v>38</v>
      </c>
      <c r="EC527" cm="1">
        <f t="array" ref="EC527">SUMPRODUCT($K527:$AJ527,TRANSPOSE(EC$4:EC$29))</f>
        <v>0</v>
      </c>
      <c r="ED527" cm="1">
        <f t="array" ref="ED527">SUMPRODUCT($K527:$AJ527,TRANSPOSE(ED$4:ED$29))</f>
        <v>0</v>
      </c>
      <c r="EE527" cm="1">
        <f t="array" ref="EE527">SUMPRODUCT($K527:$AJ527,TRANSPOSE(EE$4:EE$29))</f>
        <v>0</v>
      </c>
      <c r="EF527" cm="1">
        <f t="array" ref="EF527">SUMPRODUCT($K527:$AJ527,TRANSPOSE(EF$4:EF$29))</f>
        <v>0</v>
      </c>
      <c r="EG527" cm="1">
        <f t="array" ref="EG527">SUMPRODUCT($K527:$AJ527,TRANSPOSE(EG$4:EG$29))</f>
        <v>0</v>
      </c>
      <c r="EH527" cm="1">
        <f t="array" ref="EH527">SUMPRODUCT($K527:$AJ527,TRANSPOSE(EH$4:EH$29))</f>
        <v>0</v>
      </c>
      <c r="EI527" cm="1">
        <f t="array" ref="EI527">SUMPRODUCT($K527:$AJ527,TRANSPOSE(EI$4:EI$29))</f>
        <v>0</v>
      </c>
      <c r="EJ527" cm="1">
        <f t="array" ref="EJ527">SUMPRODUCT($K527:$AJ527,TRANSPOSE(EJ$4:EJ$29))</f>
        <v>0</v>
      </c>
      <c r="EK527" cm="1">
        <f t="array" ref="EK527">SUMPRODUCT($K527:$AJ527,TRANSPOSE(EK$4:EK$29))</f>
        <v>50</v>
      </c>
      <c r="EL527" cm="1">
        <f t="array" ref="EL527">SUMPRODUCT($K527:$AJ527,TRANSPOSE(EL$4:EL$29))</f>
        <v>60</v>
      </c>
      <c r="EM527" cm="1">
        <f t="array" ref="EM527">SUMPRODUCT($K527:$AJ527,TRANSPOSE(EM$4:EM$29))</f>
        <v>90</v>
      </c>
      <c r="EN527" cm="1">
        <f t="array" ref="EN527">SUMPRODUCT($K527:$AJ527,TRANSPOSE(EN$4:EN$29))</f>
        <v>0</v>
      </c>
      <c r="EO527" cm="1">
        <f t="array" ref="EO527">SUMPRODUCT($K527:$AJ527,TRANSPOSE(EO$4:EO$29))</f>
        <v>0</v>
      </c>
      <c r="EP527" cm="1">
        <f t="array" ref="EP527">SUMPRODUCT($K527:$AJ527,TRANSPOSE(EP$4:EP$29))</f>
        <v>0</v>
      </c>
      <c r="EQ527" cm="1">
        <f t="array" ref="EQ527">SUMPRODUCT($K527:$AJ527,TRANSPOSE(EQ$4:EQ$29))</f>
        <v>0</v>
      </c>
      <c r="ER527" cm="1">
        <f t="array" ref="ER527">SUMPRODUCT($K527:$AJ527,TRANSPOSE(ER$4:ER$29))</f>
        <v>0</v>
      </c>
      <c r="ES527" cm="1">
        <f t="array" ref="ES527">SUMPRODUCT($K527:$AJ527,TRANSPOSE(ES$4:ES$29))</f>
        <v>0</v>
      </c>
      <c r="ET527" cm="1">
        <f t="array" ref="ET527">SUMPRODUCT($K527:$AJ527,TRANSPOSE(ET$4:ET$29))</f>
        <v>0</v>
      </c>
      <c r="EU527" cm="1">
        <f t="array" ref="EU527">SUMPRODUCT($K527:$AJ527,TRANSPOSE(EU$4:EU$29))</f>
        <v>0</v>
      </c>
      <c r="EV527" cm="1">
        <f t="array" ref="EV527">SUMPRODUCT($K527:$AJ527,TRANSPOSE(EV$4:EV$29))</f>
        <v>0</v>
      </c>
      <c r="EW527" cm="1">
        <f t="array" ref="EW527">SUMPRODUCT($K527:$AJ527,TRANSPOSE(EW$4:EW$29))</f>
        <v>0</v>
      </c>
      <c r="EX527" cm="1">
        <f t="array" ref="EX527">SUMPRODUCT($K527:$AJ527,TRANSPOSE(EX$4:EX$29))</f>
        <v>0</v>
      </c>
      <c r="EY527" cm="1">
        <f t="array" ref="EY527">SUMPRODUCT($K527:$AJ527,TRANSPOSE(EY$4:EY$29))</f>
        <v>0</v>
      </c>
      <c r="EZ527" cm="1">
        <f t="array" ref="EZ527">SUMPRODUCT($K527:$AJ527,TRANSPOSE(EZ$4:EZ$29))</f>
        <v>0</v>
      </c>
      <c r="FA527">
        <f t="shared" si="108"/>
        <v>0</v>
      </c>
      <c r="FB527" t="b">
        <f t="shared" si="109"/>
        <v>0</v>
      </c>
    </row>
    <row r="528" spans="1:158" hidden="1" x14ac:dyDescent="0.2">
      <c r="A528">
        <v>617</v>
      </c>
      <c r="B528" s="7" t="s">
        <v>456</v>
      </c>
      <c r="C528" t="s">
        <v>17</v>
      </c>
      <c r="D528" t="s">
        <v>455</v>
      </c>
      <c r="E528" t="s">
        <v>454</v>
      </c>
      <c r="G528" t="s">
        <v>6</v>
      </c>
      <c r="H528" s="1">
        <v>1</v>
      </c>
      <c r="I528" s="1">
        <v>1</v>
      </c>
      <c r="J528" s="1">
        <v>0</v>
      </c>
      <c r="K528" s="1">
        <v>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f t="shared" si="105"/>
        <v>315</v>
      </c>
      <c r="AL528" s="1">
        <f t="shared" si="106"/>
        <v>315</v>
      </c>
      <c r="AP528" s="1" t="s">
        <v>85</v>
      </c>
      <c r="AQ528" s="1">
        <f>VLOOKUP($B528,'[2]AVL F03 05.05.26_לעבוד'!$B$29:$H$721,6,)</f>
        <v>0</v>
      </c>
      <c r="AR528" s="1" t="s">
        <v>465</v>
      </c>
      <c r="AS528" s="1" t="s">
        <v>93</v>
      </c>
      <c r="AT528">
        <f t="shared" si="107"/>
        <v>14</v>
      </c>
      <c r="AU528" t="e">
        <f>VLOOKUP(B528,'[3]AVL F03 05.05.26_לעבוד'!$B$27:$B$694,1,)</f>
        <v>#N/A</v>
      </c>
      <c r="AV528" t="s">
        <v>145</v>
      </c>
      <c r="AW528" t="s">
        <v>1709</v>
      </c>
      <c r="AX528">
        <v>1</v>
      </c>
      <c r="AY528">
        <v>14</v>
      </c>
      <c r="AZ528" t="s">
        <v>0</v>
      </c>
      <c r="BA528">
        <v>1</v>
      </c>
      <c r="BB528" t="s">
        <v>13</v>
      </c>
      <c r="BC528" t="s">
        <v>289</v>
      </c>
      <c r="BD528">
        <v>78</v>
      </c>
      <c r="BE528" t="s">
        <v>12</v>
      </c>
      <c r="BF528">
        <v>0</v>
      </c>
      <c r="BG528">
        <v>14</v>
      </c>
      <c r="BH528">
        <v>20</v>
      </c>
      <c r="BI528" t="s">
        <v>11</v>
      </c>
      <c r="BJ528" t="s">
        <v>453</v>
      </c>
      <c r="BK528" t="s">
        <v>5</v>
      </c>
      <c r="BL528" t="s">
        <v>5</v>
      </c>
      <c r="BM528" t="s">
        <v>75</v>
      </c>
      <c r="BN528">
        <v>14</v>
      </c>
      <c r="BO528" t="s">
        <v>5</v>
      </c>
      <c r="BP528">
        <v>1</v>
      </c>
      <c r="BQ528" t="s">
        <v>5</v>
      </c>
      <c r="BR528" t="s">
        <v>8</v>
      </c>
      <c r="BS528" t="s">
        <v>452</v>
      </c>
      <c r="BT528">
        <v>1</v>
      </c>
      <c r="BU528" t="s">
        <v>6</v>
      </c>
      <c r="BV528" t="s">
        <v>5</v>
      </c>
      <c r="BW528" t="s">
        <v>4</v>
      </c>
      <c r="BX528" t="s">
        <v>3</v>
      </c>
      <c r="BY528">
        <v>1</v>
      </c>
      <c r="BZ528" t="s">
        <v>29</v>
      </c>
      <c r="CA528" t="s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80</v>
      </c>
      <c r="CK528">
        <v>0</v>
      </c>
      <c r="CL528">
        <v>0</v>
      </c>
      <c r="CM528">
        <v>120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E528">
        <f>SUM($CB528,CB528:$CC528)-SUM($EC528:EC528)</f>
        <v>0</v>
      </c>
      <c r="DF528">
        <f>SUM($CB528,$CC528:CC528)-SUM($EC528:ED528)</f>
        <v>0</v>
      </c>
      <c r="DG528">
        <f>SUM($CB528,$CC528:CD528)-SUM($EC528:EE528)</f>
        <v>0</v>
      </c>
      <c r="DH528">
        <f>SUM($CB528,$CC528:CE528)-SUM($EC528:EF528)</f>
        <v>0</v>
      </c>
      <c r="DI528">
        <f>SUM($CB528,$CC528:CF528)-SUM($EC528:EG528)</f>
        <v>0</v>
      </c>
      <c r="DJ528">
        <f>SUM($CB528,$CC528:CG528)-SUM($EC528:EH528)</f>
        <v>0</v>
      </c>
      <c r="DK528">
        <f>SUM($CB528,$CC528:CH528)-SUM($EC528:EI528)</f>
        <v>0</v>
      </c>
      <c r="DL528">
        <f>SUM($CB528,$CC528:CI528)-SUM($EC528:EJ528)</f>
        <v>0</v>
      </c>
      <c r="DM528">
        <f>SUM($CB528,$CC528:CJ528)-SUM($EC528:EK528)</f>
        <v>80</v>
      </c>
      <c r="DN528">
        <f>SUM($CB528,$CC528:CK528)-SUM($EC528:EL528)</f>
        <v>70</v>
      </c>
      <c r="DO528">
        <f>SUM($CB528,$CC528:CL528)-SUM($EC528:EM528)</f>
        <v>30</v>
      </c>
      <c r="DP528">
        <f>SUM($CB528,$CC528:CM528)-SUM($EC528:EN528)</f>
        <v>100</v>
      </c>
      <c r="DQ528">
        <f>SUM($CB528,$CC528:CN528)-SUM($EC528:EO528)</f>
        <v>50</v>
      </c>
      <c r="DR528">
        <f>SUM($CB528,$CC528:CO528)-SUM($EC528:EP528)</f>
        <v>0</v>
      </c>
      <c r="DS528">
        <f>SUM($CB528,$CC528:CP528)-SUM($EC528:EQ528)</f>
        <v>0</v>
      </c>
      <c r="DT528">
        <f>SUM($CB528,$CC528:CQ528)-SUM($EC528:ER528)</f>
        <v>0</v>
      </c>
      <c r="DU528">
        <f>SUM($CB528,$CC528:CR528)-SUM($EC528:ES528)</f>
        <v>0</v>
      </c>
      <c r="DV528">
        <f>SUM($CB528,$CC528:CS528)-SUM($EC528:ET528)</f>
        <v>0</v>
      </c>
      <c r="DW528">
        <f>SUM($CB528,$CC528:CT528)-SUM($EC528:EU528)</f>
        <v>0</v>
      </c>
      <c r="DX528">
        <f>SUM($CB528,$CC528:CU528)-SUM($EC528:EV528)</f>
        <v>0</v>
      </c>
      <c r="DY528">
        <f>SUM($CB528,$CC528:CV528)-SUM($EC528:EW528)</f>
        <v>0</v>
      </c>
      <c r="DZ528">
        <f>SUM($CB528,$CC528:CW528)-SUM($EC528:EX528)</f>
        <v>0</v>
      </c>
      <c r="EA528">
        <f>SUM($CB528,$CC528:CX528)-SUM($EC528:EY528)</f>
        <v>0</v>
      </c>
      <c r="EB528">
        <f>SUM($CB528,$CC528:CY528)-SUM($EC528:EZ528)</f>
        <v>0</v>
      </c>
      <c r="EC528" cm="1">
        <f t="array" ref="EC528">SUMPRODUCT($K528:$AJ528,TRANSPOSE(EC$4:EC$29))</f>
        <v>0</v>
      </c>
      <c r="ED528" cm="1">
        <f t="array" ref="ED528">SUMPRODUCT($K528:$AJ528,TRANSPOSE(ED$4:ED$29))</f>
        <v>0</v>
      </c>
      <c r="EE528" cm="1">
        <f t="array" ref="EE528">SUMPRODUCT($K528:$AJ528,TRANSPOSE(EE$4:EE$29))</f>
        <v>0</v>
      </c>
      <c r="EF528" cm="1">
        <f t="array" ref="EF528">SUMPRODUCT($K528:$AJ528,TRANSPOSE(EF$4:EF$29))</f>
        <v>0</v>
      </c>
      <c r="EG528" cm="1">
        <f t="array" ref="EG528">SUMPRODUCT($K528:$AJ528,TRANSPOSE(EG$4:EG$29))</f>
        <v>0</v>
      </c>
      <c r="EH528" cm="1">
        <f t="array" ref="EH528">SUMPRODUCT($K528:$AJ528,TRANSPOSE(EH$4:EH$29))</f>
        <v>0</v>
      </c>
      <c r="EI528" cm="1">
        <f t="array" ref="EI528">SUMPRODUCT($K528:$AJ528,TRANSPOSE(EI$4:EI$29))</f>
        <v>0</v>
      </c>
      <c r="EJ528" cm="1">
        <f t="array" ref="EJ528">SUMPRODUCT($K528:$AJ528,TRANSPOSE(EJ$4:EJ$29))</f>
        <v>0</v>
      </c>
      <c r="EK528" cm="1">
        <f t="array" ref="EK528">SUMPRODUCT($K528:$AJ528,TRANSPOSE(EK$4:EK$29))</f>
        <v>0</v>
      </c>
      <c r="EL528" cm="1">
        <f t="array" ref="EL528">SUMPRODUCT($K528:$AJ528,TRANSPOSE(EL$4:EL$29))</f>
        <v>10</v>
      </c>
      <c r="EM528" cm="1">
        <f t="array" ref="EM528">SUMPRODUCT($K528:$AJ528,TRANSPOSE(EM$4:EM$29))</f>
        <v>40</v>
      </c>
      <c r="EN528" cm="1">
        <f t="array" ref="EN528">SUMPRODUCT($K528:$AJ528,TRANSPOSE(EN$4:EN$29))</f>
        <v>50</v>
      </c>
      <c r="EO528" cm="1">
        <f t="array" ref="EO528">SUMPRODUCT($K528:$AJ528,TRANSPOSE(EO$4:EO$29))</f>
        <v>50</v>
      </c>
      <c r="EP528" cm="1">
        <f t="array" ref="EP528">SUMPRODUCT($K528:$AJ528,TRANSPOSE(EP$4:EP$29))</f>
        <v>50</v>
      </c>
      <c r="EQ528" cm="1">
        <f t="array" ref="EQ528">SUMPRODUCT($K528:$AJ528,TRANSPOSE(EQ$4:EQ$29))</f>
        <v>0</v>
      </c>
      <c r="ER528" cm="1">
        <f t="array" ref="ER528">SUMPRODUCT($K528:$AJ528,TRANSPOSE(ER$4:ER$29))</f>
        <v>0</v>
      </c>
      <c r="ES528" cm="1">
        <f t="array" ref="ES528">SUMPRODUCT($K528:$AJ528,TRANSPOSE(ES$4:ES$29))</f>
        <v>0</v>
      </c>
      <c r="ET528" cm="1">
        <f t="array" ref="ET528">SUMPRODUCT($K528:$AJ528,TRANSPOSE(ET$4:ET$29))</f>
        <v>0</v>
      </c>
      <c r="EU528" cm="1">
        <f t="array" ref="EU528">SUMPRODUCT($K528:$AJ528,TRANSPOSE(EU$4:EU$29))</f>
        <v>0</v>
      </c>
      <c r="EV528" cm="1">
        <f t="array" ref="EV528">SUMPRODUCT($K528:$AJ528,TRANSPOSE(EV$4:EV$29))</f>
        <v>0</v>
      </c>
      <c r="EW528" cm="1">
        <f t="array" ref="EW528">SUMPRODUCT($K528:$AJ528,TRANSPOSE(EW$4:EW$29))</f>
        <v>0</v>
      </c>
      <c r="EX528" cm="1">
        <f t="array" ref="EX528">SUMPRODUCT($K528:$AJ528,TRANSPOSE(EX$4:EX$29))</f>
        <v>0</v>
      </c>
      <c r="EY528" cm="1">
        <f t="array" ref="EY528">SUMPRODUCT($K528:$AJ528,TRANSPOSE(EY$4:EY$29))</f>
        <v>0</v>
      </c>
      <c r="EZ528" cm="1">
        <f t="array" ref="EZ528">SUMPRODUCT($K528:$AJ528,TRANSPOSE(EZ$4:EZ$29))</f>
        <v>0</v>
      </c>
      <c r="FA528">
        <f t="shared" si="108"/>
        <v>0</v>
      </c>
      <c r="FB528" t="b">
        <f t="shared" si="109"/>
        <v>0</v>
      </c>
    </row>
    <row r="529" spans="1:158" hidden="1" x14ac:dyDescent="0.2">
      <c r="A529">
        <v>618</v>
      </c>
      <c r="B529" s="7" t="s">
        <v>451</v>
      </c>
      <c r="C529" t="s">
        <v>17</v>
      </c>
      <c r="D529">
        <v>407968305</v>
      </c>
      <c r="E529" t="s">
        <v>450</v>
      </c>
      <c r="F529">
        <v>401026794</v>
      </c>
      <c r="G529" t="s">
        <v>263</v>
      </c>
      <c r="H529" s="1">
        <v>2</v>
      </c>
      <c r="I529" s="1" t="s">
        <v>262</v>
      </c>
      <c r="J529" s="1" t="str">
        <f>VLOOKUP(B529,'[4]AVL F03 05.05.26_לעבוד'!$B$27:$M$694,12,)</f>
        <v>A/R</v>
      </c>
      <c r="K529" s="1">
        <v>0</v>
      </c>
      <c r="L529" s="1">
        <v>0</v>
      </c>
      <c r="M529" s="1">
        <v>0</v>
      </c>
      <c r="N529" s="1">
        <v>0.05</v>
      </c>
      <c r="O529" s="1">
        <v>0.05</v>
      </c>
      <c r="P529" s="1">
        <v>0</v>
      </c>
      <c r="Q529" s="1">
        <v>0</v>
      </c>
      <c r="R529" s="1">
        <v>0</v>
      </c>
      <c r="S529" s="1">
        <v>0.05</v>
      </c>
      <c r="T529" s="1">
        <v>0</v>
      </c>
      <c r="U529" s="1">
        <v>0.05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f t="shared" si="105"/>
        <v>63</v>
      </c>
      <c r="AL529" s="1">
        <f t="shared" si="106"/>
        <v>10000</v>
      </c>
      <c r="AM529" s="1">
        <f>AK529*AY529</f>
        <v>3.1500000000000004</v>
      </c>
      <c r="AN529" s="1">
        <f>AL529*AY529</f>
        <v>500</v>
      </c>
      <c r="AO529" s="1">
        <f>AN529-AM529</f>
        <v>496.85</v>
      </c>
      <c r="AP529" s="1" t="s">
        <v>26</v>
      </c>
      <c r="AQ529" s="1">
        <f>VLOOKUP($B529,'[2]AVL F03 05.05.26_לעבוד'!$B$29:$H$721,6,)</f>
        <v>0</v>
      </c>
      <c r="AR529" s="1" t="s">
        <v>25</v>
      </c>
      <c r="AS529" s="1" t="s">
        <v>14</v>
      </c>
      <c r="AT529">
        <f t="shared" si="107"/>
        <v>1.0000000000000002E-2</v>
      </c>
      <c r="AU529" t="str">
        <f>VLOOKUP(B529,'[3]AVL F03 05.05.26_לעבוד'!$B$27:$B$694,1,)</f>
        <v>M6-10-724</v>
      </c>
      <c r="AW529" t="s">
        <v>1765</v>
      </c>
      <c r="AX529" t="s">
        <v>126</v>
      </c>
      <c r="AY529">
        <v>0.05</v>
      </c>
      <c r="AZ529" t="s">
        <v>0</v>
      </c>
      <c r="BA529">
        <v>2</v>
      </c>
      <c r="BB529" t="s">
        <v>132</v>
      </c>
      <c r="BC529">
        <v>91</v>
      </c>
      <c r="BD529">
        <v>111</v>
      </c>
      <c r="BE529" t="s">
        <v>131</v>
      </c>
      <c r="BF529">
        <v>20</v>
      </c>
      <c r="BG529">
        <v>214</v>
      </c>
      <c r="BH529">
        <v>20</v>
      </c>
      <c r="BI529" t="s">
        <v>11</v>
      </c>
      <c r="BJ529" t="s">
        <v>130</v>
      </c>
      <c r="BK529" t="s">
        <v>5</v>
      </c>
      <c r="BL529" t="s">
        <v>5</v>
      </c>
      <c r="BM529" t="s">
        <v>128</v>
      </c>
      <c r="BN529">
        <v>214</v>
      </c>
      <c r="BO529" t="s">
        <v>5</v>
      </c>
      <c r="BP529">
        <v>1</v>
      </c>
      <c r="BQ529" t="s">
        <v>5</v>
      </c>
      <c r="BR529" t="s">
        <v>8</v>
      </c>
      <c r="BS529" t="s">
        <v>277</v>
      </c>
      <c r="BT529">
        <v>10000</v>
      </c>
      <c r="BU529" t="s">
        <v>31</v>
      </c>
      <c r="BV529" t="s">
        <v>5</v>
      </c>
      <c r="BW529">
        <v>724</v>
      </c>
      <c r="BX529" t="s">
        <v>3</v>
      </c>
      <c r="BY529" t="s">
        <v>126</v>
      </c>
      <c r="BZ529" t="s">
        <v>1</v>
      </c>
      <c r="CA529" t="s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10000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E529">
        <f>SUM($CB529,CB529:$CC529)-SUM($EC529:EC529)</f>
        <v>0</v>
      </c>
      <c r="DF529">
        <f>SUM($CB529,$CC529:CC529)-SUM($EC529:ED529)</f>
        <v>0</v>
      </c>
      <c r="DG529">
        <f>SUM($CB529,$CC529:CD529)-SUM($EC529:EE529)</f>
        <v>0</v>
      </c>
      <c r="DH529">
        <f>SUM($CB529,$CC529:CE529)-SUM($EC529:EF529)</f>
        <v>0</v>
      </c>
      <c r="DI529">
        <f>SUM($CB529,$CC529:CF529)-SUM($EC529:EG529)</f>
        <v>0</v>
      </c>
      <c r="DJ529">
        <f>SUM($CB529,$CC529:CG529)-SUM($EC529:EH529)</f>
        <v>0</v>
      </c>
      <c r="DK529">
        <f>SUM($CB529,$CC529:CH529)-SUM($EC529:EI529)</f>
        <v>0</v>
      </c>
      <c r="DL529">
        <f>SUM($CB529,$CC529:CI529)-SUM($EC529:EJ529)</f>
        <v>0</v>
      </c>
      <c r="DM529">
        <f>SUM($CB529,$CC529:CJ529)-SUM($EC529:EK529)</f>
        <v>9995.5</v>
      </c>
      <c r="DN529">
        <f>SUM($CB529,$CC529:CK529)-SUM($EC529:EL529)</f>
        <v>9982.6</v>
      </c>
      <c r="DO529">
        <f>SUM($CB529,$CC529:CL529)-SUM($EC529:EM529)</f>
        <v>9968.1</v>
      </c>
      <c r="DP529">
        <f>SUM($CB529,$CC529:CM529)-SUM($EC529:EN529)</f>
        <v>9960</v>
      </c>
      <c r="DQ529">
        <f>SUM($CB529,$CC529:CN529)-SUM($EC529:EO529)</f>
        <v>9960</v>
      </c>
      <c r="DR529">
        <f>SUM($CB529,$CC529:CO529)-SUM($EC529:EP529)</f>
        <v>9960</v>
      </c>
      <c r="DS529">
        <f>SUM($CB529,$CC529:CP529)-SUM($EC529:EQ529)</f>
        <v>9960</v>
      </c>
      <c r="DT529">
        <f>SUM($CB529,$CC529:CQ529)-SUM($EC529:ER529)</f>
        <v>9960</v>
      </c>
      <c r="DU529">
        <f>SUM($CB529,$CC529:CR529)-SUM($EC529:ES529)</f>
        <v>9960</v>
      </c>
      <c r="DV529">
        <f>SUM($CB529,$CC529:CS529)-SUM($EC529:ET529)</f>
        <v>9960</v>
      </c>
      <c r="DW529">
        <f>SUM($CB529,$CC529:CT529)-SUM($EC529:EU529)</f>
        <v>9960</v>
      </c>
      <c r="DX529">
        <f>SUM($CB529,$CC529:CU529)-SUM($EC529:EV529)</f>
        <v>9960</v>
      </c>
      <c r="DY529">
        <f>SUM($CB529,$CC529:CV529)-SUM($EC529:EW529)</f>
        <v>9960</v>
      </c>
      <c r="DZ529">
        <f>SUM($CB529,$CC529:CW529)-SUM($EC529:EX529)</f>
        <v>9960</v>
      </c>
      <c r="EA529">
        <f>SUM($CB529,$CC529:CX529)-SUM($EC529:EY529)</f>
        <v>9960</v>
      </c>
      <c r="EB529">
        <f>SUM($CB529,$CC529:CY529)-SUM($EC529:EZ529)</f>
        <v>9960</v>
      </c>
      <c r="EC529" cm="1">
        <f t="array" ref="EC529">SUMPRODUCT($K529:$AJ529,TRANSPOSE(EC$4:EC$29))</f>
        <v>0</v>
      </c>
      <c r="ED529" cm="1">
        <f t="array" ref="ED529">SUMPRODUCT($K529:$AJ529,TRANSPOSE(ED$4:ED$29))</f>
        <v>0</v>
      </c>
      <c r="EE529" cm="1">
        <f t="array" ref="EE529">SUMPRODUCT($K529:$AJ529,TRANSPOSE(EE$4:EE$29))</f>
        <v>0</v>
      </c>
      <c r="EF529" cm="1">
        <f t="array" ref="EF529">SUMPRODUCT($K529:$AJ529,TRANSPOSE(EF$4:EF$29))</f>
        <v>0</v>
      </c>
      <c r="EG529" cm="1">
        <f t="array" ref="EG529">SUMPRODUCT($K529:$AJ529,TRANSPOSE(EG$4:EG$29))</f>
        <v>0</v>
      </c>
      <c r="EH529" cm="1">
        <f t="array" ref="EH529">SUMPRODUCT($K529:$AJ529,TRANSPOSE(EH$4:EH$29))</f>
        <v>0</v>
      </c>
      <c r="EI529" cm="1">
        <f t="array" ref="EI529">SUMPRODUCT($K529:$AJ529,TRANSPOSE(EI$4:EI$29))</f>
        <v>0</v>
      </c>
      <c r="EJ529" cm="1">
        <f t="array" ref="EJ529">SUMPRODUCT($K529:$AJ529,TRANSPOSE(EJ$4:EJ$29))</f>
        <v>0</v>
      </c>
      <c r="EK529" cm="1">
        <f t="array" ref="EK529">SUMPRODUCT($K529:$AJ529,TRANSPOSE(EK$4:EK$29))</f>
        <v>4.5</v>
      </c>
      <c r="EL529" cm="1">
        <f t="array" ref="EL529">SUMPRODUCT($K529:$AJ529,TRANSPOSE(EL$4:EL$29))</f>
        <v>12.9</v>
      </c>
      <c r="EM529" cm="1">
        <f t="array" ref="EM529">SUMPRODUCT($K529:$AJ529,TRANSPOSE(EM$4:EM$29))</f>
        <v>14.5</v>
      </c>
      <c r="EN529" cm="1">
        <f t="array" ref="EN529">SUMPRODUCT($K529:$AJ529,TRANSPOSE(EN$4:EN$29))</f>
        <v>8.1</v>
      </c>
      <c r="EO529" cm="1">
        <f t="array" ref="EO529">SUMPRODUCT($K529:$AJ529,TRANSPOSE(EO$4:EO$29))</f>
        <v>0</v>
      </c>
      <c r="EP529" cm="1">
        <f t="array" ref="EP529">SUMPRODUCT($K529:$AJ529,TRANSPOSE(EP$4:EP$29))</f>
        <v>0</v>
      </c>
      <c r="EQ529" cm="1">
        <f t="array" ref="EQ529">SUMPRODUCT($K529:$AJ529,TRANSPOSE(EQ$4:EQ$29))</f>
        <v>0</v>
      </c>
      <c r="ER529" cm="1">
        <f t="array" ref="ER529">SUMPRODUCT($K529:$AJ529,TRANSPOSE(ER$4:ER$29))</f>
        <v>0</v>
      </c>
      <c r="ES529" cm="1">
        <f t="array" ref="ES529">SUMPRODUCT($K529:$AJ529,TRANSPOSE(ES$4:ES$29))</f>
        <v>0</v>
      </c>
      <c r="ET529" cm="1">
        <f t="array" ref="ET529">SUMPRODUCT($K529:$AJ529,TRANSPOSE(ET$4:ET$29))</f>
        <v>0</v>
      </c>
      <c r="EU529" cm="1">
        <f t="array" ref="EU529">SUMPRODUCT($K529:$AJ529,TRANSPOSE(EU$4:EU$29))</f>
        <v>0</v>
      </c>
      <c r="EV529" cm="1">
        <f t="array" ref="EV529">SUMPRODUCT($K529:$AJ529,TRANSPOSE(EV$4:EV$29))</f>
        <v>0</v>
      </c>
      <c r="EW529" cm="1">
        <f t="array" ref="EW529">SUMPRODUCT($K529:$AJ529,TRANSPOSE(EW$4:EW$29))</f>
        <v>0</v>
      </c>
      <c r="EX529" cm="1">
        <f t="array" ref="EX529">SUMPRODUCT($K529:$AJ529,TRANSPOSE(EX$4:EX$29))</f>
        <v>0</v>
      </c>
      <c r="EY529" cm="1">
        <f t="array" ref="EY529">SUMPRODUCT($K529:$AJ529,TRANSPOSE(EY$4:EY$29))</f>
        <v>0</v>
      </c>
      <c r="EZ529" cm="1">
        <f t="array" ref="EZ529">SUMPRODUCT($K529:$AJ529,TRANSPOSE(EZ$4:EZ$29))</f>
        <v>0</v>
      </c>
      <c r="FA529">
        <f t="shared" si="108"/>
        <v>0</v>
      </c>
      <c r="FB529" t="b">
        <f t="shared" si="109"/>
        <v>0</v>
      </c>
    </row>
    <row r="530" spans="1:158" hidden="1" x14ac:dyDescent="0.2">
      <c r="A530">
        <v>619</v>
      </c>
      <c r="B530" s="7" t="s">
        <v>449</v>
      </c>
      <c r="C530" t="s">
        <v>17</v>
      </c>
      <c r="D530">
        <v>407972334</v>
      </c>
      <c r="E530" t="s">
        <v>448</v>
      </c>
      <c r="F530">
        <v>405536565</v>
      </c>
      <c r="G530" t="s">
        <v>263</v>
      </c>
      <c r="H530" s="1">
        <v>2</v>
      </c>
      <c r="I530" s="1" t="s">
        <v>262</v>
      </c>
      <c r="J530" s="1" t="str">
        <f>VLOOKUP(B530,'[4]AVL F03 05.05.26_לעבוד'!$B$27:$M$694,12,)</f>
        <v>A/R</v>
      </c>
      <c r="K530" s="1">
        <v>0</v>
      </c>
      <c r="L530" s="1">
        <v>0.05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0.05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f t="shared" si="105"/>
        <v>31.5</v>
      </c>
      <c r="AL530" s="1">
        <f t="shared" si="106"/>
        <v>10000</v>
      </c>
      <c r="AM530" s="1">
        <f>AK530*AY530</f>
        <v>1.5750000000000002</v>
      </c>
      <c r="AN530" s="1">
        <f>AL530*AY530</f>
        <v>500</v>
      </c>
      <c r="AO530" s="1">
        <f>AN530-AM530</f>
        <v>498.42500000000001</v>
      </c>
      <c r="AP530" s="1" t="s">
        <v>26</v>
      </c>
      <c r="AQ530" s="1">
        <f>VLOOKUP($B530,'[2]AVL F03 05.05.26_לעבוד'!$B$29:$H$721,6,)</f>
        <v>0</v>
      </c>
      <c r="AR530" s="1" t="s">
        <v>25</v>
      </c>
      <c r="AS530" s="10" t="s">
        <v>14</v>
      </c>
      <c r="AT530">
        <f t="shared" si="107"/>
        <v>5.000000000000001E-3</v>
      </c>
      <c r="AU530" t="str">
        <f>VLOOKUP(B530,'[3]AVL F03 05.05.26_לעבוד'!$B$27:$B$694,1,)</f>
        <v>M6-6-724</v>
      </c>
      <c r="AW530" t="s">
        <v>1765</v>
      </c>
      <c r="AX530" t="s">
        <v>126</v>
      </c>
      <c r="AY530">
        <v>0.05</v>
      </c>
      <c r="AZ530" t="s">
        <v>0</v>
      </c>
      <c r="BA530">
        <v>2</v>
      </c>
      <c r="BB530" t="s">
        <v>132</v>
      </c>
      <c r="BC530">
        <v>91</v>
      </c>
      <c r="BD530">
        <v>29</v>
      </c>
      <c r="BE530" t="s">
        <v>131</v>
      </c>
      <c r="BF530">
        <v>20</v>
      </c>
      <c r="BG530">
        <v>179</v>
      </c>
      <c r="BH530">
        <v>20</v>
      </c>
      <c r="BI530" t="s">
        <v>11</v>
      </c>
      <c r="BJ530" t="s">
        <v>130</v>
      </c>
      <c r="BK530" t="s">
        <v>5</v>
      </c>
      <c r="BL530" t="s">
        <v>5</v>
      </c>
      <c r="BM530" t="s">
        <v>128</v>
      </c>
      <c r="BN530">
        <v>179</v>
      </c>
      <c r="BO530" t="s">
        <v>5</v>
      </c>
      <c r="BP530">
        <v>1</v>
      </c>
      <c r="BQ530" t="s">
        <v>5</v>
      </c>
      <c r="BR530" t="s">
        <v>8</v>
      </c>
      <c r="BS530" t="s">
        <v>277</v>
      </c>
      <c r="BT530">
        <v>10000</v>
      </c>
      <c r="BU530" t="s">
        <v>31</v>
      </c>
      <c r="BV530" t="s">
        <v>5</v>
      </c>
      <c r="BW530">
        <v>724</v>
      </c>
      <c r="BX530" t="s">
        <v>3</v>
      </c>
      <c r="BY530" t="s">
        <v>126</v>
      </c>
      <c r="BZ530" t="s">
        <v>1</v>
      </c>
      <c r="CA530" t="s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10000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E530">
        <f>SUM($CB530,CB530:$CC530)-SUM($EC530:EC530)</f>
        <v>0</v>
      </c>
      <c r="DF530">
        <f>SUM($CB530,$CC530:CC530)-SUM($EC530:ED530)</f>
        <v>0</v>
      </c>
      <c r="DG530">
        <f>SUM($CB530,$CC530:CD530)-SUM($EC530:EE530)</f>
        <v>0</v>
      </c>
      <c r="DH530">
        <f>SUM($CB530,$CC530:CE530)-SUM($EC530:EF530)</f>
        <v>0</v>
      </c>
      <c r="DI530">
        <f>SUM($CB530,$CC530:CF530)-SUM($EC530:EG530)</f>
        <v>0</v>
      </c>
      <c r="DJ530">
        <f>SUM($CB530,$CC530:CG530)-SUM($EC530:EH530)</f>
        <v>0</v>
      </c>
      <c r="DK530">
        <f>SUM($CB530,$CC530:CH530)-SUM($EC530:EI530)</f>
        <v>0</v>
      </c>
      <c r="DL530">
        <f>SUM($CB530,$CC530:CI530)-SUM($EC530:EJ530)</f>
        <v>0</v>
      </c>
      <c r="DM530">
        <f>SUM($CB530,$CC530:CJ530)-SUM($EC530:EK530)</f>
        <v>9997.25</v>
      </c>
      <c r="DN530">
        <f>SUM($CB530,$CC530:CK530)-SUM($EC530:EL530)</f>
        <v>9989.25</v>
      </c>
      <c r="DO530">
        <f>SUM($CB530,$CC530:CL530)-SUM($EC530:EM530)</f>
        <v>9987.25</v>
      </c>
      <c r="DP530">
        <f>SUM($CB530,$CC530:CM530)-SUM($EC530:EN530)</f>
        <v>9984.5</v>
      </c>
      <c r="DQ530">
        <f>SUM($CB530,$CC530:CN530)-SUM($EC530:EO530)</f>
        <v>9981.75</v>
      </c>
      <c r="DR530">
        <f>SUM($CB530,$CC530:CO530)-SUM($EC530:EP530)</f>
        <v>9980</v>
      </c>
      <c r="DS530">
        <f>SUM($CB530,$CC530:CP530)-SUM($EC530:EQ530)</f>
        <v>9980</v>
      </c>
      <c r="DT530">
        <f>SUM($CB530,$CC530:CQ530)-SUM($EC530:ER530)</f>
        <v>9980</v>
      </c>
      <c r="DU530">
        <f>SUM($CB530,$CC530:CR530)-SUM($EC530:ES530)</f>
        <v>9980</v>
      </c>
      <c r="DV530">
        <f>SUM($CB530,$CC530:CS530)-SUM($EC530:ET530)</f>
        <v>9980</v>
      </c>
      <c r="DW530">
        <f>SUM($CB530,$CC530:CT530)-SUM($EC530:EU530)</f>
        <v>9980</v>
      </c>
      <c r="DX530">
        <f>SUM($CB530,$CC530:CU530)-SUM($EC530:EV530)</f>
        <v>9980</v>
      </c>
      <c r="DY530">
        <f>SUM($CB530,$CC530:CV530)-SUM($EC530:EW530)</f>
        <v>9980</v>
      </c>
      <c r="DZ530">
        <f>SUM($CB530,$CC530:CW530)-SUM($EC530:EX530)</f>
        <v>9980</v>
      </c>
      <c r="EA530">
        <f>SUM($CB530,$CC530:CX530)-SUM($EC530:EY530)</f>
        <v>9980</v>
      </c>
      <c r="EB530">
        <f>SUM($CB530,$CC530:CY530)-SUM($EC530:EZ530)</f>
        <v>9980</v>
      </c>
      <c r="EC530" cm="1">
        <f t="array" ref="EC530">SUMPRODUCT($K530:$AJ530,TRANSPOSE(EC$4:EC$29))</f>
        <v>0</v>
      </c>
      <c r="ED530" cm="1">
        <f t="array" ref="ED530">SUMPRODUCT($K530:$AJ530,TRANSPOSE(ED$4:ED$29))</f>
        <v>0</v>
      </c>
      <c r="EE530" cm="1">
        <f t="array" ref="EE530">SUMPRODUCT($K530:$AJ530,TRANSPOSE(EE$4:EE$29))</f>
        <v>0</v>
      </c>
      <c r="EF530" cm="1">
        <f t="array" ref="EF530">SUMPRODUCT($K530:$AJ530,TRANSPOSE(EF$4:EF$29))</f>
        <v>0</v>
      </c>
      <c r="EG530" cm="1">
        <f t="array" ref="EG530">SUMPRODUCT($K530:$AJ530,TRANSPOSE(EG$4:EG$29))</f>
        <v>0</v>
      </c>
      <c r="EH530" cm="1">
        <f t="array" ref="EH530">SUMPRODUCT($K530:$AJ530,TRANSPOSE(EH$4:EH$29))</f>
        <v>0</v>
      </c>
      <c r="EI530" cm="1">
        <f t="array" ref="EI530">SUMPRODUCT($K530:$AJ530,TRANSPOSE(EI$4:EI$29))</f>
        <v>0</v>
      </c>
      <c r="EJ530" cm="1">
        <f t="array" ref="EJ530">SUMPRODUCT($K530:$AJ530,TRANSPOSE(EJ$4:EJ$29))</f>
        <v>0</v>
      </c>
      <c r="EK530" cm="1">
        <f t="array" ref="EK530">SUMPRODUCT($K530:$AJ530,TRANSPOSE(EK$4:EK$29))</f>
        <v>2.75</v>
      </c>
      <c r="EL530" cm="1">
        <f t="array" ref="EL530">SUMPRODUCT($K530:$AJ530,TRANSPOSE(EL$4:EL$29))</f>
        <v>8</v>
      </c>
      <c r="EM530" cm="1">
        <f t="array" ref="EM530">SUMPRODUCT($K530:$AJ530,TRANSPOSE(EM$4:EM$29))</f>
        <v>2</v>
      </c>
      <c r="EN530" cm="1">
        <f t="array" ref="EN530">SUMPRODUCT($K530:$AJ530,TRANSPOSE(EN$4:EN$29))</f>
        <v>2.75</v>
      </c>
      <c r="EO530" cm="1">
        <f t="array" ref="EO530">SUMPRODUCT($K530:$AJ530,TRANSPOSE(EO$4:EO$29))</f>
        <v>2.75</v>
      </c>
      <c r="EP530" cm="1">
        <f t="array" ref="EP530">SUMPRODUCT($K530:$AJ530,TRANSPOSE(EP$4:EP$29))</f>
        <v>1.75</v>
      </c>
      <c r="EQ530" cm="1">
        <f t="array" ref="EQ530">SUMPRODUCT($K530:$AJ530,TRANSPOSE(EQ$4:EQ$29))</f>
        <v>0</v>
      </c>
      <c r="ER530" cm="1">
        <f t="array" ref="ER530">SUMPRODUCT($K530:$AJ530,TRANSPOSE(ER$4:ER$29))</f>
        <v>0</v>
      </c>
      <c r="ES530" cm="1">
        <f t="array" ref="ES530">SUMPRODUCT($K530:$AJ530,TRANSPOSE(ES$4:ES$29))</f>
        <v>0</v>
      </c>
      <c r="ET530" cm="1">
        <f t="array" ref="ET530">SUMPRODUCT($K530:$AJ530,TRANSPOSE(ET$4:ET$29))</f>
        <v>0</v>
      </c>
      <c r="EU530" cm="1">
        <f t="array" ref="EU530">SUMPRODUCT($K530:$AJ530,TRANSPOSE(EU$4:EU$29))</f>
        <v>0</v>
      </c>
      <c r="EV530" cm="1">
        <f t="array" ref="EV530">SUMPRODUCT($K530:$AJ530,TRANSPOSE(EV$4:EV$29))</f>
        <v>0</v>
      </c>
      <c r="EW530" cm="1">
        <f t="array" ref="EW530">SUMPRODUCT($K530:$AJ530,TRANSPOSE(EW$4:EW$29))</f>
        <v>0</v>
      </c>
      <c r="EX530" cm="1">
        <f t="array" ref="EX530">SUMPRODUCT($K530:$AJ530,TRANSPOSE(EX$4:EX$29))</f>
        <v>0</v>
      </c>
      <c r="EY530" cm="1">
        <f t="array" ref="EY530">SUMPRODUCT($K530:$AJ530,TRANSPOSE(EY$4:EY$29))</f>
        <v>0</v>
      </c>
      <c r="EZ530" cm="1">
        <f t="array" ref="EZ530">SUMPRODUCT($K530:$AJ530,TRANSPOSE(EZ$4:EZ$29))</f>
        <v>0</v>
      </c>
      <c r="FA530">
        <f t="shared" si="108"/>
        <v>0</v>
      </c>
      <c r="FB530" t="b">
        <f t="shared" si="109"/>
        <v>0</v>
      </c>
    </row>
    <row r="531" spans="1:158" hidden="1" x14ac:dyDescent="0.2">
      <c r="A531">
        <v>620</v>
      </c>
      <c r="B531" s="7" t="s">
        <v>447</v>
      </c>
      <c r="C531" t="s">
        <v>17</v>
      </c>
      <c r="D531">
        <v>405670656</v>
      </c>
      <c r="E531" t="s">
        <v>446</v>
      </c>
      <c r="G531" t="s">
        <v>6</v>
      </c>
      <c r="H531" s="1">
        <v>2</v>
      </c>
      <c r="I531" s="1">
        <v>48</v>
      </c>
      <c r="J531" s="1">
        <f>VLOOKUP(B531,'[4]AVL F03 05.05.26_לעבוד'!$B$27:$M$694,12,)</f>
        <v>48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48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f t="shared" si="105"/>
        <v>15120</v>
      </c>
      <c r="AL531" s="1">
        <f t="shared" si="106"/>
        <v>15125</v>
      </c>
      <c r="AM531" s="1">
        <f>AK531*AY531</f>
        <v>58060.799999999996</v>
      </c>
      <c r="AN531" s="1">
        <f>AL531*AY531</f>
        <v>58080</v>
      </c>
      <c r="AO531" s="1">
        <f>AN531-AM531</f>
        <v>19.200000000004366</v>
      </c>
      <c r="AP531" s="1" t="s">
        <v>26</v>
      </c>
      <c r="AQ531" s="1">
        <f>VLOOKUP($B531,'[2]AVL F03 05.05.26_לעבוד'!$B$29:$H$721,6,)</f>
        <v>0</v>
      </c>
      <c r="AR531" s="1" t="s">
        <v>25</v>
      </c>
      <c r="AS531" s="1" t="s">
        <v>14</v>
      </c>
      <c r="AT531">
        <f t="shared" si="107"/>
        <v>184.32</v>
      </c>
      <c r="AU531" t="str">
        <f>VLOOKUP(B531,'[3]AVL F03 05.05.26_לעבוד'!$B$27:$B$694,1,)</f>
        <v>M80-331</v>
      </c>
      <c r="AW531" t="s">
        <v>1718</v>
      </c>
      <c r="AX531" t="s">
        <v>293</v>
      </c>
      <c r="AY531">
        <v>3.84</v>
      </c>
      <c r="AZ531" t="s">
        <v>0</v>
      </c>
      <c r="BA531">
        <v>2</v>
      </c>
      <c r="BB531" t="s">
        <v>13</v>
      </c>
      <c r="BC531">
        <v>99</v>
      </c>
      <c r="BD531">
        <v>15</v>
      </c>
      <c r="BE531" t="s">
        <v>57</v>
      </c>
      <c r="BF531">
        <v>0</v>
      </c>
      <c r="BG531">
        <v>3.84</v>
      </c>
      <c r="BH531">
        <v>20</v>
      </c>
      <c r="BI531" t="s">
        <v>11</v>
      </c>
      <c r="BJ531" t="s">
        <v>66</v>
      </c>
      <c r="BK531" t="s">
        <v>5</v>
      </c>
      <c r="BL531">
        <v>1</v>
      </c>
      <c r="BM531" t="s">
        <v>75</v>
      </c>
      <c r="BN531">
        <v>3.84</v>
      </c>
      <c r="BO531" t="s">
        <v>5</v>
      </c>
      <c r="BP531">
        <v>1</v>
      </c>
      <c r="BQ531" t="s">
        <v>5</v>
      </c>
      <c r="BR531" t="s">
        <v>8</v>
      </c>
      <c r="BS531" t="s">
        <v>65</v>
      </c>
      <c r="BT531">
        <v>125</v>
      </c>
      <c r="BU531" t="s">
        <v>6</v>
      </c>
      <c r="BV531" t="s">
        <v>31</v>
      </c>
      <c r="BW531" t="s">
        <v>4</v>
      </c>
      <c r="BX531" t="s">
        <v>3</v>
      </c>
      <c r="BY531" t="s">
        <v>293</v>
      </c>
      <c r="BZ531" t="s">
        <v>1</v>
      </c>
      <c r="CA531" t="s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9650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E531">
        <f>SUM($CB531,CB531:$CC531)-SUM($EC531:EC531)</f>
        <v>0</v>
      </c>
      <c r="DF531">
        <f>SUM($CB531,$CC531:CC531)-SUM($EC531:ED531)</f>
        <v>0</v>
      </c>
      <c r="DG531">
        <f>SUM($CB531,$CC531:CD531)-SUM($EC531:EE531)</f>
        <v>0</v>
      </c>
      <c r="DH531">
        <f>SUM($CB531,$CC531:CE531)-SUM($EC531:EF531)</f>
        <v>0</v>
      </c>
      <c r="DI531">
        <f>SUM($CB531,$CC531:CF531)-SUM($EC531:EG531)</f>
        <v>0</v>
      </c>
      <c r="DJ531">
        <f>SUM($CB531,$CC531:CG531)-SUM($EC531:EH531)</f>
        <v>0</v>
      </c>
      <c r="DK531">
        <f>SUM($CB531,$CC531:CH531)-SUM($EC531:EI531)</f>
        <v>0</v>
      </c>
      <c r="DL531">
        <f>SUM($CB531,$CC531:CI531)-SUM($EC531:EJ531)</f>
        <v>0</v>
      </c>
      <c r="DM531">
        <f>SUM($CB531,$CC531:CJ531)-SUM($EC531:EK531)</f>
        <v>7250</v>
      </c>
      <c r="DN531">
        <f>SUM($CB531,$CC531:CK531)-SUM($EC531:EL531)</f>
        <v>4850</v>
      </c>
      <c r="DO531">
        <f>SUM($CB531,$CC531:CL531)-SUM($EC531:EM531)</f>
        <v>2450</v>
      </c>
      <c r="DP531">
        <f>SUM($CB531,$CC531:CM531)-SUM($EC531:EN531)</f>
        <v>50</v>
      </c>
      <c r="DQ531">
        <f>SUM($CB531,$CC531:CN531)-SUM($EC531:EO531)</f>
        <v>50</v>
      </c>
      <c r="DR531">
        <f>SUM($CB531,$CC531:CO531)-SUM($EC531:EP531)</f>
        <v>50</v>
      </c>
      <c r="DS531">
        <f>SUM($CB531,$CC531:CP531)-SUM($EC531:EQ531)</f>
        <v>50</v>
      </c>
      <c r="DT531">
        <f>SUM($CB531,$CC531:CQ531)-SUM($EC531:ER531)</f>
        <v>50</v>
      </c>
      <c r="DU531">
        <f>SUM($CB531,$CC531:CR531)-SUM($EC531:ES531)</f>
        <v>50</v>
      </c>
      <c r="DV531">
        <f>SUM($CB531,$CC531:CS531)-SUM($EC531:ET531)</f>
        <v>50</v>
      </c>
      <c r="DW531">
        <f>SUM($CB531,$CC531:CT531)-SUM($EC531:EU531)</f>
        <v>50</v>
      </c>
      <c r="DX531">
        <f>SUM($CB531,$CC531:CU531)-SUM($EC531:EV531)</f>
        <v>50</v>
      </c>
      <c r="DY531">
        <f>SUM($CB531,$CC531:CV531)-SUM($EC531:EW531)</f>
        <v>50</v>
      </c>
      <c r="DZ531">
        <f>SUM($CB531,$CC531:CW531)-SUM($EC531:EX531)</f>
        <v>50</v>
      </c>
      <c r="EA531">
        <f>SUM($CB531,$CC531:CX531)-SUM($EC531:EY531)</f>
        <v>50</v>
      </c>
      <c r="EB531">
        <f>SUM($CB531,$CC531:CY531)-SUM($EC531:EZ531)</f>
        <v>50</v>
      </c>
      <c r="EC531" cm="1">
        <f t="array" ref="EC531">SUMPRODUCT($K531:$AJ531,TRANSPOSE(EC$4:EC$29))</f>
        <v>0</v>
      </c>
      <c r="ED531" cm="1">
        <f t="array" ref="ED531">SUMPRODUCT($K531:$AJ531,TRANSPOSE(ED$4:ED$29))</f>
        <v>0</v>
      </c>
      <c r="EE531" cm="1">
        <f t="array" ref="EE531">SUMPRODUCT($K531:$AJ531,TRANSPOSE(EE$4:EE$29))</f>
        <v>0</v>
      </c>
      <c r="EF531" cm="1">
        <f t="array" ref="EF531">SUMPRODUCT($K531:$AJ531,TRANSPOSE(EF$4:EF$29))</f>
        <v>0</v>
      </c>
      <c r="EG531" cm="1">
        <f t="array" ref="EG531">SUMPRODUCT($K531:$AJ531,TRANSPOSE(EG$4:EG$29))</f>
        <v>0</v>
      </c>
      <c r="EH531" cm="1">
        <f t="array" ref="EH531">SUMPRODUCT($K531:$AJ531,TRANSPOSE(EH$4:EH$29))</f>
        <v>0</v>
      </c>
      <c r="EI531" cm="1">
        <f t="array" ref="EI531">SUMPRODUCT($K531:$AJ531,TRANSPOSE(EI$4:EI$29))</f>
        <v>0</v>
      </c>
      <c r="EJ531" cm="1">
        <f t="array" ref="EJ531">SUMPRODUCT($K531:$AJ531,TRANSPOSE(EJ$4:EJ$29))</f>
        <v>0</v>
      </c>
      <c r="EK531" cm="1">
        <f t="array" ref="EK531">SUMPRODUCT($K531:$AJ531,TRANSPOSE(EK$4:EK$29))</f>
        <v>2400</v>
      </c>
      <c r="EL531" cm="1">
        <f t="array" ref="EL531">SUMPRODUCT($K531:$AJ531,TRANSPOSE(EL$4:EL$29))</f>
        <v>2400</v>
      </c>
      <c r="EM531" cm="1">
        <f t="array" ref="EM531">SUMPRODUCT($K531:$AJ531,TRANSPOSE(EM$4:EM$29))</f>
        <v>2400</v>
      </c>
      <c r="EN531" cm="1">
        <f t="array" ref="EN531">SUMPRODUCT($K531:$AJ531,TRANSPOSE(EN$4:EN$29))</f>
        <v>2400</v>
      </c>
      <c r="EO531" cm="1">
        <f t="array" ref="EO531">SUMPRODUCT($K531:$AJ531,TRANSPOSE(EO$4:EO$29))</f>
        <v>0</v>
      </c>
      <c r="EP531" cm="1">
        <f t="array" ref="EP531">SUMPRODUCT($K531:$AJ531,TRANSPOSE(EP$4:EP$29))</f>
        <v>0</v>
      </c>
      <c r="EQ531" cm="1">
        <f t="array" ref="EQ531">SUMPRODUCT($K531:$AJ531,TRANSPOSE(EQ$4:EQ$29))</f>
        <v>0</v>
      </c>
      <c r="ER531" cm="1">
        <f t="array" ref="ER531">SUMPRODUCT($K531:$AJ531,TRANSPOSE(ER$4:ER$29))</f>
        <v>0</v>
      </c>
      <c r="ES531" cm="1">
        <f t="array" ref="ES531">SUMPRODUCT($K531:$AJ531,TRANSPOSE(ES$4:ES$29))</f>
        <v>0</v>
      </c>
      <c r="ET531" cm="1">
        <f t="array" ref="ET531">SUMPRODUCT($K531:$AJ531,TRANSPOSE(ET$4:ET$29))</f>
        <v>0</v>
      </c>
      <c r="EU531" cm="1">
        <f t="array" ref="EU531">SUMPRODUCT($K531:$AJ531,TRANSPOSE(EU$4:EU$29))</f>
        <v>0</v>
      </c>
      <c r="EV531" cm="1">
        <f t="array" ref="EV531">SUMPRODUCT($K531:$AJ531,TRANSPOSE(EV$4:EV$29))</f>
        <v>0</v>
      </c>
      <c r="EW531" cm="1">
        <f t="array" ref="EW531">SUMPRODUCT($K531:$AJ531,TRANSPOSE(EW$4:EW$29))</f>
        <v>0</v>
      </c>
      <c r="EX531" cm="1">
        <f t="array" ref="EX531">SUMPRODUCT($K531:$AJ531,TRANSPOSE(EX$4:EX$29))</f>
        <v>0</v>
      </c>
      <c r="EY531" cm="1">
        <f t="array" ref="EY531">SUMPRODUCT($K531:$AJ531,TRANSPOSE(EY$4:EY$29))</f>
        <v>0</v>
      </c>
      <c r="EZ531" cm="1">
        <f t="array" ref="EZ531">SUMPRODUCT($K531:$AJ531,TRANSPOSE(EZ$4:EZ$29))</f>
        <v>0</v>
      </c>
      <c r="FA531">
        <f t="shared" si="108"/>
        <v>0</v>
      </c>
      <c r="FB531" t="b">
        <f t="shared" si="109"/>
        <v>0</v>
      </c>
    </row>
    <row r="532" spans="1:158" hidden="1" x14ac:dyDescent="0.2">
      <c r="A532">
        <v>623</v>
      </c>
      <c r="B532" s="7" t="s">
        <v>445</v>
      </c>
      <c r="C532" t="s">
        <v>17</v>
      </c>
      <c r="D532">
        <v>575514146</v>
      </c>
      <c r="E532" t="s">
        <v>444</v>
      </c>
      <c r="F532" t="s">
        <v>443</v>
      </c>
      <c r="G532" t="s">
        <v>6</v>
      </c>
      <c r="H532" s="1">
        <v>1</v>
      </c>
      <c r="I532" s="1">
        <v>1</v>
      </c>
      <c r="J532" s="1">
        <f>VLOOKUP(B532,'[4]AVL F03 05.05.26_לעבוד'!$B$27:$M$694,12,)</f>
        <v>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f t="shared" si="105"/>
        <v>315</v>
      </c>
      <c r="AL532" s="1">
        <f t="shared" si="106"/>
        <v>315</v>
      </c>
      <c r="AP532" s="1" t="s">
        <v>85</v>
      </c>
      <c r="AQ532" s="1">
        <f>VLOOKUP($B532,'[2]AVL F03 05.05.26_לעבוד'!$B$29:$H$721,6,)</f>
        <v>0</v>
      </c>
      <c r="AR532" s="1" t="s">
        <v>25</v>
      </c>
      <c r="AS532" s="1" t="s">
        <v>93</v>
      </c>
      <c r="AT532">
        <f t="shared" si="107"/>
        <v>24</v>
      </c>
      <c r="AU532" t="str">
        <f>VLOOKUP(B532,'[3]AVL F03 05.05.26_לעבוד'!$B$27:$B$694,1,)</f>
        <v>M83528/002B024</v>
      </c>
      <c r="AW532" t="s">
        <v>1709</v>
      </c>
      <c r="AX532">
        <v>1</v>
      </c>
      <c r="AY532">
        <v>24</v>
      </c>
      <c r="AZ532" t="s">
        <v>0</v>
      </c>
      <c r="BA532">
        <v>1</v>
      </c>
      <c r="BB532" t="s">
        <v>13</v>
      </c>
      <c r="BC532">
        <v>317</v>
      </c>
      <c r="BD532">
        <v>48</v>
      </c>
      <c r="BE532" t="s">
        <v>288</v>
      </c>
      <c r="BF532">
        <v>0</v>
      </c>
      <c r="BG532">
        <v>24</v>
      </c>
      <c r="BH532">
        <v>20</v>
      </c>
      <c r="BI532" t="s">
        <v>11</v>
      </c>
      <c r="BJ532" t="s">
        <v>442</v>
      </c>
      <c r="BK532" t="s">
        <v>5</v>
      </c>
      <c r="BL532" t="s">
        <v>5</v>
      </c>
      <c r="BM532" t="s">
        <v>38</v>
      </c>
      <c r="BN532">
        <v>24</v>
      </c>
      <c r="BO532" t="s">
        <v>5</v>
      </c>
      <c r="BP532">
        <v>1</v>
      </c>
      <c r="BQ532" t="s">
        <v>5</v>
      </c>
      <c r="BR532" t="s">
        <v>8</v>
      </c>
      <c r="BS532" t="s">
        <v>441</v>
      </c>
      <c r="BT532">
        <v>1</v>
      </c>
      <c r="BU532" t="s">
        <v>6</v>
      </c>
      <c r="BV532" t="s">
        <v>5</v>
      </c>
      <c r="BW532" t="s">
        <v>121</v>
      </c>
      <c r="BX532" t="s">
        <v>3</v>
      </c>
      <c r="BY532">
        <v>1</v>
      </c>
      <c r="BZ532" t="s">
        <v>29</v>
      </c>
      <c r="CA532" t="s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200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E532">
        <f>SUM($CB532,CB532:$CC532)-SUM($EC532:EC532)</f>
        <v>0</v>
      </c>
      <c r="DF532">
        <f>SUM($CB532,$CC532:CC532)-SUM($EC532:ED532)</f>
        <v>0</v>
      </c>
      <c r="DG532">
        <f>SUM($CB532,$CC532:CD532)-SUM($EC532:EE532)</f>
        <v>0</v>
      </c>
      <c r="DH532">
        <f>SUM($CB532,$CC532:CE532)-SUM($EC532:EF532)</f>
        <v>0</v>
      </c>
      <c r="DI532">
        <f>SUM($CB532,$CC532:CF532)-SUM($EC532:EG532)</f>
        <v>0</v>
      </c>
      <c r="DJ532">
        <f>SUM($CB532,$CC532:CG532)-SUM($EC532:EH532)</f>
        <v>0</v>
      </c>
      <c r="DK532">
        <f>SUM($CB532,$CC532:CH532)-SUM($EC532:EI532)</f>
        <v>0</v>
      </c>
      <c r="DL532">
        <f>SUM($CB532,$CC532:CI532)-SUM($EC532:EJ532)</f>
        <v>0</v>
      </c>
      <c r="DM532">
        <f>SUM($CB532,$CC532:CJ532)-SUM($EC532:EK532)</f>
        <v>195</v>
      </c>
      <c r="DN532">
        <f>SUM($CB532,$CC532:CK532)-SUM($EC532:EL532)</f>
        <v>185</v>
      </c>
      <c r="DO532">
        <f>SUM($CB532,$CC532:CL532)-SUM($EC532:EM532)</f>
        <v>145</v>
      </c>
      <c r="DP532">
        <f>SUM($CB532,$CC532:CM532)-SUM($EC532:EN532)</f>
        <v>90</v>
      </c>
      <c r="DQ532">
        <f>SUM($CB532,$CC532:CN532)-SUM($EC532:EO532)</f>
        <v>35</v>
      </c>
      <c r="DR532">
        <f>SUM($CB532,$CC532:CO532)-SUM($EC532:EP532)</f>
        <v>0</v>
      </c>
      <c r="DS532">
        <f>SUM($CB532,$CC532:CP532)-SUM($EC532:EQ532)</f>
        <v>0</v>
      </c>
      <c r="DT532">
        <f>SUM($CB532,$CC532:CQ532)-SUM($EC532:ER532)</f>
        <v>0</v>
      </c>
      <c r="DU532">
        <f>SUM($CB532,$CC532:CR532)-SUM($EC532:ES532)</f>
        <v>0</v>
      </c>
      <c r="DV532">
        <f>SUM($CB532,$CC532:CS532)-SUM($EC532:ET532)</f>
        <v>0</v>
      </c>
      <c r="DW532">
        <f>SUM($CB532,$CC532:CT532)-SUM($EC532:EU532)</f>
        <v>0</v>
      </c>
      <c r="DX532">
        <f>SUM($CB532,$CC532:CU532)-SUM($EC532:EV532)</f>
        <v>0</v>
      </c>
      <c r="DY532">
        <f>SUM($CB532,$CC532:CV532)-SUM($EC532:EW532)</f>
        <v>0</v>
      </c>
      <c r="DZ532">
        <f>SUM($CB532,$CC532:CW532)-SUM($EC532:EX532)</f>
        <v>0</v>
      </c>
      <c r="EA532">
        <f>SUM($CB532,$CC532:CX532)-SUM($EC532:EY532)</f>
        <v>0</v>
      </c>
      <c r="EB532">
        <f>SUM($CB532,$CC532:CY532)-SUM($EC532:EZ532)</f>
        <v>0</v>
      </c>
      <c r="EC532" cm="1">
        <f t="array" ref="EC532">SUMPRODUCT($K532:$AJ532,TRANSPOSE(EC$4:EC$29))</f>
        <v>0</v>
      </c>
      <c r="ED532" cm="1">
        <f t="array" ref="ED532">SUMPRODUCT($K532:$AJ532,TRANSPOSE(ED$4:ED$29))</f>
        <v>0</v>
      </c>
      <c r="EE532" cm="1">
        <f t="array" ref="EE532">SUMPRODUCT($K532:$AJ532,TRANSPOSE(EE$4:EE$29))</f>
        <v>0</v>
      </c>
      <c r="EF532" cm="1">
        <f t="array" ref="EF532">SUMPRODUCT($K532:$AJ532,TRANSPOSE(EF$4:EF$29))</f>
        <v>0</v>
      </c>
      <c r="EG532" cm="1">
        <f t="array" ref="EG532">SUMPRODUCT($K532:$AJ532,TRANSPOSE(EG$4:EG$29))</f>
        <v>0</v>
      </c>
      <c r="EH532" cm="1">
        <f t="array" ref="EH532">SUMPRODUCT($K532:$AJ532,TRANSPOSE(EH$4:EH$29))</f>
        <v>0</v>
      </c>
      <c r="EI532" cm="1">
        <f t="array" ref="EI532">SUMPRODUCT($K532:$AJ532,TRANSPOSE(EI$4:EI$29))</f>
        <v>0</v>
      </c>
      <c r="EJ532" cm="1">
        <f t="array" ref="EJ532">SUMPRODUCT($K532:$AJ532,TRANSPOSE(EJ$4:EJ$29))</f>
        <v>0</v>
      </c>
      <c r="EK532" cm="1">
        <f t="array" ref="EK532">SUMPRODUCT($K532:$AJ532,TRANSPOSE(EK$4:EK$29))</f>
        <v>5</v>
      </c>
      <c r="EL532" cm="1">
        <f t="array" ref="EL532">SUMPRODUCT($K532:$AJ532,TRANSPOSE(EL$4:EL$29))</f>
        <v>10</v>
      </c>
      <c r="EM532" cm="1">
        <f t="array" ref="EM532">SUMPRODUCT($K532:$AJ532,TRANSPOSE(EM$4:EM$29))</f>
        <v>40</v>
      </c>
      <c r="EN532" cm="1">
        <f t="array" ref="EN532">SUMPRODUCT($K532:$AJ532,TRANSPOSE(EN$4:EN$29))</f>
        <v>55</v>
      </c>
      <c r="EO532" cm="1">
        <f t="array" ref="EO532">SUMPRODUCT($K532:$AJ532,TRANSPOSE(EO$4:EO$29))</f>
        <v>55</v>
      </c>
      <c r="EP532" cm="1">
        <f t="array" ref="EP532">SUMPRODUCT($K532:$AJ532,TRANSPOSE(EP$4:EP$29))</f>
        <v>35</v>
      </c>
      <c r="EQ532" cm="1">
        <f t="array" ref="EQ532">SUMPRODUCT($K532:$AJ532,TRANSPOSE(EQ$4:EQ$29))</f>
        <v>0</v>
      </c>
      <c r="ER532" cm="1">
        <f t="array" ref="ER532">SUMPRODUCT($K532:$AJ532,TRANSPOSE(ER$4:ER$29))</f>
        <v>0</v>
      </c>
      <c r="ES532" cm="1">
        <f t="array" ref="ES532">SUMPRODUCT($K532:$AJ532,TRANSPOSE(ES$4:ES$29))</f>
        <v>0</v>
      </c>
      <c r="ET532" cm="1">
        <f t="array" ref="ET532">SUMPRODUCT($K532:$AJ532,TRANSPOSE(ET$4:ET$29))</f>
        <v>0</v>
      </c>
      <c r="EU532" cm="1">
        <f t="array" ref="EU532">SUMPRODUCT($K532:$AJ532,TRANSPOSE(EU$4:EU$29))</f>
        <v>0</v>
      </c>
      <c r="EV532" cm="1">
        <f t="array" ref="EV532">SUMPRODUCT($K532:$AJ532,TRANSPOSE(EV$4:EV$29))</f>
        <v>0</v>
      </c>
      <c r="EW532" cm="1">
        <f t="array" ref="EW532">SUMPRODUCT($K532:$AJ532,TRANSPOSE(EW$4:EW$29))</f>
        <v>0</v>
      </c>
      <c r="EX532" cm="1">
        <f t="array" ref="EX532">SUMPRODUCT($K532:$AJ532,TRANSPOSE(EX$4:EX$29))</f>
        <v>0</v>
      </c>
      <c r="EY532" cm="1">
        <f t="array" ref="EY532">SUMPRODUCT($K532:$AJ532,TRANSPOSE(EY$4:EY$29))</f>
        <v>0</v>
      </c>
      <c r="EZ532" cm="1">
        <f t="array" ref="EZ532">SUMPRODUCT($K532:$AJ532,TRANSPOSE(EZ$4:EZ$29))</f>
        <v>0</v>
      </c>
      <c r="FA532">
        <f t="shared" si="108"/>
        <v>0</v>
      </c>
      <c r="FB532" t="b">
        <f t="shared" si="109"/>
        <v>0</v>
      </c>
    </row>
    <row r="533" spans="1:158" hidden="1" x14ac:dyDescent="0.2">
      <c r="A533">
        <v>624</v>
      </c>
      <c r="B533" s="7" t="s">
        <v>440</v>
      </c>
      <c r="C533" t="s">
        <v>36</v>
      </c>
      <c r="D533">
        <v>401882191</v>
      </c>
      <c r="E533" t="s">
        <v>439</v>
      </c>
      <c r="G533" t="s">
        <v>6</v>
      </c>
      <c r="H533" s="1">
        <v>2</v>
      </c>
      <c r="I533" s="1">
        <v>2</v>
      </c>
      <c r="J533" s="1">
        <f>VLOOKUP(B533,'[4]AVL F03 05.05.26_לעבוד'!$B$27:$M$694,12,)</f>
        <v>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2</v>
      </c>
      <c r="AI533" s="1">
        <v>0</v>
      </c>
      <c r="AJ533" s="1">
        <v>0</v>
      </c>
      <c r="AK533" s="1">
        <f t="shared" si="105"/>
        <v>630</v>
      </c>
      <c r="AL533" s="1">
        <f t="shared" si="106"/>
        <v>2500</v>
      </c>
      <c r="AM533" s="1">
        <f t="shared" ref="AM533:AM539" si="116">AK533*AY533</f>
        <v>718.2</v>
      </c>
      <c r="AN533" s="1">
        <f t="shared" ref="AN533:AN539" si="117">AL533*AY533</f>
        <v>2850.0000000000005</v>
      </c>
      <c r="AO533" s="1">
        <f t="shared" ref="AO533:AO539" si="118">AN533-AM533</f>
        <v>2131.8000000000002</v>
      </c>
      <c r="AP533" s="1" t="s">
        <v>107</v>
      </c>
      <c r="AQ533" s="1">
        <f>VLOOKUP($B533,'[2]AVL F03 05.05.26_לעבוד'!$B$29:$H$721,6,)</f>
        <v>0</v>
      </c>
      <c r="AR533" s="1" t="s">
        <v>25</v>
      </c>
      <c r="AS533" s="1" t="s">
        <v>14</v>
      </c>
      <c r="AT533">
        <f t="shared" si="107"/>
        <v>2.2800000000000002</v>
      </c>
      <c r="AU533" t="str">
        <f>VLOOKUP(B533,'[3]AVL F03 05.05.26_לעבוד'!$B$27:$B$694,1,)</f>
        <v>MAX14595ETA+T</v>
      </c>
      <c r="AW533" t="s">
        <v>1722</v>
      </c>
      <c r="AX533">
        <v>1</v>
      </c>
      <c r="AY533">
        <v>1.1400000000000001</v>
      </c>
      <c r="AZ533" t="s">
        <v>0</v>
      </c>
      <c r="BA533">
        <v>2</v>
      </c>
      <c r="BB533" t="s">
        <v>13</v>
      </c>
      <c r="BC533">
        <v>100</v>
      </c>
      <c r="BD533">
        <v>148</v>
      </c>
      <c r="BE533" t="s">
        <v>270</v>
      </c>
      <c r="BF533">
        <v>0</v>
      </c>
      <c r="BG533">
        <v>1.1400000000000001</v>
      </c>
      <c r="BH533">
        <v>20</v>
      </c>
      <c r="BI533" t="s">
        <v>11</v>
      </c>
      <c r="BJ533" t="s">
        <v>44</v>
      </c>
      <c r="BK533" t="s">
        <v>5</v>
      </c>
      <c r="BL533">
        <v>1</v>
      </c>
      <c r="BM533" t="s">
        <v>38</v>
      </c>
      <c r="BN533">
        <v>1.1400000000000001</v>
      </c>
      <c r="BO533" t="s">
        <v>5</v>
      </c>
      <c r="BP533">
        <v>1</v>
      </c>
      <c r="BQ533" t="s">
        <v>5</v>
      </c>
      <c r="BR533" t="s">
        <v>8</v>
      </c>
      <c r="BS533" t="s">
        <v>43</v>
      </c>
      <c r="BT533">
        <v>2500</v>
      </c>
      <c r="BU533" t="s">
        <v>6</v>
      </c>
      <c r="BV533" t="s">
        <v>31</v>
      </c>
      <c r="BW533" t="s">
        <v>42</v>
      </c>
      <c r="BX533" t="s">
        <v>3</v>
      </c>
      <c r="BY533">
        <v>1</v>
      </c>
      <c r="BZ533" t="s">
        <v>29</v>
      </c>
      <c r="CA533" t="s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2500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E533">
        <f>SUM($CB533,CB533:$CC533)-SUM($EC533:EC533)</f>
        <v>0</v>
      </c>
      <c r="DF533">
        <f>SUM($CB533,$CC533:CC533)-SUM($EC533:ED533)</f>
        <v>0</v>
      </c>
      <c r="DG533">
        <f>SUM($CB533,$CC533:CD533)-SUM($EC533:EE533)</f>
        <v>0</v>
      </c>
      <c r="DH533">
        <f>SUM($CB533,$CC533:CE533)-SUM($EC533:EF533)</f>
        <v>0</v>
      </c>
      <c r="DI533">
        <f>SUM($CB533,$CC533:CF533)-SUM($EC533:EG533)</f>
        <v>0</v>
      </c>
      <c r="DJ533">
        <f>SUM($CB533,$CC533:CG533)-SUM($EC533:EH533)</f>
        <v>0</v>
      </c>
      <c r="DK533">
        <f>SUM($CB533,$CC533:CH533)-SUM($EC533:EI533)</f>
        <v>0</v>
      </c>
      <c r="DL533">
        <f>SUM($CB533,$CC533:CI533)-SUM($EC533:EJ533)</f>
        <v>0</v>
      </c>
      <c r="DM533">
        <f>SUM($CB533,$CC533:CJ533)-SUM($EC533:EK533)</f>
        <v>2400</v>
      </c>
      <c r="DN533">
        <f>SUM($CB533,$CC533:CK533)-SUM($EC533:EL533)</f>
        <v>2300</v>
      </c>
      <c r="DO533">
        <f>SUM($CB533,$CC533:CL533)-SUM($EC533:EM533)</f>
        <v>2200</v>
      </c>
      <c r="DP533">
        <f>SUM($CB533,$CC533:CM533)-SUM($EC533:EN533)</f>
        <v>2100</v>
      </c>
      <c r="DQ533">
        <f>SUM($CB533,$CC533:CN533)-SUM($EC533:EO533)</f>
        <v>2100</v>
      </c>
      <c r="DR533">
        <f>SUM($CB533,$CC533:CO533)-SUM($EC533:EP533)</f>
        <v>2100</v>
      </c>
      <c r="DS533">
        <f>SUM($CB533,$CC533:CP533)-SUM($EC533:EQ533)</f>
        <v>2100</v>
      </c>
      <c r="DT533">
        <f>SUM($CB533,$CC533:CQ533)-SUM($EC533:ER533)</f>
        <v>2100</v>
      </c>
      <c r="DU533">
        <f>SUM($CB533,$CC533:CR533)-SUM($EC533:ES533)</f>
        <v>2100</v>
      </c>
      <c r="DV533">
        <f>SUM($CB533,$CC533:CS533)-SUM($EC533:ET533)</f>
        <v>2100</v>
      </c>
      <c r="DW533">
        <f>SUM($CB533,$CC533:CT533)-SUM($EC533:EU533)</f>
        <v>2100</v>
      </c>
      <c r="DX533">
        <f>SUM($CB533,$CC533:CU533)-SUM($EC533:EV533)</f>
        <v>2100</v>
      </c>
      <c r="DY533">
        <f>SUM($CB533,$CC533:CV533)-SUM($EC533:EW533)</f>
        <v>2100</v>
      </c>
      <c r="DZ533">
        <f>SUM($CB533,$CC533:CW533)-SUM($EC533:EX533)</f>
        <v>2100</v>
      </c>
      <c r="EA533">
        <f>SUM($CB533,$CC533:CX533)-SUM($EC533:EY533)</f>
        <v>2100</v>
      </c>
      <c r="EB533">
        <f>SUM($CB533,$CC533:CY533)-SUM($EC533:EZ533)</f>
        <v>2100</v>
      </c>
      <c r="EC533" cm="1">
        <f t="array" ref="EC533">SUMPRODUCT($K533:$AJ533,TRANSPOSE(EC$4:EC$29))</f>
        <v>0</v>
      </c>
      <c r="ED533" cm="1">
        <f t="array" ref="ED533">SUMPRODUCT($K533:$AJ533,TRANSPOSE(ED$4:ED$29))</f>
        <v>0</v>
      </c>
      <c r="EE533" cm="1">
        <f t="array" ref="EE533">SUMPRODUCT($K533:$AJ533,TRANSPOSE(EE$4:EE$29))</f>
        <v>0</v>
      </c>
      <c r="EF533" cm="1">
        <f t="array" ref="EF533">SUMPRODUCT($K533:$AJ533,TRANSPOSE(EF$4:EF$29))</f>
        <v>0</v>
      </c>
      <c r="EG533" cm="1">
        <f t="array" ref="EG533">SUMPRODUCT($K533:$AJ533,TRANSPOSE(EG$4:EG$29))</f>
        <v>0</v>
      </c>
      <c r="EH533" cm="1">
        <f t="array" ref="EH533">SUMPRODUCT($K533:$AJ533,TRANSPOSE(EH$4:EH$29))</f>
        <v>0</v>
      </c>
      <c r="EI533" cm="1">
        <f t="array" ref="EI533">SUMPRODUCT($K533:$AJ533,TRANSPOSE(EI$4:EI$29))</f>
        <v>0</v>
      </c>
      <c r="EJ533" cm="1">
        <f t="array" ref="EJ533">SUMPRODUCT($K533:$AJ533,TRANSPOSE(EJ$4:EJ$29))</f>
        <v>0</v>
      </c>
      <c r="EK533" cm="1">
        <f t="array" ref="EK533">SUMPRODUCT($K533:$AJ533,TRANSPOSE(EK$4:EK$29))</f>
        <v>100</v>
      </c>
      <c r="EL533" cm="1">
        <f t="array" ref="EL533">SUMPRODUCT($K533:$AJ533,TRANSPOSE(EL$4:EL$29))</f>
        <v>100</v>
      </c>
      <c r="EM533" cm="1">
        <f t="array" ref="EM533">SUMPRODUCT($K533:$AJ533,TRANSPOSE(EM$4:EM$29))</f>
        <v>100</v>
      </c>
      <c r="EN533" cm="1">
        <f t="array" ref="EN533">SUMPRODUCT($K533:$AJ533,TRANSPOSE(EN$4:EN$29))</f>
        <v>100</v>
      </c>
      <c r="EO533" cm="1">
        <f t="array" ref="EO533">SUMPRODUCT($K533:$AJ533,TRANSPOSE(EO$4:EO$29))</f>
        <v>0</v>
      </c>
      <c r="EP533" cm="1">
        <f t="array" ref="EP533">SUMPRODUCT($K533:$AJ533,TRANSPOSE(EP$4:EP$29))</f>
        <v>0</v>
      </c>
      <c r="EQ533" cm="1">
        <f t="array" ref="EQ533">SUMPRODUCT($K533:$AJ533,TRANSPOSE(EQ$4:EQ$29))</f>
        <v>0</v>
      </c>
      <c r="ER533" cm="1">
        <f t="array" ref="ER533">SUMPRODUCT($K533:$AJ533,TRANSPOSE(ER$4:ER$29))</f>
        <v>0</v>
      </c>
      <c r="ES533" cm="1">
        <f t="array" ref="ES533">SUMPRODUCT($K533:$AJ533,TRANSPOSE(ES$4:ES$29))</f>
        <v>0</v>
      </c>
      <c r="ET533" cm="1">
        <f t="array" ref="ET533">SUMPRODUCT($K533:$AJ533,TRANSPOSE(ET$4:ET$29))</f>
        <v>0</v>
      </c>
      <c r="EU533" cm="1">
        <f t="array" ref="EU533">SUMPRODUCT($K533:$AJ533,TRANSPOSE(EU$4:EU$29))</f>
        <v>0</v>
      </c>
      <c r="EV533" cm="1">
        <f t="array" ref="EV533">SUMPRODUCT($K533:$AJ533,TRANSPOSE(EV$4:EV$29))</f>
        <v>0</v>
      </c>
      <c r="EW533" cm="1">
        <f t="array" ref="EW533">SUMPRODUCT($K533:$AJ533,TRANSPOSE(EW$4:EW$29))</f>
        <v>0</v>
      </c>
      <c r="EX533" cm="1">
        <f t="array" ref="EX533">SUMPRODUCT($K533:$AJ533,TRANSPOSE(EX$4:EX$29))</f>
        <v>0</v>
      </c>
      <c r="EY533" cm="1">
        <f t="array" ref="EY533">SUMPRODUCT($K533:$AJ533,TRANSPOSE(EY$4:EY$29))</f>
        <v>0</v>
      </c>
      <c r="EZ533" cm="1">
        <f t="array" ref="EZ533">SUMPRODUCT($K533:$AJ533,TRANSPOSE(EZ$4:EZ$29))</f>
        <v>0</v>
      </c>
      <c r="FA533">
        <f t="shared" si="108"/>
        <v>0</v>
      </c>
      <c r="FB533" t="b">
        <f t="shared" si="109"/>
        <v>0</v>
      </c>
    </row>
    <row r="534" spans="1:158" hidden="1" x14ac:dyDescent="0.2">
      <c r="A534">
        <v>625</v>
      </c>
      <c r="B534" s="7" t="s">
        <v>438</v>
      </c>
      <c r="C534" t="s">
        <v>36</v>
      </c>
      <c r="D534">
        <v>400976665</v>
      </c>
      <c r="E534" t="s">
        <v>437</v>
      </c>
      <c r="F534">
        <v>406622970</v>
      </c>
      <c r="G534" t="s">
        <v>6</v>
      </c>
      <c r="H534" s="1">
        <v>2</v>
      </c>
      <c r="I534" s="1">
        <v>1</v>
      </c>
      <c r="J534" s="1">
        <f>VLOOKUP(B534,'[4]AVL F03 05.05.26_לעבוד'!$B$27:$M$694,12,)</f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1</v>
      </c>
      <c r="AI534" s="1">
        <v>0</v>
      </c>
      <c r="AJ534" s="1">
        <v>0</v>
      </c>
      <c r="AK534" s="1">
        <f t="shared" si="105"/>
        <v>315</v>
      </c>
      <c r="AL534" s="1">
        <f t="shared" si="106"/>
        <v>400</v>
      </c>
      <c r="AM534" s="1">
        <f t="shared" si="116"/>
        <v>1260</v>
      </c>
      <c r="AN534" s="1">
        <f t="shared" si="117"/>
        <v>1600</v>
      </c>
      <c r="AO534" s="1">
        <f t="shared" si="118"/>
        <v>340</v>
      </c>
      <c r="AP534" s="1" t="s">
        <v>26</v>
      </c>
      <c r="AQ534" s="1">
        <f>VLOOKUP($B534,'[2]AVL F03 05.05.26_לעבוד'!$B$29:$H$721,6,)</f>
        <v>0</v>
      </c>
      <c r="AR534" s="1" t="s">
        <v>25</v>
      </c>
      <c r="AS534" s="1" t="s">
        <v>14</v>
      </c>
      <c r="AT534">
        <f t="shared" si="107"/>
        <v>4</v>
      </c>
      <c r="AU534" t="str">
        <f>VLOOKUP(B534,'[3]AVL F03 05.05.26_לעבוד'!$B$27:$B$694,1,)</f>
        <v>MAX3232EETE+</v>
      </c>
      <c r="AW534" t="s">
        <v>1722</v>
      </c>
      <c r="AX534">
        <v>1</v>
      </c>
      <c r="AY534">
        <v>4</v>
      </c>
      <c r="AZ534" t="s">
        <v>0</v>
      </c>
      <c r="BA534">
        <v>2</v>
      </c>
      <c r="BB534" t="s">
        <v>13</v>
      </c>
      <c r="BC534">
        <v>100</v>
      </c>
      <c r="BD534">
        <v>365</v>
      </c>
      <c r="BE534" t="s">
        <v>270</v>
      </c>
      <c r="BF534">
        <v>0</v>
      </c>
      <c r="BG534">
        <v>4</v>
      </c>
      <c r="BH534">
        <v>20</v>
      </c>
      <c r="BI534" t="s">
        <v>11</v>
      </c>
      <c r="BJ534" t="s">
        <v>44</v>
      </c>
      <c r="BK534" t="s">
        <v>5</v>
      </c>
      <c r="BL534">
        <v>1</v>
      </c>
      <c r="BM534" t="s">
        <v>22</v>
      </c>
      <c r="BN534">
        <v>4</v>
      </c>
      <c r="BO534" t="s">
        <v>5</v>
      </c>
      <c r="BP534">
        <v>1</v>
      </c>
      <c r="BQ534" t="s">
        <v>5</v>
      </c>
      <c r="BR534" t="s">
        <v>8</v>
      </c>
      <c r="BS534" t="s">
        <v>43</v>
      </c>
      <c r="BT534">
        <v>100</v>
      </c>
      <c r="BU534" t="s">
        <v>6</v>
      </c>
      <c r="BV534" t="s">
        <v>192</v>
      </c>
      <c r="BW534" t="s">
        <v>42</v>
      </c>
      <c r="BX534" t="s">
        <v>3</v>
      </c>
      <c r="BY534">
        <v>1</v>
      </c>
      <c r="BZ534">
        <v>0</v>
      </c>
      <c r="CA534" t="s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240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E534">
        <f>SUM($CB534,CB534:$CC534)-SUM($EC534:EC534)</f>
        <v>0</v>
      </c>
      <c r="DF534">
        <f>SUM($CB534,$CC534:CC534)-SUM($EC534:ED534)</f>
        <v>0</v>
      </c>
      <c r="DG534">
        <f>SUM($CB534,$CC534:CD534)-SUM($EC534:EE534)</f>
        <v>0</v>
      </c>
      <c r="DH534">
        <f>SUM($CB534,$CC534:CE534)-SUM($EC534:EF534)</f>
        <v>0</v>
      </c>
      <c r="DI534">
        <f>SUM($CB534,$CC534:CF534)-SUM($EC534:EG534)</f>
        <v>0</v>
      </c>
      <c r="DJ534">
        <f>SUM($CB534,$CC534:CG534)-SUM($EC534:EH534)</f>
        <v>0</v>
      </c>
      <c r="DK534">
        <f>SUM($CB534,$CC534:CH534)-SUM($EC534:EI534)</f>
        <v>0</v>
      </c>
      <c r="DL534">
        <f>SUM($CB534,$CC534:CI534)-SUM($EC534:EJ534)</f>
        <v>0</v>
      </c>
      <c r="DM534">
        <f>SUM($CB534,$CC534:CJ534)-SUM($EC534:EK534)</f>
        <v>190</v>
      </c>
      <c r="DN534">
        <f>SUM($CB534,$CC534:CK534)-SUM($EC534:EL534)</f>
        <v>140</v>
      </c>
      <c r="DO534">
        <f>SUM($CB534,$CC534:CL534)-SUM($EC534:EM534)</f>
        <v>90</v>
      </c>
      <c r="DP534">
        <f>SUM($CB534,$CC534:CM534)-SUM($EC534:EN534)</f>
        <v>40</v>
      </c>
      <c r="DQ534">
        <f>SUM($CB534,$CC534:CN534)-SUM($EC534:EO534)</f>
        <v>40</v>
      </c>
      <c r="DR534">
        <f>SUM($CB534,$CC534:CO534)-SUM($EC534:EP534)</f>
        <v>40</v>
      </c>
      <c r="DS534">
        <f>SUM($CB534,$CC534:CP534)-SUM($EC534:EQ534)</f>
        <v>40</v>
      </c>
      <c r="DT534">
        <f>SUM($CB534,$CC534:CQ534)-SUM($EC534:ER534)</f>
        <v>40</v>
      </c>
      <c r="DU534">
        <f>SUM($CB534,$CC534:CR534)-SUM($EC534:ES534)</f>
        <v>40</v>
      </c>
      <c r="DV534">
        <f>SUM($CB534,$CC534:CS534)-SUM($EC534:ET534)</f>
        <v>40</v>
      </c>
      <c r="DW534">
        <f>SUM($CB534,$CC534:CT534)-SUM($EC534:EU534)</f>
        <v>40</v>
      </c>
      <c r="DX534">
        <f>SUM($CB534,$CC534:CU534)-SUM($EC534:EV534)</f>
        <v>40</v>
      </c>
      <c r="DY534">
        <f>SUM($CB534,$CC534:CV534)-SUM($EC534:EW534)</f>
        <v>40</v>
      </c>
      <c r="DZ534">
        <f>SUM($CB534,$CC534:CW534)-SUM($EC534:EX534)</f>
        <v>40</v>
      </c>
      <c r="EA534">
        <f>SUM($CB534,$CC534:CX534)-SUM($EC534:EY534)</f>
        <v>40</v>
      </c>
      <c r="EB534">
        <f>SUM($CB534,$CC534:CY534)-SUM($EC534:EZ534)</f>
        <v>40</v>
      </c>
      <c r="EC534" cm="1">
        <f t="array" ref="EC534">SUMPRODUCT($K534:$AJ534,TRANSPOSE(EC$4:EC$29))</f>
        <v>0</v>
      </c>
      <c r="ED534" cm="1">
        <f t="array" ref="ED534">SUMPRODUCT($K534:$AJ534,TRANSPOSE(ED$4:ED$29))</f>
        <v>0</v>
      </c>
      <c r="EE534" cm="1">
        <f t="array" ref="EE534">SUMPRODUCT($K534:$AJ534,TRANSPOSE(EE$4:EE$29))</f>
        <v>0</v>
      </c>
      <c r="EF534" cm="1">
        <f t="array" ref="EF534">SUMPRODUCT($K534:$AJ534,TRANSPOSE(EF$4:EF$29))</f>
        <v>0</v>
      </c>
      <c r="EG534" cm="1">
        <f t="array" ref="EG534">SUMPRODUCT($K534:$AJ534,TRANSPOSE(EG$4:EG$29))</f>
        <v>0</v>
      </c>
      <c r="EH534" cm="1">
        <f t="array" ref="EH534">SUMPRODUCT($K534:$AJ534,TRANSPOSE(EH$4:EH$29))</f>
        <v>0</v>
      </c>
      <c r="EI534" cm="1">
        <f t="array" ref="EI534">SUMPRODUCT($K534:$AJ534,TRANSPOSE(EI$4:EI$29))</f>
        <v>0</v>
      </c>
      <c r="EJ534" cm="1">
        <f t="array" ref="EJ534">SUMPRODUCT($K534:$AJ534,TRANSPOSE(EJ$4:EJ$29))</f>
        <v>0</v>
      </c>
      <c r="EK534" cm="1">
        <f t="array" ref="EK534">SUMPRODUCT($K534:$AJ534,TRANSPOSE(EK$4:EK$29))</f>
        <v>50</v>
      </c>
      <c r="EL534" cm="1">
        <f t="array" ref="EL534">SUMPRODUCT($K534:$AJ534,TRANSPOSE(EL$4:EL$29))</f>
        <v>50</v>
      </c>
      <c r="EM534" cm="1">
        <f t="array" ref="EM534">SUMPRODUCT($K534:$AJ534,TRANSPOSE(EM$4:EM$29))</f>
        <v>50</v>
      </c>
      <c r="EN534" cm="1">
        <f t="array" ref="EN534">SUMPRODUCT($K534:$AJ534,TRANSPOSE(EN$4:EN$29))</f>
        <v>50</v>
      </c>
      <c r="EO534" cm="1">
        <f t="array" ref="EO534">SUMPRODUCT($K534:$AJ534,TRANSPOSE(EO$4:EO$29))</f>
        <v>0</v>
      </c>
      <c r="EP534" cm="1">
        <f t="array" ref="EP534">SUMPRODUCT($K534:$AJ534,TRANSPOSE(EP$4:EP$29))</f>
        <v>0</v>
      </c>
      <c r="EQ534" cm="1">
        <f t="array" ref="EQ534">SUMPRODUCT($K534:$AJ534,TRANSPOSE(EQ$4:EQ$29))</f>
        <v>0</v>
      </c>
      <c r="ER534" cm="1">
        <f t="array" ref="ER534">SUMPRODUCT($K534:$AJ534,TRANSPOSE(ER$4:ER$29))</f>
        <v>0</v>
      </c>
      <c r="ES534" cm="1">
        <f t="array" ref="ES534">SUMPRODUCT($K534:$AJ534,TRANSPOSE(ES$4:ES$29))</f>
        <v>0</v>
      </c>
      <c r="ET534" cm="1">
        <f t="array" ref="ET534">SUMPRODUCT($K534:$AJ534,TRANSPOSE(ET$4:ET$29))</f>
        <v>0</v>
      </c>
      <c r="EU534" cm="1">
        <f t="array" ref="EU534">SUMPRODUCT($K534:$AJ534,TRANSPOSE(EU$4:EU$29))</f>
        <v>0</v>
      </c>
      <c r="EV534" cm="1">
        <f t="array" ref="EV534">SUMPRODUCT($K534:$AJ534,TRANSPOSE(EV$4:EV$29))</f>
        <v>0</v>
      </c>
      <c r="EW534" cm="1">
        <f t="array" ref="EW534">SUMPRODUCT($K534:$AJ534,TRANSPOSE(EW$4:EW$29))</f>
        <v>0</v>
      </c>
      <c r="EX534" cm="1">
        <f t="array" ref="EX534">SUMPRODUCT($K534:$AJ534,TRANSPOSE(EX$4:EX$29))</f>
        <v>0</v>
      </c>
      <c r="EY534" cm="1">
        <f t="array" ref="EY534">SUMPRODUCT($K534:$AJ534,TRANSPOSE(EY$4:EY$29))</f>
        <v>0</v>
      </c>
      <c r="EZ534" cm="1">
        <f t="array" ref="EZ534">SUMPRODUCT($K534:$AJ534,TRANSPOSE(EZ$4:EZ$29))</f>
        <v>0</v>
      </c>
      <c r="FA534">
        <f t="shared" si="108"/>
        <v>0</v>
      </c>
      <c r="FB534" t="b">
        <f t="shared" si="109"/>
        <v>0</v>
      </c>
    </row>
    <row r="535" spans="1:158" hidden="1" x14ac:dyDescent="0.2">
      <c r="A535">
        <v>626</v>
      </c>
      <c r="B535" s="7" t="s">
        <v>436</v>
      </c>
      <c r="C535" t="s">
        <v>17</v>
      </c>
      <c r="D535">
        <v>400391792</v>
      </c>
      <c r="E535" t="s">
        <v>435</v>
      </c>
      <c r="F535">
        <v>409377480</v>
      </c>
      <c r="G535" t="s">
        <v>6</v>
      </c>
      <c r="H535" s="1">
        <v>2</v>
      </c>
      <c r="I535" s="1">
        <v>14</v>
      </c>
      <c r="J535" s="1">
        <f>VLOOKUP(B535,'[4]AVL F03 05.05.26_לעבוד'!$B$27:$M$694,12,)</f>
        <v>14</v>
      </c>
      <c r="K535" s="1">
        <v>0</v>
      </c>
      <c r="L535" s="1">
        <v>0</v>
      </c>
      <c r="M535" s="1">
        <v>0</v>
      </c>
      <c r="N535" s="1">
        <v>8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5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f t="shared" si="105"/>
        <v>4410</v>
      </c>
      <c r="AL535" s="1">
        <f t="shared" si="106"/>
        <v>5000</v>
      </c>
      <c r="AM535" s="1">
        <f t="shared" si="116"/>
        <v>573.30000000000007</v>
      </c>
      <c r="AN535" s="1">
        <f t="shared" si="117"/>
        <v>650</v>
      </c>
      <c r="AO535" s="1">
        <f t="shared" si="118"/>
        <v>76.699999999999932</v>
      </c>
      <c r="AP535" s="1" t="s">
        <v>26</v>
      </c>
      <c r="AQ535" s="1">
        <f>VLOOKUP($B535,'[2]AVL F03 05.05.26_לעבוד'!$B$29:$H$721,6,)</f>
        <v>0</v>
      </c>
      <c r="AR535" s="1" t="s">
        <v>46</v>
      </c>
      <c r="AS535" s="1" t="s">
        <v>14</v>
      </c>
      <c r="AT535">
        <f t="shared" si="107"/>
        <v>1.82</v>
      </c>
      <c r="AU535" t="str">
        <f>VLOOKUP(B535,'[3]AVL F03 05.05.26_לעבוד'!$B$27:$B$694,1,)</f>
        <v>MC74ACT04DR2G</v>
      </c>
      <c r="AW535" t="s">
        <v>1748</v>
      </c>
      <c r="AX535" t="s">
        <v>41</v>
      </c>
      <c r="AY535">
        <v>0.13</v>
      </c>
      <c r="AZ535" t="s">
        <v>0</v>
      </c>
      <c r="BA535">
        <v>2</v>
      </c>
      <c r="BB535" t="s">
        <v>13</v>
      </c>
      <c r="BC535">
        <v>100</v>
      </c>
      <c r="BD535">
        <v>29</v>
      </c>
      <c r="BE535" t="s">
        <v>45</v>
      </c>
      <c r="BF535">
        <v>0</v>
      </c>
      <c r="BG535">
        <v>0.13</v>
      </c>
      <c r="BH535">
        <v>20</v>
      </c>
      <c r="BI535" t="s">
        <v>11</v>
      </c>
      <c r="BJ535" t="s">
        <v>44</v>
      </c>
      <c r="BK535" t="s">
        <v>5</v>
      </c>
      <c r="BL535">
        <v>1</v>
      </c>
      <c r="BM535" t="s">
        <v>22</v>
      </c>
      <c r="BN535">
        <v>0.13</v>
      </c>
      <c r="BO535" t="s">
        <v>5</v>
      </c>
      <c r="BP535">
        <v>1</v>
      </c>
      <c r="BQ535" t="s">
        <v>5</v>
      </c>
      <c r="BR535" t="s">
        <v>8</v>
      </c>
      <c r="BS535" t="s">
        <v>43</v>
      </c>
      <c r="BT535">
        <v>2500</v>
      </c>
      <c r="BU535" t="s">
        <v>6</v>
      </c>
      <c r="BV535" t="s">
        <v>31</v>
      </c>
      <c r="BW535" t="s">
        <v>42</v>
      </c>
      <c r="BX535" t="s">
        <v>3</v>
      </c>
      <c r="BY535" t="s">
        <v>41</v>
      </c>
      <c r="BZ535" t="s">
        <v>1</v>
      </c>
      <c r="CA535" t="s">
        <v>0</v>
      </c>
      <c r="CB535">
        <v>3000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E535">
        <f>SUM($CB535,CB535:$CC535)-SUM($EC535:EC535)</f>
        <v>6000</v>
      </c>
      <c r="DF535">
        <f>SUM($CB535,$CC535:CC535)-SUM($EC535:ED535)</f>
        <v>3000</v>
      </c>
      <c r="DG535">
        <f>SUM($CB535,$CC535:CD535)-SUM($EC535:EE535)</f>
        <v>3000</v>
      </c>
      <c r="DH535">
        <f>SUM($CB535,$CC535:CE535)-SUM($EC535:EF535)</f>
        <v>3000</v>
      </c>
      <c r="DI535">
        <f>SUM($CB535,$CC535:CF535)-SUM($EC535:EG535)</f>
        <v>3000</v>
      </c>
      <c r="DJ535">
        <f>SUM($CB535,$CC535:CG535)-SUM($EC535:EH535)</f>
        <v>3000</v>
      </c>
      <c r="DK535">
        <f>SUM($CB535,$CC535:CH535)-SUM($EC535:EI535)</f>
        <v>3000</v>
      </c>
      <c r="DL535">
        <f>SUM($CB535,$CC535:CI535)-SUM($EC535:EJ535)</f>
        <v>3000</v>
      </c>
      <c r="DM535">
        <f>SUM($CB535,$CC535:CJ535)-SUM($EC535:EK535)</f>
        <v>2570</v>
      </c>
      <c r="DN535">
        <f>SUM($CB535,$CC535:CK535)-SUM($EC535:EL535)</f>
        <v>1510</v>
      </c>
      <c r="DO535">
        <f>SUM($CB535,$CC535:CL535)-SUM($EC535:EM535)</f>
        <v>1170</v>
      </c>
      <c r="DP535">
        <f>SUM($CB535,$CC535:CM535)-SUM($EC535:EN535)</f>
        <v>200</v>
      </c>
      <c r="DQ535">
        <f>SUM($CB535,$CC535:CN535)-SUM($EC535:EO535)</f>
        <v>200</v>
      </c>
      <c r="DR535">
        <f>SUM($CB535,$CC535:CO535)-SUM($EC535:EP535)</f>
        <v>200</v>
      </c>
      <c r="DS535">
        <f>SUM($CB535,$CC535:CP535)-SUM($EC535:EQ535)</f>
        <v>200</v>
      </c>
      <c r="DT535">
        <f>SUM($CB535,$CC535:CQ535)-SUM($EC535:ER535)</f>
        <v>200</v>
      </c>
      <c r="DU535">
        <f>SUM($CB535,$CC535:CR535)-SUM($EC535:ES535)</f>
        <v>200</v>
      </c>
      <c r="DV535">
        <f>SUM($CB535,$CC535:CS535)-SUM($EC535:ET535)</f>
        <v>200</v>
      </c>
      <c r="DW535">
        <f>SUM($CB535,$CC535:CT535)-SUM($EC535:EU535)</f>
        <v>200</v>
      </c>
      <c r="DX535">
        <f>SUM($CB535,$CC535:CU535)-SUM($EC535:EV535)</f>
        <v>200</v>
      </c>
      <c r="DY535">
        <f>SUM($CB535,$CC535:CV535)-SUM($EC535:EW535)</f>
        <v>200</v>
      </c>
      <c r="DZ535">
        <f>SUM($CB535,$CC535:CW535)-SUM($EC535:EX535)</f>
        <v>200</v>
      </c>
      <c r="EA535">
        <f>SUM($CB535,$CC535:CX535)-SUM($EC535:EY535)</f>
        <v>200</v>
      </c>
      <c r="EB535">
        <f>SUM($CB535,$CC535:CY535)-SUM($EC535:EZ535)</f>
        <v>200</v>
      </c>
      <c r="EC535" cm="1">
        <f t="array" ref="EC535">SUMPRODUCT($K535:$AJ535,TRANSPOSE(EC$4:EC$29))</f>
        <v>0</v>
      </c>
      <c r="ED535" cm="1">
        <f t="array" ref="ED535">SUMPRODUCT($K535:$AJ535,TRANSPOSE(ED$4:ED$29))</f>
        <v>0</v>
      </c>
      <c r="EE535" cm="1">
        <f t="array" ref="EE535">SUMPRODUCT($K535:$AJ535,TRANSPOSE(EE$4:EE$29))</f>
        <v>0</v>
      </c>
      <c r="EF535" cm="1">
        <f t="array" ref="EF535">SUMPRODUCT($K535:$AJ535,TRANSPOSE(EF$4:EF$29))</f>
        <v>0</v>
      </c>
      <c r="EG535" cm="1">
        <f t="array" ref="EG535">SUMPRODUCT($K535:$AJ535,TRANSPOSE(EG$4:EG$29))</f>
        <v>0</v>
      </c>
      <c r="EH535" cm="1">
        <f t="array" ref="EH535">SUMPRODUCT($K535:$AJ535,TRANSPOSE(EH$4:EH$29))</f>
        <v>0</v>
      </c>
      <c r="EI535" cm="1">
        <f t="array" ref="EI535">SUMPRODUCT($K535:$AJ535,TRANSPOSE(EI$4:EI$29))</f>
        <v>0</v>
      </c>
      <c r="EJ535" cm="1">
        <f t="array" ref="EJ535">SUMPRODUCT($K535:$AJ535,TRANSPOSE(EJ$4:EJ$29))</f>
        <v>0</v>
      </c>
      <c r="EK535" cm="1">
        <f t="array" ref="EK535">SUMPRODUCT($K535:$AJ535,TRANSPOSE(EK$4:EK$29))</f>
        <v>430</v>
      </c>
      <c r="EL535" cm="1">
        <f t="array" ref="EL535">SUMPRODUCT($K535:$AJ535,TRANSPOSE(EL$4:EL$29))</f>
        <v>1060</v>
      </c>
      <c r="EM535" cm="1">
        <f t="array" ref="EM535">SUMPRODUCT($K535:$AJ535,TRANSPOSE(EM$4:EM$29))</f>
        <v>340</v>
      </c>
      <c r="EN535" cm="1">
        <f t="array" ref="EN535">SUMPRODUCT($K535:$AJ535,TRANSPOSE(EN$4:EN$29))</f>
        <v>970</v>
      </c>
      <c r="EO535" cm="1">
        <f t="array" ref="EO535">SUMPRODUCT($K535:$AJ535,TRANSPOSE(EO$4:EO$29))</f>
        <v>0</v>
      </c>
      <c r="EP535" cm="1">
        <f t="array" ref="EP535">SUMPRODUCT($K535:$AJ535,TRANSPOSE(EP$4:EP$29))</f>
        <v>0</v>
      </c>
      <c r="EQ535" cm="1">
        <f t="array" ref="EQ535">SUMPRODUCT($K535:$AJ535,TRANSPOSE(EQ$4:EQ$29))</f>
        <v>0</v>
      </c>
      <c r="ER535" cm="1">
        <f t="array" ref="ER535">SUMPRODUCT($K535:$AJ535,TRANSPOSE(ER$4:ER$29))</f>
        <v>0</v>
      </c>
      <c r="ES535" cm="1">
        <f t="array" ref="ES535">SUMPRODUCT($K535:$AJ535,TRANSPOSE(ES$4:ES$29))</f>
        <v>0</v>
      </c>
      <c r="ET535" cm="1">
        <f t="array" ref="ET535">SUMPRODUCT($K535:$AJ535,TRANSPOSE(ET$4:ET$29))</f>
        <v>0</v>
      </c>
      <c r="EU535" cm="1">
        <f t="array" ref="EU535">SUMPRODUCT($K535:$AJ535,TRANSPOSE(EU$4:EU$29))</f>
        <v>0</v>
      </c>
      <c r="EV535" cm="1">
        <f t="array" ref="EV535">SUMPRODUCT($K535:$AJ535,TRANSPOSE(EV$4:EV$29))</f>
        <v>0</v>
      </c>
      <c r="EW535" cm="1">
        <f t="array" ref="EW535">SUMPRODUCT($K535:$AJ535,TRANSPOSE(EW$4:EW$29))</f>
        <v>0</v>
      </c>
      <c r="EX535" cm="1">
        <f t="array" ref="EX535">SUMPRODUCT($K535:$AJ535,TRANSPOSE(EX$4:EX$29))</f>
        <v>0</v>
      </c>
      <c r="EY535" cm="1">
        <f t="array" ref="EY535">SUMPRODUCT($K535:$AJ535,TRANSPOSE(EY$4:EY$29))</f>
        <v>0</v>
      </c>
      <c r="EZ535" cm="1">
        <f t="array" ref="EZ535">SUMPRODUCT($K535:$AJ535,TRANSPOSE(EZ$4:EZ$29))</f>
        <v>0</v>
      </c>
      <c r="FA535">
        <f t="shared" si="108"/>
        <v>0</v>
      </c>
      <c r="FB535" t="b">
        <f t="shared" si="109"/>
        <v>0</v>
      </c>
    </row>
    <row r="536" spans="1:158" hidden="1" x14ac:dyDescent="0.2">
      <c r="A536">
        <v>627</v>
      </c>
      <c r="B536" s="7" t="s">
        <v>434</v>
      </c>
      <c r="C536" t="s">
        <v>17</v>
      </c>
      <c r="D536">
        <v>400149265</v>
      </c>
      <c r="E536" t="s">
        <v>433</v>
      </c>
      <c r="G536" t="s">
        <v>6</v>
      </c>
      <c r="H536" s="1">
        <v>2</v>
      </c>
      <c r="I536" s="1">
        <v>14</v>
      </c>
      <c r="J536" s="1">
        <f>VLOOKUP(B536,'[4]AVL F03 05.05.26_לעבוד'!$B$27:$M$694,12,)</f>
        <v>14</v>
      </c>
      <c r="K536" s="1">
        <v>0</v>
      </c>
      <c r="L536" s="1">
        <v>0</v>
      </c>
      <c r="M536" s="1">
        <v>0</v>
      </c>
      <c r="N536" s="1">
        <v>0</v>
      </c>
      <c r="O536" s="1">
        <v>12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2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f t="shared" si="105"/>
        <v>4410</v>
      </c>
      <c r="AL536" s="1">
        <f t="shared" si="106"/>
        <v>8000</v>
      </c>
      <c r="AM536" s="1">
        <f t="shared" si="116"/>
        <v>88.2</v>
      </c>
      <c r="AN536" s="1">
        <f t="shared" si="117"/>
        <v>160</v>
      </c>
      <c r="AO536" s="1">
        <f t="shared" si="118"/>
        <v>71.8</v>
      </c>
      <c r="AP536" s="1" t="s">
        <v>26</v>
      </c>
      <c r="AQ536" s="1">
        <f>VLOOKUP($B536,'[2]AVL F03 05.05.26_לעבוד'!$B$29:$H$721,6,)</f>
        <v>0</v>
      </c>
      <c r="AR536" s="1" t="s">
        <v>25</v>
      </c>
      <c r="AS536" s="1" t="s">
        <v>14</v>
      </c>
      <c r="AT536">
        <f t="shared" si="107"/>
        <v>0.28000000000000003</v>
      </c>
      <c r="AU536" t="str">
        <f>VLOOKUP(B536,'[3]AVL F03 05.05.26_לעבוד'!$B$27:$B$694,1,)</f>
        <v>MI0603J601R-10</v>
      </c>
      <c r="AW536" t="s">
        <v>1741</v>
      </c>
      <c r="AX536" t="s">
        <v>41</v>
      </c>
      <c r="AY536">
        <v>0.02</v>
      </c>
      <c r="AZ536" t="s">
        <v>0</v>
      </c>
      <c r="BA536">
        <v>2</v>
      </c>
      <c r="BB536" t="s">
        <v>13</v>
      </c>
      <c r="BC536">
        <v>96</v>
      </c>
      <c r="BD536">
        <v>111</v>
      </c>
      <c r="BE536" t="s">
        <v>24</v>
      </c>
      <c r="BF536">
        <v>0</v>
      </c>
      <c r="BG536">
        <v>0.2</v>
      </c>
      <c r="BH536">
        <v>20</v>
      </c>
      <c r="BI536" t="s">
        <v>11</v>
      </c>
      <c r="BJ536" t="s">
        <v>138</v>
      </c>
      <c r="BK536" t="s">
        <v>5</v>
      </c>
      <c r="BL536">
        <v>1</v>
      </c>
      <c r="BM536" t="s">
        <v>22</v>
      </c>
      <c r="BN536">
        <v>0.02</v>
      </c>
      <c r="BO536" t="s">
        <v>5</v>
      </c>
      <c r="BP536">
        <v>1</v>
      </c>
      <c r="BQ536" t="s">
        <v>5</v>
      </c>
      <c r="BR536" t="s">
        <v>8</v>
      </c>
      <c r="BS536" t="s">
        <v>137</v>
      </c>
      <c r="BT536">
        <v>4000</v>
      </c>
      <c r="BU536" t="s">
        <v>6</v>
      </c>
      <c r="BV536" t="s">
        <v>31</v>
      </c>
      <c r="BW536" t="s">
        <v>81</v>
      </c>
      <c r="BX536" t="s">
        <v>3</v>
      </c>
      <c r="BY536" t="s">
        <v>41</v>
      </c>
      <c r="BZ536" t="s">
        <v>1</v>
      </c>
      <c r="CA536" t="s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3000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E536">
        <f>SUM($CB536,CB536:$CC536)-SUM($EC536:EC536)</f>
        <v>0</v>
      </c>
      <c r="DF536">
        <f>SUM($CB536,$CC536:CC536)-SUM($EC536:ED536)</f>
        <v>0</v>
      </c>
      <c r="DG536">
        <f>SUM($CB536,$CC536:CD536)-SUM($EC536:EE536)</f>
        <v>0</v>
      </c>
      <c r="DH536">
        <f>SUM($CB536,$CC536:CE536)-SUM($EC536:EF536)</f>
        <v>0</v>
      </c>
      <c r="DI536">
        <f>SUM($CB536,$CC536:CF536)-SUM($EC536:EG536)</f>
        <v>0</v>
      </c>
      <c r="DJ536">
        <f>SUM($CB536,$CC536:CG536)-SUM($EC536:EH536)</f>
        <v>0</v>
      </c>
      <c r="DK536">
        <f>SUM($CB536,$CC536:CH536)-SUM($EC536:EI536)</f>
        <v>0</v>
      </c>
      <c r="DL536">
        <f>SUM($CB536,$CC536:CI536)-SUM($EC536:EJ536)</f>
        <v>0</v>
      </c>
      <c r="DM536">
        <f>SUM($CB536,$CC536:CJ536)-SUM($EC536:EK536)</f>
        <v>2600</v>
      </c>
      <c r="DN536">
        <f>SUM($CB536,$CC536:CK536)-SUM($EC536:EL536)</f>
        <v>2164</v>
      </c>
      <c r="DO536">
        <f>SUM($CB536,$CC536:CL536)-SUM($EC536:EM536)</f>
        <v>1164</v>
      </c>
      <c r="DP536">
        <f>SUM($CB536,$CC536:CM536)-SUM($EC536:EN536)</f>
        <v>200</v>
      </c>
      <c r="DQ536">
        <f>SUM($CB536,$CC536:CN536)-SUM($EC536:EO536)</f>
        <v>200</v>
      </c>
      <c r="DR536">
        <f>SUM($CB536,$CC536:CO536)-SUM($EC536:EP536)</f>
        <v>200</v>
      </c>
      <c r="DS536">
        <f>SUM($CB536,$CC536:CP536)-SUM($EC536:EQ536)</f>
        <v>200</v>
      </c>
      <c r="DT536">
        <f>SUM($CB536,$CC536:CQ536)-SUM($EC536:ER536)</f>
        <v>200</v>
      </c>
      <c r="DU536">
        <f>SUM($CB536,$CC536:CR536)-SUM($EC536:ES536)</f>
        <v>200</v>
      </c>
      <c r="DV536">
        <f>SUM($CB536,$CC536:CS536)-SUM($EC536:ET536)</f>
        <v>200</v>
      </c>
      <c r="DW536">
        <f>SUM($CB536,$CC536:CT536)-SUM($EC536:EU536)</f>
        <v>200</v>
      </c>
      <c r="DX536">
        <f>SUM($CB536,$CC536:CU536)-SUM($EC536:EV536)</f>
        <v>200</v>
      </c>
      <c r="DY536">
        <f>SUM($CB536,$CC536:CV536)-SUM($EC536:EW536)</f>
        <v>200</v>
      </c>
      <c r="DZ536">
        <f>SUM($CB536,$CC536:CW536)-SUM($EC536:EX536)</f>
        <v>200</v>
      </c>
      <c r="EA536">
        <f>SUM($CB536,$CC536:CX536)-SUM($EC536:EY536)</f>
        <v>200</v>
      </c>
      <c r="EB536">
        <f>SUM($CB536,$CC536:CY536)-SUM($EC536:EZ536)</f>
        <v>200</v>
      </c>
      <c r="EC536" cm="1">
        <f t="array" ref="EC536">SUMPRODUCT($K536:$AJ536,TRANSPOSE(EC$4:EC$29))</f>
        <v>0</v>
      </c>
      <c r="ED536" cm="1">
        <f t="array" ref="ED536">SUMPRODUCT($K536:$AJ536,TRANSPOSE(ED$4:ED$29))</f>
        <v>0</v>
      </c>
      <c r="EE536" cm="1">
        <f t="array" ref="EE536">SUMPRODUCT($K536:$AJ536,TRANSPOSE(EE$4:EE$29))</f>
        <v>0</v>
      </c>
      <c r="EF536" cm="1">
        <f t="array" ref="EF536">SUMPRODUCT($K536:$AJ536,TRANSPOSE(EF$4:EF$29))</f>
        <v>0</v>
      </c>
      <c r="EG536" cm="1">
        <f t="array" ref="EG536">SUMPRODUCT($K536:$AJ536,TRANSPOSE(EG$4:EG$29))</f>
        <v>0</v>
      </c>
      <c r="EH536" cm="1">
        <f t="array" ref="EH536">SUMPRODUCT($K536:$AJ536,TRANSPOSE(EH$4:EH$29))</f>
        <v>0</v>
      </c>
      <c r="EI536" cm="1">
        <f t="array" ref="EI536">SUMPRODUCT($K536:$AJ536,TRANSPOSE(EI$4:EI$29))</f>
        <v>0</v>
      </c>
      <c r="EJ536" cm="1">
        <f t="array" ref="EJ536">SUMPRODUCT($K536:$AJ536,TRANSPOSE(EJ$4:EJ$29))</f>
        <v>0</v>
      </c>
      <c r="EK536" cm="1">
        <f t="array" ref="EK536">SUMPRODUCT($K536:$AJ536,TRANSPOSE(EK$4:EK$29))</f>
        <v>400</v>
      </c>
      <c r="EL536" cm="1">
        <f t="array" ref="EL536">SUMPRODUCT($K536:$AJ536,TRANSPOSE(EL$4:EL$29))</f>
        <v>436</v>
      </c>
      <c r="EM536" cm="1">
        <f t="array" ref="EM536">SUMPRODUCT($K536:$AJ536,TRANSPOSE(EM$4:EM$29))</f>
        <v>1000</v>
      </c>
      <c r="EN536" cm="1">
        <f t="array" ref="EN536">SUMPRODUCT($K536:$AJ536,TRANSPOSE(EN$4:EN$29))</f>
        <v>964</v>
      </c>
      <c r="EO536" cm="1">
        <f t="array" ref="EO536">SUMPRODUCT($K536:$AJ536,TRANSPOSE(EO$4:EO$29))</f>
        <v>0</v>
      </c>
      <c r="EP536" cm="1">
        <f t="array" ref="EP536">SUMPRODUCT($K536:$AJ536,TRANSPOSE(EP$4:EP$29))</f>
        <v>0</v>
      </c>
      <c r="EQ536" cm="1">
        <f t="array" ref="EQ536">SUMPRODUCT($K536:$AJ536,TRANSPOSE(EQ$4:EQ$29))</f>
        <v>0</v>
      </c>
      <c r="ER536" cm="1">
        <f t="array" ref="ER536">SUMPRODUCT($K536:$AJ536,TRANSPOSE(ER$4:ER$29))</f>
        <v>0</v>
      </c>
      <c r="ES536" cm="1">
        <f t="array" ref="ES536">SUMPRODUCT($K536:$AJ536,TRANSPOSE(ES$4:ES$29))</f>
        <v>0</v>
      </c>
      <c r="ET536" cm="1">
        <f t="array" ref="ET536">SUMPRODUCT($K536:$AJ536,TRANSPOSE(ET$4:ET$29))</f>
        <v>0</v>
      </c>
      <c r="EU536" cm="1">
        <f t="array" ref="EU536">SUMPRODUCT($K536:$AJ536,TRANSPOSE(EU$4:EU$29))</f>
        <v>0</v>
      </c>
      <c r="EV536" cm="1">
        <f t="array" ref="EV536">SUMPRODUCT($K536:$AJ536,TRANSPOSE(EV$4:EV$29))</f>
        <v>0</v>
      </c>
      <c r="EW536" cm="1">
        <f t="array" ref="EW536">SUMPRODUCT($K536:$AJ536,TRANSPOSE(EW$4:EW$29))</f>
        <v>0</v>
      </c>
      <c r="EX536" cm="1">
        <f t="array" ref="EX536">SUMPRODUCT($K536:$AJ536,TRANSPOSE(EX$4:EX$29))</f>
        <v>0</v>
      </c>
      <c r="EY536" cm="1">
        <f t="array" ref="EY536">SUMPRODUCT($K536:$AJ536,TRANSPOSE(EY$4:EY$29))</f>
        <v>0</v>
      </c>
      <c r="EZ536" cm="1">
        <f t="array" ref="EZ536">SUMPRODUCT($K536:$AJ536,TRANSPOSE(EZ$4:EZ$29))</f>
        <v>0</v>
      </c>
      <c r="FA536">
        <f t="shared" si="108"/>
        <v>0</v>
      </c>
      <c r="FB536" t="b">
        <f t="shared" si="109"/>
        <v>0</v>
      </c>
    </row>
    <row r="537" spans="1:158" hidden="1" x14ac:dyDescent="0.2">
      <c r="A537">
        <v>628</v>
      </c>
      <c r="B537" s="7" t="s">
        <v>432</v>
      </c>
      <c r="C537" t="s">
        <v>17</v>
      </c>
      <c r="D537">
        <v>409177477</v>
      </c>
      <c r="E537" t="s">
        <v>431</v>
      </c>
      <c r="G537" t="s">
        <v>6</v>
      </c>
      <c r="H537" s="1">
        <v>2</v>
      </c>
      <c r="I537" s="1">
        <v>8</v>
      </c>
      <c r="J537" s="1">
        <f>VLOOKUP(B537,'[4]AVL F03 05.05.26_לעבוד'!$B$27:$M$694,12,)</f>
        <v>8</v>
      </c>
      <c r="K537" s="1">
        <v>0</v>
      </c>
      <c r="L537" s="1">
        <v>0</v>
      </c>
      <c r="M537" s="1">
        <v>0</v>
      </c>
      <c r="N537" s="1">
        <v>0</v>
      </c>
      <c r="O537" s="1">
        <v>8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f t="shared" si="105"/>
        <v>2520</v>
      </c>
      <c r="AL537" s="1">
        <f t="shared" si="106"/>
        <v>5000</v>
      </c>
      <c r="AM537" s="1">
        <f t="shared" si="116"/>
        <v>9424.8000000000011</v>
      </c>
      <c r="AN537" s="1">
        <f t="shared" si="117"/>
        <v>18700</v>
      </c>
      <c r="AO537" s="1">
        <f t="shared" si="118"/>
        <v>9275.1999999999989</v>
      </c>
      <c r="AP537" s="1" t="s">
        <v>107</v>
      </c>
      <c r="AQ537" s="1">
        <f>VLOOKUP($B537,'[2]AVL F03 05.05.26_לעבוד'!$B$29:$H$721,6,)</f>
        <v>0</v>
      </c>
      <c r="AR537" s="1" t="s">
        <v>25</v>
      </c>
      <c r="AS537" s="1" t="s">
        <v>14</v>
      </c>
      <c r="AT537">
        <f t="shared" si="107"/>
        <v>29.92</v>
      </c>
      <c r="AU537" t="str">
        <f>VLOOKUP(B537,'[3]AVL F03 05.05.26_לעבוד'!$B$27:$B$694,1,)</f>
        <v>MIC2587-1YM-TR</v>
      </c>
      <c r="AW537" t="s">
        <v>1722</v>
      </c>
      <c r="AX537" t="s">
        <v>2</v>
      </c>
      <c r="AY537">
        <v>3.74</v>
      </c>
      <c r="AZ537" t="s">
        <v>0</v>
      </c>
      <c r="BA537">
        <v>2</v>
      </c>
      <c r="BB537" t="s">
        <v>13</v>
      </c>
      <c r="BC537">
        <v>99</v>
      </c>
      <c r="BD537">
        <v>120</v>
      </c>
      <c r="BE537" t="s">
        <v>45</v>
      </c>
      <c r="BF537">
        <v>0</v>
      </c>
      <c r="BG537">
        <v>3.74</v>
      </c>
      <c r="BH537">
        <v>20</v>
      </c>
      <c r="BI537" t="s">
        <v>11</v>
      </c>
      <c r="BJ537" t="s">
        <v>44</v>
      </c>
      <c r="BK537" t="s">
        <v>5</v>
      </c>
      <c r="BL537">
        <v>1</v>
      </c>
      <c r="BM537" t="s">
        <v>22</v>
      </c>
      <c r="BN537">
        <v>3.74</v>
      </c>
      <c r="BO537" t="s">
        <v>5</v>
      </c>
      <c r="BP537">
        <v>1</v>
      </c>
      <c r="BQ537" t="s">
        <v>5</v>
      </c>
      <c r="BR537" t="s">
        <v>8</v>
      </c>
      <c r="BS537" t="s">
        <v>43</v>
      </c>
      <c r="BT537">
        <v>2500</v>
      </c>
      <c r="BU537" t="s">
        <v>6</v>
      </c>
      <c r="BV537" t="s">
        <v>31</v>
      </c>
      <c r="BW537" t="s">
        <v>42</v>
      </c>
      <c r="BX537" t="s">
        <v>3</v>
      </c>
      <c r="BY537" t="s">
        <v>2</v>
      </c>
      <c r="BZ537" t="s">
        <v>1</v>
      </c>
      <c r="CA537" t="s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2500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E537">
        <f>SUM($CB537,CB537:$CC537)-SUM($EC537:EC537)</f>
        <v>0</v>
      </c>
      <c r="DF537">
        <f>SUM($CB537,$CC537:CC537)-SUM($EC537:ED537)</f>
        <v>0</v>
      </c>
      <c r="DG537">
        <f>SUM($CB537,$CC537:CD537)-SUM($EC537:EE537)</f>
        <v>0</v>
      </c>
      <c r="DH537">
        <f>SUM($CB537,$CC537:CE537)-SUM($EC537:EF537)</f>
        <v>0</v>
      </c>
      <c r="DI537">
        <f>SUM($CB537,$CC537:CF537)-SUM($EC537:EG537)</f>
        <v>0</v>
      </c>
      <c r="DJ537">
        <f>SUM($CB537,$CC537:CG537)-SUM($EC537:EH537)</f>
        <v>0</v>
      </c>
      <c r="DK537">
        <f>SUM($CB537,$CC537:CH537)-SUM($EC537:EI537)</f>
        <v>0</v>
      </c>
      <c r="DL537">
        <f>SUM($CB537,$CC537:CI537)-SUM($EC537:EJ537)</f>
        <v>0</v>
      </c>
      <c r="DM537">
        <f>SUM($CB537,$CC537:CJ537)-SUM($EC537:EK537)</f>
        <v>2300</v>
      </c>
      <c r="DN537">
        <f>SUM($CB537,$CC537:CK537)-SUM($EC537:EL537)</f>
        <v>2076</v>
      </c>
      <c r="DO537">
        <f>SUM($CB537,$CC537:CL537)-SUM($EC537:EM537)</f>
        <v>1476</v>
      </c>
      <c r="DP537">
        <f>SUM($CB537,$CC537:CM537)-SUM($EC537:EN537)</f>
        <v>900</v>
      </c>
      <c r="DQ537">
        <f>SUM($CB537,$CC537:CN537)-SUM($EC537:EO537)</f>
        <v>900</v>
      </c>
      <c r="DR537">
        <f>SUM($CB537,$CC537:CO537)-SUM($EC537:EP537)</f>
        <v>900</v>
      </c>
      <c r="DS537">
        <f>SUM($CB537,$CC537:CP537)-SUM($EC537:EQ537)</f>
        <v>900</v>
      </c>
      <c r="DT537">
        <f>SUM($CB537,$CC537:CQ537)-SUM($EC537:ER537)</f>
        <v>900</v>
      </c>
      <c r="DU537">
        <f>SUM($CB537,$CC537:CR537)-SUM($EC537:ES537)</f>
        <v>900</v>
      </c>
      <c r="DV537">
        <f>SUM($CB537,$CC537:CS537)-SUM($EC537:ET537)</f>
        <v>900</v>
      </c>
      <c r="DW537">
        <f>SUM($CB537,$CC537:CT537)-SUM($EC537:EU537)</f>
        <v>900</v>
      </c>
      <c r="DX537">
        <f>SUM($CB537,$CC537:CU537)-SUM($EC537:EV537)</f>
        <v>900</v>
      </c>
      <c r="DY537">
        <f>SUM($CB537,$CC537:CV537)-SUM($EC537:EW537)</f>
        <v>900</v>
      </c>
      <c r="DZ537">
        <f>SUM($CB537,$CC537:CW537)-SUM($EC537:EX537)</f>
        <v>900</v>
      </c>
      <c r="EA537">
        <f>SUM($CB537,$CC537:CX537)-SUM($EC537:EY537)</f>
        <v>900</v>
      </c>
      <c r="EB537">
        <f>SUM($CB537,$CC537:CY537)-SUM($EC537:EZ537)</f>
        <v>900</v>
      </c>
      <c r="EC537" cm="1">
        <f t="array" ref="EC537">SUMPRODUCT($K537:$AJ537,TRANSPOSE(EC$4:EC$29))</f>
        <v>0</v>
      </c>
      <c r="ED537" cm="1">
        <f t="array" ref="ED537">SUMPRODUCT($K537:$AJ537,TRANSPOSE(ED$4:ED$29))</f>
        <v>0</v>
      </c>
      <c r="EE537" cm="1">
        <f t="array" ref="EE537">SUMPRODUCT($K537:$AJ537,TRANSPOSE(EE$4:EE$29))</f>
        <v>0</v>
      </c>
      <c r="EF537" cm="1">
        <f t="array" ref="EF537">SUMPRODUCT($K537:$AJ537,TRANSPOSE(EF$4:EF$29))</f>
        <v>0</v>
      </c>
      <c r="EG537" cm="1">
        <f t="array" ref="EG537">SUMPRODUCT($K537:$AJ537,TRANSPOSE(EG$4:EG$29))</f>
        <v>0</v>
      </c>
      <c r="EH537" cm="1">
        <f t="array" ref="EH537">SUMPRODUCT($K537:$AJ537,TRANSPOSE(EH$4:EH$29))</f>
        <v>0</v>
      </c>
      <c r="EI537" cm="1">
        <f t="array" ref="EI537">SUMPRODUCT($K537:$AJ537,TRANSPOSE(EI$4:EI$29))</f>
        <v>0</v>
      </c>
      <c r="EJ537" cm="1">
        <f t="array" ref="EJ537">SUMPRODUCT($K537:$AJ537,TRANSPOSE(EJ$4:EJ$29))</f>
        <v>0</v>
      </c>
      <c r="EK537" cm="1">
        <f t="array" ref="EK537">SUMPRODUCT($K537:$AJ537,TRANSPOSE(EK$4:EK$29))</f>
        <v>200</v>
      </c>
      <c r="EL537" cm="1">
        <f t="array" ref="EL537">SUMPRODUCT($K537:$AJ537,TRANSPOSE(EL$4:EL$29))</f>
        <v>224</v>
      </c>
      <c r="EM537" cm="1">
        <f t="array" ref="EM537">SUMPRODUCT($K537:$AJ537,TRANSPOSE(EM$4:EM$29))</f>
        <v>600</v>
      </c>
      <c r="EN537" cm="1">
        <f t="array" ref="EN537">SUMPRODUCT($K537:$AJ537,TRANSPOSE(EN$4:EN$29))</f>
        <v>576</v>
      </c>
      <c r="EO537" cm="1">
        <f t="array" ref="EO537">SUMPRODUCT($K537:$AJ537,TRANSPOSE(EO$4:EO$29))</f>
        <v>0</v>
      </c>
      <c r="EP537" cm="1">
        <f t="array" ref="EP537">SUMPRODUCT($K537:$AJ537,TRANSPOSE(EP$4:EP$29))</f>
        <v>0</v>
      </c>
      <c r="EQ537" cm="1">
        <f t="array" ref="EQ537">SUMPRODUCT($K537:$AJ537,TRANSPOSE(EQ$4:EQ$29))</f>
        <v>0</v>
      </c>
      <c r="ER537" cm="1">
        <f t="array" ref="ER537">SUMPRODUCT($K537:$AJ537,TRANSPOSE(ER$4:ER$29))</f>
        <v>0</v>
      </c>
      <c r="ES537" cm="1">
        <f t="array" ref="ES537">SUMPRODUCT($K537:$AJ537,TRANSPOSE(ES$4:ES$29))</f>
        <v>0</v>
      </c>
      <c r="ET537" cm="1">
        <f t="array" ref="ET537">SUMPRODUCT($K537:$AJ537,TRANSPOSE(ET$4:ET$29))</f>
        <v>0</v>
      </c>
      <c r="EU537" cm="1">
        <f t="array" ref="EU537">SUMPRODUCT($K537:$AJ537,TRANSPOSE(EU$4:EU$29))</f>
        <v>0</v>
      </c>
      <c r="EV537" cm="1">
        <f t="array" ref="EV537">SUMPRODUCT($K537:$AJ537,TRANSPOSE(EV$4:EV$29))</f>
        <v>0</v>
      </c>
      <c r="EW537" cm="1">
        <f t="array" ref="EW537">SUMPRODUCT($K537:$AJ537,TRANSPOSE(EW$4:EW$29))</f>
        <v>0</v>
      </c>
      <c r="EX537" cm="1">
        <f t="array" ref="EX537">SUMPRODUCT($K537:$AJ537,TRANSPOSE(EX$4:EX$29))</f>
        <v>0</v>
      </c>
      <c r="EY537" cm="1">
        <f t="array" ref="EY537">SUMPRODUCT($K537:$AJ537,TRANSPOSE(EY$4:EY$29))</f>
        <v>0</v>
      </c>
      <c r="EZ537" cm="1">
        <f t="array" ref="EZ537">SUMPRODUCT($K537:$AJ537,TRANSPOSE(EZ$4:EZ$29))</f>
        <v>0</v>
      </c>
      <c r="FA537">
        <f t="shared" si="108"/>
        <v>0</v>
      </c>
      <c r="FB537" t="b">
        <f t="shared" si="109"/>
        <v>0</v>
      </c>
    </row>
    <row r="538" spans="1:158" hidden="1" x14ac:dyDescent="0.2">
      <c r="A538">
        <v>629</v>
      </c>
      <c r="B538" s="7" t="s">
        <v>430</v>
      </c>
      <c r="C538" t="s">
        <v>17</v>
      </c>
      <c r="D538">
        <v>402236709</v>
      </c>
      <c r="E538" t="s">
        <v>429</v>
      </c>
      <c r="G538" t="s">
        <v>6</v>
      </c>
      <c r="H538" s="1">
        <v>2</v>
      </c>
      <c r="I538" s="1">
        <v>1</v>
      </c>
      <c r="J538" s="1">
        <f>VLOOKUP(B538,'[4]AVL F03 05.05.26_לעבוד'!$B$27:$M$694,12,)</f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f t="shared" si="105"/>
        <v>315</v>
      </c>
      <c r="AL538" s="1">
        <f t="shared" si="106"/>
        <v>350</v>
      </c>
      <c r="AM538" s="1">
        <f t="shared" si="116"/>
        <v>87147.900000000009</v>
      </c>
      <c r="AN538" s="1">
        <f t="shared" si="117"/>
        <v>96831.000000000015</v>
      </c>
      <c r="AO538" s="1">
        <f t="shared" si="118"/>
        <v>9683.1000000000058</v>
      </c>
      <c r="AP538" s="1" t="s">
        <v>107</v>
      </c>
      <c r="AQ538" s="1" t="str">
        <f>VLOOKUP($B538,'[2]AVL F03 05.05.26_לעבוד'!$B$29:$H$721,6,)</f>
        <v xml:space="preserve">תינתן עזרה מאלתא </v>
      </c>
      <c r="AR538" s="1" t="s">
        <v>25</v>
      </c>
      <c r="AS538" s="1" t="s">
        <v>14</v>
      </c>
      <c r="AT538">
        <f t="shared" si="107"/>
        <v>276.66000000000003</v>
      </c>
      <c r="AU538" t="str">
        <f>VLOOKUP(B538,'[3]AVL F03 05.05.26_לעבוד'!$B$27:$B$694,1,)</f>
        <v>MK-3C3-051-223-2400-EMI</v>
      </c>
      <c r="AW538" t="s">
        <v>1788</v>
      </c>
      <c r="AX538" t="s">
        <v>2</v>
      </c>
      <c r="AY538">
        <v>276.66000000000003</v>
      </c>
      <c r="AZ538" t="s">
        <v>0</v>
      </c>
      <c r="BA538">
        <v>2</v>
      </c>
      <c r="BB538" t="s">
        <v>13</v>
      </c>
      <c r="BC538">
        <v>99</v>
      </c>
      <c r="BD538">
        <v>248</v>
      </c>
      <c r="BE538" t="s">
        <v>12</v>
      </c>
      <c r="BF538">
        <v>0</v>
      </c>
      <c r="BG538">
        <v>276.66000000000003</v>
      </c>
      <c r="BH538">
        <v>20</v>
      </c>
      <c r="BI538" t="s">
        <v>11</v>
      </c>
      <c r="BJ538" t="s">
        <v>10</v>
      </c>
      <c r="BK538" t="s">
        <v>5</v>
      </c>
      <c r="BL538" t="s">
        <v>5</v>
      </c>
      <c r="BM538" t="s">
        <v>22</v>
      </c>
      <c r="BN538">
        <v>276.66000000000003</v>
      </c>
      <c r="BO538" t="s">
        <v>5</v>
      </c>
      <c r="BP538">
        <v>1</v>
      </c>
      <c r="BQ538" t="s">
        <v>5</v>
      </c>
      <c r="BR538" t="s">
        <v>8</v>
      </c>
      <c r="BS538" t="s">
        <v>7</v>
      </c>
      <c r="BT538">
        <v>50</v>
      </c>
      <c r="BU538" t="s">
        <v>6</v>
      </c>
      <c r="BV538" t="s">
        <v>31</v>
      </c>
      <c r="BW538" t="s">
        <v>4</v>
      </c>
      <c r="BX538" t="s">
        <v>3</v>
      </c>
      <c r="BY538" t="s">
        <v>2</v>
      </c>
      <c r="BZ538" t="s">
        <v>1</v>
      </c>
      <c r="CA538" t="s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175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E538">
        <f>SUM($CB538,CB538:$CC538)-SUM($EC538:EC538)</f>
        <v>0</v>
      </c>
      <c r="DF538">
        <f>SUM($CB538,$CC538:CC538)-SUM($EC538:ED538)</f>
        <v>0</v>
      </c>
      <c r="DG538">
        <f>SUM($CB538,$CC538:CD538)-SUM($EC538:EE538)</f>
        <v>0</v>
      </c>
      <c r="DH538">
        <f>SUM($CB538,$CC538:CE538)-SUM($EC538:EF538)</f>
        <v>0</v>
      </c>
      <c r="DI538">
        <f>SUM($CB538,$CC538:CF538)-SUM($EC538:EG538)</f>
        <v>0</v>
      </c>
      <c r="DJ538">
        <f>SUM($CB538,$CC538:CG538)-SUM($EC538:EH538)</f>
        <v>0</v>
      </c>
      <c r="DK538">
        <f>SUM($CB538,$CC538:CH538)-SUM($EC538:EI538)</f>
        <v>0</v>
      </c>
      <c r="DL538">
        <f>SUM($CB538,$CC538:CI538)-SUM($EC538:EJ538)</f>
        <v>0</v>
      </c>
      <c r="DM538">
        <f>SUM($CB538,$CC538:CJ538)-SUM($EC538:EK538)</f>
        <v>-50</v>
      </c>
      <c r="DN538">
        <f>SUM($CB538,$CC538:CK538)-SUM($EC538:EL538)</f>
        <v>-200</v>
      </c>
      <c r="DO538">
        <f>SUM($CB538,$CC538:CL538)-SUM($EC538:EM538)</f>
        <v>-200</v>
      </c>
      <c r="DP538">
        <f>SUM($CB538,$CC538:CM538)-SUM($EC538:EN538)</f>
        <v>-200</v>
      </c>
      <c r="DQ538">
        <f>SUM($CB538,$CC538:CN538)-SUM($EC538:EO538)</f>
        <v>-200</v>
      </c>
      <c r="DR538">
        <f>SUM($CB538,$CC538:CO538)-SUM($EC538:EP538)</f>
        <v>-25</v>
      </c>
      <c r="DS538">
        <f>SUM($CB538,$CC538:CP538)-SUM($EC538:EQ538)</f>
        <v>-25</v>
      </c>
      <c r="DT538">
        <f>SUM($CB538,$CC538:CQ538)-SUM($EC538:ER538)</f>
        <v>-25</v>
      </c>
      <c r="DU538">
        <f>SUM($CB538,$CC538:CR538)-SUM($EC538:ES538)</f>
        <v>-25</v>
      </c>
      <c r="DV538">
        <f>SUM($CB538,$CC538:CS538)-SUM($EC538:ET538)</f>
        <v>-25</v>
      </c>
      <c r="DW538">
        <f>SUM($CB538,$CC538:CT538)-SUM($EC538:EU538)</f>
        <v>-25</v>
      </c>
      <c r="DX538">
        <f>SUM($CB538,$CC538:CU538)-SUM($EC538:EV538)</f>
        <v>-25</v>
      </c>
      <c r="DY538">
        <f>SUM($CB538,$CC538:CV538)-SUM($EC538:EW538)</f>
        <v>-25</v>
      </c>
      <c r="DZ538">
        <f>SUM($CB538,$CC538:CW538)-SUM($EC538:EX538)</f>
        <v>-25</v>
      </c>
      <c r="EA538">
        <f>SUM($CB538,$CC538:CX538)-SUM($EC538:EY538)</f>
        <v>-25</v>
      </c>
      <c r="EB538">
        <f>SUM($CB538,$CC538:CY538)-SUM($EC538:EZ538)</f>
        <v>-25</v>
      </c>
      <c r="EC538" cm="1">
        <f t="array" ref="EC538">SUMPRODUCT($K538:$AJ538,TRANSPOSE(EC$4:EC$29))</f>
        <v>0</v>
      </c>
      <c r="ED538" cm="1">
        <f t="array" ref="ED538">SUMPRODUCT($K538:$AJ538,TRANSPOSE(ED$4:ED$29))</f>
        <v>0</v>
      </c>
      <c r="EE538" cm="1">
        <f t="array" ref="EE538">SUMPRODUCT($K538:$AJ538,TRANSPOSE(EE$4:EE$29))</f>
        <v>0</v>
      </c>
      <c r="EF538" cm="1">
        <f t="array" ref="EF538">SUMPRODUCT($K538:$AJ538,TRANSPOSE(EF$4:EF$29))</f>
        <v>0</v>
      </c>
      <c r="EG538" cm="1">
        <f t="array" ref="EG538">SUMPRODUCT($K538:$AJ538,TRANSPOSE(EG$4:EG$29))</f>
        <v>0</v>
      </c>
      <c r="EH538" cm="1">
        <f t="array" ref="EH538">SUMPRODUCT($K538:$AJ538,TRANSPOSE(EH$4:EH$29))</f>
        <v>0</v>
      </c>
      <c r="EI538" cm="1">
        <f t="array" ref="EI538">SUMPRODUCT($K538:$AJ538,TRANSPOSE(EI$4:EI$29))</f>
        <v>0</v>
      </c>
      <c r="EJ538" cm="1">
        <f t="array" ref="EJ538">SUMPRODUCT($K538:$AJ538,TRANSPOSE(EJ$4:EJ$29))</f>
        <v>0</v>
      </c>
      <c r="EK538" cm="1">
        <f t="array" ref="EK538">SUMPRODUCT($K538:$AJ538,TRANSPOSE(EK$4:EK$29))</f>
        <v>50</v>
      </c>
      <c r="EL538" cm="1">
        <f t="array" ref="EL538">SUMPRODUCT($K538:$AJ538,TRANSPOSE(EL$4:EL$29))</f>
        <v>150</v>
      </c>
      <c r="EM538" cm="1">
        <f t="array" ref="EM538">SUMPRODUCT($K538:$AJ538,TRANSPOSE(EM$4:EM$29))</f>
        <v>0</v>
      </c>
      <c r="EN538" cm="1">
        <f t="array" ref="EN538">SUMPRODUCT($K538:$AJ538,TRANSPOSE(EN$4:EN$29))</f>
        <v>0</v>
      </c>
      <c r="EO538" cm="1">
        <f t="array" ref="EO538">SUMPRODUCT($K538:$AJ538,TRANSPOSE(EO$4:EO$29))</f>
        <v>0</v>
      </c>
      <c r="EP538" cm="1">
        <f t="array" ref="EP538">SUMPRODUCT($K538:$AJ538,TRANSPOSE(EP$4:EP$29))</f>
        <v>0</v>
      </c>
      <c r="EQ538" cm="1">
        <f t="array" ref="EQ538">SUMPRODUCT($K538:$AJ538,TRANSPOSE(EQ$4:EQ$29))</f>
        <v>0</v>
      </c>
      <c r="ER538" cm="1">
        <f t="array" ref="ER538">SUMPRODUCT($K538:$AJ538,TRANSPOSE(ER$4:ER$29))</f>
        <v>0</v>
      </c>
      <c r="ES538" cm="1">
        <f t="array" ref="ES538">SUMPRODUCT($K538:$AJ538,TRANSPOSE(ES$4:ES$29))</f>
        <v>0</v>
      </c>
      <c r="ET538" cm="1">
        <f t="array" ref="ET538">SUMPRODUCT($K538:$AJ538,TRANSPOSE(ET$4:ET$29))</f>
        <v>0</v>
      </c>
      <c r="EU538" cm="1">
        <f t="array" ref="EU538">SUMPRODUCT($K538:$AJ538,TRANSPOSE(EU$4:EU$29))</f>
        <v>0</v>
      </c>
      <c r="EV538" cm="1">
        <f t="array" ref="EV538">SUMPRODUCT($K538:$AJ538,TRANSPOSE(EV$4:EV$29))</f>
        <v>0</v>
      </c>
      <c r="EW538" cm="1">
        <f t="array" ref="EW538">SUMPRODUCT($K538:$AJ538,TRANSPOSE(EW$4:EW$29))</f>
        <v>0</v>
      </c>
      <c r="EX538" cm="1">
        <f t="array" ref="EX538">SUMPRODUCT($K538:$AJ538,TRANSPOSE(EX$4:EX$29))</f>
        <v>0</v>
      </c>
      <c r="EY538" cm="1">
        <f t="array" ref="EY538">SUMPRODUCT($K538:$AJ538,TRANSPOSE(EY$4:EY$29))</f>
        <v>0</v>
      </c>
      <c r="EZ538" cm="1">
        <f t="array" ref="EZ538">SUMPRODUCT($K538:$AJ538,TRANSPOSE(EZ$4:EZ$29))</f>
        <v>0</v>
      </c>
      <c r="FA538">
        <f t="shared" si="108"/>
        <v>0</v>
      </c>
      <c r="FB538" t="b">
        <f t="shared" si="109"/>
        <v>1</v>
      </c>
    </row>
    <row r="539" spans="1:158" hidden="1" x14ac:dyDescent="0.2">
      <c r="A539">
        <v>630</v>
      </c>
      <c r="B539" s="7" t="s">
        <v>427</v>
      </c>
      <c r="C539" t="s">
        <v>17</v>
      </c>
      <c r="D539">
        <v>400054690</v>
      </c>
      <c r="E539" t="s">
        <v>426</v>
      </c>
      <c r="G539" t="s">
        <v>6</v>
      </c>
      <c r="H539" s="1">
        <v>2</v>
      </c>
      <c r="I539" s="1">
        <v>24</v>
      </c>
      <c r="J539" s="1">
        <f>VLOOKUP(B539,'[4]AVL F03 05.05.26_לעבוד'!$B$27:$M$694,12,)</f>
        <v>24</v>
      </c>
      <c r="K539" s="1">
        <v>0</v>
      </c>
      <c r="L539" s="1">
        <v>0</v>
      </c>
      <c r="M539" s="1">
        <v>0</v>
      </c>
      <c r="N539" s="1">
        <v>4</v>
      </c>
      <c r="O539" s="1">
        <v>20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f t="shared" si="105"/>
        <v>7560</v>
      </c>
      <c r="AL539" s="1">
        <f t="shared" si="106"/>
        <v>9000</v>
      </c>
      <c r="AM539" s="1">
        <f t="shared" si="116"/>
        <v>151.20000000000002</v>
      </c>
      <c r="AN539" s="1">
        <f t="shared" si="117"/>
        <v>180</v>
      </c>
      <c r="AO539" s="1">
        <f t="shared" si="118"/>
        <v>28.799999999999983</v>
      </c>
      <c r="AP539" s="1" t="s">
        <v>26</v>
      </c>
      <c r="AQ539" s="1">
        <f>VLOOKUP($B539,'[2]AVL F03 05.05.26_לעבוד'!$B$29:$H$721,6,)</f>
        <v>0</v>
      </c>
      <c r="AR539" s="1" t="s">
        <v>25</v>
      </c>
      <c r="AS539" s="1" t="s">
        <v>14</v>
      </c>
      <c r="AT539">
        <f t="shared" si="107"/>
        <v>0.48</v>
      </c>
      <c r="AU539" t="str">
        <f>VLOOKUP(B539,'[3]AVL F03 05.05.26_לעבוד'!$B$27:$B$694,1,)</f>
        <v>MM3Z3V3T1G</v>
      </c>
      <c r="AW539" t="s">
        <v>1722</v>
      </c>
      <c r="AX539" t="s">
        <v>41</v>
      </c>
      <c r="AY539">
        <v>0.02</v>
      </c>
      <c r="AZ539" t="s">
        <v>0</v>
      </c>
      <c r="BA539">
        <v>2</v>
      </c>
      <c r="BB539" t="s">
        <v>13</v>
      </c>
      <c r="BC539">
        <v>100</v>
      </c>
      <c r="BD539">
        <v>27</v>
      </c>
      <c r="BE539" t="s">
        <v>45</v>
      </c>
      <c r="BF539">
        <v>0</v>
      </c>
      <c r="BG539">
        <v>0.2</v>
      </c>
      <c r="BH539">
        <v>20</v>
      </c>
      <c r="BI539" t="s">
        <v>11</v>
      </c>
      <c r="BJ539" t="s">
        <v>213</v>
      </c>
      <c r="BK539" t="s">
        <v>5</v>
      </c>
      <c r="BL539">
        <v>1</v>
      </c>
      <c r="BM539" t="s">
        <v>22</v>
      </c>
      <c r="BN539">
        <v>0.02</v>
      </c>
      <c r="BO539" t="s">
        <v>5</v>
      </c>
      <c r="BP539">
        <v>1</v>
      </c>
      <c r="BQ539" t="s">
        <v>5</v>
      </c>
      <c r="BR539" t="s">
        <v>8</v>
      </c>
      <c r="BS539" t="s">
        <v>212</v>
      </c>
      <c r="BT539">
        <v>3000</v>
      </c>
      <c r="BU539" t="s">
        <v>6</v>
      </c>
      <c r="BV539" t="s">
        <v>5</v>
      </c>
      <c r="BW539" t="s">
        <v>50</v>
      </c>
      <c r="BX539" t="s">
        <v>3</v>
      </c>
      <c r="BY539" t="s">
        <v>41</v>
      </c>
      <c r="BZ539" t="s">
        <v>1</v>
      </c>
      <c r="CA539" t="s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6000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E539">
        <f>SUM($CB539,CB539:$CC539)-SUM($EC539:EC539)</f>
        <v>0</v>
      </c>
      <c r="DF539">
        <f>SUM($CB539,$CC539:CC539)-SUM($EC539:ED539)</f>
        <v>0</v>
      </c>
      <c r="DG539">
        <f>SUM($CB539,$CC539:CD539)-SUM($EC539:EE539)</f>
        <v>0</v>
      </c>
      <c r="DH539">
        <f>SUM($CB539,$CC539:CE539)-SUM($EC539:EF539)</f>
        <v>0</v>
      </c>
      <c r="DI539">
        <f>SUM($CB539,$CC539:CF539)-SUM($EC539:EG539)</f>
        <v>0</v>
      </c>
      <c r="DJ539">
        <f>SUM($CB539,$CC539:CG539)-SUM($EC539:EH539)</f>
        <v>0</v>
      </c>
      <c r="DK539">
        <f>SUM($CB539,$CC539:CH539)-SUM($EC539:EI539)</f>
        <v>0</v>
      </c>
      <c r="DL539">
        <f>SUM($CB539,$CC539:CI539)-SUM($EC539:EJ539)</f>
        <v>0</v>
      </c>
      <c r="DM539">
        <f>SUM($CB539,$CC539:CJ539)-SUM($EC539:EK539)</f>
        <v>5420</v>
      </c>
      <c r="DN539">
        <f>SUM($CB539,$CC539:CK539)-SUM($EC539:EL539)</f>
        <v>4500</v>
      </c>
      <c r="DO539">
        <f>SUM($CB539,$CC539:CL539)-SUM($EC539:EM539)</f>
        <v>3000</v>
      </c>
      <c r="DP539">
        <f>SUM($CB539,$CC539:CM539)-SUM($EC539:EN539)</f>
        <v>1200</v>
      </c>
      <c r="DQ539">
        <f>SUM($CB539,$CC539:CN539)-SUM($EC539:EO539)</f>
        <v>1200</v>
      </c>
      <c r="DR539">
        <f>SUM($CB539,$CC539:CO539)-SUM($EC539:EP539)</f>
        <v>1200</v>
      </c>
      <c r="DS539">
        <f>SUM($CB539,$CC539:CP539)-SUM($EC539:EQ539)</f>
        <v>1200</v>
      </c>
      <c r="DT539">
        <f>SUM($CB539,$CC539:CQ539)-SUM($EC539:ER539)</f>
        <v>1200</v>
      </c>
      <c r="DU539">
        <f>SUM($CB539,$CC539:CR539)-SUM($EC539:ES539)</f>
        <v>1200</v>
      </c>
      <c r="DV539">
        <f>SUM($CB539,$CC539:CS539)-SUM($EC539:ET539)</f>
        <v>1200</v>
      </c>
      <c r="DW539">
        <f>SUM($CB539,$CC539:CT539)-SUM($EC539:EU539)</f>
        <v>1200</v>
      </c>
      <c r="DX539">
        <f>SUM($CB539,$CC539:CU539)-SUM($EC539:EV539)</f>
        <v>1200</v>
      </c>
      <c r="DY539">
        <f>SUM($CB539,$CC539:CV539)-SUM($EC539:EW539)</f>
        <v>1200</v>
      </c>
      <c r="DZ539">
        <f>SUM($CB539,$CC539:CW539)-SUM($EC539:EX539)</f>
        <v>1200</v>
      </c>
      <c r="EA539">
        <f>SUM($CB539,$CC539:CX539)-SUM($EC539:EY539)</f>
        <v>1200</v>
      </c>
      <c r="EB539">
        <f>SUM($CB539,$CC539:CY539)-SUM($EC539:EZ539)</f>
        <v>1200</v>
      </c>
      <c r="EC539" cm="1">
        <f t="array" ref="EC539">SUMPRODUCT($K539:$AJ539,TRANSPOSE(EC$4:EC$29))</f>
        <v>0</v>
      </c>
      <c r="ED539" cm="1">
        <f t="array" ref="ED539">SUMPRODUCT($K539:$AJ539,TRANSPOSE(ED$4:ED$29))</f>
        <v>0</v>
      </c>
      <c r="EE539" cm="1">
        <f t="array" ref="EE539">SUMPRODUCT($K539:$AJ539,TRANSPOSE(EE$4:EE$29))</f>
        <v>0</v>
      </c>
      <c r="EF539" cm="1">
        <f t="array" ref="EF539">SUMPRODUCT($K539:$AJ539,TRANSPOSE(EF$4:EF$29))</f>
        <v>0</v>
      </c>
      <c r="EG539" cm="1">
        <f t="array" ref="EG539">SUMPRODUCT($K539:$AJ539,TRANSPOSE(EG$4:EG$29))</f>
        <v>0</v>
      </c>
      <c r="EH539" cm="1">
        <f t="array" ref="EH539">SUMPRODUCT($K539:$AJ539,TRANSPOSE(EH$4:EH$29))</f>
        <v>0</v>
      </c>
      <c r="EI539" cm="1">
        <f t="array" ref="EI539">SUMPRODUCT($K539:$AJ539,TRANSPOSE(EI$4:EI$29))</f>
        <v>0</v>
      </c>
      <c r="EJ539" cm="1">
        <f t="array" ref="EJ539">SUMPRODUCT($K539:$AJ539,TRANSPOSE(EJ$4:EJ$29))</f>
        <v>0</v>
      </c>
      <c r="EK539" cm="1">
        <f t="array" ref="EK539">SUMPRODUCT($K539:$AJ539,TRANSPOSE(EK$4:EK$29))</f>
        <v>580</v>
      </c>
      <c r="EL539" cm="1">
        <f t="array" ref="EL539">SUMPRODUCT($K539:$AJ539,TRANSPOSE(EL$4:EL$29))</f>
        <v>920</v>
      </c>
      <c r="EM539" cm="1">
        <f t="array" ref="EM539">SUMPRODUCT($K539:$AJ539,TRANSPOSE(EM$4:EM$29))</f>
        <v>1500</v>
      </c>
      <c r="EN539" cm="1">
        <f t="array" ref="EN539">SUMPRODUCT($K539:$AJ539,TRANSPOSE(EN$4:EN$29))</f>
        <v>1800</v>
      </c>
      <c r="EO539" cm="1">
        <f t="array" ref="EO539">SUMPRODUCT($K539:$AJ539,TRANSPOSE(EO$4:EO$29))</f>
        <v>0</v>
      </c>
      <c r="EP539" cm="1">
        <f t="array" ref="EP539">SUMPRODUCT($K539:$AJ539,TRANSPOSE(EP$4:EP$29))</f>
        <v>0</v>
      </c>
      <c r="EQ539" cm="1">
        <f t="array" ref="EQ539">SUMPRODUCT($K539:$AJ539,TRANSPOSE(EQ$4:EQ$29))</f>
        <v>0</v>
      </c>
      <c r="ER539" cm="1">
        <f t="array" ref="ER539">SUMPRODUCT($K539:$AJ539,TRANSPOSE(ER$4:ER$29))</f>
        <v>0</v>
      </c>
      <c r="ES539" cm="1">
        <f t="array" ref="ES539">SUMPRODUCT($K539:$AJ539,TRANSPOSE(ES$4:ES$29))</f>
        <v>0</v>
      </c>
      <c r="ET539" cm="1">
        <f t="array" ref="ET539">SUMPRODUCT($K539:$AJ539,TRANSPOSE(ET$4:ET$29))</f>
        <v>0</v>
      </c>
      <c r="EU539" cm="1">
        <f t="array" ref="EU539">SUMPRODUCT($K539:$AJ539,TRANSPOSE(EU$4:EU$29))</f>
        <v>0</v>
      </c>
      <c r="EV539" cm="1">
        <f t="array" ref="EV539">SUMPRODUCT($K539:$AJ539,TRANSPOSE(EV$4:EV$29))</f>
        <v>0</v>
      </c>
      <c r="EW539" cm="1">
        <f t="array" ref="EW539">SUMPRODUCT($K539:$AJ539,TRANSPOSE(EW$4:EW$29))</f>
        <v>0</v>
      </c>
      <c r="EX539" cm="1">
        <f t="array" ref="EX539">SUMPRODUCT($K539:$AJ539,TRANSPOSE(EX$4:EX$29))</f>
        <v>0</v>
      </c>
      <c r="EY539" cm="1">
        <f t="array" ref="EY539">SUMPRODUCT($K539:$AJ539,TRANSPOSE(EY$4:EY$29))</f>
        <v>0</v>
      </c>
      <c r="EZ539" cm="1">
        <f t="array" ref="EZ539">SUMPRODUCT($K539:$AJ539,TRANSPOSE(EZ$4:EZ$29))</f>
        <v>0</v>
      </c>
      <c r="FA539">
        <f t="shared" si="108"/>
        <v>0</v>
      </c>
      <c r="FB539" t="b">
        <f t="shared" si="109"/>
        <v>0</v>
      </c>
    </row>
    <row r="540" spans="1:158" hidden="1" x14ac:dyDescent="0.2">
      <c r="A540">
        <v>631</v>
      </c>
      <c r="B540" s="7" t="s">
        <v>425</v>
      </c>
      <c r="C540" t="s">
        <v>17</v>
      </c>
      <c r="D540">
        <v>401203561</v>
      </c>
      <c r="E540" t="s">
        <v>424</v>
      </c>
      <c r="G540" t="s">
        <v>6</v>
      </c>
      <c r="H540" s="1">
        <v>1</v>
      </c>
      <c r="I540" s="1">
        <v>21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</v>
      </c>
      <c r="P540" s="1">
        <v>0</v>
      </c>
      <c r="Q540" s="1">
        <v>0</v>
      </c>
      <c r="R540" s="1">
        <v>16</v>
      </c>
      <c r="S540" s="1">
        <v>0</v>
      </c>
      <c r="T540" s="1">
        <v>0</v>
      </c>
      <c r="U540" s="1">
        <v>1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f t="shared" si="105"/>
        <v>6615</v>
      </c>
      <c r="AL540" s="1">
        <f t="shared" si="106"/>
        <v>9000</v>
      </c>
      <c r="AQ540" s="1" t="str">
        <f>VLOOKUP($B540,'[2]AVL F03 05.05.26_לעבוד'!$B$29:$H$721,6,)</f>
        <v>26/07/26 מלאי חלקי זמין באלתא - 2K והיתרה 24/09/26</v>
      </c>
      <c r="AR540" s="1" t="s">
        <v>1782</v>
      </c>
      <c r="AS540" s="1" t="s">
        <v>14</v>
      </c>
      <c r="AT540">
        <f t="shared" si="107"/>
        <v>0.42</v>
      </c>
      <c r="AU540" t="e">
        <f>VLOOKUP(B540,'[3]AVL F03 05.05.26_לעבוד'!$B$27:$B$694,1,)</f>
        <v>#N/A</v>
      </c>
      <c r="AV540" t="s">
        <v>145</v>
      </c>
      <c r="AW540" t="s">
        <v>1785</v>
      </c>
      <c r="AX540" t="s">
        <v>41</v>
      </c>
      <c r="AY540">
        <v>0.02</v>
      </c>
      <c r="AZ540" t="s">
        <v>0</v>
      </c>
      <c r="BA540">
        <v>1</v>
      </c>
      <c r="BB540" t="s">
        <v>13</v>
      </c>
      <c r="BC540">
        <v>357</v>
      </c>
      <c r="BD540">
        <v>60</v>
      </c>
      <c r="BE540" t="s">
        <v>45</v>
      </c>
      <c r="BF540">
        <v>0</v>
      </c>
      <c r="BG540">
        <v>0.22</v>
      </c>
      <c r="BH540">
        <v>20</v>
      </c>
      <c r="BI540" t="s">
        <v>11</v>
      </c>
      <c r="BJ540" t="s">
        <v>213</v>
      </c>
      <c r="BK540" t="s">
        <v>5</v>
      </c>
      <c r="BL540">
        <v>1</v>
      </c>
      <c r="BM540" t="s">
        <v>38</v>
      </c>
      <c r="BN540">
        <v>0.02</v>
      </c>
      <c r="BO540" t="s">
        <v>5</v>
      </c>
      <c r="BP540">
        <v>1</v>
      </c>
      <c r="BQ540" t="s">
        <v>5</v>
      </c>
      <c r="BR540" t="s">
        <v>8</v>
      </c>
      <c r="BS540" t="s">
        <v>212</v>
      </c>
      <c r="BT540">
        <v>3000</v>
      </c>
      <c r="BU540" t="s">
        <v>6</v>
      </c>
      <c r="BV540" t="s">
        <v>31</v>
      </c>
      <c r="BW540" t="s">
        <v>50</v>
      </c>
      <c r="BX540" t="s">
        <v>3</v>
      </c>
      <c r="BY540" t="s">
        <v>41</v>
      </c>
      <c r="BZ540" t="s">
        <v>1</v>
      </c>
      <c r="CA540" t="s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2000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E540">
        <f>SUM($CB540,CB540:$CC540)-SUM($EC540:EC540)</f>
        <v>0</v>
      </c>
      <c r="DF540">
        <f>SUM($CB540,$CC540:CC540)-SUM($EC540:ED540)</f>
        <v>0</v>
      </c>
      <c r="DG540">
        <f>SUM($CB540,$CC540:CD540)-SUM($EC540:EE540)</f>
        <v>0</v>
      </c>
      <c r="DH540">
        <f>SUM($CB540,$CC540:CE540)-SUM($EC540:EF540)</f>
        <v>0</v>
      </c>
      <c r="DI540">
        <f>SUM($CB540,$CC540:CF540)-SUM($EC540:EG540)</f>
        <v>0</v>
      </c>
      <c r="DJ540">
        <f>SUM($CB540,$CC540:CG540)-SUM($EC540:EH540)</f>
        <v>0</v>
      </c>
      <c r="DK540">
        <f>SUM($CB540,$CC540:CH540)-SUM($EC540:EI540)</f>
        <v>0</v>
      </c>
      <c r="DL540">
        <f>SUM($CB540,$CC540:CI540)-SUM($EC540:EJ540)</f>
        <v>0</v>
      </c>
      <c r="DM540">
        <f>SUM($CB540,$CC540:CJ540)-SUM($EC540:EK540)</f>
        <v>1080</v>
      </c>
      <c r="DN540">
        <f>SUM($CB540,$CC540:CK540)-SUM($EC540:EL540)</f>
        <v>78</v>
      </c>
      <c r="DO540">
        <f>SUM($CB540,$CC540:CL540)-SUM($EC540:EM540)</f>
        <v>-1112</v>
      </c>
      <c r="DP540">
        <f>SUM($CB540,$CC540:CM540)-SUM($EC540:EN540)</f>
        <v>-2200</v>
      </c>
      <c r="DQ540">
        <f>SUM($CB540,$CC540:CN540)-SUM($EC540:EO540)</f>
        <v>-2200</v>
      </c>
      <c r="DR540">
        <f>SUM($CB540,$CC540:CO540)-SUM($EC540:EP540)</f>
        <v>-2200</v>
      </c>
      <c r="DS540">
        <f>SUM($CB540,$CC540:CP540)-SUM($EC540:EQ540)</f>
        <v>-2200</v>
      </c>
      <c r="DT540">
        <f>SUM($CB540,$CC540:CQ540)-SUM($EC540:ER540)</f>
        <v>-2200</v>
      </c>
      <c r="DU540">
        <f>SUM($CB540,$CC540:CR540)-SUM($EC540:ES540)</f>
        <v>-2200</v>
      </c>
      <c r="DV540">
        <f>SUM($CB540,$CC540:CS540)-SUM($EC540:ET540)</f>
        <v>-2200</v>
      </c>
      <c r="DW540">
        <f>SUM($CB540,$CC540:CT540)-SUM($EC540:EU540)</f>
        <v>-2200</v>
      </c>
      <c r="DX540">
        <f>SUM($CB540,$CC540:CU540)-SUM($EC540:EV540)</f>
        <v>-2200</v>
      </c>
      <c r="DY540">
        <f>SUM($CB540,$CC540:CV540)-SUM($EC540:EW540)</f>
        <v>-2200</v>
      </c>
      <c r="DZ540">
        <f>SUM($CB540,$CC540:CW540)-SUM($EC540:EX540)</f>
        <v>-2200</v>
      </c>
      <c r="EA540">
        <f>SUM($CB540,$CC540:CX540)-SUM($EC540:EY540)</f>
        <v>-2200</v>
      </c>
      <c r="EB540">
        <f>SUM($CB540,$CC540:CY540)-SUM($EC540:EZ540)</f>
        <v>-2200</v>
      </c>
      <c r="EC540" cm="1">
        <f t="array" ref="EC540">SUMPRODUCT($K540:$AJ540,TRANSPOSE(EC$4:EC$29))</f>
        <v>0</v>
      </c>
      <c r="ED540" cm="1">
        <f t="array" ref="ED540">SUMPRODUCT($K540:$AJ540,TRANSPOSE(ED$4:ED$29))</f>
        <v>0</v>
      </c>
      <c r="EE540" cm="1">
        <f t="array" ref="EE540">SUMPRODUCT($K540:$AJ540,TRANSPOSE(EE$4:EE$29))</f>
        <v>0</v>
      </c>
      <c r="EF540" cm="1">
        <f t="array" ref="EF540">SUMPRODUCT($K540:$AJ540,TRANSPOSE(EF$4:EF$29))</f>
        <v>0</v>
      </c>
      <c r="EG540" cm="1">
        <f t="array" ref="EG540">SUMPRODUCT($K540:$AJ540,TRANSPOSE(EG$4:EG$29))</f>
        <v>0</v>
      </c>
      <c r="EH540" cm="1">
        <f t="array" ref="EH540">SUMPRODUCT($K540:$AJ540,TRANSPOSE(EH$4:EH$29))</f>
        <v>0</v>
      </c>
      <c r="EI540" cm="1">
        <f t="array" ref="EI540">SUMPRODUCT($K540:$AJ540,TRANSPOSE(EI$4:EI$29))</f>
        <v>0</v>
      </c>
      <c r="EJ540" cm="1">
        <f t="array" ref="EJ540">SUMPRODUCT($K540:$AJ540,TRANSPOSE(EJ$4:EJ$29))</f>
        <v>0</v>
      </c>
      <c r="EK540" cm="1">
        <f t="array" ref="EK540">SUMPRODUCT($K540:$AJ540,TRANSPOSE(EK$4:EK$29))</f>
        <v>920</v>
      </c>
      <c r="EL540" cm="1">
        <f t="array" ref="EL540">SUMPRODUCT($K540:$AJ540,TRANSPOSE(EL$4:EL$29))</f>
        <v>1002</v>
      </c>
      <c r="EM540" cm="1">
        <f t="array" ref="EM540">SUMPRODUCT($K540:$AJ540,TRANSPOSE(EM$4:EM$29))</f>
        <v>1190</v>
      </c>
      <c r="EN540" cm="1">
        <f t="array" ref="EN540">SUMPRODUCT($K540:$AJ540,TRANSPOSE(EN$4:EN$29))</f>
        <v>1088</v>
      </c>
      <c r="EO540" cm="1">
        <f t="array" ref="EO540">SUMPRODUCT($K540:$AJ540,TRANSPOSE(EO$4:EO$29))</f>
        <v>0</v>
      </c>
      <c r="EP540" cm="1">
        <f t="array" ref="EP540">SUMPRODUCT($K540:$AJ540,TRANSPOSE(EP$4:EP$29))</f>
        <v>0</v>
      </c>
      <c r="EQ540" cm="1">
        <f t="array" ref="EQ540">SUMPRODUCT($K540:$AJ540,TRANSPOSE(EQ$4:EQ$29))</f>
        <v>0</v>
      </c>
      <c r="ER540" cm="1">
        <f t="array" ref="ER540">SUMPRODUCT($K540:$AJ540,TRANSPOSE(ER$4:ER$29))</f>
        <v>0</v>
      </c>
      <c r="ES540" cm="1">
        <f t="array" ref="ES540">SUMPRODUCT($K540:$AJ540,TRANSPOSE(ES$4:ES$29))</f>
        <v>0</v>
      </c>
      <c r="ET540" cm="1">
        <f t="array" ref="ET540">SUMPRODUCT($K540:$AJ540,TRANSPOSE(ET$4:ET$29))</f>
        <v>0</v>
      </c>
      <c r="EU540" cm="1">
        <f t="array" ref="EU540">SUMPRODUCT($K540:$AJ540,TRANSPOSE(EU$4:EU$29))</f>
        <v>0</v>
      </c>
      <c r="EV540" cm="1">
        <f t="array" ref="EV540">SUMPRODUCT($K540:$AJ540,TRANSPOSE(EV$4:EV$29))</f>
        <v>0</v>
      </c>
      <c r="EW540" cm="1">
        <f t="array" ref="EW540">SUMPRODUCT($K540:$AJ540,TRANSPOSE(EW$4:EW$29))</f>
        <v>0</v>
      </c>
      <c r="EX540" cm="1">
        <f t="array" ref="EX540">SUMPRODUCT($K540:$AJ540,TRANSPOSE(EX$4:EX$29))</f>
        <v>0</v>
      </c>
      <c r="EY540" cm="1">
        <f t="array" ref="EY540">SUMPRODUCT($K540:$AJ540,TRANSPOSE(EY$4:EY$29))</f>
        <v>0</v>
      </c>
      <c r="EZ540" cm="1">
        <f t="array" ref="EZ540">SUMPRODUCT($K540:$AJ540,TRANSPOSE(EZ$4:EZ$29))</f>
        <v>0</v>
      </c>
      <c r="FA540">
        <f t="shared" si="108"/>
        <v>0</v>
      </c>
      <c r="FB540" t="b">
        <f t="shared" si="109"/>
        <v>0</v>
      </c>
    </row>
    <row r="541" spans="1:158" hidden="1" x14ac:dyDescent="0.2">
      <c r="A541">
        <v>632</v>
      </c>
      <c r="B541" s="7" t="s">
        <v>423</v>
      </c>
      <c r="C541" t="s">
        <v>17</v>
      </c>
      <c r="D541">
        <v>400068581</v>
      </c>
      <c r="E541" t="s">
        <v>422</v>
      </c>
      <c r="F541">
        <v>400856511</v>
      </c>
      <c r="G541" t="s">
        <v>6</v>
      </c>
      <c r="H541" s="1">
        <v>2</v>
      </c>
      <c r="I541" s="1">
        <v>74</v>
      </c>
      <c r="J541" s="1">
        <f>VLOOKUP(B541,'[4]AVL F03 05.05.26_לעבוד'!$B$27:$M$694,12,)</f>
        <v>95</v>
      </c>
      <c r="K541" s="1">
        <v>0</v>
      </c>
      <c r="L541" s="1">
        <v>0</v>
      </c>
      <c r="M541" s="1">
        <v>0</v>
      </c>
      <c r="N541" s="1">
        <v>25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48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f t="shared" si="105"/>
        <v>23310</v>
      </c>
      <c r="AL541" s="1">
        <f t="shared" si="106"/>
        <v>24000</v>
      </c>
      <c r="AM541" s="1">
        <f>AK541*AY541</f>
        <v>699.3</v>
      </c>
      <c r="AN541" s="1">
        <f>AL541*AY541</f>
        <v>720</v>
      </c>
      <c r="AO541" s="1">
        <f>AN541-AM541</f>
        <v>20.700000000000045</v>
      </c>
      <c r="AP541" s="1" t="s">
        <v>26</v>
      </c>
      <c r="AQ541" s="1">
        <f>VLOOKUP($B541,'[2]AVL F03 05.05.26_לעבוד'!$B$29:$H$721,6,)</f>
        <v>0</v>
      </c>
      <c r="AR541" s="1" t="s">
        <v>25</v>
      </c>
      <c r="AS541" s="1" t="s">
        <v>14</v>
      </c>
      <c r="AT541">
        <f t="shared" si="107"/>
        <v>2.2199999999999998</v>
      </c>
      <c r="AU541" t="str">
        <f>VLOOKUP(B541,'[3]AVL F03 05.05.26_לעבוד'!$B$27:$B$694,1,)</f>
        <v>MM3Z5V1T1G</v>
      </c>
      <c r="AV541" t="s">
        <v>335</v>
      </c>
      <c r="AW541" t="s">
        <v>1722</v>
      </c>
      <c r="AX541" t="s">
        <v>41</v>
      </c>
      <c r="AY541">
        <v>0.03</v>
      </c>
      <c r="AZ541" t="s">
        <v>0</v>
      </c>
      <c r="BA541">
        <v>2</v>
      </c>
      <c r="BB541" t="s">
        <v>13</v>
      </c>
      <c r="BC541">
        <v>100</v>
      </c>
      <c r="BD541">
        <v>41</v>
      </c>
      <c r="BE541" t="s">
        <v>45</v>
      </c>
      <c r="BF541">
        <v>0</v>
      </c>
      <c r="BG541">
        <v>0.3</v>
      </c>
      <c r="BH541">
        <v>20</v>
      </c>
      <c r="BI541" t="s">
        <v>11</v>
      </c>
      <c r="BJ541" t="s">
        <v>213</v>
      </c>
      <c r="BK541" t="s">
        <v>5</v>
      </c>
      <c r="BL541">
        <v>1</v>
      </c>
      <c r="BM541" t="s">
        <v>22</v>
      </c>
      <c r="BN541">
        <v>0.03</v>
      </c>
      <c r="BO541" t="s">
        <v>5</v>
      </c>
      <c r="BP541">
        <v>1</v>
      </c>
      <c r="BQ541" t="s">
        <v>5</v>
      </c>
      <c r="BR541" t="s">
        <v>8</v>
      </c>
      <c r="BS541" t="s">
        <v>212</v>
      </c>
      <c r="BT541">
        <v>3000</v>
      </c>
      <c r="BU541" t="s">
        <v>6</v>
      </c>
      <c r="BV541" t="s">
        <v>31</v>
      </c>
      <c r="BW541" t="s">
        <v>50</v>
      </c>
      <c r="BX541" t="s">
        <v>3</v>
      </c>
      <c r="BY541" t="s">
        <v>41</v>
      </c>
      <c r="BZ541" t="s">
        <v>1</v>
      </c>
      <c r="CA541" t="s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21000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E541">
        <f>SUM($CB541,CB541:$CC541)-SUM($EC541:EC541)</f>
        <v>0</v>
      </c>
      <c r="DF541">
        <f>SUM($CB541,$CC541:CC541)-SUM($EC541:ED541)</f>
        <v>0</v>
      </c>
      <c r="DG541">
        <f>SUM($CB541,$CC541:CD541)-SUM($EC541:EE541)</f>
        <v>0</v>
      </c>
      <c r="DH541">
        <f>SUM($CB541,$CC541:CE541)-SUM($EC541:EF541)</f>
        <v>0</v>
      </c>
      <c r="DI541">
        <f>SUM($CB541,$CC541:CF541)-SUM($EC541:EG541)</f>
        <v>0</v>
      </c>
      <c r="DJ541">
        <f>SUM($CB541,$CC541:CG541)-SUM($EC541:EH541)</f>
        <v>0</v>
      </c>
      <c r="DK541">
        <f>SUM($CB541,$CC541:CH541)-SUM($EC541:EI541)</f>
        <v>0</v>
      </c>
      <c r="DL541">
        <f>SUM($CB541,$CC541:CI541)-SUM($EC541:EJ541)</f>
        <v>0</v>
      </c>
      <c r="DM541">
        <f>SUM($CB541,$CC541:CJ541)-SUM($EC541:EK541)</f>
        <v>18080</v>
      </c>
      <c r="DN541">
        <f>SUM($CB541,$CC541:CK541)-SUM($EC541:EL541)</f>
        <v>13340</v>
      </c>
      <c r="DO541">
        <f>SUM($CB541,$CC541:CL541)-SUM($EC541:EM541)</f>
        <v>10850</v>
      </c>
      <c r="DP541">
        <f>SUM($CB541,$CC541:CM541)-SUM($EC541:EN541)</f>
        <v>6200</v>
      </c>
      <c r="DQ541">
        <f>SUM($CB541,$CC541:CN541)-SUM($EC541:EO541)</f>
        <v>6200</v>
      </c>
      <c r="DR541">
        <f>SUM($CB541,$CC541:CO541)-SUM($EC541:EP541)</f>
        <v>6200</v>
      </c>
      <c r="DS541">
        <f>SUM($CB541,$CC541:CP541)-SUM($EC541:EQ541)</f>
        <v>6200</v>
      </c>
      <c r="DT541">
        <f>SUM($CB541,$CC541:CQ541)-SUM($EC541:ER541)</f>
        <v>6200</v>
      </c>
      <c r="DU541">
        <f>SUM($CB541,$CC541:CR541)-SUM($EC541:ES541)</f>
        <v>6200</v>
      </c>
      <c r="DV541">
        <f>SUM($CB541,$CC541:CS541)-SUM($EC541:ET541)</f>
        <v>6200</v>
      </c>
      <c r="DW541">
        <f>SUM($CB541,$CC541:CT541)-SUM($EC541:EU541)</f>
        <v>6200</v>
      </c>
      <c r="DX541">
        <f>SUM($CB541,$CC541:CU541)-SUM($EC541:EV541)</f>
        <v>6200</v>
      </c>
      <c r="DY541">
        <f>SUM($CB541,$CC541:CV541)-SUM($EC541:EW541)</f>
        <v>6200</v>
      </c>
      <c r="DZ541">
        <f>SUM($CB541,$CC541:CW541)-SUM($EC541:EX541)</f>
        <v>6200</v>
      </c>
      <c r="EA541">
        <f>SUM($CB541,$CC541:CX541)-SUM($EC541:EY541)</f>
        <v>6200</v>
      </c>
      <c r="EB541">
        <f>SUM($CB541,$CC541:CY541)-SUM($EC541:EZ541)</f>
        <v>6200</v>
      </c>
      <c r="EC541" cm="1">
        <f t="array" ref="EC541">SUMPRODUCT($K541:$AJ541,TRANSPOSE(EC$4:EC$29))</f>
        <v>0</v>
      </c>
      <c r="ED541" cm="1">
        <f t="array" ref="ED541">SUMPRODUCT($K541:$AJ541,TRANSPOSE(ED$4:ED$29))</f>
        <v>0</v>
      </c>
      <c r="EE541" cm="1">
        <f t="array" ref="EE541">SUMPRODUCT($K541:$AJ541,TRANSPOSE(EE$4:EE$29))</f>
        <v>0</v>
      </c>
      <c r="EF541" cm="1">
        <f t="array" ref="EF541">SUMPRODUCT($K541:$AJ541,TRANSPOSE(EF$4:EF$29))</f>
        <v>0</v>
      </c>
      <c r="EG541" cm="1">
        <f t="array" ref="EG541">SUMPRODUCT($K541:$AJ541,TRANSPOSE(EG$4:EG$29))</f>
        <v>0</v>
      </c>
      <c r="EH541" cm="1">
        <f t="array" ref="EH541">SUMPRODUCT($K541:$AJ541,TRANSPOSE(EH$4:EH$29))</f>
        <v>0</v>
      </c>
      <c r="EI541" cm="1">
        <f t="array" ref="EI541">SUMPRODUCT($K541:$AJ541,TRANSPOSE(EI$4:EI$29))</f>
        <v>0</v>
      </c>
      <c r="EJ541" cm="1">
        <f t="array" ref="EJ541">SUMPRODUCT($K541:$AJ541,TRANSPOSE(EJ$4:EJ$29))</f>
        <v>0</v>
      </c>
      <c r="EK541" cm="1">
        <f t="array" ref="EK541">SUMPRODUCT($K541:$AJ541,TRANSPOSE(EK$4:EK$29))</f>
        <v>2920</v>
      </c>
      <c r="EL541" cm="1">
        <f t="array" ref="EL541">SUMPRODUCT($K541:$AJ541,TRANSPOSE(EL$4:EL$29))</f>
        <v>4740</v>
      </c>
      <c r="EM541" cm="1">
        <f t="array" ref="EM541">SUMPRODUCT($K541:$AJ541,TRANSPOSE(EM$4:EM$29))</f>
        <v>2490</v>
      </c>
      <c r="EN541" cm="1">
        <f t="array" ref="EN541">SUMPRODUCT($K541:$AJ541,TRANSPOSE(EN$4:EN$29))</f>
        <v>4650</v>
      </c>
      <c r="EO541" cm="1">
        <f t="array" ref="EO541">SUMPRODUCT($K541:$AJ541,TRANSPOSE(EO$4:EO$29))</f>
        <v>0</v>
      </c>
      <c r="EP541" cm="1">
        <f t="array" ref="EP541">SUMPRODUCT($K541:$AJ541,TRANSPOSE(EP$4:EP$29))</f>
        <v>0</v>
      </c>
      <c r="EQ541" cm="1">
        <f t="array" ref="EQ541">SUMPRODUCT($K541:$AJ541,TRANSPOSE(EQ$4:EQ$29))</f>
        <v>0</v>
      </c>
      <c r="ER541" cm="1">
        <f t="array" ref="ER541">SUMPRODUCT($K541:$AJ541,TRANSPOSE(ER$4:ER$29))</f>
        <v>0</v>
      </c>
      <c r="ES541" cm="1">
        <f t="array" ref="ES541">SUMPRODUCT($K541:$AJ541,TRANSPOSE(ES$4:ES$29))</f>
        <v>0</v>
      </c>
      <c r="ET541" cm="1">
        <f t="array" ref="ET541">SUMPRODUCT($K541:$AJ541,TRANSPOSE(ET$4:ET$29))</f>
        <v>0</v>
      </c>
      <c r="EU541" cm="1">
        <f t="array" ref="EU541">SUMPRODUCT($K541:$AJ541,TRANSPOSE(EU$4:EU$29))</f>
        <v>0</v>
      </c>
      <c r="EV541" cm="1">
        <f t="array" ref="EV541">SUMPRODUCT($K541:$AJ541,TRANSPOSE(EV$4:EV$29))</f>
        <v>0</v>
      </c>
      <c r="EW541" cm="1">
        <f t="array" ref="EW541">SUMPRODUCT($K541:$AJ541,TRANSPOSE(EW$4:EW$29))</f>
        <v>0</v>
      </c>
      <c r="EX541" cm="1">
        <f t="array" ref="EX541">SUMPRODUCT($K541:$AJ541,TRANSPOSE(EX$4:EX$29))</f>
        <v>0</v>
      </c>
      <c r="EY541" cm="1">
        <f t="array" ref="EY541">SUMPRODUCT($K541:$AJ541,TRANSPOSE(EY$4:EY$29))</f>
        <v>0</v>
      </c>
      <c r="EZ541" cm="1">
        <f t="array" ref="EZ541">SUMPRODUCT($K541:$AJ541,TRANSPOSE(EZ$4:EZ$29))</f>
        <v>0</v>
      </c>
      <c r="FA541">
        <f t="shared" si="108"/>
        <v>0</v>
      </c>
      <c r="FB541" t="b">
        <f t="shared" si="109"/>
        <v>0</v>
      </c>
    </row>
    <row r="542" spans="1:158" hidden="1" x14ac:dyDescent="0.2">
      <c r="A542">
        <v>633</v>
      </c>
      <c r="B542" s="7" t="s">
        <v>421</v>
      </c>
      <c r="C542" t="s">
        <v>17</v>
      </c>
      <c r="D542">
        <v>400857672</v>
      </c>
      <c r="E542" t="s">
        <v>420</v>
      </c>
      <c r="G542" t="s">
        <v>6</v>
      </c>
      <c r="H542" s="1">
        <v>1</v>
      </c>
      <c r="I542" s="1">
        <v>18</v>
      </c>
      <c r="J542" s="1">
        <f>VLOOKUP(B542,'[4]AVL F03 05.05.26_לעבוד'!$B$27:$M$694,12,)</f>
        <v>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18</v>
      </c>
      <c r="AI542" s="1">
        <v>0</v>
      </c>
      <c r="AJ542" s="1">
        <v>0</v>
      </c>
      <c r="AK542" s="1">
        <f t="shared" si="105"/>
        <v>5670</v>
      </c>
      <c r="AL542" s="1">
        <f t="shared" si="106"/>
        <v>6000</v>
      </c>
      <c r="AQ542" s="1">
        <f>VLOOKUP($B542,'[2]AVL F03 05.05.26_לעבוד'!$B$29:$H$721,6,)</f>
        <v>0</v>
      </c>
      <c r="AR542" s="1" t="s">
        <v>25</v>
      </c>
      <c r="AS542" s="1" t="s">
        <v>14</v>
      </c>
      <c r="AT542">
        <f t="shared" si="107"/>
        <v>7.0200000000000005</v>
      </c>
      <c r="AU542" t="str">
        <f>VLOOKUP(B542,'[3]AVL F03 05.05.26_לעבוד'!$B$27:$B$694,1,)</f>
        <v>MM8430-2610RA1</v>
      </c>
      <c r="AW542" t="s">
        <v>1742</v>
      </c>
      <c r="AX542">
        <v>1</v>
      </c>
      <c r="AY542">
        <v>0.39</v>
      </c>
      <c r="AZ542" t="s">
        <v>0</v>
      </c>
      <c r="BA542">
        <v>1</v>
      </c>
      <c r="BB542" t="s">
        <v>13</v>
      </c>
      <c r="BC542">
        <v>317</v>
      </c>
      <c r="BD542">
        <v>121</v>
      </c>
      <c r="BE542" t="s">
        <v>53</v>
      </c>
      <c r="BF542">
        <v>0</v>
      </c>
      <c r="BG542">
        <v>0.39</v>
      </c>
      <c r="BH542">
        <v>60</v>
      </c>
      <c r="BI542" t="s">
        <v>11</v>
      </c>
      <c r="BJ542" t="s">
        <v>33</v>
      </c>
      <c r="BK542" t="s">
        <v>5</v>
      </c>
      <c r="BL542">
        <v>1</v>
      </c>
      <c r="BM542" t="s">
        <v>22</v>
      </c>
      <c r="BN542">
        <v>0.39</v>
      </c>
      <c r="BO542" t="s">
        <v>5</v>
      </c>
      <c r="BP542">
        <v>1</v>
      </c>
      <c r="BQ542" t="s">
        <v>5</v>
      </c>
      <c r="BR542" t="s">
        <v>8</v>
      </c>
      <c r="BS542" t="s">
        <v>32</v>
      </c>
      <c r="BT542">
        <v>1000</v>
      </c>
      <c r="BU542" t="s">
        <v>6</v>
      </c>
      <c r="BV542" t="s">
        <v>31</v>
      </c>
      <c r="BW542" t="s">
        <v>30</v>
      </c>
      <c r="BX542" t="s">
        <v>3</v>
      </c>
      <c r="BY542">
        <v>1</v>
      </c>
      <c r="BZ542" t="s">
        <v>29</v>
      </c>
      <c r="CA542" t="s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4000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E542">
        <f>SUM($CB542,CB542:$CC542)-SUM($EC542:EC542)</f>
        <v>0</v>
      </c>
      <c r="DF542">
        <f>SUM($CB542,$CC542:CC542)-SUM($EC542:ED542)</f>
        <v>0</v>
      </c>
      <c r="DG542">
        <f>SUM($CB542,$CC542:CD542)-SUM($EC542:EE542)</f>
        <v>0</v>
      </c>
      <c r="DH542">
        <f>SUM($CB542,$CC542:CE542)-SUM($EC542:EF542)</f>
        <v>0</v>
      </c>
      <c r="DI542">
        <f>SUM($CB542,$CC542:CF542)-SUM($EC542:EG542)</f>
        <v>0</v>
      </c>
      <c r="DJ542">
        <f>SUM($CB542,$CC542:CG542)-SUM($EC542:EH542)</f>
        <v>0</v>
      </c>
      <c r="DK542">
        <f>SUM($CB542,$CC542:CH542)-SUM($EC542:EI542)</f>
        <v>0</v>
      </c>
      <c r="DL542">
        <f>SUM($CB542,$CC542:CI542)-SUM($EC542:EJ542)</f>
        <v>0</v>
      </c>
      <c r="DM542">
        <f>SUM($CB542,$CC542:CJ542)-SUM($EC542:EK542)</f>
        <v>3100</v>
      </c>
      <c r="DN542">
        <f>SUM($CB542,$CC542:CK542)-SUM($EC542:EL542)</f>
        <v>2200</v>
      </c>
      <c r="DO542">
        <f>SUM($CB542,$CC542:CL542)-SUM($EC542:EM542)</f>
        <v>1300</v>
      </c>
      <c r="DP542">
        <f>SUM($CB542,$CC542:CM542)-SUM($EC542:EN542)</f>
        <v>400</v>
      </c>
      <c r="DQ542">
        <f>SUM($CB542,$CC542:CN542)-SUM($EC542:EO542)</f>
        <v>400</v>
      </c>
      <c r="DR542">
        <f>SUM($CB542,$CC542:CO542)-SUM($EC542:EP542)</f>
        <v>400</v>
      </c>
      <c r="DS542">
        <f>SUM($CB542,$CC542:CP542)-SUM($EC542:EQ542)</f>
        <v>400</v>
      </c>
      <c r="DT542">
        <f>SUM($CB542,$CC542:CQ542)-SUM($EC542:ER542)</f>
        <v>400</v>
      </c>
      <c r="DU542">
        <f>SUM($CB542,$CC542:CR542)-SUM($EC542:ES542)</f>
        <v>400</v>
      </c>
      <c r="DV542">
        <f>SUM($CB542,$CC542:CS542)-SUM($EC542:ET542)</f>
        <v>400</v>
      </c>
      <c r="DW542">
        <f>SUM($CB542,$CC542:CT542)-SUM($EC542:EU542)</f>
        <v>400</v>
      </c>
      <c r="DX542">
        <f>SUM($CB542,$CC542:CU542)-SUM($EC542:EV542)</f>
        <v>400</v>
      </c>
      <c r="DY542">
        <f>SUM($CB542,$CC542:CV542)-SUM($EC542:EW542)</f>
        <v>400</v>
      </c>
      <c r="DZ542">
        <f>SUM($CB542,$CC542:CW542)-SUM($EC542:EX542)</f>
        <v>400</v>
      </c>
      <c r="EA542">
        <f>SUM($CB542,$CC542:CX542)-SUM($EC542:EY542)</f>
        <v>400</v>
      </c>
      <c r="EB542">
        <f>SUM($CB542,$CC542:CY542)-SUM($EC542:EZ542)</f>
        <v>400</v>
      </c>
      <c r="EC542" cm="1">
        <f t="array" ref="EC542">SUMPRODUCT($K542:$AJ542,TRANSPOSE(EC$4:EC$29))</f>
        <v>0</v>
      </c>
      <c r="ED542" cm="1">
        <f t="array" ref="ED542">SUMPRODUCT($K542:$AJ542,TRANSPOSE(ED$4:ED$29))</f>
        <v>0</v>
      </c>
      <c r="EE542" cm="1">
        <f t="array" ref="EE542">SUMPRODUCT($K542:$AJ542,TRANSPOSE(EE$4:EE$29))</f>
        <v>0</v>
      </c>
      <c r="EF542" cm="1">
        <f t="array" ref="EF542">SUMPRODUCT($K542:$AJ542,TRANSPOSE(EF$4:EF$29))</f>
        <v>0</v>
      </c>
      <c r="EG542" cm="1">
        <f t="array" ref="EG542">SUMPRODUCT($K542:$AJ542,TRANSPOSE(EG$4:EG$29))</f>
        <v>0</v>
      </c>
      <c r="EH542" cm="1">
        <f t="array" ref="EH542">SUMPRODUCT($K542:$AJ542,TRANSPOSE(EH$4:EH$29))</f>
        <v>0</v>
      </c>
      <c r="EI542" cm="1">
        <f t="array" ref="EI542">SUMPRODUCT($K542:$AJ542,TRANSPOSE(EI$4:EI$29))</f>
        <v>0</v>
      </c>
      <c r="EJ542" cm="1">
        <f t="array" ref="EJ542">SUMPRODUCT($K542:$AJ542,TRANSPOSE(EJ$4:EJ$29))</f>
        <v>0</v>
      </c>
      <c r="EK542" cm="1">
        <f t="array" ref="EK542">SUMPRODUCT($K542:$AJ542,TRANSPOSE(EK$4:EK$29))</f>
        <v>900</v>
      </c>
      <c r="EL542" cm="1">
        <f t="array" ref="EL542">SUMPRODUCT($K542:$AJ542,TRANSPOSE(EL$4:EL$29))</f>
        <v>900</v>
      </c>
      <c r="EM542" cm="1">
        <f t="array" ref="EM542">SUMPRODUCT($K542:$AJ542,TRANSPOSE(EM$4:EM$29))</f>
        <v>900</v>
      </c>
      <c r="EN542" cm="1">
        <f t="array" ref="EN542">SUMPRODUCT($K542:$AJ542,TRANSPOSE(EN$4:EN$29))</f>
        <v>900</v>
      </c>
      <c r="EO542" cm="1">
        <f t="array" ref="EO542">SUMPRODUCT($K542:$AJ542,TRANSPOSE(EO$4:EO$29))</f>
        <v>0</v>
      </c>
      <c r="EP542" cm="1">
        <f t="array" ref="EP542">SUMPRODUCT($K542:$AJ542,TRANSPOSE(EP$4:EP$29))</f>
        <v>0</v>
      </c>
      <c r="EQ542" cm="1">
        <f t="array" ref="EQ542">SUMPRODUCT($K542:$AJ542,TRANSPOSE(EQ$4:EQ$29))</f>
        <v>0</v>
      </c>
      <c r="ER542" cm="1">
        <f t="array" ref="ER542">SUMPRODUCT($K542:$AJ542,TRANSPOSE(ER$4:ER$29))</f>
        <v>0</v>
      </c>
      <c r="ES542" cm="1">
        <f t="array" ref="ES542">SUMPRODUCT($K542:$AJ542,TRANSPOSE(ES$4:ES$29))</f>
        <v>0</v>
      </c>
      <c r="ET542" cm="1">
        <f t="array" ref="ET542">SUMPRODUCT($K542:$AJ542,TRANSPOSE(ET$4:ET$29))</f>
        <v>0</v>
      </c>
      <c r="EU542" cm="1">
        <f t="array" ref="EU542">SUMPRODUCT($K542:$AJ542,TRANSPOSE(EU$4:EU$29))</f>
        <v>0</v>
      </c>
      <c r="EV542" cm="1">
        <f t="array" ref="EV542">SUMPRODUCT($K542:$AJ542,TRANSPOSE(EV$4:EV$29))</f>
        <v>0</v>
      </c>
      <c r="EW542" cm="1">
        <f t="array" ref="EW542">SUMPRODUCT($K542:$AJ542,TRANSPOSE(EW$4:EW$29))</f>
        <v>0</v>
      </c>
      <c r="EX542" cm="1">
        <f t="array" ref="EX542">SUMPRODUCT($K542:$AJ542,TRANSPOSE(EX$4:EX$29))</f>
        <v>0</v>
      </c>
      <c r="EY542" cm="1">
        <f t="array" ref="EY542">SUMPRODUCT($K542:$AJ542,TRANSPOSE(EY$4:EY$29))</f>
        <v>0</v>
      </c>
      <c r="EZ542" cm="1">
        <f t="array" ref="EZ542">SUMPRODUCT($K542:$AJ542,TRANSPOSE(EZ$4:EZ$29))</f>
        <v>0</v>
      </c>
      <c r="FA542">
        <f t="shared" si="108"/>
        <v>0</v>
      </c>
      <c r="FB542" t="b">
        <f t="shared" si="109"/>
        <v>0</v>
      </c>
    </row>
    <row r="543" spans="1:158" hidden="1" x14ac:dyDescent="0.2">
      <c r="A543">
        <v>634</v>
      </c>
      <c r="B543" s="7" t="s">
        <v>419</v>
      </c>
      <c r="C543" t="s">
        <v>17</v>
      </c>
      <c r="D543">
        <v>424084749</v>
      </c>
      <c r="E543" t="s">
        <v>418</v>
      </c>
      <c r="F543">
        <v>424101102</v>
      </c>
      <c r="G543" t="s">
        <v>6</v>
      </c>
      <c r="H543" s="1">
        <v>2</v>
      </c>
      <c r="I543" s="1">
        <v>7</v>
      </c>
      <c r="J543" s="1">
        <f>VLOOKUP(B543,'[4]AVL F03 05.05.26_לעבוד'!$B$27:$M$694,12,)</f>
        <v>7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7</v>
      </c>
      <c r="AI543" s="1">
        <v>0</v>
      </c>
      <c r="AJ543" s="1">
        <v>0</v>
      </c>
      <c r="AK543" s="1">
        <f t="shared" ref="AK543:AK606" si="119">SUM(K543:AJ543)*300*1.05</f>
        <v>2205</v>
      </c>
      <c r="AL543" s="1">
        <f t="shared" ref="AL543:AL606" si="120">CEILING(AK543,BT543)</f>
        <v>3000</v>
      </c>
      <c r="AM543" s="1">
        <f>AK543*AY543</f>
        <v>22.05</v>
      </c>
      <c r="AN543" s="1">
        <f>AL543*AY543</f>
        <v>30</v>
      </c>
      <c r="AO543" s="1">
        <f>AN543-AM543</f>
        <v>7.9499999999999993</v>
      </c>
      <c r="AP543" s="1" t="s">
        <v>26</v>
      </c>
      <c r="AQ543" s="1">
        <f>VLOOKUP($B543,'[2]AVL F03 05.05.26_לעבוד'!$B$29:$H$721,6,)</f>
        <v>0</v>
      </c>
      <c r="AR543" s="1" t="s">
        <v>25</v>
      </c>
      <c r="AS543" s="1" t="s">
        <v>14</v>
      </c>
      <c r="AT543">
        <f t="shared" ref="AT543:AT606" si="121">SUM(K543:AJ543)*AY543</f>
        <v>7.0000000000000007E-2</v>
      </c>
      <c r="AU543" t="str">
        <f>VLOOKUP(B543,'[3]AVL F03 05.05.26_לעבוד'!$B$27:$B$694,1,)</f>
        <v>MMBD4148-7-F</v>
      </c>
      <c r="AW543" t="s">
        <v>1722</v>
      </c>
      <c r="AX543" t="s">
        <v>41</v>
      </c>
      <c r="AY543">
        <v>0.01</v>
      </c>
      <c r="AZ543" t="s">
        <v>0</v>
      </c>
      <c r="BA543">
        <v>2</v>
      </c>
      <c r="BB543" t="s">
        <v>13</v>
      </c>
      <c r="BC543">
        <v>100</v>
      </c>
      <c r="BD543">
        <v>22</v>
      </c>
      <c r="BE543" t="s">
        <v>76</v>
      </c>
      <c r="BF543">
        <v>0</v>
      </c>
      <c r="BG543">
        <v>0.1</v>
      </c>
      <c r="BH543">
        <v>20</v>
      </c>
      <c r="BI543" t="s">
        <v>11</v>
      </c>
      <c r="BJ543" t="s">
        <v>213</v>
      </c>
      <c r="BK543" t="s">
        <v>5</v>
      </c>
      <c r="BL543">
        <v>1</v>
      </c>
      <c r="BM543" t="s">
        <v>22</v>
      </c>
      <c r="BN543">
        <v>0.01</v>
      </c>
      <c r="BO543" t="s">
        <v>5</v>
      </c>
      <c r="BP543">
        <v>1</v>
      </c>
      <c r="BQ543" t="s">
        <v>5</v>
      </c>
      <c r="BR543" t="s">
        <v>8</v>
      </c>
      <c r="BS543" t="s">
        <v>212</v>
      </c>
      <c r="BT543">
        <v>3000</v>
      </c>
      <c r="BU543" t="s">
        <v>6</v>
      </c>
      <c r="BV543" t="s">
        <v>31</v>
      </c>
      <c r="BW543" t="s">
        <v>50</v>
      </c>
      <c r="BX543" t="s">
        <v>3</v>
      </c>
      <c r="BY543" t="s">
        <v>41</v>
      </c>
      <c r="BZ543" t="s">
        <v>1</v>
      </c>
      <c r="CA543" t="s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3000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E543">
        <f>SUM($CB543,CB543:$CC543)-SUM($EC543:EC543)</f>
        <v>0</v>
      </c>
      <c r="DF543">
        <f>SUM($CB543,$CC543:CC543)-SUM($EC543:ED543)</f>
        <v>0</v>
      </c>
      <c r="DG543">
        <f>SUM($CB543,$CC543:CD543)-SUM($EC543:EE543)</f>
        <v>0</v>
      </c>
      <c r="DH543">
        <f>SUM($CB543,$CC543:CE543)-SUM($EC543:EF543)</f>
        <v>0</v>
      </c>
      <c r="DI543">
        <f>SUM($CB543,$CC543:CF543)-SUM($EC543:EG543)</f>
        <v>0</v>
      </c>
      <c r="DJ543">
        <f>SUM($CB543,$CC543:CG543)-SUM($EC543:EH543)</f>
        <v>0</v>
      </c>
      <c r="DK543">
        <f>SUM($CB543,$CC543:CH543)-SUM($EC543:EI543)</f>
        <v>0</v>
      </c>
      <c r="DL543">
        <f>SUM($CB543,$CC543:CI543)-SUM($EC543:EJ543)</f>
        <v>0</v>
      </c>
      <c r="DM543">
        <f>SUM($CB543,$CC543:CJ543)-SUM($EC543:EK543)</f>
        <v>2650</v>
      </c>
      <c r="DN543">
        <f>SUM($CB543,$CC543:CK543)-SUM($EC543:EL543)</f>
        <v>2300</v>
      </c>
      <c r="DO543">
        <f>SUM($CB543,$CC543:CL543)-SUM($EC543:EM543)</f>
        <v>1950</v>
      </c>
      <c r="DP543">
        <f>SUM($CB543,$CC543:CM543)-SUM($EC543:EN543)</f>
        <v>1600</v>
      </c>
      <c r="DQ543">
        <f>SUM($CB543,$CC543:CN543)-SUM($EC543:EO543)</f>
        <v>1600</v>
      </c>
      <c r="DR543">
        <f>SUM($CB543,$CC543:CO543)-SUM($EC543:EP543)</f>
        <v>1600</v>
      </c>
      <c r="DS543">
        <f>SUM($CB543,$CC543:CP543)-SUM($EC543:EQ543)</f>
        <v>1600</v>
      </c>
      <c r="DT543">
        <f>SUM($CB543,$CC543:CQ543)-SUM($EC543:ER543)</f>
        <v>1600</v>
      </c>
      <c r="DU543">
        <f>SUM($CB543,$CC543:CR543)-SUM($EC543:ES543)</f>
        <v>1600</v>
      </c>
      <c r="DV543">
        <f>SUM($CB543,$CC543:CS543)-SUM($EC543:ET543)</f>
        <v>1600</v>
      </c>
      <c r="DW543">
        <f>SUM($CB543,$CC543:CT543)-SUM($EC543:EU543)</f>
        <v>1600</v>
      </c>
      <c r="DX543">
        <f>SUM($CB543,$CC543:CU543)-SUM($EC543:EV543)</f>
        <v>1600</v>
      </c>
      <c r="DY543">
        <f>SUM($CB543,$CC543:CV543)-SUM($EC543:EW543)</f>
        <v>1600</v>
      </c>
      <c r="DZ543">
        <f>SUM($CB543,$CC543:CW543)-SUM($EC543:EX543)</f>
        <v>1600</v>
      </c>
      <c r="EA543">
        <f>SUM($CB543,$CC543:CX543)-SUM($EC543:EY543)</f>
        <v>1600</v>
      </c>
      <c r="EB543">
        <f>SUM($CB543,$CC543:CY543)-SUM($EC543:EZ543)</f>
        <v>1600</v>
      </c>
      <c r="EC543" cm="1">
        <f t="array" ref="EC543">SUMPRODUCT($K543:$AJ543,TRANSPOSE(EC$4:EC$29))</f>
        <v>0</v>
      </c>
      <c r="ED543" cm="1">
        <f t="array" ref="ED543">SUMPRODUCT($K543:$AJ543,TRANSPOSE(ED$4:ED$29))</f>
        <v>0</v>
      </c>
      <c r="EE543" cm="1">
        <f t="array" ref="EE543">SUMPRODUCT($K543:$AJ543,TRANSPOSE(EE$4:EE$29))</f>
        <v>0</v>
      </c>
      <c r="EF543" cm="1">
        <f t="array" ref="EF543">SUMPRODUCT($K543:$AJ543,TRANSPOSE(EF$4:EF$29))</f>
        <v>0</v>
      </c>
      <c r="EG543" cm="1">
        <f t="array" ref="EG543">SUMPRODUCT($K543:$AJ543,TRANSPOSE(EG$4:EG$29))</f>
        <v>0</v>
      </c>
      <c r="EH543" cm="1">
        <f t="array" ref="EH543">SUMPRODUCT($K543:$AJ543,TRANSPOSE(EH$4:EH$29))</f>
        <v>0</v>
      </c>
      <c r="EI543" cm="1">
        <f t="array" ref="EI543">SUMPRODUCT($K543:$AJ543,TRANSPOSE(EI$4:EI$29))</f>
        <v>0</v>
      </c>
      <c r="EJ543" cm="1">
        <f t="array" ref="EJ543">SUMPRODUCT($K543:$AJ543,TRANSPOSE(EJ$4:EJ$29))</f>
        <v>0</v>
      </c>
      <c r="EK543" cm="1">
        <f t="array" ref="EK543">SUMPRODUCT($K543:$AJ543,TRANSPOSE(EK$4:EK$29))</f>
        <v>350</v>
      </c>
      <c r="EL543" cm="1">
        <f t="array" ref="EL543">SUMPRODUCT($K543:$AJ543,TRANSPOSE(EL$4:EL$29))</f>
        <v>350</v>
      </c>
      <c r="EM543" cm="1">
        <f t="array" ref="EM543">SUMPRODUCT($K543:$AJ543,TRANSPOSE(EM$4:EM$29))</f>
        <v>350</v>
      </c>
      <c r="EN543" cm="1">
        <f t="array" ref="EN543">SUMPRODUCT($K543:$AJ543,TRANSPOSE(EN$4:EN$29))</f>
        <v>350</v>
      </c>
      <c r="EO543" cm="1">
        <f t="array" ref="EO543">SUMPRODUCT($K543:$AJ543,TRANSPOSE(EO$4:EO$29))</f>
        <v>0</v>
      </c>
      <c r="EP543" cm="1">
        <f t="array" ref="EP543">SUMPRODUCT($K543:$AJ543,TRANSPOSE(EP$4:EP$29))</f>
        <v>0</v>
      </c>
      <c r="EQ543" cm="1">
        <f t="array" ref="EQ543">SUMPRODUCT($K543:$AJ543,TRANSPOSE(EQ$4:EQ$29))</f>
        <v>0</v>
      </c>
      <c r="ER543" cm="1">
        <f t="array" ref="ER543">SUMPRODUCT($K543:$AJ543,TRANSPOSE(ER$4:ER$29))</f>
        <v>0</v>
      </c>
      <c r="ES543" cm="1">
        <f t="array" ref="ES543">SUMPRODUCT($K543:$AJ543,TRANSPOSE(ES$4:ES$29))</f>
        <v>0</v>
      </c>
      <c r="ET543" cm="1">
        <f t="array" ref="ET543">SUMPRODUCT($K543:$AJ543,TRANSPOSE(ET$4:ET$29))</f>
        <v>0</v>
      </c>
      <c r="EU543" cm="1">
        <f t="array" ref="EU543">SUMPRODUCT($K543:$AJ543,TRANSPOSE(EU$4:EU$29))</f>
        <v>0</v>
      </c>
      <c r="EV543" cm="1">
        <f t="array" ref="EV543">SUMPRODUCT($K543:$AJ543,TRANSPOSE(EV$4:EV$29))</f>
        <v>0</v>
      </c>
      <c r="EW543" cm="1">
        <f t="array" ref="EW543">SUMPRODUCT($K543:$AJ543,TRANSPOSE(EW$4:EW$29))</f>
        <v>0</v>
      </c>
      <c r="EX543" cm="1">
        <f t="array" ref="EX543">SUMPRODUCT($K543:$AJ543,TRANSPOSE(EX$4:EX$29))</f>
        <v>0</v>
      </c>
      <c r="EY543" cm="1">
        <f t="array" ref="EY543">SUMPRODUCT($K543:$AJ543,TRANSPOSE(EY$4:EY$29))</f>
        <v>0</v>
      </c>
      <c r="EZ543" cm="1">
        <f t="array" ref="EZ543">SUMPRODUCT($K543:$AJ543,TRANSPOSE(EZ$4:EZ$29))</f>
        <v>0</v>
      </c>
      <c r="FA543">
        <f t="shared" ref="FA543:FA606" si="122">SUM(EC543:EZ543)-200*SUM(K543:AJ543)</f>
        <v>0</v>
      </c>
      <c r="FB543" t="b">
        <f t="shared" si="109"/>
        <v>0</v>
      </c>
    </row>
    <row r="544" spans="1:158" hidden="1" x14ac:dyDescent="0.2">
      <c r="A544">
        <v>636</v>
      </c>
      <c r="B544" s="7" t="s">
        <v>417</v>
      </c>
      <c r="C544" t="s">
        <v>17</v>
      </c>
      <c r="D544">
        <v>400993872</v>
      </c>
      <c r="E544" t="s">
        <v>416</v>
      </c>
      <c r="G544" t="s">
        <v>6</v>
      </c>
      <c r="H544" s="1">
        <v>1</v>
      </c>
      <c r="I544" s="1">
        <v>8</v>
      </c>
      <c r="J544" s="1">
        <f>VLOOKUP(B544,'[4]AVL F03 05.05.26_לעבוד'!$B$27:$M$694,12,)</f>
        <v>8</v>
      </c>
      <c r="K544" s="1">
        <v>0</v>
      </c>
      <c r="L544" s="1">
        <v>0</v>
      </c>
      <c r="M544" s="1">
        <v>0</v>
      </c>
      <c r="N544" s="1">
        <v>0</v>
      </c>
      <c r="O544" s="1">
        <v>8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f t="shared" si="119"/>
        <v>2520</v>
      </c>
      <c r="AL544" s="1">
        <f t="shared" si="120"/>
        <v>10000</v>
      </c>
      <c r="AQ544" s="1">
        <f>VLOOKUP($B544,'[2]AVL F03 05.05.26_לעבוד'!$B$29:$H$721,6,)</f>
        <v>0</v>
      </c>
      <c r="AR544" s="1" t="s">
        <v>25</v>
      </c>
      <c r="AS544" s="1" t="s">
        <v>14</v>
      </c>
      <c r="AT544">
        <f t="shared" si="121"/>
        <v>0.4</v>
      </c>
      <c r="AU544" t="str">
        <f>VLOOKUP(B544,'[3]AVL F03 05.05.26_לעבוד'!$B$27:$B$694,1,)</f>
        <v>MMSZ5245BT1G</v>
      </c>
      <c r="AW544" t="s">
        <v>1722</v>
      </c>
      <c r="AX544" t="s">
        <v>41</v>
      </c>
      <c r="AY544">
        <v>0.05</v>
      </c>
      <c r="AZ544" t="s">
        <v>0</v>
      </c>
      <c r="BA544">
        <v>1</v>
      </c>
      <c r="BB544" t="s">
        <v>13</v>
      </c>
      <c r="BC544">
        <v>322</v>
      </c>
      <c r="BD544">
        <v>512</v>
      </c>
      <c r="BE544" t="s">
        <v>76</v>
      </c>
      <c r="BF544">
        <v>0</v>
      </c>
      <c r="BG544">
        <v>0.5</v>
      </c>
      <c r="BH544">
        <v>20</v>
      </c>
      <c r="BI544" t="s">
        <v>11</v>
      </c>
      <c r="BJ544" t="s">
        <v>213</v>
      </c>
      <c r="BK544" t="s">
        <v>5</v>
      </c>
      <c r="BL544">
        <v>1</v>
      </c>
      <c r="BM544" t="s">
        <v>38</v>
      </c>
      <c r="BN544">
        <v>0.05</v>
      </c>
      <c r="BO544" t="s">
        <v>5</v>
      </c>
      <c r="BP544">
        <v>1</v>
      </c>
      <c r="BQ544" t="s">
        <v>5</v>
      </c>
      <c r="BR544" t="s">
        <v>8</v>
      </c>
      <c r="BS544" t="s">
        <v>212</v>
      </c>
      <c r="BT544">
        <v>10000</v>
      </c>
      <c r="BU544" t="s">
        <v>6</v>
      </c>
      <c r="BV544" t="s">
        <v>5</v>
      </c>
      <c r="BW544" t="s">
        <v>50</v>
      </c>
      <c r="BX544" t="s">
        <v>3</v>
      </c>
      <c r="BY544" t="s">
        <v>41</v>
      </c>
      <c r="BZ544" t="s">
        <v>1</v>
      </c>
      <c r="CA544" t="s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3000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E544">
        <f>SUM($CB544,CB544:$CC544)-SUM($EC544:EC544)</f>
        <v>0</v>
      </c>
      <c r="DF544">
        <f>SUM($CB544,$CC544:CC544)-SUM($EC544:ED544)</f>
        <v>0</v>
      </c>
      <c r="DG544">
        <f>SUM($CB544,$CC544:CD544)-SUM($EC544:EE544)</f>
        <v>0</v>
      </c>
      <c r="DH544">
        <f>SUM($CB544,$CC544:CE544)-SUM($EC544:EF544)</f>
        <v>0</v>
      </c>
      <c r="DI544">
        <f>SUM($CB544,$CC544:CF544)-SUM($EC544:EG544)</f>
        <v>0</v>
      </c>
      <c r="DJ544">
        <f>SUM($CB544,$CC544:CG544)-SUM($EC544:EH544)</f>
        <v>0</v>
      </c>
      <c r="DK544">
        <f>SUM($CB544,$CC544:CH544)-SUM($EC544:EI544)</f>
        <v>0</v>
      </c>
      <c r="DL544">
        <f>SUM($CB544,$CC544:CI544)-SUM($EC544:EJ544)</f>
        <v>0</v>
      </c>
      <c r="DM544">
        <f>SUM($CB544,$CC544:CJ544)-SUM($EC544:EK544)</f>
        <v>2800</v>
      </c>
      <c r="DN544">
        <f>SUM($CB544,$CC544:CK544)-SUM($EC544:EL544)</f>
        <v>2576</v>
      </c>
      <c r="DO544">
        <f>SUM($CB544,$CC544:CL544)-SUM($EC544:EM544)</f>
        <v>1976</v>
      </c>
      <c r="DP544">
        <f>SUM($CB544,$CC544:CM544)-SUM($EC544:EN544)</f>
        <v>1400</v>
      </c>
      <c r="DQ544">
        <f>SUM($CB544,$CC544:CN544)-SUM($EC544:EO544)</f>
        <v>1400</v>
      </c>
      <c r="DR544">
        <f>SUM($CB544,$CC544:CO544)-SUM($EC544:EP544)</f>
        <v>1400</v>
      </c>
      <c r="DS544">
        <f>SUM($CB544,$CC544:CP544)-SUM($EC544:EQ544)</f>
        <v>1400</v>
      </c>
      <c r="DT544">
        <f>SUM($CB544,$CC544:CQ544)-SUM($EC544:ER544)</f>
        <v>1400</v>
      </c>
      <c r="DU544">
        <f>SUM($CB544,$CC544:CR544)-SUM($EC544:ES544)</f>
        <v>1400</v>
      </c>
      <c r="DV544">
        <f>SUM($CB544,$CC544:CS544)-SUM($EC544:ET544)</f>
        <v>1400</v>
      </c>
      <c r="DW544">
        <f>SUM($CB544,$CC544:CT544)-SUM($EC544:EU544)</f>
        <v>1400</v>
      </c>
      <c r="DX544">
        <f>SUM($CB544,$CC544:CU544)-SUM($EC544:EV544)</f>
        <v>1400</v>
      </c>
      <c r="DY544">
        <f>SUM($CB544,$CC544:CV544)-SUM($EC544:EW544)</f>
        <v>1400</v>
      </c>
      <c r="DZ544">
        <f>SUM($CB544,$CC544:CW544)-SUM($EC544:EX544)</f>
        <v>1400</v>
      </c>
      <c r="EA544">
        <f>SUM($CB544,$CC544:CX544)-SUM($EC544:EY544)</f>
        <v>1400</v>
      </c>
      <c r="EB544">
        <f>SUM($CB544,$CC544:CY544)-SUM($EC544:EZ544)</f>
        <v>1400</v>
      </c>
      <c r="EC544" cm="1">
        <f t="array" ref="EC544">SUMPRODUCT($K544:$AJ544,TRANSPOSE(EC$4:EC$29))</f>
        <v>0</v>
      </c>
      <c r="ED544" cm="1">
        <f t="array" ref="ED544">SUMPRODUCT($K544:$AJ544,TRANSPOSE(ED$4:ED$29))</f>
        <v>0</v>
      </c>
      <c r="EE544" cm="1">
        <f t="array" ref="EE544">SUMPRODUCT($K544:$AJ544,TRANSPOSE(EE$4:EE$29))</f>
        <v>0</v>
      </c>
      <c r="EF544" cm="1">
        <f t="array" ref="EF544">SUMPRODUCT($K544:$AJ544,TRANSPOSE(EF$4:EF$29))</f>
        <v>0</v>
      </c>
      <c r="EG544" cm="1">
        <f t="array" ref="EG544">SUMPRODUCT($K544:$AJ544,TRANSPOSE(EG$4:EG$29))</f>
        <v>0</v>
      </c>
      <c r="EH544" cm="1">
        <f t="array" ref="EH544">SUMPRODUCT($K544:$AJ544,TRANSPOSE(EH$4:EH$29))</f>
        <v>0</v>
      </c>
      <c r="EI544" cm="1">
        <f t="array" ref="EI544">SUMPRODUCT($K544:$AJ544,TRANSPOSE(EI$4:EI$29))</f>
        <v>0</v>
      </c>
      <c r="EJ544" cm="1">
        <f t="array" ref="EJ544">SUMPRODUCT($K544:$AJ544,TRANSPOSE(EJ$4:EJ$29))</f>
        <v>0</v>
      </c>
      <c r="EK544" cm="1">
        <f t="array" ref="EK544">SUMPRODUCT($K544:$AJ544,TRANSPOSE(EK$4:EK$29))</f>
        <v>200</v>
      </c>
      <c r="EL544" cm="1">
        <f t="array" ref="EL544">SUMPRODUCT($K544:$AJ544,TRANSPOSE(EL$4:EL$29))</f>
        <v>224</v>
      </c>
      <c r="EM544" cm="1">
        <f t="array" ref="EM544">SUMPRODUCT($K544:$AJ544,TRANSPOSE(EM$4:EM$29))</f>
        <v>600</v>
      </c>
      <c r="EN544" cm="1">
        <f t="array" ref="EN544">SUMPRODUCT($K544:$AJ544,TRANSPOSE(EN$4:EN$29))</f>
        <v>576</v>
      </c>
      <c r="EO544" cm="1">
        <f t="array" ref="EO544">SUMPRODUCT($K544:$AJ544,TRANSPOSE(EO$4:EO$29))</f>
        <v>0</v>
      </c>
      <c r="EP544" cm="1">
        <f t="array" ref="EP544">SUMPRODUCT($K544:$AJ544,TRANSPOSE(EP$4:EP$29))</f>
        <v>0</v>
      </c>
      <c r="EQ544" cm="1">
        <f t="array" ref="EQ544">SUMPRODUCT($K544:$AJ544,TRANSPOSE(EQ$4:EQ$29))</f>
        <v>0</v>
      </c>
      <c r="ER544" cm="1">
        <f t="array" ref="ER544">SUMPRODUCT($K544:$AJ544,TRANSPOSE(ER$4:ER$29))</f>
        <v>0</v>
      </c>
      <c r="ES544" cm="1">
        <f t="array" ref="ES544">SUMPRODUCT($K544:$AJ544,TRANSPOSE(ES$4:ES$29))</f>
        <v>0</v>
      </c>
      <c r="ET544" cm="1">
        <f t="array" ref="ET544">SUMPRODUCT($K544:$AJ544,TRANSPOSE(ET$4:ET$29))</f>
        <v>0</v>
      </c>
      <c r="EU544" cm="1">
        <f t="array" ref="EU544">SUMPRODUCT($K544:$AJ544,TRANSPOSE(EU$4:EU$29))</f>
        <v>0</v>
      </c>
      <c r="EV544" cm="1">
        <f t="array" ref="EV544">SUMPRODUCT($K544:$AJ544,TRANSPOSE(EV$4:EV$29))</f>
        <v>0</v>
      </c>
      <c r="EW544" cm="1">
        <f t="array" ref="EW544">SUMPRODUCT($K544:$AJ544,TRANSPOSE(EW$4:EW$29))</f>
        <v>0</v>
      </c>
      <c r="EX544" cm="1">
        <f t="array" ref="EX544">SUMPRODUCT($K544:$AJ544,TRANSPOSE(EX$4:EX$29))</f>
        <v>0</v>
      </c>
      <c r="EY544" cm="1">
        <f t="array" ref="EY544">SUMPRODUCT($K544:$AJ544,TRANSPOSE(EY$4:EY$29))</f>
        <v>0</v>
      </c>
      <c r="EZ544" cm="1">
        <f t="array" ref="EZ544">SUMPRODUCT($K544:$AJ544,TRANSPOSE(EZ$4:EZ$29))</f>
        <v>0</v>
      </c>
      <c r="FA544">
        <f t="shared" si="122"/>
        <v>0</v>
      </c>
      <c r="FB544" t="b">
        <f t="shared" ref="FB544:FB607" si="123">OR(DM544&lt;0,DN544&lt;0)</f>
        <v>0</v>
      </c>
    </row>
    <row r="545" spans="1:158" hidden="1" x14ac:dyDescent="0.2">
      <c r="A545">
        <v>645</v>
      </c>
      <c r="B545" s="7" t="s">
        <v>415</v>
      </c>
      <c r="C545" t="s">
        <v>17</v>
      </c>
      <c r="D545">
        <v>514104025</v>
      </c>
      <c r="E545" t="s">
        <v>413</v>
      </c>
      <c r="G545" t="s">
        <v>6</v>
      </c>
      <c r="H545" s="1">
        <v>2</v>
      </c>
      <c r="I545" s="1">
        <v>32</v>
      </c>
      <c r="J545" s="1">
        <f>VLOOKUP(B545,'[4]AVL F03 05.05.26_לעבוד'!$B$27:$M$694,12,)</f>
        <v>32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32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f t="shared" si="119"/>
        <v>10080</v>
      </c>
      <c r="AL545" s="1">
        <f t="shared" si="120"/>
        <v>12800</v>
      </c>
      <c r="AM545" s="1">
        <f t="shared" ref="AM545:AM571" si="124">AK545*AY545</f>
        <v>100.8</v>
      </c>
      <c r="AN545" s="1">
        <f t="shared" ref="AN545:AN571" si="125">AL545*AY545</f>
        <v>128</v>
      </c>
      <c r="AO545" s="1">
        <f t="shared" ref="AO545:AO571" si="126">AN545-AM545</f>
        <v>27.200000000000003</v>
      </c>
      <c r="AP545" s="1" t="s">
        <v>26</v>
      </c>
      <c r="AQ545" s="1">
        <f>VLOOKUP($B545,'[2]AVL F03 05.05.26_לעבוד'!$B$29:$H$721,6,)</f>
        <v>0</v>
      </c>
      <c r="AR545" s="1" t="s">
        <v>25</v>
      </c>
      <c r="AS545" s="1" t="s">
        <v>93</v>
      </c>
      <c r="AT545">
        <f t="shared" si="121"/>
        <v>0.32</v>
      </c>
      <c r="AU545" t="str">
        <f>VLOOKUP(B545,'[3]AVL F03 05.05.26_לעבוד'!$B$27:$B$694,1,)</f>
        <v>MS15795-801</v>
      </c>
      <c r="AW545" t="s">
        <v>1766</v>
      </c>
      <c r="AX545">
        <v>1</v>
      </c>
      <c r="AY545">
        <v>0.01</v>
      </c>
      <c r="AZ545" t="s">
        <v>0</v>
      </c>
      <c r="BA545">
        <v>2</v>
      </c>
      <c r="BB545" t="s">
        <v>132</v>
      </c>
      <c r="BC545">
        <v>97</v>
      </c>
      <c r="BD545">
        <v>90</v>
      </c>
      <c r="BE545" t="s">
        <v>288</v>
      </c>
      <c r="BF545">
        <v>110</v>
      </c>
      <c r="BG545">
        <v>6.8</v>
      </c>
      <c r="BH545">
        <v>20</v>
      </c>
      <c r="BI545" t="s">
        <v>11</v>
      </c>
      <c r="BJ545" t="s">
        <v>412</v>
      </c>
      <c r="BK545" t="s">
        <v>129</v>
      </c>
      <c r="BL545" t="s">
        <v>5</v>
      </c>
      <c r="BM545" t="s">
        <v>128</v>
      </c>
      <c r="BN545">
        <v>0.01</v>
      </c>
      <c r="BO545" t="s">
        <v>5</v>
      </c>
      <c r="BP545">
        <v>1</v>
      </c>
      <c r="BQ545" t="s">
        <v>325</v>
      </c>
      <c r="BR545" t="s">
        <v>8</v>
      </c>
      <c r="BS545" t="s">
        <v>318</v>
      </c>
      <c r="BT545">
        <v>6400</v>
      </c>
      <c r="BU545" t="s">
        <v>6</v>
      </c>
      <c r="BV545" t="s">
        <v>5</v>
      </c>
      <c r="BW545">
        <v>514</v>
      </c>
      <c r="BX545" t="s">
        <v>3</v>
      </c>
      <c r="BY545">
        <v>1</v>
      </c>
      <c r="BZ545" t="s">
        <v>29</v>
      </c>
      <c r="CA545" t="s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6720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E545">
        <f>SUM($CB545,CB545:$CC545)-SUM($EC545:EC545)</f>
        <v>0</v>
      </c>
      <c r="DF545">
        <f>SUM($CB545,$CC545:CC545)-SUM($EC545:ED545)</f>
        <v>0</v>
      </c>
      <c r="DG545">
        <f>SUM($CB545,$CC545:CD545)-SUM($EC545:EE545)</f>
        <v>0</v>
      </c>
      <c r="DH545">
        <f>SUM($CB545,$CC545:CE545)-SUM($EC545:EF545)</f>
        <v>0</v>
      </c>
      <c r="DI545">
        <f>SUM($CB545,$CC545:CF545)-SUM($EC545:EG545)</f>
        <v>0</v>
      </c>
      <c r="DJ545">
        <f>SUM($CB545,$CC545:CG545)-SUM($EC545:EH545)</f>
        <v>0</v>
      </c>
      <c r="DK545">
        <f>SUM($CB545,$CC545:CH545)-SUM($EC545:EI545)</f>
        <v>0</v>
      </c>
      <c r="DL545">
        <f>SUM($CB545,$CC545:CI545)-SUM($EC545:EJ545)</f>
        <v>0</v>
      </c>
      <c r="DM545">
        <f>SUM($CB545,$CC545:CJ545)-SUM($EC545:EK545)</f>
        <v>6400</v>
      </c>
      <c r="DN545">
        <f>SUM($CB545,$CC545:CK545)-SUM($EC545:EL545)</f>
        <v>5120</v>
      </c>
      <c r="DO545">
        <f>SUM($CB545,$CC545:CL545)-SUM($EC545:EM545)</f>
        <v>3200</v>
      </c>
      <c r="DP545">
        <f>SUM($CB545,$CC545:CM545)-SUM($EC545:EN545)</f>
        <v>1600</v>
      </c>
      <c r="DQ545">
        <f>SUM($CB545,$CC545:CN545)-SUM($EC545:EO545)</f>
        <v>320</v>
      </c>
      <c r="DR545">
        <f>SUM($CB545,$CC545:CO545)-SUM($EC545:EP545)</f>
        <v>320</v>
      </c>
      <c r="DS545">
        <f>SUM($CB545,$CC545:CP545)-SUM($EC545:EQ545)</f>
        <v>320</v>
      </c>
      <c r="DT545">
        <f>SUM($CB545,$CC545:CQ545)-SUM($EC545:ER545)</f>
        <v>320</v>
      </c>
      <c r="DU545">
        <f>SUM($CB545,$CC545:CR545)-SUM($EC545:ES545)</f>
        <v>320</v>
      </c>
      <c r="DV545">
        <f>SUM($CB545,$CC545:CS545)-SUM($EC545:ET545)</f>
        <v>320</v>
      </c>
      <c r="DW545">
        <f>SUM($CB545,$CC545:CT545)-SUM($EC545:EU545)</f>
        <v>320</v>
      </c>
      <c r="DX545">
        <f>SUM($CB545,$CC545:CU545)-SUM($EC545:EV545)</f>
        <v>320</v>
      </c>
      <c r="DY545">
        <f>SUM($CB545,$CC545:CV545)-SUM($EC545:EW545)</f>
        <v>320</v>
      </c>
      <c r="DZ545">
        <f>SUM($CB545,$CC545:CW545)-SUM($EC545:EX545)</f>
        <v>320</v>
      </c>
      <c r="EA545">
        <f>SUM($CB545,$CC545:CX545)-SUM($EC545:EY545)</f>
        <v>320</v>
      </c>
      <c r="EB545">
        <f>SUM($CB545,$CC545:CY545)-SUM($EC545:EZ545)</f>
        <v>320</v>
      </c>
      <c r="EC545" cm="1">
        <f t="array" ref="EC545">SUMPRODUCT($K545:$AJ545,TRANSPOSE(EC$4:EC$29))</f>
        <v>0</v>
      </c>
      <c r="ED545" cm="1">
        <f t="array" ref="ED545">SUMPRODUCT($K545:$AJ545,TRANSPOSE(ED$4:ED$29))</f>
        <v>0</v>
      </c>
      <c r="EE545" cm="1">
        <f t="array" ref="EE545">SUMPRODUCT($K545:$AJ545,TRANSPOSE(EE$4:EE$29))</f>
        <v>0</v>
      </c>
      <c r="EF545" cm="1">
        <f t="array" ref="EF545">SUMPRODUCT($K545:$AJ545,TRANSPOSE(EF$4:EF$29))</f>
        <v>0</v>
      </c>
      <c r="EG545" cm="1">
        <f t="array" ref="EG545">SUMPRODUCT($K545:$AJ545,TRANSPOSE(EG$4:EG$29))</f>
        <v>0</v>
      </c>
      <c r="EH545" cm="1">
        <f t="array" ref="EH545">SUMPRODUCT($K545:$AJ545,TRANSPOSE(EH$4:EH$29))</f>
        <v>0</v>
      </c>
      <c r="EI545" cm="1">
        <f t="array" ref="EI545">SUMPRODUCT($K545:$AJ545,TRANSPOSE(EI$4:EI$29))</f>
        <v>0</v>
      </c>
      <c r="EJ545" cm="1">
        <f t="array" ref="EJ545">SUMPRODUCT($K545:$AJ545,TRANSPOSE(EJ$4:EJ$29))</f>
        <v>0</v>
      </c>
      <c r="EK545" cm="1">
        <f t="array" ref="EK545">SUMPRODUCT($K545:$AJ545,TRANSPOSE(EK$4:EK$29))</f>
        <v>320</v>
      </c>
      <c r="EL545" cm="1">
        <f t="array" ref="EL545">SUMPRODUCT($K545:$AJ545,TRANSPOSE(EL$4:EL$29))</f>
        <v>1280</v>
      </c>
      <c r="EM545" cm="1">
        <f t="array" ref="EM545">SUMPRODUCT($K545:$AJ545,TRANSPOSE(EM$4:EM$29))</f>
        <v>1920</v>
      </c>
      <c r="EN545" cm="1">
        <f t="array" ref="EN545">SUMPRODUCT($K545:$AJ545,TRANSPOSE(EN$4:EN$29))</f>
        <v>1600</v>
      </c>
      <c r="EO545" cm="1">
        <f t="array" ref="EO545">SUMPRODUCT($K545:$AJ545,TRANSPOSE(EO$4:EO$29))</f>
        <v>1280</v>
      </c>
      <c r="EP545" cm="1">
        <f t="array" ref="EP545">SUMPRODUCT($K545:$AJ545,TRANSPOSE(EP$4:EP$29))</f>
        <v>0</v>
      </c>
      <c r="EQ545" cm="1">
        <f t="array" ref="EQ545">SUMPRODUCT($K545:$AJ545,TRANSPOSE(EQ$4:EQ$29))</f>
        <v>0</v>
      </c>
      <c r="ER545" cm="1">
        <f t="array" ref="ER545">SUMPRODUCT($K545:$AJ545,TRANSPOSE(ER$4:ER$29))</f>
        <v>0</v>
      </c>
      <c r="ES545" cm="1">
        <f t="array" ref="ES545">SUMPRODUCT($K545:$AJ545,TRANSPOSE(ES$4:ES$29))</f>
        <v>0</v>
      </c>
      <c r="ET545" cm="1">
        <f t="array" ref="ET545">SUMPRODUCT($K545:$AJ545,TRANSPOSE(ET$4:ET$29))</f>
        <v>0</v>
      </c>
      <c r="EU545" cm="1">
        <f t="array" ref="EU545">SUMPRODUCT($K545:$AJ545,TRANSPOSE(EU$4:EU$29))</f>
        <v>0</v>
      </c>
      <c r="EV545" cm="1">
        <f t="array" ref="EV545">SUMPRODUCT($K545:$AJ545,TRANSPOSE(EV$4:EV$29))</f>
        <v>0</v>
      </c>
      <c r="EW545" cm="1">
        <f t="array" ref="EW545">SUMPRODUCT($K545:$AJ545,TRANSPOSE(EW$4:EW$29))</f>
        <v>0</v>
      </c>
      <c r="EX545" cm="1">
        <f t="array" ref="EX545">SUMPRODUCT($K545:$AJ545,TRANSPOSE(EX$4:EX$29))</f>
        <v>0</v>
      </c>
      <c r="EY545" cm="1">
        <f t="array" ref="EY545">SUMPRODUCT($K545:$AJ545,TRANSPOSE(EY$4:EY$29))</f>
        <v>0</v>
      </c>
      <c r="EZ545" cm="1">
        <f t="array" ref="EZ545">SUMPRODUCT($K545:$AJ545,TRANSPOSE(EZ$4:EZ$29))</f>
        <v>0</v>
      </c>
      <c r="FA545">
        <f t="shared" si="122"/>
        <v>0</v>
      </c>
      <c r="FB545" t="b">
        <f t="shared" si="123"/>
        <v>0</v>
      </c>
    </row>
    <row r="546" spans="1:158" hidden="1" x14ac:dyDescent="0.2">
      <c r="A546">
        <v>646</v>
      </c>
      <c r="B546" s="7" t="s">
        <v>414</v>
      </c>
      <c r="C546" t="s">
        <v>17</v>
      </c>
      <c r="D546">
        <v>514301928</v>
      </c>
      <c r="E546" t="s">
        <v>413</v>
      </c>
      <c r="G546" t="s">
        <v>6</v>
      </c>
      <c r="H546" s="1">
        <v>2</v>
      </c>
      <c r="I546" s="1">
        <v>1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f t="shared" si="119"/>
        <v>315</v>
      </c>
      <c r="AL546" s="1">
        <f t="shared" si="120"/>
        <v>315</v>
      </c>
      <c r="AM546" s="1">
        <f t="shared" si="124"/>
        <v>12.6</v>
      </c>
      <c r="AN546" s="1">
        <f t="shared" si="125"/>
        <v>12.6</v>
      </c>
      <c r="AO546" s="1">
        <f t="shared" si="126"/>
        <v>0</v>
      </c>
      <c r="AP546" s="1" t="s">
        <v>85</v>
      </c>
      <c r="AQ546" s="1" t="str">
        <f>VLOOKUP($B546,'[2]AVL F03 05.05.26_לעבוד'!$B$29:$H$721,6,)</f>
        <v xml:space="preserve">26/07/26 חדש ב AVL , יסופק כ BFE </v>
      </c>
      <c r="AR546" s="1" t="s">
        <v>68</v>
      </c>
      <c r="AS546" s="1" t="s">
        <v>93</v>
      </c>
      <c r="AT546">
        <f t="shared" si="121"/>
        <v>0.04</v>
      </c>
      <c r="AU546" t="e">
        <f>VLOOKUP(B546,'[3]AVL F03 05.05.26_לעבוד'!$B$27:$B$694,1,)</f>
        <v>#N/A</v>
      </c>
      <c r="AV546" t="s">
        <v>323</v>
      </c>
      <c r="AW546" t="s">
        <v>1785</v>
      </c>
      <c r="AX546">
        <v>1</v>
      </c>
      <c r="AY546">
        <v>0.04</v>
      </c>
      <c r="AZ546" t="s">
        <v>0</v>
      </c>
      <c r="BA546">
        <v>2</v>
      </c>
      <c r="BB546" t="s">
        <v>132</v>
      </c>
      <c r="BC546">
        <v>97</v>
      </c>
      <c r="BD546">
        <v>30</v>
      </c>
      <c r="BE546" t="s">
        <v>185</v>
      </c>
      <c r="BF546">
        <v>5000</v>
      </c>
      <c r="BG546">
        <v>0.4</v>
      </c>
      <c r="BH546">
        <v>20</v>
      </c>
      <c r="BI546" t="s">
        <v>11</v>
      </c>
      <c r="BJ546" t="s">
        <v>412</v>
      </c>
      <c r="BK546" t="s">
        <v>129</v>
      </c>
      <c r="BL546" t="s">
        <v>5</v>
      </c>
      <c r="BM546" t="s">
        <v>128</v>
      </c>
      <c r="BN546">
        <v>0.04</v>
      </c>
      <c r="BO546" t="s">
        <v>5</v>
      </c>
      <c r="BP546">
        <v>1</v>
      </c>
      <c r="BQ546" t="s">
        <v>325</v>
      </c>
      <c r="BR546" t="s">
        <v>8</v>
      </c>
      <c r="BS546" t="s">
        <v>318</v>
      </c>
      <c r="BT546">
        <v>1</v>
      </c>
      <c r="BU546" t="s">
        <v>6</v>
      </c>
      <c r="BV546" t="s">
        <v>5</v>
      </c>
      <c r="BW546">
        <v>514</v>
      </c>
      <c r="BX546" t="s">
        <v>3</v>
      </c>
      <c r="BY546">
        <v>1</v>
      </c>
      <c r="BZ546" t="s">
        <v>29</v>
      </c>
      <c r="CA546" t="s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5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E546">
        <f>SUM($CB546,CB546:$CC546)-SUM($EC546:EC546)</f>
        <v>0</v>
      </c>
      <c r="DF546">
        <f>SUM($CB546,$CC546:CC546)-SUM($EC546:ED546)</f>
        <v>0</v>
      </c>
      <c r="DG546">
        <f>SUM($CB546,$CC546:CD546)-SUM($EC546:EE546)</f>
        <v>0</v>
      </c>
      <c r="DH546">
        <f>SUM($CB546,$CC546:CE546)-SUM($EC546:EF546)</f>
        <v>0</v>
      </c>
      <c r="DI546">
        <f>SUM($CB546,$CC546:CF546)-SUM($EC546:EG546)</f>
        <v>0</v>
      </c>
      <c r="DJ546">
        <f>SUM($CB546,$CC546:CG546)-SUM($EC546:EH546)</f>
        <v>0</v>
      </c>
      <c r="DK546">
        <f>SUM($CB546,$CC546:CH546)-SUM($EC546:EI546)</f>
        <v>0</v>
      </c>
      <c r="DL546">
        <f>SUM($CB546,$CC546:CI546)-SUM($EC546:EJ546)</f>
        <v>0</v>
      </c>
      <c r="DM546">
        <f>SUM($CB546,$CC546:CJ546)-SUM($EC546:EK546)</f>
        <v>0</v>
      </c>
      <c r="DN546">
        <f>SUM($CB546,$CC546:CK546)-SUM($EC546:EL546)</f>
        <v>-10</v>
      </c>
      <c r="DO546">
        <f>SUM($CB546,$CC546:CL546)-SUM($EC546:EM546)</f>
        <v>-50</v>
      </c>
      <c r="DP546">
        <f>SUM($CB546,$CC546:CM546)-SUM($EC546:EN546)</f>
        <v>-105</v>
      </c>
      <c r="DQ546">
        <f>SUM($CB546,$CC546:CN546)-SUM($EC546:EO546)</f>
        <v>-160</v>
      </c>
      <c r="DR546">
        <f>SUM($CB546,$CC546:CO546)-SUM($EC546:EP546)</f>
        <v>-195</v>
      </c>
      <c r="DS546">
        <f>SUM($CB546,$CC546:CP546)-SUM($EC546:EQ546)</f>
        <v>-195</v>
      </c>
      <c r="DT546">
        <f>SUM($CB546,$CC546:CQ546)-SUM($EC546:ER546)</f>
        <v>-195</v>
      </c>
      <c r="DU546">
        <f>SUM($CB546,$CC546:CR546)-SUM($EC546:ES546)</f>
        <v>-195</v>
      </c>
      <c r="DV546">
        <f>SUM($CB546,$CC546:CS546)-SUM($EC546:ET546)</f>
        <v>-195</v>
      </c>
      <c r="DW546">
        <f>SUM($CB546,$CC546:CT546)-SUM($EC546:EU546)</f>
        <v>-195</v>
      </c>
      <c r="DX546">
        <f>SUM($CB546,$CC546:CU546)-SUM($EC546:EV546)</f>
        <v>-195</v>
      </c>
      <c r="DY546">
        <f>SUM($CB546,$CC546:CV546)-SUM($EC546:EW546)</f>
        <v>-195</v>
      </c>
      <c r="DZ546">
        <f>SUM($CB546,$CC546:CW546)-SUM($EC546:EX546)</f>
        <v>-195</v>
      </c>
      <c r="EA546">
        <f>SUM($CB546,$CC546:CX546)-SUM($EC546:EY546)</f>
        <v>-195</v>
      </c>
      <c r="EB546">
        <f>SUM($CB546,$CC546:CY546)-SUM($EC546:EZ546)</f>
        <v>-195</v>
      </c>
      <c r="EC546" cm="1">
        <f t="array" ref="EC546">SUMPRODUCT($K546:$AJ546,TRANSPOSE(EC$4:EC$29))</f>
        <v>0</v>
      </c>
      <c r="ED546" cm="1">
        <f t="array" ref="ED546">SUMPRODUCT($K546:$AJ546,TRANSPOSE(ED$4:ED$29))</f>
        <v>0</v>
      </c>
      <c r="EE546" cm="1">
        <f t="array" ref="EE546">SUMPRODUCT($K546:$AJ546,TRANSPOSE(EE$4:EE$29))</f>
        <v>0</v>
      </c>
      <c r="EF546" cm="1">
        <f t="array" ref="EF546">SUMPRODUCT($K546:$AJ546,TRANSPOSE(EF$4:EF$29))</f>
        <v>0</v>
      </c>
      <c r="EG546" cm="1">
        <f t="array" ref="EG546">SUMPRODUCT($K546:$AJ546,TRANSPOSE(EG$4:EG$29))</f>
        <v>0</v>
      </c>
      <c r="EH546" cm="1">
        <f t="array" ref="EH546">SUMPRODUCT($K546:$AJ546,TRANSPOSE(EH$4:EH$29))</f>
        <v>0</v>
      </c>
      <c r="EI546" cm="1">
        <f t="array" ref="EI546">SUMPRODUCT($K546:$AJ546,TRANSPOSE(EI$4:EI$29))</f>
        <v>0</v>
      </c>
      <c r="EJ546" cm="1">
        <f t="array" ref="EJ546">SUMPRODUCT($K546:$AJ546,TRANSPOSE(EJ$4:EJ$29))</f>
        <v>0</v>
      </c>
      <c r="EK546" cm="1">
        <f t="array" ref="EK546">SUMPRODUCT($K546:$AJ546,TRANSPOSE(EK$4:EK$29))</f>
        <v>5</v>
      </c>
      <c r="EL546" cm="1">
        <f t="array" ref="EL546">SUMPRODUCT($K546:$AJ546,TRANSPOSE(EL$4:EL$29))</f>
        <v>10</v>
      </c>
      <c r="EM546" cm="1">
        <f t="array" ref="EM546">SUMPRODUCT($K546:$AJ546,TRANSPOSE(EM$4:EM$29))</f>
        <v>40</v>
      </c>
      <c r="EN546" cm="1">
        <f t="array" ref="EN546">SUMPRODUCT($K546:$AJ546,TRANSPOSE(EN$4:EN$29))</f>
        <v>55</v>
      </c>
      <c r="EO546" cm="1">
        <f t="array" ref="EO546">SUMPRODUCT($K546:$AJ546,TRANSPOSE(EO$4:EO$29))</f>
        <v>55</v>
      </c>
      <c r="EP546" cm="1">
        <f t="array" ref="EP546">SUMPRODUCT($K546:$AJ546,TRANSPOSE(EP$4:EP$29))</f>
        <v>35</v>
      </c>
      <c r="EQ546" cm="1">
        <f t="array" ref="EQ546">SUMPRODUCT($K546:$AJ546,TRANSPOSE(EQ$4:EQ$29))</f>
        <v>0</v>
      </c>
      <c r="ER546" cm="1">
        <f t="array" ref="ER546">SUMPRODUCT($K546:$AJ546,TRANSPOSE(ER$4:ER$29))</f>
        <v>0</v>
      </c>
      <c r="ES546" cm="1">
        <f t="array" ref="ES546">SUMPRODUCT($K546:$AJ546,TRANSPOSE(ES$4:ES$29))</f>
        <v>0</v>
      </c>
      <c r="ET546" cm="1">
        <f t="array" ref="ET546">SUMPRODUCT($K546:$AJ546,TRANSPOSE(ET$4:ET$29))</f>
        <v>0</v>
      </c>
      <c r="EU546" cm="1">
        <f t="array" ref="EU546">SUMPRODUCT($K546:$AJ546,TRANSPOSE(EU$4:EU$29))</f>
        <v>0</v>
      </c>
      <c r="EV546" cm="1">
        <f t="array" ref="EV546">SUMPRODUCT($K546:$AJ546,TRANSPOSE(EV$4:EV$29))</f>
        <v>0</v>
      </c>
      <c r="EW546" cm="1">
        <f t="array" ref="EW546">SUMPRODUCT($K546:$AJ546,TRANSPOSE(EW$4:EW$29))</f>
        <v>0</v>
      </c>
      <c r="EX546" cm="1">
        <f t="array" ref="EX546">SUMPRODUCT($K546:$AJ546,TRANSPOSE(EX$4:EX$29))</f>
        <v>0</v>
      </c>
      <c r="EY546" cm="1">
        <f t="array" ref="EY546">SUMPRODUCT($K546:$AJ546,TRANSPOSE(EY$4:EY$29))</f>
        <v>0</v>
      </c>
      <c r="EZ546" cm="1">
        <f t="array" ref="EZ546">SUMPRODUCT($K546:$AJ546,TRANSPOSE(EZ$4:EZ$29))</f>
        <v>0</v>
      </c>
      <c r="FA546">
        <f t="shared" si="122"/>
        <v>0</v>
      </c>
      <c r="FB546" t="b">
        <f t="shared" si="123"/>
        <v>1</v>
      </c>
    </row>
    <row r="547" spans="1:158" hidden="1" x14ac:dyDescent="0.2">
      <c r="A547">
        <v>650</v>
      </c>
      <c r="B547" s="7" t="s">
        <v>411</v>
      </c>
      <c r="C547" t="s">
        <v>17</v>
      </c>
      <c r="D547">
        <v>512306846</v>
      </c>
      <c r="E547" t="s">
        <v>349</v>
      </c>
      <c r="F547">
        <v>413820555</v>
      </c>
      <c r="G547" t="s">
        <v>6</v>
      </c>
      <c r="H547" s="1">
        <v>2</v>
      </c>
      <c r="I547" s="1">
        <v>40</v>
      </c>
      <c r="J547" s="1">
        <f>VLOOKUP(B547,'[4]AVL F03 05.05.26_לעבוד'!$B$27:$M$694,12,)</f>
        <v>40</v>
      </c>
      <c r="K547" s="1">
        <v>28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12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f t="shared" si="119"/>
        <v>12600</v>
      </c>
      <c r="AL547" s="1">
        <f t="shared" si="120"/>
        <v>16000</v>
      </c>
      <c r="AM547" s="1">
        <f t="shared" si="124"/>
        <v>1638</v>
      </c>
      <c r="AN547" s="1">
        <f t="shared" si="125"/>
        <v>2080</v>
      </c>
      <c r="AO547" s="1">
        <f t="shared" si="126"/>
        <v>442</v>
      </c>
      <c r="AP547" s="1" t="s">
        <v>26</v>
      </c>
      <c r="AQ547" s="1">
        <f>VLOOKUP($B547,'[2]AVL F03 05.05.26_לעבוד'!$B$29:$H$721,6,)</f>
        <v>0</v>
      </c>
      <c r="AR547" s="1" t="s">
        <v>25</v>
      </c>
      <c r="AS547" s="1" t="s">
        <v>93</v>
      </c>
      <c r="AT547">
        <f t="shared" si="121"/>
        <v>5.2</v>
      </c>
      <c r="AU547" t="str">
        <f>VLOOKUP(B547,'[3]AVL F03 05.05.26_לעבוד'!$B$27:$B$694,1,)</f>
        <v>MS16995-18</v>
      </c>
      <c r="AW547" t="s">
        <v>1767</v>
      </c>
      <c r="AX547">
        <v>1</v>
      </c>
      <c r="AY547">
        <v>0.13</v>
      </c>
      <c r="AZ547" t="s">
        <v>0</v>
      </c>
      <c r="BA547">
        <v>2</v>
      </c>
      <c r="BB547" t="s">
        <v>132</v>
      </c>
      <c r="BC547">
        <v>97</v>
      </c>
      <c r="BD547">
        <v>105</v>
      </c>
      <c r="BE547" t="s">
        <v>185</v>
      </c>
      <c r="BF547">
        <v>19000</v>
      </c>
      <c r="BG547">
        <v>0.13</v>
      </c>
      <c r="BH547">
        <v>20</v>
      </c>
      <c r="BI547" t="s">
        <v>11</v>
      </c>
      <c r="BJ547" t="s">
        <v>319</v>
      </c>
      <c r="BK547" t="s">
        <v>129</v>
      </c>
      <c r="BL547" t="s">
        <v>5</v>
      </c>
      <c r="BM547" t="s">
        <v>128</v>
      </c>
      <c r="BN547">
        <v>0.13</v>
      </c>
      <c r="BO547" t="s">
        <v>5</v>
      </c>
      <c r="BP547">
        <v>1</v>
      </c>
      <c r="BQ547" t="s">
        <v>5</v>
      </c>
      <c r="BR547" t="s">
        <v>8</v>
      </c>
      <c r="BS547" t="s">
        <v>318</v>
      </c>
      <c r="BT547">
        <v>8000</v>
      </c>
      <c r="BU547" t="s">
        <v>6</v>
      </c>
      <c r="BV547" t="s">
        <v>317</v>
      </c>
      <c r="BW547">
        <v>500</v>
      </c>
      <c r="BX547" t="s">
        <v>3</v>
      </c>
      <c r="BY547">
        <v>1</v>
      </c>
      <c r="BZ547" t="s">
        <v>29</v>
      </c>
      <c r="CA547" t="s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800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E547">
        <f>SUM($CB547,CB547:$CC547)-SUM($EC547:EC547)</f>
        <v>0</v>
      </c>
      <c r="DF547">
        <f>SUM($CB547,$CC547:CC547)-SUM($EC547:ED547)</f>
        <v>0</v>
      </c>
      <c r="DG547">
        <f>SUM($CB547,$CC547:CD547)-SUM($EC547:EE547)</f>
        <v>0</v>
      </c>
      <c r="DH547">
        <f>SUM($CB547,$CC547:CE547)-SUM($EC547:EF547)</f>
        <v>0</v>
      </c>
      <c r="DI547">
        <f>SUM($CB547,$CC547:CF547)-SUM($EC547:EG547)</f>
        <v>0</v>
      </c>
      <c r="DJ547">
        <f>SUM($CB547,$CC547:CG547)-SUM($EC547:EH547)</f>
        <v>0</v>
      </c>
      <c r="DK547">
        <f>SUM($CB547,$CC547:CH547)-SUM($EC547:EI547)</f>
        <v>0</v>
      </c>
      <c r="DL547">
        <f>SUM($CB547,$CC547:CI547)-SUM($EC547:EJ547)</f>
        <v>0</v>
      </c>
      <c r="DM547">
        <f>SUM($CB547,$CC547:CJ547)-SUM($EC547:EK547)</f>
        <v>740</v>
      </c>
      <c r="DN547">
        <f>SUM($CB547,$CC547:CK547)-SUM($EC547:EL547)</f>
        <v>340</v>
      </c>
      <c r="DO547">
        <f>SUM($CB547,$CC547:CL547)-SUM($EC547:EM547)</f>
        <v>-1260</v>
      </c>
      <c r="DP547">
        <f>SUM($CB547,$CC547:CM547)-SUM($EC547:EN547)</f>
        <v>-3320</v>
      </c>
      <c r="DQ547">
        <f>SUM($CB547,$CC547:CN547)-SUM($EC547:EO547)</f>
        <v>-5380</v>
      </c>
      <c r="DR547">
        <f>SUM($CB547,$CC547:CO547)-SUM($EC547:EP547)</f>
        <v>-7200</v>
      </c>
      <c r="DS547">
        <f>SUM($CB547,$CC547:CP547)-SUM($EC547:EQ547)</f>
        <v>-7200</v>
      </c>
      <c r="DT547">
        <f>SUM($CB547,$CC547:CQ547)-SUM($EC547:ER547)</f>
        <v>-7200</v>
      </c>
      <c r="DU547">
        <f>SUM($CB547,$CC547:CR547)-SUM($EC547:ES547)</f>
        <v>-7200</v>
      </c>
      <c r="DV547">
        <f>SUM($CB547,$CC547:CS547)-SUM($EC547:ET547)</f>
        <v>-7200</v>
      </c>
      <c r="DW547">
        <f>SUM($CB547,$CC547:CT547)-SUM($EC547:EU547)</f>
        <v>-7200</v>
      </c>
      <c r="DX547">
        <f>SUM($CB547,$CC547:CU547)-SUM($EC547:EV547)</f>
        <v>-7200</v>
      </c>
      <c r="DY547">
        <f>SUM($CB547,$CC547:CV547)-SUM($EC547:EW547)</f>
        <v>-7200</v>
      </c>
      <c r="DZ547">
        <f>SUM($CB547,$CC547:CW547)-SUM($EC547:EX547)</f>
        <v>-7200</v>
      </c>
      <c r="EA547">
        <f>SUM($CB547,$CC547:CX547)-SUM($EC547:EY547)</f>
        <v>-7200</v>
      </c>
      <c r="EB547">
        <f>SUM($CB547,$CC547:CY547)-SUM($EC547:EZ547)</f>
        <v>-7200</v>
      </c>
      <c r="EC547" cm="1">
        <f t="array" ref="EC547">SUMPRODUCT($K547:$AJ547,TRANSPOSE(EC$4:EC$29))</f>
        <v>0</v>
      </c>
      <c r="ED547" cm="1">
        <f t="array" ref="ED547">SUMPRODUCT($K547:$AJ547,TRANSPOSE(ED$4:ED$29))</f>
        <v>0</v>
      </c>
      <c r="EE547" cm="1">
        <f t="array" ref="EE547">SUMPRODUCT($K547:$AJ547,TRANSPOSE(EE$4:EE$29))</f>
        <v>0</v>
      </c>
      <c r="EF547" cm="1">
        <f t="array" ref="EF547">SUMPRODUCT($K547:$AJ547,TRANSPOSE(EF$4:EF$29))</f>
        <v>0</v>
      </c>
      <c r="EG547" cm="1">
        <f t="array" ref="EG547">SUMPRODUCT($K547:$AJ547,TRANSPOSE(EG$4:EG$29))</f>
        <v>0</v>
      </c>
      <c r="EH547" cm="1">
        <f t="array" ref="EH547">SUMPRODUCT($K547:$AJ547,TRANSPOSE(EH$4:EH$29))</f>
        <v>0</v>
      </c>
      <c r="EI547" cm="1">
        <f t="array" ref="EI547">SUMPRODUCT($K547:$AJ547,TRANSPOSE(EI$4:EI$29))</f>
        <v>0</v>
      </c>
      <c r="EJ547" cm="1">
        <f t="array" ref="EJ547">SUMPRODUCT($K547:$AJ547,TRANSPOSE(EJ$4:EJ$29))</f>
        <v>0</v>
      </c>
      <c r="EK547" cm="1">
        <f t="array" ref="EK547">SUMPRODUCT($K547:$AJ547,TRANSPOSE(EK$4:EK$29))</f>
        <v>60</v>
      </c>
      <c r="EL547" cm="1">
        <f t="array" ref="EL547">SUMPRODUCT($K547:$AJ547,TRANSPOSE(EL$4:EL$29))</f>
        <v>400</v>
      </c>
      <c r="EM547" cm="1">
        <f t="array" ref="EM547">SUMPRODUCT($K547:$AJ547,TRANSPOSE(EM$4:EM$29))</f>
        <v>1600</v>
      </c>
      <c r="EN547" cm="1">
        <f t="array" ref="EN547">SUMPRODUCT($K547:$AJ547,TRANSPOSE(EN$4:EN$29))</f>
        <v>2060</v>
      </c>
      <c r="EO547" cm="1">
        <f t="array" ref="EO547">SUMPRODUCT($K547:$AJ547,TRANSPOSE(EO$4:EO$29))</f>
        <v>2060</v>
      </c>
      <c r="EP547" cm="1">
        <f t="array" ref="EP547">SUMPRODUCT($K547:$AJ547,TRANSPOSE(EP$4:EP$29))</f>
        <v>1820</v>
      </c>
      <c r="EQ547" cm="1">
        <f t="array" ref="EQ547">SUMPRODUCT($K547:$AJ547,TRANSPOSE(EQ$4:EQ$29))</f>
        <v>0</v>
      </c>
      <c r="ER547" cm="1">
        <f t="array" ref="ER547">SUMPRODUCT($K547:$AJ547,TRANSPOSE(ER$4:ER$29))</f>
        <v>0</v>
      </c>
      <c r="ES547" cm="1">
        <f t="array" ref="ES547">SUMPRODUCT($K547:$AJ547,TRANSPOSE(ES$4:ES$29))</f>
        <v>0</v>
      </c>
      <c r="ET547" cm="1">
        <f t="array" ref="ET547">SUMPRODUCT($K547:$AJ547,TRANSPOSE(ET$4:ET$29))</f>
        <v>0</v>
      </c>
      <c r="EU547" cm="1">
        <f t="array" ref="EU547">SUMPRODUCT($K547:$AJ547,TRANSPOSE(EU$4:EU$29))</f>
        <v>0</v>
      </c>
      <c r="EV547" cm="1">
        <f t="array" ref="EV547">SUMPRODUCT($K547:$AJ547,TRANSPOSE(EV$4:EV$29))</f>
        <v>0</v>
      </c>
      <c r="EW547" cm="1">
        <f t="array" ref="EW547">SUMPRODUCT($K547:$AJ547,TRANSPOSE(EW$4:EW$29))</f>
        <v>0</v>
      </c>
      <c r="EX547" cm="1">
        <f t="array" ref="EX547">SUMPRODUCT($K547:$AJ547,TRANSPOSE(EX$4:EX$29))</f>
        <v>0</v>
      </c>
      <c r="EY547" cm="1">
        <f t="array" ref="EY547">SUMPRODUCT($K547:$AJ547,TRANSPOSE(EY$4:EY$29))</f>
        <v>0</v>
      </c>
      <c r="EZ547" cm="1">
        <f t="array" ref="EZ547">SUMPRODUCT($K547:$AJ547,TRANSPOSE(EZ$4:EZ$29))</f>
        <v>0</v>
      </c>
      <c r="FA547">
        <f t="shared" si="122"/>
        <v>0</v>
      </c>
      <c r="FB547" t="b">
        <f t="shared" si="123"/>
        <v>0</v>
      </c>
    </row>
    <row r="548" spans="1:158" hidden="1" x14ac:dyDescent="0.2">
      <c r="A548">
        <v>651</v>
      </c>
      <c r="B548" s="7" t="s">
        <v>410</v>
      </c>
      <c r="C548" t="s">
        <v>17</v>
      </c>
      <c r="D548">
        <v>512306762</v>
      </c>
      <c r="E548" t="s">
        <v>349</v>
      </c>
      <c r="F548">
        <v>401436173</v>
      </c>
      <c r="G548" t="s">
        <v>6</v>
      </c>
      <c r="H548" s="1">
        <v>2</v>
      </c>
      <c r="I548" s="1">
        <v>1</v>
      </c>
      <c r="J548" s="1">
        <v>0</v>
      </c>
      <c r="K548" s="1">
        <v>0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f t="shared" si="119"/>
        <v>315</v>
      </c>
      <c r="AL548" s="1">
        <f t="shared" si="120"/>
        <v>315</v>
      </c>
      <c r="AM548" s="1">
        <f t="shared" si="124"/>
        <v>28.349999999999998</v>
      </c>
      <c r="AN548" s="1">
        <f t="shared" si="125"/>
        <v>28.349999999999998</v>
      </c>
      <c r="AO548" s="1">
        <f t="shared" si="126"/>
        <v>0</v>
      </c>
      <c r="AP548" s="1" t="s">
        <v>85</v>
      </c>
      <c r="AQ548" s="1" t="str">
        <f>VLOOKUP($B548,'[2]AVL F03 05.05.26_לעבוד'!$B$29:$H$721,6,)</f>
        <v xml:space="preserve">26/07/26 חדש ב AVL , יסופק כ BFE </v>
      </c>
      <c r="AR548" s="1" t="s">
        <v>68</v>
      </c>
      <c r="AS548" s="1" t="s">
        <v>93</v>
      </c>
      <c r="AT548">
        <f t="shared" si="121"/>
        <v>0.09</v>
      </c>
      <c r="AU548" t="e">
        <f>VLOOKUP(B548,'[3]AVL F03 05.05.26_לעבוד'!$B$27:$B$694,1,)</f>
        <v>#N/A</v>
      </c>
      <c r="AV548" t="s">
        <v>323</v>
      </c>
      <c r="AW548" t="s">
        <v>1785</v>
      </c>
      <c r="AX548">
        <v>1</v>
      </c>
      <c r="AY548">
        <v>0.09</v>
      </c>
      <c r="AZ548" t="s">
        <v>0</v>
      </c>
      <c r="BA548">
        <v>2</v>
      </c>
      <c r="BB548" t="s">
        <v>132</v>
      </c>
      <c r="BC548">
        <v>97</v>
      </c>
      <c r="BD548">
        <v>162</v>
      </c>
      <c r="BE548" t="s">
        <v>185</v>
      </c>
      <c r="BF548">
        <v>1</v>
      </c>
      <c r="BG548">
        <v>0.9</v>
      </c>
      <c r="BH548">
        <v>20</v>
      </c>
      <c r="BI548" t="s">
        <v>11</v>
      </c>
      <c r="BJ548" t="s">
        <v>319</v>
      </c>
      <c r="BK548" t="s">
        <v>129</v>
      </c>
      <c r="BL548" t="s">
        <v>5</v>
      </c>
      <c r="BM548" t="s">
        <v>128</v>
      </c>
      <c r="BN548">
        <v>0.09</v>
      </c>
      <c r="BO548" t="s">
        <v>5</v>
      </c>
      <c r="BP548">
        <v>1</v>
      </c>
      <c r="BQ548" t="s">
        <v>5</v>
      </c>
      <c r="BR548" t="s">
        <v>8</v>
      </c>
      <c r="BS548" t="s">
        <v>318</v>
      </c>
      <c r="BT548">
        <v>1</v>
      </c>
      <c r="BU548" t="s">
        <v>6</v>
      </c>
      <c r="BV548" t="s">
        <v>317</v>
      </c>
      <c r="BW548">
        <v>500</v>
      </c>
      <c r="BX548" t="s">
        <v>3</v>
      </c>
      <c r="BY548">
        <v>1</v>
      </c>
      <c r="BZ548" t="s">
        <v>29</v>
      </c>
      <c r="CA548" t="s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E548">
        <f>SUM($CB548,CB548:$CC548)-SUM($EC548:EC548)</f>
        <v>0</v>
      </c>
      <c r="DF548">
        <f>SUM($CB548,$CC548:CC548)-SUM($EC548:ED548)</f>
        <v>0</v>
      </c>
      <c r="DG548">
        <f>SUM($CB548,$CC548:CD548)-SUM($EC548:EE548)</f>
        <v>0</v>
      </c>
      <c r="DH548">
        <f>SUM($CB548,$CC548:CE548)-SUM($EC548:EF548)</f>
        <v>0</v>
      </c>
      <c r="DI548">
        <f>SUM($CB548,$CC548:CF548)-SUM($EC548:EG548)</f>
        <v>0</v>
      </c>
      <c r="DJ548">
        <f>SUM($CB548,$CC548:CG548)-SUM($EC548:EH548)</f>
        <v>0</v>
      </c>
      <c r="DK548">
        <f>SUM($CB548,$CC548:CH548)-SUM($EC548:EI548)</f>
        <v>0</v>
      </c>
      <c r="DL548">
        <f>SUM($CB548,$CC548:CI548)-SUM($EC548:EJ548)</f>
        <v>0</v>
      </c>
      <c r="DM548">
        <f>SUM($CB548,$CC548:CJ548)-SUM($EC548:EK548)</f>
        <v>0</v>
      </c>
      <c r="DN548">
        <f>SUM($CB548,$CC548:CK548)-SUM($EC548:EL548)</f>
        <v>-10</v>
      </c>
      <c r="DO548">
        <f>SUM($CB548,$CC548:CL548)-SUM($EC548:EM548)</f>
        <v>-50</v>
      </c>
      <c r="DP548">
        <f>SUM($CB548,$CC548:CM548)-SUM($EC548:EN548)</f>
        <v>-105</v>
      </c>
      <c r="DQ548">
        <f>SUM($CB548,$CC548:CN548)-SUM($EC548:EO548)</f>
        <v>-160</v>
      </c>
      <c r="DR548">
        <f>SUM($CB548,$CC548:CO548)-SUM($EC548:EP548)</f>
        <v>-195</v>
      </c>
      <c r="DS548">
        <f>SUM($CB548,$CC548:CP548)-SUM($EC548:EQ548)</f>
        <v>-195</v>
      </c>
      <c r="DT548">
        <f>SUM($CB548,$CC548:CQ548)-SUM($EC548:ER548)</f>
        <v>-195</v>
      </c>
      <c r="DU548">
        <f>SUM($CB548,$CC548:CR548)-SUM($EC548:ES548)</f>
        <v>-195</v>
      </c>
      <c r="DV548">
        <f>SUM($CB548,$CC548:CS548)-SUM($EC548:ET548)</f>
        <v>-195</v>
      </c>
      <c r="DW548">
        <f>SUM($CB548,$CC548:CT548)-SUM($EC548:EU548)</f>
        <v>-195</v>
      </c>
      <c r="DX548">
        <f>SUM($CB548,$CC548:CU548)-SUM($EC548:EV548)</f>
        <v>-195</v>
      </c>
      <c r="DY548">
        <f>SUM($CB548,$CC548:CV548)-SUM($EC548:EW548)</f>
        <v>-195</v>
      </c>
      <c r="DZ548">
        <f>SUM($CB548,$CC548:CW548)-SUM($EC548:EX548)</f>
        <v>-195</v>
      </c>
      <c r="EA548">
        <f>SUM($CB548,$CC548:CX548)-SUM($EC548:EY548)</f>
        <v>-195</v>
      </c>
      <c r="EB548">
        <f>SUM($CB548,$CC548:CY548)-SUM($EC548:EZ548)</f>
        <v>-195</v>
      </c>
      <c r="EC548" cm="1">
        <f t="array" ref="EC548">SUMPRODUCT($K548:$AJ548,TRANSPOSE(EC$4:EC$29))</f>
        <v>0</v>
      </c>
      <c r="ED548" cm="1">
        <f t="array" ref="ED548">SUMPRODUCT($K548:$AJ548,TRANSPOSE(ED$4:ED$29))</f>
        <v>0</v>
      </c>
      <c r="EE548" cm="1">
        <f t="array" ref="EE548">SUMPRODUCT($K548:$AJ548,TRANSPOSE(EE$4:EE$29))</f>
        <v>0</v>
      </c>
      <c r="EF548" cm="1">
        <f t="array" ref="EF548">SUMPRODUCT($K548:$AJ548,TRANSPOSE(EF$4:EF$29))</f>
        <v>0</v>
      </c>
      <c r="EG548" cm="1">
        <f t="array" ref="EG548">SUMPRODUCT($K548:$AJ548,TRANSPOSE(EG$4:EG$29))</f>
        <v>0</v>
      </c>
      <c r="EH548" cm="1">
        <f t="array" ref="EH548">SUMPRODUCT($K548:$AJ548,TRANSPOSE(EH$4:EH$29))</f>
        <v>0</v>
      </c>
      <c r="EI548" cm="1">
        <f t="array" ref="EI548">SUMPRODUCT($K548:$AJ548,TRANSPOSE(EI$4:EI$29))</f>
        <v>0</v>
      </c>
      <c r="EJ548" cm="1">
        <f t="array" ref="EJ548">SUMPRODUCT($K548:$AJ548,TRANSPOSE(EJ$4:EJ$29))</f>
        <v>0</v>
      </c>
      <c r="EK548" cm="1">
        <f t="array" ref="EK548">SUMPRODUCT($K548:$AJ548,TRANSPOSE(EK$4:EK$29))</f>
        <v>5</v>
      </c>
      <c r="EL548" cm="1">
        <f t="array" ref="EL548">SUMPRODUCT($K548:$AJ548,TRANSPOSE(EL$4:EL$29))</f>
        <v>10</v>
      </c>
      <c r="EM548" cm="1">
        <f t="array" ref="EM548">SUMPRODUCT($K548:$AJ548,TRANSPOSE(EM$4:EM$29))</f>
        <v>40</v>
      </c>
      <c r="EN548" cm="1">
        <f t="array" ref="EN548">SUMPRODUCT($K548:$AJ548,TRANSPOSE(EN$4:EN$29))</f>
        <v>55</v>
      </c>
      <c r="EO548" cm="1">
        <f t="array" ref="EO548">SUMPRODUCT($K548:$AJ548,TRANSPOSE(EO$4:EO$29))</f>
        <v>55</v>
      </c>
      <c r="EP548" cm="1">
        <f t="array" ref="EP548">SUMPRODUCT($K548:$AJ548,TRANSPOSE(EP$4:EP$29))</f>
        <v>35</v>
      </c>
      <c r="EQ548" cm="1">
        <f t="array" ref="EQ548">SUMPRODUCT($K548:$AJ548,TRANSPOSE(EQ$4:EQ$29))</f>
        <v>0</v>
      </c>
      <c r="ER548" cm="1">
        <f t="array" ref="ER548">SUMPRODUCT($K548:$AJ548,TRANSPOSE(ER$4:ER$29))</f>
        <v>0</v>
      </c>
      <c r="ES548" cm="1">
        <f t="array" ref="ES548">SUMPRODUCT($K548:$AJ548,TRANSPOSE(ES$4:ES$29))</f>
        <v>0</v>
      </c>
      <c r="ET548" cm="1">
        <f t="array" ref="ET548">SUMPRODUCT($K548:$AJ548,TRANSPOSE(ET$4:ET$29))</f>
        <v>0</v>
      </c>
      <c r="EU548" cm="1">
        <f t="array" ref="EU548">SUMPRODUCT($K548:$AJ548,TRANSPOSE(EU$4:EU$29))</f>
        <v>0</v>
      </c>
      <c r="EV548" cm="1">
        <f t="array" ref="EV548">SUMPRODUCT($K548:$AJ548,TRANSPOSE(EV$4:EV$29))</f>
        <v>0</v>
      </c>
      <c r="EW548" cm="1">
        <f t="array" ref="EW548">SUMPRODUCT($K548:$AJ548,TRANSPOSE(EW$4:EW$29))</f>
        <v>0</v>
      </c>
      <c r="EX548" cm="1">
        <f t="array" ref="EX548">SUMPRODUCT($K548:$AJ548,TRANSPOSE(EX$4:EX$29))</f>
        <v>0</v>
      </c>
      <c r="EY548" cm="1">
        <f t="array" ref="EY548">SUMPRODUCT($K548:$AJ548,TRANSPOSE(EY$4:EY$29))</f>
        <v>0</v>
      </c>
      <c r="EZ548" cm="1">
        <f t="array" ref="EZ548">SUMPRODUCT($K548:$AJ548,TRANSPOSE(EZ$4:EZ$29))</f>
        <v>0</v>
      </c>
      <c r="FA548">
        <f t="shared" si="122"/>
        <v>0</v>
      </c>
      <c r="FB548" t="b">
        <f t="shared" si="123"/>
        <v>1</v>
      </c>
    </row>
    <row r="549" spans="1:158" hidden="1" x14ac:dyDescent="0.2">
      <c r="A549">
        <v>652</v>
      </c>
      <c r="B549" s="7" t="s">
        <v>409</v>
      </c>
      <c r="C549" t="s">
        <v>17</v>
      </c>
      <c r="D549">
        <v>512309691</v>
      </c>
      <c r="E549" t="s">
        <v>349</v>
      </c>
      <c r="F549">
        <v>413820558</v>
      </c>
      <c r="G549" t="s">
        <v>6</v>
      </c>
      <c r="H549" s="1">
        <v>2</v>
      </c>
      <c r="I549" s="1">
        <v>1</v>
      </c>
      <c r="J549" s="1">
        <v>0</v>
      </c>
      <c r="K549" s="1">
        <v>0</v>
      </c>
      <c r="L549" s="1">
        <v>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f t="shared" si="119"/>
        <v>315</v>
      </c>
      <c r="AL549" s="1">
        <f t="shared" si="120"/>
        <v>315</v>
      </c>
      <c r="AM549" s="1">
        <f t="shared" si="124"/>
        <v>53.550000000000004</v>
      </c>
      <c r="AN549" s="1">
        <f t="shared" si="125"/>
        <v>53.550000000000004</v>
      </c>
      <c r="AO549" s="1">
        <f t="shared" si="126"/>
        <v>0</v>
      </c>
      <c r="AP549" s="1" t="s">
        <v>85</v>
      </c>
      <c r="AQ549" s="1" t="str">
        <f>VLOOKUP($B549,'[2]AVL F03 05.05.26_לעבוד'!$B$29:$H$721,6,)</f>
        <v xml:space="preserve">26/07/26 חדש ב AVL , יסופק כ BFE </v>
      </c>
      <c r="AR549" s="1" t="s">
        <v>68</v>
      </c>
      <c r="AS549" s="1" t="s">
        <v>93</v>
      </c>
      <c r="AT549">
        <f t="shared" si="121"/>
        <v>0.17</v>
      </c>
      <c r="AU549" t="e">
        <f>VLOOKUP(B549,'[3]AVL F03 05.05.26_לעבוד'!$B$27:$B$694,1,)</f>
        <v>#N/A</v>
      </c>
      <c r="AV549" t="s">
        <v>323</v>
      </c>
      <c r="AW549" t="s">
        <v>1785</v>
      </c>
      <c r="AX549">
        <v>1</v>
      </c>
      <c r="AY549">
        <v>0.17</v>
      </c>
      <c r="AZ549" t="s">
        <v>0</v>
      </c>
      <c r="BA549">
        <v>2</v>
      </c>
      <c r="BB549" t="s">
        <v>132</v>
      </c>
      <c r="BC549">
        <v>97</v>
      </c>
      <c r="BD549">
        <v>183</v>
      </c>
      <c r="BE549" t="s">
        <v>185</v>
      </c>
      <c r="BF549">
        <v>9000</v>
      </c>
      <c r="BG549">
        <v>0.17</v>
      </c>
      <c r="BH549">
        <v>20</v>
      </c>
      <c r="BI549" t="s">
        <v>11</v>
      </c>
      <c r="BJ549" t="s">
        <v>319</v>
      </c>
      <c r="BK549" t="s">
        <v>129</v>
      </c>
      <c r="BL549" t="s">
        <v>5</v>
      </c>
      <c r="BM549" t="s">
        <v>128</v>
      </c>
      <c r="BN549">
        <v>0.17</v>
      </c>
      <c r="BO549" t="s">
        <v>5</v>
      </c>
      <c r="BP549">
        <v>1</v>
      </c>
      <c r="BQ549" t="s">
        <v>5</v>
      </c>
      <c r="BR549" t="s">
        <v>8</v>
      </c>
      <c r="BS549" t="s">
        <v>318</v>
      </c>
      <c r="BT549">
        <v>1</v>
      </c>
      <c r="BU549" t="s">
        <v>6</v>
      </c>
      <c r="BV549" t="s">
        <v>317</v>
      </c>
      <c r="BW549">
        <v>500</v>
      </c>
      <c r="BX549" t="s">
        <v>3</v>
      </c>
      <c r="BY549">
        <v>1</v>
      </c>
      <c r="BZ549" t="s">
        <v>29</v>
      </c>
      <c r="CA549" t="s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5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E549">
        <f>SUM($CB549,CB549:$CC549)-SUM($EC549:EC549)</f>
        <v>0</v>
      </c>
      <c r="DF549">
        <f>SUM($CB549,$CC549:CC549)-SUM($EC549:ED549)</f>
        <v>0</v>
      </c>
      <c r="DG549">
        <f>SUM($CB549,$CC549:CD549)-SUM($EC549:EE549)</f>
        <v>0</v>
      </c>
      <c r="DH549">
        <f>SUM($CB549,$CC549:CE549)-SUM($EC549:EF549)</f>
        <v>0</v>
      </c>
      <c r="DI549">
        <f>SUM($CB549,$CC549:CF549)-SUM($EC549:EG549)</f>
        <v>0</v>
      </c>
      <c r="DJ549">
        <f>SUM($CB549,$CC549:CG549)-SUM($EC549:EH549)</f>
        <v>0</v>
      </c>
      <c r="DK549">
        <f>SUM($CB549,$CC549:CH549)-SUM($EC549:EI549)</f>
        <v>0</v>
      </c>
      <c r="DL549">
        <f>SUM($CB549,$CC549:CI549)-SUM($EC549:EJ549)</f>
        <v>0</v>
      </c>
      <c r="DM549">
        <f>SUM($CB549,$CC549:CJ549)-SUM($EC549:EK549)</f>
        <v>0</v>
      </c>
      <c r="DN549">
        <f>SUM($CB549,$CC549:CK549)-SUM($EC549:EL549)</f>
        <v>-10</v>
      </c>
      <c r="DO549">
        <f>SUM($CB549,$CC549:CL549)-SUM($EC549:EM549)</f>
        <v>-50</v>
      </c>
      <c r="DP549">
        <f>SUM($CB549,$CC549:CM549)-SUM($EC549:EN549)</f>
        <v>-105</v>
      </c>
      <c r="DQ549">
        <f>SUM($CB549,$CC549:CN549)-SUM($EC549:EO549)</f>
        <v>-160</v>
      </c>
      <c r="DR549">
        <f>SUM($CB549,$CC549:CO549)-SUM($EC549:EP549)</f>
        <v>-195</v>
      </c>
      <c r="DS549">
        <f>SUM($CB549,$CC549:CP549)-SUM($EC549:EQ549)</f>
        <v>-195</v>
      </c>
      <c r="DT549">
        <f>SUM($CB549,$CC549:CQ549)-SUM($EC549:ER549)</f>
        <v>-195</v>
      </c>
      <c r="DU549">
        <f>SUM($CB549,$CC549:CR549)-SUM($EC549:ES549)</f>
        <v>-195</v>
      </c>
      <c r="DV549">
        <f>SUM($CB549,$CC549:CS549)-SUM($EC549:ET549)</f>
        <v>-195</v>
      </c>
      <c r="DW549">
        <f>SUM($CB549,$CC549:CT549)-SUM($EC549:EU549)</f>
        <v>-195</v>
      </c>
      <c r="DX549">
        <f>SUM($CB549,$CC549:CU549)-SUM($EC549:EV549)</f>
        <v>-195</v>
      </c>
      <c r="DY549">
        <f>SUM($CB549,$CC549:CV549)-SUM($EC549:EW549)</f>
        <v>-195</v>
      </c>
      <c r="DZ549">
        <f>SUM($CB549,$CC549:CW549)-SUM($EC549:EX549)</f>
        <v>-195</v>
      </c>
      <c r="EA549">
        <f>SUM($CB549,$CC549:CX549)-SUM($EC549:EY549)</f>
        <v>-195</v>
      </c>
      <c r="EB549">
        <f>SUM($CB549,$CC549:CY549)-SUM($EC549:EZ549)</f>
        <v>-195</v>
      </c>
      <c r="EC549" cm="1">
        <f t="array" ref="EC549">SUMPRODUCT($K549:$AJ549,TRANSPOSE(EC$4:EC$29))</f>
        <v>0</v>
      </c>
      <c r="ED549" cm="1">
        <f t="array" ref="ED549">SUMPRODUCT($K549:$AJ549,TRANSPOSE(ED$4:ED$29))</f>
        <v>0</v>
      </c>
      <c r="EE549" cm="1">
        <f t="array" ref="EE549">SUMPRODUCT($K549:$AJ549,TRANSPOSE(EE$4:EE$29))</f>
        <v>0</v>
      </c>
      <c r="EF549" cm="1">
        <f t="array" ref="EF549">SUMPRODUCT($K549:$AJ549,TRANSPOSE(EF$4:EF$29))</f>
        <v>0</v>
      </c>
      <c r="EG549" cm="1">
        <f t="array" ref="EG549">SUMPRODUCT($K549:$AJ549,TRANSPOSE(EG$4:EG$29))</f>
        <v>0</v>
      </c>
      <c r="EH549" cm="1">
        <f t="array" ref="EH549">SUMPRODUCT($K549:$AJ549,TRANSPOSE(EH$4:EH$29))</f>
        <v>0</v>
      </c>
      <c r="EI549" cm="1">
        <f t="array" ref="EI549">SUMPRODUCT($K549:$AJ549,TRANSPOSE(EI$4:EI$29))</f>
        <v>0</v>
      </c>
      <c r="EJ549" cm="1">
        <f t="array" ref="EJ549">SUMPRODUCT($K549:$AJ549,TRANSPOSE(EJ$4:EJ$29))</f>
        <v>0</v>
      </c>
      <c r="EK549" cm="1">
        <f t="array" ref="EK549">SUMPRODUCT($K549:$AJ549,TRANSPOSE(EK$4:EK$29))</f>
        <v>5</v>
      </c>
      <c r="EL549" cm="1">
        <f t="array" ref="EL549">SUMPRODUCT($K549:$AJ549,TRANSPOSE(EL$4:EL$29))</f>
        <v>10</v>
      </c>
      <c r="EM549" cm="1">
        <f t="array" ref="EM549">SUMPRODUCT($K549:$AJ549,TRANSPOSE(EM$4:EM$29))</f>
        <v>40</v>
      </c>
      <c r="EN549" cm="1">
        <f t="array" ref="EN549">SUMPRODUCT($K549:$AJ549,TRANSPOSE(EN$4:EN$29))</f>
        <v>55</v>
      </c>
      <c r="EO549" cm="1">
        <f t="array" ref="EO549">SUMPRODUCT($K549:$AJ549,TRANSPOSE(EO$4:EO$29))</f>
        <v>55</v>
      </c>
      <c r="EP549" cm="1">
        <f t="array" ref="EP549">SUMPRODUCT($K549:$AJ549,TRANSPOSE(EP$4:EP$29))</f>
        <v>35</v>
      </c>
      <c r="EQ549" cm="1">
        <f t="array" ref="EQ549">SUMPRODUCT($K549:$AJ549,TRANSPOSE(EQ$4:EQ$29))</f>
        <v>0</v>
      </c>
      <c r="ER549" cm="1">
        <f t="array" ref="ER549">SUMPRODUCT($K549:$AJ549,TRANSPOSE(ER$4:ER$29))</f>
        <v>0</v>
      </c>
      <c r="ES549" cm="1">
        <f t="array" ref="ES549">SUMPRODUCT($K549:$AJ549,TRANSPOSE(ES$4:ES$29))</f>
        <v>0</v>
      </c>
      <c r="ET549" cm="1">
        <f t="array" ref="ET549">SUMPRODUCT($K549:$AJ549,TRANSPOSE(ET$4:ET$29))</f>
        <v>0</v>
      </c>
      <c r="EU549" cm="1">
        <f t="array" ref="EU549">SUMPRODUCT($K549:$AJ549,TRANSPOSE(EU$4:EU$29))</f>
        <v>0</v>
      </c>
      <c r="EV549" cm="1">
        <f t="array" ref="EV549">SUMPRODUCT($K549:$AJ549,TRANSPOSE(EV$4:EV$29))</f>
        <v>0</v>
      </c>
      <c r="EW549" cm="1">
        <f t="array" ref="EW549">SUMPRODUCT($K549:$AJ549,TRANSPOSE(EW$4:EW$29))</f>
        <v>0</v>
      </c>
      <c r="EX549" cm="1">
        <f t="array" ref="EX549">SUMPRODUCT($K549:$AJ549,TRANSPOSE(EX$4:EX$29))</f>
        <v>0</v>
      </c>
      <c r="EY549" cm="1">
        <f t="array" ref="EY549">SUMPRODUCT($K549:$AJ549,TRANSPOSE(EY$4:EY$29))</f>
        <v>0</v>
      </c>
      <c r="EZ549" cm="1">
        <f t="array" ref="EZ549">SUMPRODUCT($K549:$AJ549,TRANSPOSE(EZ$4:EZ$29))</f>
        <v>0</v>
      </c>
      <c r="FA549">
        <f t="shared" si="122"/>
        <v>0</v>
      </c>
      <c r="FB549" t="b">
        <f t="shared" si="123"/>
        <v>1</v>
      </c>
    </row>
    <row r="550" spans="1:158" hidden="1" x14ac:dyDescent="0.2">
      <c r="A550">
        <v>654</v>
      </c>
      <c r="B550" s="7" t="s">
        <v>408</v>
      </c>
      <c r="C550" t="s">
        <v>17</v>
      </c>
      <c r="D550">
        <v>512313180</v>
      </c>
      <c r="E550" t="s">
        <v>320</v>
      </c>
      <c r="F550">
        <v>401411658</v>
      </c>
      <c r="G550" t="s">
        <v>6</v>
      </c>
      <c r="H550" s="1">
        <v>2</v>
      </c>
      <c r="I550" s="1">
        <v>4</v>
      </c>
      <c r="J550" s="1">
        <f>VLOOKUP(B550,'[4]AVL F03 05.05.26_לעבוד'!$B$27:$M$694,12,)</f>
        <v>4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2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f t="shared" si="119"/>
        <v>630</v>
      </c>
      <c r="AL550" s="1">
        <f t="shared" si="120"/>
        <v>1000</v>
      </c>
      <c r="AM550" s="1">
        <f t="shared" si="124"/>
        <v>18.899999999999999</v>
      </c>
      <c r="AN550" s="1">
        <f t="shared" si="125"/>
        <v>30</v>
      </c>
      <c r="AO550" s="1">
        <f t="shared" si="126"/>
        <v>11.100000000000001</v>
      </c>
      <c r="AP550" s="1" t="s">
        <v>26</v>
      </c>
      <c r="AQ550" s="1">
        <f>VLOOKUP($B550,'[2]AVL F03 05.05.26_לעבוד'!$B$29:$H$721,6,)</f>
        <v>0</v>
      </c>
      <c r="AR550" s="1" t="s">
        <v>25</v>
      </c>
      <c r="AS550" s="1" t="s">
        <v>93</v>
      </c>
      <c r="AT550">
        <f t="shared" si="121"/>
        <v>0.06</v>
      </c>
      <c r="AU550" t="str">
        <f>VLOOKUP(B550,'[3]AVL F03 05.05.26_לעבוד'!$B$27:$B$694,1,)</f>
        <v>MS24693-C2</v>
      </c>
      <c r="AW550" t="s">
        <v>1726</v>
      </c>
      <c r="AX550">
        <v>1</v>
      </c>
      <c r="AY550">
        <v>0.03</v>
      </c>
      <c r="AZ550" t="s">
        <v>0</v>
      </c>
      <c r="BA550">
        <v>2</v>
      </c>
      <c r="BB550" t="s">
        <v>132</v>
      </c>
      <c r="BC550">
        <v>97</v>
      </c>
      <c r="BD550">
        <v>56</v>
      </c>
      <c r="BE550" t="s">
        <v>185</v>
      </c>
      <c r="BF550">
        <v>20000</v>
      </c>
      <c r="BG550">
        <v>0.3</v>
      </c>
      <c r="BH550">
        <v>20</v>
      </c>
      <c r="BI550" t="s">
        <v>11</v>
      </c>
      <c r="BJ550" t="s">
        <v>319</v>
      </c>
      <c r="BK550" t="s">
        <v>129</v>
      </c>
      <c r="BL550" t="s">
        <v>5</v>
      </c>
      <c r="BM550" t="s">
        <v>128</v>
      </c>
      <c r="BN550">
        <v>0.03</v>
      </c>
      <c r="BO550" t="s">
        <v>5</v>
      </c>
      <c r="BP550">
        <v>840</v>
      </c>
      <c r="BQ550" t="s">
        <v>325</v>
      </c>
      <c r="BR550" t="s">
        <v>8</v>
      </c>
      <c r="BS550" t="s">
        <v>318</v>
      </c>
      <c r="BT550">
        <v>1000</v>
      </c>
      <c r="BU550" t="s">
        <v>6</v>
      </c>
      <c r="BV550" t="s">
        <v>317</v>
      </c>
      <c r="BW550" t="s">
        <v>121</v>
      </c>
      <c r="BX550" t="s">
        <v>3</v>
      </c>
      <c r="BY550">
        <v>1</v>
      </c>
      <c r="BZ550" t="s">
        <v>29</v>
      </c>
      <c r="CA550" t="s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1000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E550">
        <f>SUM($CB550,CB550:$CC550)-SUM($EC550:EC550)</f>
        <v>0</v>
      </c>
      <c r="DF550">
        <f>SUM($CB550,$CC550:CC550)-SUM($EC550:ED550)</f>
        <v>0</v>
      </c>
      <c r="DG550">
        <f>SUM($CB550,$CC550:CD550)-SUM($EC550:EE550)</f>
        <v>0</v>
      </c>
      <c r="DH550">
        <f>SUM($CB550,$CC550:CE550)-SUM($EC550:EF550)</f>
        <v>0</v>
      </c>
      <c r="DI550">
        <f>SUM($CB550,$CC550:CF550)-SUM($EC550:EG550)</f>
        <v>0</v>
      </c>
      <c r="DJ550">
        <f>SUM($CB550,$CC550:CG550)-SUM($EC550:EH550)</f>
        <v>0</v>
      </c>
      <c r="DK550">
        <f>SUM($CB550,$CC550:CH550)-SUM($EC550:EI550)</f>
        <v>0</v>
      </c>
      <c r="DL550">
        <f>SUM($CB550,$CC550:CI550)-SUM($EC550:EJ550)</f>
        <v>0</v>
      </c>
      <c r="DM550">
        <f>SUM($CB550,$CC550:CJ550)-SUM($EC550:EK550)</f>
        <v>980</v>
      </c>
      <c r="DN550">
        <f>SUM($CB550,$CC550:CK550)-SUM($EC550:EL550)</f>
        <v>900</v>
      </c>
      <c r="DO550">
        <f>SUM($CB550,$CC550:CL550)-SUM($EC550:EM550)</f>
        <v>780</v>
      </c>
      <c r="DP550">
        <f>SUM($CB550,$CC550:CM550)-SUM($EC550:EN550)</f>
        <v>680</v>
      </c>
      <c r="DQ550">
        <f>SUM($CB550,$CC550:CN550)-SUM($EC550:EO550)</f>
        <v>600</v>
      </c>
      <c r="DR550">
        <f>SUM($CB550,$CC550:CO550)-SUM($EC550:EP550)</f>
        <v>500</v>
      </c>
      <c r="DS550">
        <f>SUM($CB550,$CC550:CP550)-SUM($EC550:EQ550)</f>
        <v>500</v>
      </c>
      <c r="DT550">
        <f>SUM($CB550,$CC550:CQ550)-SUM($EC550:ER550)</f>
        <v>500</v>
      </c>
      <c r="DU550">
        <f>SUM($CB550,$CC550:CR550)-SUM($EC550:ES550)</f>
        <v>500</v>
      </c>
      <c r="DV550">
        <f>SUM($CB550,$CC550:CS550)-SUM($EC550:ET550)</f>
        <v>500</v>
      </c>
      <c r="DW550">
        <f>SUM($CB550,$CC550:CT550)-SUM($EC550:EU550)</f>
        <v>500</v>
      </c>
      <c r="DX550">
        <f>SUM($CB550,$CC550:CU550)-SUM($EC550:EV550)</f>
        <v>500</v>
      </c>
      <c r="DY550">
        <f>SUM($CB550,$CC550:CV550)-SUM($EC550:EW550)</f>
        <v>500</v>
      </c>
      <c r="DZ550">
        <f>SUM($CB550,$CC550:CW550)-SUM($EC550:EX550)</f>
        <v>500</v>
      </c>
      <c r="EA550">
        <f>SUM($CB550,$CC550:CX550)-SUM($EC550:EY550)</f>
        <v>500</v>
      </c>
      <c r="EB550">
        <f>SUM($CB550,$CC550:CY550)-SUM($EC550:EZ550)</f>
        <v>500</v>
      </c>
      <c r="EC550" cm="1">
        <f t="array" ref="EC550">SUMPRODUCT($K550:$AJ550,TRANSPOSE(EC$4:EC$29))</f>
        <v>0</v>
      </c>
      <c r="ED550" cm="1">
        <f t="array" ref="ED550">SUMPRODUCT($K550:$AJ550,TRANSPOSE(ED$4:ED$29))</f>
        <v>0</v>
      </c>
      <c r="EE550" cm="1">
        <f t="array" ref="EE550">SUMPRODUCT($K550:$AJ550,TRANSPOSE(EE$4:EE$29))</f>
        <v>0</v>
      </c>
      <c r="EF550" cm="1">
        <f t="array" ref="EF550">SUMPRODUCT($K550:$AJ550,TRANSPOSE(EF$4:EF$29))</f>
        <v>0</v>
      </c>
      <c r="EG550" cm="1">
        <f t="array" ref="EG550">SUMPRODUCT($K550:$AJ550,TRANSPOSE(EG$4:EG$29))</f>
        <v>0</v>
      </c>
      <c r="EH550" cm="1">
        <f t="array" ref="EH550">SUMPRODUCT($K550:$AJ550,TRANSPOSE(EH$4:EH$29))</f>
        <v>0</v>
      </c>
      <c r="EI550" cm="1">
        <f t="array" ref="EI550">SUMPRODUCT($K550:$AJ550,TRANSPOSE(EI$4:EI$29))</f>
        <v>0</v>
      </c>
      <c r="EJ550" cm="1">
        <f t="array" ref="EJ550">SUMPRODUCT($K550:$AJ550,TRANSPOSE(EJ$4:EJ$29))</f>
        <v>0</v>
      </c>
      <c r="EK550" cm="1">
        <f t="array" ref="EK550">SUMPRODUCT($K550:$AJ550,TRANSPOSE(EK$4:EK$29))</f>
        <v>20</v>
      </c>
      <c r="EL550" cm="1">
        <f t="array" ref="EL550">SUMPRODUCT($K550:$AJ550,TRANSPOSE(EL$4:EL$29))</f>
        <v>80</v>
      </c>
      <c r="EM550" cm="1">
        <f t="array" ref="EM550">SUMPRODUCT($K550:$AJ550,TRANSPOSE(EM$4:EM$29))</f>
        <v>120</v>
      </c>
      <c r="EN550" cm="1">
        <f t="array" ref="EN550">SUMPRODUCT($K550:$AJ550,TRANSPOSE(EN$4:EN$29))</f>
        <v>100</v>
      </c>
      <c r="EO550" cm="1">
        <f t="array" ref="EO550">SUMPRODUCT($K550:$AJ550,TRANSPOSE(EO$4:EO$29))</f>
        <v>80</v>
      </c>
      <c r="EP550" cm="1">
        <f t="array" ref="EP550">SUMPRODUCT($K550:$AJ550,TRANSPOSE(EP$4:EP$29))</f>
        <v>100</v>
      </c>
      <c r="EQ550" cm="1">
        <f t="array" ref="EQ550">SUMPRODUCT($K550:$AJ550,TRANSPOSE(EQ$4:EQ$29))</f>
        <v>0</v>
      </c>
      <c r="ER550" cm="1">
        <f t="array" ref="ER550">SUMPRODUCT($K550:$AJ550,TRANSPOSE(ER$4:ER$29))</f>
        <v>0</v>
      </c>
      <c r="ES550" cm="1">
        <f t="array" ref="ES550">SUMPRODUCT($K550:$AJ550,TRANSPOSE(ES$4:ES$29))</f>
        <v>0</v>
      </c>
      <c r="ET550" cm="1">
        <f t="array" ref="ET550">SUMPRODUCT($K550:$AJ550,TRANSPOSE(ET$4:ET$29))</f>
        <v>0</v>
      </c>
      <c r="EU550" cm="1">
        <f t="array" ref="EU550">SUMPRODUCT($K550:$AJ550,TRANSPOSE(EU$4:EU$29))</f>
        <v>0</v>
      </c>
      <c r="EV550" cm="1">
        <f t="array" ref="EV550">SUMPRODUCT($K550:$AJ550,TRANSPOSE(EV$4:EV$29))</f>
        <v>0</v>
      </c>
      <c r="EW550" cm="1">
        <f t="array" ref="EW550">SUMPRODUCT($K550:$AJ550,TRANSPOSE(EW$4:EW$29))</f>
        <v>0</v>
      </c>
      <c r="EX550" cm="1">
        <f t="array" ref="EX550">SUMPRODUCT($K550:$AJ550,TRANSPOSE(EX$4:EX$29))</f>
        <v>0</v>
      </c>
      <c r="EY550" cm="1">
        <f t="array" ref="EY550">SUMPRODUCT($K550:$AJ550,TRANSPOSE(EY$4:EY$29))</f>
        <v>0</v>
      </c>
      <c r="EZ550" cm="1">
        <f t="array" ref="EZ550">SUMPRODUCT($K550:$AJ550,TRANSPOSE(EZ$4:EZ$29))</f>
        <v>0</v>
      </c>
      <c r="FA550">
        <f t="shared" si="122"/>
        <v>100</v>
      </c>
      <c r="FB550" t="b">
        <f t="shared" si="123"/>
        <v>0</v>
      </c>
    </row>
    <row r="551" spans="1:158" hidden="1" x14ac:dyDescent="0.2">
      <c r="A551">
        <v>656</v>
      </c>
      <c r="B551" s="7" t="s">
        <v>407</v>
      </c>
      <c r="C551" t="s">
        <v>17</v>
      </c>
      <c r="D551">
        <v>512316795</v>
      </c>
      <c r="E551" t="s">
        <v>320</v>
      </c>
      <c r="G551" t="s">
        <v>6</v>
      </c>
      <c r="H551" s="1">
        <v>2</v>
      </c>
      <c r="I551" s="1">
        <v>40</v>
      </c>
      <c r="J551" s="1">
        <f>VLOOKUP(B551,'[4]AVL F03 05.05.26_לעבוד'!$B$27:$M$694,12,)</f>
        <v>40</v>
      </c>
      <c r="K551" s="1">
        <v>40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f t="shared" si="119"/>
        <v>12600</v>
      </c>
      <c r="AL551" s="1">
        <f t="shared" si="120"/>
        <v>16000</v>
      </c>
      <c r="AM551" s="1">
        <f t="shared" si="124"/>
        <v>882.00000000000011</v>
      </c>
      <c r="AN551" s="1">
        <f t="shared" si="125"/>
        <v>1120</v>
      </c>
      <c r="AO551" s="1">
        <f t="shared" si="126"/>
        <v>237.99999999999989</v>
      </c>
      <c r="AP551" s="1" t="s">
        <v>26</v>
      </c>
      <c r="AQ551" s="1">
        <f>VLOOKUP($B551,'[2]AVL F03 05.05.26_לעבוד'!$B$29:$H$721,6,)</f>
        <v>0</v>
      </c>
      <c r="AR551" s="1" t="s">
        <v>25</v>
      </c>
      <c r="AS551" s="1" t="s">
        <v>93</v>
      </c>
      <c r="AT551">
        <f t="shared" si="121"/>
        <v>2.8000000000000003</v>
      </c>
      <c r="AU551" t="str">
        <f>VLOOKUP(B551,'[3]AVL F03 05.05.26_לעבוד'!$B$27:$B$694,1,)</f>
        <v>MS24693-C270</v>
      </c>
      <c r="AW551" t="s">
        <v>1726</v>
      </c>
      <c r="AX551">
        <v>1</v>
      </c>
      <c r="AY551">
        <v>7.0000000000000007E-2</v>
      </c>
      <c r="AZ551" t="s">
        <v>0</v>
      </c>
      <c r="BA551">
        <v>2</v>
      </c>
      <c r="BB551" t="s">
        <v>132</v>
      </c>
      <c r="BC551">
        <v>97</v>
      </c>
      <c r="BD551">
        <v>28</v>
      </c>
      <c r="BE551" t="s">
        <v>185</v>
      </c>
      <c r="BF551">
        <v>1950</v>
      </c>
      <c r="BG551">
        <v>0.7</v>
      </c>
      <c r="BH551">
        <v>20</v>
      </c>
      <c r="BI551" t="s">
        <v>11</v>
      </c>
      <c r="BJ551" t="s">
        <v>319</v>
      </c>
      <c r="BK551" t="s">
        <v>129</v>
      </c>
      <c r="BL551" t="s">
        <v>5</v>
      </c>
      <c r="BM551" t="s">
        <v>128</v>
      </c>
      <c r="BN551">
        <v>7.0000000000000007E-2</v>
      </c>
      <c r="BO551" t="s">
        <v>5</v>
      </c>
      <c r="BP551">
        <v>1</v>
      </c>
      <c r="BQ551" t="s">
        <v>5</v>
      </c>
      <c r="BR551" t="s">
        <v>8</v>
      </c>
      <c r="BS551" t="s">
        <v>318</v>
      </c>
      <c r="BT551">
        <v>8000</v>
      </c>
      <c r="BU551" t="s">
        <v>6</v>
      </c>
      <c r="BV551" t="s">
        <v>5</v>
      </c>
      <c r="BW551" t="s">
        <v>121</v>
      </c>
      <c r="BX551" t="s">
        <v>3</v>
      </c>
      <c r="BY551">
        <v>1</v>
      </c>
      <c r="BZ551" t="s">
        <v>29</v>
      </c>
      <c r="CA551" t="s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8400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E551">
        <f>SUM($CB551,CB551:$CC551)-SUM($EC551:EC551)</f>
        <v>0</v>
      </c>
      <c r="DF551">
        <f>SUM($CB551,$CC551:CC551)-SUM($EC551:ED551)</f>
        <v>0</v>
      </c>
      <c r="DG551">
        <f>SUM($CB551,$CC551:CD551)-SUM($EC551:EE551)</f>
        <v>0</v>
      </c>
      <c r="DH551">
        <f>SUM($CB551,$CC551:CE551)-SUM($EC551:EF551)</f>
        <v>0</v>
      </c>
      <c r="DI551">
        <f>SUM($CB551,$CC551:CF551)-SUM($EC551:EG551)</f>
        <v>0</v>
      </c>
      <c r="DJ551">
        <f>SUM($CB551,$CC551:CG551)-SUM($EC551:EH551)</f>
        <v>0</v>
      </c>
      <c r="DK551">
        <f>SUM($CB551,$CC551:CH551)-SUM($EC551:EI551)</f>
        <v>0</v>
      </c>
      <c r="DL551">
        <f>SUM($CB551,$CC551:CI551)-SUM($EC551:EJ551)</f>
        <v>0</v>
      </c>
      <c r="DM551">
        <f>SUM($CB551,$CC551:CJ551)-SUM($EC551:EK551)</f>
        <v>8400</v>
      </c>
      <c r="DN551">
        <f>SUM($CB551,$CC551:CK551)-SUM($EC551:EL551)</f>
        <v>8000</v>
      </c>
      <c r="DO551">
        <f>SUM($CB551,$CC551:CL551)-SUM($EC551:EM551)</f>
        <v>6400</v>
      </c>
      <c r="DP551">
        <f>SUM($CB551,$CC551:CM551)-SUM($EC551:EN551)</f>
        <v>4400</v>
      </c>
      <c r="DQ551">
        <f>SUM($CB551,$CC551:CN551)-SUM($EC551:EO551)</f>
        <v>2400</v>
      </c>
      <c r="DR551">
        <f>SUM($CB551,$CC551:CO551)-SUM($EC551:EP551)</f>
        <v>400</v>
      </c>
      <c r="DS551">
        <f>SUM($CB551,$CC551:CP551)-SUM($EC551:EQ551)</f>
        <v>400</v>
      </c>
      <c r="DT551">
        <f>SUM($CB551,$CC551:CQ551)-SUM($EC551:ER551)</f>
        <v>400</v>
      </c>
      <c r="DU551">
        <f>SUM($CB551,$CC551:CR551)-SUM($EC551:ES551)</f>
        <v>400</v>
      </c>
      <c r="DV551">
        <f>SUM($CB551,$CC551:CS551)-SUM($EC551:ET551)</f>
        <v>400</v>
      </c>
      <c r="DW551">
        <f>SUM($CB551,$CC551:CT551)-SUM($EC551:EU551)</f>
        <v>400</v>
      </c>
      <c r="DX551">
        <f>SUM($CB551,$CC551:CU551)-SUM($EC551:EV551)</f>
        <v>400</v>
      </c>
      <c r="DY551">
        <f>SUM($CB551,$CC551:CV551)-SUM($EC551:EW551)</f>
        <v>400</v>
      </c>
      <c r="DZ551">
        <f>SUM($CB551,$CC551:CW551)-SUM($EC551:EX551)</f>
        <v>400</v>
      </c>
      <c r="EA551">
        <f>SUM($CB551,$CC551:CX551)-SUM($EC551:EY551)</f>
        <v>400</v>
      </c>
      <c r="EB551">
        <f>SUM($CB551,$CC551:CY551)-SUM($EC551:EZ551)</f>
        <v>400</v>
      </c>
      <c r="EC551" cm="1">
        <f t="array" ref="EC551">SUMPRODUCT($K551:$AJ551,TRANSPOSE(EC$4:EC$29))</f>
        <v>0</v>
      </c>
      <c r="ED551" cm="1">
        <f t="array" ref="ED551">SUMPRODUCT($K551:$AJ551,TRANSPOSE(ED$4:ED$29))</f>
        <v>0</v>
      </c>
      <c r="EE551" cm="1">
        <f t="array" ref="EE551">SUMPRODUCT($K551:$AJ551,TRANSPOSE(EE$4:EE$29))</f>
        <v>0</v>
      </c>
      <c r="EF551" cm="1">
        <f t="array" ref="EF551">SUMPRODUCT($K551:$AJ551,TRANSPOSE(EF$4:EF$29))</f>
        <v>0</v>
      </c>
      <c r="EG551" cm="1">
        <f t="array" ref="EG551">SUMPRODUCT($K551:$AJ551,TRANSPOSE(EG$4:EG$29))</f>
        <v>0</v>
      </c>
      <c r="EH551" cm="1">
        <f t="array" ref="EH551">SUMPRODUCT($K551:$AJ551,TRANSPOSE(EH$4:EH$29))</f>
        <v>0</v>
      </c>
      <c r="EI551" cm="1">
        <f t="array" ref="EI551">SUMPRODUCT($K551:$AJ551,TRANSPOSE(EI$4:EI$29))</f>
        <v>0</v>
      </c>
      <c r="EJ551" cm="1">
        <f t="array" ref="EJ551">SUMPRODUCT($K551:$AJ551,TRANSPOSE(EJ$4:EJ$29))</f>
        <v>0</v>
      </c>
      <c r="EK551" cm="1">
        <f t="array" ref="EK551">SUMPRODUCT($K551:$AJ551,TRANSPOSE(EK$4:EK$29))</f>
        <v>0</v>
      </c>
      <c r="EL551" cm="1">
        <f t="array" ref="EL551">SUMPRODUCT($K551:$AJ551,TRANSPOSE(EL$4:EL$29))</f>
        <v>400</v>
      </c>
      <c r="EM551" cm="1">
        <f t="array" ref="EM551">SUMPRODUCT($K551:$AJ551,TRANSPOSE(EM$4:EM$29))</f>
        <v>1600</v>
      </c>
      <c r="EN551" cm="1">
        <f t="array" ref="EN551">SUMPRODUCT($K551:$AJ551,TRANSPOSE(EN$4:EN$29))</f>
        <v>2000</v>
      </c>
      <c r="EO551" cm="1">
        <f t="array" ref="EO551">SUMPRODUCT($K551:$AJ551,TRANSPOSE(EO$4:EO$29))</f>
        <v>2000</v>
      </c>
      <c r="EP551" cm="1">
        <f t="array" ref="EP551">SUMPRODUCT($K551:$AJ551,TRANSPOSE(EP$4:EP$29))</f>
        <v>2000</v>
      </c>
      <c r="EQ551" cm="1">
        <f t="array" ref="EQ551">SUMPRODUCT($K551:$AJ551,TRANSPOSE(EQ$4:EQ$29))</f>
        <v>0</v>
      </c>
      <c r="ER551" cm="1">
        <f t="array" ref="ER551">SUMPRODUCT($K551:$AJ551,TRANSPOSE(ER$4:ER$29))</f>
        <v>0</v>
      </c>
      <c r="ES551" cm="1">
        <f t="array" ref="ES551">SUMPRODUCT($K551:$AJ551,TRANSPOSE(ES$4:ES$29))</f>
        <v>0</v>
      </c>
      <c r="ET551" cm="1">
        <f t="array" ref="ET551">SUMPRODUCT($K551:$AJ551,TRANSPOSE(ET$4:ET$29))</f>
        <v>0</v>
      </c>
      <c r="EU551" cm="1">
        <f t="array" ref="EU551">SUMPRODUCT($K551:$AJ551,TRANSPOSE(EU$4:EU$29))</f>
        <v>0</v>
      </c>
      <c r="EV551" cm="1">
        <f t="array" ref="EV551">SUMPRODUCT($K551:$AJ551,TRANSPOSE(EV$4:EV$29))</f>
        <v>0</v>
      </c>
      <c r="EW551" cm="1">
        <f t="array" ref="EW551">SUMPRODUCT($K551:$AJ551,TRANSPOSE(EW$4:EW$29))</f>
        <v>0</v>
      </c>
      <c r="EX551" cm="1">
        <f t="array" ref="EX551">SUMPRODUCT($K551:$AJ551,TRANSPOSE(EX$4:EX$29))</f>
        <v>0</v>
      </c>
      <c r="EY551" cm="1">
        <f t="array" ref="EY551">SUMPRODUCT($K551:$AJ551,TRANSPOSE(EY$4:EY$29))</f>
        <v>0</v>
      </c>
      <c r="EZ551" cm="1">
        <f t="array" ref="EZ551">SUMPRODUCT($K551:$AJ551,TRANSPOSE(EZ$4:EZ$29))</f>
        <v>0</v>
      </c>
      <c r="FA551">
        <f t="shared" si="122"/>
        <v>0</v>
      </c>
      <c r="FB551" t="b">
        <f t="shared" si="123"/>
        <v>0</v>
      </c>
    </row>
    <row r="552" spans="1:158" hidden="1" x14ac:dyDescent="0.2">
      <c r="A552">
        <v>657</v>
      </c>
      <c r="B552" s="7" t="s">
        <v>406</v>
      </c>
      <c r="C552" t="s">
        <v>17</v>
      </c>
      <c r="D552">
        <v>512315201</v>
      </c>
      <c r="E552" t="s">
        <v>404</v>
      </c>
      <c r="F552">
        <v>401313358</v>
      </c>
      <c r="G552" t="s">
        <v>6</v>
      </c>
      <c r="H552" s="1">
        <v>2</v>
      </c>
      <c r="I552" s="1">
        <v>2</v>
      </c>
      <c r="J552" s="1">
        <f>VLOOKUP(B552,'[4]AVL F03 05.05.26_לעבוד'!$B$27:$M$694,12,)</f>
        <v>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2</v>
      </c>
      <c r="AJ552" s="1">
        <v>0</v>
      </c>
      <c r="AK552" s="1">
        <f t="shared" si="119"/>
        <v>630</v>
      </c>
      <c r="AL552" s="1">
        <f t="shared" si="120"/>
        <v>1000</v>
      </c>
      <c r="AM552" s="1">
        <f t="shared" si="124"/>
        <v>69.3</v>
      </c>
      <c r="AN552" s="1">
        <f t="shared" si="125"/>
        <v>110</v>
      </c>
      <c r="AO552" s="1">
        <f t="shared" si="126"/>
        <v>40.700000000000003</v>
      </c>
      <c r="AP552" s="1" t="s">
        <v>26</v>
      </c>
      <c r="AQ552" s="1">
        <f>VLOOKUP($B552,'[2]AVL F03 05.05.26_לעבוד'!$B$29:$H$721,6,)</f>
        <v>0</v>
      </c>
      <c r="AR552" s="1" t="s">
        <v>25</v>
      </c>
      <c r="AS552" s="1" t="s">
        <v>93</v>
      </c>
      <c r="AT552">
        <f t="shared" si="121"/>
        <v>0.22</v>
      </c>
      <c r="AU552" t="str">
        <f>VLOOKUP(B552,'[3]AVL F03 05.05.26_לעבוד'!$B$27:$B$694,1,)</f>
        <v>MS24693-C273</v>
      </c>
      <c r="AW552" t="s">
        <v>1726</v>
      </c>
      <c r="AX552">
        <v>1</v>
      </c>
      <c r="AY552">
        <v>0.11</v>
      </c>
      <c r="AZ552" t="s">
        <v>0</v>
      </c>
      <c r="BA552">
        <v>2</v>
      </c>
      <c r="BB552" t="s">
        <v>132</v>
      </c>
      <c r="BC552">
        <v>97</v>
      </c>
      <c r="BD552">
        <v>29</v>
      </c>
      <c r="BE552" t="s">
        <v>185</v>
      </c>
      <c r="BF552">
        <v>1800</v>
      </c>
      <c r="BG552">
        <v>0.11</v>
      </c>
      <c r="BH552">
        <v>20</v>
      </c>
      <c r="BI552" t="s">
        <v>11</v>
      </c>
      <c r="BJ552" t="s">
        <v>319</v>
      </c>
      <c r="BK552" t="s">
        <v>129</v>
      </c>
      <c r="BL552" t="s">
        <v>5</v>
      </c>
      <c r="BM552" t="s">
        <v>128</v>
      </c>
      <c r="BN552">
        <v>0.11</v>
      </c>
      <c r="BO552" t="s">
        <v>5</v>
      </c>
      <c r="BP552">
        <v>840</v>
      </c>
      <c r="BQ552" t="s">
        <v>5</v>
      </c>
      <c r="BR552" t="s">
        <v>8</v>
      </c>
      <c r="BS552" t="s">
        <v>318</v>
      </c>
      <c r="BT552">
        <v>1000</v>
      </c>
      <c r="BU552" t="s">
        <v>6</v>
      </c>
      <c r="BV552" t="s">
        <v>317</v>
      </c>
      <c r="BW552" t="s">
        <v>121</v>
      </c>
      <c r="BX552" t="s">
        <v>3</v>
      </c>
      <c r="BY552">
        <v>1</v>
      </c>
      <c r="BZ552" t="s">
        <v>29</v>
      </c>
      <c r="CA552" t="s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1000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E552">
        <f>SUM($CB552,CB552:$CC552)-SUM($EC552:EC552)</f>
        <v>0</v>
      </c>
      <c r="DF552">
        <f>SUM($CB552,$CC552:CC552)-SUM($EC552:ED552)</f>
        <v>0</v>
      </c>
      <c r="DG552">
        <f>SUM($CB552,$CC552:CD552)-SUM($EC552:EE552)</f>
        <v>0</v>
      </c>
      <c r="DH552">
        <f>SUM($CB552,$CC552:CE552)-SUM($EC552:EF552)</f>
        <v>0</v>
      </c>
      <c r="DI552">
        <f>SUM($CB552,$CC552:CF552)-SUM($EC552:EG552)</f>
        <v>0</v>
      </c>
      <c r="DJ552">
        <f>SUM($CB552,$CC552:CG552)-SUM($EC552:EH552)</f>
        <v>0</v>
      </c>
      <c r="DK552">
        <f>SUM($CB552,$CC552:CH552)-SUM($EC552:EI552)</f>
        <v>0</v>
      </c>
      <c r="DL552">
        <f>SUM($CB552,$CC552:CI552)-SUM($EC552:EJ552)</f>
        <v>0</v>
      </c>
      <c r="DM552">
        <f>SUM($CB552,$CC552:CJ552)-SUM($EC552:EK552)</f>
        <v>1000</v>
      </c>
      <c r="DN552">
        <f>SUM($CB552,$CC552:CK552)-SUM($EC552:EL552)</f>
        <v>960</v>
      </c>
      <c r="DO552">
        <f>SUM($CB552,$CC552:CL552)-SUM($EC552:EM552)</f>
        <v>840</v>
      </c>
      <c r="DP552">
        <f>SUM($CB552,$CC552:CM552)-SUM($EC552:EN552)</f>
        <v>680</v>
      </c>
      <c r="DQ552">
        <f>SUM($CB552,$CC552:CN552)-SUM($EC552:EO552)</f>
        <v>600</v>
      </c>
      <c r="DR552">
        <f>SUM($CB552,$CC552:CO552)-SUM($EC552:EP552)</f>
        <v>600</v>
      </c>
      <c r="DS552">
        <f>SUM($CB552,$CC552:CP552)-SUM($EC552:EQ552)</f>
        <v>600</v>
      </c>
      <c r="DT552">
        <f>SUM($CB552,$CC552:CQ552)-SUM($EC552:ER552)</f>
        <v>600</v>
      </c>
      <c r="DU552">
        <f>SUM($CB552,$CC552:CR552)-SUM($EC552:ES552)</f>
        <v>600</v>
      </c>
      <c r="DV552">
        <f>SUM($CB552,$CC552:CS552)-SUM($EC552:ET552)</f>
        <v>600</v>
      </c>
      <c r="DW552">
        <f>SUM($CB552,$CC552:CT552)-SUM($EC552:EU552)</f>
        <v>600</v>
      </c>
      <c r="DX552">
        <f>SUM($CB552,$CC552:CU552)-SUM($EC552:EV552)</f>
        <v>600</v>
      </c>
      <c r="DY552">
        <f>SUM($CB552,$CC552:CV552)-SUM($EC552:EW552)</f>
        <v>600</v>
      </c>
      <c r="DZ552">
        <f>SUM($CB552,$CC552:CW552)-SUM($EC552:EX552)</f>
        <v>600</v>
      </c>
      <c r="EA552">
        <f>SUM($CB552,$CC552:CX552)-SUM($EC552:EY552)</f>
        <v>600</v>
      </c>
      <c r="EB552">
        <f>SUM($CB552,$CC552:CY552)-SUM($EC552:EZ552)</f>
        <v>600</v>
      </c>
      <c r="EC552" cm="1">
        <f t="array" ref="EC552">SUMPRODUCT($K552:$AJ552,TRANSPOSE(EC$4:EC$29))</f>
        <v>0</v>
      </c>
      <c r="ED552" cm="1">
        <f t="array" ref="ED552">SUMPRODUCT($K552:$AJ552,TRANSPOSE(ED$4:ED$29))</f>
        <v>0</v>
      </c>
      <c r="EE552" cm="1">
        <f t="array" ref="EE552">SUMPRODUCT($K552:$AJ552,TRANSPOSE(EE$4:EE$29))</f>
        <v>0</v>
      </c>
      <c r="EF552" cm="1">
        <f t="array" ref="EF552">SUMPRODUCT($K552:$AJ552,TRANSPOSE(EF$4:EF$29))</f>
        <v>0</v>
      </c>
      <c r="EG552" cm="1">
        <f t="array" ref="EG552">SUMPRODUCT($K552:$AJ552,TRANSPOSE(EG$4:EG$29))</f>
        <v>0</v>
      </c>
      <c r="EH552" cm="1">
        <f t="array" ref="EH552">SUMPRODUCT($K552:$AJ552,TRANSPOSE(EH$4:EH$29))</f>
        <v>0</v>
      </c>
      <c r="EI552" cm="1">
        <f t="array" ref="EI552">SUMPRODUCT($K552:$AJ552,TRANSPOSE(EI$4:EI$29))</f>
        <v>0</v>
      </c>
      <c r="EJ552" cm="1">
        <f t="array" ref="EJ552">SUMPRODUCT($K552:$AJ552,TRANSPOSE(EJ$4:EJ$29))</f>
        <v>0</v>
      </c>
      <c r="EK552" cm="1">
        <f t="array" ref="EK552">SUMPRODUCT($K552:$AJ552,TRANSPOSE(EK$4:EK$29))</f>
        <v>0</v>
      </c>
      <c r="EL552" cm="1">
        <f t="array" ref="EL552">SUMPRODUCT($K552:$AJ552,TRANSPOSE(EL$4:EL$29))</f>
        <v>40</v>
      </c>
      <c r="EM552" cm="1">
        <f t="array" ref="EM552">SUMPRODUCT($K552:$AJ552,TRANSPOSE(EM$4:EM$29))</f>
        <v>120</v>
      </c>
      <c r="EN552" cm="1">
        <f t="array" ref="EN552">SUMPRODUCT($K552:$AJ552,TRANSPOSE(EN$4:EN$29))</f>
        <v>160</v>
      </c>
      <c r="EO552" cm="1">
        <f t="array" ref="EO552">SUMPRODUCT($K552:$AJ552,TRANSPOSE(EO$4:EO$29))</f>
        <v>80</v>
      </c>
      <c r="EP552" cm="1">
        <f t="array" ref="EP552">SUMPRODUCT($K552:$AJ552,TRANSPOSE(EP$4:EP$29))</f>
        <v>0</v>
      </c>
      <c r="EQ552" cm="1">
        <f t="array" ref="EQ552">SUMPRODUCT($K552:$AJ552,TRANSPOSE(EQ$4:EQ$29))</f>
        <v>0</v>
      </c>
      <c r="ER552" cm="1">
        <f t="array" ref="ER552">SUMPRODUCT($K552:$AJ552,TRANSPOSE(ER$4:ER$29))</f>
        <v>0</v>
      </c>
      <c r="ES552" cm="1">
        <f t="array" ref="ES552">SUMPRODUCT($K552:$AJ552,TRANSPOSE(ES$4:ES$29))</f>
        <v>0</v>
      </c>
      <c r="ET552" cm="1">
        <f t="array" ref="ET552">SUMPRODUCT($K552:$AJ552,TRANSPOSE(ET$4:ET$29))</f>
        <v>0</v>
      </c>
      <c r="EU552" cm="1">
        <f t="array" ref="EU552">SUMPRODUCT($K552:$AJ552,TRANSPOSE(EU$4:EU$29))</f>
        <v>0</v>
      </c>
      <c r="EV552" cm="1">
        <f t="array" ref="EV552">SUMPRODUCT($K552:$AJ552,TRANSPOSE(EV$4:EV$29))</f>
        <v>0</v>
      </c>
      <c r="EW552" cm="1">
        <f t="array" ref="EW552">SUMPRODUCT($K552:$AJ552,TRANSPOSE(EW$4:EW$29))</f>
        <v>0</v>
      </c>
      <c r="EX552" cm="1">
        <f t="array" ref="EX552">SUMPRODUCT($K552:$AJ552,TRANSPOSE(EX$4:EX$29))</f>
        <v>0</v>
      </c>
      <c r="EY552" cm="1">
        <f t="array" ref="EY552">SUMPRODUCT($K552:$AJ552,TRANSPOSE(EY$4:EY$29))</f>
        <v>0</v>
      </c>
      <c r="EZ552" cm="1">
        <f t="array" ref="EZ552">SUMPRODUCT($K552:$AJ552,TRANSPOSE(EZ$4:EZ$29))</f>
        <v>0</v>
      </c>
      <c r="FA552">
        <f t="shared" si="122"/>
        <v>0</v>
      </c>
      <c r="FB552" t="b">
        <f t="shared" si="123"/>
        <v>0</v>
      </c>
    </row>
    <row r="553" spans="1:158" hidden="1" x14ac:dyDescent="0.2">
      <c r="A553">
        <v>658</v>
      </c>
      <c r="B553" s="7" t="s">
        <v>405</v>
      </c>
      <c r="C553" t="s">
        <v>17</v>
      </c>
      <c r="D553">
        <v>512313149</v>
      </c>
      <c r="E553" t="s">
        <v>404</v>
      </c>
      <c r="F553">
        <v>401411645</v>
      </c>
      <c r="G553" t="s">
        <v>6</v>
      </c>
      <c r="H553" s="1">
        <v>2</v>
      </c>
      <c r="I553" s="1">
        <v>24</v>
      </c>
      <c r="J553" s="1">
        <f>VLOOKUP(B553,'[4]AVL F03 05.05.26_לעבוד'!$B$27:$M$694,12,)</f>
        <v>24</v>
      </c>
      <c r="K553" s="1">
        <v>10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4</v>
      </c>
      <c r="X553" s="1">
        <v>0</v>
      </c>
      <c r="Y553" s="1">
        <v>0</v>
      </c>
      <c r="Z553" s="1">
        <v>6</v>
      </c>
      <c r="AA553" s="1">
        <v>4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f t="shared" si="119"/>
        <v>7560</v>
      </c>
      <c r="AL553" s="1">
        <f t="shared" si="120"/>
        <v>9600</v>
      </c>
      <c r="AM553" s="1">
        <f t="shared" si="124"/>
        <v>226.79999999999998</v>
      </c>
      <c r="AN553" s="1">
        <f t="shared" si="125"/>
        <v>288</v>
      </c>
      <c r="AO553" s="1">
        <f t="shared" si="126"/>
        <v>61.200000000000017</v>
      </c>
      <c r="AP553" s="1" t="s">
        <v>26</v>
      </c>
      <c r="AQ553" s="1" t="str">
        <f>VLOOKUP($B553,'[2]AVL F03 05.05.26_לעבוד'!$B$29:$H$721,6,)</f>
        <v>נדרשת עזרה אלתא</v>
      </c>
      <c r="AR553" s="1" t="s">
        <v>15</v>
      </c>
      <c r="AS553" s="1" t="s">
        <v>93</v>
      </c>
      <c r="AT553">
        <f t="shared" si="121"/>
        <v>0.72</v>
      </c>
      <c r="AU553" t="str">
        <f>VLOOKUP(B553,'[3]AVL F03 05.05.26_לעבוד'!$B$27:$B$694,1,)</f>
        <v>MS24693-C3</v>
      </c>
      <c r="AW553" t="s">
        <v>1788</v>
      </c>
      <c r="AX553">
        <v>1</v>
      </c>
      <c r="AY553">
        <v>0.03</v>
      </c>
      <c r="AZ553" t="s">
        <v>0</v>
      </c>
      <c r="BA553">
        <v>2</v>
      </c>
      <c r="BB553" t="s">
        <v>132</v>
      </c>
      <c r="BC553">
        <v>97</v>
      </c>
      <c r="BD553">
        <v>35</v>
      </c>
      <c r="BE553" t="s">
        <v>185</v>
      </c>
      <c r="BF553">
        <v>22000</v>
      </c>
      <c r="BG553">
        <v>0.3</v>
      </c>
      <c r="BH553">
        <v>20</v>
      </c>
      <c r="BI553" t="s">
        <v>11</v>
      </c>
      <c r="BJ553" t="s">
        <v>319</v>
      </c>
      <c r="BK553" t="s">
        <v>129</v>
      </c>
      <c r="BL553" t="s">
        <v>5</v>
      </c>
      <c r="BM553" t="s">
        <v>128</v>
      </c>
      <c r="BN553">
        <v>0.03</v>
      </c>
      <c r="BO553" t="s">
        <v>5</v>
      </c>
      <c r="BP553">
        <v>1</v>
      </c>
      <c r="BQ553" t="s">
        <v>325</v>
      </c>
      <c r="BR553" t="s">
        <v>8</v>
      </c>
      <c r="BS553" t="s">
        <v>318</v>
      </c>
      <c r="BT553">
        <v>4800</v>
      </c>
      <c r="BU553" t="s">
        <v>6</v>
      </c>
      <c r="BV553" t="s">
        <v>317</v>
      </c>
      <c r="BW553" t="s">
        <v>121</v>
      </c>
      <c r="BX553" t="s">
        <v>3</v>
      </c>
      <c r="BY553">
        <v>1</v>
      </c>
      <c r="BZ553" t="s">
        <v>29</v>
      </c>
      <c r="CA553" t="s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596</v>
      </c>
      <c r="CK553">
        <v>0</v>
      </c>
      <c r="CL553">
        <v>0</v>
      </c>
      <c r="CM553">
        <v>0</v>
      </c>
      <c r="CN553" t="s">
        <v>5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E553">
        <f>SUM($CB553,CB553:$CC553)-SUM($EC553:EC553)</f>
        <v>0</v>
      </c>
      <c r="DF553">
        <f>SUM($CB553,$CC553:CC553)-SUM($EC553:ED553)</f>
        <v>0</v>
      </c>
      <c r="DG553">
        <f>SUM($CB553,$CC553:CD553)-SUM($EC553:EE553)</f>
        <v>0</v>
      </c>
      <c r="DH553">
        <f>SUM($CB553,$CC553:CE553)-SUM($EC553:EF553)</f>
        <v>0</v>
      </c>
      <c r="DI553">
        <f>SUM($CB553,$CC553:CF553)-SUM($EC553:EG553)</f>
        <v>0</v>
      </c>
      <c r="DJ553">
        <f>SUM($CB553,$CC553:CG553)-SUM($EC553:EH553)</f>
        <v>0</v>
      </c>
      <c r="DK553">
        <f>SUM($CB553,$CC553:CH553)-SUM($EC553:EI553)</f>
        <v>0</v>
      </c>
      <c r="DL553">
        <f>SUM($CB553,$CC553:CI553)-SUM($EC553:EJ553)</f>
        <v>0</v>
      </c>
      <c r="DM553">
        <f>SUM($CB553,$CC553:CJ553)-SUM($EC553:EK553)</f>
        <v>316</v>
      </c>
      <c r="DN553">
        <f>SUM($CB553,$CC553:CK553)-SUM($EC553:EL553)</f>
        <v>-264</v>
      </c>
      <c r="DO553">
        <f>SUM($CB553,$CC553:CL553)-SUM($EC553:EM553)</f>
        <v>-1384</v>
      </c>
      <c r="DP553">
        <f>SUM($CB553,$CC553:CM553)-SUM($EC553:EN553)</f>
        <v>-2604</v>
      </c>
      <c r="DQ553">
        <f>SUM($CB553,$CC553:CN553)-SUM($EC553:EO553)</f>
        <v>-3564</v>
      </c>
      <c r="DR553">
        <f>SUM($CB553,$CC553:CO553)-SUM($EC553:EP553)</f>
        <v>-4504</v>
      </c>
      <c r="DS553">
        <f>SUM($CB553,$CC553:CP553)-SUM($EC553:EQ553)</f>
        <v>-4504</v>
      </c>
      <c r="DT553">
        <f>SUM($CB553,$CC553:CQ553)-SUM($EC553:ER553)</f>
        <v>-4504</v>
      </c>
      <c r="DU553">
        <f>SUM($CB553,$CC553:CR553)-SUM($EC553:ES553)</f>
        <v>-4504</v>
      </c>
      <c r="DV553">
        <f>SUM($CB553,$CC553:CS553)-SUM($EC553:ET553)</f>
        <v>-4504</v>
      </c>
      <c r="DW553">
        <f>SUM($CB553,$CC553:CT553)-SUM($EC553:EU553)</f>
        <v>-4504</v>
      </c>
      <c r="DX553">
        <f>SUM($CB553,$CC553:CU553)-SUM($EC553:EV553)</f>
        <v>-4504</v>
      </c>
      <c r="DY553">
        <f>SUM($CB553,$CC553:CV553)-SUM($EC553:EW553)</f>
        <v>-4504</v>
      </c>
      <c r="DZ553">
        <f>SUM($CB553,$CC553:CW553)-SUM($EC553:EX553)</f>
        <v>-4504</v>
      </c>
      <c r="EA553">
        <f>SUM($CB553,$CC553:CX553)-SUM($EC553:EY553)</f>
        <v>-4504</v>
      </c>
      <c r="EB553">
        <f>SUM($CB553,$CC553:CY553)-SUM($EC553:EZ553)</f>
        <v>-4504</v>
      </c>
      <c r="EC553" cm="1">
        <f t="array" ref="EC553">SUMPRODUCT($K553:$AJ553,TRANSPOSE(EC$4:EC$29))</f>
        <v>0</v>
      </c>
      <c r="ED553" cm="1">
        <f t="array" ref="ED553">SUMPRODUCT($K553:$AJ553,TRANSPOSE(ED$4:ED$29))</f>
        <v>0</v>
      </c>
      <c r="EE553" cm="1">
        <f t="array" ref="EE553">SUMPRODUCT($K553:$AJ553,TRANSPOSE(EE$4:EE$29))</f>
        <v>0</v>
      </c>
      <c r="EF553" cm="1">
        <f t="array" ref="EF553">SUMPRODUCT($K553:$AJ553,TRANSPOSE(EF$4:EF$29))</f>
        <v>0</v>
      </c>
      <c r="EG553" cm="1">
        <f t="array" ref="EG553">SUMPRODUCT($K553:$AJ553,TRANSPOSE(EG$4:EG$29))</f>
        <v>0</v>
      </c>
      <c r="EH553" cm="1">
        <f t="array" ref="EH553">SUMPRODUCT($K553:$AJ553,TRANSPOSE(EH$4:EH$29))</f>
        <v>0</v>
      </c>
      <c r="EI553" cm="1">
        <f t="array" ref="EI553">SUMPRODUCT($K553:$AJ553,TRANSPOSE(EI$4:EI$29))</f>
        <v>0</v>
      </c>
      <c r="EJ553" cm="1">
        <f t="array" ref="EJ553">SUMPRODUCT($K553:$AJ553,TRANSPOSE(EJ$4:EJ$29))</f>
        <v>0</v>
      </c>
      <c r="EK553" cm="1">
        <f t="array" ref="EK553">SUMPRODUCT($K553:$AJ553,TRANSPOSE(EK$4:EK$29))</f>
        <v>280</v>
      </c>
      <c r="EL553" cm="1">
        <f t="array" ref="EL553">SUMPRODUCT($K553:$AJ553,TRANSPOSE(EL$4:EL$29))</f>
        <v>580</v>
      </c>
      <c r="EM553" cm="1">
        <f t="array" ref="EM553">SUMPRODUCT($K553:$AJ553,TRANSPOSE(EM$4:EM$29))</f>
        <v>1120</v>
      </c>
      <c r="EN553" cm="1">
        <f t="array" ref="EN553">SUMPRODUCT($K553:$AJ553,TRANSPOSE(EN$4:EN$29))</f>
        <v>1220</v>
      </c>
      <c r="EO553" cm="1">
        <f t="array" ref="EO553">SUMPRODUCT($K553:$AJ553,TRANSPOSE(EO$4:EO$29))</f>
        <v>960</v>
      </c>
      <c r="EP553" cm="1">
        <f t="array" ref="EP553">SUMPRODUCT($K553:$AJ553,TRANSPOSE(EP$4:EP$29))</f>
        <v>940</v>
      </c>
      <c r="EQ553" cm="1">
        <f t="array" ref="EQ553">SUMPRODUCT($K553:$AJ553,TRANSPOSE(EQ$4:EQ$29))</f>
        <v>0</v>
      </c>
      <c r="ER553" cm="1">
        <f t="array" ref="ER553">SUMPRODUCT($K553:$AJ553,TRANSPOSE(ER$4:ER$29))</f>
        <v>0</v>
      </c>
      <c r="ES553" cm="1">
        <f t="array" ref="ES553">SUMPRODUCT($K553:$AJ553,TRANSPOSE(ES$4:ES$29))</f>
        <v>0</v>
      </c>
      <c r="ET553" cm="1">
        <f t="array" ref="ET553">SUMPRODUCT($K553:$AJ553,TRANSPOSE(ET$4:ET$29))</f>
        <v>0</v>
      </c>
      <c r="EU553" cm="1">
        <f t="array" ref="EU553">SUMPRODUCT($K553:$AJ553,TRANSPOSE(EU$4:EU$29))</f>
        <v>0</v>
      </c>
      <c r="EV553" cm="1">
        <f t="array" ref="EV553">SUMPRODUCT($K553:$AJ553,TRANSPOSE(EV$4:EV$29))</f>
        <v>0</v>
      </c>
      <c r="EW553" cm="1">
        <f t="array" ref="EW553">SUMPRODUCT($K553:$AJ553,TRANSPOSE(EW$4:EW$29))</f>
        <v>0</v>
      </c>
      <c r="EX553" cm="1">
        <f t="array" ref="EX553">SUMPRODUCT($K553:$AJ553,TRANSPOSE(EX$4:EX$29))</f>
        <v>0</v>
      </c>
      <c r="EY553" cm="1">
        <f t="array" ref="EY553">SUMPRODUCT($K553:$AJ553,TRANSPOSE(EY$4:EY$29))</f>
        <v>0</v>
      </c>
      <c r="EZ553" cm="1">
        <f t="array" ref="EZ553">SUMPRODUCT($K553:$AJ553,TRANSPOSE(EZ$4:EZ$29))</f>
        <v>0</v>
      </c>
      <c r="FA553">
        <f t="shared" si="122"/>
        <v>300</v>
      </c>
      <c r="FB553" t="b">
        <f t="shared" si="123"/>
        <v>1</v>
      </c>
    </row>
    <row r="554" spans="1:158" hidden="1" x14ac:dyDescent="0.2">
      <c r="A554">
        <v>660</v>
      </c>
      <c r="B554" s="7" t="s">
        <v>403</v>
      </c>
      <c r="C554" t="s">
        <v>17</v>
      </c>
      <c r="D554" t="s">
        <v>402</v>
      </c>
      <c r="E554" t="s">
        <v>401</v>
      </c>
      <c r="F554" t="s">
        <v>400</v>
      </c>
      <c r="G554" t="s">
        <v>6</v>
      </c>
      <c r="H554" s="1">
        <v>2</v>
      </c>
      <c r="I554" s="1">
        <v>2</v>
      </c>
      <c r="J554" s="1">
        <f>VLOOKUP(B554,'[4]AVL F03 05.05.26_לעבוד'!$B$27:$M$694,12,)</f>
        <v>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2</v>
      </c>
      <c r="AJ554" s="1">
        <v>0</v>
      </c>
      <c r="AK554" s="1">
        <f t="shared" si="119"/>
        <v>630</v>
      </c>
      <c r="AL554" s="1">
        <f t="shared" si="120"/>
        <v>750</v>
      </c>
      <c r="AM554" s="1">
        <f t="shared" si="124"/>
        <v>12.6</v>
      </c>
      <c r="AN554" s="1">
        <f t="shared" si="125"/>
        <v>15</v>
      </c>
      <c r="AO554" s="1">
        <f t="shared" si="126"/>
        <v>2.4000000000000004</v>
      </c>
      <c r="AP554" s="1" t="s">
        <v>26</v>
      </c>
      <c r="AQ554" s="1">
        <f>VLOOKUP($B554,'[2]AVL F03 05.05.26_לעבוד'!$B$29:$H$721,6,)</f>
        <v>0</v>
      </c>
      <c r="AR554" s="1" t="s">
        <v>25</v>
      </c>
      <c r="AS554" s="1" t="s">
        <v>93</v>
      </c>
      <c r="AT554">
        <f t="shared" si="121"/>
        <v>0.04</v>
      </c>
      <c r="AU554" t="str">
        <f>VLOOKUP(B554,'[3]AVL F03 05.05.26_לעבוד'!$B$27:$B$694,1,)</f>
        <v>MS3367-1-9</v>
      </c>
      <c r="AW554" t="s">
        <v>1766</v>
      </c>
      <c r="AX554">
        <v>1</v>
      </c>
      <c r="AY554">
        <v>0.02</v>
      </c>
      <c r="AZ554" t="s">
        <v>0</v>
      </c>
      <c r="BA554">
        <v>2</v>
      </c>
      <c r="BB554" t="s">
        <v>132</v>
      </c>
      <c r="BC554">
        <v>97</v>
      </c>
      <c r="BD554">
        <v>69</v>
      </c>
      <c r="BE554" t="s">
        <v>399</v>
      </c>
      <c r="BF554">
        <v>10000</v>
      </c>
      <c r="BG554">
        <v>0.2</v>
      </c>
      <c r="BH554">
        <v>20</v>
      </c>
      <c r="BI554" t="s">
        <v>11</v>
      </c>
      <c r="BJ554" t="s">
        <v>398</v>
      </c>
      <c r="BK554" t="s">
        <v>129</v>
      </c>
      <c r="BL554" t="s">
        <v>5</v>
      </c>
      <c r="BM554" t="s">
        <v>128</v>
      </c>
      <c r="BN554">
        <v>0.02</v>
      </c>
      <c r="BO554" t="s">
        <v>5</v>
      </c>
      <c r="BP554">
        <v>1</v>
      </c>
      <c r="BQ554" t="s">
        <v>5</v>
      </c>
      <c r="BR554" t="s">
        <v>8</v>
      </c>
      <c r="BS554" t="s">
        <v>183</v>
      </c>
      <c r="BT554">
        <v>750</v>
      </c>
      <c r="BU554" t="s">
        <v>6</v>
      </c>
      <c r="BV554" t="s">
        <v>5</v>
      </c>
      <c r="BW554" t="s">
        <v>121</v>
      </c>
      <c r="BX554" t="s">
        <v>3</v>
      </c>
      <c r="BY554">
        <v>1</v>
      </c>
      <c r="BZ554" t="s">
        <v>29</v>
      </c>
      <c r="CA554" t="s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420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E554">
        <f>SUM($CB554,CB554:$CC554)-SUM($EC554:EC554)</f>
        <v>0</v>
      </c>
      <c r="DF554">
        <f>SUM($CB554,$CC554:CC554)-SUM($EC554:ED554)</f>
        <v>0</v>
      </c>
      <c r="DG554">
        <f>SUM($CB554,$CC554:CD554)-SUM($EC554:EE554)</f>
        <v>0</v>
      </c>
      <c r="DH554">
        <f>SUM($CB554,$CC554:CE554)-SUM($EC554:EF554)</f>
        <v>0</v>
      </c>
      <c r="DI554">
        <f>SUM($CB554,$CC554:CF554)-SUM($EC554:EG554)</f>
        <v>0</v>
      </c>
      <c r="DJ554">
        <f>SUM($CB554,$CC554:CG554)-SUM($EC554:EH554)</f>
        <v>0</v>
      </c>
      <c r="DK554">
        <f>SUM($CB554,$CC554:CH554)-SUM($EC554:EI554)</f>
        <v>0</v>
      </c>
      <c r="DL554">
        <f>SUM($CB554,$CC554:CI554)-SUM($EC554:EJ554)</f>
        <v>0</v>
      </c>
      <c r="DM554">
        <f>SUM($CB554,$CC554:CJ554)-SUM($EC554:EK554)</f>
        <v>420</v>
      </c>
      <c r="DN554">
        <f>SUM($CB554,$CC554:CK554)-SUM($EC554:EL554)</f>
        <v>380</v>
      </c>
      <c r="DO554">
        <f>SUM($CB554,$CC554:CL554)-SUM($EC554:EM554)</f>
        <v>260</v>
      </c>
      <c r="DP554">
        <f>SUM($CB554,$CC554:CM554)-SUM($EC554:EN554)</f>
        <v>100</v>
      </c>
      <c r="DQ554">
        <f>SUM($CB554,$CC554:CN554)-SUM($EC554:EO554)</f>
        <v>20</v>
      </c>
      <c r="DR554">
        <f>SUM($CB554,$CC554:CO554)-SUM($EC554:EP554)</f>
        <v>20</v>
      </c>
      <c r="DS554">
        <f>SUM($CB554,$CC554:CP554)-SUM($EC554:EQ554)</f>
        <v>20</v>
      </c>
      <c r="DT554">
        <f>SUM($CB554,$CC554:CQ554)-SUM($EC554:ER554)</f>
        <v>20</v>
      </c>
      <c r="DU554">
        <f>SUM($CB554,$CC554:CR554)-SUM($EC554:ES554)</f>
        <v>20</v>
      </c>
      <c r="DV554">
        <f>SUM($CB554,$CC554:CS554)-SUM($EC554:ET554)</f>
        <v>20</v>
      </c>
      <c r="DW554">
        <f>SUM($CB554,$CC554:CT554)-SUM($EC554:EU554)</f>
        <v>20</v>
      </c>
      <c r="DX554">
        <f>SUM($CB554,$CC554:CU554)-SUM($EC554:EV554)</f>
        <v>20</v>
      </c>
      <c r="DY554">
        <f>SUM($CB554,$CC554:CV554)-SUM($EC554:EW554)</f>
        <v>20</v>
      </c>
      <c r="DZ554">
        <f>SUM($CB554,$CC554:CW554)-SUM($EC554:EX554)</f>
        <v>20</v>
      </c>
      <c r="EA554">
        <f>SUM($CB554,$CC554:CX554)-SUM($EC554:EY554)</f>
        <v>20</v>
      </c>
      <c r="EB554">
        <f>SUM($CB554,$CC554:CY554)-SUM($EC554:EZ554)</f>
        <v>20</v>
      </c>
      <c r="EC554" cm="1">
        <f t="array" ref="EC554">SUMPRODUCT($K554:$AJ554,TRANSPOSE(EC$4:EC$29))</f>
        <v>0</v>
      </c>
      <c r="ED554" cm="1">
        <f t="array" ref="ED554">SUMPRODUCT($K554:$AJ554,TRANSPOSE(ED$4:ED$29))</f>
        <v>0</v>
      </c>
      <c r="EE554" cm="1">
        <f t="array" ref="EE554">SUMPRODUCT($K554:$AJ554,TRANSPOSE(EE$4:EE$29))</f>
        <v>0</v>
      </c>
      <c r="EF554" cm="1">
        <f t="array" ref="EF554">SUMPRODUCT($K554:$AJ554,TRANSPOSE(EF$4:EF$29))</f>
        <v>0</v>
      </c>
      <c r="EG554" cm="1">
        <f t="array" ref="EG554">SUMPRODUCT($K554:$AJ554,TRANSPOSE(EG$4:EG$29))</f>
        <v>0</v>
      </c>
      <c r="EH554" cm="1">
        <f t="array" ref="EH554">SUMPRODUCT($K554:$AJ554,TRANSPOSE(EH$4:EH$29))</f>
        <v>0</v>
      </c>
      <c r="EI554" cm="1">
        <f t="array" ref="EI554">SUMPRODUCT($K554:$AJ554,TRANSPOSE(EI$4:EI$29))</f>
        <v>0</v>
      </c>
      <c r="EJ554" cm="1">
        <f t="array" ref="EJ554">SUMPRODUCT($K554:$AJ554,TRANSPOSE(EJ$4:EJ$29))</f>
        <v>0</v>
      </c>
      <c r="EK554" cm="1">
        <f t="array" ref="EK554">SUMPRODUCT($K554:$AJ554,TRANSPOSE(EK$4:EK$29))</f>
        <v>0</v>
      </c>
      <c r="EL554" cm="1">
        <f t="array" ref="EL554">SUMPRODUCT($K554:$AJ554,TRANSPOSE(EL$4:EL$29))</f>
        <v>40</v>
      </c>
      <c r="EM554" cm="1">
        <f t="array" ref="EM554">SUMPRODUCT($K554:$AJ554,TRANSPOSE(EM$4:EM$29))</f>
        <v>120</v>
      </c>
      <c r="EN554" cm="1">
        <f t="array" ref="EN554">SUMPRODUCT($K554:$AJ554,TRANSPOSE(EN$4:EN$29))</f>
        <v>160</v>
      </c>
      <c r="EO554" cm="1">
        <f t="array" ref="EO554">SUMPRODUCT($K554:$AJ554,TRANSPOSE(EO$4:EO$29))</f>
        <v>80</v>
      </c>
      <c r="EP554" cm="1">
        <f t="array" ref="EP554">SUMPRODUCT($K554:$AJ554,TRANSPOSE(EP$4:EP$29))</f>
        <v>0</v>
      </c>
      <c r="EQ554" cm="1">
        <f t="array" ref="EQ554">SUMPRODUCT($K554:$AJ554,TRANSPOSE(EQ$4:EQ$29))</f>
        <v>0</v>
      </c>
      <c r="ER554" cm="1">
        <f t="array" ref="ER554">SUMPRODUCT($K554:$AJ554,TRANSPOSE(ER$4:ER$29))</f>
        <v>0</v>
      </c>
      <c r="ES554" cm="1">
        <f t="array" ref="ES554">SUMPRODUCT($K554:$AJ554,TRANSPOSE(ES$4:ES$29))</f>
        <v>0</v>
      </c>
      <c r="ET554" cm="1">
        <f t="array" ref="ET554">SUMPRODUCT($K554:$AJ554,TRANSPOSE(ET$4:ET$29))</f>
        <v>0</v>
      </c>
      <c r="EU554" cm="1">
        <f t="array" ref="EU554">SUMPRODUCT($K554:$AJ554,TRANSPOSE(EU$4:EU$29))</f>
        <v>0</v>
      </c>
      <c r="EV554" cm="1">
        <f t="array" ref="EV554">SUMPRODUCT($K554:$AJ554,TRANSPOSE(EV$4:EV$29))</f>
        <v>0</v>
      </c>
      <c r="EW554" cm="1">
        <f t="array" ref="EW554">SUMPRODUCT($K554:$AJ554,TRANSPOSE(EW$4:EW$29))</f>
        <v>0</v>
      </c>
      <c r="EX554" cm="1">
        <f t="array" ref="EX554">SUMPRODUCT($K554:$AJ554,TRANSPOSE(EX$4:EX$29))</f>
        <v>0</v>
      </c>
      <c r="EY554" cm="1">
        <f t="array" ref="EY554">SUMPRODUCT($K554:$AJ554,TRANSPOSE(EY$4:EY$29))</f>
        <v>0</v>
      </c>
      <c r="EZ554" cm="1">
        <f t="array" ref="EZ554">SUMPRODUCT($K554:$AJ554,TRANSPOSE(EZ$4:EZ$29))</f>
        <v>0</v>
      </c>
      <c r="FA554">
        <f t="shared" si="122"/>
        <v>0</v>
      </c>
      <c r="FB554" t="b">
        <f t="shared" si="123"/>
        <v>0</v>
      </c>
    </row>
    <row r="555" spans="1:158" hidden="1" x14ac:dyDescent="0.2">
      <c r="A555">
        <v>661</v>
      </c>
      <c r="B555" s="7" t="s">
        <v>397</v>
      </c>
      <c r="C555" t="s">
        <v>17</v>
      </c>
      <c r="D555">
        <v>514301548</v>
      </c>
      <c r="E555" t="s">
        <v>392</v>
      </c>
      <c r="G555" t="s">
        <v>6</v>
      </c>
      <c r="H555" s="1">
        <v>2</v>
      </c>
      <c r="I555" s="1">
        <v>58</v>
      </c>
      <c r="J555" s="1">
        <f>VLOOKUP(B555,'[4]AVL F03 05.05.26_לעבוד'!$B$27:$M$694,12,)</f>
        <v>374</v>
      </c>
      <c r="K555" s="1">
        <v>0</v>
      </c>
      <c r="L555" s="1">
        <v>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15</v>
      </c>
      <c r="Z555" s="1">
        <v>0</v>
      </c>
      <c r="AA555" s="1">
        <v>14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4</v>
      </c>
      <c r="AH555" s="1">
        <v>0</v>
      </c>
      <c r="AI555" s="1">
        <v>0</v>
      </c>
      <c r="AJ555" s="1">
        <v>0</v>
      </c>
      <c r="AK555" s="1">
        <f t="shared" si="119"/>
        <v>10710</v>
      </c>
      <c r="AL555" s="1">
        <f t="shared" si="120"/>
        <v>70000</v>
      </c>
      <c r="AM555" s="1">
        <f t="shared" si="124"/>
        <v>107.10000000000001</v>
      </c>
      <c r="AN555" s="1">
        <f t="shared" si="125"/>
        <v>700</v>
      </c>
      <c r="AO555" s="1">
        <f t="shared" si="126"/>
        <v>592.9</v>
      </c>
      <c r="AP555" s="1" t="s">
        <v>26</v>
      </c>
      <c r="AQ555" s="1">
        <f>VLOOKUP($B555,'[2]AVL F03 05.05.26_לעבוד'!$B$29:$H$721,6,)</f>
        <v>0</v>
      </c>
      <c r="AR555" s="1" t="s">
        <v>25</v>
      </c>
      <c r="AS555" s="1" t="s">
        <v>93</v>
      </c>
      <c r="AT555">
        <f t="shared" si="121"/>
        <v>0.34</v>
      </c>
      <c r="AU555" t="str">
        <f>VLOOKUP(B555,'[3]AVL F03 05.05.26_לעבוד'!$B$27:$B$694,1,)</f>
        <v>MS35338-134</v>
      </c>
      <c r="AV555" t="s">
        <v>335</v>
      </c>
      <c r="AW555" t="s">
        <v>1726</v>
      </c>
      <c r="AX555">
        <v>1</v>
      </c>
      <c r="AY555">
        <v>0.01</v>
      </c>
      <c r="AZ555" t="s">
        <v>0</v>
      </c>
      <c r="BA555">
        <v>2</v>
      </c>
      <c r="BB555" t="s">
        <v>132</v>
      </c>
      <c r="BC555">
        <v>97</v>
      </c>
      <c r="BD555">
        <v>31</v>
      </c>
      <c r="BE555" t="s">
        <v>185</v>
      </c>
      <c r="BF555">
        <v>600000</v>
      </c>
      <c r="BG555">
        <v>0.1</v>
      </c>
      <c r="BH555">
        <v>20</v>
      </c>
      <c r="BI555" t="s">
        <v>11</v>
      </c>
      <c r="BJ555" t="s">
        <v>122</v>
      </c>
      <c r="BK555" t="s">
        <v>129</v>
      </c>
      <c r="BL555" t="s">
        <v>5</v>
      </c>
      <c r="BM555" t="s">
        <v>128</v>
      </c>
      <c r="BN555">
        <v>0.01</v>
      </c>
      <c r="BO555" t="s">
        <v>5</v>
      </c>
      <c r="BP555">
        <v>900</v>
      </c>
      <c r="BQ555" t="s">
        <v>325</v>
      </c>
      <c r="BR555" t="s">
        <v>8</v>
      </c>
      <c r="BS555" t="s">
        <v>318</v>
      </c>
      <c r="BT555">
        <v>70000</v>
      </c>
      <c r="BU555" t="s">
        <v>6</v>
      </c>
      <c r="BV555" t="s">
        <v>317</v>
      </c>
      <c r="BW555">
        <v>514</v>
      </c>
      <c r="BX555" t="s">
        <v>3</v>
      </c>
      <c r="BY555">
        <v>1</v>
      </c>
      <c r="BZ555" t="s">
        <v>29</v>
      </c>
      <c r="CA555" t="s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73500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E555">
        <f>SUM($CB555,CB555:$CC555)-SUM($EC555:EC555)</f>
        <v>0</v>
      </c>
      <c r="DF555">
        <f>SUM($CB555,$CC555:CC555)-SUM($EC555:ED555)</f>
        <v>0</v>
      </c>
      <c r="DG555">
        <f>SUM($CB555,$CC555:CD555)-SUM($EC555:EE555)</f>
        <v>0</v>
      </c>
      <c r="DH555">
        <f>SUM($CB555,$CC555:CE555)-SUM($EC555:EF555)</f>
        <v>0</v>
      </c>
      <c r="DI555">
        <f>SUM($CB555,$CC555:CF555)-SUM($EC555:EG555)</f>
        <v>0</v>
      </c>
      <c r="DJ555">
        <f>SUM($CB555,$CC555:CG555)-SUM($EC555:EH555)</f>
        <v>0</v>
      </c>
      <c r="DK555">
        <f>SUM($CB555,$CC555:CH555)-SUM($EC555:EI555)</f>
        <v>0</v>
      </c>
      <c r="DL555">
        <f>SUM($CB555,$CC555:CI555)-SUM($EC555:EJ555)</f>
        <v>0</v>
      </c>
      <c r="DM555">
        <f>SUM($CB555,$CC555:CJ555)-SUM($EC555:EK555)</f>
        <v>72565</v>
      </c>
      <c r="DN555">
        <f>SUM($CB555,$CC555:CK555)-SUM($EC555:EL555)</f>
        <v>71395</v>
      </c>
      <c r="DO555">
        <f>SUM($CB555,$CC555:CL555)-SUM($EC555:EM555)</f>
        <v>69965</v>
      </c>
      <c r="DP555">
        <f>SUM($CB555,$CC555:CM555)-SUM($EC555:EN555)</f>
        <v>68290</v>
      </c>
      <c r="DQ555">
        <f>SUM($CB555,$CC555:CN555)-SUM($EC555:EO555)</f>
        <v>67485</v>
      </c>
      <c r="DR555">
        <f>SUM($CB555,$CC555:CO555)-SUM($EC555:EP555)</f>
        <v>66700</v>
      </c>
      <c r="DS555">
        <f>SUM($CB555,$CC555:CP555)-SUM($EC555:EQ555)</f>
        <v>66700</v>
      </c>
      <c r="DT555">
        <f>SUM($CB555,$CC555:CQ555)-SUM($EC555:ER555)</f>
        <v>66700</v>
      </c>
      <c r="DU555">
        <f>SUM($CB555,$CC555:CR555)-SUM($EC555:ES555)</f>
        <v>66700</v>
      </c>
      <c r="DV555">
        <f>SUM($CB555,$CC555:CS555)-SUM($EC555:ET555)</f>
        <v>66700</v>
      </c>
      <c r="DW555">
        <f>SUM($CB555,$CC555:CT555)-SUM($EC555:EU555)</f>
        <v>66700</v>
      </c>
      <c r="DX555">
        <f>SUM($CB555,$CC555:CU555)-SUM($EC555:EV555)</f>
        <v>66700</v>
      </c>
      <c r="DY555">
        <f>SUM($CB555,$CC555:CV555)-SUM($EC555:EW555)</f>
        <v>66700</v>
      </c>
      <c r="DZ555">
        <f>SUM($CB555,$CC555:CW555)-SUM($EC555:EX555)</f>
        <v>66700</v>
      </c>
      <c r="EA555">
        <f>SUM($CB555,$CC555:CX555)-SUM($EC555:EY555)</f>
        <v>66700</v>
      </c>
      <c r="EB555">
        <f>SUM($CB555,$CC555:CY555)-SUM($EC555:EZ555)</f>
        <v>66700</v>
      </c>
      <c r="EC555" cm="1">
        <f t="array" ref="EC555">SUMPRODUCT($K555:$AJ555,TRANSPOSE(EC$4:EC$29))</f>
        <v>0</v>
      </c>
      <c r="ED555" cm="1">
        <f t="array" ref="ED555">SUMPRODUCT($K555:$AJ555,TRANSPOSE(ED$4:ED$29))</f>
        <v>0</v>
      </c>
      <c r="EE555" cm="1">
        <f t="array" ref="EE555">SUMPRODUCT($K555:$AJ555,TRANSPOSE(EE$4:EE$29))</f>
        <v>0</v>
      </c>
      <c r="EF555" cm="1">
        <f t="array" ref="EF555">SUMPRODUCT($K555:$AJ555,TRANSPOSE(EF$4:EF$29))</f>
        <v>0</v>
      </c>
      <c r="EG555" cm="1">
        <f t="array" ref="EG555">SUMPRODUCT($K555:$AJ555,TRANSPOSE(EG$4:EG$29))</f>
        <v>0</v>
      </c>
      <c r="EH555" cm="1">
        <f t="array" ref="EH555">SUMPRODUCT($K555:$AJ555,TRANSPOSE(EH$4:EH$29))</f>
        <v>0</v>
      </c>
      <c r="EI555" cm="1">
        <f t="array" ref="EI555">SUMPRODUCT($K555:$AJ555,TRANSPOSE(EI$4:EI$29))</f>
        <v>0</v>
      </c>
      <c r="EJ555" cm="1">
        <f t="array" ref="EJ555">SUMPRODUCT($K555:$AJ555,TRANSPOSE(EJ$4:EJ$29))</f>
        <v>0</v>
      </c>
      <c r="EK555" cm="1">
        <f t="array" ref="EK555">SUMPRODUCT($K555:$AJ555,TRANSPOSE(EK$4:EK$29))</f>
        <v>935</v>
      </c>
      <c r="EL555" cm="1">
        <f t="array" ref="EL555">SUMPRODUCT($K555:$AJ555,TRANSPOSE(EL$4:EL$29))</f>
        <v>1170</v>
      </c>
      <c r="EM555" cm="1">
        <f t="array" ref="EM555">SUMPRODUCT($K555:$AJ555,TRANSPOSE(EM$4:EM$29))</f>
        <v>1430</v>
      </c>
      <c r="EN555" cm="1">
        <f t="array" ref="EN555">SUMPRODUCT($K555:$AJ555,TRANSPOSE(EN$4:EN$29))</f>
        <v>1675</v>
      </c>
      <c r="EO555" cm="1">
        <f t="array" ref="EO555">SUMPRODUCT($K555:$AJ555,TRANSPOSE(EO$4:EO$29))</f>
        <v>805</v>
      </c>
      <c r="EP555" cm="1">
        <f t="array" ref="EP555">SUMPRODUCT($K555:$AJ555,TRANSPOSE(EP$4:EP$29))</f>
        <v>785</v>
      </c>
      <c r="EQ555" cm="1">
        <f t="array" ref="EQ555">SUMPRODUCT($K555:$AJ555,TRANSPOSE(EQ$4:EQ$29))</f>
        <v>0</v>
      </c>
      <c r="ER555" cm="1">
        <f t="array" ref="ER555">SUMPRODUCT($K555:$AJ555,TRANSPOSE(ER$4:ER$29))</f>
        <v>0</v>
      </c>
      <c r="ES555" cm="1">
        <f t="array" ref="ES555">SUMPRODUCT($K555:$AJ555,TRANSPOSE(ES$4:ES$29))</f>
        <v>0</v>
      </c>
      <c r="ET555" cm="1">
        <f t="array" ref="ET555">SUMPRODUCT($K555:$AJ555,TRANSPOSE(ET$4:ET$29))</f>
        <v>0</v>
      </c>
      <c r="EU555" cm="1">
        <f t="array" ref="EU555">SUMPRODUCT($K555:$AJ555,TRANSPOSE(EU$4:EU$29))</f>
        <v>0</v>
      </c>
      <c r="EV555" cm="1">
        <f t="array" ref="EV555">SUMPRODUCT($K555:$AJ555,TRANSPOSE(EV$4:EV$29))</f>
        <v>0</v>
      </c>
      <c r="EW555" cm="1">
        <f t="array" ref="EW555">SUMPRODUCT($K555:$AJ555,TRANSPOSE(EW$4:EW$29))</f>
        <v>0</v>
      </c>
      <c r="EX555" cm="1">
        <f t="array" ref="EX555">SUMPRODUCT($K555:$AJ555,TRANSPOSE(EX$4:EX$29))</f>
        <v>0</v>
      </c>
      <c r="EY555" cm="1">
        <f t="array" ref="EY555">SUMPRODUCT($K555:$AJ555,TRANSPOSE(EY$4:EY$29))</f>
        <v>0</v>
      </c>
      <c r="EZ555" cm="1">
        <f t="array" ref="EZ555">SUMPRODUCT($K555:$AJ555,TRANSPOSE(EZ$4:EZ$29))</f>
        <v>0</v>
      </c>
      <c r="FA555">
        <f t="shared" si="122"/>
        <v>0</v>
      </c>
      <c r="FB555" t="b">
        <f t="shared" si="123"/>
        <v>0</v>
      </c>
    </row>
    <row r="556" spans="1:158" hidden="1" x14ac:dyDescent="0.2">
      <c r="A556">
        <v>662</v>
      </c>
      <c r="B556" s="7" t="s">
        <v>396</v>
      </c>
      <c r="C556" t="s">
        <v>17</v>
      </c>
      <c r="D556">
        <v>514301316</v>
      </c>
      <c r="E556" t="s">
        <v>392</v>
      </c>
      <c r="G556" t="s">
        <v>6</v>
      </c>
      <c r="H556" s="1">
        <v>2</v>
      </c>
      <c r="I556" s="1">
        <v>38</v>
      </c>
      <c r="J556" s="1">
        <f>VLOOKUP(B556,'[4]AVL F03 05.05.26_לעבוד'!$B$27:$M$694,12,)</f>
        <v>48</v>
      </c>
      <c r="K556" s="1">
        <v>0</v>
      </c>
      <c r="L556" s="1">
        <v>12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8</v>
      </c>
      <c r="X556" s="1">
        <v>0</v>
      </c>
      <c r="Y556" s="1">
        <v>4</v>
      </c>
      <c r="Z556" s="1">
        <v>2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f t="shared" si="119"/>
        <v>8190</v>
      </c>
      <c r="AL556" s="1">
        <f t="shared" si="120"/>
        <v>14400</v>
      </c>
      <c r="AM556" s="1">
        <f t="shared" si="124"/>
        <v>81.900000000000006</v>
      </c>
      <c r="AN556" s="1">
        <f t="shared" si="125"/>
        <v>144</v>
      </c>
      <c r="AO556" s="1">
        <f t="shared" si="126"/>
        <v>62.099999999999994</v>
      </c>
      <c r="AP556" s="1" t="s">
        <v>26</v>
      </c>
      <c r="AQ556" s="1">
        <f>VLOOKUP($B556,'[2]AVL F03 05.05.26_לעבוד'!$B$29:$H$721,6,)</f>
        <v>0</v>
      </c>
      <c r="AR556" s="1" t="s">
        <v>25</v>
      </c>
      <c r="AS556" s="1" t="s">
        <v>93</v>
      </c>
      <c r="AT556">
        <f t="shared" si="121"/>
        <v>0.26</v>
      </c>
      <c r="AU556" t="str">
        <f>VLOOKUP(B556,'[3]AVL F03 05.05.26_לעבוד'!$B$27:$B$694,1,)</f>
        <v>MS35338-135</v>
      </c>
      <c r="AV556" t="s">
        <v>335</v>
      </c>
      <c r="AW556" t="s">
        <v>1726</v>
      </c>
      <c r="AX556">
        <v>1</v>
      </c>
      <c r="AY556">
        <v>0.01</v>
      </c>
      <c r="AZ556" t="s">
        <v>0</v>
      </c>
      <c r="BA556">
        <v>2</v>
      </c>
      <c r="BB556" t="s">
        <v>132</v>
      </c>
      <c r="BC556">
        <v>97</v>
      </c>
      <c r="BD556">
        <v>56</v>
      </c>
      <c r="BE556" t="s">
        <v>185</v>
      </c>
      <c r="BF556">
        <v>200000</v>
      </c>
      <c r="BG556">
        <v>0.1</v>
      </c>
      <c r="BH556">
        <v>20</v>
      </c>
      <c r="BI556" t="s">
        <v>11</v>
      </c>
      <c r="BJ556" t="s">
        <v>122</v>
      </c>
      <c r="BK556" t="s">
        <v>129</v>
      </c>
      <c r="BL556" t="s">
        <v>5</v>
      </c>
      <c r="BM556" t="s">
        <v>128</v>
      </c>
      <c r="BN556">
        <v>0.01</v>
      </c>
      <c r="BO556" t="s">
        <v>5</v>
      </c>
      <c r="BP556">
        <v>1</v>
      </c>
      <c r="BQ556" t="s">
        <v>5</v>
      </c>
      <c r="BR556" t="s">
        <v>8</v>
      </c>
      <c r="BS556" t="s">
        <v>318</v>
      </c>
      <c r="BT556">
        <v>7200</v>
      </c>
      <c r="BU556" t="s">
        <v>6</v>
      </c>
      <c r="BV556" t="s">
        <v>317</v>
      </c>
      <c r="BW556">
        <v>514</v>
      </c>
      <c r="BX556" t="s">
        <v>3</v>
      </c>
      <c r="BY556">
        <v>1</v>
      </c>
      <c r="BZ556" t="s">
        <v>29</v>
      </c>
      <c r="CA556" t="s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7560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E556">
        <f>SUM($CB556,CB556:$CC556)-SUM($EC556:EC556)</f>
        <v>0</v>
      </c>
      <c r="DF556">
        <f>SUM($CB556,$CC556:CC556)-SUM($EC556:ED556)</f>
        <v>0</v>
      </c>
      <c r="DG556">
        <f>SUM($CB556,$CC556:CD556)-SUM($EC556:EE556)</f>
        <v>0</v>
      </c>
      <c r="DH556">
        <f>SUM($CB556,$CC556:CE556)-SUM($EC556:EF556)</f>
        <v>0</v>
      </c>
      <c r="DI556">
        <f>SUM($CB556,$CC556:CF556)-SUM($EC556:EG556)</f>
        <v>0</v>
      </c>
      <c r="DJ556">
        <f>SUM($CB556,$CC556:CG556)-SUM($EC556:EH556)</f>
        <v>0</v>
      </c>
      <c r="DK556">
        <f>SUM($CB556,$CC556:CH556)-SUM($EC556:EI556)</f>
        <v>0</v>
      </c>
      <c r="DL556">
        <f>SUM($CB556,$CC556:CI556)-SUM($EC556:EJ556)</f>
        <v>0</v>
      </c>
      <c r="DM556">
        <f>SUM($CB556,$CC556:CJ556)-SUM($EC556:EK556)</f>
        <v>7400</v>
      </c>
      <c r="DN556">
        <f>SUM($CB556,$CC556:CK556)-SUM($EC556:EL556)</f>
        <v>7040</v>
      </c>
      <c r="DO556">
        <f>SUM($CB556,$CC556:CL556)-SUM($EC556:EM556)</f>
        <v>6000</v>
      </c>
      <c r="DP556">
        <f>SUM($CB556,$CC556:CM556)-SUM($EC556:EN556)</f>
        <v>4640</v>
      </c>
      <c r="DQ556">
        <f>SUM($CB556,$CC556:CN556)-SUM($EC556:EO556)</f>
        <v>3260</v>
      </c>
      <c r="DR556">
        <f>SUM($CB556,$CC556:CO556)-SUM($EC556:EP556)</f>
        <v>2260</v>
      </c>
      <c r="DS556">
        <f>SUM($CB556,$CC556:CP556)-SUM($EC556:EQ556)</f>
        <v>2260</v>
      </c>
      <c r="DT556">
        <f>SUM($CB556,$CC556:CQ556)-SUM($EC556:ER556)</f>
        <v>2260</v>
      </c>
      <c r="DU556">
        <f>SUM($CB556,$CC556:CR556)-SUM($EC556:ES556)</f>
        <v>2260</v>
      </c>
      <c r="DV556">
        <f>SUM($CB556,$CC556:CS556)-SUM($EC556:ET556)</f>
        <v>2260</v>
      </c>
      <c r="DW556">
        <f>SUM($CB556,$CC556:CT556)-SUM($EC556:EU556)</f>
        <v>2260</v>
      </c>
      <c r="DX556">
        <f>SUM($CB556,$CC556:CU556)-SUM($EC556:EV556)</f>
        <v>2260</v>
      </c>
      <c r="DY556">
        <f>SUM($CB556,$CC556:CV556)-SUM($EC556:EW556)</f>
        <v>2260</v>
      </c>
      <c r="DZ556">
        <f>SUM($CB556,$CC556:CW556)-SUM($EC556:EX556)</f>
        <v>2260</v>
      </c>
      <c r="EA556">
        <f>SUM($CB556,$CC556:CX556)-SUM($EC556:EY556)</f>
        <v>2260</v>
      </c>
      <c r="EB556">
        <f>SUM($CB556,$CC556:CY556)-SUM($EC556:EZ556)</f>
        <v>2260</v>
      </c>
      <c r="EC556" cm="1">
        <f t="array" ref="EC556">SUMPRODUCT($K556:$AJ556,TRANSPOSE(EC$4:EC$29))</f>
        <v>0</v>
      </c>
      <c r="ED556" cm="1">
        <f t="array" ref="ED556">SUMPRODUCT($K556:$AJ556,TRANSPOSE(ED$4:ED$29))</f>
        <v>0</v>
      </c>
      <c r="EE556" cm="1">
        <f t="array" ref="EE556">SUMPRODUCT($K556:$AJ556,TRANSPOSE(EE$4:EE$29))</f>
        <v>0</v>
      </c>
      <c r="EF556" cm="1">
        <f t="array" ref="EF556">SUMPRODUCT($K556:$AJ556,TRANSPOSE(EF$4:EF$29))</f>
        <v>0</v>
      </c>
      <c r="EG556" cm="1">
        <f t="array" ref="EG556">SUMPRODUCT($K556:$AJ556,TRANSPOSE(EG$4:EG$29))</f>
        <v>0</v>
      </c>
      <c r="EH556" cm="1">
        <f t="array" ref="EH556">SUMPRODUCT($K556:$AJ556,TRANSPOSE(EH$4:EH$29))</f>
        <v>0</v>
      </c>
      <c r="EI556" cm="1">
        <f t="array" ref="EI556">SUMPRODUCT($K556:$AJ556,TRANSPOSE(EI$4:EI$29))</f>
        <v>0</v>
      </c>
      <c r="EJ556" cm="1">
        <f t="array" ref="EJ556">SUMPRODUCT($K556:$AJ556,TRANSPOSE(EJ$4:EJ$29))</f>
        <v>0</v>
      </c>
      <c r="EK556" cm="1">
        <f t="array" ref="EK556">SUMPRODUCT($K556:$AJ556,TRANSPOSE(EK$4:EK$29))</f>
        <v>160</v>
      </c>
      <c r="EL556" cm="1">
        <f t="array" ref="EL556">SUMPRODUCT($K556:$AJ556,TRANSPOSE(EL$4:EL$29))</f>
        <v>360</v>
      </c>
      <c r="EM556" cm="1">
        <f t="array" ref="EM556">SUMPRODUCT($K556:$AJ556,TRANSPOSE(EM$4:EM$29))</f>
        <v>1040</v>
      </c>
      <c r="EN556" cm="1">
        <f t="array" ref="EN556">SUMPRODUCT($K556:$AJ556,TRANSPOSE(EN$4:EN$29))</f>
        <v>1360</v>
      </c>
      <c r="EO556" cm="1">
        <f t="array" ref="EO556">SUMPRODUCT($K556:$AJ556,TRANSPOSE(EO$4:EO$29))</f>
        <v>1380</v>
      </c>
      <c r="EP556" cm="1">
        <f t="array" ref="EP556">SUMPRODUCT($K556:$AJ556,TRANSPOSE(EP$4:EP$29))</f>
        <v>1000</v>
      </c>
      <c r="EQ556" cm="1">
        <f t="array" ref="EQ556">SUMPRODUCT($K556:$AJ556,TRANSPOSE(EQ$4:EQ$29))</f>
        <v>0</v>
      </c>
      <c r="ER556" cm="1">
        <f t="array" ref="ER556">SUMPRODUCT($K556:$AJ556,TRANSPOSE(ER$4:ER$29))</f>
        <v>0</v>
      </c>
      <c r="ES556" cm="1">
        <f t="array" ref="ES556">SUMPRODUCT($K556:$AJ556,TRANSPOSE(ES$4:ES$29))</f>
        <v>0</v>
      </c>
      <c r="ET556" cm="1">
        <f t="array" ref="ET556">SUMPRODUCT($K556:$AJ556,TRANSPOSE(ET$4:ET$29))</f>
        <v>0</v>
      </c>
      <c r="EU556" cm="1">
        <f t="array" ref="EU556">SUMPRODUCT($K556:$AJ556,TRANSPOSE(EU$4:EU$29))</f>
        <v>0</v>
      </c>
      <c r="EV556" cm="1">
        <f t="array" ref="EV556">SUMPRODUCT($K556:$AJ556,TRANSPOSE(EV$4:EV$29))</f>
        <v>0</v>
      </c>
      <c r="EW556" cm="1">
        <f t="array" ref="EW556">SUMPRODUCT($K556:$AJ556,TRANSPOSE(EW$4:EW$29))</f>
        <v>0</v>
      </c>
      <c r="EX556" cm="1">
        <f t="array" ref="EX556">SUMPRODUCT($K556:$AJ556,TRANSPOSE(EX$4:EX$29))</f>
        <v>0</v>
      </c>
      <c r="EY556" cm="1">
        <f t="array" ref="EY556">SUMPRODUCT($K556:$AJ556,TRANSPOSE(EY$4:EY$29))</f>
        <v>0</v>
      </c>
      <c r="EZ556" cm="1">
        <f t="array" ref="EZ556">SUMPRODUCT($K556:$AJ556,TRANSPOSE(EZ$4:EZ$29))</f>
        <v>0</v>
      </c>
      <c r="FA556">
        <f t="shared" si="122"/>
        <v>100</v>
      </c>
      <c r="FB556" t="b">
        <f t="shared" si="123"/>
        <v>0</v>
      </c>
    </row>
    <row r="557" spans="1:158" hidden="1" x14ac:dyDescent="0.2">
      <c r="A557">
        <v>663</v>
      </c>
      <c r="B557" s="7" t="s">
        <v>395</v>
      </c>
      <c r="C557" t="s">
        <v>17</v>
      </c>
      <c r="D557">
        <v>514301324</v>
      </c>
      <c r="E557" t="s">
        <v>392</v>
      </c>
      <c r="G557" t="s">
        <v>6</v>
      </c>
      <c r="H557" s="1">
        <v>2</v>
      </c>
      <c r="I557" s="1">
        <v>141</v>
      </c>
      <c r="J557" s="1">
        <f>VLOOKUP(B557,'[4]AVL F03 05.05.26_לעבוד'!$B$27:$M$694,12,)</f>
        <v>141</v>
      </c>
      <c r="K557" s="1">
        <v>28</v>
      </c>
      <c r="L557" s="1">
        <v>34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31</v>
      </c>
      <c r="X557" s="1">
        <v>0</v>
      </c>
      <c r="Y557" s="1">
        <v>8</v>
      </c>
      <c r="Z557" s="1">
        <v>8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f t="shared" si="119"/>
        <v>34335</v>
      </c>
      <c r="AL557" s="1">
        <f t="shared" si="120"/>
        <v>43600</v>
      </c>
      <c r="AM557" s="1">
        <f t="shared" si="124"/>
        <v>686.7</v>
      </c>
      <c r="AN557" s="1">
        <f t="shared" si="125"/>
        <v>872</v>
      </c>
      <c r="AO557" s="1">
        <f t="shared" si="126"/>
        <v>185.29999999999995</v>
      </c>
      <c r="AP557" s="1" t="s">
        <v>26</v>
      </c>
      <c r="AQ557" s="1">
        <f>VLOOKUP($B557,'[2]AVL F03 05.05.26_לעבוד'!$B$29:$H$721,6,)</f>
        <v>0</v>
      </c>
      <c r="AR557" s="1" t="s">
        <v>25</v>
      </c>
      <c r="AS557" s="1" t="s">
        <v>93</v>
      </c>
      <c r="AT557">
        <f t="shared" si="121"/>
        <v>2.1800000000000002</v>
      </c>
      <c r="AU557" t="str">
        <f>VLOOKUP(B557,'[3]AVL F03 05.05.26_לעבוד'!$B$27:$B$694,1,)</f>
        <v>MS35338-136</v>
      </c>
      <c r="AW557" t="s">
        <v>1726</v>
      </c>
      <c r="AX557">
        <v>1</v>
      </c>
      <c r="AY557">
        <v>0.02</v>
      </c>
      <c r="AZ557" t="s">
        <v>0</v>
      </c>
      <c r="BA557">
        <v>2</v>
      </c>
      <c r="BB557" t="s">
        <v>132</v>
      </c>
      <c r="BC557">
        <v>97</v>
      </c>
      <c r="BD557">
        <v>39</v>
      </c>
      <c r="BE557" t="s">
        <v>185</v>
      </c>
      <c r="BF557">
        <v>95000</v>
      </c>
      <c r="BG557">
        <v>0.2</v>
      </c>
      <c r="BH557">
        <v>20</v>
      </c>
      <c r="BI557" t="s">
        <v>11</v>
      </c>
      <c r="BJ557" t="s">
        <v>122</v>
      </c>
      <c r="BK557" t="s">
        <v>129</v>
      </c>
      <c r="BL557" t="s">
        <v>5</v>
      </c>
      <c r="BM557" t="s">
        <v>128</v>
      </c>
      <c r="BN557">
        <v>0.02</v>
      </c>
      <c r="BO557" t="s">
        <v>5</v>
      </c>
      <c r="BP557">
        <v>1</v>
      </c>
      <c r="BQ557" t="s">
        <v>5</v>
      </c>
      <c r="BR557" t="s">
        <v>8</v>
      </c>
      <c r="BS557" t="s">
        <v>318</v>
      </c>
      <c r="BT557">
        <v>21800</v>
      </c>
      <c r="BU557" t="s">
        <v>6</v>
      </c>
      <c r="BV557" t="s">
        <v>317</v>
      </c>
      <c r="BW557">
        <v>514</v>
      </c>
      <c r="BX557" t="s">
        <v>3</v>
      </c>
      <c r="BY557">
        <v>1</v>
      </c>
      <c r="BZ557" t="s">
        <v>29</v>
      </c>
      <c r="CA557" t="s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22890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E557">
        <f>SUM($CB557,CB557:$CC557)-SUM($EC557:EC557)</f>
        <v>0</v>
      </c>
      <c r="DF557">
        <f>SUM($CB557,$CC557:CC557)-SUM($EC557:ED557)</f>
        <v>0</v>
      </c>
      <c r="DG557">
        <f>SUM($CB557,$CC557:CD557)-SUM($EC557:EE557)</f>
        <v>0</v>
      </c>
      <c r="DH557">
        <f>SUM($CB557,$CC557:CE557)-SUM($EC557:EF557)</f>
        <v>0</v>
      </c>
      <c r="DI557">
        <f>SUM($CB557,$CC557:CF557)-SUM($EC557:EG557)</f>
        <v>0</v>
      </c>
      <c r="DJ557">
        <f>SUM($CB557,$CC557:CG557)-SUM($EC557:EH557)</f>
        <v>0</v>
      </c>
      <c r="DK557">
        <f>SUM($CB557,$CC557:CH557)-SUM($EC557:EI557)</f>
        <v>0</v>
      </c>
      <c r="DL557">
        <f>SUM($CB557,$CC557:CI557)-SUM($EC557:EJ557)</f>
        <v>0</v>
      </c>
      <c r="DM557">
        <f>SUM($CB557,$CC557:CJ557)-SUM($EC557:EK557)</f>
        <v>22405</v>
      </c>
      <c r="DN557">
        <f>SUM($CB557,$CC557:CK557)-SUM($EC557:EL557)</f>
        <v>20995</v>
      </c>
      <c r="DO557">
        <f>SUM($CB557,$CC557:CL557)-SUM($EC557:EM557)</f>
        <v>16555</v>
      </c>
      <c r="DP557">
        <f>SUM($CB557,$CC557:CM557)-SUM($EC557:EN557)</f>
        <v>10860</v>
      </c>
      <c r="DQ557">
        <f>SUM($CB557,$CC557:CN557)-SUM($EC557:EO557)</f>
        <v>5165</v>
      </c>
      <c r="DR557">
        <f>SUM($CB557,$CC557:CO557)-SUM($EC557:EP557)</f>
        <v>690</v>
      </c>
      <c r="DS557">
        <f>SUM($CB557,$CC557:CP557)-SUM($EC557:EQ557)</f>
        <v>690</v>
      </c>
      <c r="DT557">
        <f>SUM($CB557,$CC557:CQ557)-SUM($EC557:ER557)</f>
        <v>690</v>
      </c>
      <c r="DU557">
        <f>SUM($CB557,$CC557:CR557)-SUM($EC557:ES557)</f>
        <v>690</v>
      </c>
      <c r="DV557">
        <f>SUM($CB557,$CC557:CS557)-SUM($EC557:ET557)</f>
        <v>690</v>
      </c>
      <c r="DW557">
        <f>SUM($CB557,$CC557:CT557)-SUM($EC557:EU557)</f>
        <v>690</v>
      </c>
      <c r="DX557">
        <f>SUM($CB557,$CC557:CU557)-SUM($EC557:EV557)</f>
        <v>690</v>
      </c>
      <c r="DY557">
        <f>SUM($CB557,$CC557:CV557)-SUM($EC557:EW557)</f>
        <v>690</v>
      </c>
      <c r="DZ557">
        <f>SUM($CB557,$CC557:CW557)-SUM($EC557:EX557)</f>
        <v>690</v>
      </c>
      <c r="EA557">
        <f>SUM($CB557,$CC557:CX557)-SUM($EC557:EY557)</f>
        <v>690</v>
      </c>
      <c r="EB557">
        <f>SUM($CB557,$CC557:CY557)-SUM($EC557:EZ557)</f>
        <v>690</v>
      </c>
      <c r="EC557" cm="1">
        <f t="array" ref="EC557">SUMPRODUCT($K557:$AJ557,TRANSPOSE(EC$4:EC$29))</f>
        <v>0</v>
      </c>
      <c r="ED557" cm="1">
        <f t="array" ref="ED557">SUMPRODUCT($K557:$AJ557,TRANSPOSE(ED$4:ED$29))</f>
        <v>0</v>
      </c>
      <c r="EE557" cm="1">
        <f t="array" ref="EE557">SUMPRODUCT($K557:$AJ557,TRANSPOSE(EE$4:EE$29))</f>
        <v>0</v>
      </c>
      <c r="EF557" cm="1">
        <f t="array" ref="EF557">SUMPRODUCT($K557:$AJ557,TRANSPOSE(EF$4:EF$29))</f>
        <v>0</v>
      </c>
      <c r="EG557" cm="1">
        <f t="array" ref="EG557">SUMPRODUCT($K557:$AJ557,TRANSPOSE(EG$4:EG$29))</f>
        <v>0</v>
      </c>
      <c r="EH557" cm="1">
        <f t="array" ref="EH557">SUMPRODUCT($K557:$AJ557,TRANSPOSE(EH$4:EH$29))</f>
        <v>0</v>
      </c>
      <c r="EI557" cm="1">
        <f t="array" ref="EI557">SUMPRODUCT($K557:$AJ557,TRANSPOSE(EI$4:EI$29))</f>
        <v>0</v>
      </c>
      <c r="EJ557" cm="1">
        <f t="array" ref="EJ557">SUMPRODUCT($K557:$AJ557,TRANSPOSE(EJ$4:EJ$29))</f>
        <v>0</v>
      </c>
      <c r="EK557" cm="1">
        <f t="array" ref="EK557">SUMPRODUCT($K557:$AJ557,TRANSPOSE(EK$4:EK$29))</f>
        <v>485</v>
      </c>
      <c r="EL557" cm="1">
        <f t="array" ref="EL557">SUMPRODUCT($K557:$AJ557,TRANSPOSE(EL$4:EL$29))</f>
        <v>1410</v>
      </c>
      <c r="EM557" cm="1">
        <f t="array" ref="EM557">SUMPRODUCT($K557:$AJ557,TRANSPOSE(EM$4:EM$29))</f>
        <v>4440</v>
      </c>
      <c r="EN557" cm="1">
        <f t="array" ref="EN557">SUMPRODUCT($K557:$AJ557,TRANSPOSE(EN$4:EN$29))</f>
        <v>5695</v>
      </c>
      <c r="EO557" cm="1">
        <f t="array" ref="EO557">SUMPRODUCT($K557:$AJ557,TRANSPOSE(EO$4:EO$29))</f>
        <v>5695</v>
      </c>
      <c r="EP557" cm="1">
        <f t="array" ref="EP557">SUMPRODUCT($K557:$AJ557,TRANSPOSE(EP$4:EP$29))</f>
        <v>4475</v>
      </c>
      <c r="EQ557" cm="1">
        <f t="array" ref="EQ557">SUMPRODUCT($K557:$AJ557,TRANSPOSE(EQ$4:EQ$29))</f>
        <v>0</v>
      </c>
      <c r="ER557" cm="1">
        <f t="array" ref="ER557">SUMPRODUCT($K557:$AJ557,TRANSPOSE(ER$4:ER$29))</f>
        <v>0</v>
      </c>
      <c r="ES557" cm="1">
        <f t="array" ref="ES557">SUMPRODUCT($K557:$AJ557,TRANSPOSE(ES$4:ES$29))</f>
        <v>0</v>
      </c>
      <c r="ET557" cm="1">
        <f t="array" ref="ET557">SUMPRODUCT($K557:$AJ557,TRANSPOSE(ET$4:ET$29))</f>
        <v>0</v>
      </c>
      <c r="EU557" cm="1">
        <f t="array" ref="EU557">SUMPRODUCT($K557:$AJ557,TRANSPOSE(EU$4:EU$29))</f>
        <v>0</v>
      </c>
      <c r="EV557" cm="1">
        <f t="array" ref="EV557">SUMPRODUCT($K557:$AJ557,TRANSPOSE(EV$4:EV$29))</f>
        <v>0</v>
      </c>
      <c r="EW557" cm="1">
        <f t="array" ref="EW557">SUMPRODUCT($K557:$AJ557,TRANSPOSE(EW$4:EW$29))</f>
        <v>0</v>
      </c>
      <c r="EX557" cm="1">
        <f t="array" ref="EX557">SUMPRODUCT($K557:$AJ557,TRANSPOSE(EX$4:EX$29))</f>
        <v>0</v>
      </c>
      <c r="EY557" cm="1">
        <f t="array" ref="EY557">SUMPRODUCT($K557:$AJ557,TRANSPOSE(EY$4:EY$29))</f>
        <v>0</v>
      </c>
      <c r="EZ557" cm="1">
        <f t="array" ref="EZ557">SUMPRODUCT($K557:$AJ557,TRANSPOSE(EZ$4:EZ$29))</f>
        <v>0</v>
      </c>
      <c r="FA557">
        <f t="shared" si="122"/>
        <v>400</v>
      </c>
      <c r="FB557" t="b">
        <f t="shared" si="123"/>
        <v>0</v>
      </c>
    </row>
    <row r="558" spans="1:158" hidden="1" x14ac:dyDescent="0.2">
      <c r="A558">
        <v>664</v>
      </c>
      <c r="B558" s="7" t="s">
        <v>394</v>
      </c>
      <c r="C558" t="s">
        <v>17</v>
      </c>
      <c r="D558">
        <v>514301407</v>
      </c>
      <c r="E558" t="s">
        <v>392</v>
      </c>
      <c r="F558">
        <v>400329170</v>
      </c>
      <c r="G558" t="s">
        <v>6</v>
      </c>
      <c r="H558" s="1">
        <v>2</v>
      </c>
      <c r="I558" s="1">
        <v>1</v>
      </c>
      <c r="J558" s="1">
        <v>0</v>
      </c>
      <c r="K558" s="1">
        <v>0</v>
      </c>
      <c r="L558" s="1">
        <v>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f t="shared" si="119"/>
        <v>315</v>
      </c>
      <c r="AL558" s="1">
        <f t="shared" si="120"/>
        <v>315</v>
      </c>
      <c r="AM558" s="1">
        <f t="shared" si="124"/>
        <v>6.3</v>
      </c>
      <c r="AN558" s="1">
        <f t="shared" si="125"/>
        <v>6.3</v>
      </c>
      <c r="AO558" s="1">
        <f t="shared" si="126"/>
        <v>0</v>
      </c>
      <c r="AP558" s="1" t="s">
        <v>85</v>
      </c>
      <c r="AQ558" s="1" t="str">
        <f>VLOOKUP($B558,'[2]AVL F03 05.05.26_לעבוד'!$B$29:$H$721,6,)</f>
        <v xml:space="preserve">26/07/26 חדש ב AVL , יסופק כ BFE </v>
      </c>
      <c r="AR558" s="1" t="s">
        <v>68</v>
      </c>
      <c r="AS558" s="1" t="s">
        <v>93</v>
      </c>
      <c r="AT558">
        <f t="shared" si="121"/>
        <v>0.02</v>
      </c>
      <c r="AU558" t="e">
        <f>VLOOKUP(B558,'[3]AVL F03 05.05.26_לעבוד'!$B$27:$B$694,1,)</f>
        <v>#N/A</v>
      </c>
      <c r="AV558" t="s">
        <v>323</v>
      </c>
      <c r="AW558" t="s">
        <v>1785</v>
      </c>
      <c r="AX558">
        <v>1</v>
      </c>
      <c r="AY558">
        <v>0.02</v>
      </c>
      <c r="AZ558" t="s">
        <v>0</v>
      </c>
      <c r="BA558">
        <v>2</v>
      </c>
      <c r="BB558" t="s">
        <v>132</v>
      </c>
      <c r="BC558">
        <v>97</v>
      </c>
      <c r="BD558">
        <v>40</v>
      </c>
      <c r="BE558" t="s">
        <v>185</v>
      </c>
      <c r="BF558">
        <v>25000</v>
      </c>
      <c r="BG558">
        <v>0.2</v>
      </c>
      <c r="BH558">
        <v>20</v>
      </c>
      <c r="BI558" t="s">
        <v>11</v>
      </c>
      <c r="BJ558" t="s">
        <v>122</v>
      </c>
      <c r="BK558" t="s">
        <v>129</v>
      </c>
      <c r="BL558" t="s">
        <v>5</v>
      </c>
      <c r="BM558" t="s">
        <v>128</v>
      </c>
      <c r="BN558">
        <v>0.02</v>
      </c>
      <c r="BO558" t="s">
        <v>5</v>
      </c>
      <c r="BP558">
        <v>900</v>
      </c>
      <c r="BQ558" t="s">
        <v>5</v>
      </c>
      <c r="BR558" t="s">
        <v>8</v>
      </c>
      <c r="BS558" t="s">
        <v>318</v>
      </c>
      <c r="BT558">
        <v>1</v>
      </c>
      <c r="BU558" t="s">
        <v>6</v>
      </c>
      <c r="BV558" t="s">
        <v>317</v>
      </c>
      <c r="BW558">
        <v>514</v>
      </c>
      <c r="BX558" t="s">
        <v>3</v>
      </c>
      <c r="BY558">
        <v>1</v>
      </c>
      <c r="BZ558" t="s">
        <v>29</v>
      </c>
      <c r="CA558" t="s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5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E558">
        <f>SUM($CB558,CB558:$CC558)-SUM($EC558:EC558)</f>
        <v>0</v>
      </c>
      <c r="DF558">
        <f>SUM($CB558,$CC558:CC558)-SUM($EC558:ED558)</f>
        <v>0</v>
      </c>
      <c r="DG558">
        <f>SUM($CB558,$CC558:CD558)-SUM($EC558:EE558)</f>
        <v>0</v>
      </c>
      <c r="DH558">
        <f>SUM($CB558,$CC558:CE558)-SUM($EC558:EF558)</f>
        <v>0</v>
      </c>
      <c r="DI558">
        <f>SUM($CB558,$CC558:CF558)-SUM($EC558:EG558)</f>
        <v>0</v>
      </c>
      <c r="DJ558">
        <f>SUM($CB558,$CC558:CG558)-SUM($EC558:EH558)</f>
        <v>0</v>
      </c>
      <c r="DK558">
        <f>SUM($CB558,$CC558:CH558)-SUM($EC558:EI558)</f>
        <v>0</v>
      </c>
      <c r="DL558">
        <f>SUM($CB558,$CC558:CI558)-SUM($EC558:EJ558)</f>
        <v>0</v>
      </c>
      <c r="DM558">
        <f>SUM($CB558,$CC558:CJ558)-SUM($EC558:EK558)</f>
        <v>0</v>
      </c>
      <c r="DN558">
        <f>SUM($CB558,$CC558:CK558)-SUM($EC558:EL558)</f>
        <v>-10</v>
      </c>
      <c r="DO558">
        <f>SUM($CB558,$CC558:CL558)-SUM($EC558:EM558)</f>
        <v>-50</v>
      </c>
      <c r="DP558">
        <f>SUM($CB558,$CC558:CM558)-SUM($EC558:EN558)</f>
        <v>-105</v>
      </c>
      <c r="DQ558">
        <f>SUM($CB558,$CC558:CN558)-SUM($EC558:EO558)</f>
        <v>-160</v>
      </c>
      <c r="DR558">
        <f>SUM($CB558,$CC558:CO558)-SUM($EC558:EP558)</f>
        <v>-195</v>
      </c>
      <c r="DS558">
        <f>SUM($CB558,$CC558:CP558)-SUM($EC558:EQ558)</f>
        <v>-195</v>
      </c>
      <c r="DT558">
        <f>SUM($CB558,$CC558:CQ558)-SUM($EC558:ER558)</f>
        <v>-195</v>
      </c>
      <c r="DU558">
        <f>SUM($CB558,$CC558:CR558)-SUM($EC558:ES558)</f>
        <v>-195</v>
      </c>
      <c r="DV558">
        <f>SUM($CB558,$CC558:CS558)-SUM($EC558:ET558)</f>
        <v>-195</v>
      </c>
      <c r="DW558">
        <f>SUM($CB558,$CC558:CT558)-SUM($EC558:EU558)</f>
        <v>-195</v>
      </c>
      <c r="DX558">
        <f>SUM($CB558,$CC558:CU558)-SUM($EC558:EV558)</f>
        <v>-195</v>
      </c>
      <c r="DY558">
        <f>SUM($CB558,$CC558:CV558)-SUM($EC558:EW558)</f>
        <v>-195</v>
      </c>
      <c r="DZ558">
        <f>SUM($CB558,$CC558:CW558)-SUM($EC558:EX558)</f>
        <v>-195</v>
      </c>
      <c r="EA558">
        <f>SUM($CB558,$CC558:CX558)-SUM($EC558:EY558)</f>
        <v>-195</v>
      </c>
      <c r="EB558">
        <f>SUM($CB558,$CC558:CY558)-SUM($EC558:EZ558)</f>
        <v>-195</v>
      </c>
      <c r="EC558" cm="1">
        <f t="array" ref="EC558">SUMPRODUCT($K558:$AJ558,TRANSPOSE(EC$4:EC$29))</f>
        <v>0</v>
      </c>
      <c r="ED558" cm="1">
        <f t="array" ref="ED558">SUMPRODUCT($K558:$AJ558,TRANSPOSE(ED$4:ED$29))</f>
        <v>0</v>
      </c>
      <c r="EE558" cm="1">
        <f t="array" ref="EE558">SUMPRODUCT($K558:$AJ558,TRANSPOSE(EE$4:EE$29))</f>
        <v>0</v>
      </c>
      <c r="EF558" cm="1">
        <f t="array" ref="EF558">SUMPRODUCT($K558:$AJ558,TRANSPOSE(EF$4:EF$29))</f>
        <v>0</v>
      </c>
      <c r="EG558" cm="1">
        <f t="array" ref="EG558">SUMPRODUCT($K558:$AJ558,TRANSPOSE(EG$4:EG$29))</f>
        <v>0</v>
      </c>
      <c r="EH558" cm="1">
        <f t="array" ref="EH558">SUMPRODUCT($K558:$AJ558,TRANSPOSE(EH$4:EH$29))</f>
        <v>0</v>
      </c>
      <c r="EI558" cm="1">
        <f t="array" ref="EI558">SUMPRODUCT($K558:$AJ558,TRANSPOSE(EI$4:EI$29))</f>
        <v>0</v>
      </c>
      <c r="EJ558" cm="1">
        <f t="array" ref="EJ558">SUMPRODUCT($K558:$AJ558,TRANSPOSE(EJ$4:EJ$29))</f>
        <v>0</v>
      </c>
      <c r="EK558" cm="1">
        <f t="array" ref="EK558">SUMPRODUCT($K558:$AJ558,TRANSPOSE(EK$4:EK$29))</f>
        <v>5</v>
      </c>
      <c r="EL558" cm="1">
        <f t="array" ref="EL558">SUMPRODUCT($K558:$AJ558,TRANSPOSE(EL$4:EL$29))</f>
        <v>10</v>
      </c>
      <c r="EM558" cm="1">
        <f t="array" ref="EM558">SUMPRODUCT($K558:$AJ558,TRANSPOSE(EM$4:EM$29))</f>
        <v>40</v>
      </c>
      <c r="EN558" cm="1">
        <f t="array" ref="EN558">SUMPRODUCT($K558:$AJ558,TRANSPOSE(EN$4:EN$29))</f>
        <v>55</v>
      </c>
      <c r="EO558" cm="1">
        <f t="array" ref="EO558">SUMPRODUCT($K558:$AJ558,TRANSPOSE(EO$4:EO$29))</f>
        <v>55</v>
      </c>
      <c r="EP558" cm="1">
        <f t="array" ref="EP558">SUMPRODUCT($K558:$AJ558,TRANSPOSE(EP$4:EP$29))</f>
        <v>35</v>
      </c>
      <c r="EQ558" cm="1">
        <f t="array" ref="EQ558">SUMPRODUCT($K558:$AJ558,TRANSPOSE(EQ$4:EQ$29))</f>
        <v>0</v>
      </c>
      <c r="ER558" cm="1">
        <f t="array" ref="ER558">SUMPRODUCT($K558:$AJ558,TRANSPOSE(ER$4:ER$29))</f>
        <v>0</v>
      </c>
      <c r="ES558" cm="1">
        <f t="array" ref="ES558">SUMPRODUCT($K558:$AJ558,TRANSPOSE(ES$4:ES$29))</f>
        <v>0</v>
      </c>
      <c r="ET558" cm="1">
        <f t="array" ref="ET558">SUMPRODUCT($K558:$AJ558,TRANSPOSE(ET$4:ET$29))</f>
        <v>0</v>
      </c>
      <c r="EU558" cm="1">
        <f t="array" ref="EU558">SUMPRODUCT($K558:$AJ558,TRANSPOSE(EU$4:EU$29))</f>
        <v>0</v>
      </c>
      <c r="EV558" cm="1">
        <f t="array" ref="EV558">SUMPRODUCT($K558:$AJ558,TRANSPOSE(EV$4:EV$29))</f>
        <v>0</v>
      </c>
      <c r="EW558" cm="1">
        <f t="array" ref="EW558">SUMPRODUCT($K558:$AJ558,TRANSPOSE(EW$4:EW$29))</f>
        <v>0</v>
      </c>
      <c r="EX558" cm="1">
        <f t="array" ref="EX558">SUMPRODUCT($K558:$AJ558,TRANSPOSE(EX$4:EX$29))</f>
        <v>0</v>
      </c>
      <c r="EY558" cm="1">
        <f t="array" ref="EY558">SUMPRODUCT($K558:$AJ558,TRANSPOSE(EY$4:EY$29))</f>
        <v>0</v>
      </c>
      <c r="EZ558" cm="1">
        <f t="array" ref="EZ558">SUMPRODUCT($K558:$AJ558,TRANSPOSE(EZ$4:EZ$29))</f>
        <v>0</v>
      </c>
      <c r="FA558">
        <f t="shared" si="122"/>
        <v>0</v>
      </c>
      <c r="FB558" t="b">
        <f t="shared" si="123"/>
        <v>1</v>
      </c>
    </row>
    <row r="559" spans="1:158" hidden="1" x14ac:dyDescent="0.2">
      <c r="A559">
        <v>665</v>
      </c>
      <c r="B559" s="7" t="s">
        <v>393</v>
      </c>
      <c r="C559" t="s">
        <v>17</v>
      </c>
      <c r="D559">
        <v>514301290</v>
      </c>
      <c r="E559" t="s">
        <v>392</v>
      </c>
      <c r="F559">
        <v>400750268</v>
      </c>
      <c r="G559" t="s">
        <v>6</v>
      </c>
      <c r="H559" s="1">
        <v>2</v>
      </c>
      <c r="I559" s="1">
        <v>32</v>
      </c>
      <c r="J559" s="1">
        <f>VLOOKUP(B559,'[4]AVL F03 05.05.26_לעבוד'!$B$27:$M$694,12,)</f>
        <v>28</v>
      </c>
      <c r="K559" s="1">
        <v>28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f t="shared" si="119"/>
        <v>8820</v>
      </c>
      <c r="AL559" s="1">
        <f t="shared" si="120"/>
        <v>11200</v>
      </c>
      <c r="AM559" s="1">
        <f t="shared" si="124"/>
        <v>441</v>
      </c>
      <c r="AN559" s="1">
        <f t="shared" si="125"/>
        <v>560</v>
      </c>
      <c r="AO559" s="1">
        <f t="shared" si="126"/>
        <v>119</v>
      </c>
      <c r="AP559" s="1" t="s">
        <v>26</v>
      </c>
      <c r="AQ559" s="1">
        <f>VLOOKUP($B559,'[2]AVL F03 05.05.26_לעבוד'!$B$29:$H$721,6,)</f>
        <v>0</v>
      </c>
      <c r="AR559" s="1" t="s">
        <v>25</v>
      </c>
      <c r="AS559" s="1" t="s">
        <v>93</v>
      </c>
      <c r="AT559">
        <f t="shared" si="121"/>
        <v>1.4000000000000001</v>
      </c>
      <c r="AU559" t="str">
        <f>VLOOKUP(B559,'[3]AVL F03 05.05.26_לעבוד'!$B$27:$B$694,1,)</f>
        <v>MS35338-139</v>
      </c>
      <c r="AV559" t="s">
        <v>391</v>
      </c>
      <c r="AW559" t="s">
        <v>1766</v>
      </c>
      <c r="AX559">
        <v>1</v>
      </c>
      <c r="AY559">
        <v>0.05</v>
      </c>
      <c r="AZ559" t="s">
        <v>0</v>
      </c>
      <c r="BA559">
        <v>2</v>
      </c>
      <c r="BB559" t="s">
        <v>132</v>
      </c>
      <c r="BC559">
        <v>97</v>
      </c>
      <c r="BD559">
        <v>34</v>
      </c>
      <c r="BE559" t="s">
        <v>185</v>
      </c>
      <c r="BF559">
        <v>30000</v>
      </c>
      <c r="BG559">
        <v>0.5</v>
      </c>
      <c r="BH559">
        <v>20</v>
      </c>
      <c r="BI559" t="s">
        <v>11</v>
      </c>
      <c r="BJ559" t="s">
        <v>122</v>
      </c>
      <c r="BK559" t="s">
        <v>129</v>
      </c>
      <c r="BL559" t="s">
        <v>5</v>
      </c>
      <c r="BM559" t="s">
        <v>128</v>
      </c>
      <c r="BN559">
        <v>0.05</v>
      </c>
      <c r="BO559" t="s">
        <v>5</v>
      </c>
      <c r="BP559">
        <v>1</v>
      </c>
      <c r="BQ559" t="s">
        <v>5</v>
      </c>
      <c r="BR559" t="s">
        <v>8</v>
      </c>
      <c r="BS559" t="s">
        <v>318</v>
      </c>
      <c r="BT559">
        <v>5600</v>
      </c>
      <c r="BU559" t="s">
        <v>6</v>
      </c>
      <c r="BV559" t="s">
        <v>317</v>
      </c>
      <c r="BW559">
        <v>514</v>
      </c>
      <c r="BX559" t="s">
        <v>3</v>
      </c>
      <c r="BY559">
        <v>1</v>
      </c>
      <c r="BZ559" t="s">
        <v>29</v>
      </c>
      <c r="CA559" t="s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5880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E559">
        <f>SUM($CB559,CB559:$CC559)-SUM($EC559:EC559)</f>
        <v>0</v>
      </c>
      <c r="DF559">
        <f>SUM($CB559,$CC559:CC559)-SUM($EC559:ED559)</f>
        <v>0</v>
      </c>
      <c r="DG559">
        <f>SUM($CB559,$CC559:CD559)-SUM($EC559:EE559)</f>
        <v>0</v>
      </c>
      <c r="DH559">
        <f>SUM($CB559,$CC559:CE559)-SUM($EC559:EF559)</f>
        <v>0</v>
      </c>
      <c r="DI559">
        <f>SUM($CB559,$CC559:CF559)-SUM($EC559:EG559)</f>
        <v>0</v>
      </c>
      <c r="DJ559">
        <f>SUM($CB559,$CC559:CG559)-SUM($EC559:EH559)</f>
        <v>0</v>
      </c>
      <c r="DK559">
        <f>SUM($CB559,$CC559:CH559)-SUM($EC559:EI559)</f>
        <v>0</v>
      </c>
      <c r="DL559">
        <f>SUM($CB559,$CC559:CI559)-SUM($EC559:EJ559)</f>
        <v>0</v>
      </c>
      <c r="DM559">
        <f>SUM($CB559,$CC559:CJ559)-SUM($EC559:EK559)</f>
        <v>5880</v>
      </c>
      <c r="DN559">
        <f>SUM($CB559,$CC559:CK559)-SUM($EC559:EL559)</f>
        <v>5600</v>
      </c>
      <c r="DO559">
        <f>SUM($CB559,$CC559:CL559)-SUM($EC559:EM559)</f>
        <v>4480</v>
      </c>
      <c r="DP559">
        <f>SUM($CB559,$CC559:CM559)-SUM($EC559:EN559)</f>
        <v>3080</v>
      </c>
      <c r="DQ559">
        <f>SUM($CB559,$CC559:CN559)-SUM($EC559:EO559)</f>
        <v>1680</v>
      </c>
      <c r="DR559">
        <f>SUM($CB559,$CC559:CO559)-SUM($EC559:EP559)</f>
        <v>280</v>
      </c>
      <c r="DS559">
        <f>SUM($CB559,$CC559:CP559)-SUM($EC559:EQ559)</f>
        <v>280</v>
      </c>
      <c r="DT559">
        <f>SUM($CB559,$CC559:CQ559)-SUM($EC559:ER559)</f>
        <v>280</v>
      </c>
      <c r="DU559">
        <f>SUM($CB559,$CC559:CR559)-SUM($EC559:ES559)</f>
        <v>280</v>
      </c>
      <c r="DV559">
        <f>SUM($CB559,$CC559:CS559)-SUM($EC559:ET559)</f>
        <v>280</v>
      </c>
      <c r="DW559">
        <f>SUM($CB559,$CC559:CT559)-SUM($EC559:EU559)</f>
        <v>280</v>
      </c>
      <c r="DX559">
        <f>SUM($CB559,$CC559:CU559)-SUM($EC559:EV559)</f>
        <v>280</v>
      </c>
      <c r="DY559">
        <f>SUM($CB559,$CC559:CV559)-SUM($EC559:EW559)</f>
        <v>280</v>
      </c>
      <c r="DZ559">
        <f>SUM($CB559,$CC559:CW559)-SUM($EC559:EX559)</f>
        <v>280</v>
      </c>
      <c r="EA559">
        <f>SUM($CB559,$CC559:CX559)-SUM($EC559:EY559)</f>
        <v>280</v>
      </c>
      <c r="EB559">
        <f>SUM($CB559,$CC559:CY559)-SUM($EC559:EZ559)</f>
        <v>280</v>
      </c>
      <c r="EC559" cm="1">
        <f t="array" ref="EC559">SUMPRODUCT($K559:$AJ559,TRANSPOSE(EC$4:EC$29))</f>
        <v>0</v>
      </c>
      <c r="ED559" cm="1">
        <f t="array" ref="ED559">SUMPRODUCT($K559:$AJ559,TRANSPOSE(ED$4:ED$29))</f>
        <v>0</v>
      </c>
      <c r="EE559" cm="1">
        <f t="array" ref="EE559">SUMPRODUCT($K559:$AJ559,TRANSPOSE(EE$4:EE$29))</f>
        <v>0</v>
      </c>
      <c r="EF559" cm="1">
        <f t="array" ref="EF559">SUMPRODUCT($K559:$AJ559,TRANSPOSE(EF$4:EF$29))</f>
        <v>0</v>
      </c>
      <c r="EG559" cm="1">
        <f t="array" ref="EG559">SUMPRODUCT($K559:$AJ559,TRANSPOSE(EG$4:EG$29))</f>
        <v>0</v>
      </c>
      <c r="EH559" cm="1">
        <f t="array" ref="EH559">SUMPRODUCT($K559:$AJ559,TRANSPOSE(EH$4:EH$29))</f>
        <v>0</v>
      </c>
      <c r="EI559" cm="1">
        <f t="array" ref="EI559">SUMPRODUCT($K559:$AJ559,TRANSPOSE(EI$4:EI$29))</f>
        <v>0</v>
      </c>
      <c r="EJ559" cm="1">
        <f t="array" ref="EJ559">SUMPRODUCT($K559:$AJ559,TRANSPOSE(EJ$4:EJ$29))</f>
        <v>0</v>
      </c>
      <c r="EK559" cm="1">
        <f t="array" ref="EK559">SUMPRODUCT($K559:$AJ559,TRANSPOSE(EK$4:EK$29))</f>
        <v>0</v>
      </c>
      <c r="EL559" cm="1">
        <f t="array" ref="EL559">SUMPRODUCT($K559:$AJ559,TRANSPOSE(EL$4:EL$29))</f>
        <v>280</v>
      </c>
      <c r="EM559" cm="1">
        <f t="array" ref="EM559">SUMPRODUCT($K559:$AJ559,TRANSPOSE(EM$4:EM$29))</f>
        <v>1120</v>
      </c>
      <c r="EN559" cm="1">
        <f t="array" ref="EN559">SUMPRODUCT($K559:$AJ559,TRANSPOSE(EN$4:EN$29))</f>
        <v>1400</v>
      </c>
      <c r="EO559" cm="1">
        <f t="array" ref="EO559">SUMPRODUCT($K559:$AJ559,TRANSPOSE(EO$4:EO$29))</f>
        <v>1400</v>
      </c>
      <c r="EP559" cm="1">
        <f t="array" ref="EP559">SUMPRODUCT($K559:$AJ559,TRANSPOSE(EP$4:EP$29))</f>
        <v>1400</v>
      </c>
      <c r="EQ559" cm="1">
        <f t="array" ref="EQ559">SUMPRODUCT($K559:$AJ559,TRANSPOSE(EQ$4:EQ$29))</f>
        <v>0</v>
      </c>
      <c r="ER559" cm="1">
        <f t="array" ref="ER559">SUMPRODUCT($K559:$AJ559,TRANSPOSE(ER$4:ER$29))</f>
        <v>0</v>
      </c>
      <c r="ES559" cm="1">
        <f t="array" ref="ES559">SUMPRODUCT($K559:$AJ559,TRANSPOSE(ES$4:ES$29))</f>
        <v>0</v>
      </c>
      <c r="ET559" cm="1">
        <f t="array" ref="ET559">SUMPRODUCT($K559:$AJ559,TRANSPOSE(ET$4:ET$29))</f>
        <v>0</v>
      </c>
      <c r="EU559" cm="1">
        <f t="array" ref="EU559">SUMPRODUCT($K559:$AJ559,TRANSPOSE(EU$4:EU$29))</f>
        <v>0</v>
      </c>
      <c r="EV559" cm="1">
        <f t="array" ref="EV559">SUMPRODUCT($K559:$AJ559,TRANSPOSE(EV$4:EV$29))</f>
        <v>0</v>
      </c>
      <c r="EW559" cm="1">
        <f t="array" ref="EW559">SUMPRODUCT($K559:$AJ559,TRANSPOSE(EW$4:EW$29))</f>
        <v>0</v>
      </c>
      <c r="EX559" cm="1">
        <f t="array" ref="EX559">SUMPRODUCT($K559:$AJ559,TRANSPOSE(EX$4:EX$29))</f>
        <v>0</v>
      </c>
      <c r="EY559" cm="1">
        <f t="array" ref="EY559">SUMPRODUCT($K559:$AJ559,TRANSPOSE(EY$4:EY$29))</f>
        <v>0</v>
      </c>
      <c r="EZ559" cm="1">
        <f t="array" ref="EZ559">SUMPRODUCT($K559:$AJ559,TRANSPOSE(EZ$4:EZ$29))</f>
        <v>0</v>
      </c>
      <c r="FA559">
        <f t="shared" si="122"/>
        <v>0</v>
      </c>
      <c r="FB559" t="b">
        <f t="shared" si="123"/>
        <v>0</v>
      </c>
    </row>
    <row r="560" spans="1:158" hidden="1" x14ac:dyDescent="0.2">
      <c r="A560">
        <v>667</v>
      </c>
      <c r="B560" s="7" t="s">
        <v>390</v>
      </c>
      <c r="C560" t="s">
        <v>17</v>
      </c>
      <c r="D560">
        <v>513303925</v>
      </c>
      <c r="E560" t="s">
        <v>388</v>
      </c>
      <c r="G560" t="s">
        <v>6</v>
      </c>
      <c r="H560" s="1">
        <v>2</v>
      </c>
      <c r="I560" s="1">
        <v>2</v>
      </c>
      <c r="J560" s="1">
        <f>VLOOKUP(B560,'[4]AVL F03 05.05.26_לעבוד'!$B$27:$M$694,12,)</f>
        <v>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2</v>
      </c>
      <c r="AH560" s="1">
        <v>0</v>
      </c>
      <c r="AI560" s="1">
        <v>0</v>
      </c>
      <c r="AJ560" s="1">
        <v>0</v>
      </c>
      <c r="AK560" s="1">
        <f t="shared" si="119"/>
        <v>630</v>
      </c>
      <c r="AL560" s="1">
        <f t="shared" si="120"/>
        <v>800</v>
      </c>
      <c r="AM560" s="1">
        <f t="shared" si="124"/>
        <v>252</v>
      </c>
      <c r="AN560" s="1">
        <f t="shared" si="125"/>
        <v>320</v>
      </c>
      <c r="AO560" s="1">
        <f t="shared" si="126"/>
        <v>68</v>
      </c>
      <c r="AP560" s="1" t="s">
        <v>26</v>
      </c>
      <c r="AQ560" s="1">
        <f>VLOOKUP($B560,'[2]AVL F03 05.05.26_לעבוד'!$B$29:$H$721,6,)</f>
        <v>0</v>
      </c>
      <c r="AR560" s="1" t="s">
        <v>25</v>
      </c>
      <c r="AS560" s="1" t="s">
        <v>93</v>
      </c>
      <c r="AT560">
        <f t="shared" si="121"/>
        <v>0.8</v>
      </c>
      <c r="AU560" t="str">
        <f>VLOOKUP(B560,'[3]AVL F03 05.05.26_לעבוד'!$B$27:$B$694,1,)</f>
        <v>MS35649-224</v>
      </c>
      <c r="AW560" t="s">
        <v>1726</v>
      </c>
      <c r="AX560">
        <v>1</v>
      </c>
      <c r="AY560">
        <v>0.4</v>
      </c>
      <c r="AZ560" t="s">
        <v>0</v>
      </c>
      <c r="BA560">
        <v>2</v>
      </c>
      <c r="BB560" t="s">
        <v>132</v>
      </c>
      <c r="BC560">
        <v>97</v>
      </c>
      <c r="BD560">
        <v>44</v>
      </c>
      <c r="BE560" t="s">
        <v>185</v>
      </c>
      <c r="BF560">
        <v>20000</v>
      </c>
      <c r="BG560">
        <v>0.4</v>
      </c>
      <c r="BH560">
        <v>20</v>
      </c>
      <c r="BI560" t="s">
        <v>11</v>
      </c>
      <c r="BJ560" t="s">
        <v>319</v>
      </c>
      <c r="BK560" t="s">
        <v>129</v>
      </c>
      <c r="BL560" t="s">
        <v>5</v>
      </c>
      <c r="BM560" t="s">
        <v>128</v>
      </c>
      <c r="BN560">
        <v>0.4</v>
      </c>
      <c r="BO560" t="s">
        <v>5</v>
      </c>
      <c r="BP560">
        <v>1</v>
      </c>
      <c r="BQ560" t="s">
        <v>325</v>
      </c>
      <c r="BR560" t="s">
        <v>8</v>
      </c>
      <c r="BS560" t="s">
        <v>318</v>
      </c>
      <c r="BT560">
        <v>400</v>
      </c>
      <c r="BU560" t="s">
        <v>6</v>
      </c>
      <c r="BV560" t="s">
        <v>317</v>
      </c>
      <c r="BW560" t="s">
        <v>121</v>
      </c>
      <c r="BX560" t="s">
        <v>3</v>
      </c>
      <c r="BY560">
        <v>1</v>
      </c>
      <c r="BZ560" t="s">
        <v>29</v>
      </c>
      <c r="CA560" t="s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420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E560">
        <f>SUM($CB560,CB560:$CC560)-SUM($EC560:EC560)</f>
        <v>0</v>
      </c>
      <c r="DF560">
        <f>SUM($CB560,$CC560:CC560)-SUM($EC560:ED560)</f>
        <v>0</v>
      </c>
      <c r="DG560">
        <f>SUM($CB560,$CC560:CD560)-SUM($EC560:EE560)</f>
        <v>0</v>
      </c>
      <c r="DH560">
        <f>SUM($CB560,$CC560:CE560)-SUM($EC560:EF560)</f>
        <v>0</v>
      </c>
      <c r="DI560">
        <f>SUM($CB560,$CC560:CF560)-SUM($EC560:EG560)</f>
        <v>0</v>
      </c>
      <c r="DJ560">
        <f>SUM($CB560,$CC560:CG560)-SUM($EC560:EH560)</f>
        <v>0</v>
      </c>
      <c r="DK560">
        <f>SUM($CB560,$CC560:CH560)-SUM($EC560:EI560)</f>
        <v>0</v>
      </c>
      <c r="DL560">
        <f>SUM($CB560,$CC560:CI560)-SUM($EC560:EJ560)</f>
        <v>0</v>
      </c>
      <c r="DM560">
        <f>SUM($CB560,$CC560:CJ560)-SUM($EC560:EK560)</f>
        <v>380</v>
      </c>
      <c r="DN560">
        <f>SUM($CB560,$CC560:CK560)-SUM($EC560:EL560)</f>
        <v>300</v>
      </c>
      <c r="DO560">
        <f>SUM($CB560,$CC560:CL560)-SUM($EC560:EM560)</f>
        <v>180</v>
      </c>
      <c r="DP560">
        <f>SUM($CB560,$CC560:CM560)-SUM($EC560:EN560)</f>
        <v>20</v>
      </c>
      <c r="DQ560">
        <f>SUM($CB560,$CC560:CN560)-SUM($EC560:EO560)</f>
        <v>20</v>
      </c>
      <c r="DR560">
        <f>SUM($CB560,$CC560:CO560)-SUM($EC560:EP560)</f>
        <v>20</v>
      </c>
      <c r="DS560">
        <f>SUM($CB560,$CC560:CP560)-SUM($EC560:EQ560)</f>
        <v>20</v>
      </c>
      <c r="DT560">
        <f>SUM($CB560,$CC560:CQ560)-SUM($EC560:ER560)</f>
        <v>20</v>
      </c>
      <c r="DU560">
        <f>SUM($CB560,$CC560:CR560)-SUM($EC560:ES560)</f>
        <v>20</v>
      </c>
      <c r="DV560">
        <f>SUM($CB560,$CC560:CS560)-SUM($EC560:ET560)</f>
        <v>20</v>
      </c>
      <c r="DW560">
        <f>SUM($CB560,$CC560:CT560)-SUM($EC560:EU560)</f>
        <v>20</v>
      </c>
      <c r="DX560">
        <f>SUM($CB560,$CC560:CU560)-SUM($EC560:EV560)</f>
        <v>20</v>
      </c>
      <c r="DY560">
        <f>SUM($CB560,$CC560:CV560)-SUM($EC560:EW560)</f>
        <v>20</v>
      </c>
      <c r="DZ560">
        <f>SUM($CB560,$CC560:CW560)-SUM($EC560:EX560)</f>
        <v>20</v>
      </c>
      <c r="EA560">
        <f>SUM($CB560,$CC560:CX560)-SUM($EC560:EY560)</f>
        <v>20</v>
      </c>
      <c r="EB560">
        <f>SUM($CB560,$CC560:CY560)-SUM($EC560:EZ560)</f>
        <v>20</v>
      </c>
      <c r="EC560" cm="1">
        <f t="array" ref="EC560">SUMPRODUCT($K560:$AJ560,TRANSPOSE(EC$4:EC$29))</f>
        <v>0</v>
      </c>
      <c r="ED560" cm="1">
        <f t="array" ref="ED560">SUMPRODUCT($K560:$AJ560,TRANSPOSE(ED$4:ED$29))</f>
        <v>0</v>
      </c>
      <c r="EE560" cm="1">
        <f t="array" ref="EE560">SUMPRODUCT($K560:$AJ560,TRANSPOSE(EE$4:EE$29))</f>
        <v>0</v>
      </c>
      <c r="EF560" cm="1">
        <f t="array" ref="EF560">SUMPRODUCT($K560:$AJ560,TRANSPOSE(EF$4:EF$29))</f>
        <v>0</v>
      </c>
      <c r="EG560" cm="1">
        <f t="array" ref="EG560">SUMPRODUCT($K560:$AJ560,TRANSPOSE(EG$4:EG$29))</f>
        <v>0</v>
      </c>
      <c r="EH560" cm="1">
        <f t="array" ref="EH560">SUMPRODUCT($K560:$AJ560,TRANSPOSE(EH$4:EH$29))</f>
        <v>0</v>
      </c>
      <c r="EI560" cm="1">
        <f t="array" ref="EI560">SUMPRODUCT($K560:$AJ560,TRANSPOSE(EI$4:EI$29))</f>
        <v>0</v>
      </c>
      <c r="EJ560" cm="1">
        <f t="array" ref="EJ560">SUMPRODUCT($K560:$AJ560,TRANSPOSE(EJ$4:EJ$29))</f>
        <v>0</v>
      </c>
      <c r="EK560" cm="1">
        <f t="array" ref="EK560">SUMPRODUCT($K560:$AJ560,TRANSPOSE(EK$4:EK$29))</f>
        <v>40</v>
      </c>
      <c r="EL560" cm="1">
        <f t="array" ref="EL560">SUMPRODUCT($K560:$AJ560,TRANSPOSE(EL$4:EL$29))</f>
        <v>80</v>
      </c>
      <c r="EM560" cm="1">
        <f t="array" ref="EM560">SUMPRODUCT($K560:$AJ560,TRANSPOSE(EM$4:EM$29))</f>
        <v>120</v>
      </c>
      <c r="EN560" cm="1">
        <f t="array" ref="EN560">SUMPRODUCT($K560:$AJ560,TRANSPOSE(EN$4:EN$29))</f>
        <v>160</v>
      </c>
      <c r="EO560" cm="1">
        <f t="array" ref="EO560">SUMPRODUCT($K560:$AJ560,TRANSPOSE(EO$4:EO$29))</f>
        <v>0</v>
      </c>
      <c r="EP560" cm="1">
        <f t="array" ref="EP560">SUMPRODUCT($K560:$AJ560,TRANSPOSE(EP$4:EP$29))</f>
        <v>0</v>
      </c>
      <c r="EQ560" cm="1">
        <f t="array" ref="EQ560">SUMPRODUCT($K560:$AJ560,TRANSPOSE(EQ$4:EQ$29))</f>
        <v>0</v>
      </c>
      <c r="ER560" cm="1">
        <f t="array" ref="ER560">SUMPRODUCT($K560:$AJ560,TRANSPOSE(ER$4:ER$29))</f>
        <v>0</v>
      </c>
      <c r="ES560" cm="1">
        <f t="array" ref="ES560">SUMPRODUCT($K560:$AJ560,TRANSPOSE(ES$4:ES$29))</f>
        <v>0</v>
      </c>
      <c r="ET560" cm="1">
        <f t="array" ref="ET560">SUMPRODUCT($K560:$AJ560,TRANSPOSE(ET$4:ET$29))</f>
        <v>0</v>
      </c>
      <c r="EU560" cm="1">
        <f t="array" ref="EU560">SUMPRODUCT($K560:$AJ560,TRANSPOSE(EU$4:EU$29))</f>
        <v>0</v>
      </c>
      <c r="EV560" cm="1">
        <f t="array" ref="EV560">SUMPRODUCT($K560:$AJ560,TRANSPOSE(EV$4:EV$29))</f>
        <v>0</v>
      </c>
      <c r="EW560" cm="1">
        <f t="array" ref="EW560">SUMPRODUCT($K560:$AJ560,TRANSPOSE(EW$4:EW$29))</f>
        <v>0</v>
      </c>
      <c r="EX560" cm="1">
        <f t="array" ref="EX560">SUMPRODUCT($K560:$AJ560,TRANSPOSE(EX$4:EX$29))</f>
        <v>0</v>
      </c>
      <c r="EY560" cm="1">
        <f t="array" ref="EY560">SUMPRODUCT($K560:$AJ560,TRANSPOSE(EY$4:EY$29))</f>
        <v>0</v>
      </c>
      <c r="EZ560" cm="1">
        <f t="array" ref="EZ560">SUMPRODUCT($K560:$AJ560,TRANSPOSE(EZ$4:EZ$29))</f>
        <v>0</v>
      </c>
      <c r="FA560">
        <f t="shared" si="122"/>
        <v>0</v>
      </c>
      <c r="FB560" t="b">
        <f t="shared" si="123"/>
        <v>0</v>
      </c>
    </row>
    <row r="561" spans="1:158" hidden="1" x14ac:dyDescent="0.2">
      <c r="A561">
        <v>668</v>
      </c>
      <c r="B561" s="7" t="s">
        <v>389</v>
      </c>
      <c r="C561" t="s">
        <v>17</v>
      </c>
      <c r="D561">
        <v>513303727</v>
      </c>
      <c r="E561" t="s">
        <v>388</v>
      </c>
      <c r="G561" t="s">
        <v>6</v>
      </c>
      <c r="H561" s="1">
        <v>2</v>
      </c>
      <c r="I561" s="1">
        <v>4</v>
      </c>
      <c r="J561" s="1">
        <f>VLOOKUP(B561,'[4]AVL F03 05.05.26_לעבוד'!$B$27:$M$694,12,)</f>
        <v>12</v>
      </c>
      <c r="K561" s="1">
        <v>0</v>
      </c>
      <c r="L561" s="1">
        <v>0</v>
      </c>
      <c r="M561" s="1">
        <v>0</v>
      </c>
      <c r="N561" s="1">
        <v>4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f t="shared" si="119"/>
        <v>1260</v>
      </c>
      <c r="AL561" s="1">
        <f t="shared" si="120"/>
        <v>2400</v>
      </c>
      <c r="AM561" s="1">
        <f t="shared" si="124"/>
        <v>428.40000000000003</v>
      </c>
      <c r="AN561" s="1">
        <f t="shared" si="125"/>
        <v>816.00000000000011</v>
      </c>
      <c r="AO561" s="1">
        <f t="shared" si="126"/>
        <v>387.60000000000008</v>
      </c>
      <c r="AP561" s="1" t="s">
        <v>26</v>
      </c>
      <c r="AQ561" s="1">
        <f>VLOOKUP($B561,'[2]AVL F03 05.05.26_לעבוד'!$B$29:$H$721,6,)</f>
        <v>0</v>
      </c>
      <c r="AR561" s="1" t="s">
        <v>25</v>
      </c>
      <c r="AS561" s="1" t="s">
        <v>14</v>
      </c>
      <c r="AT561">
        <f t="shared" si="121"/>
        <v>1.36</v>
      </c>
      <c r="AU561" t="str">
        <f>VLOOKUP(B561,'[3]AVL F03 05.05.26_לעבוד'!$B$27:$B$694,1,)</f>
        <v>MS35649-244</v>
      </c>
      <c r="AV561" t="s">
        <v>335</v>
      </c>
      <c r="AW561" t="s">
        <v>1726</v>
      </c>
      <c r="AX561">
        <v>1</v>
      </c>
      <c r="AY561">
        <v>0.34</v>
      </c>
      <c r="AZ561" t="s">
        <v>0</v>
      </c>
      <c r="BA561">
        <v>2</v>
      </c>
      <c r="BB561" t="s">
        <v>132</v>
      </c>
      <c r="BC561">
        <v>97</v>
      </c>
      <c r="BD561">
        <v>27</v>
      </c>
      <c r="BE561" t="s">
        <v>185</v>
      </c>
      <c r="BF561">
        <v>6000</v>
      </c>
      <c r="BG561">
        <v>0.34</v>
      </c>
      <c r="BH561">
        <v>20</v>
      </c>
      <c r="BI561" t="s">
        <v>11</v>
      </c>
      <c r="BJ561" t="s">
        <v>319</v>
      </c>
      <c r="BK561" t="s">
        <v>129</v>
      </c>
      <c r="BL561" t="s">
        <v>5</v>
      </c>
      <c r="BM561" t="s">
        <v>128</v>
      </c>
      <c r="BN561">
        <v>0.34</v>
      </c>
      <c r="BO561" t="s">
        <v>5</v>
      </c>
      <c r="BP561">
        <v>840</v>
      </c>
      <c r="BQ561" t="s">
        <v>5</v>
      </c>
      <c r="BR561" t="s">
        <v>8</v>
      </c>
      <c r="BS561" t="s">
        <v>318</v>
      </c>
      <c r="BT561">
        <v>2400</v>
      </c>
      <c r="BU561" t="s">
        <v>6</v>
      </c>
      <c r="BV561" t="s">
        <v>317</v>
      </c>
      <c r="BW561" t="s">
        <v>121</v>
      </c>
      <c r="BX561" t="s">
        <v>3</v>
      </c>
      <c r="BY561">
        <v>1</v>
      </c>
      <c r="BZ561" t="s">
        <v>29</v>
      </c>
      <c r="CA561" t="s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2520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E561">
        <f>SUM($CB561,CB561:$CC561)-SUM($EC561:EC561)</f>
        <v>0</v>
      </c>
      <c r="DF561">
        <f>SUM($CB561,$CC561:CC561)-SUM($EC561:ED561)</f>
        <v>0</v>
      </c>
      <c r="DG561">
        <f>SUM($CB561,$CC561:CD561)-SUM($EC561:EE561)</f>
        <v>0</v>
      </c>
      <c r="DH561">
        <f>SUM($CB561,$CC561:CE561)-SUM($EC561:EF561)</f>
        <v>0</v>
      </c>
      <c r="DI561">
        <f>SUM($CB561,$CC561:CF561)-SUM($EC561:EG561)</f>
        <v>0</v>
      </c>
      <c r="DJ561">
        <f>SUM($CB561,$CC561:CG561)-SUM($EC561:EH561)</f>
        <v>0</v>
      </c>
      <c r="DK561">
        <f>SUM($CB561,$CC561:CH561)-SUM($EC561:EI561)</f>
        <v>0</v>
      </c>
      <c r="DL561">
        <f>SUM($CB561,$CC561:CI561)-SUM($EC561:EJ561)</f>
        <v>0</v>
      </c>
      <c r="DM561">
        <f>SUM($CB561,$CC561:CJ561)-SUM($EC561:EK561)</f>
        <v>2440</v>
      </c>
      <c r="DN561">
        <f>SUM($CB561,$CC561:CK561)-SUM($EC561:EL561)</f>
        <v>2080</v>
      </c>
      <c r="DO561">
        <f>SUM($CB561,$CC561:CL561)-SUM($EC561:EM561)</f>
        <v>2080</v>
      </c>
      <c r="DP561">
        <f>SUM($CB561,$CC561:CM561)-SUM($EC561:EN561)</f>
        <v>1720</v>
      </c>
      <c r="DQ561">
        <f>SUM($CB561,$CC561:CN561)-SUM($EC561:EO561)</f>
        <v>1720</v>
      </c>
      <c r="DR561">
        <f>SUM($CB561,$CC561:CO561)-SUM($EC561:EP561)</f>
        <v>1720</v>
      </c>
      <c r="DS561">
        <f>SUM($CB561,$CC561:CP561)-SUM($EC561:EQ561)</f>
        <v>1720</v>
      </c>
      <c r="DT561">
        <f>SUM($CB561,$CC561:CQ561)-SUM($EC561:ER561)</f>
        <v>1720</v>
      </c>
      <c r="DU561">
        <f>SUM($CB561,$CC561:CR561)-SUM($EC561:ES561)</f>
        <v>1720</v>
      </c>
      <c r="DV561">
        <f>SUM($CB561,$CC561:CS561)-SUM($EC561:ET561)</f>
        <v>1720</v>
      </c>
      <c r="DW561">
        <f>SUM($CB561,$CC561:CT561)-SUM($EC561:EU561)</f>
        <v>1720</v>
      </c>
      <c r="DX561">
        <f>SUM($CB561,$CC561:CU561)-SUM($EC561:EV561)</f>
        <v>1720</v>
      </c>
      <c r="DY561">
        <f>SUM($CB561,$CC561:CV561)-SUM($EC561:EW561)</f>
        <v>1720</v>
      </c>
      <c r="DZ561">
        <f>SUM($CB561,$CC561:CW561)-SUM($EC561:EX561)</f>
        <v>1720</v>
      </c>
      <c r="EA561">
        <f>SUM($CB561,$CC561:CX561)-SUM($EC561:EY561)</f>
        <v>1720</v>
      </c>
      <c r="EB561">
        <f>SUM($CB561,$CC561:CY561)-SUM($EC561:EZ561)</f>
        <v>1720</v>
      </c>
      <c r="EC561" cm="1">
        <f t="array" ref="EC561">SUMPRODUCT($K561:$AJ561,TRANSPOSE(EC$4:EC$29))</f>
        <v>0</v>
      </c>
      <c r="ED561" cm="1">
        <f t="array" ref="ED561">SUMPRODUCT($K561:$AJ561,TRANSPOSE(ED$4:ED$29))</f>
        <v>0</v>
      </c>
      <c r="EE561" cm="1">
        <f t="array" ref="EE561">SUMPRODUCT($K561:$AJ561,TRANSPOSE(EE$4:EE$29))</f>
        <v>0</v>
      </c>
      <c r="EF561" cm="1">
        <f t="array" ref="EF561">SUMPRODUCT($K561:$AJ561,TRANSPOSE(EF$4:EF$29))</f>
        <v>0</v>
      </c>
      <c r="EG561" cm="1">
        <f t="array" ref="EG561">SUMPRODUCT($K561:$AJ561,TRANSPOSE(EG$4:EG$29))</f>
        <v>0</v>
      </c>
      <c r="EH561" cm="1">
        <f t="array" ref="EH561">SUMPRODUCT($K561:$AJ561,TRANSPOSE(EH$4:EH$29))</f>
        <v>0</v>
      </c>
      <c r="EI561" cm="1">
        <f t="array" ref="EI561">SUMPRODUCT($K561:$AJ561,TRANSPOSE(EI$4:EI$29))</f>
        <v>0</v>
      </c>
      <c r="EJ561" cm="1">
        <f t="array" ref="EJ561">SUMPRODUCT($K561:$AJ561,TRANSPOSE(EJ$4:EJ$29))</f>
        <v>0</v>
      </c>
      <c r="EK561" cm="1">
        <f t="array" ref="EK561">SUMPRODUCT($K561:$AJ561,TRANSPOSE(EK$4:EK$29))</f>
        <v>80</v>
      </c>
      <c r="EL561" cm="1">
        <f t="array" ref="EL561">SUMPRODUCT($K561:$AJ561,TRANSPOSE(EL$4:EL$29))</f>
        <v>360</v>
      </c>
      <c r="EM561" cm="1">
        <f t="array" ref="EM561">SUMPRODUCT($K561:$AJ561,TRANSPOSE(EM$4:EM$29))</f>
        <v>0</v>
      </c>
      <c r="EN561" cm="1">
        <f t="array" ref="EN561">SUMPRODUCT($K561:$AJ561,TRANSPOSE(EN$4:EN$29))</f>
        <v>360</v>
      </c>
      <c r="EO561" cm="1">
        <f t="array" ref="EO561">SUMPRODUCT($K561:$AJ561,TRANSPOSE(EO$4:EO$29))</f>
        <v>0</v>
      </c>
      <c r="EP561" cm="1">
        <f t="array" ref="EP561">SUMPRODUCT($K561:$AJ561,TRANSPOSE(EP$4:EP$29))</f>
        <v>0</v>
      </c>
      <c r="EQ561" cm="1">
        <f t="array" ref="EQ561">SUMPRODUCT($K561:$AJ561,TRANSPOSE(EQ$4:EQ$29))</f>
        <v>0</v>
      </c>
      <c r="ER561" cm="1">
        <f t="array" ref="ER561">SUMPRODUCT($K561:$AJ561,TRANSPOSE(ER$4:ER$29))</f>
        <v>0</v>
      </c>
      <c r="ES561" cm="1">
        <f t="array" ref="ES561">SUMPRODUCT($K561:$AJ561,TRANSPOSE(ES$4:ES$29))</f>
        <v>0</v>
      </c>
      <c r="ET561" cm="1">
        <f t="array" ref="ET561">SUMPRODUCT($K561:$AJ561,TRANSPOSE(ET$4:ET$29))</f>
        <v>0</v>
      </c>
      <c r="EU561" cm="1">
        <f t="array" ref="EU561">SUMPRODUCT($K561:$AJ561,TRANSPOSE(EU$4:EU$29))</f>
        <v>0</v>
      </c>
      <c r="EV561" cm="1">
        <f t="array" ref="EV561">SUMPRODUCT($K561:$AJ561,TRANSPOSE(EV$4:EV$29))</f>
        <v>0</v>
      </c>
      <c r="EW561" cm="1">
        <f t="array" ref="EW561">SUMPRODUCT($K561:$AJ561,TRANSPOSE(EW$4:EW$29))</f>
        <v>0</v>
      </c>
      <c r="EX561" cm="1">
        <f t="array" ref="EX561">SUMPRODUCT($K561:$AJ561,TRANSPOSE(EX$4:EX$29))</f>
        <v>0</v>
      </c>
      <c r="EY561" cm="1">
        <f t="array" ref="EY561">SUMPRODUCT($K561:$AJ561,TRANSPOSE(EY$4:EY$29))</f>
        <v>0</v>
      </c>
      <c r="EZ561" cm="1">
        <f t="array" ref="EZ561">SUMPRODUCT($K561:$AJ561,TRANSPOSE(EZ$4:EZ$29))</f>
        <v>0</v>
      </c>
      <c r="FA561">
        <f t="shared" si="122"/>
        <v>0</v>
      </c>
      <c r="FB561" t="b">
        <f t="shared" si="123"/>
        <v>0</v>
      </c>
    </row>
    <row r="562" spans="1:158" hidden="1" x14ac:dyDescent="0.2">
      <c r="A562">
        <v>669</v>
      </c>
      <c r="B562" s="7" t="s">
        <v>387</v>
      </c>
      <c r="C562" t="s">
        <v>17</v>
      </c>
      <c r="D562">
        <v>512304809</v>
      </c>
      <c r="E562" t="s">
        <v>379</v>
      </c>
      <c r="G562" t="s">
        <v>6</v>
      </c>
      <c r="H562" s="1">
        <v>2</v>
      </c>
      <c r="I562" s="1">
        <v>6</v>
      </c>
      <c r="J562" s="1">
        <f>VLOOKUP(B562,'[4]AVL F03 05.05.26_לעבוד'!$B$27:$M$694,12,)</f>
        <v>6</v>
      </c>
      <c r="K562" s="1">
        <v>0</v>
      </c>
      <c r="L562" s="1">
        <v>2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f t="shared" si="119"/>
        <v>1890</v>
      </c>
      <c r="AL562" s="1">
        <f t="shared" si="120"/>
        <v>2400</v>
      </c>
      <c r="AM562" s="1">
        <f t="shared" si="124"/>
        <v>75.600000000000009</v>
      </c>
      <c r="AN562" s="1">
        <f t="shared" si="125"/>
        <v>96</v>
      </c>
      <c r="AO562" s="1">
        <f t="shared" si="126"/>
        <v>20.399999999999991</v>
      </c>
      <c r="AP562" s="1" t="s">
        <v>26</v>
      </c>
      <c r="AQ562" s="1">
        <f>VLOOKUP($B562,'[2]AVL F03 05.05.26_לעבוד'!$B$29:$H$721,6,)</f>
        <v>0</v>
      </c>
      <c r="AR562" s="1" t="s">
        <v>25</v>
      </c>
      <c r="AS562" s="1" t="s">
        <v>93</v>
      </c>
      <c r="AT562">
        <f t="shared" si="121"/>
        <v>0.24</v>
      </c>
      <c r="AU562" t="str">
        <f>VLOOKUP(B562,'[3]AVL F03 05.05.26_לעבוד'!$B$27:$B$694,1,)</f>
        <v>MS51957-14</v>
      </c>
      <c r="AW562" t="s">
        <v>1766</v>
      </c>
      <c r="AX562">
        <v>1</v>
      </c>
      <c r="AY562">
        <v>0.04</v>
      </c>
      <c r="AZ562" t="s">
        <v>0</v>
      </c>
      <c r="BA562">
        <v>2</v>
      </c>
      <c r="BB562" t="s">
        <v>132</v>
      </c>
      <c r="BC562">
        <v>97</v>
      </c>
      <c r="BD562">
        <v>40</v>
      </c>
      <c r="BE562" t="s">
        <v>185</v>
      </c>
      <c r="BF562">
        <v>70000</v>
      </c>
      <c r="BG562">
        <v>0.4</v>
      </c>
      <c r="BH562">
        <v>20</v>
      </c>
      <c r="BI562" t="s">
        <v>11</v>
      </c>
      <c r="BJ562" t="s">
        <v>319</v>
      </c>
      <c r="BK562" t="s">
        <v>129</v>
      </c>
      <c r="BL562" t="s">
        <v>5</v>
      </c>
      <c r="BM562" t="s">
        <v>128</v>
      </c>
      <c r="BN562">
        <v>0.04</v>
      </c>
      <c r="BO562" t="s">
        <v>5</v>
      </c>
      <c r="BP562">
        <v>1</v>
      </c>
      <c r="BQ562" t="s">
        <v>5</v>
      </c>
      <c r="BR562" t="s">
        <v>8</v>
      </c>
      <c r="BS562" t="s">
        <v>318</v>
      </c>
      <c r="BT562">
        <v>1200</v>
      </c>
      <c r="BU562" t="s">
        <v>6</v>
      </c>
      <c r="BV562" t="s">
        <v>317</v>
      </c>
      <c r="BW562" t="s">
        <v>121</v>
      </c>
      <c r="BX562" t="s">
        <v>3</v>
      </c>
      <c r="BY562">
        <v>1</v>
      </c>
      <c r="BZ562" t="s">
        <v>29</v>
      </c>
      <c r="CA562" t="s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1260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E562">
        <f>SUM($CB562,CB562:$CC562)-SUM($EC562:EC562)</f>
        <v>0</v>
      </c>
      <c r="DF562">
        <f>SUM($CB562,$CC562:CC562)-SUM($EC562:ED562)</f>
        <v>0</v>
      </c>
      <c r="DG562">
        <f>SUM($CB562,$CC562:CD562)-SUM($EC562:EE562)</f>
        <v>0</v>
      </c>
      <c r="DH562">
        <f>SUM($CB562,$CC562:CE562)-SUM($EC562:EF562)</f>
        <v>0</v>
      </c>
      <c r="DI562">
        <f>SUM($CB562,$CC562:CF562)-SUM($EC562:EG562)</f>
        <v>0</v>
      </c>
      <c r="DJ562">
        <f>SUM($CB562,$CC562:CG562)-SUM($EC562:EH562)</f>
        <v>0</v>
      </c>
      <c r="DK562">
        <f>SUM($CB562,$CC562:CH562)-SUM($EC562:EI562)</f>
        <v>0</v>
      </c>
      <c r="DL562">
        <f>SUM($CB562,$CC562:CI562)-SUM($EC562:EJ562)</f>
        <v>0</v>
      </c>
      <c r="DM562">
        <f>SUM($CB562,$CC562:CJ562)-SUM($EC562:EK562)</f>
        <v>1210</v>
      </c>
      <c r="DN562">
        <f>SUM($CB562,$CC562:CK562)-SUM($EC562:EL562)</f>
        <v>1110</v>
      </c>
      <c r="DO562">
        <f>SUM($CB562,$CC562:CL562)-SUM($EC562:EM562)</f>
        <v>910</v>
      </c>
      <c r="DP562">
        <f>SUM($CB562,$CC562:CM562)-SUM($EC562:EN562)</f>
        <v>640</v>
      </c>
      <c r="DQ562">
        <f>SUM($CB562,$CC562:CN562)-SUM($EC562:EO562)</f>
        <v>330</v>
      </c>
      <c r="DR562">
        <f>SUM($CB562,$CC562:CO562)-SUM($EC562:EP562)</f>
        <v>60</v>
      </c>
      <c r="DS562">
        <f>SUM($CB562,$CC562:CP562)-SUM($EC562:EQ562)</f>
        <v>60</v>
      </c>
      <c r="DT562">
        <f>SUM($CB562,$CC562:CQ562)-SUM($EC562:ER562)</f>
        <v>60</v>
      </c>
      <c r="DU562">
        <f>SUM($CB562,$CC562:CR562)-SUM($EC562:ES562)</f>
        <v>60</v>
      </c>
      <c r="DV562">
        <f>SUM($CB562,$CC562:CS562)-SUM($EC562:ET562)</f>
        <v>60</v>
      </c>
      <c r="DW562">
        <f>SUM($CB562,$CC562:CT562)-SUM($EC562:EU562)</f>
        <v>60</v>
      </c>
      <c r="DX562">
        <f>SUM($CB562,$CC562:CU562)-SUM($EC562:EV562)</f>
        <v>60</v>
      </c>
      <c r="DY562">
        <f>SUM($CB562,$CC562:CV562)-SUM($EC562:EW562)</f>
        <v>60</v>
      </c>
      <c r="DZ562">
        <f>SUM($CB562,$CC562:CW562)-SUM($EC562:EX562)</f>
        <v>60</v>
      </c>
      <c r="EA562">
        <f>SUM($CB562,$CC562:CX562)-SUM($EC562:EY562)</f>
        <v>60</v>
      </c>
      <c r="EB562">
        <f>SUM($CB562,$CC562:CY562)-SUM($EC562:EZ562)</f>
        <v>60</v>
      </c>
      <c r="EC562" cm="1">
        <f t="array" ref="EC562">SUMPRODUCT($K562:$AJ562,TRANSPOSE(EC$4:EC$29))</f>
        <v>0</v>
      </c>
      <c r="ED562" cm="1">
        <f t="array" ref="ED562">SUMPRODUCT($K562:$AJ562,TRANSPOSE(ED$4:ED$29))</f>
        <v>0</v>
      </c>
      <c r="EE562" cm="1">
        <f t="array" ref="EE562">SUMPRODUCT($K562:$AJ562,TRANSPOSE(EE$4:EE$29))</f>
        <v>0</v>
      </c>
      <c r="EF562" cm="1">
        <f t="array" ref="EF562">SUMPRODUCT($K562:$AJ562,TRANSPOSE(EF$4:EF$29))</f>
        <v>0</v>
      </c>
      <c r="EG562" cm="1">
        <f t="array" ref="EG562">SUMPRODUCT($K562:$AJ562,TRANSPOSE(EG$4:EG$29))</f>
        <v>0</v>
      </c>
      <c r="EH562" cm="1">
        <f t="array" ref="EH562">SUMPRODUCT($K562:$AJ562,TRANSPOSE(EH$4:EH$29))</f>
        <v>0</v>
      </c>
      <c r="EI562" cm="1">
        <f t="array" ref="EI562">SUMPRODUCT($K562:$AJ562,TRANSPOSE(EI$4:EI$29))</f>
        <v>0</v>
      </c>
      <c r="EJ562" cm="1">
        <f t="array" ref="EJ562">SUMPRODUCT($K562:$AJ562,TRANSPOSE(EJ$4:EJ$29))</f>
        <v>0</v>
      </c>
      <c r="EK562" cm="1">
        <f t="array" ref="EK562">SUMPRODUCT($K562:$AJ562,TRANSPOSE(EK$4:EK$29))</f>
        <v>50</v>
      </c>
      <c r="EL562" cm="1">
        <f t="array" ref="EL562">SUMPRODUCT($K562:$AJ562,TRANSPOSE(EL$4:EL$29))</f>
        <v>100</v>
      </c>
      <c r="EM562" cm="1">
        <f t="array" ref="EM562">SUMPRODUCT($K562:$AJ562,TRANSPOSE(EM$4:EM$29))</f>
        <v>200</v>
      </c>
      <c r="EN562" cm="1">
        <f t="array" ref="EN562">SUMPRODUCT($K562:$AJ562,TRANSPOSE(EN$4:EN$29))</f>
        <v>270</v>
      </c>
      <c r="EO562" cm="1">
        <f t="array" ref="EO562">SUMPRODUCT($K562:$AJ562,TRANSPOSE(EO$4:EO$29))</f>
        <v>310</v>
      </c>
      <c r="EP562" cm="1">
        <f t="array" ref="EP562">SUMPRODUCT($K562:$AJ562,TRANSPOSE(EP$4:EP$29))</f>
        <v>270</v>
      </c>
      <c r="EQ562" cm="1">
        <f t="array" ref="EQ562">SUMPRODUCT($K562:$AJ562,TRANSPOSE(EQ$4:EQ$29))</f>
        <v>0</v>
      </c>
      <c r="ER562" cm="1">
        <f t="array" ref="ER562">SUMPRODUCT($K562:$AJ562,TRANSPOSE(ER$4:ER$29))</f>
        <v>0</v>
      </c>
      <c r="ES562" cm="1">
        <f t="array" ref="ES562">SUMPRODUCT($K562:$AJ562,TRANSPOSE(ES$4:ES$29))</f>
        <v>0</v>
      </c>
      <c r="ET562" cm="1">
        <f t="array" ref="ET562">SUMPRODUCT($K562:$AJ562,TRANSPOSE(ET$4:ET$29))</f>
        <v>0</v>
      </c>
      <c r="EU562" cm="1">
        <f t="array" ref="EU562">SUMPRODUCT($K562:$AJ562,TRANSPOSE(EU$4:EU$29))</f>
        <v>0</v>
      </c>
      <c r="EV562" cm="1">
        <f t="array" ref="EV562">SUMPRODUCT($K562:$AJ562,TRANSPOSE(EV$4:EV$29))</f>
        <v>0</v>
      </c>
      <c r="EW562" cm="1">
        <f t="array" ref="EW562">SUMPRODUCT($K562:$AJ562,TRANSPOSE(EW$4:EW$29))</f>
        <v>0</v>
      </c>
      <c r="EX562" cm="1">
        <f t="array" ref="EX562">SUMPRODUCT($K562:$AJ562,TRANSPOSE(EX$4:EX$29))</f>
        <v>0</v>
      </c>
      <c r="EY562" cm="1">
        <f t="array" ref="EY562">SUMPRODUCT($K562:$AJ562,TRANSPOSE(EY$4:EY$29))</f>
        <v>0</v>
      </c>
      <c r="EZ562" cm="1">
        <f t="array" ref="EZ562">SUMPRODUCT($K562:$AJ562,TRANSPOSE(EZ$4:EZ$29))</f>
        <v>0</v>
      </c>
      <c r="FA562">
        <f t="shared" si="122"/>
        <v>0</v>
      </c>
      <c r="FB562" t="b">
        <f t="shared" si="123"/>
        <v>0</v>
      </c>
    </row>
    <row r="563" spans="1:158" hidden="1" x14ac:dyDescent="0.2">
      <c r="A563">
        <v>670</v>
      </c>
      <c r="B563" s="7" t="s">
        <v>386</v>
      </c>
      <c r="C563" t="s">
        <v>17</v>
      </c>
      <c r="D563">
        <v>512305368</v>
      </c>
      <c r="E563" t="s">
        <v>379</v>
      </c>
      <c r="G563" t="s">
        <v>6</v>
      </c>
      <c r="H563" s="1">
        <v>2</v>
      </c>
      <c r="I563" s="1">
        <v>10</v>
      </c>
      <c r="J563" s="1">
        <f>VLOOKUP(B563,'[4]AVL F03 05.05.26_לעבוד'!$B$27:$M$694,12,)</f>
        <v>10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8</v>
      </c>
      <c r="X563" s="1">
        <v>0</v>
      </c>
      <c r="Y563" s="1">
        <v>0</v>
      </c>
      <c r="Z563" s="1">
        <v>2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f t="shared" si="119"/>
        <v>3150</v>
      </c>
      <c r="AL563" s="1">
        <f t="shared" si="120"/>
        <v>4000</v>
      </c>
      <c r="AM563" s="1">
        <f t="shared" si="124"/>
        <v>126</v>
      </c>
      <c r="AN563" s="1">
        <f t="shared" si="125"/>
        <v>160</v>
      </c>
      <c r="AO563" s="1">
        <f t="shared" si="126"/>
        <v>34</v>
      </c>
      <c r="AP563" s="1" t="s">
        <v>26</v>
      </c>
      <c r="AQ563" s="1">
        <f>VLOOKUP($B563,'[2]AVL F03 05.05.26_לעבוד'!$B$29:$H$721,6,)</f>
        <v>0</v>
      </c>
      <c r="AR563" s="1" t="s">
        <v>25</v>
      </c>
      <c r="AS563" s="1" t="s">
        <v>93</v>
      </c>
      <c r="AT563">
        <f t="shared" si="121"/>
        <v>0.4</v>
      </c>
      <c r="AU563" t="str">
        <f>VLOOKUP(B563,'[3]AVL F03 05.05.26_לעבוד'!$B$27:$B$694,1,)</f>
        <v>MS51957-15</v>
      </c>
      <c r="AW563" t="s">
        <v>1726</v>
      </c>
      <c r="AX563">
        <v>1</v>
      </c>
      <c r="AY563">
        <v>0.04</v>
      </c>
      <c r="AZ563" t="s">
        <v>0</v>
      </c>
      <c r="BA563">
        <v>2</v>
      </c>
      <c r="BB563" t="s">
        <v>132</v>
      </c>
      <c r="BC563">
        <v>97</v>
      </c>
      <c r="BD563">
        <v>42</v>
      </c>
      <c r="BE563" t="s">
        <v>185</v>
      </c>
      <c r="BF563">
        <v>40000</v>
      </c>
      <c r="BG563">
        <v>0.4</v>
      </c>
      <c r="BH563">
        <v>20</v>
      </c>
      <c r="BI563" t="s">
        <v>11</v>
      </c>
      <c r="BJ563" t="s">
        <v>319</v>
      </c>
      <c r="BK563" t="s">
        <v>129</v>
      </c>
      <c r="BL563" t="s">
        <v>5</v>
      </c>
      <c r="BM563" t="s">
        <v>128</v>
      </c>
      <c r="BN563">
        <v>0.04</v>
      </c>
      <c r="BO563" t="s">
        <v>5</v>
      </c>
      <c r="BP563">
        <v>1</v>
      </c>
      <c r="BQ563" t="s">
        <v>325</v>
      </c>
      <c r="BR563" t="s">
        <v>8</v>
      </c>
      <c r="BS563" t="s">
        <v>318</v>
      </c>
      <c r="BT563">
        <v>2000</v>
      </c>
      <c r="BU563" t="s">
        <v>6</v>
      </c>
      <c r="BV563" t="s">
        <v>5</v>
      </c>
      <c r="BW563" t="s">
        <v>121</v>
      </c>
      <c r="BX563" t="s">
        <v>3</v>
      </c>
      <c r="BY563">
        <v>1</v>
      </c>
      <c r="BZ563" t="s">
        <v>29</v>
      </c>
      <c r="CA563" t="s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2100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E563">
        <f>SUM($CB563,CB563:$CC563)-SUM($EC563:EC563)</f>
        <v>0</v>
      </c>
      <c r="DF563">
        <f>SUM($CB563,$CC563:CC563)-SUM($EC563:ED563)</f>
        <v>0</v>
      </c>
      <c r="DG563">
        <f>SUM($CB563,$CC563:CD563)-SUM($EC563:EE563)</f>
        <v>0</v>
      </c>
      <c r="DH563">
        <f>SUM($CB563,$CC563:CE563)-SUM($EC563:EF563)</f>
        <v>0</v>
      </c>
      <c r="DI563">
        <f>SUM($CB563,$CC563:CF563)-SUM($EC563:EG563)</f>
        <v>0</v>
      </c>
      <c r="DJ563">
        <f>SUM($CB563,$CC563:CG563)-SUM($EC563:EH563)</f>
        <v>0</v>
      </c>
      <c r="DK563">
        <f>SUM($CB563,$CC563:CH563)-SUM($EC563:EI563)</f>
        <v>0</v>
      </c>
      <c r="DL563">
        <f>SUM($CB563,$CC563:CI563)-SUM($EC563:EJ563)</f>
        <v>0</v>
      </c>
      <c r="DM563">
        <f>SUM($CB563,$CC563:CJ563)-SUM($EC563:EK563)</f>
        <v>2040</v>
      </c>
      <c r="DN563">
        <f>SUM($CB563,$CC563:CK563)-SUM($EC563:EL563)</f>
        <v>1880</v>
      </c>
      <c r="DO563">
        <f>SUM($CB563,$CC563:CL563)-SUM($EC563:EM563)</f>
        <v>1440</v>
      </c>
      <c r="DP563">
        <f>SUM($CB563,$CC563:CM563)-SUM($EC563:EN563)</f>
        <v>900</v>
      </c>
      <c r="DQ563">
        <f>SUM($CB563,$CC563:CN563)-SUM($EC563:EO563)</f>
        <v>380</v>
      </c>
      <c r="DR563">
        <f>SUM($CB563,$CC563:CO563)-SUM($EC563:EP563)</f>
        <v>0</v>
      </c>
      <c r="DS563">
        <f>SUM($CB563,$CC563:CP563)-SUM($EC563:EQ563)</f>
        <v>0</v>
      </c>
      <c r="DT563">
        <f>SUM($CB563,$CC563:CQ563)-SUM($EC563:ER563)</f>
        <v>0</v>
      </c>
      <c r="DU563">
        <f>SUM($CB563,$CC563:CR563)-SUM($EC563:ES563)</f>
        <v>0</v>
      </c>
      <c r="DV563">
        <f>SUM($CB563,$CC563:CS563)-SUM($EC563:ET563)</f>
        <v>0</v>
      </c>
      <c r="DW563">
        <f>SUM($CB563,$CC563:CT563)-SUM($EC563:EU563)</f>
        <v>0</v>
      </c>
      <c r="DX563">
        <f>SUM($CB563,$CC563:CU563)-SUM($EC563:EV563)</f>
        <v>0</v>
      </c>
      <c r="DY563">
        <f>SUM($CB563,$CC563:CV563)-SUM($EC563:EW563)</f>
        <v>0</v>
      </c>
      <c r="DZ563">
        <f>SUM($CB563,$CC563:CW563)-SUM($EC563:EX563)</f>
        <v>0</v>
      </c>
      <c r="EA563">
        <f>SUM($CB563,$CC563:CX563)-SUM($EC563:EY563)</f>
        <v>0</v>
      </c>
      <c r="EB563">
        <f>SUM($CB563,$CC563:CY563)-SUM($EC563:EZ563)</f>
        <v>0</v>
      </c>
      <c r="EC563" cm="1">
        <f t="array" ref="EC563">SUMPRODUCT($K563:$AJ563,TRANSPOSE(EC$4:EC$29))</f>
        <v>0</v>
      </c>
      <c r="ED563" cm="1">
        <f t="array" ref="ED563">SUMPRODUCT($K563:$AJ563,TRANSPOSE(ED$4:ED$29))</f>
        <v>0</v>
      </c>
      <c r="EE563" cm="1">
        <f t="array" ref="EE563">SUMPRODUCT($K563:$AJ563,TRANSPOSE(EE$4:EE$29))</f>
        <v>0</v>
      </c>
      <c r="EF563" cm="1">
        <f t="array" ref="EF563">SUMPRODUCT($K563:$AJ563,TRANSPOSE(EF$4:EF$29))</f>
        <v>0</v>
      </c>
      <c r="EG563" cm="1">
        <f t="array" ref="EG563">SUMPRODUCT($K563:$AJ563,TRANSPOSE(EG$4:EG$29))</f>
        <v>0</v>
      </c>
      <c r="EH563" cm="1">
        <f t="array" ref="EH563">SUMPRODUCT($K563:$AJ563,TRANSPOSE(EH$4:EH$29))</f>
        <v>0</v>
      </c>
      <c r="EI563" cm="1">
        <f t="array" ref="EI563">SUMPRODUCT($K563:$AJ563,TRANSPOSE(EI$4:EI$29))</f>
        <v>0</v>
      </c>
      <c r="EJ563" cm="1">
        <f t="array" ref="EJ563">SUMPRODUCT($K563:$AJ563,TRANSPOSE(EJ$4:EJ$29))</f>
        <v>0</v>
      </c>
      <c r="EK563" cm="1">
        <f t="array" ref="EK563">SUMPRODUCT($K563:$AJ563,TRANSPOSE(EK$4:EK$29))</f>
        <v>60</v>
      </c>
      <c r="EL563" cm="1">
        <f t="array" ref="EL563">SUMPRODUCT($K563:$AJ563,TRANSPOSE(EL$4:EL$29))</f>
        <v>160</v>
      </c>
      <c r="EM563" cm="1">
        <f t="array" ref="EM563">SUMPRODUCT($K563:$AJ563,TRANSPOSE(EM$4:EM$29))</f>
        <v>440</v>
      </c>
      <c r="EN563" cm="1">
        <f t="array" ref="EN563">SUMPRODUCT($K563:$AJ563,TRANSPOSE(EN$4:EN$29))</f>
        <v>540</v>
      </c>
      <c r="EO563" cm="1">
        <f t="array" ref="EO563">SUMPRODUCT($K563:$AJ563,TRANSPOSE(EO$4:EO$29))</f>
        <v>520</v>
      </c>
      <c r="EP563" cm="1">
        <f t="array" ref="EP563">SUMPRODUCT($K563:$AJ563,TRANSPOSE(EP$4:EP$29))</f>
        <v>380</v>
      </c>
      <c r="EQ563" cm="1">
        <f t="array" ref="EQ563">SUMPRODUCT($K563:$AJ563,TRANSPOSE(EQ$4:EQ$29))</f>
        <v>0</v>
      </c>
      <c r="ER563" cm="1">
        <f t="array" ref="ER563">SUMPRODUCT($K563:$AJ563,TRANSPOSE(ER$4:ER$29))</f>
        <v>0</v>
      </c>
      <c r="ES563" cm="1">
        <f t="array" ref="ES563">SUMPRODUCT($K563:$AJ563,TRANSPOSE(ES$4:ES$29))</f>
        <v>0</v>
      </c>
      <c r="ET563" cm="1">
        <f t="array" ref="ET563">SUMPRODUCT($K563:$AJ563,TRANSPOSE(ET$4:ET$29))</f>
        <v>0</v>
      </c>
      <c r="EU563" cm="1">
        <f t="array" ref="EU563">SUMPRODUCT($K563:$AJ563,TRANSPOSE(EU$4:EU$29))</f>
        <v>0</v>
      </c>
      <c r="EV563" cm="1">
        <f t="array" ref="EV563">SUMPRODUCT($K563:$AJ563,TRANSPOSE(EV$4:EV$29))</f>
        <v>0</v>
      </c>
      <c r="EW563" cm="1">
        <f t="array" ref="EW563">SUMPRODUCT($K563:$AJ563,TRANSPOSE(EW$4:EW$29))</f>
        <v>0</v>
      </c>
      <c r="EX563" cm="1">
        <f t="array" ref="EX563">SUMPRODUCT($K563:$AJ563,TRANSPOSE(EX$4:EX$29))</f>
        <v>0</v>
      </c>
      <c r="EY563" cm="1">
        <f t="array" ref="EY563">SUMPRODUCT($K563:$AJ563,TRANSPOSE(EY$4:EY$29))</f>
        <v>0</v>
      </c>
      <c r="EZ563" cm="1">
        <f t="array" ref="EZ563">SUMPRODUCT($K563:$AJ563,TRANSPOSE(EZ$4:EZ$29))</f>
        <v>0</v>
      </c>
      <c r="FA563">
        <f t="shared" si="122"/>
        <v>100</v>
      </c>
      <c r="FB563" t="b">
        <f t="shared" si="123"/>
        <v>0</v>
      </c>
    </row>
    <row r="564" spans="1:158" hidden="1" x14ac:dyDescent="0.2">
      <c r="A564">
        <v>671</v>
      </c>
      <c r="B564" s="7" t="s">
        <v>385</v>
      </c>
      <c r="C564" t="s">
        <v>17</v>
      </c>
      <c r="D564">
        <v>512318221</v>
      </c>
      <c r="E564" t="s">
        <v>345</v>
      </c>
      <c r="G564" t="s">
        <v>6</v>
      </c>
      <c r="H564" s="1">
        <v>2</v>
      </c>
      <c r="I564" s="1">
        <v>2</v>
      </c>
      <c r="J564" s="1">
        <f>VLOOKUP(B564,'[4]AVL F03 05.05.26_לעבוד'!$B$27:$M$694,12,)</f>
        <v>2</v>
      </c>
      <c r="K564" s="1">
        <v>0</v>
      </c>
      <c r="L564" s="1">
        <v>2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f t="shared" si="119"/>
        <v>630</v>
      </c>
      <c r="AL564" s="1">
        <f t="shared" si="120"/>
        <v>800</v>
      </c>
      <c r="AM564" s="1">
        <f t="shared" si="124"/>
        <v>81.900000000000006</v>
      </c>
      <c r="AN564" s="1">
        <f t="shared" si="125"/>
        <v>104</v>
      </c>
      <c r="AO564" s="1">
        <f t="shared" si="126"/>
        <v>22.099999999999994</v>
      </c>
      <c r="AP564" s="1" t="s">
        <v>26</v>
      </c>
      <c r="AQ564" s="1">
        <f>VLOOKUP($B564,'[2]AVL F03 05.05.26_לעבוד'!$B$29:$H$721,6,)</f>
        <v>0</v>
      </c>
      <c r="AR564" s="1" t="s">
        <v>25</v>
      </c>
      <c r="AS564" s="1" t="s">
        <v>93</v>
      </c>
      <c r="AT564">
        <f t="shared" si="121"/>
        <v>0.26</v>
      </c>
      <c r="AU564" t="str">
        <f>VLOOKUP(B564,'[3]AVL F03 05.05.26_לעבוד'!$B$27:$B$694,1,)</f>
        <v>MS51957-19</v>
      </c>
      <c r="AW564" t="s">
        <v>1726</v>
      </c>
      <c r="AX564" t="s">
        <v>384</v>
      </c>
      <c r="AY564">
        <v>0.13</v>
      </c>
      <c r="AZ564" t="s">
        <v>0</v>
      </c>
      <c r="BA564">
        <v>2</v>
      </c>
      <c r="BB564" t="s">
        <v>132</v>
      </c>
      <c r="BC564">
        <v>97</v>
      </c>
      <c r="BD564">
        <v>68</v>
      </c>
      <c r="BE564" t="s">
        <v>185</v>
      </c>
      <c r="BF564">
        <v>6000</v>
      </c>
      <c r="BG564">
        <v>0.13</v>
      </c>
      <c r="BH564">
        <v>20</v>
      </c>
      <c r="BI564" t="s">
        <v>11</v>
      </c>
      <c r="BJ564" t="s">
        <v>319</v>
      </c>
      <c r="BK564" t="s">
        <v>129</v>
      </c>
      <c r="BL564" t="s">
        <v>5</v>
      </c>
      <c r="BM564" t="s">
        <v>128</v>
      </c>
      <c r="BN564">
        <v>0.13</v>
      </c>
      <c r="BO564" t="s">
        <v>5</v>
      </c>
      <c r="BP564">
        <v>1</v>
      </c>
      <c r="BQ564" t="s">
        <v>5</v>
      </c>
      <c r="BR564" t="s">
        <v>8</v>
      </c>
      <c r="BS564" t="s">
        <v>318</v>
      </c>
      <c r="BT564">
        <v>400</v>
      </c>
      <c r="BU564" t="s">
        <v>6</v>
      </c>
      <c r="BV564" t="s">
        <v>5</v>
      </c>
      <c r="BW564" t="s">
        <v>121</v>
      </c>
      <c r="BX564" t="s">
        <v>3</v>
      </c>
      <c r="BY564" t="s">
        <v>384</v>
      </c>
      <c r="BZ564" t="s">
        <v>1</v>
      </c>
      <c r="CA564" t="s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420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E564">
        <f>SUM($CB564,CB564:$CC564)-SUM($EC564:EC564)</f>
        <v>0</v>
      </c>
      <c r="DF564">
        <f>SUM($CB564,$CC564:CC564)-SUM($EC564:ED564)</f>
        <v>0</v>
      </c>
      <c r="DG564">
        <f>SUM($CB564,$CC564:CD564)-SUM($EC564:EE564)</f>
        <v>0</v>
      </c>
      <c r="DH564">
        <f>SUM($CB564,$CC564:CE564)-SUM($EC564:EF564)</f>
        <v>0</v>
      </c>
      <c r="DI564">
        <f>SUM($CB564,$CC564:CF564)-SUM($EC564:EG564)</f>
        <v>0</v>
      </c>
      <c r="DJ564">
        <f>SUM($CB564,$CC564:CG564)-SUM($EC564:EH564)</f>
        <v>0</v>
      </c>
      <c r="DK564">
        <f>SUM($CB564,$CC564:CH564)-SUM($EC564:EI564)</f>
        <v>0</v>
      </c>
      <c r="DL564">
        <f>SUM($CB564,$CC564:CI564)-SUM($EC564:EJ564)</f>
        <v>0</v>
      </c>
      <c r="DM564">
        <f>SUM($CB564,$CC564:CJ564)-SUM($EC564:EK564)</f>
        <v>410</v>
      </c>
      <c r="DN564">
        <f>SUM($CB564,$CC564:CK564)-SUM($EC564:EL564)</f>
        <v>390</v>
      </c>
      <c r="DO564">
        <f>SUM($CB564,$CC564:CL564)-SUM($EC564:EM564)</f>
        <v>310</v>
      </c>
      <c r="DP564">
        <f>SUM($CB564,$CC564:CM564)-SUM($EC564:EN564)</f>
        <v>200</v>
      </c>
      <c r="DQ564">
        <f>SUM($CB564,$CC564:CN564)-SUM($EC564:EO564)</f>
        <v>90</v>
      </c>
      <c r="DR564">
        <f>SUM($CB564,$CC564:CO564)-SUM($EC564:EP564)</f>
        <v>20</v>
      </c>
      <c r="DS564">
        <f>SUM($CB564,$CC564:CP564)-SUM($EC564:EQ564)</f>
        <v>20</v>
      </c>
      <c r="DT564">
        <f>SUM($CB564,$CC564:CQ564)-SUM($EC564:ER564)</f>
        <v>20</v>
      </c>
      <c r="DU564">
        <f>SUM($CB564,$CC564:CR564)-SUM($EC564:ES564)</f>
        <v>20</v>
      </c>
      <c r="DV564">
        <f>SUM($CB564,$CC564:CS564)-SUM($EC564:ET564)</f>
        <v>20</v>
      </c>
      <c r="DW564">
        <f>SUM($CB564,$CC564:CT564)-SUM($EC564:EU564)</f>
        <v>20</v>
      </c>
      <c r="DX564">
        <f>SUM($CB564,$CC564:CU564)-SUM($EC564:EV564)</f>
        <v>20</v>
      </c>
      <c r="DY564">
        <f>SUM($CB564,$CC564:CV564)-SUM($EC564:EW564)</f>
        <v>20</v>
      </c>
      <c r="DZ564">
        <f>SUM($CB564,$CC564:CW564)-SUM($EC564:EX564)</f>
        <v>20</v>
      </c>
      <c r="EA564">
        <f>SUM($CB564,$CC564:CX564)-SUM($EC564:EY564)</f>
        <v>20</v>
      </c>
      <c r="EB564">
        <f>SUM($CB564,$CC564:CY564)-SUM($EC564:EZ564)</f>
        <v>20</v>
      </c>
      <c r="EC564" cm="1">
        <f t="array" ref="EC564">SUMPRODUCT($K564:$AJ564,TRANSPOSE(EC$4:EC$29))</f>
        <v>0</v>
      </c>
      <c r="ED564" cm="1">
        <f t="array" ref="ED564">SUMPRODUCT($K564:$AJ564,TRANSPOSE(ED$4:ED$29))</f>
        <v>0</v>
      </c>
      <c r="EE564" cm="1">
        <f t="array" ref="EE564">SUMPRODUCT($K564:$AJ564,TRANSPOSE(EE$4:EE$29))</f>
        <v>0</v>
      </c>
      <c r="EF564" cm="1">
        <f t="array" ref="EF564">SUMPRODUCT($K564:$AJ564,TRANSPOSE(EF$4:EF$29))</f>
        <v>0</v>
      </c>
      <c r="EG564" cm="1">
        <f t="array" ref="EG564">SUMPRODUCT($K564:$AJ564,TRANSPOSE(EG$4:EG$29))</f>
        <v>0</v>
      </c>
      <c r="EH564" cm="1">
        <f t="array" ref="EH564">SUMPRODUCT($K564:$AJ564,TRANSPOSE(EH$4:EH$29))</f>
        <v>0</v>
      </c>
      <c r="EI564" cm="1">
        <f t="array" ref="EI564">SUMPRODUCT($K564:$AJ564,TRANSPOSE(EI$4:EI$29))</f>
        <v>0</v>
      </c>
      <c r="EJ564" cm="1">
        <f t="array" ref="EJ564">SUMPRODUCT($K564:$AJ564,TRANSPOSE(EJ$4:EJ$29))</f>
        <v>0</v>
      </c>
      <c r="EK564" cm="1">
        <f t="array" ref="EK564">SUMPRODUCT($K564:$AJ564,TRANSPOSE(EK$4:EK$29))</f>
        <v>10</v>
      </c>
      <c r="EL564" cm="1">
        <f t="array" ref="EL564">SUMPRODUCT($K564:$AJ564,TRANSPOSE(EL$4:EL$29))</f>
        <v>20</v>
      </c>
      <c r="EM564" cm="1">
        <f t="array" ref="EM564">SUMPRODUCT($K564:$AJ564,TRANSPOSE(EM$4:EM$29))</f>
        <v>80</v>
      </c>
      <c r="EN564" cm="1">
        <f t="array" ref="EN564">SUMPRODUCT($K564:$AJ564,TRANSPOSE(EN$4:EN$29))</f>
        <v>110</v>
      </c>
      <c r="EO564" cm="1">
        <f t="array" ref="EO564">SUMPRODUCT($K564:$AJ564,TRANSPOSE(EO$4:EO$29))</f>
        <v>110</v>
      </c>
      <c r="EP564" cm="1">
        <f t="array" ref="EP564">SUMPRODUCT($K564:$AJ564,TRANSPOSE(EP$4:EP$29))</f>
        <v>70</v>
      </c>
      <c r="EQ564" cm="1">
        <f t="array" ref="EQ564">SUMPRODUCT($K564:$AJ564,TRANSPOSE(EQ$4:EQ$29))</f>
        <v>0</v>
      </c>
      <c r="ER564" cm="1">
        <f t="array" ref="ER564">SUMPRODUCT($K564:$AJ564,TRANSPOSE(ER$4:ER$29))</f>
        <v>0</v>
      </c>
      <c r="ES564" cm="1">
        <f t="array" ref="ES564">SUMPRODUCT($K564:$AJ564,TRANSPOSE(ES$4:ES$29))</f>
        <v>0</v>
      </c>
      <c r="ET564" cm="1">
        <f t="array" ref="ET564">SUMPRODUCT($K564:$AJ564,TRANSPOSE(ET$4:ET$29))</f>
        <v>0</v>
      </c>
      <c r="EU564" cm="1">
        <f t="array" ref="EU564">SUMPRODUCT($K564:$AJ564,TRANSPOSE(EU$4:EU$29))</f>
        <v>0</v>
      </c>
      <c r="EV564" cm="1">
        <f t="array" ref="EV564">SUMPRODUCT($K564:$AJ564,TRANSPOSE(EV$4:EV$29))</f>
        <v>0</v>
      </c>
      <c r="EW564" cm="1">
        <f t="array" ref="EW564">SUMPRODUCT($K564:$AJ564,TRANSPOSE(EW$4:EW$29))</f>
        <v>0</v>
      </c>
      <c r="EX564" cm="1">
        <f t="array" ref="EX564">SUMPRODUCT($K564:$AJ564,TRANSPOSE(EX$4:EX$29))</f>
        <v>0</v>
      </c>
      <c r="EY564" cm="1">
        <f t="array" ref="EY564">SUMPRODUCT($K564:$AJ564,TRANSPOSE(EY$4:EY$29))</f>
        <v>0</v>
      </c>
      <c r="EZ564" cm="1">
        <f t="array" ref="EZ564">SUMPRODUCT($K564:$AJ564,TRANSPOSE(EZ$4:EZ$29))</f>
        <v>0</v>
      </c>
      <c r="FA564">
        <f t="shared" si="122"/>
        <v>0</v>
      </c>
      <c r="FB564" t="b">
        <f t="shared" si="123"/>
        <v>0</v>
      </c>
    </row>
    <row r="565" spans="1:158" hidden="1" x14ac:dyDescent="0.2">
      <c r="A565">
        <v>672</v>
      </c>
      <c r="B565" s="7" t="s">
        <v>383</v>
      </c>
      <c r="C565" t="s">
        <v>17</v>
      </c>
      <c r="D565">
        <v>512308651</v>
      </c>
      <c r="E565" t="s">
        <v>345</v>
      </c>
      <c r="G565" t="s">
        <v>6</v>
      </c>
      <c r="H565" s="1">
        <v>2</v>
      </c>
      <c r="I565" s="1">
        <v>37</v>
      </c>
      <c r="J565" s="1">
        <f>VLOOKUP(B565,'[4]AVL F03 05.05.26_לעבוד'!$B$27:$M$694,12,)</f>
        <v>37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10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2</v>
      </c>
      <c r="AH565" s="1">
        <v>0</v>
      </c>
      <c r="AI565" s="1">
        <v>0</v>
      </c>
      <c r="AJ565" s="1">
        <v>0</v>
      </c>
      <c r="AK565" s="1">
        <f t="shared" si="119"/>
        <v>4095</v>
      </c>
      <c r="AL565" s="1">
        <f t="shared" si="120"/>
        <v>5200</v>
      </c>
      <c r="AM565" s="1">
        <f t="shared" si="124"/>
        <v>122.85</v>
      </c>
      <c r="AN565" s="1">
        <f t="shared" si="125"/>
        <v>156</v>
      </c>
      <c r="AO565" s="1">
        <f t="shared" si="126"/>
        <v>33.150000000000006</v>
      </c>
      <c r="AP565" s="1" t="s">
        <v>26</v>
      </c>
      <c r="AQ565" s="1">
        <f>VLOOKUP($B565,'[2]AVL F03 05.05.26_לעבוד'!$B$29:$H$721,6,)</f>
        <v>0</v>
      </c>
      <c r="AR565" s="1" t="s">
        <v>25</v>
      </c>
      <c r="AS565" s="1" t="s">
        <v>93</v>
      </c>
      <c r="AT565">
        <f t="shared" si="121"/>
        <v>0.39</v>
      </c>
      <c r="AU565" t="str">
        <f>VLOOKUP(B565,'[3]AVL F03 05.05.26_לעבוד'!$B$27:$B$694,1,)</f>
        <v>MS51957-2</v>
      </c>
      <c r="AW565" t="s">
        <v>1766</v>
      </c>
      <c r="AX565">
        <v>1</v>
      </c>
      <c r="AY565">
        <v>0.03</v>
      </c>
      <c r="AZ565" t="s">
        <v>0</v>
      </c>
      <c r="BA565">
        <v>2</v>
      </c>
      <c r="BB565" t="s">
        <v>132</v>
      </c>
      <c r="BC565">
        <v>97</v>
      </c>
      <c r="BD565">
        <v>28</v>
      </c>
      <c r="BE565" t="s">
        <v>185</v>
      </c>
      <c r="BF565">
        <v>40000</v>
      </c>
      <c r="BG565">
        <v>0.3</v>
      </c>
      <c r="BH565">
        <v>20</v>
      </c>
      <c r="BI565" t="s">
        <v>11</v>
      </c>
      <c r="BJ565" t="s">
        <v>319</v>
      </c>
      <c r="BK565" t="s">
        <v>129</v>
      </c>
      <c r="BL565" t="s">
        <v>5</v>
      </c>
      <c r="BM565" t="s">
        <v>128</v>
      </c>
      <c r="BN565">
        <v>0.03</v>
      </c>
      <c r="BO565" t="s">
        <v>5</v>
      </c>
      <c r="BP565">
        <v>1</v>
      </c>
      <c r="BQ565" t="s">
        <v>5</v>
      </c>
      <c r="BR565" t="s">
        <v>8</v>
      </c>
      <c r="BS565" t="s">
        <v>318</v>
      </c>
      <c r="BT565">
        <v>2600</v>
      </c>
      <c r="BU565" t="s">
        <v>6</v>
      </c>
      <c r="BV565" t="s">
        <v>317</v>
      </c>
      <c r="BW565" t="s">
        <v>121</v>
      </c>
      <c r="BX565" t="s">
        <v>3</v>
      </c>
      <c r="BY565">
        <v>1</v>
      </c>
      <c r="BZ565" t="s">
        <v>29</v>
      </c>
      <c r="CA565" t="s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2730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E565">
        <f>SUM($CB565,CB565:$CC565)-SUM($EC565:EC565)</f>
        <v>0</v>
      </c>
      <c r="DF565">
        <f>SUM($CB565,$CC565:CC565)-SUM($EC565:ED565)</f>
        <v>0</v>
      </c>
      <c r="DG565">
        <f>SUM($CB565,$CC565:CD565)-SUM($EC565:EE565)</f>
        <v>0</v>
      </c>
      <c r="DH565">
        <f>SUM($CB565,$CC565:CE565)-SUM($EC565:EF565)</f>
        <v>0</v>
      </c>
      <c r="DI565">
        <f>SUM($CB565,$CC565:CF565)-SUM($EC565:EG565)</f>
        <v>0</v>
      </c>
      <c r="DJ565">
        <f>SUM($CB565,$CC565:CG565)-SUM($EC565:EH565)</f>
        <v>0</v>
      </c>
      <c r="DK565">
        <f>SUM($CB565,$CC565:CH565)-SUM($EC565:EI565)</f>
        <v>0</v>
      </c>
      <c r="DL565">
        <f>SUM($CB565,$CC565:CI565)-SUM($EC565:EJ565)</f>
        <v>0</v>
      </c>
      <c r="DM565">
        <f>SUM($CB565,$CC565:CJ565)-SUM($EC565:EK565)</f>
        <v>2185</v>
      </c>
      <c r="DN565">
        <f>SUM($CB565,$CC565:CK565)-SUM($EC565:EL565)</f>
        <v>1595</v>
      </c>
      <c r="DO565">
        <f>SUM($CB565,$CC565:CL565)-SUM($EC565:EM565)</f>
        <v>935</v>
      </c>
      <c r="DP565">
        <f>SUM($CB565,$CC565:CM565)-SUM($EC565:EN565)</f>
        <v>220</v>
      </c>
      <c r="DQ565">
        <f>SUM($CB565,$CC565:CN565)-SUM($EC565:EO565)</f>
        <v>165</v>
      </c>
      <c r="DR565">
        <f>SUM($CB565,$CC565:CO565)-SUM($EC565:EP565)</f>
        <v>130</v>
      </c>
      <c r="DS565">
        <f>SUM($CB565,$CC565:CP565)-SUM($EC565:EQ565)</f>
        <v>130</v>
      </c>
      <c r="DT565">
        <f>SUM($CB565,$CC565:CQ565)-SUM($EC565:ER565)</f>
        <v>130</v>
      </c>
      <c r="DU565">
        <f>SUM($CB565,$CC565:CR565)-SUM($EC565:ES565)</f>
        <v>130</v>
      </c>
      <c r="DV565">
        <f>SUM($CB565,$CC565:CS565)-SUM($EC565:ET565)</f>
        <v>130</v>
      </c>
      <c r="DW565">
        <f>SUM($CB565,$CC565:CT565)-SUM($EC565:EU565)</f>
        <v>130</v>
      </c>
      <c r="DX565">
        <f>SUM($CB565,$CC565:CU565)-SUM($EC565:EV565)</f>
        <v>130</v>
      </c>
      <c r="DY565">
        <f>SUM($CB565,$CC565:CV565)-SUM($EC565:EW565)</f>
        <v>130</v>
      </c>
      <c r="DZ565">
        <f>SUM($CB565,$CC565:CW565)-SUM($EC565:EX565)</f>
        <v>130</v>
      </c>
      <c r="EA565">
        <f>SUM($CB565,$CC565:CX565)-SUM($EC565:EY565)</f>
        <v>130</v>
      </c>
      <c r="EB565">
        <f>SUM($CB565,$CC565:CY565)-SUM($EC565:EZ565)</f>
        <v>130</v>
      </c>
      <c r="EC565" cm="1">
        <f t="array" ref="EC565">SUMPRODUCT($K565:$AJ565,TRANSPOSE(EC$4:EC$29))</f>
        <v>0</v>
      </c>
      <c r="ED565" cm="1">
        <f t="array" ref="ED565">SUMPRODUCT($K565:$AJ565,TRANSPOSE(ED$4:ED$29))</f>
        <v>0</v>
      </c>
      <c r="EE565" cm="1">
        <f t="array" ref="EE565">SUMPRODUCT($K565:$AJ565,TRANSPOSE(EE$4:EE$29))</f>
        <v>0</v>
      </c>
      <c r="EF565" cm="1">
        <f t="array" ref="EF565">SUMPRODUCT($K565:$AJ565,TRANSPOSE(EF$4:EF$29))</f>
        <v>0</v>
      </c>
      <c r="EG565" cm="1">
        <f t="array" ref="EG565">SUMPRODUCT($K565:$AJ565,TRANSPOSE(EG$4:EG$29))</f>
        <v>0</v>
      </c>
      <c r="EH565" cm="1">
        <f t="array" ref="EH565">SUMPRODUCT($K565:$AJ565,TRANSPOSE(EH$4:EH$29))</f>
        <v>0</v>
      </c>
      <c r="EI565" cm="1">
        <f t="array" ref="EI565">SUMPRODUCT($K565:$AJ565,TRANSPOSE(EI$4:EI$29))</f>
        <v>0</v>
      </c>
      <c r="EJ565" cm="1">
        <f t="array" ref="EJ565">SUMPRODUCT($K565:$AJ565,TRANSPOSE(EJ$4:EJ$29))</f>
        <v>0</v>
      </c>
      <c r="EK565" cm="1">
        <f t="array" ref="EK565">SUMPRODUCT($K565:$AJ565,TRANSPOSE(EK$4:EK$29))</f>
        <v>545</v>
      </c>
      <c r="EL565" cm="1">
        <f t="array" ref="EL565">SUMPRODUCT($K565:$AJ565,TRANSPOSE(EL$4:EL$29))</f>
        <v>590</v>
      </c>
      <c r="EM565" cm="1">
        <f t="array" ref="EM565">SUMPRODUCT($K565:$AJ565,TRANSPOSE(EM$4:EM$29))</f>
        <v>660</v>
      </c>
      <c r="EN565" cm="1">
        <f t="array" ref="EN565">SUMPRODUCT($K565:$AJ565,TRANSPOSE(EN$4:EN$29))</f>
        <v>715</v>
      </c>
      <c r="EO565" cm="1">
        <f t="array" ref="EO565">SUMPRODUCT($K565:$AJ565,TRANSPOSE(EO$4:EO$29))</f>
        <v>55</v>
      </c>
      <c r="EP565" cm="1">
        <f t="array" ref="EP565">SUMPRODUCT($K565:$AJ565,TRANSPOSE(EP$4:EP$29))</f>
        <v>35</v>
      </c>
      <c r="EQ565" cm="1">
        <f t="array" ref="EQ565">SUMPRODUCT($K565:$AJ565,TRANSPOSE(EQ$4:EQ$29))</f>
        <v>0</v>
      </c>
      <c r="ER565" cm="1">
        <f t="array" ref="ER565">SUMPRODUCT($K565:$AJ565,TRANSPOSE(ER$4:ER$29))</f>
        <v>0</v>
      </c>
      <c r="ES565" cm="1">
        <f t="array" ref="ES565">SUMPRODUCT($K565:$AJ565,TRANSPOSE(ES$4:ES$29))</f>
        <v>0</v>
      </c>
      <c r="ET565" cm="1">
        <f t="array" ref="ET565">SUMPRODUCT($K565:$AJ565,TRANSPOSE(ET$4:ET$29))</f>
        <v>0</v>
      </c>
      <c r="EU565" cm="1">
        <f t="array" ref="EU565">SUMPRODUCT($K565:$AJ565,TRANSPOSE(EU$4:EU$29))</f>
        <v>0</v>
      </c>
      <c r="EV565" cm="1">
        <f t="array" ref="EV565">SUMPRODUCT($K565:$AJ565,TRANSPOSE(EV$4:EV$29))</f>
        <v>0</v>
      </c>
      <c r="EW565" cm="1">
        <f t="array" ref="EW565">SUMPRODUCT($K565:$AJ565,TRANSPOSE(EW$4:EW$29))</f>
        <v>0</v>
      </c>
      <c r="EX565" cm="1">
        <f t="array" ref="EX565">SUMPRODUCT($K565:$AJ565,TRANSPOSE(EX$4:EX$29))</f>
        <v>0</v>
      </c>
      <c r="EY565" cm="1">
        <f t="array" ref="EY565">SUMPRODUCT($K565:$AJ565,TRANSPOSE(EY$4:EY$29))</f>
        <v>0</v>
      </c>
      <c r="EZ565" cm="1">
        <f t="array" ref="EZ565">SUMPRODUCT($K565:$AJ565,TRANSPOSE(EZ$4:EZ$29))</f>
        <v>0</v>
      </c>
      <c r="FA565">
        <f t="shared" si="122"/>
        <v>0</v>
      </c>
      <c r="FB565" t="b">
        <f t="shared" si="123"/>
        <v>0</v>
      </c>
    </row>
    <row r="566" spans="1:158" hidden="1" x14ac:dyDescent="0.2">
      <c r="A566">
        <v>673</v>
      </c>
      <c r="B566" s="7" t="s">
        <v>382</v>
      </c>
      <c r="C566" t="s">
        <v>17</v>
      </c>
      <c r="D566">
        <v>512305350</v>
      </c>
      <c r="E566" t="s">
        <v>345</v>
      </c>
      <c r="G566" t="s">
        <v>6</v>
      </c>
      <c r="H566" s="1">
        <v>2</v>
      </c>
      <c r="I566" s="1">
        <v>8</v>
      </c>
      <c r="J566" s="1">
        <f>VLOOKUP(B566,'[4]AVL F03 05.05.26_לעבוד'!$B$27:$M$694,12,)</f>
        <v>8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8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f t="shared" si="119"/>
        <v>2520</v>
      </c>
      <c r="AL566" s="1">
        <f t="shared" si="120"/>
        <v>3200</v>
      </c>
      <c r="AM566" s="1">
        <f t="shared" si="124"/>
        <v>151.19999999999999</v>
      </c>
      <c r="AN566" s="1">
        <f t="shared" si="125"/>
        <v>192</v>
      </c>
      <c r="AO566" s="1">
        <f t="shared" si="126"/>
        <v>40.800000000000011</v>
      </c>
      <c r="AP566" s="1" t="s">
        <v>26</v>
      </c>
      <c r="AQ566" s="1">
        <f>VLOOKUP($B566,'[2]AVL F03 05.05.26_לעבוד'!$B$29:$H$721,6,)</f>
        <v>0</v>
      </c>
      <c r="AR566" s="1" t="s">
        <v>25</v>
      </c>
      <c r="AS566" s="1" t="s">
        <v>93</v>
      </c>
      <c r="AT566">
        <f t="shared" si="121"/>
        <v>0.48</v>
      </c>
      <c r="AU566" t="str">
        <f>VLOOKUP(B566,'[3]AVL F03 05.05.26_לעבוד'!$B$27:$B$694,1,)</f>
        <v>MS51957-29</v>
      </c>
      <c r="AW566" t="s">
        <v>1766</v>
      </c>
      <c r="AX566">
        <v>1</v>
      </c>
      <c r="AY566">
        <v>0.06</v>
      </c>
      <c r="AZ566" t="s">
        <v>0</v>
      </c>
      <c r="BA566">
        <v>2</v>
      </c>
      <c r="BB566" t="s">
        <v>132</v>
      </c>
      <c r="BC566">
        <v>97</v>
      </c>
      <c r="BD566">
        <v>29</v>
      </c>
      <c r="BE566" t="s">
        <v>185</v>
      </c>
      <c r="BF566">
        <v>8000</v>
      </c>
      <c r="BG566">
        <v>0.6</v>
      </c>
      <c r="BH566">
        <v>20</v>
      </c>
      <c r="BI566" t="s">
        <v>11</v>
      </c>
      <c r="BJ566" t="s">
        <v>319</v>
      </c>
      <c r="BK566" t="s">
        <v>129</v>
      </c>
      <c r="BL566" t="s">
        <v>5</v>
      </c>
      <c r="BM566" t="s">
        <v>128</v>
      </c>
      <c r="BN566">
        <v>0.06</v>
      </c>
      <c r="BO566" t="s">
        <v>5</v>
      </c>
      <c r="BP566">
        <v>840</v>
      </c>
      <c r="BQ566" t="s">
        <v>5</v>
      </c>
      <c r="BR566" t="s">
        <v>8</v>
      </c>
      <c r="BS566" t="s">
        <v>318</v>
      </c>
      <c r="BT566">
        <v>1600</v>
      </c>
      <c r="BU566" t="s">
        <v>6</v>
      </c>
      <c r="BV566" t="s">
        <v>317</v>
      </c>
      <c r="BW566" t="s">
        <v>121</v>
      </c>
      <c r="BX566" t="s">
        <v>3</v>
      </c>
      <c r="BY566">
        <v>1</v>
      </c>
      <c r="BZ566" t="s">
        <v>29</v>
      </c>
      <c r="CA566" t="s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1680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E566">
        <f>SUM($CB566,CB566:$CC566)-SUM($EC566:EC566)</f>
        <v>0</v>
      </c>
      <c r="DF566">
        <f>SUM($CB566,$CC566:CC566)-SUM($EC566:ED566)</f>
        <v>0</v>
      </c>
      <c r="DG566">
        <f>SUM($CB566,$CC566:CD566)-SUM($EC566:EE566)</f>
        <v>0</v>
      </c>
      <c r="DH566">
        <f>SUM($CB566,$CC566:CE566)-SUM($EC566:EF566)</f>
        <v>0</v>
      </c>
      <c r="DI566">
        <f>SUM($CB566,$CC566:CF566)-SUM($EC566:EG566)</f>
        <v>0</v>
      </c>
      <c r="DJ566">
        <f>SUM($CB566,$CC566:CG566)-SUM($EC566:EH566)</f>
        <v>0</v>
      </c>
      <c r="DK566">
        <f>SUM($CB566,$CC566:CH566)-SUM($EC566:EI566)</f>
        <v>0</v>
      </c>
      <c r="DL566">
        <f>SUM($CB566,$CC566:CI566)-SUM($EC566:EJ566)</f>
        <v>0</v>
      </c>
      <c r="DM566">
        <f>SUM($CB566,$CC566:CJ566)-SUM($EC566:EK566)</f>
        <v>1640</v>
      </c>
      <c r="DN566">
        <f>SUM($CB566,$CC566:CK566)-SUM($EC566:EL566)</f>
        <v>1560</v>
      </c>
      <c r="DO566">
        <f>SUM($CB566,$CC566:CL566)-SUM($EC566:EM566)</f>
        <v>1240</v>
      </c>
      <c r="DP566">
        <f>SUM($CB566,$CC566:CM566)-SUM($EC566:EN566)</f>
        <v>800</v>
      </c>
      <c r="DQ566">
        <f>SUM($CB566,$CC566:CN566)-SUM($EC566:EO566)</f>
        <v>360</v>
      </c>
      <c r="DR566">
        <f>SUM($CB566,$CC566:CO566)-SUM($EC566:EP566)</f>
        <v>80</v>
      </c>
      <c r="DS566">
        <f>SUM($CB566,$CC566:CP566)-SUM($EC566:EQ566)</f>
        <v>80</v>
      </c>
      <c r="DT566">
        <f>SUM($CB566,$CC566:CQ566)-SUM($EC566:ER566)</f>
        <v>80</v>
      </c>
      <c r="DU566">
        <f>SUM($CB566,$CC566:CR566)-SUM($EC566:ES566)</f>
        <v>80</v>
      </c>
      <c r="DV566">
        <f>SUM($CB566,$CC566:CS566)-SUM($EC566:ET566)</f>
        <v>80</v>
      </c>
      <c r="DW566">
        <f>SUM($CB566,$CC566:CT566)-SUM($EC566:EU566)</f>
        <v>80</v>
      </c>
      <c r="DX566">
        <f>SUM($CB566,$CC566:CU566)-SUM($EC566:EV566)</f>
        <v>80</v>
      </c>
      <c r="DY566">
        <f>SUM($CB566,$CC566:CV566)-SUM($EC566:EW566)</f>
        <v>80</v>
      </c>
      <c r="DZ566">
        <f>SUM($CB566,$CC566:CW566)-SUM($EC566:EX566)</f>
        <v>80</v>
      </c>
      <c r="EA566">
        <f>SUM($CB566,$CC566:CX566)-SUM($EC566:EY566)</f>
        <v>80</v>
      </c>
      <c r="EB566">
        <f>SUM($CB566,$CC566:CY566)-SUM($EC566:EZ566)</f>
        <v>80</v>
      </c>
      <c r="EC566" cm="1">
        <f t="array" ref="EC566">SUMPRODUCT($K566:$AJ566,TRANSPOSE(EC$4:EC$29))</f>
        <v>0</v>
      </c>
      <c r="ED566" cm="1">
        <f t="array" ref="ED566">SUMPRODUCT($K566:$AJ566,TRANSPOSE(ED$4:ED$29))</f>
        <v>0</v>
      </c>
      <c r="EE566" cm="1">
        <f t="array" ref="EE566">SUMPRODUCT($K566:$AJ566,TRANSPOSE(EE$4:EE$29))</f>
        <v>0</v>
      </c>
      <c r="EF566" cm="1">
        <f t="array" ref="EF566">SUMPRODUCT($K566:$AJ566,TRANSPOSE(EF$4:EF$29))</f>
        <v>0</v>
      </c>
      <c r="EG566" cm="1">
        <f t="array" ref="EG566">SUMPRODUCT($K566:$AJ566,TRANSPOSE(EG$4:EG$29))</f>
        <v>0</v>
      </c>
      <c r="EH566" cm="1">
        <f t="array" ref="EH566">SUMPRODUCT($K566:$AJ566,TRANSPOSE(EH$4:EH$29))</f>
        <v>0</v>
      </c>
      <c r="EI566" cm="1">
        <f t="array" ref="EI566">SUMPRODUCT($K566:$AJ566,TRANSPOSE(EI$4:EI$29))</f>
        <v>0</v>
      </c>
      <c r="EJ566" cm="1">
        <f t="array" ref="EJ566">SUMPRODUCT($K566:$AJ566,TRANSPOSE(EJ$4:EJ$29))</f>
        <v>0</v>
      </c>
      <c r="EK566" cm="1">
        <f t="array" ref="EK566">SUMPRODUCT($K566:$AJ566,TRANSPOSE(EK$4:EK$29))</f>
        <v>40</v>
      </c>
      <c r="EL566" cm="1">
        <f t="array" ref="EL566">SUMPRODUCT($K566:$AJ566,TRANSPOSE(EL$4:EL$29))</f>
        <v>80</v>
      </c>
      <c r="EM566" cm="1">
        <f t="array" ref="EM566">SUMPRODUCT($K566:$AJ566,TRANSPOSE(EM$4:EM$29))</f>
        <v>320</v>
      </c>
      <c r="EN566" cm="1">
        <f t="array" ref="EN566">SUMPRODUCT($K566:$AJ566,TRANSPOSE(EN$4:EN$29))</f>
        <v>440</v>
      </c>
      <c r="EO566" cm="1">
        <f t="array" ref="EO566">SUMPRODUCT($K566:$AJ566,TRANSPOSE(EO$4:EO$29))</f>
        <v>440</v>
      </c>
      <c r="EP566" cm="1">
        <f t="array" ref="EP566">SUMPRODUCT($K566:$AJ566,TRANSPOSE(EP$4:EP$29))</f>
        <v>280</v>
      </c>
      <c r="EQ566" cm="1">
        <f t="array" ref="EQ566">SUMPRODUCT($K566:$AJ566,TRANSPOSE(EQ$4:EQ$29))</f>
        <v>0</v>
      </c>
      <c r="ER566" cm="1">
        <f t="array" ref="ER566">SUMPRODUCT($K566:$AJ566,TRANSPOSE(ER$4:ER$29))</f>
        <v>0</v>
      </c>
      <c r="ES566" cm="1">
        <f t="array" ref="ES566">SUMPRODUCT($K566:$AJ566,TRANSPOSE(ES$4:ES$29))</f>
        <v>0</v>
      </c>
      <c r="ET566" cm="1">
        <f t="array" ref="ET566">SUMPRODUCT($K566:$AJ566,TRANSPOSE(ET$4:ET$29))</f>
        <v>0</v>
      </c>
      <c r="EU566" cm="1">
        <f t="array" ref="EU566">SUMPRODUCT($K566:$AJ566,TRANSPOSE(EU$4:EU$29))</f>
        <v>0</v>
      </c>
      <c r="EV566" cm="1">
        <f t="array" ref="EV566">SUMPRODUCT($K566:$AJ566,TRANSPOSE(EV$4:EV$29))</f>
        <v>0</v>
      </c>
      <c r="EW566" cm="1">
        <f t="array" ref="EW566">SUMPRODUCT($K566:$AJ566,TRANSPOSE(EW$4:EW$29))</f>
        <v>0</v>
      </c>
      <c r="EX566" cm="1">
        <f t="array" ref="EX566">SUMPRODUCT($K566:$AJ566,TRANSPOSE(EX$4:EX$29))</f>
        <v>0</v>
      </c>
      <c r="EY566" cm="1">
        <f t="array" ref="EY566">SUMPRODUCT($K566:$AJ566,TRANSPOSE(EY$4:EY$29))</f>
        <v>0</v>
      </c>
      <c r="EZ566" cm="1">
        <f t="array" ref="EZ566">SUMPRODUCT($K566:$AJ566,TRANSPOSE(EZ$4:EZ$29))</f>
        <v>0</v>
      </c>
      <c r="FA566">
        <f t="shared" si="122"/>
        <v>0</v>
      </c>
      <c r="FB566" t="b">
        <f t="shared" si="123"/>
        <v>0</v>
      </c>
    </row>
    <row r="567" spans="1:158" hidden="1" x14ac:dyDescent="0.2">
      <c r="A567">
        <v>674</v>
      </c>
      <c r="B567" s="7" t="s">
        <v>381</v>
      </c>
      <c r="C567" t="s">
        <v>17</v>
      </c>
      <c r="D567">
        <v>512308669</v>
      </c>
      <c r="E567" t="s">
        <v>345</v>
      </c>
      <c r="G567" t="s">
        <v>6</v>
      </c>
      <c r="H567" s="1">
        <v>2</v>
      </c>
      <c r="I567" s="1">
        <v>15</v>
      </c>
      <c r="J567" s="1">
        <f>VLOOKUP(B567,'[4]AVL F03 05.05.26_לעבוד'!$B$27:$M$694,12,)</f>
        <v>15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11</v>
      </c>
      <c r="Z567" s="1">
        <v>0</v>
      </c>
      <c r="AA567" s="1">
        <v>4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f t="shared" si="119"/>
        <v>4725</v>
      </c>
      <c r="AL567" s="1">
        <f t="shared" si="120"/>
        <v>6000</v>
      </c>
      <c r="AM567" s="1">
        <f t="shared" si="124"/>
        <v>189</v>
      </c>
      <c r="AN567" s="1">
        <f t="shared" si="125"/>
        <v>240</v>
      </c>
      <c r="AO567" s="1">
        <f t="shared" si="126"/>
        <v>51</v>
      </c>
      <c r="AP567" s="1" t="s">
        <v>26</v>
      </c>
      <c r="AQ567" s="1">
        <f>VLOOKUP($B567,'[2]AVL F03 05.05.26_לעבוד'!$B$29:$H$721,6,)</f>
        <v>0</v>
      </c>
      <c r="AR567" s="1" t="s">
        <v>25</v>
      </c>
      <c r="AS567" s="1" t="s">
        <v>93</v>
      </c>
      <c r="AT567">
        <f t="shared" si="121"/>
        <v>0.6</v>
      </c>
      <c r="AU567" t="str">
        <f>VLOOKUP(B567,'[3]AVL F03 05.05.26_לעבוד'!$B$27:$B$694,1,)</f>
        <v>MS51957-3</v>
      </c>
      <c r="AW567" t="s">
        <v>1766</v>
      </c>
      <c r="AX567">
        <v>1</v>
      </c>
      <c r="AY567">
        <v>0.04</v>
      </c>
      <c r="AZ567" t="s">
        <v>0</v>
      </c>
      <c r="BA567">
        <v>2</v>
      </c>
      <c r="BB567" t="s">
        <v>132</v>
      </c>
      <c r="BC567">
        <v>97</v>
      </c>
      <c r="BD567">
        <v>32</v>
      </c>
      <c r="BE567" t="s">
        <v>185</v>
      </c>
      <c r="BF567">
        <v>135000</v>
      </c>
      <c r="BG567">
        <v>0.4</v>
      </c>
      <c r="BH567">
        <v>20</v>
      </c>
      <c r="BI567" t="s">
        <v>11</v>
      </c>
      <c r="BJ567" t="s">
        <v>319</v>
      </c>
      <c r="BK567" t="s">
        <v>129</v>
      </c>
      <c r="BL567" t="s">
        <v>5</v>
      </c>
      <c r="BM567" t="s">
        <v>128</v>
      </c>
      <c r="BN567">
        <v>0.04</v>
      </c>
      <c r="BO567" t="s">
        <v>5</v>
      </c>
      <c r="BP567">
        <v>900</v>
      </c>
      <c r="BQ567" t="s">
        <v>5</v>
      </c>
      <c r="BR567" t="s">
        <v>8</v>
      </c>
      <c r="BS567" t="s">
        <v>318</v>
      </c>
      <c r="BT567">
        <v>3000</v>
      </c>
      <c r="BU567" t="s">
        <v>6</v>
      </c>
      <c r="BV567" t="s">
        <v>317</v>
      </c>
      <c r="BW567" t="s">
        <v>121</v>
      </c>
      <c r="BX567" t="s">
        <v>3</v>
      </c>
      <c r="BY567">
        <v>1</v>
      </c>
      <c r="BZ567" t="s">
        <v>29</v>
      </c>
      <c r="CA567" t="s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3150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E567">
        <f>SUM($CB567,CB567:$CC567)-SUM($EC567:EC567)</f>
        <v>0</v>
      </c>
      <c r="DF567">
        <f>SUM($CB567,$CC567:CC567)-SUM($EC567:ED567)</f>
        <v>0</v>
      </c>
      <c r="DG567">
        <f>SUM($CB567,$CC567:CD567)-SUM($EC567:EE567)</f>
        <v>0</v>
      </c>
      <c r="DH567">
        <f>SUM($CB567,$CC567:CE567)-SUM($EC567:EF567)</f>
        <v>0</v>
      </c>
      <c r="DI567">
        <f>SUM($CB567,$CC567:CF567)-SUM($EC567:EG567)</f>
        <v>0</v>
      </c>
      <c r="DJ567">
        <f>SUM($CB567,$CC567:CG567)-SUM($EC567:EH567)</f>
        <v>0</v>
      </c>
      <c r="DK567">
        <f>SUM($CB567,$CC567:CH567)-SUM($EC567:EI567)</f>
        <v>0</v>
      </c>
      <c r="DL567">
        <f>SUM($CB567,$CC567:CI567)-SUM($EC567:EJ567)</f>
        <v>0</v>
      </c>
      <c r="DM567">
        <f>SUM($CB567,$CC567:CJ567)-SUM($EC567:EK567)</f>
        <v>2840</v>
      </c>
      <c r="DN567">
        <f>SUM($CB567,$CC567:CK567)-SUM($EC567:EL567)</f>
        <v>2420</v>
      </c>
      <c r="DO567">
        <f>SUM($CB567,$CC567:CL567)-SUM($EC567:EM567)</f>
        <v>1890</v>
      </c>
      <c r="DP567">
        <f>SUM($CB567,$CC567:CM567)-SUM($EC567:EN567)</f>
        <v>1250</v>
      </c>
      <c r="DQ567">
        <f>SUM($CB567,$CC567:CN567)-SUM($EC567:EO567)</f>
        <v>700</v>
      </c>
      <c r="DR567">
        <f>SUM($CB567,$CC567:CO567)-SUM($EC567:EP567)</f>
        <v>150</v>
      </c>
      <c r="DS567">
        <f>SUM($CB567,$CC567:CP567)-SUM($EC567:EQ567)</f>
        <v>150</v>
      </c>
      <c r="DT567">
        <f>SUM($CB567,$CC567:CQ567)-SUM($EC567:ER567)</f>
        <v>150</v>
      </c>
      <c r="DU567">
        <f>SUM($CB567,$CC567:CR567)-SUM($EC567:ES567)</f>
        <v>150</v>
      </c>
      <c r="DV567">
        <f>SUM($CB567,$CC567:CS567)-SUM($EC567:ET567)</f>
        <v>150</v>
      </c>
      <c r="DW567">
        <f>SUM($CB567,$CC567:CT567)-SUM($EC567:EU567)</f>
        <v>150</v>
      </c>
      <c r="DX567">
        <f>SUM($CB567,$CC567:CU567)-SUM($EC567:EV567)</f>
        <v>150</v>
      </c>
      <c r="DY567">
        <f>SUM($CB567,$CC567:CV567)-SUM($EC567:EW567)</f>
        <v>150</v>
      </c>
      <c r="DZ567">
        <f>SUM($CB567,$CC567:CW567)-SUM($EC567:EX567)</f>
        <v>150</v>
      </c>
      <c r="EA567">
        <f>SUM($CB567,$CC567:CX567)-SUM($EC567:EY567)</f>
        <v>150</v>
      </c>
      <c r="EB567">
        <f>SUM($CB567,$CC567:CY567)-SUM($EC567:EZ567)</f>
        <v>150</v>
      </c>
      <c r="EC567" cm="1">
        <f t="array" ref="EC567">SUMPRODUCT($K567:$AJ567,TRANSPOSE(EC$4:EC$29))</f>
        <v>0</v>
      </c>
      <c r="ED567" cm="1">
        <f t="array" ref="ED567">SUMPRODUCT($K567:$AJ567,TRANSPOSE(ED$4:ED$29))</f>
        <v>0</v>
      </c>
      <c r="EE567" cm="1">
        <f t="array" ref="EE567">SUMPRODUCT($K567:$AJ567,TRANSPOSE(EE$4:EE$29))</f>
        <v>0</v>
      </c>
      <c r="EF567" cm="1">
        <f t="array" ref="EF567">SUMPRODUCT($K567:$AJ567,TRANSPOSE(EF$4:EF$29))</f>
        <v>0</v>
      </c>
      <c r="EG567" cm="1">
        <f t="array" ref="EG567">SUMPRODUCT($K567:$AJ567,TRANSPOSE(EG$4:EG$29))</f>
        <v>0</v>
      </c>
      <c r="EH567" cm="1">
        <f t="array" ref="EH567">SUMPRODUCT($K567:$AJ567,TRANSPOSE(EH$4:EH$29))</f>
        <v>0</v>
      </c>
      <c r="EI567" cm="1">
        <f t="array" ref="EI567">SUMPRODUCT($K567:$AJ567,TRANSPOSE(EI$4:EI$29))</f>
        <v>0</v>
      </c>
      <c r="EJ567" cm="1">
        <f t="array" ref="EJ567">SUMPRODUCT($K567:$AJ567,TRANSPOSE(EJ$4:EJ$29))</f>
        <v>0</v>
      </c>
      <c r="EK567" cm="1">
        <f t="array" ref="EK567">SUMPRODUCT($K567:$AJ567,TRANSPOSE(EK$4:EK$29))</f>
        <v>310</v>
      </c>
      <c r="EL567" cm="1">
        <f t="array" ref="EL567">SUMPRODUCT($K567:$AJ567,TRANSPOSE(EL$4:EL$29))</f>
        <v>420</v>
      </c>
      <c r="EM567" cm="1">
        <f t="array" ref="EM567">SUMPRODUCT($K567:$AJ567,TRANSPOSE(EM$4:EM$29))</f>
        <v>530</v>
      </c>
      <c r="EN567" cm="1">
        <f t="array" ref="EN567">SUMPRODUCT($K567:$AJ567,TRANSPOSE(EN$4:EN$29))</f>
        <v>640</v>
      </c>
      <c r="EO567" cm="1">
        <f t="array" ref="EO567">SUMPRODUCT($K567:$AJ567,TRANSPOSE(EO$4:EO$29))</f>
        <v>550</v>
      </c>
      <c r="EP567" cm="1">
        <f t="array" ref="EP567">SUMPRODUCT($K567:$AJ567,TRANSPOSE(EP$4:EP$29))</f>
        <v>550</v>
      </c>
      <c r="EQ567" cm="1">
        <f t="array" ref="EQ567">SUMPRODUCT($K567:$AJ567,TRANSPOSE(EQ$4:EQ$29))</f>
        <v>0</v>
      </c>
      <c r="ER567" cm="1">
        <f t="array" ref="ER567">SUMPRODUCT($K567:$AJ567,TRANSPOSE(ER$4:ER$29))</f>
        <v>0</v>
      </c>
      <c r="ES567" cm="1">
        <f t="array" ref="ES567">SUMPRODUCT($K567:$AJ567,TRANSPOSE(ES$4:ES$29))</f>
        <v>0</v>
      </c>
      <c r="ET567" cm="1">
        <f t="array" ref="ET567">SUMPRODUCT($K567:$AJ567,TRANSPOSE(ET$4:ET$29))</f>
        <v>0</v>
      </c>
      <c r="EU567" cm="1">
        <f t="array" ref="EU567">SUMPRODUCT($K567:$AJ567,TRANSPOSE(EU$4:EU$29))</f>
        <v>0</v>
      </c>
      <c r="EV567" cm="1">
        <f t="array" ref="EV567">SUMPRODUCT($K567:$AJ567,TRANSPOSE(EV$4:EV$29))</f>
        <v>0</v>
      </c>
      <c r="EW567" cm="1">
        <f t="array" ref="EW567">SUMPRODUCT($K567:$AJ567,TRANSPOSE(EW$4:EW$29))</f>
        <v>0</v>
      </c>
      <c r="EX567" cm="1">
        <f t="array" ref="EX567">SUMPRODUCT($K567:$AJ567,TRANSPOSE(EX$4:EX$29))</f>
        <v>0</v>
      </c>
      <c r="EY567" cm="1">
        <f t="array" ref="EY567">SUMPRODUCT($K567:$AJ567,TRANSPOSE(EY$4:EY$29))</f>
        <v>0</v>
      </c>
      <c r="EZ567" cm="1">
        <f t="array" ref="EZ567">SUMPRODUCT($K567:$AJ567,TRANSPOSE(EZ$4:EZ$29))</f>
        <v>0</v>
      </c>
      <c r="FA567">
        <f t="shared" si="122"/>
        <v>0</v>
      </c>
      <c r="FB567" t="b">
        <f t="shared" si="123"/>
        <v>0</v>
      </c>
    </row>
    <row r="568" spans="1:158" hidden="1" x14ac:dyDescent="0.2">
      <c r="A568">
        <v>675</v>
      </c>
      <c r="B568" s="7" t="s">
        <v>380</v>
      </c>
      <c r="C568" t="s">
        <v>17</v>
      </c>
      <c r="D568">
        <v>512304890</v>
      </c>
      <c r="E568" t="s">
        <v>379</v>
      </c>
      <c r="G568" t="s">
        <v>6</v>
      </c>
      <c r="H568" s="1">
        <v>2</v>
      </c>
      <c r="I568" s="1">
        <v>27</v>
      </c>
      <c r="J568" s="1">
        <f>VLOOKUP(B568,'[4]AVL F03 05.05.26_לעבוד'!$B$27:$M$694,12,)</f>
        <v>27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11</v>
      </c>
      <c r="X568" s="1">
        <v>0</v>
      </c>
      <c r="Y568" s="1">
        <v>8</v>
      </c>
      <c r="Z568" s="1">
        <v>8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f t="shared" si="119"/>
        <v>8505</v>
      </c>
      <c r="AL568" s="1">
        <f t="shared" si="120"/>
        <v>8600</v>
      </c>
      <c r="AM568" s="1">
        <f t="shared" si="124"/>
        <v>340.2</v>
      </c>
      <c r="AN568" s="1">
        <f t="shared" si="125"/>
        <v>344</v>
      </c>
      <c r="AO568" s="1">
        <f t="shared" si="126"/>
        <v>3.8000000000000114</v>
      </c>
      <c r="AP568" s="1" t="s">
        <v>26</v>
      </c>
      <c r="AQ568" s="1">
        <f>VLOOKUP($B568,'[2]AVL F03 05.05.26_לעבוד'!$B$29:$H$721,6,)</f>
        <v>0</v>
      </c>
      <c r="AR568" s="1" t="s">
        <v>25</v>
      </c>
      <c r="AS568" s="1" t="s">
        <v>93</v>
      </c>
      <c r="AT568">
        <f t="shared" si="121"/>
        <v>1.08</v>
      </c>
      <c r="AU568" t="str">
        <f>VLOOKUP(B568,'[3]AVL F03 05.05.26_לעבוד'!$B$27:$B$694,1,)</f>
        <v>MS51957-30</v>
      </c>
      <c r="AW568" t="s">
        <v>1766</v>
      </c>
      <c r="AX568">
        <v>1</v>
      </c>
      <c r="AY568">
        <v>0.04</v>
      </c>
      <c r="AZ568" t="s">
        <v>0</v>
      </c>
      <c r="BA568">
        <v>2</v>
      </c>
      <c r="BB568" t="s">
        <v>132</v>
      </c>
      <c r="BC568">
        <v>97</v>
      </c>
      <c r="BD568">
        <v>36</v>
      </c>
      <c r="BE568" t="s">
        <v>185</v>
      </c>
      <c r="BF568">
        <v>15000</v>
      </c>
      <c r="BG568">
        <v>0.4</v>
      </c>
      <c r="BH568">
        <v>20</v>
      </c>
      <c r="BI568" t="s">
        <v>11</v>
      </c>
      <c r="BJ568" t="s">
        <v>319</v>
      </c>
      <c r="BK568" t="s">
        <v>129</v>
      </c>
      <c r="BL568" t="s">
        <v>5</v>
      </c>
      <c r="BM568" t="s">
        <v>128</v>
      </c>
      <c r="BN568">
        <v>0.04</v>
      </c>
      <c r="BO568" t="s">
        <v>5</v>
      </c>
      <c r="BP568">
        <v>1</v>
      </c>
      <c r="BQ568" t="s">
        <v>5</v>
      </c>
      <c r="BR568" t="s">
        <v>8</v>
      </c>
      <c r="BS568" t="s">
        <v>318</v>
      </c>
      <c r="BT568">
        <v>100</v>
      </c>
      <c r="BU568" t="s">
        <v>6</v>
      </c>
      <c r="BV568" t="s">
        <v>354</v>
      </c>
      <c r="BW568" t="s">
        <v>121</v>
      </c>
      <c r="BX568" t="s">
        <v>3</v>
      </c>
      <c r="BY568">
        <v>1</v>
      </c>
      <c r="BZ568" t="s">
        <v>29</v>
      </c>
      <c r="CA568" t="s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5670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E568">
        <f>SUM($CB568,CB568:$CC568)-SUM($EC568:EC568)</f>
        <v>0</v>
      </c>
      <c r="DF568">
        <f>SUM($CB568,$CC568:CC568)-SUM($EC568:ED568)</f>
        <v>0</v>
      </c>
      <c r="DG568">
        <f>SUM($CB568,$CC568:CD568)-SUM($EC568:EE568)</f>
        <v>0</v>
      </c>
      <c r="DH568">
        <f>SUM($CB568,$CC568:CE568)-SUM($EC568:EF568)</f>
        <v>0</v>
      </c>
      <c r="DI568">
        <f>SUM($CB568,$CC568:CF568)-SUM($EC568:EG568)</f>
        <v>0</v>
      </c>
      <c r="DJ568">
        <f>SUM($CB568,$CC568:CG568)-SUM($EC568:EH568)</f>
        <v>0</v>
      </c>
      <c r="DK568">
        <f>SUM($CB568,$CC568:CH568)-SUM($EC568:EI568)</f>
        <v>0</v>
      </c>
      <c r="DL568">
        <f>SUM($CB568,$CC568:CI568)-SUM($EC568:EJ568)</f>
        <v>0</v>
      </c>
      <c r="DM568">
        <f>SUM($CB568,$CC568:CJ568)-SUM($EC568:EK568)</f>
        <v>5455</v>
      </c>
      <c r="DN568">
        <f>SUM($CB568,$CC568:CK568)-SUM($EC568:EL568)</f>
        <v>4865</v>
      </c>
      <c r="DO568">
        <f>SUM($CB568,$CC568:CL568)-SUM($EC568:EM568)</f>
        <v>3705</v>
      </c>
      <c r="DP568">
        <f>SUM($CB568,$CC568:CM568)-SUM($EC568:EN568)</f>
        <v>2380</v>
      </c>
      <c r="DQ568">
        <f>SUM($CB568,$CC568:CN568)-SUM($EC568:EO568)</f>
        <v>1055</v>
      </c>
      <c r="DR568">
        <f>SUM($CB568,$CC568:CO568)-SUM($EC568:EP568)</f>
        <v>-130</v>
      </c>
      <c r="DS568">
        <f>SUM($CB568,$CC568:CP568)-SUM($EC568:EQ568)</f>
        <v>-130</v>
      </c>
      <c r="DT568">
        <f>SUM($CB568,$CC568:CQ568)-SUM($EC568:ER568)</f>
        <v>-130</v>
      </c>
      <c r="DU568">
        <f>SUM($CB568,$CC568:CR568)-SUM($EC568:ES568)</f>
        <v>-130</v>
      </c>
      <c r="DV568">
        <f>SUM($CB568,$CC568:CS568)-SUM($EC568:ET568)</f>
        <v>-130</v>
      </c>
      <c r="DW568">
        <f>SUM($CB568,$CC568:CT568)-SUM($EC568:EU568)</f>
        <v>-130</v>
      </c>
      <c r="DX568">
        <f>SUM($CB568,$CC568:CU568)-SUM($EC568:EV568)</f>
        <v>-130</v>
      </c>
      <c r="DY568">
        <f>SUM($CB568,$CC568:CV568)-SUM($EC568:EW568)</f>
        <v>-130</v>
      </c>
      <c r="DZ568">
        <f>SUM($CB568,$CC568:CW568)-SUM($EC568:EX568)</f>
        <v>-130</v>
      </c>
      <c r="EA568">
        <f>SUM($CB568,$CC568:CX568)-SUM($EC568:EY568)</f>
        <v>-130</v>
      </c>
      <c r="EB568">
        <f>SUM($CB568,$CC568:CY568)-SUM($EC568:EZ568)</f>
        <v>-130</v>
      </c>
      <c r="EC568" cm="1">
        <f t="array" ref="EC568">SUMPRODUCT($K568:$AJ568,TRANSPOSE(EC$4:EC$29))</f>
        <v>0</v>
      </c>
      <c r="ED568" cm="1">
        <f t="array" ref="ED568">SUMPRODUCT($K568:$AJ568,TRANSPOSE(ED$4:ED$29))</f>
        <v>0</v>
      </c>
      <c r="EE568" cm="1">
        <f t="array" ref="EE568">SUMPRODUCT($K568:$AJ568,TRANSPOSE(EE$4:EE$29))</f>
        <v>0</v>
      </c>
      <c r="EF568" cm="1">
        <f t="array" ref="EF568">SUMPRODUCT($K568:$AJ568,TRANSPOSE(EF$4:EF$29))</f>
        <v>0</v>
      </c>
      <c r="EG568" cm="1">
        <f t="array" ref="EG568">SUMPRODUCT($K568:$AJ568,TRANSPOSE(EG$4:EG$29))</f>
        <v>0</v>
      </c>
      <c r="EH568" cm="1">
        <f t="array" ref="EH568">SUMPRODUCT($K568:$AJ568,TRANSPOSE(EH$4:EH$29))</f>
        <v>0</v>
      </c>
      <c r="EI568" cm="1">
        <f t="array" ref="EI568">SUMPRODUCT($K568:$AJ568,TRANSPOSE(EI$4:EI$29))</f>
        <v>0</v>
      </c>
      <c r="EJ568" cm="1">
        <f t="array" ref="EJ568">SUMPRODUCT($K568:$AJ568,TRANSPOSE(EJ$4:EJ$29))</f>
        <v>0</v>
      </c>
      <c r="EK568" cm="1">
        <f t="array" ref="EK568">SUMPRODUCT($K568:$AJ568,TRANSPOSE(EK$4:EK$29))</f>
        <v>215</v>
      </c>
      <c r="EL568" cm="1">
        <f t="array" ref="EL568">SUMPRODUCT($K568:$AJ568,TRANSPOSE(EL$4:EL$29))</f>
        <v>590</v>
      </c>
      <c r="EM568" cm="1">
        <f t="array" ref="EM568">SUMPRODUCT($K568:$AJ568,TRANSPOSE(EM$4:EM$29))</f>
        <v>1160</v>
      </c>
      <c r="EN568" cm="1">
        <f t="array" ref="EN568">SUMPRODUCT($K568:$AJ568,TRANSPOSE(EN$4:EN$29))</f>
        <v>1325</v>
      </c>
      <c r="EO568" cm="1">
        <f t="array" ref="EO568">SUMPRODUCT($K568:$AJ568,TRANSPOSE(EO$4:EO$29))</f>
        <v>1325</v>
      </c>
      <c r="EP568" cm="1">
        <f t="array" ref="EP568">SUMPRODUCT($K568:$AJ568,TRANSPOSE(EP$4:EP$29))</f>
        <v>1185</v>
      </c>
      <c r="EQ568" cm="1">
        <f t="array" ref="EQ568">SUMPRODUCT($K568:$AJ568,TRANSPOSE(EQ$4:EQ$29))</f>
        <v>0</v>
      </c>
      <c r="ER568" cm="1">
        <f t="array" ref="ER568">SUMPRODUCT($K568:$AJ568,TRANSPOSE(ER$4:ER$29))</f>
        <v>0</v>
      </c>
      <c r="ES568" cm="1">
        <f t="array" ref="ES568">SUMPRODUCT($K568:$AJ568,TRANSPOSE(ES$4:ES$29))</f>
        <v>0</v>
      </c>
      <c r="ET568" cm="1">
        <f t="array" ref="ET568">SUMPRODUCT($K568:$AJ568,TRANSPOSE(ET$4:ET$29))</f>
        <v>0</v>
      </c>
      <c r="EU568" cm="1">
        <f t="array" ref="EU568">SUMPRODUCT($K568:$AJ568,TRANSPOSE(EU$4:EU$29))</f>
        <v>0</v>
      </c>
      <c r="EV568" cm="1">
        <f t="array" ref="EV568">SUMPRODUCT($K568:$AJ568,TRANSPOSE(EV$4:EV$29))</f>
        <v>0</v>
      </c>
      <c r="EW568" cm="1">
        <f t="array" ref="EW568">SUMPRODUCT($K568:$AJ568,TRANSPOSE(EW$4:EW$29))</f>
        <v>0</v>
      </c>
      <c r="EX568" cm="1">
        <f t="array" ref="EX568">SUMPRODUCT($K568:$AJ568,TRANSPOSE(EX$4:EX$29))</f>
        <v>0</v>
      </c>
      <c r="EY568" cm="1">
        <f t="array" ref="EY568">SUMPRODUCT($K568:$AJ568,TRANSPOSE(EY$4:EY$29))</f>
        <v>0</v>
      </c>
      <c r="EZ568" cm="1">
        <f t="array" ref="EZ568">SUMPRODUCT($K568:$AJ568,TRANSPOSE(EZ$4:EZ$29))</f>
        <v>0</v>
      </c>
      <c r="FA568">
        <f t="shared" si="122"/>
        <v>400</v>
      </c>
      <c r="FB568" t="b">
        <f t="shared" si="123"/>
        <v>0</v>
      </c>
    </row>
    <row r="569" spans="1:158" hidden="1" x14ac:dyDescent="0.2">
      <c r="A569">
        <v>676</v>
      </c>
      <c r="B569" s="7" t="s">
        <v>378</v>
      </c>
      <c r="C569" t="s">
        <v>17</v>
      </c>
      <c r="D569">
        <v>512313669</v>
      </c>
      <c r="E569" t="s">
        <v>345</v>
      </c>
      <c r="G569" t="s">
        <v>6</v>
      </c>
      <c r="H569" s="1">
        <v>2</v>
      </c>
      <c r="I569" s="1">
        <v>27</v>
      </c>
      <c r="J569" s="1">
        <f>VLOOKUP(B569,'[4]AVL F03 05.05.26_לעבוד'!$B$27:$M$694,12,)</f>
        <v>27</v>
      </c>
      <c r="K569" s="1">
        <v>0</v>
      </c>
      <c r="L569" s="1">
        <v>27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f t="shared" si="119"/>
        <v>8505</v>
      </c>
      <c r="AL569" s="1">
        <f t="shared" si="120"/>
        <v>10800</v>
      </c>
      <c r="AM569" s="1">
        <f t="shared" si="124"/>
        <v>510.29999999999995</v>
      </c>
      <c r="AN569" s="1">
        <f t="shared" si="125"/>
        <v>648</v>
      </c>
      <c r="AO569" s="1">
        <f t="shared" si="126"/>
        <v>137.70000000000005</v>
      </c>
      <c r="AP569" s="1" t="s">
        <v>26</v>
      </c>
      <c r="AQ569" s="1">
        <f>VLOOKUP($B569,'[2]AVL F03 05.05.26_לעבוד'!$B$29:$H$721,6,)</f>
        <v>0</v>
      </c>
      <c r="AR569" s="1" t="s">
        <v>25</v>
      </c>
      <c r="AS569" s="1" t="s">
        <v>93</v>
      </c>
      <c r="AT569">
        <f t="shared" si="121"/>
        <v>1.6199999999999999</v>
      </c>
      <c r="AU569" t="str">
        <f>VLOOKUP(B569,'[3]AVL F03 05.05.26_לעבוד'!$B$27:$B$694,1,)</f>
        <v>MS51957-32</v>
      </c>
      <c r="AW569" t="s">
        <v>1766</v>
      </c>
      <c r="AX569">
        <v>1</v>
      </c>
      <c r="AY569">
        <v>0.06</v>
      </c>
      <c r="AZ569" t="s">
        <v>0</v>
      </c>
      <c r="BA569">
        <v>2</v>
      </c>
      <c r="BB569" t="s">
        <v>132</v>
      </c>
      <c r="BC569">
        <v>97</v>
      </c>
      <c r="BD569">
        <v>42</v>
      </c>
      <c r="BE569" t="s">
        <v>288</v>
      </c>
      <c r="BF569">
        <v>25000</v>
      </c>
      <c r="BG569">
        <v>0.6</v>
      </c>
      <c r="BH569">
        <v>20</v>
      </c>
      <c r="BI569" t="s">
        <v>11</v>
      </c>
      <c r="BJ569" t="s">
        <v>319</v>
      </c>
      <c r="BK569" t="s">
        <v>129</v>
      </c>
      <c r="BL569" t="s">
        <v>5</v>
      </c>
      <c r="BM569" t="s">
        <v>128</v>
      </c>
      <c r="BN569">
        <v>0.06</v>
      </c>
      <c r="BO569" t="s">
        <v>5</v>
      </c>
      <c r="BP569">
        <v>1</v>
      </c>
      <c r="BQ569" t="s">
        <v>5</v>
      </c>
      <c r="BR569" t="s">
        <v>8</v>
      </c>
      <c r="BS569" t="s">
        <v>318</v>
      </c>
      <c r="BT569">
        <v>5400</v>
      </c>
      <c r="BU569" t="s">
        <v>6</v>
      </c>
      <c r="BV569" t="s">
        <v>5</v>
      </c>
      <c r="BW569" t="s">
        <v>121</v>
      </c>
      <c r="BX569" t="s">
        <v>3</v>
      </c>
      <c r="BY569">
        <v>1</v>
      </c>
      <c r="BZ569" t="s">
        <v>29</v>
      </c>
      <c r="CA569" t="s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5670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E569">
        <f>SUM($CB569,CB569:$CC569)-SUM($EC569:EC569)</f>
        <v>0</v>
      </c>
      <c r="DF569">
        <f>SUM($CB569,$CC569:CC569)-SUM($EC569:ED569)</f>
        <v>0</v>
      </c>
      <c r="DG569">
        <f>SUM($CB569,$CC569:CD569)-SUM($EC569:EE569)</f>
        <v>0</v>
      </c>
      <c r="DH569">
        <f>SUM($CB569,$CC569:CE569)-SUM($EC569:EF569)</f>
        <v>0</v>
      </c>
      <c r="DI569">
        <f>SUM($CB569,$CC569:CF569)-SUM($EC569:EG569)</f>
        <v>0</v>
      </c>
      <c r="DJ569">
        <f>SUM($CB569,$CC569:CG569)-SUM($EC569:EH569)</f>
        <v>0</v>
      </c>
      <c r="DK569">
        <f>SUM($CB569,$CC569:CH569)-SUM($EC569:EI569)</f>
        <v>0</v>
      </c>
      <c r="DL569">
        <f>SUM($CB569,$CC569:CI569)-SUM($EC569:EJ569)</f>
        <v>0</v>
      </c>
      <c r="DM569">
        <f>SUM($CB569,$CC569:CJ569)-SUM($EC569:EK569)</f>
        <v>5535</v>
      </c>
      <c r="DN569">
        <f>SUM($CB569,$CC569:CK569)-SUM($EC569:EL569)</f>
        <v>5265</v>
      </c>
      <c r="DO569">
        <f>SUM($CB569,$CC569:CL569)-SUM($EC569:EM569)</f>
        <v>4185</v>
      </c>
      <c r="DP569">
        <f>SUM($CB569,$CC569:CM569)-SUM($EC569:EN569)</f>
        <v>2700</v>
      </c>
      <c r="DQ569">
        <f>SUM($CB569,$CC569:CN569)-SUM($EC569:EO569)</f>
        <v>1215</v>
      </c>
      <c r="DR569">
        <f>SUM($CB569,$CC569:CO569)-SUM($EC569:EP569)</f>
        <v>270</v>
      </c>
      <c r="DS569">
        <f>SUM($CB569,$CC569:CP569)-SUM($EC569:EQ569)</f>
        <v>270</v>
      </c>
      <c r="DT569">
        <f>SUM($CB569,$CC569:CQ569)-SUM($EC569:ER569)</f>
        <v>270</v>
      </c>
      <c r="DU569">
        <f>SUM($CB569,$CC569:CR569)-SUM($EC569:ES569)</f>
        <v>270</v>
      </c>
      <c r="DV569">
        <f>SUM($CB569,$CC569:CS569)-SUM($EC569:ET569)</f>
        <v>270</v>
      </c>
      <c r="DW569">
        <f>SUM($CB569,$CC569:CT569)-SUM($EC569:EU569)</f>
        <v>270</v>
      </c>
      <c r="DX569">
        <f>SUM($CB569,$CC569:CU569)-SUM($EC569:EV569)</f>
        <v>270</v>
      </c>
      <c r="DY569">
        <f>SUM($CB569,$CC569:CV569)-SUM($EC569:EW569)</f>
        <v>270</v>
      </c>
      <c r="DZ569">
        <f>SUM($CB569,$CC569:CW569)-SUM($EC569:EX569)</f>
        <v>270</v>
      </c>
      <c r="EA569">
        <f>SUM($CB569,$CC569:CX569)-SUM($EC569:EY569)</f>
        <v>270</v>
      </c>
      <c r="EB569">
        <f>SUM($CB569,$CC569:CY569)-SUM($EC569:EZ569)</f>
        <v>270</v>
      </c>
      <c r="EC569" cm="1">
        <f t="array" ref="EC569">SUMPRODUCT($K569:$AJ569,TRANSPOSE(EC$4:EC$29))</f>
        <v>0</v>
      </c>
      <c r="ED569" cm="1">
        <f t="array" ref="ED569">SUMPRODUCT($K569:$AJ569,TRANSPOSE(ED$4:ED$29))</f>
        <v>0</v>
      </c>
      <c r="EE569" cm="1">
        <f t="array" ref="EE569">SUMPRODUCT($K569:$AJ569,TRANSPOSE(EE$4:EE$29))</f>
        <v>0</v>
      </c>
      <c r="EF569" cm="1">
        <f t="array" ref="EF569">SUMPRODUCT($K569:$AJ569,TRANSPOSE(EF$4:EF$29))</f>
        <v>0</v>
      </c>
      <c r="EG569" cm="1">
        <f t="array" ref="EG569">SUMPRODUCT($K569:$AJ569,TRANSPOSE(EG$4:EG$29))</f>
        <v>0</v>
      </c>
      <c r="EH569" cm="1">
        <f t="array" ref="EH569">SUMPRODUCT($K569:$AJ569,TRANSPOSE(EH$4:EH$29))</f>
        <v>0</v>
      </c>
      <c r="EI569" cm="1">
        <f t="array" ref="EI569">SUMPRODUCT($K569:$AJ569,TRANSPOSE(EI$4:EI$29))</f>
        <v>0</v>
      </c>
      <c r="EJ569" cm="1">
        <f t="array" ref="EJ569">SUMPRODUCT($K569:$AJ569,TRANSPOSE(EJ$4:EJ$29))</f>
        <v>0</v>
      </c>
      <c r="EK569" cm="1">
        <f t="array" ref="EK569">SUMPRODUCT($K569:$AJ569,TRANSPOSE(EK$4:EK$29))</f>
        <v>135</v>
      </c>
      <c r="EL569" cm="1">
        <f t="array" ref="EL569">SUMPRODUCT($K569:$AJ569,TRANSPOSE(EL$4:EL$29))</f>
        <v>270</v>
      </c>
      <c r="EM569" cm="1">
        <f t="array" ref="EM569">SUMPRODUCT($K569:$AJ569,TRANSPOSE(EM$4:EM$29))</f>
        <v>1080</v>
      </c>
      <c r="EN569" cm="1">
        <f t="array" ref="EN569">SUMPRODUCT($K569:$AJ569,TRANSPOSE(EN$4:EN$29))</f>
        <v>1485</v>
      </c>
      <c r="EO569" cm="1">
        <f t="array" ref="EO569">SUMPRODUCT($K569:$AJ569,TRANSPOSE(EO$4:EO$29))</f>
        <v>1485</v>
      </c>
      <c r="EP569" cm="1">
        <f t="array" ref="EP569">SUMPRODUCT($K569:$AJ569,TRANSPOSE(EP$4:EP$29))</f>
        <v>945</v>
      </c>
      <c r="EQ569" cm="1">
        <f t="array" ref="EQ569">SUMPRODUCT($K569:$AJ569,TRANSPOSE(EQ$4:EQ$29))</f>
        <v>0</v>
      </c>
      <c r="ER569" cm="1">
        <f t="array" ref="ER569">SUMPRODUCT($K569:$AJ569,TRANSPOSE(ER$4:ER$29))</f>
        <v>0</v>
      </c>
      <c r="ES569" cm="1">
        <f t="array" ref="ES569">SUMPRODUCT($K569:$AJ569,TRANSPOSE(ES$4:ES$29))</f>
        <v>0</v>
      </c>
      <c r="ET569" cm="1">
        <f t="array" ref="ET569">SUMPRODUCT($K569:$AJ569,TRANSPOSE(ET$4:ET$29))</f>
        <v>0</v>
      </c>
      <c r="EU569" cm="1">
        <f t="array" ref="EU569">SUMPRODUCT($K569:$AJ569,TRANSPOSE(EU$4:EU$29))</f>
        <v>0</v>
      </c>
      <c r="EV569" cm="1">
        <f t="array" ref="EV569">SUMPRODUCT($K569:$AJ569,TRANSPOSE(EV$4:EV$29))</f>
        <v>0</v>
      </c>
      <c r="EW569" cm="1">
        <f t="array" ref="EW569">SUMPRODUCT($K569:$AJ569,TRANSPOSE(EW$4:EW$29))</f>
        <v>0</v>
      </c>
      <c r="EX569" cm="1">
        <f t="array" ref="EX569">SUMPRODUCT($K569:$AJ569,TRANSPOSE(EX$4:EX$29))</f>
        <v>0</v>
      </c>
      <c r="EY569" cm="1">
        <f t="array" ref="EY569">SUMPRODUCT($K569:$AJ569,TRANSPOSE(EY$4:EY$29))</f>
        <v>0</v>
      </c>
      <c r="EZ569" cm="1">
        <f t="array" ref="EZ569">SUMPRODUCT($K569:$AJ569,TRANSPOSE(EZ$4:EZ$29))</f>
        <v>0</v>
      </c>
      <c r="FA569">
        <f t="shared" si="122"/>
        <v>0</v>
      </c>
      <c r="FB569" t="b">
        <f t="shared" si="123"/>
        <v>0</v>
      </c>
    </row>
    <row r="570" spans="1:158" hidden="1" x14ac:dyDescent="0.2">
      <c r="A570">
        <v>677</v>
      </c>
      <c r="B570" s="7" t="s">
        <v>377</v>
      </c>
      <c r="C570" t="s">
        <v>17</v>
      </c>
      <c r="D570">
        <v>512318262</v>
      </c>
      <c r="E570" t="s">
        <v>345</v>
      </c>
      <c r="G570" t="s">
        <v>6</v>
      </c>
      <c r="H570" s="1">
        <v>2</v>
      </c>
      <c r="I570" s="1">
        <v>6</v>
      </c>
      <c r="J570" s="1">
        <f>VLOOKUP(B570,'[4]AVL F03 05.05.26_לעבוד'!$B$27:$M$694,12,)</f>
        <v>6</v>
      </c>
      <c r="K570" s="1">
        <v>0</v>
      </c>
      <c r="L570" s="1">
        <v>6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f t="shared" si="119"/>
        <v>1890</v>
      </c>
      <c r="AL570" s="1">
        <f t="shared" si="120"/>
        <v>2400</v>
      </c>
      <c r="AM570" s="1">
        <f t="shared" si="124"/>
        <v>113.39999999999999</v>
      </c>
      <c r="AN570" s="1">
        <f t="shared" si="125"/>
        <v>144</v>
      </c>
      <c r="AO570" s="1">
        <f t="shared" si="126"/>
        <v>30.600000000000009</v>
      </c>
      <c r="AP570" s="1" t="s">
        <v>26</v>
      </c>
      <c r="AQ570" s="1">
        <f>VLOOKUP($B570,'[2]AVL F03 05.05.26_לעבוד'!$B$29:$H$721,6,)</f>
        <v>0</v>
      </c>
      <c r="AR570" s="1" t="s">
        <v>25</v>
      </c>
      <c r="AS570" s="1" t="s">
        <v>93</v>
      </c>
      <c r="AT570">
        <f t="shared" si="121"/>
        <v>0.36</v>
      </c>
      <c r="AU570" t="str">
        <f>VLOOKUP(B570,'[3]AVL F03 05.05.26_לעבוד'!$B$27:$B$694,1,)</f>
        <v>MS51957-34</v>
      </c>
      <c r="AW570" t="s">
        <v>1766</v>
      </c>
      <c r="AX570">
        <v>1</v>
      </c>
      <c r="AY570">
        <v>0.06</v>
      </c>
      <c r="AZ570" t="s">
        <v>0</v>
      </c>
      <c r="BA570">
        <v>2</v>
      </c>
      <c r="BB570" t="s">
        <v>132</v>
      </c>
      <c r="BC570">
        <v>97</v>
      </c>
      <c r="BD570">
        <v>40</v>
      </c>
      <c r="BE570" t="s">
        <v>185</v>
      </c>
      <c r="BF570">
        <v>1500</v>
      </c>
      <c r="BG570">
        <v>0.6</v>
      </c>
      <c r="BH570">
        <v>20</v>
      </c>
      <c r="BI570" t="s">
        <v>11</v>
      </c>
      <c r="BJ570" t="s">
        <v>319</v>
      </c>
      <c r="BK570" t="s">
        <v>129</v>
      </c>
      <c r="BL570" t="s">
        <v>5</v>
      </c>
      <c r="BM570" t="s">
        <v>128</v>
      </c>
      <c r="BN570">
        <v>0.06</v>
      </c>
      <c r="BO570" t="s">
        <v>5</v>
      </c>
      <c r="BP570">
        <v>1</v>
      </c>
      <c r="BQ570" t="s">
        <v>5</v>
      </c>
      <c r="BR570" t="s">
        <v>8</v>
      </c>
      <c r="BS570" t="s">
        <v>318</v>
      </c>
      <c r="BT570">
        <v>1200</v>
      </c>
      <c r="BU570" t="s">
        <v>6</v>
      </c>
      <c r="BV570" t="s">
        <v>5</v>
      </c>
      <c r="BW570" t="s">
        <v>121</v>
      </c>
      <c r="BX570" t="s">
        <v>3</v>
      </c>
      <c r="BY570">
        <v>1</v>
      </c>
      <c r="BZ570" t="s">
        <v>29</v>
      </c>
      <c r="CA570" t="s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1260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E570">
        <f>SUM($CB570,CB570:$CC570)-SUM($EC570:EC570)</f>
        <v>0</v>
      </c>
      <c r="DF570">
        <f>SUM($CB570,$CC570:CC570)-SUM($EC570:ED570)</f>
        <v>0</v>
      </c>
      <c r="DG570">
        <f>SUM($CB570,$CC570:CD570)-SUM($EC570:EE570)</f>
        <v>0</v>
      </c>
      <c r="DH570">
        <f>SUM($CB570,$CC570:CE570)-SUM($EC570:EF570)</f>
        <v>0</v>
      </c>
      <c r="DI570">
        <f>SUM($CB570,$CC570:CF570)-SUM($EC570:EG570)</f>
        <v>0</v>
      </c>
      <c r="DJ570">
        <f>SUM($CB570,$CC570:CG570)-SUM($EC570:EH570)</f>
        <v>0</v>
      </c>
      <c r="DK570">
        <f>SUM($CB570,$CC570:CH570)-SUM($EC570:EI570)</f>
        <v>0</v>
      </c>
      <c r="DL570">
        <f>SUM($CB570,$CC570:CI570)-SUM($EC570:EJ570)</f>
        <v>0</v>
      </c>
      <c r="DM570">
        <f>SUM($CB570,$CC570:CJ570)-SUM($EC570:EK570)</f>
        <v>1230</v>
      </c>
      <c r="DN570">
        <f>SUM($CB570,$CC570:CK570)-SUM($EC570:EL570)</f>
        <v>1170</v>
      </c>
      <c r="DO570">
        <f>SUM($CB570,$CC570:CL570)-SUM($EC570:EM570)</f>
        <v>930</v>
      </c>
      <c r="DP570">
        <f>SUM($CB570,$CC570:CM570)-SUM($EC570:EN570)</f>
        <v>600</v>
      </c>
      <c r="DQ570">
        <f>SUM($CB570,$CC570:CN570)-SUM($EC570:EO570)</f>
        <v>270</v>
      </c>
      <c r="DR570">
        <f>SUM($CB570,$CC570:CO570)-SUM($EC570:EP570)</f>
        <v>60</v>
      </c>
      <c r="DS570">
        <f>SUM($CB570,$CC570:CP570)-SUM($EC570:EQ570)</f>
        <v>60</v>
      </c>
      <c r="DT570">
        <f>SUM($CB570,$CC570:CQ570)-SUM($EC570:ER570)</f>
        <v>60</v>
      </c>
      <c r="DU570">
        <f>SUM($CB570,$CC570:CR570)-SUM($EC570:ES570)</f>
        <v>60</v>
      </c>
      <c r="DV570">
        <f>SUM($CB570,$CC570:CS570)-SUM($EC570:ET570)</f>
        <v>60</v>
      </c>
      <c r="DW570">
        <f>SUM($CB570,$CC570:CT570)-SUM($EC570:EU570)</f>
        <v>60</v>
      </c>
      <c r="DX570">
        <f>SUM($CB570,$CC570:CU570)-SUM($EC570:EV570)</f>
        <v>60</v>
      </c>
      <c r="DY570">
        <f>SUM($CB570,$CC570:CV570)-SUM($EC570:EW570)</f>
        <v>60</v>
      </c>
      <c r="DZ570">
        <f>SUM($CB570,$CC570:CW570)-SUM($EC570:EX570)</f>
        <v>60</v>
      </c>
      <c r="EA570">
        <f>SUM($CB570,$CC570:CX570)-SUM($EC570:EY570)</f>
        <v>60</v>
      </c>
      <c r="EB570">
        <f>SUM($CB570,$CC570:CY570)-SUM($EC570:EZ570)</f>
        <v>60</v>
      </c>
      <c r="EC570" cm="1">
        <f t="array" ref="EC570">SUMPRODUCT($K570:$AJ570,TRANSPOSE(EC$4:EC$29))</f>
        <v>0</v>
      </c>
      <c r="ED570" cm="1">
        <f t="array" ref="ED570">SUMPRODUCT($K570:$AJ570,TRANSPOSE(ED$4:ED$29))</f>
        <v>0</v>
      </c>
      <c r="EE570" cm="1">
        <f t="array" ref="EE570">SUMPRODUCT($K570:$AJ570,TRANSPOSE(EE$4:EE$29))</f>
        <v>0</v>
      </c>
      <c r="EF570" cm="1">
        <f t="array" ref="EF570">SUMPRODUCT($K570:$AJ570,TRANSPOSE(EF$4:EF$29))</f>
        <v>0</v>
      </c>
      <c r="EG570" cm="1">
        <f t="array" ref="EG570">SUMPRODUCT($K570:$AJ570,TRANSPOSE(EG$4:EG$29))</f>
        <v>0</v>
      </c>
      <c r="EH570" cm="1">
        <f t="array" ref="EH570">SUMPRODUCT($K570:$AJ570,TRANSPOSE(EH$4:EH$29))</f>
        <v>0</v>
      </c>
      <c r="EI570" cm="1">
        <f t="array" ref="EI570">SUMPRODUCT($K570:$AJ570,TRANSPOSE(EI$4:EI$29))</f>
        <v>0</v>
      </c>
      <c r="EJ570" cm="1">
        <f t="array" ref="EJ570">SUMPRODUCT($K570:$AJ570,TRANSPOSE(EJ$4:EJ$29))</f>
        <v>0</v>
      </c>
      <c r="EK570" cm="1">
        <f t="array" ref="EK570">SUMPRODUCT($K570:$AJ570,TRANSPOSE(EK$4:EK$29))</f>
        <v>30</v>
      </c>
      <c r="EL570" cm="1">
        <f t="array" ref="EL570">SUMPRODUCT($K570:$AJ570,TRANSPOSE(EL$4:EL$29))</f>
        <v>60</v>
      </c>
      <c r="EM570" cm="1">
        <f t="array" ref="EM570">SUMPRODUCT($K570:$AJ570,TRANSPOSE(EM$4:EM$29))</f>
        <v>240</v>
      </c>
      <c r="EN570" cm="1">
        <f t="array" ref="EN570">SUMPRODUCT($K570:$AJ570,TRANSPOSE(EN$4:EN$29))</f>
        <v>330</v>
      </c>
      <c r="EO570" cm="1">
        <f t="array" ref="EO570">SUMPRODUCT($K570:$AJ570,TRANSPOSE(EO$4:EO$29))</f>
        <v>330</v>
      </c>
      <c r="EP570" cm="1">
        <f t="array" ref="EP570">SUMPRODUCT($K570:$AJ570,TRANSPOSE(EP$4:EP$29))</f>
        <v>210</v>
      </c>
      <c r="EQ570" cm="1">
        <f t="array" ref="EQ570">SUMPRODUCT($K570:$AJ570,TRANSPOSE(EQ$4:EQ$29))</f>
        <v>0</v>
      </c>
      <c r="ER570" cm="1">
        <f t="array" ref="ER570">SUMPRODUCT($K570:$AJ570,TRANSPOSE(ER$4:ER$29))</f>
        <v>0</v>
      </c>
      <c r="ES570" cm="1">
        <f t="array" ref="ES570">SUMPRODUCT($K570:$AJ570,TRANSPOSE(ES$4:ES$29))</f>
        <v>0</v>
      </c>
      <c r="ET570" cm="1">
        <f t="array" ref="ET570">SUMPRODUCT($K570:$AJ570,TRANSPOSE(ET$4:ET$29))</f>
        <v>0</v>
      </c>
      <c r="EU570" cm="1">
        <f t="array" ref="EU570">SUMPRODUCT($K570:$AJ570,TRANSPOSE(EU$4:EU$29))</f>
        <v>0</v>
      </c>
      <c r="EV570" cm="1">
        <f t="array" ref="EV570">SUMPRODUCT($K570:$AJ570,TRANSPOSE(EV$4:EV$29))</f>
        <v>0</v>
      </c>
      <c r="EW570" cm="1">
        <f t="array" ref="EW570">SUMPRODUCT($K570:$AJ570,TRANSPOSE(EW$4:EW$29))</f>
        <v>0</v>
      </c>
      <c r="EX570" cm="1">
        <f t="array" ref="EX570">SUMPRODUCT($K570:$AJ570,TRANSPOSE(EX$4:EX$29))</f>
        <v>0</v>
      </c>
      <c r="EY570" cm="1">
        <f t="array" ref="EY570">SUMPRODUCT($K570:$AJ570,TRANSPOSE(EY$4:EY$29))</f>
        <v>0</v>
      </c>
      <c r="EZ570" cm="1">
        <f t="array" ref="EZ570">SUMPRODUCT($K570:$AJ570,TRANSPOSE(EZ$4:EZ$29))</f>
        <v>0</v>
      </c>
      <c r="FA570">
        <f t="shared" si="122"/>
        <v>0</v>
      </c>
      <c r="FB570" t="b">
        <f t="shared" si="123"/>
        <v>0</v>
      </c>
    </row>
    <row r="571" spans="1:158" hidden="1" x14ac:dyDescent="0.2">
      <c r="A571">
        <v>678</v>
      </c>
      <c r="B571" s="7" t="s">
        <v>376</v>
      </c>
      <c r="C571" t="s">
        <v>17</v>
      </c>
      <c r="D571">
        <v>512320235</v>
      </c>
      <c r="E571" t="s">
        <v>345</v>
      </c>
      <c r="G571" t="s">
        <v>6</v>
      </c>
      <c r="H571" s="1">
        <v>2</v>
      </c>
      <c r="I571" s="1">
        <v>6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6</v>
      </c>
      <c r="AJ571" s="1">
        <v>0</v>
      </c>
      <c r="AK571" s="1">
        <f t="shared" si="119"/>
        <v>1890</v>
      </c>
      <c r="AL571" s="1">
        <f t="shared" si="120"/>
        <v>1890</v>
      </c>
      <c r="AM571" s="1">
        <f t="shared" si="124"/>
        <v>359.1</v>
      </c>
      <c r="AN571" s="1">
        <f t="shared" si="125"/>
        <v>359.1</v>
      </c>
      <c r="AO571" s="1">
        <f t="shared" si="126"/>
        <v>0</v>
      </c>
      <c r="AP571" s="1" t="s">
        <v>85</v>
      </c>
      <c r="AQ571" s="1">
        <f>VLOOKUP($B571,'[2]AVL F03 05.05.26_לעבוד'!$B$29:$H$721,6,)</f>
        <v>0</v>
      </c>
      <c r="AR571" s="1" t="s">
        <v>1781</v>
      </c>
      <c r="AS571" s="1" t="s">
        <v>93</v>
      </c>
      <c r="AT571">
        <f t="shared" si="121"/>
        <v>1.1400000000000001</v>
      </c>
      <c r="AU571" t="e">
        <f>VLOOKUP(B571,'[3]AVL F03 05.05.26_לעבוד'!$B$27:$B$694,1,)</f>
        <v>#N/A</v>
      </c>
      <c r="AV571" t="s">
        <v>323</v>
      </c>
      <c r="AW571" t="s">
        <v>1768</v>
      </c>
      <c r="AX571">
        <v>1</v>
      </c>
      <c r="AY571">
        <v>0.19</v>
      </c>
      <c r="AZ571" t="s">
        <v>0</v>
      </c>
      <c r="BA571">
        <v>2</v>
      </c>
      <c r="BB571" t="s">
        <v>132</v>
      </c>
      <c r="BC571">
        <v>97</v>
      </c>
      <c r="BD571">
        <v>193</v>
      </c>
      <c r="BE571" t="s">
        <v>185</v>
      </c>
      <c r="BF571">
        <v>100</v>
      </c>
      <c r="BG571">
        <v>0.19</v>
      </c>
      <c r="BH571">
        <v>20</v>
      </c>
      <c r="BI571" t="s">
        <v>11</v>
      </c>
      <c r="BJ571" t="s">
        <v>319</v>
      </c>
      <c r="BK571" t="s">
        <v>129</v>
      </c>
      <c r="BL571" t="s">
        <v>5</v>
      </c>
      <c r="BM571" t="s">
        <v>128</v>
      </c>
      <c r="BN571">
        <v>0.19</v>
      </c>
      <c r="BO571" t="s">
        <v>5</v>
      </c>
      <c r="BP571">
        <v>1</v>
      </c>
      <c r="BQ571" t="s">
        <v>5</v>
      </c>
      <c r="BR571" t="s">
        <v>8</v>
      </c>
      <c r="BS571" t="s">
        <v>318</v>
      </c>
      <c r="BT571">
        <v>1</v>
      </c>
      <c r="BU571" t="s">
        <v>6</v>
      </c>
      <c r="BV571" t="s">
        <v>5</v>
      </c>
      <c r="BW571" t="s">
        <v>121</v>
      </c>
      <c r="BX571" t="s">
        <v>3</v>
      </c>
      <c r="BY571">
        <v>1</v>
      </c>
      <c r="BZ571" t="s">
        <v>29</v>
      </c>
      <c r="CA571" t="s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E571">
        <f>SUM($CB571,CB571:$CC571)-SUM($EC571:EC571)</f>
        <v>0</v>
      </c>
      <c r="DF571">
        <f>SUM($CB571,$CC571:CC571)-SUM($EC571:ED571)</f>
        <v>0</v>
      </c>
      <c r="DG571">
        <f>SUM($CB571,$CC571:CD571)-SUM($EC571:EE571)</f>
        <v>0</v>
      </c>
      <c r="DH571">
        <f>SUM($CB571,$CC571:CE571)-SUM($EC571:EF571)</f>
        <v>0</v>
      </c>
      <c r="DI571">
        <f>SUM($CB571,$CC571:CF571)-SUM($EC571:EG571)</f>
        <v>0</v>
      </c>
      <c r="DJ571">
        <f>SUM($CB571,$CC571:CG571)-SUM($EC571:EH571)</f>
        <v>0</v>
      </c>
      <c r="DK571">
        <f>SUM($CB571,$CC571:CH571)-SUM($EC571:EI571)</f>
        <v>0</v>
      </c>
      <c r="DL571">
        <f>SUM($CB571,$CC571:CI571)-SUM($EC571:EJ571)</f>
        <v>0</v>
      </c>
      <c r="DM571">
        <f>SUM($CB571,$CC571:CJ571)-SUM($EC571:EK571)</f>
        <v>0</v>
      </c>
      <c r="DN571">
        <f>SUM($CB571,$CC571:CK571)-SUM($EC571:EL571)</f>
        <v>-120</v>
      </c>
      <c r="DO571">
        <f>SUM($CB571,$CC571:CL571)-SUM($EC571:EM571)</f>
        <v>-480</v>
      </c>
      <c r="DP571">
        <f>SUM($CB571,$CC571:CM571)-SUM($EC571:EN571)</f>
        <v>-960</v>
      </c>
      <c r="DQ571">
        <f>SUM($CB571,$CC571:CN571)-SUM($EC571:EO571)</f>
        <v>-1200</v>
      </c>
      <c r="DR571">
        <f>SUM($CB571,$CC571:CO571)-SUM($EC571:EP571)</f>
        <v>-1200</v>
      </c>
      <c r="DS571">
        <f>SUM($CB571,$CC571:CP571)-SUM($EC571:EQ571)</f>
        <v>-1200</v>
      </c>
      <c r="DT571">
        <f>SUM($CB571,$CC571:CQ571)-SUM($EC571:ER571)</f>
        <v>-1200</v>
      </c>
      <c r="DU571">
        <f>SUM($CB571,$CC571:CR571)-SUM($EC571:ES571)</f>
        <v>-1200</v>
      </c>
      <c r="DV571">
        <f>SUM($CB571,$CC571:CS571)-SUM($EC571:ET571)</f>
        <v>-1200</v>
      </c>
      <c r="DW571">
        <f>SUM($CB571,$CC571:CT571)-SUM($EC571:EU571)</f>
        <v>-1200</v>
      </c>
      <c r="DX571">
        <f>SUM($CB571,$CC571:CU571)-SUM($EC571:EV571)</f>
        <v>-1200</v>
      </c>
      <c r="DY571">
        <f>SUM($CB571,$CC571:CV571)-SUM($EC571:EW571)</f>
        <v>-1200</v>
      </c>
      <c r="DZ571">
        <f>SUM($CB571,$CC571:CW571)-SUM($EC571:EX571)</f>
        <v>-1200</v>
      </c>
      <c r="EA571">
        <f>SUM($CB571,$CC571:CX571)-SUM($EC571:EY571)</f>
        <v>-1200</v>
      </c>
      <c r="EB571">
        <f>SUM($CB571,$CC571:CY571)-SUM($EC571:EZ571)</f>
        <v>-1200</v>
      </c>
      <c r="EC571" cm="1">
        <f t="array" ref="EC571">SUMPRODUCT($K571:$AJ571,TRANSPOSE(EC$4:EC$29))</f>
        <v>0</v>
      </c>
      <c r="ED571" cm="1">
        <f t="array" ref="ED571">SUMPRODUCT($K571:$AJ571,TRANSPOSE(ED$4:ED$29))</f>
        <v>0</v>
      </c>
      <c r="EE571" cm="1">
        <f t="array" ref="EE571">SUMPRODUCT($K571:$AJ571,TRANSPOSE(EE$4:EE$29))</f>
        <v>0</v>
      </c>
      <c r="EF571" cm="1">
        <f t="array" ref="EF571">SUMPRODUCT($K571:$AJ571,TRANSPOSE(EF$4:EF$29))</f>
        <v>0</v>
      </c>
      <c r="EG571" cm="1">
        <f t="array" ref="EG571">SUMPRODUCT($K571:$AJ571,TRANSPOSE(EG$4:EG$29))</f>
        <v>0</v>
      </c>
      <c r="EH571" cm="1">
        <f t="array" ref="EH571">SUMPRODUCT($K571:$AJ571,TRANSPOSE(EH$4:EH$29))</f>
        <v>0</v>
      </c>
      <c r="EI571" cm="1">
        <f t="array" ref="EI571">SUMPRODUCT($K571:$AJ571,TRANSPOSE(EI$4:EI$29))</f>
        <v>0</v>
      </c>
      <c r="EJ571" cm="1">
        <f t="array" ref="EJ571">SUMPRODUCT($K571:$AJ571,TRANSPOSE(EJ$4:EJ$29))</f>
        <v>0</v>
      </c>
      <c r="EK571" cm="1">
        <f t="array" ref="EK571">SUMPRODUCT($K571:$AJ571,TRANSPOSE(EK$4:EK$29))</f>
        <v>0</v>
      </c>
      <c r="EL571" cm="1">
        <f t="array" ref="EL571">SUMPRODUCT($K571:$AJ571,TRANSPOSE(EL$4:EL$29))</f>
        <v>120</v>
      </c>
      <c r="EM571" cm="1">
        <f t="array" ref="EM571">SUMPRODUCT($K571:$AJ571,TRANSPOSE(EM$4:EM$29))</f>
        <v>360</v>
      </c>
      <c r="EN571" cm="1">
        <f t="array" ref="EN571">SUMPRODUCT($K571:$AJ571,TRANSPOSE(EN$4:EN$29))</f>
        <v>480</v>
      </c>
      <c r="EO571" cm="1">
        <f t="array" ref="EO571">SUMPRODUCT($K571:$AJ571,TRANSPOSE(EO$4:EO$29))</f>
        <v>240</v>
      </c>
      <c r="EP571" cm="1">
        <f t="array" ref="EP571">SUMPRODUCT($K571:$AJ571,TRANSPOSE(EP$4:EP$29))</f>
        <v>0</v>
      </c>
      <c r="EQ571" cm="1">
        <f t="array" ref="EQ571">SUMPRODUCT($K571:$AJ571,TRANSPOSE(EQ$4:EQ$29))</f>
        <v>0</v>
      </c>
      <c r="ER571" cm="1">
        <f t="array" ref="ER571">SUMPRODUCT($K571:$AJ571,TRANSPOSE(ER$4:ER$29))</f>
        <v>0</v>
      </c>
      <c r="ES571" cm="1">
        <f t="array" ref="ES571">SUMPRODUCT($K571:$AJ571,TRANSPOSE(ES$4:ES$29))</f>
        <v>0</v>
      </c>
      <c r="ET571" cm="1">
        <f t="array" ref="ET571">SUMPRODUCT($K571:$AJ571,TRANSPOSE(ET$4:ET$29))</f>
        <v>0</v>
      </c>
      <c r="EU571" cm="1">
        <f t="array" ref="EU571">SUMPRODUCT($K571:$AJ571,TRANSPOSE(EU$4:EU$29))</f>
        <v>0</v>
      </c>
      <c r="EV571" cm="1">
        <f t="array" ref="EV571">SUMPRODUCT($K571:$AJ571,TRANSPOSE(EV$4:EV$29))</f>
        <v>0</v>
      </c>
      <c r="EW571" cm="1">
        <f t="array" ref="EW571">SUMPRODUCT($K571:$AJ571,TRANSPOSE(EW$4:EW$29))</f>
        <v>0</v>
      </c>
      <c r="EX571" cm="1">
        <f t="array" ref="EX571">SUMPRODUCT($K571:$AJ571,TRANSPOSE(EX$4:EX$29))</f>
        <v>0</v>
      </c>
      <c r="EY571" cm="1">
        <f t="array" ref="EY571">SUMPRODUCT($K571:$AJ571,TRANSPOSE(EY$4:EY$29))</f>
        <v>0</v>
      </c>
      <c r="EZ571" cm="1">
        <f t="array" ref="EZ571">SUMPRODUCT($K571:$AJ571,TRANSPOSE(EZ$4:EZ$29))</f>
        <v>0</v>
      </c>
      <c r="FA571">
        <f t="shared" si="122"/>
        <v>0</v>
      </c>
      <c r="FB571" t="b">
        <f t="shared" si="123"/>
        <v>1</v>
      </c>
    </row>
    <row r="572" spans="1:158" hidden="1" x14ac:dyDescent="0.2">
      <c r="A572">
        <v>679</v>
      </c>
      <c r="B572" s="7" t="s">
        <v>375</v>
      </c>
      <c r="C572" t="s">
        <v>17</v>
      </c>
      <c r="D572">
        <v>512318080</v>
      </c>
      <c r="E572" t="s">
        <v>345</v>
      </c>
      <c r="G572" t="s">
        <v>6</v>
      </c>
      <c r="H572" s="1">
        <v>1</v>
      </c>
      <c r="I572" s="1">
        <v>2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2</v>
      </c>
      <c r="AJ572" s="1">
        <v>0</v>
      </c>
      <c r="AK572" s="1">
        <f t="shared" si="119"/>
        <v>630</v>
      </c>
      <c r="AL572" s="1">
        <f t="shared" si="120"/>
        <v>630</v>
      </c>
      <c r="AP572" s="1" t="s">
        <v>85</v>
      </c>
      <c r="AQ572" s="1">
        <f>VLOOKUP($B572,'[2]AVL F03 05.05.26_לעבוד'!$B$29:$H$721,6,)</f>
        <v>0</v>
      </c>
      <c r="AR572" s="1" t="s">
        <v>1781</v>
      </c>
      <c r="AS572" s="1" t="s">
        <v>93</v>
      </c>
      <c r="AT572">
        <f t="shared" si="121"/>
        <v>0.2</v>
      </c>
      <c r="AU572" t="e">
        <f>VLOOKUP(B572,'[3]AVL F03 05.05.26_לעבוד'!$B$27:$B$694,1,)</f>
        <v>#N/A</v>
      </c>
      <c r="AV572" t="s">
        <v>323</v>
      </c>
      <c r="AW572" t="s">
        <v>1768</v>
      </c>
      <c r="AX572">
        <v>1</v>
      </c>
      <c r="AY572">
        <v>0.1</v>
      </c>
      <c r="AZ572" t="s">
        <v>0</v>
      </c>
      <c r="BA572">
        <v>1</v>
      </c>
      <c r="BB572" t="s">
        <v>13</v>
      </c>
      <c r="BC572" t="s">
        <v>289</v>
      </c>
      <c r="BD572">
        <v>108</v>
      </c>
      <c r="BE572" t="s">
        <v>288</v>
      </c>
      <c r="BF572">
        <v>0</v>
      </c>
      <c r="BG572">
        <v>0.95</v>
      </c>
      <c r="BH572">
        <v>20</v>
      </c>
      <c r="BI572" t="s">
        <v>11</v>
      </c>
      <c r="BJ572" t="s">
        <v>319</v>
      </c>
      <c r="BK572" t="s">
        <v>5</v>
      </c>
      <c r="BL572" t="s">
        <v>5</v>
      </c>
      <c r="BM572" t="s">
        <v>75</v>
      </c>
      <c r="BN572">
        <v>0.1</v>
      </c>
      <c r="BO572" t="s">
        <v>5</v>
      </c>
      <c r="BP572">
        <v>1</v>
      </c>
      <c r="BQ572" t="s">
        <v>5</v>
      </c>
      <c r="BR572" t="s">
        <v>8</v>
      </c>
      <c r="BS572" t="s">
        <v>3</v>
      </c>
      <c r="BT572">
        <v>1</v>
      </c>
      <c r="BU572" t="s">
        <v>6</v>
      </c>
      <c r="BV572" t="s">
        <v>5</v>
      </c>
      <c r="BW572" t="s">
        <v>121</v>
      </c>
      <c r="BX572" t="s">
        <v>3</v>
      </c>
      <c r="BY572">
        <v>1</v>
      </c>
      <c r="BZ572" t="s">
        <v>29</v>
      </c>
      <c r="CA572" t="s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E572">
        <f>SUM($CB572,CB572:$CC572)-SUM($EC572:EC572)</f>
        <v>0</v>
      </c>
      <c r="DF572">
        <f>SUM($CB572,$CC572:CC572)-SUM($EC572:ED572)</f>
        <v>0</v>
      </c>
      <c r="DG572">
        <f>SUM($CB572,$CC572:CD572)-SUM($EC572:EE572)</f>
        <v>0</v>
      </c>
      <c r="DH572">
        <f>SUM($CB572,$CC572:CE572)-SUM($EC572:EF572)</f>
        <v>0</v>
      </c>
      <c r="DI572">
        <f>SUM($CB572,$CC572:CF572)-SUM($EC572:EG572)</f>
        <v>0</v>
      </c>
      <c r="DJ572">
        <f>SUM($CB572,$CC572:CG572)-SUM($EC572:EH572)</f>
        <v>0</v>
      </c>
      <c r="DK572">
        <f>SUM($CB572,$CC572:CH572)-SUM($EC572:EI572)</f>
        <v>0</v>
      </c>
      <c r="DL572">
        <f>SUM($CB572,$CC572:CI572)-SUM($EC572:EJ572)</f>
        <v>0</v>
      </c>
      <c r="DM572">
        <f>SUM($CB572,$CC572:CJ572)-SUM($EC572:EK572)</f>
        <v>0</v>
      </c>
      <c r="DN572">
        <f>SUM($CB572,$CC572:CK572)-SUM($EC572:EL572)</f>
        <v>-40</v>
      </c>
      <c r="DO572">
        <f>SUM($CB572,$CC572:CL572)-SUM($EC572:EM572)</f>
        <v>-160</v>
      </c>
      <c r="DP572">
        <f>SUM($CB572,$CC572:CM572)-SUM($EC572:EN572)</f>
        <v>-320</v>
      </c>
      <c r="DQ572">
        <f>SUM($CB572,$CC572:CN572)-SUM($EC572:EO572)</f>
        <v>-400</v>
      </c>
      <c r="DR572">
        <f>SUM($CB572,$CC572:CO572)-SUM($EC572:EP572)</f>
        <v>-400</v>
      </c>
      <c r="DS572">
        <f>SUM($CB572,$CC572:CP572)-SUM($EC572:EQ572)</f>
        <v>-400</v>
      </c>
      <c r="DT572">
        <f>SUM($CB572,$CC572:CQ572)-SUM($EC572:ER572)</f>
        <v>-400</v>
      </c>
      <c r="DU572">
        <f>SUM($CB572,$CC572:CR572)-SUM($EC572:ES572)</f>
        <v>-400</v>
      </c>
      <c r="DV572">
        <f>SUM($CB572,$CC572:CS572)-SUM($EC572:ET572)</f>
        <v>-400</v>
      </c>
      <c r="DW572">
        <f>SUM($CB572,$CC572:CT572)-SUM($EC572:EU572)</f>
        <v>-400</v>
      </c>
      <c r="DX572">
        <f>SUM($CB572,$CC572:CU572)-SUM($EC572:EV572)</f>
        <v>-400</v>
      </c>
      <c r="DY572">
        <f>SUM($CB572,$CC572:CV572)-SUM($EC572:EW572)</f>
        <v>-400</v>
      </c>
      <c r="DZ572">
        <f>SUM($CB572,$CC572:CW572)-SUM($EC572:EX572)</f>
        <v>-400</v>
      </c>
      <c r="EA572">
        <f>SUM($CB572,$CC572:CX572)-SUM($EC572:EY572)</f>
        <v>-400</v>
      </c>
      <c r="EB572">
        <f>SUM($CB572,$CC572:CY572)-SUM($EC572:EZ572)</f>
        <v>-400</v>
      </c>
      <c r="EC572" cm="1">
        <f t="array" ref="EC572">SUMPRODUCT($K572:$AJ572,TRANSPOSE(EC$4:EC$29))</f>
        <v>0</v>
      </c>
      <c r="ED572" cm="1">
        <f t="array" ref="ED572">SUMPRODUCT($K572:$AJ572,TRANSPOSE(ED$4:ED$29))</f>
        <v>0</v>
      </c>
      <c r="EE572" cm="1">
        <f t="array" ref="EE572">SUMPRODUCT($K572:$AJ572,TRANSPOSE(EE$4:EE$29))</f>
        <v>0</v>
      </c>
      <c r="EF572" cm="1">
        <f t="array" ref="EF572">SUMPRODUCT($K572:$AJ572,TRANSPOSE(EF$4:EF$29))</f>
        <v>0</v>
      </c>
      <c r="EG572" cm="1">
        <f t="array" ref="EG572">SUMPRODUCT($K572:$AJ572,TRANSPOSE(EG$4:EG$29))</f>
        <v>0</v>
      </c>
      <c r="EH572" cm="1">
        <f t="array" ref="EH572">SUMPRODUCT($K572:$AJ572,TRANSPOSE(EH$4:EH$29))</f>
        <v>0</v>
      </c>
      <c r="EI572" cm="1">
        <f t="array" ref="EI572">SUMPRODUCT($K572:$AJ572,TRANSPOSE(EI$4:EI$29))</f>
        <v>0</v>
      </c>
      <c r="EJ572" cm="1">
        <f t="array" ref="EJ572">SUMPRODUCT($K572:$AJ572,TRANSPOSE(EJ$4:EJ$29))</f>
        <v>0</v>
      </c>
      <c r="EK572" cm="1">
        <f t="array" ref="EK572">SUMPRODUCT($K572:$AJ572,TRANSPOSE(EK$4:EK$29))</f>
        <v>0</v>
      </c>
      <c r="EL572" cm="1">
        <f t="array" ref="EL572">SUMPRODUCT($K572:$AJ572,TRANSPOSE(EL$4:EL$29))</f>
        <v>40</v>
      </c>
      <c r="EM572" cm="1">
        <f t="array" ref="EM572">SUMPRODUCT($K572:$AJ572,TRANSPOSE(EM$4:EM$29))</f>
        <v>120</v>
      </c>
      <c r="EN572" cm="1">
        <f t="array" ref="EN572">SUMPRODUCT($K572:$AJ572,TRANSPOSE(EN$4:EN$29))</f>
        <v>160</v>
      </c>
      <c r="EO572" cm="1">
        <f t="array" ref="EO572">SUMPRODUCT($K572:$AJ572,TRANSPOSE(EO$4:EO$29))</f>
        <v>80</v>
      </c>
      <c r="EP572" cm="1">
        <f t="array" ref="EP572">SUMPRODUCT($K572:$AJ572,TRANSPOSE(EP$4:EP$29))</f>
        <v>0</v>
      </c>
      <c r="EQ572" cm="1">
        <f t="array" ref="EQ572">SUMPRODUCT($K572:$AJ572,TRANSPOSE(EQ$4:EQ$29))</f>
        <v>0</v>
      </c>
      <c r="ER572" cm="1">
        <f t="array" ref="ER572">SUMPRODUCT($K572:$AJ572,TRANSPOSE(ER$4:ER$29))</f>
        <v>0</v>
      </c>
      <c r="ES572" cm="1">
        <f t="array" ref="ES572">SUMPRODUCT($K572:$AJ572,TRANSPOSE(ES$4:ES$29))</f>
        <v>0</v>
      </c>
      <c r="ET572" cm="1">
        <f t="array" ref="ET572">SUMPRODUCT($K572:$AJ572,TRANSPOSE(ET$4:ET$29))</f>
        <v>0</v>
      </c>
      <c r="EU572" cm="1">
        <f t="array" ref="EU572">SUMPRODUCT($K572:$AJ572,TRANSPOSE(EU$4:EU$29))</f>
        <v>0</v>
      </c>
      <c r="EV572" cm="1">
        <f t="array" ref="EV572">SUMPRODUCT($K572:$AJ572,TRANSPOSE(EV$4:EV$29))</f>
        <v>0</v>
      </c>
      <c r="EW572" cm="1">
        <f t="array" ref="EW572">SUMPRODUCT($K572:$AJ572,TRANSPOSE(EW$4:EW$29))</f>
        <v>0</v>
      </c>
      <c r="EX572" cm="1">
        <f t="array" ref="EX572">SUMPRODUCT($K572:$AJ572,TRANSPOSE(EX$4:EX$29))</f>
        <v>0</v>
      </c>
      <c r="EY572" cm="1">
        <f t="array" ref="EY572">SUMPRODUCT($K572:$AJ572,TRANSPOSE(EY$4:EY$29))</f>
        <v>0</v>
      </c>
      <c r="EZ572" cm="1">
        <f t="array" ref="EZ572">SUMPRODUCT($K572:$AJ572,TRANSPOSE(EZ$4:EZ$29))</f>
        <v>0</v>
      </c>
      <c r="FA572">
        <f t="shared" si="122"/>
        <v>0</v>
      </c>
      <c r="FB572" t="b">
        <f t="shared" si="123"/>
        <v>1</v>
      </c>
    </row>
    <row r="573" spans="1:158" hidden="1" x14ac:dyDescent="0.2">
      <c r="A573">
        <v>680</v>
      </c>
      <c r="B573" s="7" t="s">
        <v>374</v>
      </c>
      <c r="C573" t="s">
        <v>17</v>
      </c>
      <c r="D573">
        <v>512324088</v>
      </c>
      <c r="E573" t="s">
        <v>345</v>
      </c>
      <c r="G573" t="s">
        <v>6</v>
      </c>
      <c r="H573" s="1">
        <v>2</v>
      </c>
      <c r="I573" s="1">
        <v>4</v>
      </c>
      <c r="J573" s="1">
        <f>VLOOKUP(B573,'[4]AVL F03 05.05.26_לעבוד'!$B$27:$M$694,12,)</f>
        <v>4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4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f t="shared" si="119"/>
        <v>1260</v>
      </c>
      <c r="AL573" s="1">
        <f t="shared" si="120"/>
        <v>1600</v>
      </c>
      <c r="AM573" s="1">
        <f>AK573*AY573</f>
        <v>63</v>
      </c>
      <c r="AN573" s="1">
        <f>AL573*AY573</f>
        <v>80</v>
      </c>
      <c r="AO573" s="1">
        <f>AN573-AM573</f>
        <v>17</v>
      </c>
      <c r="AP573" s="1" t="s">
        <v>26</v>
      </c>
      <c r="AQ573" s="1">
        <f>VLOOKUP($B573,'[2]AVL F03 05.05.26_לעבוד'!$B$29:$H$721,6,)</f>
        <v>0</v>
      </c>
      <c r="AR573" s="1" t="s">
        <v>25</v>
      </c>
      <c r="AS573" s="1" t="s">
        <v>93</v>
      </c>
      <c r="AT573">
        <f t="shared" si="121"/>
        <v>0.2</v>
      </c>
      <c r="AU573" t="str">
        <f>VLOOKUP(B573,'[3]AVL F03 05.05.26_לעבוד'!$B$27:$B$694,1,)</f>
        <v>MS51957-8</v>
      </c>
      <c r="AW573" t="s">
        <v>1766</v>
      </c>
      <c r="AX573">
        <v>1</v>
      </c>
      <c r="AY573">
        <v>0.05</v>
      </c>
      <c r="AZ573" t="s">
        <v>0</v>
      </c>
      <c r="BA573">
        <v>2</v>
      </c>
      <c r="BB573" t="s">
        <v>132</v>
      </c>
      <c r="BC573">
        <v>97</v>
      </c>
      <c r="BD573">
        <v>56</v>
      </c>
      <c r="BE573" t="s">
        <v>185</v>
      </c>
      <c r="BF573">
        <v>40000</v>
      </c>
      <c r="BG573">
        <v>0.5</v>
      </c>
      <c r="BH573">
        <v>20</v>
      </c>
      <c r="BI573" t="s">
        <v>11</v>
      </c>
      <c r="BJ573" t="s">
        <v>319</v>
      </c>
      <c r="BK573" t="s">
        <v>129</v>
      </c>
      <c r="BL573" t="s">
        <v>5</v>
      </c>
      <c r="BM573" t="s">
        <v>128</v>
      </c>
      <c r="BN573">
        <v>0.05</v>
      </c>
      <c r="BO573" t="s">
        <v>5</v>
      </c>
      <c r="BP573">
        <v>1</v>
      </c>
      <c r="BQ573" t="s">
        <v>325</v>
      </c>
      <c r="BR573" t="s">
        <v>8</v>
      </c>
      <c r="BS573" t="s">
        <v>318</v>
      </c>
      <c r="BT573">
        <v>800</v>
      </c>
      <c r="BU573" t="s">
        <v>6</v>
      </c>
      <c r="BV573" t="s">
        <v>373</v>
      </c>
      <c r="BW573" t="s">
        <v>121</v>
      </c>
      <c r="BX573" t="s">
        <v>3</v>
      </c>
      <c r="BY573">
        <v>1</v>
      </c>
      <c r="BZ573" t="s">
        <v>29</v>
      </c>
      <c r="CA573" t="s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840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E573">
        <f>SUM($CB573,CB573:$CC573)-SUM($EC573:EC573)</f>
        <v>0</v>
      </c>
      <c r="DF573">
        <f>SUM($CB573,$CC573:CC573)-SUM($EC573:ED573)</f>
        <v>0</v>
      </c>
      <c r="DG573">
        <f>SUM($CB573,$CC573:CD573)-SUM($EC573:EE573)</f>
        <v>0</v>
      </c>
      <c r="DH573">
        <f>SUM($CB573,$CC573:CE573)-SUM($EC573:EF573)</f>
        <v>0</v>
      </c>
      <c r="DI573">
        <f>SUM($CB573,$CC573:CF573)-SUM($EC573:EG573)</f>
        <v>0</v>
      </c>
      <c r="DJ573">
        <f>SUM($CB573,$CC573:CG573)-SUM($EC573:EH573)</f>
        <v>0</v>
      </c>
      <c r="DK573">
        <f>SUM($CB573,$CC573:CH573)-SUM($EC573:EI573)</f>
        <v>0</v>
      </c>
      <c r="DL573">
        <f>SUM($CB573,$CC573:CI573)-SUM($EC573:EJ573)</f>
        <v>0</v>
      </c>
      <c r="DM573">
        <f>SUM($CB573,$CC573:CJ573)-SUM($EC573:EK573)</f>
        <v>800</v>
      </c>
      <c r="DN573">
        <f>SUM($CB573,$CC573:CK573)-SUM($EC573:EL573)</f>
        <v>720</v>
      </c>
      <c r="DO573">
        <f>SUM($CB573,$CC573:CL573)-SUM($EC573:EM573)</f>
        <v>600</v>
      </c>
      <c r="DP573">
        <f>SUM($CB573,$CC573:CM573)-SUM($EC573:EN573)</f>
        <v>440</v>
      </c>
      <c r="DQ573">
        <f>SUM($CB573,$CC573:CN573)-SUM($EC573:EO573)</f>
        <v>240</v>
      </c>
      <c r="DR573">
        <f>SUM($CB573,$CC573:CO573)-SUM($EC573:EP573)</f>
        <v>40</v>
      </c>
      <c r="DS573">
        <f>SUM($CB573,$CC573:CP573)-SUM($EC573:EQ573)</f>
        <v>40</v>
      </c>
      <c r="DT573">
        <f>SUM($CB573,$CC573:CQ573)-SUM($EC573:ER573)</f>
        <v>40</v>
      </c>
      <c r="DU573">
        <f>SUM($CB573,$CC573:CR573)-SUM($EC573:ES573)</f>
        <v>40</v>
      </c>
      <c r="DV573">
        <f>SUM($CB573,$CC573:CS573)-SUM($EC573:ET573)</f>
        <v>40</v>
      </c>
      <c r="DW573">
        <f>SUM($CB573,$CC573:CT573)-SUM($EC573:EU573)</f>
        <v>40</v>
      </c>
      <c r="DX573">
        <f>SUM($CB573,$CC573:CU573)-SUM($EC573:EV573)</f>
        <v>40</v>
      </c>
      <c r="DY573">
        <f>SUM($CB573,$CC573:CV573)-SUM($EC573:EW573)</f>
        <v>40</v>
      </c>
      <c r="DZ573">
        <f>SUM($CB573,$CC573:CW573)-SUM($EC573:EX573)</f>
        <v>40</v>
      </c>
      <c r="EA573">
        <f>SUM($CB573,$CC573:CX573)-SUM($EC573:EY573)</f>
        <v>40</v>
      </c>
      <c r="EB573">
        <f>SUM($CB573,$CC573:CY573)-SUM($EC573:EZ573)</f>
        <v>40</v>
      </c>
      <c r="EC573" cm="1">
        <f t="array" ref="EC573">SUMPRODUCT($K573:$AJ573,TRANSPOSE(EC$4:EC$29))</f>
        <v>0</v>
      </c>
      <c r="ED573" cm="1">
        <f t="array" ref="ED573">SUMPRODUCT($K573:$AJ573,TRANSPOSE(ED$4:ED$29))</f>
        <v>0</v>
      </c>
      <c r="EE573" cm="1">
        <f t="array" ref="EE573">SUMPRODUCT($K573:$AJ573,TRANSPOSE(EE$4:EE$29))</f>
        <v>0</v>
      </c>
      <c r="EF573" cm="1">
        <f t="array" ref="EF573">SUMPRODUCT($K573:$AJ573,TRANSPOSE(EF$4:EF$29))</f>
        <v>0</v>
      </c>
      <c r="EG573" cm="1">
        <f t="array" ref="EG573">SUMPRODUCT($K573:$AJ573,TRANSPOSE(EG$4:EG$29))</f>
        <v>0</v>
      </c>
      <c r="EH573" cm="1">
        <f t="array" ref="EH573">SUMPRODUCT($K573:$AJ573,TRANSPOSE(EH$4:EH$29))</f>
        <v>0</v>
      </c>
      <c r="EI573" cm="1">
        <f t="array" ref="EI573">SUMPRODUCT($K573:$AJ573,TRANSPOSE(EI$4:EI$29))</f>
        <v>0</v>
      </c>
      <c r="EJ573" cm="1">
        <f t="array" ref="EJ573">SUMPRODUCT($K573:$AJ573,TRANSPOSE(EJ$4:EJ$29))</f>
        <v>0</v>
      </c>
      <c r="EK573" cm="1">
        <f t="array" ref="EK573">SUMPRODUCT($K573:$AJ573,TRANSPOSE(EK$4:EK$29))</f>
        <v>40</v>
      </c>
      <c r="EL573" cm="1">
        <f t="array" ref="EL573">SUMPRODUCT($K573:$AJ573,TRANSPOSE(EL$4:EL$29))</f>
        <v>80</v>
      </c>
      <c r="EM573" cm="1">
        <f t="array" ref="EM573">SUMPRODUCT($K573:$AJ573,TRANSPOSE(EM$4:EM$29))</f>
        <v>120</v>
      </c>
      <c r="EN573" cm="1">
        <f t="array" ref="EN573">SUMPRODUCT($K573:$AJ573,TRANSPOSE(EN$4:EN$29))</f>
        <v>160</v>
      </c>
      <c r="EO573" cm="1">
        <f t="array" ref="EO573">SUMPRODUCT($K573:$AJ573,TRANSPOSE(EO$4:EO$29))</f>
        <v>200</v>
      </c>
      <c r="EP573" cm="1">
        <f t="array" ref="EP573">SUMPRODUCT($K573:$AJ573,TRANSPOSE(EP$4:EP$29))</f>
        <v>200</v>
      </c>
      <c r="EQ573" cm="1">
        <f t="array" ref="EQ573">SUMPRODUCT($K573:$AJ573,TRANSPOSE(EQ$4:EQ$29))</f>
        <v>0</v>
      </c>
      <c r="ER573" cm="1">
        <f t="array" ref="ER573">SUMPRODUCT($K573:$AJ573,TRANSPOSE(ER$4:ER$29))</f>
        <v>0</v>
      </c>
      <c r="ES573" cm="1">
        <f t="array" ref="ES573">SUMPRODUCT($K573:$AJ573,TRANSPOSE(ES$4:ES$29))</f>
        <v>0</v>
      </c>
      <c r="ET573" cm="1">
        <f t="array" ref="ET573">SUMPRODUCT($K573:$AJ573,TRANSPOSE(ET$4:ET$29))</f>
        <v>0</v>
      </c>
      <c r="EU573" cm="1">
        <f t="array" ref="EU573">SUMPRODUCT($K573:$AJ573,TRANSPOSE(EU$4:EU$29))</f>
        <v>0</v>
      </c>
      <c r="EV573" cm="1">
        <f t="array" ref="EV573">SUMPRODUCT($K573:$AJ573,TRANSPOSE(EV$4:EV$29))</f>
        <v>0</v>
      </c>
      <c r="EW573" cm="1">
        <f t="array" ref="EW573">SUMPRODUCT($K573:$AJ573,TRANSPOSE(EW$4:EW$29))</f>
        <v>0</v>
      </c>
      <c r="EX573" cm="1">
        <f t="array" ref="EX573">SUMPRODUCT($K573:$AJ573,TRANSPOSE(EX$4:EX$29))</f>
        <v>0</v>
      </c>
      <c r="EY573" cm="1">
        <f t="array" ref="EY573">SUMPRODUCT($K573:$AJ573,TRANSPOSE(EY$4:EY$29))</f>
        <v>0</v>
      </c>
      <c r="EZ573" cm="1">
        <f t="array" ref="EZ573">SUMPRODUCT($K573:$AJ573,TRANSPOSE(EZ$4:EZ$29))</f>
        <v>0</v>
      </c>
      <c r="FA573">
        <f t="shared" si="122"/>
        <v>0</v>
      </c>
      <c r="FB573" t="b">
        <f t="shared" si="123"/>
        <v>0</v>
      </c>
    </row>
    <row r="574" spans="1:158" hidden="1" x14ac:dyDescent="0.2">
      <c r="A574">
        <v>681</v>
      </c>
      <c r="B574" s="7" t="s">
        <v>372</v>
      </c>
      <c r="C574" t="s">
        <v>17</v>
      </c>
      <c r="D574">
        <v>421631647</v>
      </c>
      <c r="E574" t="s">
        <v>371</v>
      </c>
      <c r="G574" t="s">
        <v>6</v>
      </c>
      <c r="H574" s="1">
        <v>2</v>
      </c>
      <c r="I574" s="1">
        <v>5</v>
      </c>
      <c r="J574" s="1">
        <f>VLOOKUP(B574,'[4]AVL F03 05.05.26_לעבוד'!$B$27:$M$694,12,)</f>
        <v>5</v>
      </c>
      <c r="K574" s="1">
        <v>0</v>
      </c>
      <c r="L574" s="1">
        <v>0</v>
      </c>
      <c r="M574" s="1">
        <v>0</v>
      </c>
      <c r="N574" s="1">
        <v>0</v>
      </c>
      <c r="O574" s="1">
        <v>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f t="shared" si="119"/>
        <v>1575</v>
      </c>
      <c r="AL574" s="1">
        <f t="shared" si="120"/>
        <v>2880</v>
      </c>
      <c r="AM574" s="1">
        <f>AK574*AY574</f>
        <v>21010.5</v>
      </c>
      <c r="AN574" s="1">
        <f>AL574*AY574</f>
        <v>38419.199999999997</v>
      </c>
      <c r="AO574" s="1">
        <f>AN574-AM574</f>
        <v>17408.699999999997</v>
      </c>
      <c r="AP574" s="1" t="s">
        <v>107</v>
      </c>
      <c r="AQ574" s="1" t="str">
        <f>VLOOKUP($B574,'[2]AVL F03 05.05.26_לעבוד'!$B$29:$H$721,6,)</f>
        <v xml:space="preserve">תינתן עזרה מאלתא </v>
      </c>
      <c r="AR574" s="1" t="s">
        <v>25</v>
      </c>
      <c r="AS574" s="1" t="s">
        <v>14</v>
      </c>
      <c r="AT574">
        <f t="shared" si="121"/>
        <v>66.7</v>
      </c>
      <c r="AU574" t="str">
        <f>VLOOKUP(B574,'[3]AVL F03 05.05.26_לעבוד'!$B$27:$B$694,1,)</f>
        <v>MT25QL01GBBB8ESF-0AAT</v>
      </c>
      <c r="AW574" t="s">
        <v>1788</v>
      </c>
      <c r="AX574">
        <v>1</v>
      </c>
      <c r="AY574">
        <v>13.34</v>
      </c>
      <c r="AZ574" t="s">
        <v>0</v>
      </c>
      <c r="BA574">
        <v>2</v>
      </c>
      <c r="BB574" t="s">
        <v>13</v>
      </c>
      <c r="BC574">
        <v>99</v>
      </c>
      <c r="BD574">
        <v>72</v>
      </c>
      <c r="BE574" t="s">
        <v>45</v>
      </c>
      <c r="BF574">
        <v>0</v>
      </c>
      <c r="BG574">
        <v>13.34</v>
      </c>
      <c r="BH574">
        <v>20</v>
      </c>
      <c r="BI574" t="s">
        <v>11</v>
      </c>
      <c r="BJ574" t="s">
        <v>44</v>
      </c>
      <c r="BK574" t="s">
        <v>5</v>
      </c>
      <c r="BL574">
        <v>1</v>
      </c>
      <c r="BM574" t="s">
        <v>22</v>
      </c>
      <c r="BN574">
        <v>13.34</v>
      </c>
      <c r="BO574" t="s">
        <v>5</v>
      </c>
      <c r="BP574">
        <v>1</v>
      </c>
      <c r="BQ574" t="s">
        <v>5</v>
      </c>
      <c r="BR574" t="s">
        <v>8</v>
      </c>
      <c r="BS574" t="s">
        <v>43</v>
      </c>
      <c r="BT574">
        <v>1440</v>
      </c>
      <c r="BU574" t="s">
        <v>6</v>
      </c>
      <c r="BV574" t="s">
        <v>368</v>
      </c>
      <c r="BW574" t="s">
        <v>42</v>
      </c>
      <c r="BX574" t="s">
        <v>3</v>
      </c>
      <c r="BY574">
        <v>1</v>
      </c>
      <c r="BZ574" t="s">
        <v>29</v>
      </c>
      <c r="CA574" t="s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550</v>
      </c>
      <c r="CK574">
        <v>0</v>
      </c>
      <c r="CL574">
        <v>0</v>
      </c>
      <c r="CM574">
        <v>0</v>
      </c>
      <c r="CN574">
        <v>1440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E574">
        <f>SUM($CB574,CB574:$CC574)-SUM($EC574:EC574)</f>
        <v>0</v>
      </c>
      <c r="DF574">
        <f>SUM($CB574,$CC574:CC574)-SUM($EC574:ED574)</f>
        <v>0</v>
      </c>
      <c r="DG574">
        <f>SUM($CB574,$CC574:CD574)-SUM($EC574:EE574)</f>
        <v>0</v>
      </c>
      <c r="DH574">
        <f>SUM($CB574,$CC574:CE574)-SUM($EC574:EF574)</f>
        <v>0</v>
      </c>
      <c r="DI574">
        <f>SUM($CB574,$CC574:CF574)-SUM($EC574:EG574)</f>
        <v>0</v>
      </c>
      <c r="DJ574">
        <f>SUM($CB574,$CC574:CG574)-SUM($EC574:EH574)</f>
        <v>0</v>
      </c>
      <c r="DK574">
        <f>SUM($CB574,$CC574:CH574)-SUM($EC574:EI574)</f>
        <v>0</v>
      </c>
      <c r="DL574">
        <f>SUM($CB574,$CC574:CI574)-SUM($EC574:EJ574)</f>
        <v>0</v>
      </c>
      <c r="DM574">
        <f>SUM($CB574,$CC574:CJ574)-SUM($EC574:EK574)</f>
        <v>400</v>
      </c>
      <c r="DN574">
        <f>SUM($CB574,$CC574:CK574)-SUM($EC574:EL574)</f>
        <v>238</v>
      </c>
      <c r="DO574">
        <f>SUM($CB574,$CC574:CL574)-SUM($EC574:EM574)</f>
        <v>-112</v>
      </c>
      <c r="DP574">
        <f>SUM($CB574,$CC574:CM574)-SUM($EC574:EN574)</f>
        <v>-450</v>
      </c>
      <c r="DQ574">
        <f>SUM($CB574,$CC574:CN574)-SUM($EC574:EO574)</f>
        <v>990</v>
      </c>
      <c r="DR574">
        <f>SUM($CB574,$CC574:CO574)-SUM($EC574:EP574)</f>
        <v>990</v>
      </c>
      <c r="DS574">
        <f>SUM($CB574,$CC574:CP574)-SUM($EC574:EQ574)</f>
        <v>990</v>
      </c>
      <c r="DT574">
        <f>SUM($CB574,$CC574:CQ574)-SUM($EC574:ER574)</f>
        <v>990</v>
      </c>
      <c r="DU574">
        <f>SUM($CB574,$CC574:CR574)-SUM($EC574:ES574)</f>
        <v>990</v>
      </c>
      <c r="DV574">
        <f>SUM($CB574,$CC574:CS574)-SUM($EC574:ET574)</f>
        <v>990</v>
      </c>
      <c r="DW574">
        <f>SUM($CB574,$CC574:CT574)-SUM($EC574:EU574)</f>
        <v>990</v>
      </c>
      <c r="DX574">
        <f>SUM($CB574,$CC574:CU574)-SUM($EC574:EV574)</f>
        <v>990</v>
      </c>
      <c r="DY574">
        <f>SUM($CB574,$CC574:CV574)-SUM($EC574:EW574)</f>
        <v>990</v>
      </c>
      <c r="DZ574">
        <f>SUM($CB574,$CC574:CW574)-SUM($EC574:EX574)</f>
        <v>990</v>
      </c>
      <c r="EA574">
        <f>SUM($CB574,$CC574:CX574)-SUM($EC574:EY574)</f>
        <v>990</v>
      </c>
      <c r="EB574">
        <f>SUM($CB574,$CC574:CY574)-SUM($EC574:EZ574)</f>
        <v>990</v>
      </c>
      <c r="EC574" cm="1">
        <f t="array" ref="EC574">SUMPRODUCT($K574:$AJ574,TRANSPOSE(EC$4:EC$29))</f>
        <v>0</v>
      </c>
      <c r="ED574" cm="1">
        <f t="array" ref="ED574">SUMPRODUCT($K574:$AJ574,TRANSPOSE(ED$4:ED$29))</f>
        <v>0</v>
      </c>
      <c r="EE574" cm="1">
        <f t="array" ref="EE574">SUMPRODUCT($K574:$AJ574,TRANSPOSE(EE$4:EE$29))</f>
        <v>0</v>
      </c>
      <c r="EF574" cm="1">
        <f t="array" ref="EF574">SUMPRODUCT($K574:$AJ574,TRANSPOSE(EF$4:EF$29))</f>
        <v>0</v>
      </c>
      <c r="EG574" cm="1">
        <f t="array" ref="EG574">SUMPRODUCT($K574:$AJ574,TRANSPOSE(EG$4:EG$29))</f>
        <v>0</v>
      </c>
      <c r="EH574" cm="1">
        <f t="array" ref="EH574">SUMPRODUCT($K574:$AJ574,TRANSPOSE(EH$4:EH$29))</f>
        <v>0</v>
      </c>
      <c r="EI574" cm="1">
        <f t="array" ref="EI574">SUMPRODUCT($K574:$AJ574,TRANSPOSE(EI$4:EI$29))</f>
        <v>0</v>
      </c>
      <c r="EJ574" cm="1">
        <f t="array" ref="EJ574">SUMPRODUCT($K574:$AJ574,TRANSPOSE(EJ$4:EJ$29))</f>
        <v>0</v>
      </c>
      <c r="EK574" cm="1">
        <f t="array" ref="EK574">SUMPRODUCT($K574:$AJ574,TRANSPOSE(EK$4:EK$29))</f>
        <v>150</v>
      </c>
      <c r="EL574" cm="1">
        <f t="array" ref="EL574">SUMPRODUCT($K574:$AJ574,TRANSPOSE(EL$4:EL$29))</f>
        <v>162</v>
      </c>
      <c r="EM574" cm="1">
        <f t="array" ref="EM574">SUMPRODUCT($K574:$AJ574,TRANSPOSE(EM$4:EM$29))</f>
        <v>350</v>
      </c>
      <c r="EN574" cm="1">
        <f t="array" ref="EN574">SUMPRODUCT($K574:$AJ574,TRANSPOSE(EN$4:EN$29))</f>
        <v>338</v>
      </c>
      <c r="EO574" cm="1">
        <f t="array" ref="EO574">SUMPRODUCT($K574:$AJ574,TRANSPOSE(EO$4:EO$29))</f>
        <v>0</v>
      </c>
      <c r="EP574" cm="1">
        <f t="array" ref="EP574">SUMPRODUCT($K574:$AJ574,TRANSPOSE(EP$4:EP$29))</f>
        <v>0</v>
      </c>
      <c r="EQ574" cm="1">
        <f t="array" ref="EQ574">SUMPRODUCT($K574:$AJ574,TRANSPOSE(EQ$4:EQ$29))</f>
        <v>0</v>
      </c>
      <c r="ER574" cm="1">
        <f t="array" ref="ER574">SUMPRODUCT($K574:$AJ574,TRANSPOSE(ER$4:ER$29))</f>
        <v>0</v>
      </c>
      <c r="ES574" cm="1">
        <f t="array" ref="ES574">SUMPRODUCT($K574:$AJ574,TRANSPOSE(ES$4:ES$29))</f>
        <v>0</v>
      </c>
      <c r="ET574" cm="1">
        <f t="array" ref="ET574">SUMPRODUCT($K574:$AJ574,TRANSPOSE(ET$4:ET$29))</f>
        <v>0</v>
      </c>
      <c r="EU574" cm="1">
        <f t="array" ref="EU574">SUMPRODUCT($K574:$AJ574,TRANSPOSE(EU$4:EU$29))</f>
        <v>0</v>
      </c>
      <c r="EV574" cm="1">
        <f t="array" ref="EV574">SUMPRODUCT($K574:$AJ574,TRANSPOSE(EV$4:EV$29))</f>
        <v>0</v>
      </c>
      <c r="EW574" cm="1">
        <f t="array" ref="EW574">SUMPRODUCT($K574:$AJ574,TRANSPOSE(EW$4:EW$29))</f>
        <v>0</v>
      </c>
      <c r="EX574" cm="1">
        <f t="array" ref="EX574">SUMPRODUCT($K574:$AJ574,TRANSPOSE(EX$4:EX$29))</f>
        <v>0</v>
      </c>
      <c r="EY574" cm="1">
        <f t="array" ref="EY574">SUMPRODUCT($K574:$AJ574,TRANSPOSE(EY$4:EY$29))</f>
        <v>0</v>
      </c>
      <c r="EZ574" cm="1">
        <f t="array" ref="EZ574">SUMPRODUCT($K574:$AJ574,TRANSPOSE(EZ$4:EZ$29))</f>
        <v>0</v>
      </c>
      <c r="FA574">
        <f t="shared" si="122"/>
        <v>0</v>
      </c>
      <c r="FB574" t="b">
        <f t="shared" si="123"/>
        <v>0</v>
      </c>
    </row>
    <row r="575" spans="1:158" hidden="1" x14ac:dyDescent="0.2">
      <c r="A575">
        <v>682</v>
      </c>
      <c r="B575" s="7" t="s">
        <v>370</v>
      </c>
      <c r="C575" t="s">
        <v>17</v>
      </c>
      <c r="D575">
        <v>414700133</v>
      </c>
      <c r="E575" t="s">
        <v>369</v>
      </c>
      <c r="G575" t="s">
        <v>6</v>
      </c>
      <c r="H575" s="1">
        <v>2</v>
      </c>
      <c r="I575" s="1">
        <v>1</v>
      </c>
      <c r="J575" s="1">
        <f>VLOOKUP(B575,'[4]AVL F03 05.05.26_לעבוד'!$B$27:$M$694,12,)</f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</v>
      </c>
      <c r="AI575" s="1">
        <v>0</v>
      </c>
      <c r="AJ575" s="1">
        <v>0</v>
      </c>
      <c r="AK575" s="1">
        <f t="shared" si="119"/>
        <v>315</v>
      </c>
      <c r="AL575" s="1">
        <f t="shared" si="120"/>
        <v>1920</v>
      </c>
      <c r="AM575" s="1">
        <f>AK575*AY575</f>
        <v>1549.8</v>
      </c>
      <c r="AN575" s="1">
        <f>AL575*AY575</f>
        <v>9446.4</v>
      </c>
      <c r="AO575" s="1">
        <f>AN575-AM575</f>
        <v>7896.5999999999995</v>
      </c>
      <c r="AP575" s="1" t="s">
        <v>107</v>
      </c>
      <c r="AQ575" s="1" t="str">
        <f>VLOOKUP($B575,'[2]AVL F03 05.05.26_לעבוד'!$B$29:$H$721,6,)</f>
        <v xml:space="preserve">תינתן עזרה מאלתא </v>
      </c>
      <c r="AR575" s="1" t="s">
        <v>25</v>
      </c>
      <c r="AS575" s="1" t="s">
        <v>14</v>
      </c>
      <c r="AT575">
        <f t="shared" si="121"/>
        <v>4.92</v>
      </c>
      <c r="AU575" t="str">
        <f>VLOOKUP(B575,'[3]AVL F03 05.05.26_לעבוד'!$B$27:$B$694,1,)</f>
        <v>MT25QL512ABB1EW9-0SIT</v>
      </c>
      <c r="AW575" t="s">
        <v>1788</v>
      </c>
      <c r="AX575">
        <v>1</v>
      </c>
      <c r="AY575">
        <v>4.92</v>
      </c>
      <c r="AZ575" t="s">
        <v>0</v>
      </c>
      <c r="BA575">
        <v>2</v>
      </c>
      <c r="BB575" t="s">
        <v>13</v>
      </c>
      <c r="BC575">
        <v>101</v>
      </c>
      <c r="BD575">
        <v>90</v>
      </c>
      <c r="BE575" t="s">
        <v>45</v>
      </c>
      <c r="BF575">
        <v>0</v>
      </c>
      <c r="BG575">
        <v>4.92</v>
      </c>
      <c r="BH575">
        <v>20</v>
      </c>
      <c r="BI575" t="s">
        <v>11</v>
      </c>
      <c r="BJ575" t="s">
        <v>44</v>
      </c>
      <c r="BK575" t="s">
        <v>5</v>
      </c>
      <c r="BL575">
        <v>1</v>
      </c>
      <c r="BM575" t="s">
        <v>22</v>
      </c>
      <c r="BN575">
        <v>4.92</v>
      </c>
      <c r="BO575" t="s">
        <v>5</v>
      </c>
      <c r="BP575">
        <v>1</v>
      </c>
      <c r="BQ575" t="s">
        <v>5</v>
      </c>
      <c r="BR575" t="s">
        <v>8</v>
      </c>
      <c r="BS575" t="s">
        <v>43</v>
      </c>
      <c r="BT575">
        <v>1920</v>
      </c>
      <c r="BU575" t="s">
        <v>6</v>
      </c>
      <c r="BV575" t="s">
        <v>368</v>
      </c>
      <c r="BW575" t="s">
        <v>42</v>
      </c>
      <c r="BX575" t="s">
        <v>3</v>
      </c>
      <c r="BY575">
        <v>1</v>
      </c>
      <c r="BZ575" t="s">
        <v>29</v>
      </c>
      <c r="CA575" t="s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200</v>
      </c>
      <c r="CK575">
        <v>0</v>
      </c>
      <c r="CL575">
        <v>0</v>
      </c>
      <c r="CM575">
        <v>0</v>
      </c>
      <c r="CN575">
        <v>1920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E575">
        <f>SUM($CB575,CB575:$CC575)-SUM($EC575:EC575)</f>
        <v>0</v>
      </c>
      <c r="DF575">
        <f>SUM($CB575,$CC575:CC575)-SUM($EC575:ED575)</f>
        <v>0</v>
      </c>
      <c r="DG575">
        <f>SUM($CB575,$CC575:CD575)-SUM($EC575:EE575)</f>
        <v>0</v>
      </c>
      <c r="DH575">
        <f>SUM($CB575,$CC575:CE575)-SUM($EC575:EF575)</f>
        <v>0</v>
      </c>
      <c r="DI575">
        <f>SUM($CB575,$CC575:CF575)-SUM($EC575:EG575)</f>
        <v>0</v>
      </c>
      <c r="DJ575">
        <f>SUM($CB575,$CC575:CG575)-SUM($EC575:EH575)</f>
        <v>0</v>
      </c>
      <c r="DK575">
        <f>SUM($CB575,$CC575:CH575)-SUM($EC575:EI575)</f>
        <v>0</v>
      </c>
      <c r="DL575">
        <f>SUM($CB575,$CC575:CI575)-SUM($EC575:EJ575)</f>
        <v>0</v>
      </c>
      <c r="DM575">
        <f>SUM($CB575,$CC575:CJ575)-SUM($EC575:EK575)</f>
        <v>150</v>
      </c>
      <c r="DN575">
        <f>SUM($CB575,$CC575:CK575)-SUM($EC575:EL575)</f>
        <v>100</v>
      </c>
      <c r="DO575">
        <f>SUM($CB575,$CC575:CL575)-SUM($EC575:EM575)</f>
        <v>50</v>
      </c>
      <c r="DP575">
        <f>SUM($CB575,$CC575:CM575)-SUM($EC575:EN575)</f>
        <v>0</v>
      </c>
      <c r="DQ575">
        <f>SUM($CB575,$CC575:CN575)-SUM($EC575:EO575)</f>
        <v>1920</v>
      </c>
      <c r="DR575">
        <f>SUM($CB575,$CC575:CO575)-SUM($EC575:EP575)</f>
        <v>1920</v>
      </c>
      <c r="DS575">
        <f>SUM($CB575,$CC575:CP575)-SUM($EC575:EQ575)</f>
        <v>1920</v>
      </c>
      <c r="DT575">
        <f>SUM($CB575,$CC575:CQ575)-SUM($EC575:ER575)</f>
        <v>1920</v>
      </c>
      <c r="DU575">
        <f>SUM($CB575,$CC575:CR575)-SUM($EC575:ES575)</f>
        <v>1920</v>
      </c>
      <c r="DV575">
        <f>SUM($CB575,$CC575:CS575)-SUM($EC575:ET575)</f>
        <v>1920</v>
      </c>
      <c r="DW575">
        <f>SUM($CB575,$CC575:CT575)-SUM($EC575:EU575)</f>
        <v>1920</v>
      </c>
      <c r="DX575">
        <f>SUM($CB575,$CC575:CU575)-SUM($EC575:EV575)</f>
        <v>1920</v>
      </c>
      <c r="DY575">
        <f>SUM($CB575,$CC575:CV575)-SUM($EC575:EW575)</f>
        <v>1920</v>
      </c>
      <c r="DZ575">
        <f>SUM($CB575,$CC575:CW575)-SUM($EC575:EX575)</f>
        <v>1920</v>
      </c>
      <c r="EA575">
        <f>SUM($CB575,$CC575:CX575)-SUM($EC575:EY575)</f>
        <v>1920</v>
      </c>
      <c r="EB575">
        <f>SUM($CB575,$CC575:CY575)-SUM($EC575:EZ575)</f>
        <v>1920</v>
      </c>
      <c r="EC575" cm="1">
        <f t="array" ref="EC575">SUMPRODUCT($K575:$AJ575,TRANSPOSE(EC$4:EC$29))</f>
        <v>0</v>
      </c>
      <c r="ED575" cm="1">
        <f t="array" ref="ED575">SUMPRODUCT($K575:$AJ575,TRANSPOSE(ED$4:ED$29))</f>
        <v>0</v>
      </c>
      <c r="EE575" cm="1">
        <f t="array" ref="EE575">SUMPRODUCT($K575:$AJ575,TRANSPOSE(EE$4:EE$29))</f>
        <v>0</v>
      </c>
      <c r="EF575" cm="1">
        <f t="array" ref="EF575">SUMPRODUCT($K575:$AJ575,TRANSPOSE(EF$4:EF$29))</f>
        <v>0</v>
      </c>
      <c r="EG575" cm="1">
        <f t="array" ref="EG575">SUMPRODUCT($K575:$AJ575,TRANSPOSE(EG$4:EG$29))</f>
        <v>0</v>
      </c>
      <c r="EH575" cm="1">
        <f t="array" ref="EH575">SUMPRODUCT($K575:$AJ575,TRANSPOSE(EH$4:EH$29))</f>
        <v>0</v>
      </c>
      <c r="EI575" cm="1">
        <f t="array" ref="EI575">SUMPRODUCT($K575:$AJ575,TRANSPOSE(EI$4:EI$29))</f>
        <v>0</v>
      </c>
      <c r="EJ575" cm="1">
        <f t="array" ref="EJ575">SUMPRODUCT($K575:$AJ575,TRANSPOSE(EJ$4:EJ$29))</f>
        <v>0</v>
      </c>
      <c r="EK575" cm="1">
        <f t="array" ref="EK575">SUMPRODUCT($K575:$AJ575,TRANSPOSE(EK$4:EK$29))</f>
        <v>50</v>
      </c>
      <c r="EL575" cm="1">
        <f t="array" ref="EL575">SUMPRODUCT($K575:$AJ575,TRANSPOSE(EL$4:EL$29))</f>
        <v>50</v>
      </c>
      <c r="EM575" cm="1">
        <f t="array" ref="EM575">SUMPRODUCT($K575:$AJ575,TRANSPOSE(EM$4:EM$29))</f>
        <v>50</v>
      </c>
      <c r="EN575" cm="1">
        <f t="array" ref="EN575">SUMPRODUCT($K575:$AJ575,TRANSPOSE(EN$4:EN$29))</f>
        <v>50</v>
      </c>
      <c r="EO575" cm="1">
        <f t="array" ref="EO575">SUMPRODUCT($K575:$AJ575,TRANSPOSE(EO$4:EO$29))</f>
        <v>0</v>
      </c>
      <c r="EP575" cm="1">
        <f t="array" ref="EP575">SUMPRODUCT($K575:$AJ575,TRANSPOSE(EP$4:EP$29))</f>
        <v>0</v>
      </c>
      <c r="EQ575" cm="1">
        <f t="array" ref="EQ575">SUMPRODUCT($K575:$AJ575,TRANSPOSE(EQ$4:EQ$29))</f>
        <v>0</v>
      </c>
      <c r="ER575" cm="1">
        <f t="array" ref="ER575">SUMPRODUCT($K575:$AJ575,TRANSPOSE(ER$4:ER$29))</f>
        <v>0</v>
      </c>
      <c r="ES575" cm="1">
        <f t="array" ref="ES575">SUMPRODUCT($K575:$AJ575,TRANSPOSE(ES$4:ES$29))</f>
        <v>0</v>
      </c>
      <c r="ET575" cm="1">
        <f t="array" ref="ET575">SUMPRODUCT($K575:$AJ575,TRANSPOSE(ET$4:ET$29))</f>
        <v>0</v>
      </c>
      <c r="EU575" cm="1">
        <f t="array" ref="EU575">SUMPRODUCT($K575:$AJ575,TRANSPOSE(EU$4:EU$29))</f>
        <v>0</v>
      </c>
      <c r="EV575" cm="1">
        <f t="array" ref="EV575">SUMPRODUCT($K575:$AJ575,TRANSPOSE(EV$4:EV$29))</f>
        <v>0</v>
      </c>
      <c r="EW575" cm="1">
        <f t="array" ref="EW575">SUMPRODUCT($K575:$AJ575,TRANSPOSE(EW$4:EW$29))</f>
        <v>0</v>
      </c>
      <c r="EX575" cm="1">
        <f t="array" ref="EX575">SUMPRODUCT($K575:$AJ575,TRANSPOSE(EX$4:EX$29))</f>
        <v>0</v>
      </c>
      <c r="EY575" cm="1">
        <f t="array" ref="EY575">SUMPRODUCT($K575:$AJ575,TRANSPOSE(EY$4:EY$29))</f>
        <v>0</v>
      </c>
      <c r="EZ575" cm="1">
        <f t="array" ref="EZ575">SUMPRODUCT($K575:$AJ575,TRANSPOSE(EZ$4:EZ$29))</f>
        <v>0</v>
      </c>
      <c r="FA575">
        <f t="shared" si="122"/>
        <v>0</v>
      </c>
      <c r="FB575" t="b">
        <f t="shared" si="123"/>
        <v>0</v>
      </c>
    </row>
    <row r="576" spans="1:158" hidden="1" x14ac:dyDescent="0.2">
      <c r="A576">
        <v>683</v>
      </c>
      <c r="B576" s="7" t="s">
        <v>367</v>
      </c>
      <c r="C576" t="s">
        <v>17</v>
      </c>
      <c r="D576">
        <v>404389038</v>
      </c>
      <c r="E576" t="s">
        <v>366</v>
      </c>
      <c r="F576">
        <v>404420773</v>
      </c>
      <c r="G576" t="s">
        <v>6</v>
      </c>
      <c r="H576" s="1">
        <v>1</v>
      </c>
      <c r="I576" s="1">
        <v>5</v>
      </c>
      <c r="J576" s="1">
        <f>VLOOKUP(B576,'[4]AVL F03 05.05.26_לעבוד'!$B$27:$M$694,12,)</f>
        <v>5</v>
      </c>
      <c r="K576" s="1">
        <v>0</v>
      </c>
      <c r="L576" s="1">
        <v>0</v>
      </c>
      <c r="M576" s="1">
        <v>0</v>
      </c>
      <c r="N576" s="1">
        <v>0</v>
      </c>
      <c r="O576" s="1">
        <v>4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f t="shared" si="119"/>
        <v>1575</v>
      </c>
      <c r="AL576" s="1">
        <f t="shared" si="120"/>
        <v>2000</v>
      </c>
      <c r="AQ576" s="1">
        <f>VLOOKUP($B576,'[2]AVL F03 05.05.26_לעבוד'!$B$29:$H$721,6,)</f>
        <v>0</v>
      </c>
      <c r="AR576" s="1" t="s">
        <v>78</v>
      </c>
      <c r="AS576" s="1" t="s">
        <v>14</v>
      </c>
      <c r="AT576">
        <f t="shared" si="121"/>
        <v>40</v>
      </c>
      <c r="AU576" t="str">
        <f>VLOOKUP(B576,'[3]AVL F03 05.05.26_לעבוד'!$B$27:$B$694,1,)</f>
        <v>MT25QL512ABB8ESF-0AATTR</v>
      </c>
      <c r="AW576" t="s">
        <v>1785</v>
      </c>
      <c r="AX576">
        <v>1</v>
      </c>
      <c r="AY576">
        <v>8</v>
      </c>
      <c r="AZ576" t="s">
        <v>0</v>
      </c>
      <c r="BA576">
        <v>1</v>
      </c>
      <c r="BB576" t="s">
        <v>13</v>
      </c>
      <c r="BC576">
        <v>317</v>
      </c>
      <c r="BD576">
        <v>29</v>
      </c>
      <c r="BE576" t="s">
        <v>45</v>
      </c>
      <c r="BF576">
        <v>0</v>
      </c>
      <c r="BG576">
        <v>8</v>
      </c>
      <c r="BH576">
        <v>20</v>
      </c>
      <c r="BI576" t="s">
        <v>11</v>
      </c>
      <c r="BJ576" t="s">
        <v>44</v>
      </c>
      <c r="BK576" t="s">
        <v>5</v>
      </c>
      <c r="BL576">
        <v>1</v>
      </c>
      <c r="BM576" t="s">
        <v>22</v>
      </c>
      <c r="BN576">
        <v>8</v>
      </c>
      <c r="BO576" t="s">
        <v>5</v>
      </c>
      <c r="BP576">
        <v>1</v>
      </c>
      <c r="BQ576" t="s">
        <v>5</v>
      </c>
      <c r="BR576" t="s">
        <v>8</v>
      </c>
      <c r="BS576" t="s">
        <v>51</v>
      </c>
      <c r="BT576">
        <v>1000</v>
      </c>
      <c r="BU576" t="s">
        <v>6</v>
      </c>
      <c r="BV576" t="s">
        <v>31</v>
      </c>
      <c r="BW576" t="s">
        <v>42</v>
      </c>
      <c r="BX576" t="s">
        <v>3</v>
      </c>
      <c r="BY576">
        <v>1</v>
      </c>
      <c r="BZ576" t="s">
        <v>29</v>
      </c>
      <c r="CA576" t="s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1000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E576">
        <f>SUM($CB576,CB576:$CC576)-SUM($EC576:EC576)</f>
        <v>0</v>
      </c>
      <c r="DF576">
        <f>SUM($CB576,$CC576:CC576)-SUM($EC576:ED576)</f>
        <v>0</v>
      </c>
      <c r="DG576">
        <f>SUM($CB576,$CC576:CD576)-SUM($EC576:EE576)</f>
        <v>0</v>
      </c>
      <c r="DH576">
        <f>SUM($CB576,$CC576:CE576)-SUM($EC576:EF576)</f>
        <v>0</v>
      </c>
      <c r="DI576">
        <f>SUM($CB576,$CC576:CF576)-SUM($EC576:EG576)</f>
        <v>0</v>
      </c>
      <c r="DJ576">
        <f>SUM($CB576,$CC576:CG576)-SUM($EC576:EH576)</f>
        <v>0</v>
      </c>
      <c r="DK576">
        <f>SUM($CB576,$CC576:CH576)-SUM($EC576:EI576)</f>
        <v>0</v>
      </c>
      <c r="DL576">
        <f>SUM($CB576,$CC576:CI576)-SUM($EC576:EJ576)</f>
        <v>1000</v>
      </c>
      <c r="DM576">
        <f>SUM($CB576,$CC576:CJ576)-SUM($EC576:EK576)</f>
        <v>850</v>
      </c>
      <c r="DN576">
        <f>SUM($CB576,$CC576:CK576)-SUM($EC576:EL576)</f>
        <v>688</v>
      </c>
      <c r="DO576">
        <f>SUM($CB576,$CC576:CL576)-SUM($EC576:EM576)</f>
        <v>338</v>
      </c>
      <c r="DP576">
        <f>SUM($CB576,$CC576:CM576)-SUM($EC576:EN576)</f>
        <v>0</v>
      </c>
      <c r="DQ576">
        <f>SUM($CB576,$CC576:CN576)-SUM($EC576:EO576)</f>
        <v>0</v>
      </c>
      <c r="DR576">
        <f>SUM($CB576,$CC576:CO576)-SUM($EC576:EP576)</f>
        <v>0</v>
      </c>
      <c r="DS576">
        <f>SUM($CB576,$CC576:CP576)-SUM($EC576:EQ576)</f>
        <v>0</v>
      </c>
      <c r="DT576">
        <f>SUM($CB576,$CC576:CQ576)-SUM($EC576:ER576)</f>
        <v>0</v>
      </c>
      <c r="DU576">
        <f>SUM($CB576,$CC576:CR576)-SUM($EC576:ES576)</f>
        <v>0</v>
      </c>
      <c r="DV576">
        <f>SUM($CB576,$CC576:CS576)-SUM($EC576:ET576)</f>
        <v>0</v>
      </c>
      <c r="DW576">
        <f>SUM($CB576,$CC576:CT576)-SUM($EC576:EU576)</f>
        <v>0</v>
      </c>
      <c r="DX576">
        <f>SUM($CB576,$CC576:CU576)-SUM($EC576:EV576)</f>
        <v>0</v>
      </c>
      <c r="DY576">
        <f>SUM($CB576,$CC576:CV576)-SUM($EC576:EW576)</f>
        <v>0</v>
      </c>
      <c r="DZ576">
        <f>SUM($CB576,$CC576:CW576)-SUM($EC576:EX576)</f>
        <v>0</v>
      </c>
      <c r="EA576">
        <f>SUM($CB576,$CC576:CX576)-SUM($EC576:EY576)</f>
        <v>0</v>
      </c>
      <c r="EB576">
        <f>SUM($CB576,$CC576:CY576)-SUM($EC576:EZ576)</f>
        <v>0</v>
      </c>
      <c r="EC576" cm="1">
        <f t="array" ref="EC576">SUMPRODUCT($K576:$AJ576,TRANSPOSE(EC$4:EC$29))</f>
        <v>0</v>
      </c>
      <c r="ED576" cm="1">
        <f t="array" ref="ED576">SUMPRODUCT($K576:$AJ576,TRANSPOSE(ED$4:ED$29))</f>
        <v>0</v>
      </c>
      <c r="EE576" cm="1">
        <f t="array" ref="EE576">SUMPRODUCT($K576:$AJ576,TRANSPOSE(EE$4:EE$29))</f>
        <v>0</v>
      </c>
      <c r="EF576" cm="1">
        <f t="array" ref="EF576">SUMPRODUCT($K576:$AJ576,TRANSPOSE(EF$4:EF$29))</f>
        <v>0</v>
      </c>
      <c r="EG576" cm="1">
        <f t="array" ref="EG576">SUMPRODUCT($K576:$AJ576,TRANSPOSE(EG$4:EG$29))</f>
        <v>0</v>
      </c>
      <c r="EH576" cm="1">
        <f t="array" ref="EH576">SUMPRODUCT($K576:$AJ576,TRANSPOSE(EH$4:EH$29))</f>
        <v>0</v>
      </c>
      <c r="EI576" cm="1">
        <f t="array" ref="EI576">SUMPRODUCT($K576:$AJ576,TRANSPOSE(EI$4:EI$29))</f>
        <v>0</v>
      </c>
      <c r="EJ576" cm="1">
        <f t="array" ref="EJ576">SUMPRODUCT($K576:$AJ576,TRANSPOSE(EJ$4:EJ$29))</f>
        <v>0</v>
      </c>
      <c r="EK576" cm="1">
        <f t="array" ref="EK576">SUMPRODUCT($K576:$AJ576,TRANSPOSE(EK$4:EK$29))</f>
        <v>150</v>
      </c>
      <c r="EL576" cm="1">
        <f t="array" ref="EL576">SUMPRODUCT($K576:$AJ576,TRANSPOSE(EL$4:EL$29))</f>
        <v>162</v>
      </c>
      <c r="EM576" cm="1">
        <f t="array" ref="EM576">SUMPRODUCT($K576:$AJ576,TRANSPOSE(EM$4:EM$29))</f>
        <v>350</v>
      </c>
      <c r="EN576" cm="1">
        <f t="array" ref="EN576">SUMPRODUCT($K576:$AJ576,TRANSPOSE(EN$4:EN$29))</f>
        <v>338</v>
      </c>
      <c r="EO576" cm="1">
        <f t="array" ref="EO576">SUMPRODUCT($K576:$AJ576,TRANSPOSE(EO$4:EO$29))</f>
        <v>0</v>
      </c>
      <c r="EP576" cm="1">
        <f t="array" ref="EP576">SUMPRODUCT($K576:$AJ576,TRANSPOSE(EP$4:EP$29))</f>
        <v>0</v>
      </c>
      <c r="EQ576" cm="1">
        <f t="array" ref="EQ576">SUMPRODUCT($K576:$AJ576,TRANSPOSE(EQ$4:EQ$29))</f>
        <v>0</v>
      </c>
      <c r="ER576" cm="1">
        <f t="array" ref="ER576">SUMPRODUCT($K576:$AJ576,TRANSPOSE(ER$4:ER$29))</f>
        <v>0</v>
      </c>
      <c r="ES576" cm="1">
        <f t="array" ref="ES576">SUMPRODUCT($K576:$AJ576,TRANSPOSE(ES$4:ES$29))</f>
        <v>0</v>
      </c>
      <c r="ET576" cm="1">
        <f t="array" ref="ET576">SUMPRODUCT($K576:$AJ576,TRANSPOSE(ET$4:ET$29))</f>
        <v>0</v>
      </c>
      <c r="EU576" cm="1">
        <f t="array" ref="EU576">SUMPRODUCT($K576:$AJ576,TRANSPOSE(EU$4:EU$29))</f>
        <v>0</v>
      </c>
      <c r="EV576" cm="1">
        <f t="array" ref="EV576">SUMPRODUCT($K576:$AJ576,TRANSPOSE(EV$4:EV$29))</f>
        <v>0</v>
      </c>
      <c r="EW576" cm="1">
        <f t="array" ref="EW576">SUMPRODUCT($K576:$AJ576,TRANSPOSE(EW$4:EW$29))</f>
        <v>0</v>
      </c>
      <c r="EX576" cm="1">
        <f t="array" ref="EX576">SUMPRODUCT($K576:$AJ576,TRANSPOSE(EX$4:EX$29))</f>
        <v>0</v>
      </c>
      <c r="EY576" cm="1">
        <f t="array" ref="EY576">SUMPRODUCT($K576:$AJ576,TRANSPOSE(EY$4:EY$29))</f>
        <v>0</v>
      </c>
      <c r="EZ576" cm="1">
        <f t="array" ref="EZ576">SUMPRODUCT($K576:$AJ576,TRANSPOSE(EZ$4:EZ$29))</f>
        <v>0</v>
      </c>
      <c r="FA576">
        <f t="shared" si="122"/>
        <v>0</v>
      </c>
      <c r="FB576" t="b">
        <f t="shared" si="123"/>
        <v>0</v>
      </c>
    </row>
    <row r="577" spans="1:158" hidden="1" x14ac:dyDescent="0.2">
      <c r="A577">
        <v>684</v>
      </c>
      <c r="B577" s="7" t="s">
        <v>365</v>
      </c>
      <c r="C577" t="s">
        <v>17</v>
      </c>
      <c r="D577" t="s">
        <v>364</v>
      </c>
      <c r="E577" t="s">
        <v>363</v>
      </c>
      <c r="G577" t="s">
        <v>6</v>
      </c>
      <c r="H577" s="1">
        <v>1</v>
      </c>
      <c r="I577" s="1">
        <v>1</v>
      </c>
      <c r="J577" s="1">
        <f>VLOOKUP(B577,'[4]AVL F03 05.05.26_לעבוד'!$B$27:$M$694,12,)</f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0</v>
      </c>
      <c r="AJ577" s="1">
        <v>0</v>
      </c>
      <c r="AK577" s="1">
        <f t="shared" si="119"/>
        <v>315</v>
      </c>
      <c r="AL577" s="1">
        <f t="shared" si="120"/>
        <v>1000</v>
      </c>
      <c r="AQ577" s="1">
        <f>VLOOKUP($B577,'[2]AVL F03 05.05.26_לעבוד'!$B$29:$H$721,6,)</f>
        <v>0</v>
      </c>
      <c r="AR577" s="1" t="s">
        <v>78</v>
      </c>
      <c r="AS577" s="1" t="s">
        <v>14</v>
      </c>
      <c r="AT577">
        <f t="shared" si="121"/>
        <v>10.84</v>
      </c>
      <c r="AU577" t="str">
        <f>VLOOKUP(B577,'[3]AVL F03 05.05.26_לעבוד'!$B$27:$B$694,1,)</f>
        <v>MTVA-0300N04W3S</v>
      </c>
      <c r="AW577" t="s">
        <v>1785</v>
      </c>
      <c r="AX577" t="s">
        <v>73</v>
      </c>
      <c r="AY577">
        <v>10.84</v>
      </c>
      <c r="AZ577" t="s">
        <v>77</v>
      </c>
      <c r="BA577">
        <v>1</v>
      </c>
      <c r="BB577" t="s">
        <v>13</v>
      </c>
      <c r="BC577">
        <v>356</v>
      </c>
      <c r="BD577">
        <v>209</v>
      </c>
      <c r="BE577" t="s">
        <v>76</v>
      </c>
      <c r="BF577">
        <v>0</v>
      </c>
      <c r="BG577">
        <v>10.84</v>
      </c>
      <c r="BH577">
        <v>20</v>
      </c>
      <c r="BI577" t="s">
        <v>11</v>
      </c>
      <c r="BJ577" t="s">
        <v>33</v>
      </c>
      <c r="BK577" t="s">
        <v>5</v>
      </c>
      <c r="BL577">
        <v>1</v>
      </c>
      <c r="BM577" t="s">
        <v>22</v>
      </c>
      <c r="BN577">
        <v>10.84</v>
      </c>
      <c r="BO577" t="s">
        <v>5</v>
      </c>
      <c r="BP577">
        <v>1</v>
      </c>
      <c r="BQ577" t="s">
        <v>5</v>
      </c>
      <c r="BR577" t="s">
        <v>8</v>
      </c>
      <c r="BS577" t="s">
        <v>3</v>
      </c>
      <c r="BT577">
        <v>1000</v>
      </c>
      <c r="BU577" t="s">
        <v>6</v>
      </c>
      <c r="BV577" t="s">
        <v>31</v>
      </c>
      <c r="BW577" t="s">
        <v>50</v>
      </c>
      <c r="BX577" t="s">
        <v>3</v>
      </c>
      <c r="BY577" t="s">
        <v>73</v>
      </c>
      <c r="BZ577" t="s">
        <v>1</v>
      </c>
      <c r="CA577" t="s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200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E577">
        <f>SUM($CB577,CB577:$CC577)-SUM($EC577:EC577)</f>
        <v>0</v>
      </c>
      <c r="DF577">
        <f>SUM($CB577,$CC577:CC577)-SUM($EC577:ED577)</f>
        <v>0</v>
      </c>
      <c r="DG577">
        <f>SUM($CB577,$CC577:CD577)-SUM($EC577:EE577)</f>
        <v>0</v>
      </c>
      <c r="DH577">
        <f>SUM($CB577,$CC577:CE577)-SUM($EC577:EF577)</f>
        <v>0</v>
      </c>
      <c r="DI577">
        <f>SUM($CB577,$CC577:CF577)-SUM($EC577:EG577)</f>
        <v>0</v>
      </c>
      <c r="DJ577">
        <f>SUM($CB577,$CC577:CG577)-SUM($EC577:EH577)</f>
        <v>0</v>
      </c>
      <c r="DK577">
        <f>SUM($CB577,$CC577:CH577)-SUM($EC577:EI577)</f>
        <v>0</v>
      </c>
      <c r="DL577">
        <f>SUM($CB577,$CC577:CI577)-SUM($EC577:EJ577)</f>
        <v>200</v>
      </c>
      <c r="DM577">
        <f>SUM($CB577,$CC577:CJ577)-SUM($EC577:EK577)</f>
        <v>180</v>
      </c>
      <c r="DN577">
        <f>SUM($CB577,$CC577:CK577)-SUM($EC577:EL577)</f>
        <v>90</v>
      </c>
      <c r="DO577">
        <f>SUM($CB577,$CC577:CL577)-SUM($EC577:EM577)</f>
        <v>0</v>
      </c>
      <c r="DP577">
        <f>SUM($CB577,$CC577:CM577)-SUM($EC577:EN577)</f>
        <v>0</v>
      </c>
      <c r="DQ577">
        <f>SUM($CB577,$CC577:CN577)-SUM($EC577:EO577)</f>
        <v>0</v>
      </c>
      <c r="DR577">
        <f>SUM($CB577,$CC577:CO577)-SUM($EC577:EP577)</f>
        <v>0</v>
      </c>
      <c r="DS577">
        <f>SUM($CB577,$CC577:CP577)-SUM($EC577:EQ577)</f>
        <v>0</v>
      </c>
      <c r="DT577">
        <f>SUM($CB577,$CC577:CQ577)-SUM($EC577:ER577)</f>
        <v>0</v>
      </c>
      <c r="DU577">
        <f>SUM($CB577,$CC577:CR577)-SUM($EC577:ES577)</f>
        <v>0</v>
      </c>
      <c r="DV577">
        <f>SUM($CB577,$CC577:CS577)-SUM($EC577:ET577)</f>
        <v>0</v>
      </c>
      <c r="DW577">
        <f>SUM($CB577,$CC577:CT577)-SUM($EC577:EU577)</f>
        <v>0</v>
      </c>
      <c r="DX577">
        <f>SUM($CB577,$CC577:CU577)-SUM($EC577:EV577)</f>
        <v>0</v>
      </c>
      <c r="DY577">
        <f>SUM($CB577,$CC577:CV577)-SUM($EC577:EW577)</f>
        <v>0</v>
      </c>
      <c r="DZ577">
        <f>SUM($CB577,$CC577:CW577)-SUM($EC577:EX577)</f>
        <v>0</v>
      </c>
      <c r="EA577">
        <f>SUM($CB577,$CC577:CX577)-SUM($EC577:EY577)</f>
        <v>0</v>
      </c>
      <c r="EB577">
        <f>SUM($CB577,$CC577:CY577)-SUM($EC577:EZ577)</f>
        <v>0</v>
      </c>
      <c r="EC577" cm="1">
        <f t="array" ref="EC577">SUMPRODUCT($K577:$AJ577,TRANSPOSE(EC$4:EC$29))</f>
        <v>0</v>
      </c>
      <c r="ED577" cm="1">
        <f t="array" ref="ED577">SUMPRODUCT($K577:$AJ577,TRANSPOSE(ED$4:ED$29))</f>
        <v>0</v>
      </c>
      <c r="EE577" cm="1">
        <f t="array" ref="EE577">SUMPRODUCT($K577:$AJ577,TRANSPOSE(EE$4:EE$29))</f>
        <v>0</v>
      </c>
      <c r="EF577" cm="1">
        <f t="array" ref="EF577">SUMPRODUCT($K577:$AJ577,TRANSPOSE(EF$4:EF$29))</f>
        <v>0</v>
      </c>
      <c r="EG577" cm="1">
        <f t="array" ref="EG577">SUMPRODUCT($K577:$AJ577,TRANSPOSE(EG$4:EG$29))</f>
        <v>0</v>
      </c>
      <c r="EH577" cm="1">
        <f t="array" ref="EH577">SUMPRODUCT($K577:$AJ577,TRANSPOSE(EH$4:EH$29))</f>
        <v>0</v>
      </c>
      <c r="EI577" cm="1">
        <f t="array" ref="EI577">SUMPRODUCT($K577:$AJ577,TRANSPOSE(EI$4:EI$29))</f>
        <v>0</v>
      </c>
      <c r="EJ577" cm="1">
        <f t="array" ref="EJ577">SUMPRODUCT($K577:$AJ577,TRANSPOSE(EJ$4:EJ$29))</f>
        <v>0</v>
      </c>
      <c r="EK577" cm="1">
        <f t="array" ref="EK577">SUMPRODUCT($K577:$AJ577,TRANSPOSE(EK$4:EK$29))</f>
        <v>20</v>
      </c>
      <c r="EL577" cm="1">
        <f t="array" ref="EL577">SUMPRODUCT($K577:$AJ577,TRANSPOSE(EL$4:EL$29))</f>
        <v>90</v>
      </c>
      <c r="EM577" cm="1">
        <f t="array" ref="EM577">SUMPRODUCT($K577:$AJ577,TRANSPOSE(EM$4:EM$29))</f>
        <v>90</v>
      </c>
      <c r="EN577" cm="1">
        <f t="array" ref="EN577">SUMPRODUCT($K577:$AJ577,TRANSPOSE(EN$4:EN$29))</f>
        <v>0</v>
      </c>
      <c r="EO577" cm="1">
        <f t="array" ref="EO577">SUMPRODUCT($K577:$AJ577,TRANSPOSE(EO$4:EO$29))</f>
        <v>0</v>
      </c>
      <c r="EP577" cm="1">
        <f t="array" ref="EP577">SUMPRODUCT($K577:$AJ577,TRANSPOSE(EP$4:EP$29))</f>
        <v>0</v>
      </c>
      <c r="EQ577" cm="1">
        <f t="array" ref="EQ577">SUMPRODUCT($K577:$AJ577,TRANSPOSE(EQ$4:EQ$29))</f>
        <v>0</v>
      </c>
      <c r="ER577" cm="1">
        <f t="array" ref="ER577">SUMPRODUCT($K577:$AJ577,TRANSPOSE(ER$4:ER$29))</f>
        <v>0</v>
      </c>
      <c r="ES577" cm="1">
        <f t="array" ref="ES577">SUMPRODUCT($K577:$AJ577,TRANSPOSE(ES$4:ES$29))</f>
        <v>0</v>
      </c>
      <c r="ET577" cm="1">
        <f t="array" ref="ET577">SUMPRODUCT($K577:$AJ577,TRANSPOSE(ET$4:ET$29))</f>
        <v>0</v>
      </c>
      <c r="EU577" cm="1">
        <f t="array" ref="EU577">SUMPRODUCT($K577:$AJ577,TRANSPOSE(EU$4:EU$29))</f>
        <v>0</v>
      </c>
      <c r="EV577" cm="1">
        <f t="array" ref="EV577">SUMPRODUCT($K577:$AJ577,TRANSPOSE(EV$4:EV$29))</f>
        <v>0</v>
      </c>
      <c r="EW577" cm="1">
        <f t="array" ref="EW577">SUMPRODUCT($K577:$AJ577,TRANSPOSE(EW$4:EW$29))</f>
        <v>0</v>
      </c>
      <c r="EX577" cm="1">
        <f t="array" ref="EX577">SUMPRODUCT($K577:$AJ577,TRANSPOSE(EX$4:EX$29))</f>
        <v>0</v>
      </c>
      <c r="EY577" cm="1">
        <f t="array" ref="EY577">SUMPRODUCT($K577:$AJ577,TRANSPOSE(EY$4:EY$29))</f>
        <v>0</v>
      </c>
      <c r="EZ577" cm="1">
        <f t="array" ref="EZ577">SUMPRODUCT($K577:$AJ577,TRANSPOSE(EZ$4:EZ$29))</f>
        <v>0</v>
      </c>
      <c r="FA577">
        <f t="shared" si="122"/>
        <v>0</v>
      </c>
      <c r="FB577" t="b">
        <f t="shared" si="123"/>
        <v>0</v>
      </c>
    </row>
    <row r="578" spans="1:158" hidden="1" x14ac:dyDescent="0.2">
      <c r="A578">
        <v>685</v>
      </c>
      <c r="B578" s="7" t="s">
        <v>362</v>
      </c>
      <c r="C578" t="s">
        <v>17</v>
      </c>
      <c r="D578" t="s">
        <v>361</v>
      </c>
      <c r="E578" t="s">
        <v>360</v>
      </c>
      <c r="G578" t="s">
        <v>6</v>
      </c>
      <c r="H578" s="1">
        <v>1</v>
      </c>
      <c r="I578" s="1">
        <v>1</v>
      </c>
      <c r="J578" s="1">
        <f>VLOOKUP(B578,'[4]AVL F03 05.05.26_לעבוד'!$B$27:$M$694,12,)</f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0</v>
      </c>
      <c r="AK578" s="1">
        <f t="shared" si="119"/>
        <v>315</v>
      </c>
      <c r="AL578" s="1">
        <f t="shared" si="120"/>
        <v>315</v>
      </c>
      <c r="AP578" s="1" t="s">
        <v>85</v>
      </c>
      <c r="AQ578" s="1">
        <f>VLOOKUP($B578,'[2]AVL F03 05.05.26_לעבוד'!$B$29:$H$721,6,)</f>
        <v>0</v>
      </c>
      <c r="AR578" s="1" t="s">
        <v>78</v>
      </c>
      <c r="AS578" s="1" t="s">
        <v>14</v>
      </c>
      <c r="AT578">
        <f t="shared" si="121"/>
        <v>8.2799999999999994</v>
      </c>
      <c r="AU578" t="str">
        <f>VLOOKUP(B578,'[3]AVL F03 05.05.26_לעבוד'!$B$27:$B$694,1,)</f>
        <v>MTVA-0500N05S</v>
      </c>
      <c r="AW578" t="s">
        <v>1785</v>
      </c>
      <c r="AX578" t="s">
        <v>73</v>
      </c>
      <c r="AY578">
        <v>8.2799999999999994</v>
      </c>
      <c r="AZ578" t="s">
        <v>77</v>
      </c>
      <c r="BA578">
        <v>1</v>
      </c>
      <c r="BB578" t="s">
        <v>13</v>
      </c>
      <c r="BC578">
        <v>356</v>
      </c>
      <c r="BD578">
        <v>222</v>
      </c>
      <c r="BE578" t="s">
        <v>76</v>
      </c>
      <c r="BF578">
        <v>0</v>
      </c>
      <c r="BG578">
        <v>8.2799999999999994</v>
      </c>
      <c r="BH578">
        <v>20</v>
      </c>
      <c r="BI578" t="s">
        <v>11</v>
      </c>
      <c r="BJ578" t="s">
        <v>33</v>
      </c>
      <c r="BK578" t="s">
        <v>5</v>
      </c>
      <c r="BL578">
        <v>1</v>
      </c>
      <c r="BM578" t="s">
        <v>359</v>
      </c>
      <c r="BN578">
        <v>8.2799999999999994</v>
      </c>
      <c r="BO578" t="s">
        <v>5</v>
      </c>
      <c r="BP578">
        <v>1</v>
      </c>
      <c r="BQ578" t="s">
        <v>5</v>
      </c>
      <c r="BR578" t="s">
        <v>8</v>
      </c>
      <c r="BS578" t="s">
        <v>3</v>
      </c>
      <c r="BT578">
        <v>1</v>
      </c>
      <c r="BU578" t="s">
        <v>6</v>
      </c>
      <c r="BV578" t="s">
        <v>31</v>
      </c>
      <c r="BW578" t="s">
        <v>30</v>
      </c>
      <c r="BX578" t="s">
        <v>74</v>
      </c>
      <c r="BY578" t="s">
        <v>73</v>
      </c>
      <c r="BZ578" t="s">
        <v>1</v>
      </c>
      <c r="CA578" t="s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200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E578">
        <f>SUM($CB578,CB578:$CC578)-SUM($EC578:EC578)</f>
        <v>0</v>
      </c>
      <c r="DF578">
        <f>SUM($CB578,$CC578:CC578)-SUM($EC578:ED578)</f>
        <v>0</v>
      </c>
      <c r="DG578">
        <f>SUM($CB578,$CC578:CD578)-SUM($EC578:EE578)</f>
        <v>0</v>
      </c>
      <c r="DH578">
        <f>SUM($CB578,$CC578:CE578)-SUM($EC578:EF578)</f>
        <v>0</v>
      </c>
      <c r="DI578">
        <f>SUM($CB578,$CC578:CF578)-SUM($EC578:EG578)</f>
        <v>0</v>
      </c>
      <c r="DJ578">
        <f>SUM($CB578,$CC578:CG578)-SUM($EC578:EH578)</f>
        <v>0</v>
      </c>
      <c r="DK578">
        <f>SUM($CB578,$CC578:CH578)-SUM($EC578:EI578)</f>
        <v>0</v>
      </c>
      <c r="DL578">
        <f>SUM($CB578,$CC578:CI578)-SUM($EC578:EJ578)</f>
        <v>200</v>
      </c>
      <c r="DM578">
        <f>SUM($CB578,$CC578:CJ578)-SUM($EC578:EK578)</f>
        <v>180</v>
      </c>
      <c r="DN578">
        <f>SUM($CB578,$CC578:CK578)-SUM($EC578:EL578)</f>
        <v>90</v>
      </c>
      <c r="DO578">
        <f>SUM($CB578,$CC578:CL578)-SUM($EC578:EM578)</f>
        <v>0</v>
      </c>
      <c r="DP578">
        <f>SUM($CB578,$CC578:CM578)-SUM($EC578:EN578)</f>
        <v>0</v>
      </c>
      <c r="DQ578">
        <f>SUM($CB578,$CC578:CN578)-SUM($EC578:EO578)</f>
        <v>0</v>
      </c>
      <c r="DR578">
        <f>SUM($CB578,$CC578:CO578)-SUM($EC578:EP578)</f>
        <v>0</v>
      </c>
      <c r="DS578">
        <f>SUM($CB578,$CC578:CP578)-SUM($EC578:EQ578)</f>
        <v>0</v>
      </c>
      <c r="DT578">
        <f>SUM($CB578,$CC578:CQ578)-SUM($EC578:ER578)</f>
        <v>0</v>
      </c>
      <c r="DU578">
        <f>SUM($CB578,$CC578:CR578)-SUM($EC578:ES578)</f>
        <v>0</v>
      </c>
      <c r="DV578">
        <f>SUM($CB578,$CC578:CS578)-SUM($EC578:ET578)</f>
        <v>0</v>
      </c>
      <c r="DW578">
        <f>SUM($CB578,$CC578:CT578)-SUM($EC578:EU578)</f>
        <v>0</v>
      </c>
      <c r="DX578">
        <f>SUM($CB578,$CC578:CU578)-SUM($EC578:EV578)</f>
        <v>0</v>
      </c>
      <c r="DY578">
        <f>SUM($CB578,$CC578:CV578)-SUM($EC578:EW578)</f>
        <v>0</v>
      </c>
      <c r="DZ578">
        <f>SUM($CB578,$CC578:CW578)-SUM($EC578:EX578)</f>
        <v>0</v>
      </c>
      <c r="EA578">
        <f>SUM($CB578,$CC578:CX578)-SUM($EC578:EY578)</f>
        <v>0</v>
      </c>
      <c r="EB578">
        <f>SUM($CB578,$CC578:CY578)-SUM($EC578:EZ578)</f>
        <v>0</v>
      </c>
      <c r="EC578" cm="1">
        <f t="array" ref="EC578">SUMPRODUCT($K578:$AJ578,TRANSPOSE(EC$4:EC$29))</f>
        <v>0</v>
      </c>
      <c r="ED578" cm="1">
        <f t="array" ref="ED578">SUMPRODUCT($K578:$AJ578,TRANSPOSE(ED$4:ED$29))</f>
        <v>0</v>
      </c>
      <c r="EE578" cm="1">
        <f t="array" ref="EE578">SUMPRODUCT($K578:$AJ578,TRANSPOSE(EE$4:EE$29))</f>
        <v>0</v>
      </c>
      <c r="EF578" cm="1">
        <f t="array" ref="EF578">SUMPRODUCT($K578:$AJ578,TRANSPOSE(EF$4:EF$29))</f>
        <v>0</v>
      </c>
      <c r="EG578" cm="1">
        <f t="array" ref="EG578">SUMPRODUCT($K578:$AJ578,TRANSPOSE(EG$4:EG$29))</f>
        <v>0</v>
      </c>
      <c r="EH578" cm="1">
        <f t="array" ref="EH578">SUMPRODUCT($K578:$AJ578,TRANSPOSE(EH$4:EH$29))</f>
        <v>0</v>
      </c>
      <c r="EI578" cm="1">
        <f t="array" ref="EI578">SUMPRODUCT($K578:$AJ578,TRANSPOSE(EI$4:EI$29))</f>
        <v>0</v>
      </c>
      <c r="EJ578" cm="1">
        <f t="array" ref="EJ578">SUMPRODUCT($K578:$AJ578,TRANSPOSE(EJ$4:EJ$29))</f>
        <v>0</v>
      </c>
      <c r="EK578" cm="1">
        <f t="array" ref="EK578">SUMPRODUCT($K578:$AJ578,TRANSPOSE(EK$4:EK$29))</f>
        <v>20</v>
      </c>
      <c r="EL578" cm="1">
        <f t="array" ref="EL578">SUMPRODUCT($K578:$AJ578,TRANSPOSE(EL$4:EL$29))</f>
        <v>90</v>
      </c>
      <c r="EM578" cm="1">
        <f t="array" ref="EM578">SUMPRODUCT($K578:$AJ578,TRANSPOSE(EM$4:EM$29))</f>
        <v>90</v>
      </c>
      <c r="EN578" cm="1">
        <f t="array" ref="EN578">SUMPRODUCT($K578:$AJ578,TRANSPOSE(EN$4:EN$29))</f>
        <v>0</v>
      </c>
      <c r="EO578" cm="1">
        <f t="array" ref="EO578">SUMPRODUCT($K578:$AJ578,TRANSPOSE(EO$4:EO$29))</f>
        <v>0</v>
      </c>
      <c r="EP578" cm="1">
        <f t="array" ref="EP578">SUMPRODUCT($K578:$AJ578,TRANSPOSE(EP$4:EP$29))</f>
        <v>0</v>
      </c>
      <c r="EQ578" cm="1">
        <f t="array" ref="EQ578">SUMPRODUCT($K578:$AJ578,TRANSPOSE(EQ$4:EQ$29))</f>
        <v>0</v>
      </c>
      <c r="ER578" cm="1">
        <f t="array" ref="ER578">SUMPRODUCT($K578:$AJ578,TRANSPOSE(ER$4:ER$29))</f>
        <v>0</v>
      </c>
      <c r="ES578" cm="1">
        <f t="array" ref="ES578">SUMPRODUCT($K578:$AJ578,TRANSPOSE(ES$4:ES$29))</f>
        <v>0</v>
      </c>
      <c r="ET578" cm="1">
        <f t="array" ref="ET578">SUMPRODUCT($K578:$AJ578,TRANSPOSE(ET$4:ET$29))</f>
        <v>0</v>
      </c>
      <c r="EU578" cm="1">
        <f t="array" ref="EU578">SUMPRODUCT($K578:$AJ578,TRANSPOSE(EU$4:EU$29))</f>
        <v>0</v>
      </c>
      <c r="EV578" cm="1">
        <f t="array" ref="EV578">SUMPRODUCT($K578:$AJ578,TRANSPOSE(EV$4:EV$29))</f>
        <v>0</v>
      </c>
      <c r="EW578" cm="1">
        <f t="array" ref="EW578">SUMPRODUCT($K578:$AJ578,TRANSPOSE(EW$4:EW$29))</f>
        <v>0</v>
      </c>
      <c r="EX578" cm="1">
        <f t="array" ref="EX578">SUMPRODUCT($K578:$AJ578,TRANSPOSE(EX$4:EX$29))</f>
        <v>0</v>
      </c>
      <c r="EY578" cm="1">
        <f t="array" ref="EY578">SUMPRODUCT($K578:$AJ578,TRANSPOSE(EY$4:EY$29))</f>
        <v>0</v>
      </c>
      <c r="EZ578" cm="1">
        <f t="array" ref="EZ578">SUMPRODUCT($K578:$AJ578,TRANSPOSE(EZ$4:EZ$29))</f>
        <v>0</v>
      </c>
      <c r="FA578">
        <f t="shared" si="122"/>
        <v>0</v>
      </c>
      <c r="FB578" t="b">
        <f t="shared" si="123"/>
        <v>0</v>
      </c>
    </row>
    <row r="579" spans="1:158" hidden="1" x14ac:dyDescent="0.2">
      <c r="A579">
        <v>686</v>
      </c>
      <c r="B579" s="7" t="s">
        <v>358</v>
      </c>
      <c r="C579" t="s">
        <v>36</v>
      </c>
      <c r="D579">
        <v>401199446</v>
      </c>
      <c r="E579" t="s">
        <v>357</v>
      </c>
      <c r="F579">
        <v>404980264</v>
      </c>
      <c r="G579" t="s">
        <v>6</v>
      </c>
      <c r="H579" s="1">
        <v>1</v>
      </c>
      <c r="I579" s="1">
        <v>2</v>
      </c>
      <c r="J579" s="1">
        <f>VLOOKUP(B579,'[4]AVL F03 05.05.26_לעבוד'!$B$27:$M$694,12,)</f>
        <v>2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2</v>
      </c>
      <c r="AG579" s="1">
        <v>0</v>
      </c>
      <c r="AH579" s="1">
        <v>0</v>
      </c>
      <c r="AI579" s="1">
        <v>0</v>
      </c>
      <c r="AJ579" s="1">
        <v>0</v>
      </c>
      <c r="AK579" s="1">
        <f t="shared" si="119"/>
        <v>630</v>
      </c>
      <c r="AL579" s="1">
        <f t="shared" si="120"/>
        <v>900</v>
      </c>
      <c r="AQ579" s="1">
        <f>VLOOKUP($B579,'[2]AVL F03 05.05.26_לעבוד'!$B$29:$H$721,6,)</f>
        <v>0</v>
      </c>
      <c r="AR579" s="1" t="s">
        <v>78</v>
      </c>
      <c r="AS579" s="1" t="s">
        <v>14</v>
      </c>
      <c r="AT579">
        <f t="shared" si="121"/>
        <v>23.76</v>
      </c>
      <c r="AU579" t="str">
        <f>VLOOKUP(B579,'[3]AVL F03 05.05.26_לעבוד'!$B$27:$B$694,1,)</f>
        <v>MTVA0400N05W3S</v>
      </c>
      <c r="AW579" t="s">
        <v>1785</v>
      </c>
      <c r="AX579" t="s">
        <v>73</v>
      </c>
      <c r="AY579">
        <v>11.88</v>
      </c>
      <c r="AZ579" t="s">
        <v>77</v>
      </c>
      <c r="BA579">
        <v>1</v>
      </c>
      <c r="BB579" t="s">
        <v>13</v>
      </c>
      <c r="BC579">
        <v>356</v>
      </c>
      <c r="BD579">
        <v>175</v>
      </c>
      <c r="BE579" t="s">
        <v>76</v>
      </c>
      <c r="BF579">
        <v>0</v>
      </c>
      <c r="BG579">
        <v>11.88</v>
      </c>
      <c r="BH579">
        <v>20</v>
      </c>
      <c r="BI579" t="s">
        <v>11</v>
      </c>
      <c r="BJ579" t="s">
        <v>33</v>
      </c>
      <c r="BK579" t="s">
        <v>5</v>
      </c>
      <c r="BL579">
        <v>1</v>
      </c>
      <c r="BM579" t="s">
        <v>22</v>
      </c>
      <c r="BN579">
        <v>11.88</v>
      </c>
      <c r="BO579" t="s">
        <v>5</v>
      </c>
      <c r="BP579">
        <v>1</v>
      </c>
      <c r="BQ579" t="s">
        <v>5</v>
      </c>
      <c r="BR579" t="s">
        <v>8</v>
      </c>
      <c r="BS579" t="s">
        <v>32</v>
      </c>
      <c r="BT579">
        <v>900</v>
      </c>
      <c r="BU579" t="s">
        <v>6</v>
      </c>
      <c r="BV579" t="s">
        <v>31</v>
      </c>
      <c r="BW579" t="s">
        <v>30</v>
      </c>
      <c r="BX579" t="s">
        <v>74</v>
      </c>
      <c r="BY579" t="s">
        <v>73</v>
      </c>
      <c r="BZ579" t="s">
        <v>1</v>
      </c>
      <c r="CA579" t="s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400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E579">
        <f>SUM($CB579,CB579:$CC579)-SUM($EC579:EC579)</f>
        <v>0</v>
      </c>
      <c r="DF579">
        <f>SUM($CB579,$CC579:CC579)-SUM($EC579:ED579)</f>
        <v>0</v>
      </c>
      <c r="DG579">
        <f>SUM($CB579,$CC579:CD579)-SUM($EC579:EE579)</f>
        <v>0</v>
      </c>
      <c r="DH579">
        <f>SUM($CB579,$CC579:CE579)-SUM($EC579:EF579)</f>
        <v>0</v>
      </c>
      <c r="DI579">
        <f>SUM($CB579,$CC579:CF579)-SUM($EC579:EG579)</f>
        <v>0</v>
      </c>
      <c r="DJ579">
        <f>SUM($CB579,$CC579:CG579)-SUM($EC579:EH579)</f>
        <v>0</v>
      </c>
      <c r="DK579">
        <f>SUM($CB579,$CC579:CH579)-SUM($EC579:EI579)</f>
        <v>0</v>
      </c>
      <c r="DL579">
        <f>SUM($CB579,$CC579:CI579)-SUM($EC579:EJ579)</f>
        <v>400</v>
      </c>
      <c r="DM579">
        <f>SUM($CB579,$CC579:CJ579)-SUM($EC579:EK579)</f>
        <v>360</v>
      </c>
      <c r="DN579">
        <f>SUM($CB579,$CC579:CK579)-SUM($EC579:EL579)</f>
        <v>180</v>
      </c>
      <c r="DO579">
        <f>SUM($CB579,$CC579:CL579)-SUM($EC579:EM579)</f>
        <v>0</v>
      </c>
      <c r="DP579">
        <f>SUM($CB579,$CC579:CM579)-SUM($EC579:EN579)</f>
        <v>0</v>
      </c>
      <c r="DQ579">
        <f>SUM($CB579,$CC579:CN579)-SUM($EC579:EO579)</f>
        <v>0</v>
      </c>
      <c r="DR579">
        <f>SUM($CB579,$CC579:CO579)-SUM($EC579:EP579)</f>
        <v>0</v>
      </c>
      <c r="DS579">
        <f>SUM($CB579,$CC579:CP579)-SUM($EC579:EQ579)</f>
        <v>0</v>
      </c>
      <c r="DT579">
        <f>SUM($CB579,$CC579:CQ579)-SUM($EC579:ER579)</f>
        <v>0</v>
      </c>
      <c r="DU579">
        <f>SUM($CB579,$CC579:CR579)-SUM($EC579:ES579)</f>
        <v>0</v>
      </c>
      <c r="DV579">
        <f>SUM($CB579,$CC579:CS579)-SUM($EC579:ET579)</f>
        <v>0</v>
      </c>
      <c r="DW579">
        <f>SUM($CB579,$CC579:CT579)-SUM($EC579:EU579)</f>
        <v>0</v>
      </c>
      <c r="DX579">
        <f>SUM($CB579,$CC579:CU579)-SUM($EC579:EV579)</f>
        <v>0</v>
      </c>
      <c r="DY579">
        <f>SUM($CB579,$CC579:CV579)-SUM($EC579:EW579)</f>
        <v>0</v>
      </c>
      <c r="DZ579">
        <f>SUM($CB579,$CC579:CW579)-SUM($EC579:EX579)</f>
        <v>0</v>
      </c>
      <c r="EA579">
        <f>SUM($CB579,$CC579:CX579)-SUM($EC579:EY579)</f>
        <v>0</v>
      </c>
      <c r="EB579">
        <f>SUM($CB579,$CC579:CY579)-SUM($EC579:EZ579)</f>
        <v>0</v>
      </c>
      <c r="EC579" cm="1">
        <f t="array" ref="EC579">SUMPRODUCT($K579:$AJ579,TRANSPOSE(EC$4:EC$29))</f>
        <v>0</v>
      </c>
      <c r="ED579" cm="1">
        <f t="array" ref="ED579">SUMPRODUCT($K579:$AJ579,TRANSPOSE(ED$4:ED$29))</f>
        <v>0</v>
      </c>
      <c r="EE579" cm="1">
        <f t="array" ref="EE579">SUMPRODUCT($K579:$AJ579,TRANSPOSE(EE$4:EE$29))</f>
        <v>0</v>
      </c>
      <c r="EF579" cm="1">
        <f t="array" ref="EF579">SUMPRODUCT($K579:$AJ579,TRANSPOSE(EF$4:EF$29))</f>
        <v>0</v>
      </c>
      <c r="EG579" cm="1">
        <f t="array" ref="EG579">SUMPRODUCT($K579:$AJ579,TRANSPOSE(EG$4:EG$29))</f>
        <v>0</v>
      </c>
      <c r="EH579" cm="1">
        <f t="array" ref="EH579">SUMPRODUCT($K579:$AJ579,TRANSPOSE(EH$4:EH$29))</f>
        <v>0</v>
      </c>
      <c r="EI579" cm="1">
        <f t="array" ref="EI579">SUMPRODUCT($K579:$AJ579,TRANSPOSE(EI$4:EI$29))</f>
        <v>0</v>
      </c>
      <c r="EJ579" cm="1">
        <f t="array" ref="EJ579">SUMPRODUCT($K579:$AJ579,TRANSPOSE(EJ$4:EJ$29))</f>
        <v>0</v>
      </c>
      <c r="EK579" cm="1">
        <f t="array" ref="EK579">SUMPRODUCT($K579:$AJ579,TRANSPOSE(EK$4:EK$29))</f>
        <v>40</v>
      </c>
      <c r="EL579" cm="1">
        <f t="array" ref="EL579">SUMPRODUCT($K579:$AJ579,TRANSPOSE(EL$4:EL$29))</f>
        <v>180</v>
      </c>
      <c r="EM579" cm="1">
        <f t="array" ref="EM579">SUMPRODUCT($K579:$AJ579,TRANSPOSE(EM$4:EM$29))</f>
        <v>180</v>
      </c>
      <c r="EN579" cm="1">
        <f t="array" ref="EN579">SUMPRODUCT($K579:$AJ579,TRANSPOSE(EN$4:EN$29))</f>
        <v>0</v>
      </c>
      <c r="EO579" cm="1">
        <f t="array" ref="EO579">SUMPRODUCT($K579:$AJ579,TRANSPOSE(EO$4:EO$29))</f>
        <v>0</v>
      </c>
      <c r="EP579" cm="1">
        <f t="array" ref="EP579">SUMPRODUCT($K579:$AJ579,TRANSPOSE(EP$4:EP$29))</f>
        <v>0</v>
      </c>
      <c r="EQ579" cm="1">
        <f t="array" ref="EQ579">SUMPRODUCT($K579:$AJ579,TRANSPOSE(EQ$4:EQ$29))</f>
        <v>0</v>
      </c>
      <c r="ER579" cm="1">
        <f t="array" ref="ER579">SUMPRODUCT($K579:$AJ579,TRANSPOSE(ER$4:ER$29))</f>
        <v>0</v>
      </c>
      <c r="ES579" cm="1">
        <f t="array" ref="ES579">SUMPRODUCT($K579:$AJ579,TRANSPOSE(ES$4:ES$29))</f>
        <v>0</v>
      </c>
      <c r="ET579" cm="1">
        <f t="array" ref="ET579">SUMPRODUCT($K579:$AJ579,TRANSPOSE(ET$4:ET$29))</f>
        <v>0</v>
      </c>
      <c r="EU579" cm="1">
        <f t="array" ref="EU579">SUMPRODUCT($K579:$AJ579,TRANSPOSE(EU$4:EU$29))</f>
        <v>0</v>
      </c>
      <c r="EV579" cm="1">
        <f t="array" ref="EV579">SUMPRODUCT($K579:$AJ579,TRANSPOSE(EV$4:EV$29))</f>
        <v>0</v>
      </c>
      <c r="EW579" cm="1">
        <f t="array" ref="EW579">SUMPRODUCT($K579:$AJ579,TRANSPOSE(EW$4:EW$29))</f>
        <v>0</v>
      </c>
      <c r="EX579" cm="1">
        <f t="array" ref="EX579">SUMPRODUCT($K579:$AJ579,TRANSPOSE(EX$4:EX$29))</f>
        <v>0</v>
      </c>
      <c r="EY579" cm="1">
        <f t="array" ref="EY579">SUMPRODUCT($K579:$AJ579,TRANSPOSE(EY$4:EY$29))</f>
        <v>0</v>
      </c>
      <c r="EZ579" cm="1">
        <f t="array" ref="EZ579">SUMPRODUCT($K579:$AJ579,TRANSPOSE(EZ$4:EZ$29))</f>
        <v>0</v>
      </c>
      <c r="FA579">
        <f t="shared" si="122"/>
        <v>0</v>
      </c>
      <c r="FB579" t="b">
        <f t="shared" si="123"/>
        <v>0</v>
      </c>
    </row>
    <row r="580" spans="1:158" hidden="1" x14ac:dyDescent="0.2">
      <c r="A580">
        <v>687</v>
      </c>
      <c r="B580" s="7" t="s">
        <v>356</v>
      </c>
      <c r="C580" t="s">
        <v>17</v>
      </c>
      <c r="D580">
        <v>541132056</v>
      </c>
      <c r="E580" t="s">
        <v>355</v>
      </c>
      <c r="G580" t="s">
        <v>6</v>
      </c>
      <c r="H580" s="1">
        <v>2</v>
      </c>
      <c r="I580" s="1">
        <v>28</v>
      </c>
      <c r="J580" s="1">
        <f>VLOOKUP(B580,'[4]AVL F03 05.05.26_לעבוד'!$B$27:$M$694,12,)</f>
        <v>28</v>
      </c>
      <c r="K580" s="1">
        <v>28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f t="shared" si="119"/>
        <v>8820</v>
      </c>
      <c r="AL580" s="1">
        <f t="shared" si="120"/>
        <v>11200</v>
      </c>
      <c r="AM580" s="1">
        <f>AK580*AY580</f>
        <v>352.8</v>
      </c>
      <c r="AN580" s="1">
        <f>AL580*AY580</f>
        <v>448</v>
      </c>
      <c r="AO580" s="1">
        <f>AN580-AM580</f>
        <v>95.199999999999989</v>
      </c>
      <c r="AP580" s="1" t="s">
        <v>26</v>
      </c>
      <c r="AQ580" s="1">
        <f>VLOOKUP($B580,'[2]AVL F03 05.05.26_לעבוד'!$B$29:$H$721,6,)</f>
        <v>0</v>
      </c>
      <c r="AR580" s="1" t="s">
        <v>25</v>
      </c>
      <c r="AS580" s="1" t="s">
        <v>93</v>
      </c>
      <c r="AT580">
        <f t="shared" si="121"/>
        <v>1.1200000000000001</v>
      </c>
      <c r="AU580" t="str">
        <f>VLOOKUP(B580,'[3]AVL F03 05.05.26_לעבוד'!$B$27:$B$694,1,)</f>
        <v>NAS1149C0432R</v>
      </c>
      <c r="AW580" t="s">
        <v>1766</v>
      </c>
      <c r="AX580">
        <v>1</v>
      </c>
      <c r="AY580">
        <v>0.04</v>
      </c>
      <c r="AZ580" t="s">
        <v>0</v>
      </c>
      <c r="BA580">
        <v>2</v>
      </c>
      <c r="BB580" t="s">
        <v>132</v>
      </c>
      <c r="BC580">
        <v>97</v>
      </c>
      <c r="BD580">
        <v>78</v>
      </c>
      <c r="BE580" t="s">
        <v>185</v>
      </c>
      <c r="BF580">
        <v>2000</v>
      </c>
      <c r="BG580">
        <v>0.4</v>
      </c>
      <c r="BH580">
        <v>20</v>
      </c>
      <c r="BI580" t="s">
        <v>11</v>
      </c>
      <c r="BJ580" t="s">
        <v>122</v>
      </c>
      <c r="BK580" t="s">
        <v>129</v>
      </c>
      <c r="BL580" t="s">
        <v>5</v>
      </c>
      <c r="BM580" t="s">
        <v>128</v>
      </c>
      <c r="BN580">
        <v>0.04</v>
      </c>
      <c r="BO580" t="s">
        <v>5</v>
      </c>
      <c r="BP580">
        <v>1</v>
      </c>
      <c r="BQ580" t="s">
        <v>5</v>
      </c>
      <c r="BR580" t="s">
        <v>8</v>
      </c>
      <c r="BS580" t="s">
        <v>286</v>
      </c>
      <c r="BT580">
        <v>5600</v>
      </c>
      <c r="BU580" t="s">
        <v>6</v>
      </c>
      <c r="BV580" t="s">
        <v>354</v>
      </c>
      <c r="BW580">
        <v>514</v>
      </c>
      <c r="BX580" t="s">
        <v>3</v>
      </c>
      <c r="BY580">
        <v>1</v>
      </c>
      <c r="BZ580" t="s">
        <v>29</v>
      </c>
      <c r="CA580" t="s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5880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E580">
        <f>SUM($CB580,CB580:$CC580)-SUM($EC580:EC580)</f>
        <v>0</v>
      </c>
      <c r="DF580">
        <f>SUM($CB580,$CC580:CC580)-SUM($EC580:ED580)</f>
        <v>0</v>
      </c>
      <c r="DG580">
        <f>SUM($CB580,$CC580:CD580)-SUM($EC580:EE580)</f>
        <v>0</v>
      </c>
      <c r="DH580">
        <f>SUM($CB580,$CC580:CE580)-SUM($EC580:EF580)</f>
        <v>0</v>
      </c>
      <c r="DI580">
        <f>SUM($CB580,$CC580:CF580)-SUM($EC580:EG580)</f>
        <v>0</v>
      </c>
      <c r="DJ580">
        <f>SUM($CB580,$CC580:CG580)-SUM($EC580:EH580)</f>
        <v>0</v>
      </c>
      <c r="DK580">
        <f>SUM($CB580,$CC580:CH580)-SUM($EC580:EI580)</f>
        <v>0</v>
      </c>
      <c r="DL580">
        <f>SUM($CB580,$CC580:CI580)-SUM($EC580:EJ580)</f>
        <v>0</v>
      </c>
      <c r="DM580">
        <f>SUM($CB580,$CC580:CJ580)-SUM($EC580:EK580)</f>
        <v>5880</v>
      </c>
      <c r="DN580">
        <f>SUM($CB580,$CC580:CK580)-SUM($EC580:EL580)</f>
        <v>5600</v>
      </c>
      <c r="DO580">
        <f>SUM($CB580,$CC580:CL580)-SUM($EC580:EM580)</f>
        <v>4480</v>
      </c>
      <c r="DP580">
        <f>SUM($CB580,$CC580:CM580)-SUM($EC580:EN580)</f>
        <v>3080</v>
      </c>
      <c r="DQ580">
        <f>SUM($CB580,$CC580:CN580)-SUM($EC580:EO580)</f>
        <v>1680</v>
      </c>
      <c r="DR580">
        <f>SUM($CB580,$CC580:CO580)-SUM($EC580:EP580)</f>
        <v>280</v>
      </c>
      <c r="DS580">
        <f>SUM($CB580,$CC580:CP580)-SUM($EC580:EQ580)</f>
        <v>280</v>
      </c>
      <c r="DT580">
        <f>SUM($CB580,$CC580:CQ580)-SUM($EC580:ER580)</f>
        <v>280</v>
      </c>
      <c r="DU580">
        <f>SUM($CB580,$CC580:CR580)-SUM($EC580:ES580)</f>
        <v>280</v>
      </c>
      <c r="DV580">
        <f>SUM($CB580,$CC580:CS580)-SUM($EC580:ET580)</f>
        <v>280</v>
      </c>
      <c r="DW580">
        <f>SUM($CB580,$CC580:CT580)-SUM($EC580:EU580)</f>
        <v>280</v>
      </c>
      <c r="DX580">
        <f>SUM($CB580,$CC580:CU580)-SUM($EC580:EV580)</f>
        <v>280</v>
      </c>
      <c r="DY580">
        <f>SUM($CB580,$CC580:CV580)-SUM($EC580:EW580)</f>
        <v>280</v>
      </c>
      <c r="DZ580">
        <f>SUM($CB580,$CC580:CW580)-SUM($EC580:EX580)</f>
        <v>280</v>
      </c>
      <c r="EA580">
        <f>SUM($CB580,$CC580:CX580)-SUM($EC580:EY580)</f>
        <v>280</v>
      </c>
      <c r="EB580">
        <f>SUM($CB580,$CC580:CY580)-SUM($EC580:EZ580)</f>
        <v>280</v>
      </c>
      <c r="EC580" cm="1">
        <f t="array" ref="EC580">SUMPRODUCT($K580:$AJ580,TRANSPOSE(EC$4:EC$29))</f>
        <v>0</v>
      </c>
      <c r="ED580" cm="1">
        <f t="array" ref="ED580">SUMPRODUCT($K580:$AJ580,TRANSPOSE(ED$4:ED$29))</f>
        <v>0</v>
      </c>
      <c r="EE580" cm="1">
        <f t="array" ref="EE580">SUMPRODUCT($K580:$AJ580,TRANSPOSE(EE$4:EE$29))</f>
        <v>0</v>
      </c>
      <c r="EF580" cm="1">
        <f t="array" ref="EF580">SUMPRODUCT($K580:$AJ580,TRANSPOSE(EF$4:EF$29))</f>
        <v>0</v>
      </c>
      <c r="EG580" cm="1">
        <f t="array" ref="EG580">SUMPRODUCT($K580:$AJ580,TRANSPOSE(EG$4:EG$29))</f>
        <v>0</v>
      </c>
      <c r="EH580" cm="1">
        <f t="array" ref="EH580">SUMPRODUCT($K580:$AJ580,TRANSPOSE(EH$4:EH$29))</f>
        <v>0</v>
      </c>
      <c r="EI580" cm="1">
        <f t="array" ref="EI580">SUMPRODUCT($K580:$AJ580,TRANSPOSE(EI$4:EI$29))</f>
        <v>0</v>
      </c>
      <c r="EJ580" cm="1">
        <f t="array" ref="EJ580">SUMPRODUCT($K580:$AJ580,TRANSPOSE(EJ$4:EJ$29))</f>
        <v>0</v>
      </c>
      <c r="EK580" cm="1">
        <f t="array" ref="EK580">SUMPRODUCT($K580:$AJ580,TRANSPOSE(EK$4:EK$29))</f>
        <v>0</v>
      </c>
      <c r="EL580" cm="1">
        <f t="array" ref="EL580">SUMPRODUCT($K580:$AJ580,TRANSPOSE(EL$4:EL$29))</f>
        <v>280</v>
      </c>
      <c r="EM580" cm="1">
        <f t="array" ref="EM580">SUMPRODUCT($K580:$AJ580,TRANSPOSE(EM$4:EM$29))</f>
        <v>1120</v>
      </c>
      <c r="EN580" cm="1">
        <f t="array" ref="EN580">SUMPRODUCT($K580:$AJ580,TRANSPOSE(EN$4:EN$29))</f>
        <v>1400</v>
      </c>
      <c r="EO580" cm="1">
        <f t="array" ref="EO580">SUMPRODUCT($K580:$AJ580,TRANSPOSE(EO$4:EO$29))</f>
        <v>1400</v>
      </c>
      <c r="EP580" cm="1">
        <f t="array" ref="EP580">SUMPRODUCT($K580:$AJ580,TRANSPOSE(EP$4:EP$29))</f>
        <v>1400</v>
      </c>
      <c r="EQ580" cm="1">
        <f t="array" ref="EQ580">SUMPRODUCT($K580:$AJ580,TRANSPOSE(EQ$4:EQ$29))</f>
        <v>0</v>
      </c>
      <c r="ER580" cm="1">
        <f t="array" ref="ER580">SUMPRODUCT($K580:$AJ580,TRANSPOSE(ER$4:ER$29))</f>
        <v>0</v>
      </c>
      <c r="ES580" cm="1">
        <f t="array" ref="ES580">SUMPRODUCT($K580:$AJ580,TRANSPOSE(ES$4:ES$29))</f>
        <v>0</v>
      </c>
      <c r="ET580" cm="1">
        <f t="array" ref="ET580">SUMPRODUCT($K580:$AJ580,TRANSPOSE(ET$4:ET$29))</f>
        <v>0</v>
      </c>
      <c r="EU580" cm="1">
        <f t="array" ref="EU580">SUMPRODUCT($K580:$AJ580,TRANSPOSE(EU$4:EU$29))</f>
        <v>0</v>
      </c>
      <c r="EV580" cm="1">
        <f t="array" ref="EV580">SUMPRODUCT($K580:$AJ580,TRANSPOSE(EV$4:EV$29))</f>
        <v>0</v>
      </c>
      <c r="EW580" cm="1">
        <f t="array" ref="EW580">SUMPRODUCT($K580:$AJ580,TRANSPOSE(EW$4:EW$29))</f>
        <v>0</v>
      </c>
      <c r="EX580" cm="1">
        <f t="array" ref="EX580">SUMPRODUCT($K580:$AJ580,TRANSPOSE(EX$4:EX$29))</f>
        <v>0</v>
      </c>
      <c r="EY580" cm="1">
        <f t="array" ref="EY580">SUMPRODUCT($K580:$AJ580,TRANSPOSE(EY$4:EY$29))</f>
        <v>0</v>
      </c>
      <c r="EZ580" cm="1">
        <f t="array" ref="EZ580">SUMPRODUCT($K580:$AJ580,TRANSPOSE(EZ$4:EZ$29))</f>
        <v>0</v>
      </c>
      <c r="FA580">
        <f t="shared" si="122"/>
        <v>0</v>
      </c>
      <c r="FB580" t="b">
        <f t="shared" si="123"/>
        <v>0</v>
      </c>
    </row>
    <row r="581" spans="1:158" hidden="1" x14ac:dyDescent="0.2">
      <c r="A581">
        <v>689</v>
      </c>
      <c r="B581" s="7" t="s">
        <v>353</v>
      </c>
      <c r="C581" t="s">
        <v>17</v>
      </c>
      <c r="D581">
        <v>513206466</v>
      </c>
      <c r="E581" t="s">
        <v>351</v>
      </c>
      <c r="G581" t="s">
        <v>6</v>
      </c>
      <c r="H581" s="1">
        <v>2</v>
      </c>
      <c r="I581" s="1">
        <v>8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8</v>
      </c>
      <c r="AJ581" s="1">
        <v>0</v>
      </c>
      <c r="AK581" s="1">
        <f t="shared" si="119"/>
        <v>2520</v>
      </c>
      <c r="AL581" s="1">
        <f t="shared" si="120"/>
        <v>2520</v>
      </c>
      <c r="AM581" s="1">
        <f>AK581*AY581</f>
        <v>554.4</v>
      </c>
      <c r="AN581" s="1">
        <f>AL581*AY581</f>
        <v>554.4</v>
      </c>
      <c r="AO581" s="1">
        <f>AN581-AM581</f>
        <v>0</v>
      </c>
      <c r="AP581" s="1" t="s">
        <v>85</v>
      </c>
      <c r="AQ581" s="1">
        <f>VLOOKUP($B581,'[2]AVL F03 05.05.26_לעבוד'!$B$29:$H$721,6,)</f>
        <v>0</v>
      </c>
      <c r="AR581" s="1" t="s">
        <v>1781</v>
      </c>
      <c r="AS581" s="1" t="s">
        <v>93</v>
      </c>
      <c r="AT581">
        <f t="shared" si="121"/>
        <v>1.76</v>
      </c>
      <c r="AU581" t="e">
        <f>VLOOKUP(B581,'[3]AVL F03 05.05.26_לעבוד'!$B$27:$B$694,1,)</f>
        <v>#N/A</v>
      </c>
      <c r="AV581" t="s">
        <v>323</v>
      </c>
      <c r="AW581" t="s">
        <v>1768</v>
      </c>
      <c r="AX581">
        <v>1</v>
      </c>
      <c r="AY581">
        <v>0.22</v>
      </c>
      <c r="AZ581" t="s">
        <v>0</v>
      </c>
      <c r="BA581">
        <v>2</v>
      </c>
      <c r="BB581" t="s">
        <v>132</v>
      </c>
      <c r="BC581">
        <v>97</v>
      </c>
      <c r="BD581">
        <v>60</v>
      </c>
      <c r="BE581" t="s">
        <v>185</v>
      </c>
      <c r="BF581">
        <v>1700</v>
      </c>
      <c r="BG581">
        <v>0.22</v>
      </c>
      <c r="BH581">
        <v>20</v>
      </c>
      <c r="BI581" t="s">
        <v>11</v>
      </c>
      <c r="BJ581" t="s">
        <v>319</v>
      </c>
      <c r="BK581" t="s">
        <v>129</v>
      </c>
      <c r="BL581" t="s">
        <v>5</v>
      </c>
      <c r="BM581" t="s">
        <v>128</v>
      </c>
      <c r="BN581">
        <v>0.22</v>
      </c>
      <c r="BO581" t="s">
        <v>5</v>
      </c>
      <c r="BP581">
        <v>1</v>
      </c>
      <c r="BQ581" t="s">
        <v>5</v>
      </c>
      <c r="BR581" t="s">
        <v>8</v>
      </c>
      <c r="BS581" t="s">
        <v>318</v>
      </c>
      <c r="BT581">
        <v>1</v>
      </c>
      <c r="BU581" t="s">
        <v>6</v>
      </c>
      <c r="BV581" t="s">
        <v>317</v>
      </c>
      <c r="BW581">
        <v>500</v>
      </c>
      <c r="BX581" t="s">
        <v>3</v>
      </c>
      <c r="BY581">
        <v>1</v>
      </c>
      <c r="BZ581" t="s">
        <v>29</v>
      </c>
      <c r="CA581" t="s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E581">
        <f>SUM($CB581,CB581:$CC581)-SUM($EC581:EC581)</f>
        <v>0</v>
      </c>
      <c r="DF581">
        <f>SUM($CB581,$CC581:CC581)-SUM($EC581:ED581)</f>
        <v>0</v>
      </c>
      <c r="DG581">
        <f>SUM($CB581,$CC581:CD581)-SUM($EC581:EE581)</f>
        <v>0</v>
      </c>
      <c r="DH581">
        <f>SUM($CB581,$CC581:CE581)-SUM($EC581:EF581)</f>
        <v>0</v>
      </c>
      <c r="DI581">
        <f>SUM($CB581,$CC581:CF581)-SUM($EC581:EG581)</f>
        <v>0</v>
      </c>
      <c r="DJ581">
        <f>SUM($CB581,$CC581:CG581)-SUM($EC581:EH581)</f>
        <v>0</v>
      </c>
      <c r="DK581">
        <f>SUM($CB581,$CC581:CH581)-SUM($EC581:EI581)</f>
        <v>0</v>
      </c>
      <c r="DL581">
        <f>SUM($CB581,$CC581:CI581)-SUM($EC581:EJ581)</f>
        <v>0</v>
      </c>
      <c r="DM581">
        <f>SUM($CB581,$CC581:CJ581)-SUM($EC581:EK581)</f>
        <v>0</v>
      </c>
      <c r="DN581">
        <f>SUM($CB581,$CC581:CK581)-SUM($EC581:EL581)</f>
        <v>-160</v>
      </c>
      <c r="DO581">
        <f>SUM($CB581,$CC581:CL581)-SUM($EC581:EM581)</f>
        <v>-640</v>
      </c>
      <c r="DP581">
        <f>SUM($CB581,$CC581:CM581)-SUM($EC581:EN581)</f>
        <v>-1280</v>
      </c>
      <c r="DQ581">
        <f>SUM($CB581,$CC581:CN581)-SUM($EC581:EO581)</f>
        <v>-1600</v>
      </c>
      <c r="DR581">
        <f>SUM($CB581,$CC581:CO581)-SUM($EC581:EP581)</f>
        <v>-1600</v>
      </c>
      <c r="DS581">
        <f>SUM($CB581,$CC581:CP581)-SUM($EC581:EQ581)</f>
        <v>-1600</v>
      </c>
      <c r="DT581">
        <f>SUM($CB581,$CC581:CQ581)-SUM($EC581:ER581)</f>
        <v>-1600</v>
      </c>
      <c r="DU581">
        <f>SUM($CB581,$CC581:CR581)-SUM($EC581:ES581)</f>
        <v>-1600</v>
      </c>
      <c r="DV581">
        <f>SUM($CB581,$CC581:CS581)-SUM($EC581:ET581)</f>
        <v>-1600</v>
      </c>
      <c r="DW581">
        <f>SUM($CB581,$CC581:CT581)-SUM($EC581:EU581)</f>
        <v>-1600</v>
      </c>
      <c r="DX581">
        <f>SUM($CB581,$CC581:CU581)-SUM($EC581:EV581)</f>
        <v>-1600</v>
      </c>
      <c r="DY581">
        <f>SUM($CB581,$CC581:CV581)-SUM($EC581:EW581)</f>
        <v>-1600</v>
      </c>
      <c r="DZ581">
        <f>SUM($CB581,$CC581:CW581)-SUM($EC581:EX581)</f>
        <v>-1600</v>
      </c>
      <c r="EA581">
        <f>SUM($CB581,$CC581:CX581)-SUM($EC581:EY581)</f>
        <v>-1600</v>
      </c>
      <c r="EB581">
        <f>SUM($CB581,$CC581:CY581)-SUM($EC581:EZ581)</f>
        <v>-1600</v>
      </c>
      <c r="EC581" cm="1">
        <f t="array" ref="EC581">SUMPRODUCT($K581:$AJ581,TRANSPOSE(EC$4:EC$29))</f>
        <v>0</v>
      </c>
      <c r="ED581" cm="1">
        <f t="array" ref="ED581">SUMPRODUCT($K581:$AJ581,TRANSPOSE(ED$4:ED$29))</f>
        <v>0</v>
      </c>
      <c r="EE581" cm="1">
        <f t="array" ref="EE581">SUMPRODUCT($K581:$AJ581,TRANSPOSE(EE$4:EE$29))</f>
        <v>0</v>
      </c>
      <c r="EF581" cm="1">
        <f t="array" ref="EF581">SUMPRODUCT($K581:$AJ581,TRANSPOSE(EF$4:EF$29))</f>
        <v>0</v>
      </c>
      <c r="EG581" cm="1">
        <f t="array" ref="EG581">SUMPRODUCT($K581:$AJ581,TRANSPOSE(EG$4:EG$29))</f>
        <v>0</v>
      </c>
      <c r="EH581" cm="1">
        <f t="array" ref="EH581">SUMPRODUCT($K581:$AJ581,TRANSPOSE(EH$4:EH$29))</f>
        <v>0</v>
      </c>
      <c r="EI581" cm="1">
        <f t="array" ref="EI581">SUMPRODUCT($K581:$AJ581,TRANSPOSE(EI$4:EI$29))</f>
        <v>0</v>
      </c>
      <c r="EJ581" cm="1">
        <f t="array" ref="EJ581">SUMPRODUCT($K581:$AJ581,TRANSPOSE(EJ$4:EJ$29))</f>
        <v>0</v>
      </c>
      <c r="EK581" cm="1">
        <f t="array" ref="EK581">SUMPRODUCT($K581:$AJ581,TRANSPOSE(EK$4:EK$29))</f>
        <v>0</v>
      </c>
      <c r="EL581" cm="1">
        <f t="array" ref="EL581">SUMPRODUCT($K581:$AJ581,TRANSPOSE(EL$4:EL$29))</f>
        <v>160</v>
      </c>
      <c r="EM581" cm="1">
        <f t="array" ref="EM581">SUMPRODUCT($K581:$AJ581,TRANSPOSE(EM$4:EM$29))</f>
        <v>480</v>
      </c>
      <c r="EN581" cm="1">
        <f t="array" ref="EN581">SUMPRODUCT($K581:$AJ581,TRANSPOSE(EN$4:EN$29))</f>
        <v>640</v>
      </c>
      <c r="EO581" cm="1">
        <f t="array" ref="EO581">SUMPRODUCT($K581:$AJ581,TRANSPOSE(EO$4:EO$29))</f>
        <v>320</v>
      </c>
      <c r="EP581" cm="1">
        <f t="array" ref="EP581">SUMPRODUCT($K581:$AJ581,TRANSPOSE(EP$4:EP$29))</f>
        <v>0</v>
      </c>
      <c r="EQ581" cm="1">
        <f t="array" ref="EQ581">SUMPRODUCT($K581:$AJ581,TRANSPOSE(EQ$4:EQ$29))</f>
        <v>0</v>
      </c>
      <c r="ER581" cm="1">
        <f t="array" ref="ER581">SUMPRODUCT($K581:$AJ581,TRANSPOSE(ER$4:ER$29))</f>
        <v>0</v>
      </c>
      <c r="ES581" cm="1">
        <f t="array" ref="ES581">SUMPRODUCT($K581:$AJ581,TRANSPOSE(ES$4:ES$29))</f>
        <v>0</v>
      </c>
      <c r="ET581" cm="1">
        <f t="array" ref="ET581">SUMPRODUCT($K581:$AJ581,TRANSPOSE(ET$4:ET$29))</f>
        <v>0</v>
      </c>
      <c r="EU581" cm="1">
        <f t="array" ref="EU581">SUMPRODUCT($K581:$AJ581,TRANSPOSE(EU$4:EU$29))</f>
        <v>0</v>
      </c>
      <c r="EV581" cm="1">
        <f t="array" ref="EV581">SUMPRODUCT($K581:$AJ581,TRANSPOSE(EV$4:EV$29))</f>
        <v>0</v>
      </c>
      <c r="EW581" cm="1">
        <f t="array" ref="EW581">SUMPRODUCT($K581:$AJ581,TRANSPOSE(EW$4:EW$29))</f>
        <v>0</v>
      </c>
      <c r="EX581" cm="1">
        <f t="array" ref="EX581">SUMPRODUCT($K581:$AJ581,TRANSPOSE(EX$4:EX$29))</f>
        <v>0</v>
      </c>
      <c r="EY581" cm="1">
        <f t="array" ref="EY581">SUMPRODUCT($K581:$AJ581,TRANSPOSE(EY$4:EY$29))</f>
        <v>0</v>
      </c>
      <c r="EZ581" cm="1">
        <f t="array" ref="EZ581">SUMPRODUCT($K581:$AJ581,TRANSPOSE(EZ$4:EZ$29))</f>
        <v>0</v>
      </c>
      <c r="FA581">
        <f t="shared" si="122"/>
        <v>0</v>
      </c>
      <c r="FB581" t="b">
        <f t="shared" si="123"/>
        <v>1</v>
      </c>
    </row>
    <row r="582" spans="1:158" hidden="1" x14ac:dyDescent="0.2">
      <c r="A582">
        <v>690</v>
      </c>
      <c r="B582" s="7" t="s">
        <v>352</v>
      </c>
      <c r="C582" t="s">
        <v>17</v>
      </c>
      <c r="D582">
        <v>513206458</v>
      </c>
      <c r="E582" t="s">
        <v>351</v>
      </c>
      <c r="G582" t="s">
        <v>6</v>
      </c>
      <c r="H582" s="1">
        <v>1</v>
      </c>
      <c r="I582" s="1">
        <v>2</v>
      </c>
      <c r="J582" s="1">
        <f>VLOOKUP(B582,'[4]AVL F03 05.05.26_לעבוד'!$B$27:$M$694,12,)</f>
        <v>2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2</v>
      </c>
      <c r="AJ582" s="1">
        <v>0</v>
      </c>
      <c r="AK582" s="1">
        <f t="shared" si="119"/>
        <v>630</v>
      </c>
      <c r="AL582" s="1">
        <f t="shared" si="120"/>
        <v>800</v>
      </c>
      <c r="AQ582" s="1">
        <f>VLOOKUP($B582,'[2]AVL F03 05.05.26_לעבוד'!$B$29:$H$721,6,)</f>
        <v>0</v>
      </c>
      <c r="AR582" s="1" t="s">
        <v>25</v>
      </c>
      <c r="AS582" s="1" t="s">
        <v>93</v>
      </c>
      <c r="AT582">
        <f t="shared" si="121"/>
        <v>0.36</v>
      </c>
      <c r="AU582" t="str">
        <f>VLOOKUP(B582,'[3]AVL F03 05.05.26_לעבוד'!$B$27:$B$694,1,)</f>
        <v>NAS1291C3M</v>
      </c>
      <c r="AW582" t="s">
        <v>1766</v>
      </c>
      <c r="AX582">
        <v>1</v>
      </c>
      <c r="AY582">
        <v>0.18</v>
      </c>
      <c r="AZ582" t="s">
        <v>0</v>
      </c>
      <c r="BA582">
        <v>1</v>
      </c>
      <c r="BB582" t="s">
        <v>132</v>
      </c>
      <c r="BC582">
        <v>97</v>
      </c>
      <c r="BD582">
        <v>28</v>
      </c>
      <c r="BE582" t="s">
        <v>185</v>
      </c>
      <c r="BF582">
        <v>1600</v>
      </c>
      <c r="BG582">
        <v>0.18</v>
      </c>
      <c r="BH582">
        <v>20</v>
      </c>
      <c r="BI582" t="s">
        <v>11</v>
      </c>
      <c r="BJ582" t="s">
        <v>319</v>
      </c>
      <c r="BK582" t="s">
        <v>129</v>
      </c>
      <c r="BL582" t="s">
        <v>5</v>
      </c>
      <c r="BM582" t="s">
        <v>128</v>
      </c>
      <c r="BN582">
        <v>0.18</v>
      </c>
      <c r="BO582" t="s">
        <v>5</v>
      </c>
      <c r="BP582">
        <v>1</v>
      </c>
      <c r="BQ582" t="s">
        <v>5</v>
      </c>
      <c r="BR582" t="s">
        <v>8</v>
      </c>
      <c r="BS582" t="s">
        <v>318</v>
      </c>
      <c r="BT582">
        <v>400</v>
      </c>
      <c r="BU582" t="s">
        <v>6</v>
      </c>
      <c r="BV582" t="s">
        <v>5</v>
      </c>
      <c r="BW582">
        <v>500</v>
      </c>
      <c r="BX582" t="s">
        <v>3</v>
      </c>
      <c r="BY582">
        <v>1</v>
      </c>
      <c r="BZ582" t="s">
        <v>29</v>
      </c>
      <c r="CA582" t="s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420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E582">
        <f>SUM($CB582,CB582:$CC582)-SUM($EC582:EC582)</f>
        <v>0</v>
      </c>
      <c r="DF582">
        <f>SUM($CB582,$CC582:CC582)-SUM($EC582:ED582)</f>
        <v>0</v>
      </c>
      <c r="DG582">
        <f>SUM($CB582,$CC582:CD582)-SUM($EC582:EE582)</f>
        <v>0</v>
      </c>
      <c r="DH582">
        <f>SUM($CB582,$CC582:CE582)-SUM($EC582:EF582)</f>
        <v>0</v>
      </c>
      <c r="DI582">
        <f>SUM($CB582,$CC582:CF582)-SUM($EC582:EG582)</f>
        <v>0</v>
      </c>
      <c r="DJ582">
        <f>SUM($CB582,$CC582:CG582)-SUM($EC582:EH582)</f>
        <v>0</v>
      </c>
      <c r="DK582">
        <f>SUM($CB582,$CC582:CH582)-SUM($EC582:EI582)</f>
        <v>0</v>
      </c>
      <c r="DL582">
        <f>SUM($CB582,$CC582:CI582)-SUM($EC582:EJ582)</f>
        <v>0</v>
      </c>
      <c r="DM582">
        <f>SUM($CB582,$CC582:CJ582)-SUM($EC582:EK582)</f>
        <v>420</v>
      </c>
      <c r="DN582">
        <f>SUM($CB582,$CC582:CK582)-SUM($EC582:EL582)</f>
        <v>380</v>
      </c>
      <c r="DO582">
        <f>SUM($CB582,$CC582:CL582)-SUM($EC582:EM582)</f>
        <v>260</v>
      </c>
      <c r="DP582">
        <f>SUM($CB582,$CC582:CM582)-SUM($EC582:EN582)</f>
        <v>100</v>
      </c>
      <c r="DQ582">
        <f>SUM($CB582,$CC582:CN582)-SUM($EC582:EO582)</f>
        <v>20</v>
      </c>
      <c r="DR582">
        <f>SUM($CB582,$CC582:CO582)-SUM($EC582:EP582)</f>
        <v>20</v>
      </c>
      <c r="DS582">
        <f>SUM($CB582,$CC582:CP582)-SUM($EC582:EQ582)</f>
        <v>20</v>
      </c>
      <c r="DT582">
        <f>SUM($CB582,$CC582:CQ582)-SUM($EC582:ER582)</f>
        <v>20</v>
      </c>
      <c r="DU582">
        <f>SUM($CB582,$CC582:CR582)-SUM($EC582:ES582)</f>
        <v>20</v>
      </c>
      <c r="DV582">
        <f>SUM($CB582,$CC582:CS582)-SUM($EC582:ET582)</f>
        <v>20</v>
      </c>
      <c r="DW582">
        <f>SUM($CB582,$CC582:CT582)-SUM($EC582:EU582)</f>
        <v>20</v>
      </c>
      <c r="DX582">
        <f>SUM($CB582,$CC582:CU582)-SUM($EC582:EV582)</f>
        <v>20</v>
      </c>
      <c r="DY582">
        <f>SUM($CB582,$CC582:CV582)-SUM($EC582:EW582)</f>
        <v>20</v>
      </c>
      <c r="DZ582">
        <f>SUM($CB582,$CC582:CW582)-SUM($EC582:EX582)</f>
        <v>20</v>
      </c>
      <c r="EA582">
        <f>SUM($CB582,$CC582:CX582)-SUM($EC582:EY582)</f>
        <v>20</v>
      </c>
      <c r="EB582">
        <f>SUM($CB582,$CC582:CY582)-SUM($EC582:EZ582)</f>
        <v>20</v>
      </c>
      <c r="EC582" cm="1">
        <f t="array" ref="EC582">SUMPRODUCT($K582:$AJ582,TRANSPOSE(EC$4:EC$29))</f>
        <v>0</v>
      </c>
      <c r="ED582" cm="1">
        <f t="array" ref="ED582">SUMPRODUCT($K582:$AJ582,TRANSPOSE(ED$4:ED$29))</f>
        <v>0</v>
      </c>
      <c r="EE582" cm="1">
        <f t="array" ref="EE582">SUMPRODUCT($K582:$AJ582,TRANSPOSE(EE$4:EE$29))</f>
        <v>0</v>
      </c>
      <c r="EF582" cm="1">
        <f t="array" ref="EF582">SUMPRODUCT($K582:$AJ582,TRANSPOSE(EF$4:EF$29))</f>
        <v>0</v>
      </c>
      <c r="EG582" cm="1">
        <f t="array" ref="EG582">SUMPRODUCT($K582:$AJ582,TRANSPOSE(EG$4:EG$29))</f>
        <v>0</v>
      </c>
      <c r="EH582" cm="1">
        <f t="array" ref="EH582">SUMPRODUCT($K582:$AJ582,TRANSPOSE(EH$4:EH$29))</f>
        <v>0</v>
      </c>
      <c r="EI582" cm="1">
        <f t="array" ref="EI582">SUMPRODUCT($K582:$AJ582,TRANSPOSE(EI$4:EI$29))</f>
        <v>0</v>
      </c>
      <c r="EJ582" cm="1">
        <f t="array" ref="EJ582">SUMPRODUCT($K582:$AJ582,TRANSPOSE(EJ$4:EJ$29))</f>
        <v>0</v>
      </c>
      <c r="EK582" cm="1">
        <f t="array" ref="EK582">SUMPRODUCT($K582:$AJ582,TRANSPOSE(EK$4:EK$29))</f>
        <v>0</v>
      </c>
      <c r="EL582" cm="1">
        <f t="array" ref="EL582">SUMPRODUCT($K582:$AJ582,TRANSPOSE(EL$4:EL$29))</f>
        <v>40</v>
      </c>
      <c r="EM582" cm="1">
        <f t="array" ref="EM582">SUMPRODUCT($K582:$AJ582,TRANSPOSE(EM$4:EM$29))</f>
        <v>120</v>
      </c>
      <c r="EN582" cm="1">
        <f t="array" ref="EN582">SUMPRODUCT($K582:$AJ582,TRANSPOSE(EN$4:EN$29))</f>
        <v>160</v>
      </c>
      <c r="EO582" cm="1">
        <f t="array" ref="EO582">SUMPRODUCT($K582:$AJ582,TRANSPOSE(EO$4:EO$29))</f>
        <v>80</v>
      </c>
      <c r="EP582" cm="1">
        <f t="array" ref="EP582">SUMPRODUCT($K582:$AJ582,TRANSPOSE(EP$4:EP$29))</f>
        <v>0</v>
      </c>
      <c r="EQ582" cm="1">
        <f t="array" ref="EQ582">SUMPRODUCT($K582:$AJ582,TRANSPOSE(EQ$4:EQ$29))</f>
        <v>0</v>
      </c>
      <c r="ER582" cm="1">
        <f t="array" ref="ER582">SUMPRODUCT($K582:$AJ582,TRANSPOSE(ER$4:ER$29))</f>
        <v>0</v>
      </c>
      <c r="ES582" cm="1">
        <f t="array" ref="ES582">SUMPRODUCT($K582:$AJ582,TRANSPOSE(ES$4:ES$29))</f>
        <v>0</v>
      </c>
      <c r="ET582" cm="1">
        <f t="array" ref="ET582">SUMPRODUCT($K582:$AJ582,TRANSPOSE(ET$4:ET$29))</f>
        <v>0</v>
      </c>
      <c r="EU582" cm="1">
        <f t="array" ref="EU582">SUMPRODUCT($K582:$AJ582,TRANSPOSE(EU$4:EU$29))</f>
        <v>0</v>
      </c>
      <c r="EV582" cm="1">
        <f t="array" ref="EV582">SUMPRODUCT($K582:$AJ582,TRANSPOSE(EV$4:EV$29))</f>
        <v>0</v>
      </c>
      <c r="EW582" cm="1">
        <f t="array" ref="EW582">SUMPRODUCT($K582:$AJ582,TRANSPOSE(EW$4:EW$29))</f>
        <v>0</v>
      </c>
      <c r="EX582" cm="1">
        <f t="array" ref="EX582">SUMPRODUCT($K582:$AJ582,TRANSPOSE(EX$4:EX$29))</f>
        <v>0</v>
      </c>
      <c r="EY582" cm="1">
        <f t="array" ref="EY582">SUMPRODUCT($K582:$AJ582,TRANSPOSE(EY$4:EY$29))</f>
        <v>0</v>
      </c>
      <c r="EZ582" cm="1">
        <f t="array" ref="EZ582">SUMPRODUCT($K582:$AJ582,TRANSPOSE(EZ$4:EZ$29))</f>
        <v>0</v>
      </c>
      <c r="FA582">
        <f t="shared" si="122"/>
        <v>0</v>
      </c>
      <c r="FB582" t="b">
        <f t="shared" si="123"/>
        <v>0</v>
      </c>
    </row>
    <row r="583" spans="1:158" hidden="1" x14ac:dyDescent="0.2">
      <c r="A583">
        <v>692</v>
      </c>
      <c r="B583" s="7" t="s">
        <v>350</v>
      </c>
      <c r="C583" t="s">
        <v>17</v>
      </c>
      <c r="D583">
        <v>400001561</v>
      </c>
      <c r="E583" t="s">
        <v>349</v>
      </c>
      <c r="G583" t="s">
        <v>6</v>
      </c>
      <c r="H583" s="1">
        <v>1</v>
      </c>
      <c r="I583" s="1">
        <v>28</v>
      </c>
      <c r="J583" s="1">
        <f>VLOOKUP(B583,'[4]AVL F03 05.05.26_לעבוד'!$B$27:$M$694,12,)</f>
        <v>28</v>
      </c>
      <c r="K583" s="1">
        <v>28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f t="shared" si="119"/>
        <v>8820</v>
      </c>
      <c r="AL583" s="1">
        <f t="shared" si="120"/>
        <v>11200</v>
      </c>
      <c r="AQ583" s="1">
        <f>VLOOKUP($B583,'[2]AVL F03 05.05.26_לעבוד'!$B$29:$H$721,6,)</f>
        <v>0</v>
      </c>
      <c r="AR583" s="1" t="s">
        <v>151</v>
      </c>
      <c r="AS583" s="1" t="s">
        <v>93</v>
      </c>
      <c r="AT583">
        <f t="shared" si="121"/>
        <v>142.79999999999998</v>
      </c>
      <c r="AU583" t="str">
        <f>VLOOKUP(B583,'[3]AVL F03 05.05.26_לעבוד'!$B$27:$B$694,1,)</f>
        <v>NAS1351N4-10</v>
      </c>
      <c r="AW583" t="s">
        <v>1769</v>
      </c>
      <c r="AX583">
        <v>1</v>
      </c>
      <c r="AY583">
        <v>5.0999999999999996</v>
      </c>
      <c r="AZ583" t="s">
        <v>0</v>
      </c>
      <c r="BA583">
        <v>1</v>
      </c>
      <c r="BB583" t="s">
        <v>13</v>
      </c>
      <c r="BC583">
        <v>317</v>
      </c>
      <c r="BD583">
        <v>57</v>
      </c>
      <c r="BE583" t="s">
        <v>288</v>
      </c>
      <c r="BF583">
        <v>0</v>
      </c>
      <c r="BG583">
        <v>5.0999999999999996</v>
      </c>
      <c r="BH583">
        <v>20</v>
      </c>
      <c r="BI583" t="s">
        <v>11</v>
      </c>
      <c r="BJ583" t="s">
        <v>319</v>
      </c>
      <c r="BK583" t="s">
        <v>5</v>
      </c>
      <c r="BL583" t="s">
        <v>5</v>
      </c>
      <c r="BM583" t="s">
        <v>9</v>
      </c>
      <c r="BN583">
        <v>5.0999999999999996</v>
      </c>
      <c r="BO583" t="s">
        <v>5</v>
      </c>
      <c r="BP583">
        <v>1</v>
      </c>
      <c r="BQ583" t="s">
        <v>5</v>
      </c>
      <c r="BR583" t="s">
        <v>8</v>
      </c>
      <c r="BS583" t="s">
        <v>348</v>
      </c>
      <c r="BT583">
        <v>5600</v>
      </c>
      <c r="BU583" t="s">
        <v>6</v>
      </c>
      <c r="BV583" t="s">
        <v>5</v>
      </c>
      <c r="BW583">
        <v>500</v>
      </c>
      <c r="BX583" t="s">
        <v>347</v>
      </c>
      <c r="BY583">
        <v>1</v>
      </c>
      <c r="BZ583" t="s">
        <v>29</v>
      </c>
      <c r="CA583" t="s">
        <v>0</v>
      </c>
      <c r="CB583">
        <v>846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5042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E583">
        <f>SUM($CB583,CB583:$CC583)-SUM($EC583:EC583)</f>
        <v>1692</v>
      </c>
      <c r="DF583">
        <f>SUM($CB583,$CC583:CC583)-SUM($EC583:ED583)</f>
        <v>846</v>
      </c>
      <c r="DG583">
        <f>SUM($CB583,$CC583:CD583)-SUM($EC583:EE583)</f>
        <v>846</v>
      </c>
      <c r="DH583">
        <f>SUM($CB583,$CC583:CE583)-SUM($EC583:EF583)</f>
        <v>846</v>
      </c>
      <c r="DI583">
        <f>SUM($CB583,$CC583:CF583)-SUM($EC583:EG583)</f>
        <v>846</v>
      </c>
      <c r="DJ583">
        <f>SUM($CB583,$CC583:CG583)-SUM($EC583:EH583)</f>
        <v>846</v>
      </c>
      <c r="DK583">
        <f>SUM($CB583,$CC583:CH583)-SUM($EC583:EI583)</f>
        <v>846</v>
      </c>
      <c r="DL583">
        <f>SUM($CB583,$CC583:CI583)-SUM($EC583:EJ583)</f>
        <v>846</v>
      </c>
      <c r="DM583">
        <f>SUM($CB583,$CC583:CJ583)-SUM($EC583:EK583)</f>
        <v>5888</v>
      </c>
      <c r="DN583">
        <f>SUM($CB583,$CC583:CK583)-SUM($EC583:EL583)</f>
        <v>5608</v>
      </c>
      <c r="DO583">
        <f>SUM($CB583,$CC583:CL583)-SUM($EC583:EM583)</f>
        <v>4488</v>
      </c>
      <c r="DP583">
        <f>SUM($CB583,$CC583:CM583)-SUM($EC583:EN583)</f>
        <v>3088</v>
      </c>
      <c r="DQ583">
        <f>SUM($CB583,$CC583:CN583)-SUM($EC583:EO583)</f>
        <v>1688</v>
      </c>
      <c r="DR583">
        <f>SUM($CB583,$CC583:CO583)-SUM($EC583:EP583)</f>
        <v>288</v>
      </c>
      <c r="DS583">
        <f>SUM($CB583,$CC583:CP583)-SUM($EC583:EQ583)</f>
        <v>288</v>
      </c>
      <c r="DT583">
        <f>SUM($CB583,$CC583:CQ583)-SUM($EC583:ER583)</f>
        <v>288</v>
      </c>
      <c r="DU583">
        <f>SUM($CB583,$CC583:CR583)-SUM($EC583:ES583)</f>
        <v>288</v>
      </c>
      <c r="DV583">
        <f>SUM($CB583,$CC583:CS583)-SUM($EC583:ET583)</f>
        <v>288</v>
      </c>
      <c r="DW583">
        <f>SUM($CB583,$CC583:CT583)-SUM($EC583:EU583)</f>
        <v>288</v>
      </c>
      <c r="DX583">
        <f>SUM($CB583,$CC583:CU583)-SUM($EC583:EV583)</f>
        <v>288</v>
      </c>
      <c r="DY583">
        <f>SUM($CB583,$CC583:CV583)-SUM($EC583:EW583)</f>
        <v>288</v>
      </c>
      <c r="DZ583">
        <f>SUM($CB583,$CC583:CW583)-SUM($EC583:EX583)</f>
        <v>288</v>
      </c>
      <c r="EA583">
        <f>SUM($CB583,$CC583:CX583)-SUM($EC583:EY583)</f>
        <v>288</v>
      </c>
      <c r="EB583">
        <f>SUM($CB583,$CC583:CY583)-SUM($EC583:EZ583)</f>
        <v>288</v>
      </c>
      <c r="EC583" cm="1">
        <f t="array" ref="EC583">SUMPRODUCT($K583:$AJ583,TRANSPOSE(EC$4:EC$29))</f>
        <v>0</v>
      </c>
      <c r="ED583" cm="1">
        <f t="array" ref="ED583">SUMPRODUCT($K583:$AJ583,TRANSPOSE(ED$4:ED$29))</f>
        <v>0</v>
      </c>
      <c r="EE583" cm="1">
        <f t="array" ref="EE583">SUMPRODUCT($K583:$AJ583,TRANSPOSE(EE$4:EE$29))</f>
        <v>0</v>
      </c>
      <c r="EF583" cm="1">
        <f t="array" ref="EF583">SUMPRODUCT($K583:$AJ583,TRANSPOSE(EF$4:EF$29))</f>
        <v>0</v>
      </c>
      <c r="EG583" cm="1">
        <f t="array" ref="EG583">SUMPRODUCT($K583:$AJ583,TRANSPOSE(EG$4:EG$29))</f>
        <v>0</v>
      </c>
      <c r="EH583" cm="1">
        <f t="array" ref="EH583">SUMPRODUCT($K583:$AJ583,TRANSPOSE(EH$4:EH$29))</f>
        <v>0</v>
      </c>
      <c r="EI583" cm="1">
        <f t="array" ref="EI583">SUMPRODUCT($K583:$AJ583,TRANSPOSE(EI$4:EI$29))</f>
        <v>0</v>
      </c>
      <c r="EJ583" cm="1">
        <f t="array" ref="EJ583">SUMPRODUCT($K583:$AJ583,TRANSPOSE(EJ$4:EJ$29))</f>
        <v>0</v>
      </c>
      <c r="EK583" cm="1">
        <f t="array" ref="EK583">SUMPRODUCT($K583:$AJ583,TRANSPOSE(EK$4:EK$29))</f>
        <v>0</v>
      </c>
      <c r="EL583" cm="1">
        <f t="array" ref="EL583">SUMPRODUCT($K583:$AJ583,TRANSPOSE(EL$4:EL$29))</f>
        <v>280</v>
      </c>
      <c r="EM583" cm="1">
        <f t="array" ref="EM583">SUMPRODUCT($K583:$AJ583,TRANSPOSE(EM$4:EM$29))</f>
        <v>1120</v>
      </c>
      <c r="EN583" cm="1">
        <f t="array" ref="EN583">SUMPRODUCT($K583:$AJ583,TRANSPOSE(EN$4:EN$29))</f>
        <v>1400</v>
      </c>
      <c r="EO583" cm="1">
        <f t="array" ref="EO583">SUMPRODUCT($K583:$AJ583,TRANSPOSE(EO$4:EO$29))</f>
        <v>1400</v>
      </c>
      <c r="EP583" cm="1">
        <f t="array" ref="EP583">SUMPRODUCT($K583:$AJ583,TRANSPOSE(EP$4:EP$29))</f>
        <v>1400</v>
      </c>
      <c r="EQ583" cm="1">
        <f t="array" ref="EQ583">SUMPRODUCT($K583:$AJ583,TRANSPOSE(EQ$4:EQ$29))</f>
        <v>0</v>
      </c>
      <c r="ER583" cm="1">
        <f t="array" ref="ER583">SUMPRODUCT($K583:$AJ583,TRANSPOSE(ER$4:ER$29))</f>
        <v>0</v>
      </c>
      <c r="ES583" cm="1">
        <f t="array" ref="ES583">SUMPRODUCT($K583:$AJ583,TRANSPOSE(ES$4:ES$29))</f>
        <v>0</v>
      </c>
      <c r="ET583" cm="1">
        <f t="array" ref="ET583">SUMPRODUCT($K583:$AJ583,TRANSPOSE(ET$4:ET$29))</f>
        <v>0</v>
      </c>
      <c r="EU583" cm="1">
        <f t="array" ref="EU583">SUMPRODUCT($K583:$AJ583,TRANSPOSE(EU$4:EU$29))</f>
        <v>0</v>
      </c>
      <c r="EV583" cm="1">
        <f t="array" ref="EV583">SUMPRODUCT($K583:$AJ583,TRANSPOSE(EV$4:EV$29))</f>
        <v>0</v>
      </c>
      <c r="EW583" cm="1">
        <f t="array" ref="EW583">SUMPRODUCT($K583:$AJ583,TRANSPOSE(EW$4:EW$29))</f>
        <v>0</v>
      </c>
      <c r="EX583" cm="1">
        <f t="array" ref="EX583">SUMPRODUCT($K583:$AJ583,TRANSPOSE(EX$4:EX$29))</f>
        <v>0</v>
      </c>
      <c r="EY583" cm="1">
        <f t="array" ref="EY583">SUMPRODUCT($K583:$AJ583,TRANSPOSE(EY$4:EY$29))</f>
        <v>0</v>
      </c>
      <c r="EZ583" cm="1">
        <f t="array" ref="EZ583">SUMPRODUCT($K583:$AJ583,TRANSPOSE(EZ$4:EZ$29))</f>
        <v>0</v>
      </c>
      <c r="FA583">
        <f t="shared" si="122"/>
        <v>0</v>
      </c>
      <c r="FB583" t="b">
        <f t="shared" si="123"/>
        <v>0</v>
      </c>
    </row>
    <row r="584" spans="1:158" hidden="1" x14ac:dyDescent="0.2">
      <c r="A584">
        <v>693</v>
      </c>
      <c r="B584" s="7" t="s">
        <v>346</v>
      </c>
      <c r="C584" t="s">
        <v>17</v>
      </c>
      <c r="D584">
        <v>512214891</v>
      </c>
      <c r="E584" t="s">
        <v>345</v>
      </c>
      <c r="G584" t="s">
        <v>6</v>
      </c>
      <c r="H584" s="1">
        <v>2</v>
      </c>
      <c r="I584" s="1">
        <v>32</v>
      </c>
      <c r="J584" s="1">
        <f>VLOOKUP(B584,'[4]AVL F03 05.05.26_לעבוד'!$B$27:$M$694,12,)</f>
        <v>32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32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f t="shared" si="119"/>
        <v>10080</v>
      </c>
      <c r="AL584" s="1">
        <f t="shared" si="120"/>
        <v>10080</v>
      </c>
      <c r="AM584" s="1">
        <f t="shared" ref="AM584:AM595" si="127">AK584*AY584</f>
        <v>1814.3999999999999</v>
      </c>
      <c r="AN584" s="1">
        <f t="shared" ref="AN584:AN595" si="128">AL584*AY584</f>
        <v>1814.3999999999999</v>
      </c>
      <c r="AO584" s="1">
        <f t="shared" ref="AO584:AO595" si="129">AN584-AM584</f>
        <v>0</v>
      </c>
      <c r="AP584" s="1" t="s">
        <v>85</v>
      </c>
      <c r="AQ584" s="1">
        <f>VLOOKUP($B584,'[2]AVL F03 05.05.26_לעבוד'!$B$29:$H$721,6,)</f>
        <v>0</v>
      </c>
      <c r="AR584" s="1" t="s">
        <v>25</v>
      </c>
      <c r="AS584" s="10" t="s">
        <v>14</v>
      </c>
      <c r="AT584">
        <f t="shared" si="121"/>
        <v>5.76</v>
      </c>
      <c r="AU584" t="str">
        <f>VLOOKUP(B584,'[3]AVL F03 05.05.26_לעבוד'!$B$27:$B$694,1,)</f>
        <v>NAS1635-00-4</v>
      </c>
      <c r="AW584" t="s">
        <v>1767</v>
      </c>
      <c r="AX584">
        <v>1</v>
      </c>
      <c r="AY584">
        <v>0.18</v>
      </c>
      <c r="AZ584" t="s">
        <v>0</v>
      </c>
      <c r="BA584">
        <v>2</v>
      </c>
      <c r="BB584" t="s">
        <v>132</v>
      </c>
      <c r="BC584">
        <v>97</v>
      </c>
      <c r="BD584">
        <v>105</v>
      </c>
      <c r="BE584" t="s">
        <v>288</v>
      </c>
      <c r="BF584">
        <v>5000</v>
      </c>
      <c r="BG584">
        <v>0.18</v>
      </c>
      <c r="BH584">
        <v>20</v>
      </c>
      <c r="BI584" t="s">
        <v>11</v>
      </c>
      <c r="BJ584" t="s">
        <v>319</v>
      </c>
      <c r="BK584" t="s">
        <v>129</v>
      </c>
      <c r="BL584" t="s">
        <v>5</v>
      </c>
      <c r="BM584" t="s">
        <v>128</v>
      </c>
      <c r="BN584">
        <v>0.18</v>
      </c>
      <c r="BO584" t="s">
        <v>5</v>
      </c>
      <c r="BP584">
        <v>1</v>
      </c>
      <c r="BQ584" t="s">
        <v>5</v>
      </c>
      <c r="BR584" t="s">
        <v>8</v>
      </c>
      <c r="BS584" t="s">
        <v>318</v>
      </c>
      <c r="BT584">
        <v>1</v>
      </c>
      <c r="BU584" t="s">
        <v>6</v>
      </c>
      <c r="BV584" t="s">
        <v>317</v>
      </c>
      <c r="BW584" t="s">
        <v>121</v>
      </c>
      <c r="BX584" t="s">
        <v>3</v>
      </c>
      <c r="BY584">
        <v>1</v>
      </c>
      <c r="BZ584" t="s">
        <v>29</v>
      </c>
      <c r="CA584" t="s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6500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E584">
        <f>SUM($CB584,CB584:$CC584)-SUM($EC584:EC584)</f>
        <v>0</v>
      </c>
      <c r="DF584">
        <f>SUM($CB584,$CC584:CC584)-SUM($EC584:ED584)</f>
        <v>0</v>
      </c>
      <c r="DG584">
        <f>SUM($CB584,$CC584:CD584)-SUM($EC584:EE584)</f>
        <v>0</v>
      </c>
      <c r="DH584">
        <f>SUM($CB584,$CC584:CE584)-SUM($EC584:EF584)</f>
        <v>0</v>
      </c>
      <c r="DI584">
        <f>SUM($CB584,$CC584:CF584)-SUM($EC584:EG584)</f>
        <v>0</v>
      </c>
      <c r="DJ584">
        <f>SUM($CB584,$CC584:CG584)-SUM($EC584:EH584)</f>
        <v>0</v>
      </c>
      <c r="DK584">
        <f>SUM($CB584,$CC584:CH584)-SUM($EC584:EI584)</f>
        <v>0</v>
      </c>
      <c r="DL584">
        <f>SUM($CB584,$CC584:CI584)-SUM($EC584:EJ584)</f>
        <v>0</v>
      </c>
      <c r="DM584">
        <f>SUM($CB584,$CC584:CJ584)-SUM($EC584:EK584)</f>
        <v>5700</v>
      </c>
      <c r="DN584">
        <f>SUM($CB584,$CC584:CK584)-SUM($EC584:EL584)</f>
        <v>4100</v>
      </c>
      <c r="DO584">
        <f>SUM($CB584,$CC584:CL584)-SUM($EC584:EM584)</f>
        <v>100</v>
      </c>
      <c r="DP584">
        <f>SUM($CB584,$CC584:CM584)-SUM($EC584:EN584)</f>
        <v>100</v>
      </c>
      <c r="DQ584">
        <f>SUM($CB584,$CC584:CN584)-SUM($EC584:EO584)</f>
        <v>100</v>
      </c>
      <c r="DR584">
        <f>SUM($CB584,$CC584:CO584)-SUM($EC584:EP584)</f>
        <v>100</v>
      </c>
      <c r="DS584">
        <f>SUM($CB584,$CC584:CP584)-SUM($EC584:EQ584)</f>
        <v>100</v>
      </c>
      <c r="DT584">
        <f>SUM($CB584,$CC584:CQ584)-SUM($EC584:ER584)</f>
        <v>100</v>
      </c>
      <c r="DU584">
        <f>SUM($CB584,$CC584:CR584)-SUM($EC584:ES584)</f>
        <v>100</v>
      </c>
      <c r="DV584">
        <f>SUM($CB584,$CC584:CS584)-SUM($EC584:ET584)</f>
        <v>100</v>
      </c>
      <c r="DW584">
        <f>SUM($CB584,$CC584:CT584)-SUM($EC584:EU584)</f>
        <v>100</v>
      </c>
      <c r="DX584">
        <f>SUM($CB584,$CC584:CU584)-SUM($EC584:EV584)</f>
        <v>100</v>
      </c>
      <c r="DY584">
        <f>SUM($CB584,$CC584:CV584)-SUM($EC584:EW584)</f>
        <v>100</v>
      </c>
      <c r="DZ584">
        <f>SUM($CB584,$CC584:CW584)-SUM($EC584:EX584)</f>
        <v>100</v>
      </c>
      <c r="EA584">
        <f>SUM($CB584,$CC584:CX584)-SUM($EC584:EY584)</f>
        <v>100</v>
      </c>
      <c r="EB584">
        <f>SUM($CB584,$CC584:CY584)-SUM($EC584:EZ584)</f>
        <v>100</v>
      </c>
      <c r="EC584" cm="1">
        <f t="array" ref="EC584">SUMPRODUCT($K584:$AJ584,TRANSPOSE(EC$4:EC$29))</f>
        <v>0</v>
      </c>
      <c r="ED584" cm="1">
        <f t="array" ref="ED584">SUMPRODUCT($K584:$AJ584,TRANSPOSE(ED$4:ED$29))</f>
        <v>0</v>
      </c>
      <c r="EE584" cm="1">
        <f t="array" ref="EE584">SUMPRODUCT($K584:$AJ584,TRANSPOSE(EE$4:EE$29))</f>
        <v>0</v>
      </c>
      <c r="EF584" cm="1">
        <f t="array" ref="EF584">SUMPRODUCT($K584:$AJ584,TRANSPOSE(EF$4:EF$29))</f>
        <v>0</v>
      </c>
      <c r="EG584" cm="1">
        <f t="array" ref="EG584">SUMPRODUCT($K584:$AJ584,TRANSPOSE(EG$4:EG$29))</f>
        <v>0</v>
      </c>
      <c r="EH584" cm="1">
        <f t="array" ref="EH584">SUMPRODUCT($K584:$AJ584,TRANSPOSE(EH$4:EH$29))</f>
        <v>0</v>
      </c>
      <c r="EI584" cm="1">
        <f t="array" ref="EI584">SUMPRODUCT($K584:$AJ584,TRANSPOSE(EI$4:EI$29))</f>
        <v>0</v>
      </c>
      <c r="EJ584" cm="1">
        <f t="array" ref="EJ584">SUMPRODUCT($K584:$AJ584,TRANSPOSE(EJ$4:EJ$29))</f>
        <v>0</v>
      </c>
      <c r="EK584" cm="1">
        <f t="array" ref="EK584">SUMPRODUCT($K584:$AJ584,TRANSPOSE(EK$4:EK$29))</f>
        <v>800</v>
      </c>
      <c r="EL584" cm="1">
        <f t="array" ref="EL584">SUMPRODUCT($K584:$AJ584,TRANSPOSE(EL$4:EL$29))</f>
        <v>1600</v>
      </c>
      <c r="EM584" cm="1">
        <f t="array" ref="EM584">SUMPRODUCT($K584:$AJ584,TRANSPOSE(EM$4:EM$29))</f>
        <v>4000</v>
      </c>
      <c r="EN584" cm="1">
        <f t="array" ref="EN584">SUMPRODUCT($K584:$AJ584,TRANSPOSE(EN$4:EN$29))</f>
        <v>0</v>
      </c>
      <c r="EO584" cm="1">
        <f t="array" ref="EO584">SUMPRODUCT($K584:$AJ584,TRANSPOSE(EO$4:EO$29))</f>
        <v>0</v>
      </c>
      <c r="EP584" cm="1">
        <f t="array" ref="EP584">SUMPRODUCT($K584:$AJ584,TRANSPOSE(EP$4:EP$29))</f>
        <v>0</v>
      </c>
      <c r="EQ584" cm="1">
        <f t="array" ref="EQ584">SUMPRODUCT($K584:$AJ584,TRANSPOSE(EQ$4:EQ$29))</f>
        <v>0</v>
      </c>
      <c r="ER584" cm="1">
        <f t="array" ref="ER584">SUMPRODUCT($K584:$AJ584,TRANSPOSE(ER$4:ER$29))</f>
        <v>0</v>
      </c>
      <c r="ES584" cm="1">
        <f t="array" ref="ES584">SUMPRODUCT($K584:$AJ584,TRANSPOSE(ES$4:ES$29))</f>
        <v>0</v>
      </c>
      <c r="ET584" cm="1">
        <f t="array" ref="ET584">SUMPRODUCT($K584:$AJ584,TRANSPOSE(ET$4:ET$29))</f>
        <v>0</v>
      </c>
      <c r="EU584" cm="1">
        <f t="array" ref="EU584">SUMPRODUCT($K584:$AJ584,TRANSPOSE(EU$4:EU$29))</f>
        <v>0</v>
      </c>
      <c r="EV584" cm="1">
        <f t="array" ref="EV584">SUMPRODUCT($K584:$AJ584,TRANSPOSE(EV$4:EV$29))</f>
        <v>0</v>
      </c>
      <c r="EW584" cm="1">
        <f t="array" ref="EW584">SUMPRODUCT($K584:$AJ584,TRANSPOSE(EW$4:EW$29))</f>
        <v>0</v>
      </c>
      <c r="EX584" cm="1">
        <f t="array" ref="EX584">SUMPRODUCT($K584:$AJ584,TRANSPOSE(EX$4:EX$29))</f>
        <v>0</v>
      </c>
      <c r="EY584" cm="1">
        <f t="array" ref="EY584">SUMPRODUCT($K584:$AJ584,TRANSPOSE(EY$4:EY$29))</f>
        <v>0</v>
      </c>
      <c r="EZ584" cm="1">
        <f t="array" ref="EZ584">SUMPRODUCT($K584:$AJ584,TRANSPOSE(EZ$4:EZ$29))</f>
        <v>0</v>
      </c>
      <c r="FA584">
        <f t="shared" si="122"/>
        <v>0</v>
      </c>
      <c r="FB584" t="b">
        <f t="shared" si="123"/>
        <v>0</v>
      </c>
    </row>
    <row r="585" spans="1:158" hidden="1" x14ac:dyDescent="0.2">
      <c r="A585">
        <v>694</v>
      </c>
      <c r="B585" s="7" t="s">
        <v>344</v>
      </c>
      <c r="C585" t="s">
        <v>17</v>
      </c>
      <c r="D585">
        <v>514202720</v>
      </c>
      <c r="E585" t="s">
        <v>343</v>
      </c>
      <c r="G585" t="s">
        <v>6</v>
      </c>
      <c r="H585" s="1">
        <v>2</v>
      </c>
      <c r="I585" s="1">
        <v>32</v>
      </c>
      <c r="J585" s="1">
        <f>VLOOKUP(B585,'[4]AVL F03 05.05.26_לעבוד'!$B$27:$M$694,12,)</f>
        <v>32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32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f t="shared" si="119"/>
        <v>10080</v>
      </c>
      <c r="AL585" s="1">
        <f t="shared" si="120"/>
        <v>12800</v>
      </c>
      <c r="AM585" s="1">
        <f t="shared" si="127"/>
        <v>806.4</v>
      </c>
      <c r="AN585" s="1">
        <f t="shared" si="128"/>
        <v>1024</v>
      </c>
      <c r="AO585" s="1">
        <f t="shared" si="129"/>
        <v>217.60000000000002</v>
      </c>
      <c r="AP585" s="1" t="s">
        <v>26</v>
      </c>
      <c r="AQ585" s="1">
        <f>VLOOKUP($B585,'[2]AVL F03 05.05.26_לעבוד'!$B$29:$H$721,6,)</f>
        <v>0</v>
      </c>
      <c r="AR585" s="1" t="s">
        <v>25</v>
      </c>
      <c r="AS585" s="1" t="s">
        <v>93</v>
      </c>
      <c r="AT585">
        <f t="shared" si="121"/>
        <v>2.56</v>
      </c>
      <c r="AU585" t="str">
        <f>VLOOKUP(B585,'[3]AVL F03 05.05.26_לעבוד'!$B$27:$B$694,1,)</f>
        <v>NAS1640-0</v>
      </c>
      <c r="AW585" t="s">
        <v>1726</v>
      </c>
      <c r="AX585">
        <v>1</v>
      </c>
      <c r="AY585">
        <v>0.08</v>
      </c>
      <c r="AZ585" t="s">
        <v>0</v>
      </c>
      <c r="BA585">
        <v>2</v>
      </c>
      <c r="BB585" t="s">
        <v>132</v>
      </c>
      <c r="BC585">
        <v>97</v>
      </c>
      <c r="BD585">
        <v>26</v>
      </c>
      <c r="BE585" t="s">
        <v>185</v>
      </c>
      <c r="BF585">
        <v>30000</v>
      </c>
      <c r="BG585">
        <v>0.8</v>
      </c>
      <c r="BH585">
        <v>20</v>
      </c>
      <c r="BI585" t="s">
        <v>11</v>
      </c>
      <c r="BJ585" t="s">
        <v>122</v>
      </c>
      <c r="BK585" t="s">
        <v>129</v>
      </c>
      <c r="BL585" t="s">
        <v>5</v>
      </c>
      <c r="BM585" t="s">
        <v>128</v>
      </c>
      <c r="BN585">
        <v>0.08</v>
      </c>
      <c r="BO585" t="s">
        <v>5</v>
      </c>
      <c r="BP585">
        <v>1</v>
      </c>
      <c r="BQ585" t="s">
        <v>5</v>
      </c>
      <c r="BR585" t="s">
        <v>8</v>
      </c>
      <c r="BS585" t="s">
        <v>318</v>
      </c>
      <c r="BT585">
        <v>6400</v>
      </c>
      <c r="BU585" t="s">
        <v>6</v>
      </c>
      <c r="BV585" t="s">
        <v>317</v>
      </c>
      <c r="BW585">
        <v>514</v>
      </c>
      <c r="BX585" t="s">
        <v>3</v>
      </c>
      <c r="BY585">
        <v>1</v>
      </c>
      <c r="BZ585" t="s">
        <v>29</v>
      </c>
      <c r="CA585" t="s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6720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E585">
        <f>SUM($CB585,CB585:$CC585)-SUM($EC585:EC585)</f>
        <v>0</v>
      </c>
      <c r="DF585">
        <f>SUM($CB585,$CC585:CC585)-SUM($EC585:ED585)</f>
        <v>0</v>
      </c>
      <c r="DG585">
        <f>SUM($CB585,$CC585:CD585)-SUM($EC585:EE585)</f>
        <v>0</v>
      </c>
      <c r="DH585">
        <f>SUM($CB585,$CC585:CE585)-SUM($EC585:EF585)</f>
        <v>0</v>
      </c>
      <c r="DI585">
        <f>SUM($CB585,$CC585:CF585)-SUM($EC585:EG585)</f>
        <v>0</v>
      </c>
      <c r="DJ585">
        <f>SUM($CB585,$CC585:CG585)-SUM($EC585:EH585)</f>
        <v>0</v>
      </c>
      <c r="DK585">
        <f>SUM($CB585,$CC585:CH585)-SUM($EC585:EI585)</f>
        <v>0</v>
      </c>
      <c r="DL585">
        <f>SUM($CB585,$CC585:CI585)-SUM($EC585:EJ585)</f>
        <v>0</v>
      </c>
      <c r="DM585">
        <f>SUM($CB585,$CC585:CJ585)-SUM($EC585:EK585)</f>
        <v>6400</v>
      </c>
      <c r="DN585">
        <f>SUM($CB585,$CC585:CK585)-SUM($EC585:EL585)</f>
        <v>5120</v>
      </c>
      <c r="DO585">
        <f>SUM($CB585,$CC585:CL585)-SUM($EC585:EM585)</f>
        <v>3200</v>
      </c>
      <c r="DP585">
        <f>SUM($CB585,$CC585:CM585)-SUM($EC585:EN585)</f>
        <v>1600</v>
      </c>
      <c r="DQ585">
        <f>SUM($CB585,$CC585:CN585)-SUM($EC585:EO585)</f>
        <v>320</v>
      </c>
      <c r="DR585">
        <f>SUM($CB585,$CC585:CO585)-SUM($EC585:EP585)</f>
        <v>320</v>
      </c>
      <c r="DS585">
        <f>SUM($CB585,$CC585:CP585)-SUM($EC585:EQ585)</f>
        <v>320</v>
      </c>
      <c r="DT585">
        <f>SUM($CB585,$CC585:CQ585)-SUM($EC585:ER585)</f>
        <v>320</v>
      </c>
      <c r="DU585">
        <f>SUM($CB585,$CC585:CR585)-SUM($EC585:ES585)</f>
        <v>320</v>
      </c>
      <c r="DV585">
        <f>SUM($CB585,$CC585:CS585)-SUM($EC585:ET585)</f>
        <v>320</v>
      </c>
      <c r="DW585">
        <f>SUM($CB585,$CC585:CT585)-SUM($EC585:EU585)</f>
        <v>320</v>
      </c>
      <c r="DX585">
        <f>SUM($CB585,$CC585:CU585)-SUM($EC585:EV585)</f>
        <v>320</v>
      </c>
      <c r="DY585">
        <f>SUM($CB585,$CC585:CV585)-SUM($EC585:EW585)</f>
        <v>320</v>
      </c>
      <c r="DZ585">
        <f>SUM($CB585,$CC585:CW585)-SUM($EC585:EX585)</f>
        <v>320</v>
      </c>
      <c r="EA585">
        <f>SUM($CB585,$CC585:CX585)-SUM($EC585:EY585)</f>
        <v>320</v>
      </c>
      <c r="EB585">
        <f>SUM($CB585,$CC585:CY585)-SUM($EC585:EZ585)</f>
        <v>320</v>
      </c>
      <c r="EC585" cm="1">
        <f t="array" ref="EC585">SUMPRODUCT($K585:$AJ585,TRANSPOSE(EC$4:EC$29))</f>
        <v>0</v>
      </c>
      <c r="ED585" cm="1">
        <f t="array" ref="ED585">SUMPRODUCT($K585:$AJ585,TRANSPOSE(ED$4:ED$29))</f>
        <v>0</v>
      </c>
      <c r="EE585" cm="1">
        <f t="array" ref="EE585">SUMPRODUCT($K585:$AJ585,TRANSPOSE(EE$4:EE$29))</f>
        <v>0</v>
      </c>
      <c r="EF585" cm="1">
        <f t="array" ref="EF585">SUMPRODUCT($K585:$AJ585,TRANSPOSE(EF$4:EF$29))</f>
        <v>0</v>
      </c>
      <c r="EG585" cm="1">
        <f t="array" ref="EG585">SUMPRODUCT($K585:$AJ585,TRANSPOSE(EG$4:EG$29))</f>
        <v>0</v>
      </c>
      <c r="EH585" cm="1">
        <f t="array" ref="EH585">SUMPRODUCT($K585:$AJ585,TRANSPOSE(EH$4:EH$29))</f>
        <v>0</v>
      </c>
      <c r="EI585" cm="1">
        <f t="array" ref="EI585">SUMPRODUCT($K585:$AJ585,TRANSPOSE(EI$4:EI$29))</f>
        <v>0</v>
      </c>
      <c r="EJ585" cm="1">
        <f t="array" ref="EJ585">SUMPRODUCT($K585:$AJ585,TRANSPOSE(EJ$4:EJ$29))</f>
        <v>0</v>
      </c>
      <c r="EK585" cm="1">
        <f t="array" ref="EK585">SUMPRODUCT($K585:$AJ585,TRANSPOSE(EK$4:EK$29))</f>
        <v>320</v>
      </c>
      <c r="EL585" cm="1">
        <f t="array" ref="EL585">SUMPRODUCT($K585:$AJ585,TRANSPOSE(EL$4:EL$29))</f>
        <v>1280</v>
      </c>
      <c r="EM585" cm="1">
        <f t="array" ref="EM585">SUMPRODUCT($K585:$AJ585,TRANSPOSE(EM$4:EM$29))</f>
        <v>1920</v>
      </c>
      <c r="EN585" cm="1">
        <f t="array" ref="EN585">SUMPRODUCT($K585:$AJ585,TRANSPOSE(EN$4:EN$29))</f>
        <v>1600</v>
      </c>
      <c r="EO585" cm="1">
        <f t="array" ref="EO585">SUMPRODUCT($K585:$AJ585,TRANSPOSE(EO$4:EO$29))</f>
        <v>1280</v>
      </c>
      <c r="EP585" cm="1">
        <f t="array" ref="EP585">SUMPRODUCT($K585:$AJ585,TRANSPOSE(EP$4:EP$29))</f>
        <v>0</v>
      </c>
      <c r="EQ585" cm="1">
        <f t="array" ref="EQ585">SUMPRODUCT($K585:$AJ585,TRANSPOSE(EQ$4:EQ$29))</f>
        <v>0</v>
      </c>
      <c r="ER585" cm="1">
        <f t="array" ref="ER585">SUMPRODUCT($K585:$AJ585,TRANSPOSE(ER$4:ER$29))</f>
        <v>0</v>
      </c>
      <c r="ES585" cm="1">
        <f t="array" ref="ES585">SUMPRODUCT($K585:$AJ585,TRANSPOSE(ES$4:ES$29))</f>
        <v>0</v>
      </c>
      <c r="ET585" cm="1">
        <f t="array" ref="ET585">SUMPRODUCT($K585:$AJ585,TRANSPOSE(ET$4:ET$29))</f>
        <v>0</v>
      </c>
      <c r="EU585" cm="1">
        <f t="array" ref="EU585">SUMPRODUCT($K585:$AJ585,TRANSPOSE(EU$4:EU$29))</f>
        <v>0</v>
      </c>
      <c r="EV585" cm="1">
        <f t="array" ref="EV585">SUMPRODUCT($K585:$AJ585,TRANSPOSE(EV$4:EV$29))</f>
        <v>0</v>
      </c>
      <c r="EW585" cm="1">
        <f t="array" ref="EW585">SUMPRODUCT($K585:$AJ585,TRANSPOSE(EW$4:EW$29))</f>
        <v>0</v>
      </c>
      <c r="EX585" cm="1">
        <f t="array" ref="EX585">SUMPRODUCT($K585:$AJ585,TRANSPOSE(EX$4:EX$29))</f>
        <v>0</v>
      </c>
      <c r="EY585" cm="1">
        <f t="array" ref="EY585">SUMPRODUCT($K585:$AJ585,TRANSPOSE(EY$4:EY$29))</f>
        <v>0</v>
      </c>
      <c r="EZ585" cm="1">
        <f t="array" ref="EZ585">SUMPRODUCT($K585:$AJ585,TRANSPOSE(EZ$4:EZ$29))</f>
        <v>0</v>
      </c>
      <c r="FA585">
        <f t="shared" si="122"/>
        <v>0</v>
      </c>
      <c r="FB585" t="b">
        <f t="shared" si="123"/>
        <v>0</v>
      </c>
    </row>
    <row r="586" spans="1:158" hidden="1" x14ac:dyDescent="0.2">
      <c r="A586">
        <v>695</v>
      </c>
      <c r="B586" s="7" t="s">
        <v>342</v>
      </c>
      <c r="C586" t="s">
        <v>17</v>
      </c>
      <c r="D586">
        <v>514204148</v>
      </c>
      <c r="E586" t="s">
        <v>341</v>
      </c>
      <c r="G586" t="s">
        <v>6</v>
      </c>
      <c r="H586" s="1">
        <v>2</v>
      </c>
      <c r="I586" s="1">
        <v>32</v>
      </c>
      <c r="J586" s="1">
        <f>VLOOKUP(B586,'[4]AVL F03 05.05.26_לעבוד'!$B$27:$M$694,12,)</f>
        <v>32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32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f t="shared" si="119"/>
        <v>10080</v>
      </c>
      <c r="AL586" s="1">
        <f t="shared" si="120"/>
        <v>10080</v>
      </c>
      <c r="AM586" s="1">
        <f t="shared" si="127"/>
        <v>705.6</v>
      </c>
      <c r="AN586" s="1">
        <f t="shared" si="128"/>
        <v>705.6</v>
      </c>
      <c r="AO586" s="1">
        <f t="shared" si="129"/>
        <v>0</v>
      </c>
      <c r="AP586" s="1" t="s">
        <v>85</v>
      </c>
      <c r="AQ586" s="1">
        <f>VLOOKUP($B586,'[2]AVL F03 05.05.26_לעבוד'!$B$29:$H$721,6,)</f>
        <v>0</v>
      </c>
      <c r="AR586" s="1" t="s">
        <v>25</v>
      </c>
      <c r="AS586" s="10" t="s">
        <v>14</v>
      </c>
      <c r="AT586">
        <f t="shared" si="121"/>
        <v>2.2400000000000002</v>
      </c>
      <c r="AU586" t="str">
        <f>VLOOKUP(B586,'[3]AVL F03 05.05.26_לעבוד'!$B$27:$B$694,1,)</f>
        <v>NAS620-0</v>
      </c>
      <c r="AW586" t="s">
        <v>1767</v>
      </c>
      <c r="AX586">
        <v>1</v>
      </c>
      <c r="AY586">
        <v>7.0000000000000007E-2</v>
      </c>
      <c r="AZ586" t="s">
        <v>0</v>
      </c>
      <c r="BA586">
        <v>2</v>
      </c>
      <c r="BB586" t="s">
        <v>132</v>
      </c>
      <c r="BC586">
        <v>97</v>
      </c>
      <c r="BD586">
        <v>45</v>
      </c>
      <c r="BE586" t="s">
        <v>288</v>
      </c>
      <c r="BF586">
        <v>9000</v>
      </c>
      <c r="BG586">
        <v>0.7</v>
      </c>
      <c r="BH586">
        <v>20</v>
      </c>
      <c r="BI586" t="s">
        <v>11</v>
      </c>
      <c r="BJ586" t="s">
        <v>122</v>
      </c>
      <c r="BK586" t="s">
        <v>129</v>
      </c>
      <c r="BL586" t="s">
        <v>5</v>
      </c>
      <c r="BM586" t="s">
        <v>128</v>
      </c>
      <c r="BN586">
        <v>7.0000000000000007E-2</v>
      </c>
      <c r="BO586" t="s">
        <v>5</v>
      </c>
      <c r="BP586">
        <v>1</v>
      </c>
      <c r="BQ586" t="s">
        <v>325</v>
      </c>
      <c r="BR586" t="s">
        <v>8</v>
      </c>
      <c r="BS586" t="s">
        <v>318</v>
      </c>
      <c r="BT586">
        <v>1</v>
      </c>
      <c r="BU586" t="s">
        <v>6</v>
      </c>
      <c r="BV586" t="s">
        <v>5</v>
      </c>
      <c r="BW586">
        <v>514</v>
      </c>
      <c r="BX586" t="s">
        <v>3</v>
      </c>
      <c r="BY586">
        <v>1</v>
      </c>
      <c r="BZ586" t="s">
        <v>29</v>
      </c>
      <c r="CA586" t="s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6500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E586">
        <f>SUM($CB586,CB586:$CC586)-SUM($EC586:EC586)</f>
        <v>0</v>
      </c>
      <c r="DF586">
        <f>SUM($CB586,$CC586:CC586)-SUM($EC586:ED586)</f>
        <v>0</v>
      </c>
      <c r="DG586">
        <f>SUM($CB586,$CC586:CD586)-SUM($EC586:EE586)</f>
        <v>0</v>
      </c>
      <c r="DH586">
        <f>SUM($CB586,$CC586:CE586)-SUM($EC586:EF586)</f>
        <v>0</v>
      </c>
      <c r="DI586">
        <f>SUM($CB586,$CC586:CF586)-SUM($EC586:EG586)</f>
        <v>0</v>
      </c>
      <c r="DJ586">
        <f>SUM($CB586,$CC586:CG586)-SUM($EC586:EH586)</f>
        <v>0</v>
      </c>
      <c r="DK586">
        <f>SUM($CB586,$CC586:CH586)-SUM($EC586:EI586)</f>
        <v>0</v>
      </c>
      <c r="DL586">
        <f>SUM($CB586,$CC586:CI586)-SUM($EC586:EJ586)</f>
        <v>0</v>
      </c>
      <c r="DM586">
        <f>SUM($CB586,$CC586:CJ586)-SUM($EC586:EK586)</f>
        <v>5700</v>
      </c>
      <c r="DN586">
        <f>SUM($CB586,$CC586:CK586)-SUM($EC586:EL586)</f>
        <v>4100</v>
      </c>
      <c r="DO586">
        <f>SUM($CB586,$CC586:CL586)-SUM($EC586:EM586)</f>
        <v>100</v>
      </c>
      <c r="DP586">
        <f>SUM($CB586,$CC586:CM586)-SUM($EC586:EN586)</f>
        <v>100</v>
      </c>
      <c r="DQ586">
        <f>SUM($CB586,$CC586:CN586)-SUM($EC586:EO586)</f>
        <v>100</v>
      </c>
      <c r="DR586">
        <f>SUM($CB586,$CC586:CO586)-SUM($EC586:EP586)</f>
        <v>100</v>
      </c>
      <c r="DS586">
        <f>SUM($CB586,$CC586:CP586)-SUM($EC586:EQ586)</f>
        <v>100</v>
      </c>
      <c r="DT586">
        <f>SUM($CB586,$CC586:CQ586)-SUM($EC586:ER586)</f>
        <v>100</v>
      </c>
      <c r="DU586">
        <f>SUM($CB586,$CC586:CR586)-SUM($EC586:ES586)</f>
        <v>100</v>
      </c>
      <c r="DV586">
        <f>SUM($CB586,$CC586:CS586)-SUM($EC586:ET586)</f>
        <v>100</v>
      </c>
      <c r="DW586">
        <f>SUM($CB586,$CC586:CT586)-SUM($EC586:EU586)</f>
        <v>100</v>
      </c>
      <c r="DX586">
        <f>SUM($CB586,$CC586:CU586)-SUM($EC586:EV586)</f>
        <v>100</v>
      </c>
      <c r="DY586">
        <f>SUM($CB586,$CC586:CV586)-SUM($EC586:EW586)</f>
        <v>100</v>
      </c>
      <c r="DZ586">
        <f>SUM($CB586,$CC586:CW586)-SUM($EC586:EX586)</f>
        <v>100</v>
      </c>
      <c r="EA586">
        <f>SUM($CB586,$CC586:CX586)-SUM($EC586:EY586)</f>
        <v>100</v>
      </c>
      <c r="EB586">
        <f>SUM($CB586,$CC586:CY586)-SUM($EC586:EZ586)</f>
        <v>100</v>
      </c>
      <c r="EC586" cm="1">
        <f t="array" ref="EC586">SUMPRODUCT($K586:$AJ586,TRANSPOSE(EC$4:EC$29))</f>
        <v>0</v>
      </c>
      <c r="ED586" cm="1">
        <f t="array" ref="ED586">SUMPRODUCT($K586:$AJ586,TRANSPOSE(ED$4:ED$29))</f>
        <v>0</v>
      </c>
      <c r="EE586" cm="1">
        <f t="array" ref="EE586">SUMPRODUCT($K586:$AJ586,TRANSPOSE(EE$4:EE$29))</f>
        <v>0</v>
      </c>
      <c r="EF586" cm="1">
        <f t="array" ref="EF586">SUMPRODUCT($K586:$AJ586,TRANSPOSE(EF$4:EF$29))</f>
        <v>0</v>
      </c>
      <c r="EG586" cm="1">
        <f t="array" ref="EG586">SUMPRODUCT($K586:$AJ586,TRANSPOSE(EG$4:EG$29))</f>
        <v>0</v>
      </c>
      <c r="EH586" cm="1">
        <f t="array" ref="EH586">SUMPRODUCT($K586:$AJ586,TRANSPOSE(EH$4:EH$29))</f>
        <v>0</v>
      </c>
      <c r="EI586" cm="1">
        <f t="array" ref="EI586">SUMPRODUCT($K586:$AJ586,TRANSPOSE(EI$4:EI$29))</f>
        <v>0</v>
      </c>
      <c r="EJ586" cm="1">
        <f t="array" ref="EJ586">SUMPRODUCT($K586:$AJ586,TRANSPOSE(EJ$4:EJ$29))</f>
        <v>0</v>
      </c>
      <c r="EK586" cm="1">
        <f t="array" ref="EK586">SUMPRODUCT($K586:$AJ586,TRANSPOSE(EK$4:EK$29))</f>
        <v>800</v>
      </c>
      <c r="EL586" cm="1">
        <f t="array" ref="EL586">SUMPRODUCT($K586:$AJ586,TRANSPOSE(EL$4:EL$29))</f>
        <v>1600</v>
      </c>
      <c r="EM586" cm="1">
        <f t="array" ref="EM586">SUMPRODUCT($K586:$AJ586,TRANSPOSE(EM$4:EM$29))</f>
        <v>4000</v>
      </c>
      <c r="EN586" cm="1">
        <f t="array" ref="EN586">SUMPRODUCT($K586:$AJ586,TRANSPOSE(EN$4:EN$29))</f>
        <v>0</v>
      </c>
      <c r="EO586" cm="1">
        <f t="array" ref="EO586">SUMPRODUCT($K586:$AJ586,TRANSPOSE(EO$4:EO$29))</f>
        <v>0</v>
      </c>
      <c r="EP586" cm="1">
        <f t="array" ref="EP586">SUMPRODUCT($K586:$AJ586,TRANSPOSE(EP$4:EP$29))</f>
        <v>0</v>
      </c>
      <c r="EQ586" cm="1">
        <f t="array" ref="EQ586">SUMPRODUCT($K586:$AJ586,TRANSPOSE(EQ$4:EQ$29))</f>
        <v>0</v>
      </c>
      <c r="ER586" cm="1">
        <f t="array" ref="ER586">SUMPRODUCT($K586:$AJ586,TRANSPOSE(ER$4:ER$29))</f>
        <v>0</v>
      </c>
      <c r="ES586" cm="1">
        <f t="array" ref="ES586">SUMPRODUCT($K586:$AJ586,TRANSPOSE(ES$4:ES$29))</f>
        <v>0</v>
      </c>
      <c r="ET586" cm="1">
        <f t="array" ref="ET586">SUMPRODUCT($K586:$AJ586,TRANSPOSE(ET$4:ET$29))</f>
        <v>0</v>
      </c>
      <c r="EU586" cm="1">
        <f t="array" ref="EU586">SUMPRODUCT($K586:$AJ586,TRANSPOSE(EU$4:EU$29))</f>
        <v>0</v>
      </c>
      <c r="EV586" cm="1">
        <f t="array" ref="EV586">SUMPRODUCT($K586:$AJ586,TRANSPOSE(EV$4:EV$29))</f>
        <v>0</v>
      </c>
      <c r="EW586" cm="1">
        <f t="array" ref="EW586">SUMPRODUCT($K586:$AJ586,TRANSPOSE(EW$4:EW$29))</f>
        <v>0</v>
      </c>
      <c r="EX586" cm="1">
        <f t="array" ref="EX586">SUMPRODUCT($K586:$AJ586,TRANSPOSE(EX$4:EX$29))</f>
        <v>0</v>
      </c>
      <c r="EY586" cm="1">
        <f t="array" ref="EY586">SUMPRODUCT($K586:$AJ586,TRANSPOSE(EY$4:EY$29))</f>
        <v>0</v>
      </c>
      <c r="EZ586" cm="1">
        <f t="array" ref="EZ586">SUMPRODUCT($K586:$AJ586,TRANSPOSE(EZ$4:EZ$29))</f>
        <v>0</v>
      </c>
      <c r="FA586">
        <f t="shared" si="122"/>
        <v>0</v>
      </c>
      <c r="FB586" t="b">
        <f t="shared" si="123"/>
        <v>0</v>
      </c>
    </row>
    <row r="587" spans="1:158" hidden="1" x14ac:dyDescent="0.2">
      <c r="A587">
        <v>696</v>
      </c>
      <c r="B587" s="7" t="s">
        <v>340</v>
      </c>
      <c r="C587" t="s">
        <v>17</v>
      </c>
      <c r="D587">
        <v>514202126</v>
      </c>
      <c r="E587" t="s">
        <v>339</v>
      </c>
      <c r="G587" t="s">
        <v>6</v>
      </c>
      <c r="H587" s="1">
        <v>2</v>
      </c>
      <c r="I587" s="1">
        <v>2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2</v>
      </c>
      <c r="AJ587" s="1">
        <v>0</v>
      </c>
      <c r="AK587" s="1">
        <f t="shared" si="119"/>
        <v>630</v>
      </c>
      <c r="AL587" s="1">
        <f t="shared" si="120"/>
        <v>630</v>
      </c>
      <c r="AM587" s="1">
        <f t="shared" si="127"/>
        <v>44.1</v>
      </c>
      <c r="AN587" s="1">
        <f t="shared" si="128"/>
        <v>44.1</v>
      </c>
      <c r="AO587" s="1">
        <f t="shared" si="129"/>
        <v>0</v>
      </c>
      <c r="AP587" s="1" t="s">
        <v>85</v>
      </c>
      <c r="AQ587" s="1" t="str">
        <f>VLOOKUP($B587,'[2]AVL F03 05.05.26_לעבוד'!$B$29:$H$721,6,)</f>
        <v xml:space="preserve">26/07/26 חדש ב AVL , יסופק כ BFE </v>
      </c>
      <c r="AR587" s="1" t="s">
        <v>68</v>
      </c>
      <c r="AS587" s="1" t="s">
        <v>93</v>
      </c>
      <c r="AT587">
        <f t="shared" si="121"/>
        <v>0.14000000000000001</v>
      </c>
      <c r="AU587" t="e">
        <f>VLOOKUP(B587,'[3]AVL F03 05.05.26_לעבוד'!$B$27:$B$694,1,)</f>
        <v>#N/A</v>
      </c>
      <c r="AV587" t="s">
        <v>323</v>
      </c>
      <c r="AW587" t="s">
        <v>1785</v>
      </c>
      <c r="AX587">
        <v>1</v>
      </c>
      <c r="AY587">
        <v>7.0000000000000007E-2</v>
      </c>
      <c r="AZ587" t="s">
        <v>0</v>
      </c>
      <c r="BA587">
        <v>2</v>
      </c>
      <c r="BB587" t="s">
        <v>132</v>
      </c>
      <c r="BC587">
        <v>97</v>
      </c>
      <c r="BD587">
        <v>35</v>
      </c>
      <c r="BE587" t="s">
        <v>185</v>
      </c>
      <c r="BF587">
        <v>30000</v>
      </c>
      <c r="BG587">
        <v>0.7</v>
      </c>
      <c r="BH587">
        <v>20</v>
      </c>
      <c r="BI587" t="s">
        <v>11</v>
      </c>
      <c r="BJ587" t="s">
        <v>122</v>
      </c>
      <c r="BK587" t="s">
        <v>129</v>
      </c>
      <c r="BL587" t="s">
        <v>5</v>
      </c>
      <c r="BM587" t="s">
        <v>128</v>
      </c>
      <c r="BN587">
        <v>7.0000000000000007E-2</v>
      </c>
      <c r="BO587" t="s">
        <v>5</v>
      </c>
      <c r="BP587">
        <v>860</v>
      </c>
      <c r="BQ587" t="s">
        <v>5</v>
      </c>
      <c r="BR587" t="s">
        <v>8</v>
      </c>
      <c r="BS587" t="s">
        <v>338</v>
      </c>
      <c r="BT587">
        <v>1</v>
      </c>
      <c r="BU587" t="s">
        <v>6</v>
      </c>
      <c r="BV587" t="s">
        <v>317</v>
      </c>
      <c r="BW587">
        <v>514</v>
      </c>
      <c r="BX587" t="s">
        <v>3</v>
      </c>
      <c r="BY587">
        <v>1</v>
      </c>
      <c r="BZ587" t="s">
        <v>29</v>
      </c>
      <c r="CA587" t="s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E587">
        <f>SUM($CB587,CB587:$CC587)-SUM($EC587:EC587)</f>
        <v>0</v>
      </c>
      <c r="DF587">
        <f>SUM($CB587,$CC587:CC587)-SUM($EC587:ED587)</f>
        <v>0</v>
      </c>
      <c r="DG587">
        <f>SUM($CB587,$CC587:CD587)-SUM($EC587:EE587)</f>
        <v>0</v>
      </c>
      <c r="DH587">
        <f>SUM($CB587,$CC587:CE587)-SUM($EC587:EF587)</f>
        <v>0</v>
      </c>
      <c r="DI587">
        <f>SUM($CB587,$CC587:CF587)-SUM($EC587:EG587)</f>
        <v>0</v>
      </c>
      <c r="DJ587">
        <f>SUM($CB587,$CC587:CG587)-SUM($EC587:EH587)</f>
        <v>0</v>
      </c>
      <c r="DK587">
        <f>SUM($CB587,$CC587:CH587)-SUM($EC587:EI587)</f>
        <v>0</v>
      </c>
      <c r="DL587">
        <f>SUM($CB587,$CC587:CI587)-SUM($EC587:EJ587)</f>
        <v>0</v>
      </c>
      <c r="DM587">
        <f>SUM($CB587,$CC587:CJ587)-SUM($EC587:EK587)</f>
        <v>0</v>
      </c>
      <c r="DN587">
        <f>SUM($CB587,$CC587:CK587)-SUM($EC587:EL587)</f>
        <v>-40</v>
      </c>
      <c r="DO587">
        <f>SUM($CB587,$CC587:CL587)-SUM($EC587:EM587)</f>
        <v>-160</v>
      </c>
      <c r="DP587">
        <f>SUM($CB587,$CC587:CM587)-SUM($EC587:EN587)</f>
        <v>-320</v>
      </c>
      <c r="DQ587">
        <f>SUM($CB587,$CC587:CN587)-SUM($EC587:EO587)</f>
        <v>-400</v>
      </c>
      <c r="DR587">
        <f>SUM($CB587,$CC587:CO587)-SUM($EC587:EP587)</f>
        <v>-400</v>
      </c>
      <c r="DS587">
        <f>SUM($CB587,$CC587:CP587)-SUM($EC587:EQ587)</f>
        <v>-400</v>
      </c>
      <c r="DT587">
        <f>SUM($CB587,$CC587:CQ587)-SUM($EC587:ER587)</f>
        <v>-400</v>
      </c>
      <c r="DU587">
        <f>SUM($CB587,$CC587:CR587)-SUM($EC587:ES587)</f>
        <v>-400</v>
      </c>
      <c r="DV587">
        <f>SUM($CB587,$CC587:CS587)-SUM($EC587:ET587)</f>
        <v>-400</v>
      </c>
      <c r="DW587">
        <f>SUM($CB587,$CC587:CT587)-SUM($EC587:EU587)</f>
        <v>-400</v>
      </c>
      <c r="DX587">
        <f>SUM($CB587,$CC587:CU587)-SUM($EC587:EV587)</f>
        <v>-400</v>
      </c>
      <c r="DY587">
        <f>SUM($CB587,$CC587:CV587)-SUM($EC587:EW587)</f>
        <v>-400</v>
      </c>
      <c r="DZ587">
        <f>SUM($CB587,$CC587:CW587)-SUM($EC587:EX587)</f>
        <v>-400</v>
      </c>
      <c r="EA587">
        <f>SUM($CB587,$CC587:CX587)-SUM($EC587:EY587)</f>
        <v>-400</v>
      </c>
      <c r="EB587">
        <f>SUM($CB587,$CC587:CY587)-SUM($EC587:EZ587)</f>
        <v>-400</v>
      </c>
      <c r="EC587" cm="1">
        <f t="array" ref="EC587">SUMPRODUCT($K587:$AJ587,TRANSPOSE(EC$4:EC$29))</f>
        <v>0</v>
      </c>
      <c r="ED587" cm="1">
        <f t="array" ref="ED587">SUMPRODUCT($K587:$AJ587,TRANSPOSE(ED$4:ED$29))</f>
        <v>0</v>
      </c>
      <c r="EE587" cm="1">
        <f t="array" ref="EE587">SUMPRODUCT($K587:$AJ587,TRANSPOSE(EE$4:EE$29))</f>
        <v>0</v>
      </c>
      <c r="EF587" cm="1">
        <f t="array" ref="EF587">SUMPRODUCT($K587:$AJ587,TRANSPOSE(EF$4:EF$29))</f>
        <v>0</v>
      </c>
      <c r="EG587" cm="1">
        <f t="array" ref="EG587">SUMPRODUCT($K587:$AJ587,TRANSPOSE(EG$4:EG$29))</f>
        <v>0</v>
      </c>
      <c r="EH587" cm="1">
        <f t="array" ref="EH587">SUMPRODUCT($K587:$AJ587,TRANSPOSE(EH$4:EH$29))</f>
        <v>0</v>
      </c>
      <c r="EI587" cm="1">
        <f t="array" ref="EI587">SUMPRODUCT($K587:$AJ587,TRANSPOSE(EI$4:EI$29))</f>
        <v>0</v>
      </c>
      <c r="EJ587" cm="1">
        <f t="array" ref="EJ587">SUMPRODUCT($K587:$AJ587,TRANSPOSE(EJ$4:EJ$29))</f>
        <v>0</v>
      </c>
      <c r="EK587" cm="1">
        <f t="array" ref="EK587">SUMPRODUCT($K587:$AJ587,TRANSPOSE(EK$4:EK$29))</f>
        <v>0</v>
      </c>
      <c r="EL587" cm="1">
        <f t="array" ref="EL587">SUMPRODUCT($K587:$AJ587,TRANSPOSE(EL$4:EL$29))</f>
        <v>40</v>
      </c>
      <c r="EM587" cm="1">
        <f t="array" ref="EM587">SUMPRODUCT($K587:$AJ587,TRANSPOSE(EM$4:EM$29))</f>
        <v>120</v>
      </c>
      <c r="EN587" cm="1">
        <f t="array" ref="EN587">SUMPRODUCT($K587:$AJ587,TRANSPOSE(EN$4:EN$29))</f>
        <v>160</v>
      </c>
      <c r="EO587" cm="1">
        <f t="array" ref="EO587">SUMPRODUCT($K587:$AJ587,TRANSPOSE(EO$4:EO$29))</f>
        <v>80</v>
      </c>
      <c r="EP587" cm="1">
        <f t="array" ref="EP587">SUMPRODUCT($K587:$AJ587,TRANSPOSE(EP$4:EP$29))</f>
        <v>0</v>
      </c>
      <c r="EQ587" cm="1">
        <f t="array" ref="EQ587">SUMPRODUCT($K587:$AJ587,TRANSPOSE(EQ$4:EQ$29))</f>
        <v>0</v>
      </c>
      <c r="ER587" cm="1">
        <f t="array" ref="ER587">SUMPRODUCT($K587:$AJ587,TRANSPOSE(ER$4:ER$29))</f>
        <v>0</v>
      </c>
      <c r="ES587" cm="1">
        <f t="array" ref="ES587">SUMPRODUCT($K587:$AJ587,TRANSPOSE(ES$4:ES$29))</f>
        <v>0</v>
      </c>
      <c r="ET587" cm="1">
        <f t="array" ref="ET587">SUMPRODUCT($K587:$AJ587,TRANSPOSE(ET$4:ET$29))</f>
        <v>0</v>
      </c>
      <c r="EU587" cm="1">
        <f t="array" ref="EU587">SUMPRODUCT($K587:$AJ587,TRANSPOSE(EU$4:EU$29))</f>
        <v>0</v>
      </c>
      <c r="EV587" cm="1">
        <f t="array" ref="EV587">SUMPRODUCT($K587:$AJ587,TRANSPOSE(EV$4:EV$29))</f>
        <v>0</v>
      </c>
      <c r="EW587" cm="1">
        <f t="array" ref="EW587">SUMPRODUCT($K587:$AJ587,TRANSPOSE(EW$4:EW$29))</f>
        <v>0</v>
      </c>
      <c r="EX587" cm="1">
        <f t="array" ref="EX587">SUMPRODUCT($K587:$AJ587,TRANSPOSE(EX$4:EX$29))</f>
        <v>0</v>
      </c>
      <c r="EY587" cm="1">
        <f t="array" ref="EY587">SUMPRODUCT($K587:$AJ587,TRANSPOSE(EY$4:EY$29))</f>
        <v>0</v>
      </c>
      <c r="EZ587" cm="1">
        <f t="array" ref="EZ587">SUMPRODUCT($K587:$AJ587,TRANSPOSE(EZ$4:EZ$29))</f>
        <v>0</v>
      </c>
      <c r="FA587">
        <f t="shared" si="122"/>
        <v>0</v>
      </c>
      <c r="FB587" t="b">
        <f t="shared" si="123"/>
        <v>1</v>
      </c>
    </row>
    <row r="588" spans="1:158" hidden="1" x14ac:dyDescent="0.2">
      <c r="A588">
        <v>697</v>
      </c>
      <c r="B588" s="7" t="s">
        <v>337</v>
      </c>
      <c r="C588" t="s">
        <v>17</v>
      </c>
      <c r="D588">
        <v>514201177</v>
      </c>
      <c r="E588" t="s">
        <v>336</v>
      </c>
      <c r="G588" t="s">
        <v>6</v>
      </c>
      <c r="H588" s="1">
        <v>2</v>
      </c>
      <c r="I588" s="1">
        <v>73</v>
      </c>
      <c r="J588" s="1">
        <f>VLOOKUP(B588,'[4]AVL F03 05.05.26_לעבוד'!$B$27:$M$694,12,)</f>
        <v>390</v>
      </c>
      <c r="K588" s="1">
        <v>0</v>
      </c>
      <c r="L588" s="1">
        <v>0</v>
      </c>
      <c r="M588" s="1">
        <v>0</v>
      </c>
      <c r="N588" s="1">
        <v>0</v>
      </c>
      <c r="O588" s="1">
        <v>16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15</v>
      </c>
      <c r="Z588" s="1">
        <v>0</v>
      </c>
      <c r="AA588" s="1">
        <v>14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4</v>
      </c>
      <c r="AH588" s="1">
        <v>0</v>
      </c>
      <c r="AI588" s="1">
        <v>0</v>
      </c>
      <c r="AJ588" s="1">
        <v>0</v>
      </c>
      <c r="AK588" s="1">
        <f t="shared" si="119"/>
        <v>15435</v>
      </c>
      <c r="AL588" s="1">
        <f t="shared" si="120"/>
        <v>73200</v>
      </c>
      <c r="AM588" s="1">
        <f t="shared" si="127"/>
        <v>463.04999999999995</v>
      </c>
      <c r="AN588" s="1">
        <f t="shared" si="128"/>
        <v>2196</v>
      </c>
      <c r="AO588" s="1">
        <f t="shared" si="129"/>
        <v>1732.95</v>
      </c>
      <c r="AP588" s="1" t="s">
        <v>107</v>
      </c>
      <c r="AQ588" s="1">
        <f>VLOOKUP($B588,'[2]AVL F03 05.05.26_לעבוד'!$B$29:$H$721,6,)</f>
        <v>0</v>
      </c>
      <c r="AR588" s="1" t="s">
        <v>25</v>
      </c>
      <c r="AS588" s="1" t="s">
        <v>278</v>
      </c>
      <c r="AT588">
        <f t="shared" si="121"/>
        <v>1.47</v>
      </c>
      <c r="AU588" t="str">
        <f>VLOOKUP(B588,'[3]AVL F03 05.05.26_לעבוד'!$B$27:$B$694,1,)</f>
        <v>NAS620C2</v>
      </c>
      <c r="AV588" t="s">
        <v>335</v>
      </c>
      <c r="AW588" t="s">
        <v>1726</v>
      </c>
      <c r="AX588">
        <v>1</v>
      </c>
      <c r="AY588">
        <v>0.03</v>
      </c>
      <c r="AZ588" t="s">
        <v>0</v>
      </c>
      <c r="BA588">
        <v>2</v>
      </c>
      <c r="BB588" t="s">
        <v>132</v>
      </c>
      <c r="BC588">
        <v>97</v>
      </c>
      <c r="BD588">
        <v>41</v>
      </c>
      <c r="BE588" t="s">
        <v>185</v>
      </c>
      <c r="BF588">
        <v>500000</v>
      </c>
      <c r="BG588">
        <v>0.3</v>
      </c>
      <c r="BH588">
        <v>20</v>
      </c>
      <c r="BI588" t="s">
        <v>11</v>
      </c>
      <c r="BJ588" t="s">
        <v>122</v>
      </c>
      <c r="BK588" t="s">
        <v>129</v>
      </c>
      <c r="BL588" t="s">
        <v>5</v>
      </c>
      <c r="BM588" t="s">
        <v>128</v>
      </c>
      <c r="BN588">
        <v>0.03</v>
      </c>
      <c r="BO588" t="s">
        <v>5</v>
      </c>
      <c r="BP588">
        <v>900</v>
      </c>
      <c r="BQ588" t="s">
        <v>5</v>
      </c>
      <c r="BR588" t="s">
        <v>8</v>
      </c>
      <c r="BS588" t="s">
        <v>318</v>
      </c>
      <c r="BT588">
        <v>73200</v>
      </c>
      <c r="BU588" t="s">
        <v>6</v>
      </c>
      <c r="BV588" t="s">
        <v>317</v>
      </c>
      <c r="BW588">
        <v>514</v>
      </c>
      <c r="BX588" t="s">
        <v>3</v>
      </c>
      <c r="BY588">
        <v>1</v>
      </c>
      <c r="BZ588" t="s">
        <v>29</v>
      </c>
      <c r="CA588" t="s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76860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E588">
        <f>SUM($CB588,CB588:$CC588)-SUM($EC588:EC588)</f>
        <v>0</v>
      </c>
      <c r="DF588">
        <f>SUM($CB588,$CC588:CC588)-SUM($EC588:ED588)</f>
        <v>0</v>
      </c>
      <c r="DG588">
        <f>SUM($CB588,$CC588:CD588)-SUM($EC588:EE588)</f>
        <v>0</v>
      </c>
      <c r="DH588">
        <f>SUM($CB588,$CC588:CE588)-SUM($EC588:EF588)</f>
        <v>0</v>
      </c>
      <c r="DI588">
        <f>SUM($CB588,$CC588:CF588)-SUM($EC588:EG588)</f>
        <v>0</v>
      </c>
      <c r="DJ588">
        <f>SUM($CB588,$CC588:CG588)-SUM($EC588:EH588)</f>
        <v>0</v>
      </c>
      <c r="DK588">
        <f>SUM($CB588,$CC588:CH588)-SUM($EC588:EI588)</f>
        <v>0</v>
      </c>
      <c r="DL588">
        <f>SUM($CB588,$CC588:CI588)-SUM($EC588:EJ588)</f>
        <v>0</v>
      </c>
      <c r="DM588">
        <f>SUM($CB588,$CC588:CJ588)-SUM($EC588:EK588)</f>
        <v>75530</v>
      </c>
      <c r="DN588">
        <f>SUM($CB588,$CC588:CK588)-SUM($EC588:EL588)</f>
        <v>73922</v>
      </c>
      <c r="DO588">
        <f>SUM($CB588,$CC588:CL588)-SUM($EC588:EM588)</f>
        <v>71332</v>
      </c>
      <c r="DP588">
        <f>SUM($CB588,$CC588:CM588)-SUM($EC588:EN588)</f>
        <v>68560</v>
      </c>
      <c r="DQ588">
        <f>SUM($CB588,$CC588:CN588)-SUM($EC588:EO588)</f>
        <v>67810</v>
      </c>
      <c r="DR588">
        <f>SUM($CB588,$CC588:CO588)-SUM($EC588:EP588)</f>
        <v>67060</v>
      </c>
      <c r="DS588">
        <f>SUM($CB588,$CC588:CP588)-SUM($EC588:EQ588)</f>
        <v>67060</v>
      </c>
      <c r="DT588">
        <f>SUM($CB588,$CC588:CQ588)-SUM($EC588:ER588)</f>
        <v>67060</v>
      </c>
      <c r="DU588">
        <f>SUM($CB588,$CC588:CR588)-SUM($EC588:ES588)</f>
        <v>67060</v>
      </c>
      <c r="DV588">
        <f>SUM($CB588,$CC588:CS588)-SUM($EC588:ET588)</f>
        <v>67060</v>
      </c>
      <c r="DW588">
        <f>SUM($CB588,$CC588:CT588)-SUM($EC588:EU588)</f>
        <v>67060</v>
      </c>
      <c r="DX588">
        <f>SUM($CB588,$CC588:CU588)-SUM($EC588:EV588)</f>
        <v>67060</v>
      </c>
      <c r="DY588">
        <f>SUM($CB588,$CC588:CV588)-SUM($EC588:EW588)</f>
        <v>67060</v>
      </c>
      <c r="DZ588">
        <f>SUM($CB588,$CC588:CW588)-SUM($EC588:EX588)</f>
        <v>67060</v>
      </c>
      <c r="EA588">
        <f>SUM($CB588,$CC588:CX588)-SUM($EC588:EY588)</f>
        <v>67060</v>
      </c>
      <c r="EB588">
        <f>SUM($CB588,$CC588:CY588)-SUM($EC588:EZ588)</f>
        <v>67060</v>
      </c>
      <c r="EC588" cm="1">
        <f t="array" ref="EC588">SUMPRODUCT($K588:$AJ588,TRANSPOSE(EC$4:EC$29))</f>
        <v>0</v>
      </c>
      <c r="ED588" cm="1">
        <f t="array" ref="ED588">SUMPRODUCT($K588:$AJ588,TRANSPOSE(ED$4:ED$29))</f>
        <v>0</v>
      </c>
      <c r="EE588" cm="1">
        <f t="array" ref="EE588">SUMPRODUCT($K588:$AJ588,TRANSPOSE(EE$4:EE$29))</f>
        <v>0</v>
      </c>
      <c r="EF588" cm="1">
        <f t="array" ref="EF588">SUMPRODUCT($K588:$AJ588,TRANSPOSE(EF$4:EF$29))</f>
        <v>0</v>
      </c>
      <c r="EG588" cm="1">
        <f t="array" ref="EG588">SUMPRODUCT($K588:$AJ588,TRANSPOSE(EG$4:EG$29))</f>
        <v>0</v>
      </c>
      <c r="EH588" cm="1">
        <f t="array" ref="EH588">SUMPRODUCT($K588:$AJ588,TRANSPOSE(EH$4:EH$29))</f>
        <v>0</v>
      </c>
      <c r="EI588" cm="1">
        <f t="array" ref="EI588">SUMPRODUCT($K588:$AJ588,TRANSPOSE(EI$4:EI$29))</f>
        <v>0</v>
      </c>
      <c r="EJ588" cm="1">
        <f t="array" ref="EJ588">SUMPRODUCT($K588:$AJ588,TRANSPOSE(EJ$4:EJ$29))</f>
        <v>0</v>
      </c>
      <c r="EK588" cm="1">
        <f t="array" ref="EK588">SUMPRODUCT($K588:$AJ588,TRANSPOSE(EK$4:EK$29))</f>
        <v>1330</v>
      </c>
      <c r="EL588" cm="1">
        <f t="array" ref="EL588">SUMPRODUCT($K588:$AJ588,TRANSPOSE(EL$4:EL$29))</f>
        <v>1608</v>
      </c>
      <c r="EM588" cm="1">
        <f t="array" ref="EM588">SUMPRODUCT($K588:$AJ588,TRANSPOSE(EM$4:EM$29))</f>
        <v>2590</v>
      </c>
      <c r="EN588" cm="1">
        <f t="array" ref="EN588">SUMPRODUCT($K588:$AJ588,TRANSPOSE(EN$4:EN$29))</f>
        <v>2772</v>
      </c>
      <c r="EO588" cm="1">
        <f t="array" ref="EO588">SUMPRODUCT($K588:$AJ588,TRANSPOSE(EO$4:EO$29))</f>
        <v>750</v>
      </c>
      <c r="EP588" cm="1">
        <f t="array" ref="EP588">SUMPRODUCT($K588:$AJ588,TRANSPOSE(EP$4:EP$29))</f>
        <v>750</v>
      </c>
      <c r="EQ588" cm="1">
        <f t="array" ref="EQ588">SUMPRODUCT($K588:$AJ588,TRANSPOSE(EQ$4:EQ$29))</f>
        <v>0</v>
      </c>
      <c r="ER588" cm="1">
        <f t="array" ref="ER588">SUMPRODUCT($K588:$AJ588,TRANSPOSE(ER$4:ER$29))</f>
        <v>0</v>
      </c>
      <c r="ES588" cm="1">
        <f t="array" ref="ES588">SUMPRODUCT($K588:$AJ588,TRANSPOSE(ES$4:ES$29))</f>
        <v>0</v>
      </c>
      <c r="ET588" cm="1">
        <f t="array" ref="ET588">SUMPRODUCT($K588:$AJ588,TRANSPOSE(ET$4:ET$29))</f>
        <v>0</v>
      </c>
      <c r="EU588" cm="1">
        <f t="array" ref="EU588">SUMPRODUCT($K588:$AJ588,TRANSPOSE(EU$4:EU$29))</f>
        <v>0</v>
      </c>
      <c r="EV588" cm="1">
        <f t="array" ref="EV588">SUMPRODUCT($K588:$AJ588,TRANSPOSE(EV$4:EV$29))</f>
        <v>0</v>
      </c>
      <c r="EW588" cm="1">
        <f t="array" ref="EW588">SUMPRODUCT($K588:$AJ588,TRANSPOSE(EW$4:EW$29))</f>
        <v>0</v>
      </c>
      <c r="EX588" cm="1">
        <f t="array" ref="EX588">SUMPRODUCT($K588:$AJ588,TRANSPOSE(EX$4:EX$29))</f>
        <v>0</v>
      </c>
      <c r="EY588" cm="1">
        <f t="array" ref="EY588">SUMPRODUCT($K588:$AJ588,TRANSPOSE(EY$4:EY$29))</f>
        <v>0</v>
      </c>
      <c r="EZ588" cm="1">
        <f t="array" ref="EZ588">SUMPRODUCT($K588:$AJ588,TRANSPOSE(EZ$4:EZ$29))</f>
        <v>0</v>
      </c>
      <c r="FA588">
        <f t="shared" si="122"/>
        <v>0</v>
      </c>
      <c r="FB588" t="b">
        <f t="shared" si="123"/>
        <v>0</v>
      </c>
    </row>
    <row r="589" spans="1:158" hidden="1" x14ac:dyDescent="0.2">
      <c r="A589">
        <v>698</v>
      </c>
      <c r="B589" s="7" t="s">
        <v>334</v>
      </c>
      <c r="C589" t="s">
        <v>17</v>
      </c>
      <c r="D589">
        <v>514200799</v>
      </c>
      <c r="E589" t="s">
        <v>333</v>
      </c>
      <c r="G589" t="s">
        <v>6</v>
      </c>
      <c r="H589" s="1">
        <v>2</v>
      </c>
      <c r="I589" s="1">
        <v>42</v>
      </c>
      <c r="J589" s="1">
        <f>VLOOKUP(B589,'[4]AVL F03 05.05.26_לעבוד'!$B$27:$M$694,12,)</f>
        <v>42</v>
      </c>
      <c r="K589" s="1">
        <v>0</v>
      </c>
      <c r="L589" s="1">
        <v>12</v>
      </c>
      <c r="M589" s="1">
        <v>0</v>
      </c>
      <c r="N589" s="1">
        <v>4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8</v>
      </c>
      <c r="X589" s="1">
        <v>0</v>
      </c>
      <c r="Y589" s="1">
        <v>4</v>
      </c>
      <c r="Z589" s="1">
        <v>2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f t="shared" si="119"/>
        <v>9450</v>
      </c>
      <c r="AL589" s="1">
        <f t="shared" si="120"/>
        <v>10000</v>
      </c>
      <c r="AM589" s="1">
        <f t="shared" si="127"/>
        <v>378</v>
      </c>
      <c r="AN589" s="1">
        <f t="shared" si="128"/>
        <v>400</v>
      </c>
      <c r="AO589" s="1">
        <f t="shared" si="129"/>
        <v>22</v>
      </c>
      <c r="AP589" s="1" t="s">
        <v>26</v>
      </c>
      <c r="AQ589" s="1">
        <f>VLOOKUP($B589,'[2]AVL F03 05.05.26_לעבוד'!$B$29:$H$721,6,)</f>
        <v>0</v>
      </c>
      <c r="AR589" s="1" t="s">
        <v>25</v>
      </c>
      <c r="AS589" s="1" t="s">
        <v>278</v>
      </c>
      <c r="AT589">
        <f t="shared" si="121"/>
        <v>1.2</v>
      </c>
      <c r="AU589" t="str">
        <f>VLOOKUP(B589,'[3]AVL F03 05.05.26_לעבוד'!$B$27:$B$694,1,)</f>
        <v>NAS620C4</v>
      </c>
      <c r="AW589" t="s">
        <v>1726</v>
      </c>
      <c r="AX589">
        <v>1</v>
      </c>
      <c r="AY589">
        <v>0.04</v>
      </c>
      <c r="AZ589" t="s">
        <v>0</v>
      </c>
      <c r="BA589">
        <v>2</v>
      </c>
      <c r="BB589" t="s">
        <v>132</v>
      </c>
      <c r="BC589">
        <v>97</v>
      </c>
      <c r="BD589">
        <v>25</v>
      </c>
      <c r="BE589" t="s">
        <v>185</v>
      </c>
      <c r="BF589">
        <v>230000</v>
      </c>
      <c r="BG589">
        <v>0.4</v>
      </c>
      <c r="BH589">
        <v>20</v>
      </c>
      <c r="BI589" t="s">
        <v>11</v>
      </c>
      <c r="BJ589" t="s">
        <v>122</v>
      </c>
      <c r="BK589" t="s">
        <v>129</v>
      </c>
      <c r="BL589" t="s">
        <v>5</v>
      </c>
      <c r="BM589" t="s">
        <v>128</v>
      </c>
      <c r="BN589">
        <v>0.04</v>
      </c>
      <c r="BO589" t="s">
        <v>5</v>
      </c>
      <c r="BP589">
        <v>1</v>
      </c>
      <c r="BQ589" t="s">
        <v>5</v>
      </c>
      <c r="BR589" t="s">
        <v>8</v>
      </c>
      <c r="BS589" t="s">
        <v>318</v>
      </c>
      <c r="BT589">
        <v>1000</v>
      </c>
      <c r="BU589" t="s">
        <v>6</v>
      </c>
      <c r="BV589" t="s">
        <v>5</v>
      </c>
      <c r="BW589">
        <v>514</v>
      </c>
      <c r="BX589" t="s">
        <v>3</v>
      </c>
      <c r="BY589">
        <v>1</v>
      </c>
      <c r="BZ589" t="s">
        <v>29</v>
      </c>
      <c r="CA589" t="s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6300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E589">
        <f>SUM($CB589,CB589:$CC589)-SUM($EC589:EC589)</f>
        <v>0</v>
      </c>
      <c r="DF589">
        <f>SUM($CB589,$CC589:CC589)-SUM($EC589:ED589)</f>
        <v>0</v>
      </c>
      <c r="DG589">
        <f>SUM($CB589,$CC589:CD589)-SUM($EC589:EE589)</f>
        <v>0</v>
      </c>
      <c r="DH589">
        <f>SUM($CB589,$CC589:CE589)-SUM($EC589:EF589)</f>
        <v>0</v>
      </c>
      <c r="DI589">
        <f>SUM($CB589,$CC589:CF589)-SUM($EC589:EG589)</f>
        <v>0</v>
      </c>
      <c r="DJ589">
        <f>SUM($CB589,$CC589:CG589)-SUM($EC589:EH589)</f>
        <v>0</v>
      </c>
      <c r="DK589">
        <f>SUM($CB589,$CC589:CH589)-SUM($EC589:EI589)</f>
        <v>0</v>
      </c>
      <c r="DL589">
        <f>SUM($CB589,$CC589:CI589)-SUM($EC589:EJ589)</f>
        <v>0</v>
      </c>
      <c r="DM589">
        <f>SUM($CB589,$CC589:CJ589)-SUM($EC589:EK589)</f>
        <v>6060</v>
      </c>
      <c r="DN589">
        <f>SUM($CB589,$CC589:CK589)-SUM($EC589:EL589)</f>
        <v>5340</v>
      </c>
      <c r="DO589">
        <f>SUM($CB589,$CC589:CL589)-SUM($EC589:EM589)</f>
        <v>4300</v>
      </c>
      <c r="DP589">
        <f>SUM($CB589,$CC589:CM589)-SUM($EC589:EN589)</f>
        <v>2580</v>
      </c>
      <c r="DQ589">
        <f>SUM($CB589,$CC589:CN589)-SUM($EC589:EO589)</f>
        <v>1200</v>
      </c>
      <c r="DR589">
        <f>SUM($CB589,$CC589:CO589)-SUM($EC589:EP589)</f>
        <v>200</v>
      </c>
      <c r="DS589">
        <f>SUM($CB589,$CC589:CP589)-SUM($EC589:EQ589)</f>
        <v>200</v>
      </c>
      <c r="DT589">
        <f>SUM($CB589,$CC589:CQ589)-SUM($EC589:ER589)</f>
        <v>200</v>
      </c>
      <c r="DU589">
        <f>SUM($CB589,$CC589:CR589)-SUM($EC589:ES589)</f>
        <v>200</v>
      </c>
      <c r="DV589">
        <f>SUM($CB589,$CC589:CS589)-SUM($EC589:ET589)</f>
        <v>200</v>
      </c>
      <c r="DW589">
        <f>SUM($CB589,$CC589:CT589)-SUM($EC589:EU589)</f>
        <v>200</v>
      </c>
      <c r="DX589">
        <f>SUM($CB589,$CC589:CU589)-SUM($EC589:EV589)</f>
        <v>200</v>
      </c>
      <c r="DY589">
        <f>SUM($CB589,$CC589:CV589)-SUM($EC589:EW589)</f>
        <v>200</v>
      </c>
      <c r="DZ589">
        <f>SUM($CB589,$CC589:CW589)-SUM($EC589:EX589)</f>
        <v>200</v>
      </c>
      <c r="EA589">
        <f>SUM($CB589,$CC589:CX589)-SUM($EC589:EY589)</f>
        <v>200</v>
      </c>
      <c r="EB589">
        <f>SUM($CB589,$CC589:CY589)-SUM($EC589:EZ589)</f>
        <v>200</v>
      </c>
      <c r="EC589" cm="1">
        <f t="array" ref="EC589">SUMPRODUCT($K589:$AJ589,TRANSPOSE(EC$4:EC$29))</f>
        <v>0</v>
      </c>
      <c r="ED589" cm="1">
        <f t="array" ref="ED589">SUMPRODUCT($K589:$AJ589,TRANSPOSE(ED$4:ED$29))</f>
        <v>0</v>
      </c>
      <c r="EE589" cm="1">
        <f t="array" ref="EE589">SUMPRODUCT($K589:$AJ589,TRANSPOSE(EE$4:EE$29))</f>
        <v>0</v>
      </c>
      <c r="EF589" cm="1">
        <f t="array" ref="EF589">SUMPRODUCT($K589:$AJ589,TRANSPOSE(EF$4:EF$29))</f>
        <v>0</v>
      </c>
      <c r="EG589" cm="1">
        <f t="array" ref="EG589">SUMPRODUCT($K589:$AJ589,TRANSPOSE(EG$4:EG$29))</f>
        <v>0</v>
      </c>
      <c r="EH589" cm="1">
        <f t="array" ref="EH589">SUMPRODUCT($K589:$AJ589,TRANSPOSE(EH$4:EH$29))</f>
        <v>0</v>
      </c>
      <c r="EI589" cm="1">
        <f t="array" ref="EI589">SUMPRODUCT($K589:$AJ589,TRANSPOSE(EI$4:EI$29))</f>
        <v>0</v>
      </c>
      <c r="EJ589" cm="1">
        <f t="array" ref="EJ589">SUMPRODUCT($K589:$AJ589,TRANSPOSE(EJ$4:EJ$29))</f>
        <v>0</v>
      </c>
      <c r="EK589" cm="1">
        <f t="array" ref="EK589">SUMPRODUCT($K589:$AJ589,TRANSPOSE(EK$4:EK$29))</f>
        <v>240</v>
      </c>
      <c r="EL589" cm="1">
        <f t="array" ref="EL589">SUMPRODUCT($K589:$AJ589,TRANSPOSE(EL$4:EL$29))</f>
        <v>720</v>
      </c>
      <c r="EM589" cm="1">
        <f t="array" ref="EM589">SUMPRODUCT($K589:$AJ589,TRANSPOSE(EM$4:EM$29))</f>
        <v>1040</v>
      </c>
      <c r="EN589" cm="1">
        <f t="array" ref="EN589">SUMPRODUCT($K589:$AJ589,TRANSPOSE(EN$4:EN$29))</f>
        <v>1720</v>
      </c>
      <c r="EO589" cm="1">
        <f t="array" ref="EO589">SUMPRODUCT($K589:$AJ589,TRANSPOSE(EO$4:EO$29))</f>
        <v>1380</v>
      </c>
      <c r="EP589" cm="1">
        <f t="array" ref="EP589">SUMPRODUCT($K589:$AJ589,TRANSPOSE(EP$4:EP$29))</f>
        <v>1000</v>
      </c>
      <c r="EQ589" cm="1">
        <f t="array" ref="EQ589">SUMPRODUCT($K589:$AJ589,TRANSPOSE(EQ$4:EQ$29))</f>
        <v>0</v>
      </c>
      <c r="ER589" cm="1">
        <f t="array" ref="ER589">SUMPRODUCT($K589:$AJ589,TRANSPOSE(ER$4:ER$29))</f>
        <v>0</v>
      </c>
      <c r="ES589" cm="1">
        <f t="array" ref="ES589">SUMPRODUCT($K589:$AJ589,TRANSPOSE(ES$4:ES$29))</f>
        <v>0</v>
      </c>
      <c r="ET589" cm="1">
        <f t="array" ref="ET589">SUMPRODUCT($K589:$AJ589,TRANSPOSE(ET$4:ET$29))</f>
        <v>0</v>
      </c>
      <c r="EU589" cm="1">
        <f t="array" ref="EU589">SUMPRODUCT($K589:$AJ589,TRANSPOSE(EU$4:EU$29))</f>
        <v>0</v>
      </c>
      <c r="EV589" cm="1">
        <f t="array" ref="EV589">SUMPRODUCT($K589:$AJ589,TRANSPOSE(EV$4:EV$29))</f>
        <v>0</v>
      </c>
      <c r="EW589" cm="1">
        <f t="array" ref="EW589">SUMPRODUCT($K589:$AJ589,TRANSPOSE(EW$4:EW$29))</f>
        <v>0</v>
      </c>
      <c r="EX589" cm="1">
        <f t="array" ref="EX589">SUMPRODUCT($K589:$AJ589,TRANSPOSE(EX$4:EX$29))</f>
        <v>0</v>
      </c>
      <c r="EY589" cm="1">
        <f t="array" ref="EY589">SUMPRODUCT($K589:$AJ589,TRANSPOSE(EY$4:EY$29))</f>
        <v>0</v>
      </c>
      <c r="EZ589" cm="1">
        <f t="array" ref="EZ589">SUMPRODUCT($K589:$AJ589,TRANSPOSE(EZ$4:EZ$29))</f>
        <v>0</v>
      </c>
      <c r="FA589">
        <f t="shared" si="122"/>
        <v>100</v>
      </c>
      <c r="FB589" t="b">
        <f t="shared" si="123"/>
        <v>0</v>
      </c>
    </row>
    <row r="590" spans="1:158" hidden="1" x14ac:dyDescent="0.2">
      <c r="A590">
        <v>700</v>
      </c>
      <c r="B590" s="7" t="s">
        <v>332</v>
      </c>
      <c r="C590" t="s">
        <v>17</v>
      </c>
      <c r="D590">
        <v>514200518</v>
      </c>
      <c r="E590" t="s">
        <v>331</v>
      </c>
      <c r="G590" t="s">
        <v>6</v>
      </c>
      <c r="H590" s="1">
        <v>2</v>
      </c>
      <c r="I590" s="1">
        <v>113</v>
      </c>
      <c r="J590" s="1">
        <f>VLOOKUP(B590,'[4]AVL F03 05.05.26_לעבוד'!$B$27:$M$694,12,)</f>
        <v>113</v>
      </c>
      <c r="K590" s="1">
        <v>0</v>
      </c>
      <c r="L590" s="1">
        <v>34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31</v>
      </c>
      <c r="X590" s="1">
        <v>0</v>
      </c>
      <c r="Y590" s="1">
        <v>8</v>
      </c>
      <c r="Z590" s="1">
        <v>8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f t="shared" si="119"/>
        <v>25515</v>
      </c>
      <c r="AL590" s="1">
        <f t="shared" si="120"/>
        <v>32400</v>
      </c>
      <c r="AM590" s="1">
        <f t="shared" si="127"/>
        <v>765.44999999999993</v>
      </c>
      <c r="AN590" s="1">
        <f t="shared" si="128"/>
        <v>972</v>
      </c>
      <c r="AO590" s="1">
        <f t="shared" si="129"/>
        <v>206.55000000000007</v>
      </c>
      <c r="AP590" s="1" t="s">
        <v>26</v>
      </c>
      <c r="AQ590" s="1">
        <f>VLOOKUP($B590,'[2]AVL F03 05.05.26_לעבוד'!$B$29:$H$721,6,)</f>
        <v>0</v>
      </c>
      <c r="AR590" s="1" t="s">
        <v>25</v>
      </c>
      <c r="AS590" s="1" t="s">
        <v>93</v>
      </c>
      <c r="AT590">
        <f t="shared" si="121"/>
        <v>2.4299999999999997</v>
      </c>
      <c r="AU590" t="str">
        <f>VLOOKUP(B590,'[3]AVL F03 05.05.26_לעבוד'!$B$27:$B$694,1,)</f>
        <v>NAS620C6</v>
      </c>
      <c r="AW590" t="s">
        <v>1726</v>
      </c>
      <c r="AX590">
        <v>1</v>
      </c>
      <c r="AY590">
        <v>0.03</v>
      </c>
      <c r="AZ590" t="s">
        <v>0</v>
      </c>
      <c r="BA590">
        <v>2</v>
      </c>
      <c r="BB590" t="s">
        <v>132</v>
      </c>
      <c r="BC590">
        <v>97</v>
      </c>
      <c r="BD590">
        <v>44</v>
      </c>
      <c r="BE590" t="s">
        <v>185</v>
      </c>
      <c r="BF590">
        <v>93800</v>
      </c>
      <c r="BG590">
        <v>0.3</v>
      </c>
      <c r="BH590">
        <v>20</v>
      </c>
      <c r="BI590" t="s">
        <v>11</v>
      </c>
      <c r="BJ590" t="s">
        <v>122</v>
      </c>
      <c r="BK590" t="s">
        <v>129</v>
      </c>
      <c r="BL590" t="s">
        <v>5</v>
      </c>
      <c r="BM590" t="s">
        <v>128</v>
      </c>
      <c r="BN590">
        <v>0.03</v>
      </c>
      <c r="BO590" t="s">
        <v>5</v>
      </c>
      <c r="BP590">
        <v>1</v>
      </c>
      <c r="BQ590" t="s">
        <v>5</v>
      </c>
      <c r="BR590" t="s">
        <v>8</v>
      </c>
      <c r="BS590" t="s">
        <v>318</v>
      </c>
      <c r="BT590">
        <v>16200</v>
      </c>
      <c r="BU590" t="s">
        <v>6</v>
      </c>
      <c r="BV590" t="s">
        <v>5</v>
      </c>
      <c r="BW590">
        <v>514</v>
      </c>
      <c r="BX590" t="s">
        <v>3</v>
      </c>
      <c r="BY590">
        <v>1</v>
      </c>
      <c r="BZ590" t="s">
        <v>29</v>
      </c>
      <c r="CA590" t="s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17010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E590">
        <f>SUM($CB590,CB590:$CC590)-SUM($EC590:EC590)</f>
        <v>0</v>
      </c>
      <c r="DF590">
        <f>SUM($CB590,$CC590:CC590)-SUM($EC590:ED590)</f>
        <v>0</v>
      </c>
      <c r="DG590">
        <f>SUM($CB590,$CC590:CD590)-SUM($EC590:EE590)</f>
        <v>0</v>
      </c>
      <c r="DH590">
        <f>SUM($CB590,$CC590:CE590)-SUM($EC590:EF590)</f>
        <v>0</v>
      </c>
      <c r="DI590">
        <f>SUM($CB590,$CC590:CF590)-SUM($EC590:EG590)</f>
        <v>0</v>
      </c>
      <c r="DJ590">
        <f>SUM($CB590,$CC590:CG590)-SUM($EC590:EH590)</f>
        <v>0</v>
      </c>
      <c r="DK590">
        <f>SUM($CB590,$CC590:CH590)-SUM($EC590:EI590)</f>
        <v>0</v>
      </c>
      <c r="DL590">
        <f>SUM($CB590,$CC590:CI590)-SUM($EC590:EJ590)</f>
        <v>0</v>
      </c>
      <c r="DM590">
        <f>SUM($CB590,$CC590:CJ590)-SUM($EC590:EK590)</f>
        <v>16525</v>
      </c>
      <c r="DN590">
        <f>SUM($CB590,$CC590:CK590)-SUM($EC590:EL590)</f>
        <v>15395</v>
      </c>
      <c r="DO590">
        <f>SUM($CB590,$CC590:CL590)-SUM($EC590:EM590)</f>
        <v>12075</v>
      </c>
      <c r="DP590">
        <f>SUM($CB590,$CC590:CM590)-SUM($EC590:EN590)</f>
        <v>7780</v>
      </c>
      <c r="DQ590">
        <f>SUM($CB590,$CC590:CN590)-SUM($EC590:EO590)</f>
        <v>3485</v>
      </c>
      <c r="DR590">
        <f>SUM($CB590,$CC590:CO590)-SUM($EC590:EP590)</f>
        <v>410</v>
      </c>
      <c r="DS590">
        <f>SUM($CB590,$CC590:CP590)-SUM($EC590:EQ590)</f>
        <v>410</v>
      </c>
      <c r="DT590">
        <f>SUM($CB590,$CC590:CQ590)-SUM($EC590:ER590)</f>
        <v>410</v>
      </c>
      <c r="DU590">
        <f>SUM($CB590,$CC590:CR590)-SUM($EC590:ES590)</f>
        <v>410</v>
      </c>
      <c r="DV590">
        <f>SUM($CB590,$CC590:CS590)-SUM($EC590:ET590)</f>
        <v>410</v>
      </c>
      <c r="DW590">
        <f>SUM($CB590,$CC590:CT590)-SUM($EC590:EU590)</f>
        <v>410</v>
      </c>
      <c r="DX590">
        <f>SUM($CB590,$CC590:CU590)-SUM($EC590:EV590)</f>
        <v>410</v>
      </c>
      <c r="DY590">
        <f>SUM($CB590,$CC590:CV590)-SUM($EC590:EW590)</f>
        <v>410</v>
      </c>
      <c r="DZ590">
        <f>SUM($CB590,$CC590:CW590)-SUM($EC590:EX590)</f>
        <v>410</v>
      </c>
      <c r="EA590">
        <f>SUM($CB590,$CC590:CX590)-SUM($EC590:EY590)</f>
        <v>410</v>
      </c>
      <c r="EB590">
        <f>SUM($CB590,$CC590:CY590)-SUM($EC590:EZ590)</f>
        <v>410</v>
      </c>
      <c r="EC590" cm="1">
        <f t="array" ref="EC590">SUMPRODUCT($K590:$AJ590,TRANSPOSE(EC$4:EC$29))</f>
        <v>0</v>
      </c>
      <c r="ED590" cm="1">
        <f t="array" ref="ED590">SUMPRODUCT($K590:$AJ590,TRANSPOSE(ED$4:ED$29))</f>
        <v>0</v>
      </c>
      <c r="EE590" cm="1">
        <f t="array" ref="EE590">SUMPRODUCT($K590:$AJ590,TRANSPOSE(EE$4:EE$29))</f>
        <v>0</v>
      </c>
      <c r="EF590" cm="1">
        <f t="array" ref="EF590">SUMPRODUCT($K590:$AJ590,TRANSPOSE(EF$4:EF$29))</f>
        <v>0</v>
      </c>
      <c r="EG590" cm="1">
        <f t="array" ref="EG590">SUMPRODUCT($K590:$AJ590,TRANSPOSE(EG$4:EG$29))</f>
        <v>0</v>
      </c>
      <c r="EH590" cm="1">
        <f t="array" ref="EH590">SUMPRODUCT($K590:$AJ590,TRANSPOSE(EH$4:EH$29))</f>
        <v>0</v>
      </c>
      <c r="EI590" cm="1">
        <f t="array" ref="EI590">SUMPRODUCT($K590:$AJ590,TRANSPOSE(EI$4:EI$29))</f>
        <v>0</v>
      </c>
      <c r="EJ590" cm="1">
        <f t="array" ref="EJ590">SUMPRODUCT($K590:$AJ590,TRANSPOSE(EJ$4:EJ$29))</f>
        <v>0</v>
      </c>
      <c r="EK590" cm="1">
        <f t="array" ref="EK590">SUMPRODUCT($K590:$AJ590,TRANSPOSE(EK$4:EK$29))</f>
        <v>485</v>
      </c>
      <c r="EL590" cm="1">
        <f t="array" ref="EL590">SUMPRODUCT($K590:$AJ590,TRANSPOSE(EL$4:EL$29))</f>
        <v>1130</v>
      </c>
      <c r="EM590" cm="1">
        <f t="array" ref="EM590">SUMPRODUCT($K590:$AJ590,TRANSPOSE(EM$4:EM$29))</f>
        <v>3320</v>
      </c>
      <c r="EN590" cm="1">
        <f t="array" ref="EN590">SUMPRODUCT($K590:$AJ590,TRANSPOSE(EN$4:EN$29))</f>
        <v>4295</v>
      </c>
      <c r="EO590" cm="1">
        <f t="array" ref="EO590">SUMPRODUCT($K590:$AJ590,TRANSPOSE(EO$4:EO$29))</f>
        <v>4295</v>
      </c>
      <c r="EP590" cm="1">
        <f t="array" ref="EP590">SUMPRODUCT($K590:$AJ590,TRANSPOSE(EP$4:EP$29))</f>
        <v>3075</v>
      </c>
      <c r="EQ590" cm="1">
        <f t="array" ref="EQ590">SUMPRODUCT($K590:$AJ590,TRANSPOSE(EQ$4:EQ$29))</f>
        <v>0</v>
      </c>
      <c r="ER590" cm="1">
        <f t="array" ref="ER590">SUMPRODUCT($K590:$AJ590,TRANSPOSE(ER$4:ER$29))</f>
        <v>0</v>
      </c>
      <c r="ES590" cm="1">
        <f t="array" ref="ES590">SUMPRODUCT($K590:$AJ590,TRANSPOSE(ES$4:ES$29))</f>
        <v>0</v>
      </c>
      <c r="ET590" cm="1">
        <f t="array" ref="ET590">SUMPRODUCT($K590:$AJ590,TRANSPOSE(ET$4:ET$29))</f>
        <v>0</v>
      </c>
      <c r="EU590" cm="1">
        <f t="array" ref="EU590">SUMPRODUCT($K590:$AJ590,TRANSPOSE(EU$4:EU$29))</f>
        <v>0</v>
      </c>
      <c r="EV590" cm="1">
        <f t="array" ref="EV590">SUMPRODUCT($K590:$AJ590,TRANSPOSE(EV$4:EV$29))</f>
        <v>0</v>
      </c>
      <c r="EW590" cm="1">
        <f t="array" ref="EW590">SUMPRODUCT($K590:$AJ590,TRANSPOSE(EW$4:EW$29))</f>
        <v>0</v>
      </c>
      <c r="EX590" cm="1">
        <f t="array" ref="EX590">SUMPRODUCT($K590:$AJ590,TRANSPOSE(EX$4:EX$29))</f>
        <v>0</v>
      </c>
      <c r="EY590" cm="1">
        <f t="array" ref="EY590">SUMPRODUCT($K590:$AJ590,TRANSPOSE(EY$4:EY$29))</f>
        <v>0</v>
      </c>
      <c r="EZ590" cm="1">
        <f t="array" ref="EZ590">SUMPRODUCT($K590:$AJ590,TRANSPOSE(EZ$4:EZ$29))</f>
        <v>0</v>
      </c>
      <c r="FA590">
        <f t="shared" si="122"/>
        <v>400</v>
      </c>
      <c r="FB590" t="b">
        <f t="shared" si="123"/>
        <v>0</v>
      </c>
    </row>
    <row r="591" spans="1:158" hidden="1" x14ac:dyDescent="0.2">
      <c r="A591">
        <v>701</v>
      </c>
      <c r="B591" s="7" t="s">
        <v>330</v>
      </c>
      <c r="C591" t="s">
        <v>17</v>
      </c>
      <c r="D591">
        <v>514200823</v>
      </c>
      <c r="E591" t="s">
        <v>329</v>
      </c>
      <c r="G591" t="s">
        <v>6</v>
      </c>
      <c r="H591" s="1">
        <v>2</v>
      </c>
      <c r="I591" s="1">
        <v>28</v>
      </c>
      <c r="J591" s="1">
        <f>VLOOKUP(B591,'[4]AVL F03 05.05.26_לעבוד'!$B$27:$M$694,12,)</f>
        <v>28</v>
      </c>
      <c r="K591" s="1">
        <v>28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f t="shared" si="119"/>
        <v>8820</v>
      </c>
      <c r="AL591" s="1">
        <f t="shared" si="120"/>
        <v>9000</v>
      </c>
      <c r="AM591" s="1">
        <f t="shared" si="127"/>
        <v>176.4</v>
      </c>
      <c r="AN591" s="1">
        <f t="shared" si="128"/>
        <v>180</v>
      </c>
      <c r="AO591" s="1">
        <f t="shared" si="129"/>
        <v>3.5999999999999943</v>
      </c>
      <c r="AP591" s="1" t="s">
        <v>26</v>
      </c>
      <c r="AQ591" s="1">
        <f>VLOOKUP($B591,'[2]AVL F03 05.05.26_לעבוד'!$B$29:$H$721,6,)</f>
        <v>0</v>
      </c>
      <c r="AR591" s="1" t="s">
        <v>25</v>
      </c>
      <c r="AS591" s="1" t="s">
        <v>93</v>
      </c>
      <c r="AT591">
        <f t="shared" si="121"/>
        <v>0.56000000000000005</v>
      </c>
      <c r="AU591" t="str">
        <f>VLOOKUP(B591,'[3]AVL F03 05.05.26_לעבוד'!$B$27:$B$694,1,)</f>
        <v>NAS620C6L</v>
      </c>
      <c r="AW591" t="s">
        <v>1726</v>
      </c>
      <c r="AX591">
        <v>1</v>
      </c>
      <c r="AY591">
        <v>0.02</v>
      </c>
      <c r="AZ591" t="s">
        <v>0</v>
      </c>
      <c r="BA591">
        <v>2</v>
      </c>
      <c r="BB591" t="s">
        <v>132</v>
      </c>
      <c r="BC591">
        <v>97</v>
      </c>
      <c r="BD591">
        <v>29</v>
      </c>
      <c r="BE591" t="s">
        <v>185</v>
      </c>
      <c r="BF591">
        <v>11000</v>
      </c>
      <c r="BG591">
        <v>0.2</v>
      </c>
      <c r="BH591">
        <v>20</v>
      </c>
      <c r="BI591" t="s">
        <v>11</v>
      </c>
      <c r="BJ591" t="s">
        <v>122</v>
      </c>
      <c r="BK591" t="s">
        <v>129</v>
      </c>
      <c r="BL591" t="s">
        <v>5</v>
      </c>
      <c r="BM591" t="s">
        <v>128</v>
      </c>
      <c r="BN591">
        <v>0.02</v>
      </c>
      <c r="BO591" t="s">
        <v>5</v>
      </c>
      <c r="BP591">
        <v>1</v>
      </c>
      <c r="BQ591" t="s">
        <v>325</v>
      </c>
      <c r="BR591" t="s">
        <v>8</v>
      </c>
      <c r="BS591" t="s">
        <v>318</v>
      </c>
      <c r="BT591">
        <v>1000</v>
      </c>
      <c r="BU591" t="s">
        <v>6</v>
      </c>
      <c r="BV591" t="s">
        <v>317</v>
      </c>
      <c r="BW591">
        <v>514</v>
      </c>
      <c r="BX591" t="s">
        <v>3</v>
      </c>
      <c r="BY591">
        <v>1</v>
      </c>
      <c r="BZ591" t="s">
        <v>29</v>
      </c>
      <c r="CA591" t="s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5880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E591">
        <f>SUM($CB591,CB591:$CC591)-SUM($EC591:EC591)</f>
        <v>0</v>
      </c>
      <c r="DF591">
        <f>SUM($CB591,$CC591:CC591)-SUM($EC591:ED591)</f>
        <v>0</v>
      </c>
      <c r="DG591">
        <f>SUM($CB591,$CC591:CD591)-SUM($EC591:EE591)</f>
        <v>0</v>
      </c>
      <c r="DH591">
        <f>SUM($CB591,$CC591:CE591)-SUM($EC591:EF591)</f>
        <v>0</v>
      </c>
      <c r="DI591">
        <f>SUM($CB591,$CC591:CF591)-SUM($EC591:EG591)</f>
        <v>0</v>
      </c>
      <c r="DJ591">
        <f>SUM($CB591,$CC591:CG591)-SUM($EC591:EH591)</f>
        <v>0</v>
      </c>
      <c r="DK591">
        <f>SUM($CB591,$CC591:CH591)-SUM($EC591:EI591)</f>
        <v>0</v>
      </c>
      <c r="DL591">
        <f>SUM($CB591,$CC591:CI591)-SUM($EC591:EJ591)</f>
        <v>0</v>
      </c>
      <c r="DM591">
        <f>SUM($CB591,$CC591:CJ591)-SUM($EC591:EK591)</f>
        <v>5880</v>
      </c>
      <c r="DN591">
        <f>SUM($CB591,$CC591:CK591)-SUM($EC591:EL591)</f>
        <v>5600</v>
      </c>
      <c r="DO591">
        <f>SUM($CB591,$CC591:CL591)-SUM($EC591:EM591)</f>
        <v>4480</v>
      </c>
      <c r="DP591">
        <f>SUM($CB591,$CC591:CM591)-SUM($EC591:EN591)</f>
        <v>3080</v>
      </c>
      <c r="DQ591">
        <f>SUM($CB591,$CC591:CN591)-SUM($EC591:EO591)</f>
        <v>1680</v>
      </c>
      <c r="DR591">
        <f>SUM($CB591,$CC591:CO591)-SUM($EC591:EP591)</f>
        <v>280</v>
      </c>
      <c r="DS591">
        <f>SUM($CB591,$CC591:CP591)-SUM($EC591:EQ591)</f>
        <v>280</v>
      </c>
      <c r="DT591">
        <f>SUM($CB591,$CC591:CQ591)-SUM($EC591:ER591)</f>
        <v>280</v>
      </c>
      <c r="DU591">
        <f>SUM($CB591,$CC591:CR591)-SUM($EC591:ES591)</f>
        <v>280</v>
      </c>
      <c r="DV591">
        <f>SUM($CB591,$CC591:CS591)-SUM($EC591:ET591)</f>
        <v>280</v>
      </c>
      <c r="DW591">
        <f>SUM($CB591,$CC591:CT591)-SUM($EC591:EU591)</f>
        <v>280</v>
      </c>
      <c r="DX591">
        <f>SUM($CB591,$CC591:CU591)-SUM($EC591:EV591)</f>
        <v>280</v>
      </c>
      <c r="DY591">
        <f>SUM($CB591,$CC591:CV591)-SUM($EC591:EW591)</f>
        <v>280</v>
      </c>
      <c r="DZ591">
        <f>SUM($CB591,$CC591:CW591)-SUM($EC591:EX591)</f>
        <v>280</v>
      </c>
      <c r="EA591">
        <f>SUM($CB591,$CC591:CX591)-SUM($EC591:EY591)</f>
        <v>280</v>
      </c>
      <c r="EB591">
        <f>SUM($CB591,$CC591:CY591)-SUM($EC591:EZ591)</f>
        <v>280</v>
      </c>
      <c r="EC591" cm="1">
        <f t="array" ref="EC591">SUMPRODUCT($K591:$AJ591,TRANSPOSE(EC$4:EC$29))</f>
        <v>0</v>
      </c>
      <c r="ED591" cm="1">
        <f t="array" ref="ED591">SUMPRODUCT($K591:$AJ591,TRANSPOSE(ED$4:ED$29))</f>
        <v>0</v>
      </c>
      <c r="EE591" cm="1">
        <f t="array" ref="EE591">SUMPRODUCT($K591:$AJ591,TRANSPOSE(EE$4:EE$29))</f>
        <v>0</v>
      </c>
      <c r="EF591" cm="1">
        <f t="array" ref="EF591">SUMPRODUCT($K591:$AJ591,TRANSPOSE(EF$4:EF$29))</f>
        <v>0</v>
      </c>
      <c r="EG591" cm="1">
        <f t="array" ref="EG591">SUMPRODUCT($K591:$AJ591,TRANSPOSE(EG$4:EG$29))</f>
        <v>0</v>
      </c>
      <c r="EH591" cm="1">
        <f t="array" ref="EH591">SUMPRODUCT($K591:$AJ591,TRANSPOSE(EH$4:EH$29))</f>
        <v>0</v>
      </c>
      <c r="EI591" cm="1">
        <f t="array" ref="EI591">SUMPRODUCT($K591:$AJ591,TRANSPOSE(EI$4:EI$29))</f>
        <v>0</v>
      </c>
      <c r="EJ591" cm="1">
        <f t="array" ref="EJ591">SUMPRODUCT($K591:$AJ591,TRANSPOSE(EJ$4:EJ$29))</f>
        <v>0</v>
      </c>
      <c r="EK591" cm="1">
        <f t="array" ref="EK591">SUMPRODUCT($K591:$AJ591,TRANSPOSE(EK$4:EK$29))</f>
        <v>0</v>
      </c>
      <c r="EL591" cm="1">
        <f t="array" ref="EL591">SUMPRODUCT($K591:$AJ591,TRANSPOSE(EL$4:EL$29))</f>
        <v>280</v>
      </c>
      <c r="EM591" cm="1">
        <f t="array" ref="EM591">SUMPRODUCT($K591:$AJ591,TRANSPOSE(EM$4:EM$29))</f>
        <v>1120</v>
      </c>
      <c r="EN591" cm="1">
        <f t="array" ref="EN591">SUMPRODUCT($K591:$AJ591,TRANSPOSE(EN$4:EN$29))</f>
        <v>1400</v>
      </c>
      <c r="EO591" cm="1">
        <f t="array" ref="EO591">SUMPRODUCT($K591:$AJ591,TRANSPOSE(EO$4:EO$29))</f>
        <v>1400</v>
      </c>
      <c r="EP591" cm="1">
        <f t="array" ref="EP591">SUMPRODUCT($K591:$AJ591,TRANSPOSE(EP$4:EP$29))</f>
        <v>1400</v>
      </c>
      <c r="EQ591" cm="1">
        <f t="array" ref="EQ591">SUMPRODUCT($K591:$AJ591,TRANSPOSE(EQ$4:EQ$29))</f>
        <v>0</v>
      </c>
      <c r="ER591" cm="1">
        <f t="array" ref="ER591">SUMPRODUCT($K591:$AJ591,TRANSPOSE(ER$4:ER$29))</f>
        <v>0</v>
      </c>
      <c r="ES591" cm="1">
        <f t="array" ref="ES591">SUMPRODUCT($K591:$AJ591,TRANSPOSE(ES$4:ES$29))</f>
        <v>0</v>
      </c>
      <c r="ET591" cm="1">
        <f t="array" ref="ET591">SUMPRODUCT($K591:$AJ591,TRANSPOSE(ET$4:ET$29))</f>
        <v>0</v>
      </c>
      <c r="EU591" cm="1">
        <f t="array" ref="EU591">SUMPRODUCT($K591:$AJ591,TRANSPOSE(EU$4:EU$29))</f>
        <v>0</v>
      </c>
      <c r="EV591" cm="1">
        <f t="array" ref="EV591">SUMPRODUCT($K591:$AJ591,TRANSPOSE(EV$4:EV$29))</f>
        <v>0</v>
      </c>
      <c r="EW591" cm="1">
        <f t="array" ref="EW591">SUMPRODUCT($K591:$AJ591,TRANSPOSE(EW$4:EW$29))</f>
        <v>0</v>
      </c>
      <c r="EX591" cm="1">
        <f t="array" ref="EX591">SUMPRODUCT($K591:$AJ591,TRANSPOSE(EX$4:EX$29))</f>
        <v>0</v>
      </c>
      <c r="EY591" cm="1">
        <f t="array" ref="EY591">SUMPRODUCT($K591:$AJ591,TRANSPOSE(EY$4:EY$29))</f>
        <v>0</v>
      </c>
      <c r="EZ591" cm="1">
        <f t="array" ref="EZ591">SUMPRODUCT($K591:$AJ591,TRANSPOSE(EZ$4:EZ$29))</f>
        <v>0</v>
      </c>
      <c r="FA591">
        <f t="shared" si="122"/>
        <v>0</v>
      </c>
      <c r="FB591" t="b">
        <f t="shared" si="123"/>
        <v>0</v>
      </c>
    </row>
    <row r="592" spans="1:158" hidden="1" x14ac:dyDescent="0.2">
      <c r="A592">
        <v>702</v>
      </c>
      <c r="B592" s="7" t="s">
        <v>328</v>
      </c>
      <c r="C592" t="s">
        <v>17</v>
      </c>
      <c r="D592">
        <v>514201029</v>
      </c>
      <c r="E592" t="s">
        <v>327</v>
      </c>
      <c r="G592" t="s">
        <v>6</v>
      </c>
      <c r="H592" s="1">
        <v>2</v>
      </c>
      <c r="I592" s="1">
        <v>17</v>
      </c>
      <c r="J592" s="1">
        <v>0</v>
      </c>
      <c r="K592" s="1">
        <v>0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16</v>
      </c>
      <c r="AJ592" s="1">
        <v>0</v>
      </c>
      <c r="AK592" s="1">
        <f t="shared" si="119"/>
        <v>5355</v>
      </c>
      <c r="AL592" s="1">
        <f t="shared" si="120"/>
        <v>5355</v>
      </c>
      <c r="AM592" s="1">
        <f t="shared" si="127"/>
        <v>535.5</v>
      </c>
      <c r="AN592" s="1">
        <f t="shared" si="128"/>
        <v>535.5</v>
      </c>
      <c r="AO592" s="1">
        <f t="shared" si="129"/>
        <v>0</v>
      </c>
      <c r="AP592" s="1" t="s">
        <v>85</v>
      </c>
      <c r="AQ592" s="1" t="str">
        <f>VLOOKUP($B592,'[2]AVL F03 05.05.26_לעבוד'!$B$29:$H$721,6,)</f>
        <v xml:space="preserve">26/07/26 חדש ב AVL , יסופק כ BFE </v>
      </c>
      <c r="AR592" s="1" t="s">
        <v>68</v>
      </c>
      <c r="AS592" s="1" t="s">
        <v>93</v>
      </c>
      <c r="AT592">
        <f t="shared" si="121"/>
        <v>1.7000000000000002</v>
      </c>
      <c r="AU592" t="e">
        <f>VLOOKUP(B592,'[3]AVL F03 05.05.26_לעבוד'!$B$27:$B$694,1,)</f>
        <v>#N/A</v>
      </c>
      <c r="AV592" t="s">
        <v>323</v>
      </c>
      <c r="AW592" t="s">
        <v>1785</v>
      </c>
      <c r="AX592">
        <v>1</v>
      </c>
      <c r="AY592">
        <v>0.1</v>
      </c>
      <c r="AZ592" t="s">
        <v>0</v>
      </c>
      <c r="BA592">
        <v>2</v>
      </c>
      <c r="BB592" t="s">
        <v>132</v>
      </c>
      <c r="BC592">
        <v>97</v>
      </c>
      <c r="BD592">
        <v>29</v>
      </c>
      <c r="BE592" t="s">
        <v>185</v>
      </c>
      <c r="BF592">
        <v>32000</v>
      </c>
      <c r="BG592">
        <v>0.1</v>
      </c>
      <c r="BH592">
        <v>20</v>
      </c>
      <c r="BI592" t="s">
        <v>11</v>
      </c>
      <c r="BJ592" t="s">
        <v>122</v>
      </c>
      <c r="BK592" t="s">
        <v>129</v>
      </c>
      <c r="BL592" t="s">
        <v>5</v>
      </c>
      <c r="BM592" t="s">
        <v>128</v>
      </c>
      <c r="BN592">
        <v>0.1</v>
      </c>
      <c r="BO592" t="s">
        <v>5</v>
      </c>
      <c r="BP592">
        <v>1</v>
      </c>
      <c r="BQ592" t="s">
        <v>325</v>
      </c>
      <c r="BR592" t="s">
        <v>8</v>
      </c>
      <c r="BS592" t="s">
        <v>318</v>
      </c>
      <c r="BT592">
        <v>1</v>
      </c>
      <c r="BU592" t="s">
        <v>6</v>
      </c>
      <c r="BV592" t="s">
        <v>317</v>
      </c>
      <c r="BW592">
        <v>514</v>
      </c>
      <c r="BX592" t="s">
        <v>3</v>
      </c>
      <c r="BY592">
        <v>1</v>
      </c>
      <c r="BZ592" t="s">
        <v>29</v>
      </c>
      <c r="CA592" t="s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5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E592">
        <f>SUM($CB592,CB592:$CC592)-SUM($EC592:EC592)</f>
        <v>0</v>
      </c>
      <c r="DF592">
        <f>SUM($CB592,$CC592:CC592)-SUM($EC592:ED592)</f>
        <v>0</v>
      </c>
      <c r="DG592">
        <f>SUM($CB592,$CC592:CD592)-SUM($EC592:EE592)</f>
        <v>0</v>
      </c>
      <c r="DH592">
        <f>SUM($CB592,$CC592:CE592)-SUM($EC592:EF592)</f>
        <v>0</v>
      </c>
      <c r="DI592">
        <f>SUM($CB592,$CC592:CF592)-SUM($EC592:EG592)</f>
        <v>0</v>
      </c>
      <c r="DJ592">
        <f>SUM($CB592,$CC592:CG592)-SUM($EC592:EH592)</f>
        <v>0</v>
      </c>
      <c r="DK592">
        <f>SUM($CB592,$CC592:CH592)-SUM($EC592:EI592)</f>
        <v>0</v>
      </c>
      <c r="DL592">
        <f>SUM($CB592,$CC592:CI592)-SUM($EC592:EJ592)</f>
        <v>0</v>
      </c>
      <c r="DM592">
        <f>SUM($CB592,$CC592:CJ592)-SUM($EC592:EK592)</f>
        <v>0</v>
      </c>
      <c r="DN592">
        <f>SUM($CB592,$CC592:CK592)-SUM($EC592:EL592)</f>
        <v>-330</v>
      </c>
      <c r="DO592">
        <f>SUM($CB592,$CC592:CL592)-SUM($EC592:EM592)</f>
        <v>-1330</v>
      </c>
      <c r="DP592">
        <f>SUM($CB592,$CC592:CM592)-SUM($EC592:EN592)</f>
        <v>-2665</v>
      </c>
      <c r="DQ592">
        <f>SUM($CB592,$CC592:CN592)-SUM($EC592:EO592)</f>
        <v>-3360</v>
      </c>
      <c r="DR592">
        <f>SUM($CB592,$CC592:CO592)-SUM($EC592:EP592)</f>
        <v>-3395</v>
      </c>
      <c r="DS592">
        <f>SUM($CB592,$CC592:CP592)-SUM($EC592:EQ592)</f>
        <v>-3395</v>
      </c>
      <c r="DT592">
        <f>SUM($CB592,$CC592:CQ592)-SUM($EC592:ER592)</f>
        <v>-3395</v>
      </c>
      <c r="DU592">
        <f>SUM($CB592,$CC592:CR592)-SUM($EC592:ES592)</f>
        <v>-3395</v>
      </c>
      <c r="DV592">
        <f>SUM($CB592,$CC592:CS592)-SUM($EC592:ET592)</f>
        <v>-3395</v>
      </c>
      <c r="DW592">
        <f>SUM($CB592,$CC592:CT592)-SUM($EC592:EU592)</f>
        <v>-3395</v>
      </c>
      <c r="DX592">
        <f>SUM($CB592,$CC592:CU592)-SUM($EC592:EV592)</f>
        <v>-3395</v>
      </c>
      <c r="DY592">
        <f>SUM($CB592,$CC592:CV592)-SUM($EC592:EW592)</f>
        <v>-3395</v>
      </c>
      <c r="DZ592">
        <f>SUM($CB592,$CC592:CW592)-SUM($EC592:EX592)</f>
        <v>-3395</v>
      </c>
      <c r="EA592">
        <f>SUM($CB592,$CC592:CX592)-SUM($EC592:EY592)</f>
        <v>-3395</v>
      </c>
      <c r="EB592">
        <f>SUM($CB592,$CC592:CY592)-SUM($EC592:EZ592)</f>
        <v>-3395</v>
      </c>
      <c r="EC592" cm="1">
        <f t="array" ref="EC592">SUMPRODUCT($K592:$AJ592,TRANSPOSE(EC$4:EC$29))</f>
        <v>0</v>
      </c>
      <c r="ED592" cm="1">
        <f t="array" ref="ED592">SUMPRODUCT($K592:$AJ592,TRANSPOSE(ED$4:ED$29))</f>
        <v>0</v>
      </c>
      <c r="EE592" cm="1">
        <f t="array" ref="EE592">SUMPRODUCT($K592:$AJ592,TRANSPOSE(EE$4:EE$29))</f>
        <v>0</v>
      </c>
      <c r="EF592" cm="1">
        <f t="array" ref="EF592">SUMPRODUCT($K592:$AJ592,TRANSPOSE(EF$4:EF$29))</f>
        <v>0</v>
      </c>
      <c r="EG592" cm="1">
        <f t="array" ref="EG592">SUMPRODUCT($K592:$AJ592,TRANSPOSE(EG$4:EG$29))</f>
        <v>0</v>
      </c>
      <c r="EH592" cm="1">
        <f t="array" ref="EH592">SUMPRODUCT($K592:$AJ592,TRANSPOSE(EH$4:EH$29))</f>
        <v>0</v>
      </c>
      <c r="EI592" cm="1">
        <f t="array" ref="EI592">SUMPRODUCT($K592:$AJ592,TRANSPOSE(EI$4:EI$29))</f>
        <v>0</v>
      </c>
      <c r="EJ592" cm="1">
        <f t="array" ref="EJ592">SUMPRODUCT($K592:$AJ592,TRANSPOSE(EJ$4:EJ$29))</f>
        <v>0</v>
      </c>
      <c r="EK592" cm="1">
        <f t="array" ref="EK592">SUMPRODUCT($K592:$AJ592,TRANSPOSE(EK$4:EK$29))</f>
        <v>5</v>
      </c>
      <c r="EL592" cm="1">
        <f t="array" ref="EL592">SUMPRODUCT($K592:$AJ592,TRANSPOSE(EL$4:EL$29))</f>
        <v>330</v>
      </c>
      <c r="EM592" cm="1">
        <f t="array" ref="EM592">SUMPRODUCT($K592:$AJ592,TRANSPOSE(EM$4:EM$29))</f>
        <v>1000</v>
      </c>
      <c r="EN592" cm="1">
        <f t="array" ref="EN592">SUMPRODUCT($K592:$AJ592,TRANSPOSE(EN$4:EN$29))</f>
        <v>1335</v>
      </c>
      <c r="EO592" cm="1">
        <f t="array" ref="EO592">SUMPRODUCT($K592:$AJ592,TRANSPOSE(EO$4:EO$29))</f>
        <v>695</v>
      </c>
      <c r="EP592" cm="1">
        <f t="array" ref="EP592">SUMPRODUCT($K592:$AJ592,TRANSPOSE(EP$4:EP$29))</f>
        <v>35</v>
      </c>
      <c r="EQ592" cm="1">
        <f t="array" ref="EQ592">SUMPRODUCT($K592:$AJ592,TRANSPOSE(EQ$4:EQ$29))</f>
        <v>0</v>
      </c>
      <c r="ER592" cm="1">
        <f t="array" ref="ER592">SUMPRODUCT($K592:$AJ592,TRANSPOSE(ER$4:ER$29))</f>
        <v>0</v>
      </c>
      <c r="ES592" cm="1">
        <f t="array" ref="ES592">SUMPRODUCT($K592:$AJ592,TRANSPOSE(ES$4:ES$29))</f>
        <v>0</v>
      </c>
      <c r="ET592" cm="1">
        <f t="array" ref="ET592">SUMPRODUCT($K592:$AJ592,TRANSPOSE(ET$4:ET$29))</f>
        <v>0</v>
      </c>
      <c r="EU592" cm="1">
        <f t="array" ref="EU592">SUMPRODUCT($K592:$AJ592,TRANSPOSE(EU$4:EU$29))</f>
        <v>0</v>
      </c>
      <c r="EV592" cm="1">
        <f t="array" ref="EV592">SUMPRODUCT($K592:$AJ592,TRANSPOSE(EV$4:EV$29))</f>
        <v>0</v>
      </c>
      <c r="EW592" cm="1">
        <f t="array" ref="EW592">SUMPRODUCT($K592:$AJ592,TRANSPOSE(EW$4:EW$29))</f>
        <v>0</v>
      </c>
      <c r="EX592" cm="1">
        <f t="array" ref="EX592">SUMPRODUCT($K592:$AJ592,TRANSPOSE(EX$4:EX$29))</f>
        <v>0</v>
      </c>
      <c r="EY592" cm="1">
        <f t="array" ref="EY592">SUMPRODUCT($K592:$AJ592,TRANSPOSE(EY$4:EY$29))</f>
        <v>0</v>
      </c>
      <c r="EZ592" cm="1">
        <f t="array" ref="EZ592">SUMPRODUCT($K592:$AJ592,TRANSPOSE(EZ$4:EZ$29))</f>
        <v>0</v>
      </c>
      <c r="FA592">
        <f t="shared" si="122"/>
        <v>0</v>
      </c>
      <c r="FB592" t="b">
        <f t="shared" si="123"/>
        <v>1</v>
      </c>
    </row>
    <row r="593" spans="1:158" hidden="1" x14ac:dyDescent="0.2">
      <c r="A593">
        <v>703</v>
      </c>
      <c r="B593" s="7" t="s">
        <v>326</v>
      </c>
      <c r="C593" t="s">
        <v>17</v>
      </c>
      <c r="D593">
        <v>512215104</v>
      </c>
      <c r="E593" t="s">
        <v>320</v>
      </c>
      <c r="G593" t="s">
        <v>6</v>
      </c>
      <c r="H593" s="1">
        <v>2</v>
      </c>
      <c r="I593" s="1">
        <v>21</v>
      </c>
      <c r="J593" s="1">
        <f>VLOOKUP(B593,'[4]AVL F03 05.05.26_לעבוד'!$B$27:$M$694,12,)</f>
        <v>21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21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f t="shared" si="119"/>
        <v>6615</v>
      </c>
      <c r="AL593" s="1">
        <f t="shared" si="120"/>
        <v>8400</v>
      </c>
      <c r="AM593" s="1">
        <f t="shared" si="127"/>
        <v>264.60000000000002</v>
      </c>
      <c r="AN593" s="1">
        <f t="shared" si="128"/>
        <v>336</v>
      </c>
      <c r="AO593" s="1">
        <f t="shared" si="129"/>
        <v>71.399999999999977</v>
      </c>
      <c r="AP593" s="1" t="s">
        <v>26</v>
      </c>
      <c r="AQ593" s="1">
        <f>VLOOKUP($B593,'[2]AVL F03 05.05.26_לעבוד'!$B$29:$H$721,6,)</f>
        <v>0</v>
      </c>
      <c r="AR593" s="1" t="s">
        <v>25</v>
      </c>
      <c r="AS593" s="1" t="s">
        <v>93</v>
      </c>
      <c r="AT593">
        <f t="shared" si="121"/>
        <v>0.84</v>
      </c>
      <c r="AU593" t="str">
        <f>VLOOKUP(B593,'[3]AVL F03 05.05.26_לעבוד'!$B$27:$B$694,1,)</f>
        <v>NAS662C2R12</v>
      </c>
      <c r="AW593" t="s">
        <v>1766</v>
      </c>
      <c r="AX593">
        <v>1</v>
      </c>
      <c r="AY593">
        <v>0.04</v>
      </c>
      <c r="AZ593" t="s">
        <v>0</v>
      </c>
      <c r="BA593">
        <v>2</v>
      </c>
      <c r="BB593" t="s">
        <v>132</v>
      </c>
      <c r="BC593">
        <v>97</v>
      </c>
      <c r="BD593">
        <v>47</v>
      </c>
      <c r="BE593" t="s">
        <v>185</v>
      </c>
      <c r="BF593">
        <v>30000</v>
      </c>
      <c r="BG593">
        <v>0.4</v>
      </c>
      <c r="BH593">
        <v>20</v>
      </c>
      <c r="BI593" t="s">
        <v>11</v>
      </c>
      <c r="BJ593" t="s">
        <v>319</v>
      </c>
      <c r="BK593" t="s">
        <v>129</v>
      </c>
      <c r="BL593" t="s">
        <v>5</v>
      </c>
      <c r="BM593" t="s">
        <v>128</v>
      </c>
      <c r="BN593">
        <v>0.04</v>
      </c>
      <c r="BO593" t="s">
        <v>5</v>
      </c>
      <c r="BP593">
        <v>1</v>
      </c>
      <c r="BQ593" t="s">
        <v>325</v>
      </c>
      <c r="BR593" t="s">
        <v>8</v>
      </c>
      <c r="BS593" t="s">
        <v>318</v>
      </c>
      <c r="BT593">
        <v>4200</v>
      </c>
      <c r="BU593" t="s">
        <v>6</v>
      </c>
      <c r="BV593" t="s">
        <v>317</v>
      </c>
      <c r="BW593" t="s">
        <v>121</v>
      </c>
      <c r="BX593" t="s">
        <v>3</v>
      </c>
      <c r="BY593">
        <v>1</v>
      </c>
      <c r="BZ593" t="s">
        <v>29</v>
      </c>
      <c r="CA593" t="s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4410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E593">
        <f>SUM($CB593,CB593:$CC593)-SUM($EC593:EC593)</f>
        <v>0</v>
      </c>
      <c r="DF593">
        <f>SUM($CB593,$CC593:CC593)-SUM($EC593:ED593)</f>
        <v>0</v>
      </c>
      <c r="DG593">
        <f>SUM($CB593,$CC593:CD593)-SUM($EC593:EE593)</f>
        <v>0</v>
      </c>
      <c r="DH593">
        <f>SUM($CB593,$CC593:CE593)-SUM($EC593:EF593)</f>
        <v>0</v>
      </c>
      <c r="DI593">
        <f>SUM($CB593,$CC593:CF593)-SUM($EC593:EG593)</f>
        <v>0</v>
      </c>
      <c r="DJ593">
        <f>SUM($CB593,$CC593:CG593)-SUM($EC593:EH593)</f>
        <v>0</v>
      </c>
      <c r="DK593">
        <f>SUM($CB593,$CC593:CH593)-SUM($EC593:EI593)</f>
        <v>0</v>
      </c>
      <c r="DL593">
        <f>SUM($CB593,$CC593:CI593)-SUM($EC593:EJ593)</f>
        <v>0</v>
      </c>
      <c r="DM593">
        <f>SUM($CB593,$CC593:CJ593)-SUM($EC593:EK593)</f>
        <v>3360</v>
      </c>
      <c r="DN593">
        <f>SUM($CB593,$CC593:CK593)-SUM($EC593:EL593)</f>
        <v>2310</v>
      </c>
      <c r="DO593">
        <f>SUM($CB593,$CC593:CL593)-SUM($EC593:EM593)</f>
        <v>1260</v>
      </c>
      <c r="DP593">
        <f>SUM($CB593,$CC593:CM593)-SUM($EC593:EN593)</f>
        <v>210</v>
      </c>
      <c r="DQ593">
        <f>SUM($CB593,$CC593:CN593)-SUM($EC593:EO593)</f>
        <v>210</v>
      </c>
      <c r="DR593">
        <f>SUM($CB593,$CC593:CO593)-SUM($EC593:EP593)</f>
        <v>210</v>
      </c>
      <c r="DS593">
        <f>SUM($CB593,$CC593:CP593)-SUM($EC593:EQ593)</f>
        <v>210</v>
      </c>
      <c r="DT593">
        <f>SUM($CB593,$CC593:CQ593)-SUM($EC593:ER593)</f>
        <v>210</v>
      </c>
      <c r="DU593">
        <f>SUM($CB593,$CC593:CR593)-SUM($EC593:ES593)</f>
        <v>210</v>
      </c>
      <c r="DV593">
        <f>SUM($CB593,$CC593:CS593)-SUM($EC593:ET593)</f>
        <v>210</v>
      </c>
      <c r="DW593">
        <f>SUM($CB593,$CC593:CT593)-SUM($EC593:EU593)</f>
        <v>210</v>
      </c>
      <c r="DX593">
        <f>SUM($CB593,$CC593:CU593)-SUM($EC593:EV593)</f>
        <v>210</v>
      </c>
      <c r="DY593">
        <f>SUM($CB593,$CC593:CV593)-SUM($EC593:EW593)</f>
        <v>210</v>
      </c>
      <c r="DZ593">
        <f>SUM($CB593,$CC593:CW593)-SUM($EC593:EX593)</f>
        <v>210</v>
      </c>
      <c r="EA593">
        <f>SUM($CB593,$CC593:CX593)-SUM($EC593:EY593)</f>
        <v>210</v>
      </c>
      <c r="EB593">
        <f>SUM($CB593,$CC593:CY593)-SUM($EC593:EZ593)</f>
        <v>210</v>
      </c>
      <c r="EC593" cm="1">
        <f t="array" ref="EC593">SUMPRODUCT($K593:$AJ593,TRANSPOSE(EC$4:EC$29))</f>
        <v>0</v>
      </c>
      <c r="ED593" cm="1">
        <f t="array" ref="ED593">SUMPRODUCT($K593:$AJ593,TRANSPOSE(ED$4:ED$29))</f>
        <v>0</v>
      </c>
      <c r="EE593" cm="1">
        <f t="array" ref="EE593">SUMPRODUCT($K593:$AJ593,TRANSPOSE(EE$4:EE$29))</f>
        <v>0</v>
      </c>
      <c r="EF593" cm="1">
        <f t="array" ref="EF593">SUMPRODUCT($K593:$AJ593,TRANSPOSE(EF$4:EF$29))</f>
        <v>0</v>
      </c>
      <c r="EG593" cm="1">
        <f t="array" ref="EG593">SUMPRODUCT($K593:$AJ593,TRANSPOSE(EG$4:EG$29))</f>
        <v>0</v>
      </c>
      <c r="EH593" cm="1">
        <f t="array" ref="EH593">SUMPRODUCT($K593:$AJ593,TRANSPOSE(EH$4:EH$29))</f>
        <v>0</v>
      </c>
      <c r="EI593" cm="1">
        <f t="array" ref="EI593">SUMPRODUCT($K593:$AJ593,TRANSPOSE(EI$4:EI$29))</f>
        <v>0</v>
      </c>
      <c r="EJ593" cm="1">
        <f t="array" ref="EJ593">SUMPRODUCT($K593:$AJ593,TRANSPOSE(EJ$4:EJ$29))</f>
        <v>0</v>
      </c>
      <c r="EK593" cm="1">
        <f t="array" ref="EK593">SUMPRODUCT($K593:$AJ593,TRANSPOSE(EK$4:EK$29))</f>
        <v>1050</v>
      </c>
      <c r="EL593" cm="1">
        <f t="array" ref="EL593">SUMPRODUCT($K593:$AJ593,TRANSPOSE(EL$4:EL$29))</f>
        <v>1050</v>
      </c>
      <c r="EM593" cm="1">
        <f t="array" ref="EM593">SUMPRODUCT($K593:$AJ593,TRANSPOSE(EM$4:EM$29))</f>
        <v>1050</v>
      </c>
      <c r="EN593" cm="1">
        <f t="array" ref="EN593">SUMPRODUCT($K593:$AJ593,TRANSPOSE(EN$4:EN$29))</f>
        <v>1050</v>
      </c>
      <c r="EO593" cm="1">
        <f t="array" ref="EO593">SUMPRODUCT($K593:$AJ593,TRANSPOSE(EO$4:EO$29))</f>
        <v>0</v>
      </c>
      <c r="EP593" cm="1">
        <f t="array" ref="EP593">SUMPRODUCT($K593:$AJ593,TRANSPOSE(EP$4:EP$29))</f>
        <v>0</v>
      </c>
      <c r="EQ593" cm="1">
        <f t="array" ref="EQ593">SUMPRODUCT($K593:$AJ593,TRANSPOSE(EQ$4:EQ$29))</f>
        <v>0</v>
      </c>
      <c r="ER593" cm="1">
        <f t="array" ref="ER593">SUMPRODUCT($K593:$AJ593,TRANSPOSE(ER$4:ER$29))</f>
        <v>0</v>
      </c>
      <c r="ES593" cm="1">
        <f t="array" ref="ES593">SUMPRODUCT($K593:$AJ593,TRANSPOSE(ES$4:ES$29))</f>
        <v>0</v>
      </c>
      <c r="ET593" cm="1">
        <f t="array" ref="ET593">SUMPRODUCT($K593:$AJ593,TRANSPOSE(ET$4:ET$29))</f>
        <v>0</v>
      </c>
      <c r="EU593" cm="1">
        <f t="array" ref="EU593">SUMPRODUCT($K593:$AJ593,TRANSPOSE(EU$4:EU$29))</f>
        <v>0</v>
      </c>
      <c r="EV593" cm="1">
        <f t="array" ref="EV593">SUMPRODUCT($K593:$AJ593,TRANSPOSE(EV$4:EV$29))</f>
        <v>0</v>
      </c>
      <c r="EW593" cm="1">
        <f t="array" ref="EW593">SUMPRODUCT($K593:$AJ593,TRANSPOSE(EW$4:EW$29))</f>
        <v>0</v>
      </c>
      <c r="EX593" cm="1">
        <f t="array" ref="EX593">SUMPRODUCT($K593:$AJ593,TRANSPOSE(EX$4:EX$29))</f>
        <v>0</v>
      </c>
      <c r="EY593" cm="1">
        <f t="array" ref="EY593">SUMPRODUCT($K593:$AJ593,TRANSPOSE(EY$4:EY$29))</f>
        <v>0</v>
      </c>
      <c r="EZ593" cm="1">
        <f t="array" ref="EZ593">SUMPRODUCT($K593:$AJ593,TRANSPOSE(EZ$4:EZ$29))</f>
        <v>0</v>
      </c>
      <c r="FA593">
        <f t="shared" si="122"/>
        <v>0</v>
      </c>
      <c r="FB593" t="b">
        <f t="shared" si="123"/>
        <v>0</v>
      </c>
    </row>
    <row r="594" spans="1:158" hidden="1" x14ac:dyDescent="0.2">
      <c r="A594">
        <v>704</v>
      </c>
      <c r="B594" s="7" t="s">
        <v>324</v>
      </c>
      <c r="C594" t="s">
        <v>17</v>
      </c>
      <c r="D594">
        <v>512212457</v>
      </c>
      <c r="E594" t="s">
        <v>320</v>
      </c>
      <c r="G594" t="s">
        <v>6</v>
      </c>
      <c r="H594" s="1">
        <v>2</v>
      </c>
      <c r="I594" s="1">
        <v>2</v>
      </c>
      <c r="J594" s="1">
        <v>0</v>
      </c>
      <c r="K594" s="1">
        <v>0</v>
      </c>
      <c r="L594" s="1">
        <v>2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f t="shared" si="119"/>
        <v>630</v>
      </c>
      <c r="AL594" s="1">
        <f t="shared" si="120"/>
        <v>630</v>
      </c>
      <c r="AM594" s="1">
        <f t="shared" si="127"/>
        <v>63</v>
      </c>
      <c r="AN594" s="1">
        <f t="shared" si="128"/>
        <v>63</v>
      </c>
      <c r="AO594" s="1">
        <f t="shared" si="129"/>
        <v>0</v>
      </c>
      <c r="AP594" s="1" t="s">
        <v>85</v>
      </c>
      <c r="AQ594" s="1" t="str">
        <f>VLOOKUP($B594,'[2]AVL F03 05.05.26_לעבוד'!$B$29:$H$721,6,)</f>
        <v xml:space="preserve">26/07/26 חדש ב AVL , יסופק כ BFE </v>
      </c>
      <c r="AR594" s="1" t="s">
        <v>68</v>
      </c>
      <c r="AS594" s="1" t="s">
        <v>93</v>
      </c>
      <c r="AT594">
        <f t="shared" si="121"/>
        <v>0.2</v>
      </c>
      <c r="AU594" t="e">
        <f>VLOOKUP(B594,'[3]AVL F03 05.05.26_לעבוד'!$B$27:$B$694,1,)</f>
        <v>#N/A</v>
      </c>
      <c r="AV594" t="s">
        <v>323</v>
      </c>
      <c r="AW594" t="s">
        <v>1785</v>
      </c>
      <c r="AX594">
        <v>1</v>
      </c>
      <c r="AY594">
        <v>0.1</v>
      </c>
      <c r="AZ594" t="s">
        <v>0</v>
      </c>
      <c r="BA594">
        <v>2</v>
      </c>
      <c r="BB594" t="s">
        <v>132</v>
      </c>
      <c r="BC594">
        <v>97</v>
      </c>
      <c r="BD594">
        <v>57</v>
      </c>
      <c r="BE594" t="s">
        <v>185</v>
      </c>
      <c r="BF594">
        <v>65000</v>
      </c>
      <c r="BG594">
        <v>0.1</v>
      </c>
      <c r="BH594">
        <v>20</v>
      </c>
      <c r="BI594" t="s">
        <v>11</v>
      </c>
      <c r="BJ594" t="s">
        <v>319</v>
      </c>
      <c r="BK594" t="s">
        <v>129</v>
      </c>
      <c r="BL594" t="s">
        <v>5</v>
      </c>
      <c r="BM594" t="s">
        <v>128</v>
      </c>
      <c r="BN594">
        <v>0.1</v>
      </c>
      <c r="BO594" t="s">
        <v>5</v>
      </c>
      <c r="BP594">
        <v>1</v>
      </c>
      <c r="BQ594" t="s">
        <v>5</v>
      </c>
      <c r="BR594" t="s">
        <v>8</v>
      </c>
      <c r="BS594" t="s">
        <v>318</v>
      </c>
      <c r="BT594">
        <v>1</v>
      </c>
      <c r="BU594" t="s">
        <v>6</v>
      </c>
      <c r="BV594" t="s">
        <v>317</v>
      </c>
      <c r="BW594" t="s">
        <v>121</v>
      </c>
      <c r="BX594" t="s">
        <v>3</v>
      </c>
      <c r="BY594">
        <v>1</v>
      </c>
      <c r="BZ594" t="s">
        <v>29</v>
      </c>
      <c r="CA594" t="s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10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E594">
        <f>SUM($CB594,CB594:$CC594)-SUM($EC594:EC594)</f>
        <v>0</v>
      </c>
      <c r="DF594">
        <f>SUM($CB594,$CC594:CC594)-SUM($EC594:ED594)</f>
        <v>0</v>
      </c>
      <c r="DG594">
        <f>SUM($CB594,$CC594:CD594)-SUM($EC594:EE594)</f>
        <v>0</v>
      </c>
      <c r="DH594">
        <f>SUM($CB594,$CC594:CE594)-SUM($EC594:EF594)</f>
        <v>0</v>
      </c>
      <c r="DI594">
        <f>SUM($CB594,$CC594:CF594)-SUM($EC594:EG594)</f>
        <v>0</v>
      </c>
      <c r="DJ594">
        <f>SUM($CB594,$CC594:CG594)-SUM($EC594:EH594)</f>
        <v>0</v>
      </c>
      <c r="DK594">
        <f>SUM($CB594,$CC594:CH594)-SUM($EC594:EI594)</f>
        <v>0</v>
      </c>
      <c r="DL594">
        <f>SUM($CB594,$CC594:CI594)-SUM($EC594:EJ594)</f>
        <v>0</v>
      </c>
      <c r="DM594">
        <f>SUM($CB594,$CC594:CJ594)-SUM($EC594:EK594)</f>
        <v>0</v>
      </c>
      <c r="DN594">
        <f>SUM($CB594,$CC594:CK594)-SUM($EC594:EL594)</f>
        <v>-20</v>
      </c>
      <c r="DO594">
        <f>SUM($CB594,$CC594:CL594)-SUM($EC594:EM594)</f>
        <v>-100</v>
      </c>
      <c r="DP594">
        <f>SUM($CB594,$CC594:CM594)-SUM($EC594:EN594)</f>
        <v>-210</v>
      </c>
      <c r="DQ594">
        <f>SUM($CB594,$CC594:CN594)-SUM($EC594:EO594)</f>
        <v>-320</v>
      </c>
      <c r="DR594">
        <f>SUM($CB594,$CC594:CO594)-SUM($EC594:EP594)</f>
        <v>-390</v>
      </c>
      <c r="DS594">
        <f>SUM($CB594,$CC594:CP594)-SUM($EC594:EQ594)</f>
        <v>-390</v>
      </c>
      <c r="DT594">
        <f>SUM($CB594,$CC594:CQ594)-SUM($EC594:ER594)</f>
        <v>-390</v>
      </c>
      <c r="DU594">
        <f>SUM($CB594,$CC594:CR594)-SUM($EC594:ES594)</f>
        <v>-390</v>
      </c>
      <c r="DV594">
        <f>SUM($CB594,$CC594:CS594)-SUM($EC594:ET594)</f>
        <v>-390</v>
      </c>
      <c r="DW594">
        <f>SUM($CB594,$CC594:CT594)-SUM($EC594:EU594)</f>
        <v>-390</v>
      </c>
      <c r="DX594">
        <f>SUM($CB594,$CC594:CU594)-SUM($EC594:EV594)</f>
        <v>-390</v>
      </c>
      <c r="DY594">
        <f>SUM($CB594,$CC594:CV594)-SUM($EC594:EW594)</f>
        <v>-390</v>
      </c>
      <c r="DZ594">
        <f>SUM($CB594,$CC594:CW594)-SUM($EC594:EX594)</f>
        <v>-390</v>
      </c>
      <c r="EA594">
        <f>SUM($CB594,$CC594:CX594)-SUM($EC594:EY594)</f>
        <v>-390</v>
      </c>
      <c r="EB594">
        <f>SUM($CB594,$CC594:CY594)-SUM($EC594:EZ594)</f>
        <v>-390</v>
      </c>
      <c r="EC594" cm="1">
        <f t="array" ref="EC594">SUMPRODUCT($K594:$AJ594,TRANSPOSE(EC$4:EC$29))</f>
        <v>0</v>
      </c>
      <c r="ED594" cm="1">
        <f t="array" ref="ED594">SUMPRODUCT($K594:$AJ594,TRANSPOSE(ED$4:ED$29))</f>
        <v>0</v>
      </c>
      <c r="EE594" cm="1">
        <f t="array" ref="EE594">SUMPRODUCT($K594:$AJ594,TRANSPOSE(EE$4:EE$29))</f>
        <v>0</v>
      </c>
      <c r="EF594" cm="1">
        <f t="array" ref="EF594">SUMPRODUCT($K594:$AJ594,TRANSPOSE(EF$4:EF$29))</f>
        <v>0</v>
      </c>
      <c r="EG594" cm="1">
        <f t="array" ref="EG594">SUMPRODUCT($K594:$AJ594,TRANSPOSE(EG$4:EG$29))</f>
        <v>0</v>
      </c>
      <c r="EH594" cm="1">
        <f t="array" ref="EH594">SUMPRODUCT($K594:$AJ594,TRANSPOSE(EH$4:EH$29))</f>
        <v>0</v>
      </c>
      <c r="EI594" cm="1">
        <f t="array" ref="EI594">SUMPRODUCT($K594:$AJ594,TRANSPOSE(EI$4:EI$29))</f>
        <v>0</v>
      </c>
      <c r="EJ594" cm="1">
        <f t="array" ref="EJ594">SUMPRODUCT($K594:$AJ594,TRANSPOSE(EJ$4:EJ$29))</f>
        <v>0</v>
      </c>
      <c r="EK594" cm="1">
        <f t="array" ref="EK594">SUMPRODUCT($K594:$AJ594,TRANSPOSE(EK$4:EK$29))</f>
        <v>10</v>
      </c>
      <c r="EL594" cm="1">
        <f t="array" ref="EL594">SUMPRODUCT($K594:$AJ594,TRANSPOSE(EL$4:EL$29))</f>
        <v>20</v>
      </c>
      <c r="EM594" cm="1">
        <f t="array" ref="EM594">SUMPRODUCT($K594:$AJ594,TRANSPOSE(EM$4:EM$29))</f>
        <v>80</v>
      </c>
      <c r="EN594" cm="1">
        <f t="array" ref="EN594">SUMPRODUCT($K594:$AJ594,TRANSPOSE(EN$4:EN$29))</f>
        <v>110</v>
      </c>
      <c r="EO594" cm="1">
        <f t="array" ref="EO594">SUMPRODUCT($K594:$AJ594,TRANSPOSE(EO$4:EO$29))</f>
        <v>110</v>
      </c>
      <c r="EP594" cm="1">
        <f t="array" ref="EP594">SUMPRODUCT($K594:$AJ594,TRANSPOSE(EP$4:EP$29))</f>
        <v>70</v>
      </c>
      <c r="EQ594" cm="1">
        <f t="array" ref="EQ594">SUMPRODUCT($K594:$AJ594,TRANSPOSE(EQ$4:EQ$29))</f>
        <v>0</v>
      </c>
      <c r="ER594" cm="1">
        <f t="array" ref="ER594">SUMPRODUCT($K594:$AJ594,TRANSPOSE(ER$4:ER$29))</f>
        <v>0</v>
      </c>
      <c r="ES594" cm="1">
        <f t="array" ref="ES594">SUMPRODUCT($K594:$AJ594,TRANSPOSE(ES$4:ES$29))</f>
        <v>0</v>
      </c>
      <c r="ET594" cm="1">
        <f t="array" ref="ET594">SUMPRODUCT($K594:$AJ594,TRANSPOSE(ET$4:ET$29))</f>
        <v>0</v>
      </c>
      <c r="EU594" cm="1">
        <f t="array" ref="EU594">SUMPRODUCT($K594:$AJ594,TRANSPOSE(EU$4:EU$29))</f>
        <v>0</v>
      </c>
      <c r="EV594" cm="1">
        <f t="array" ref="EV594">SUMPRODUCT($K594:$AJ594,TRANSPOSE(EV$4:EV$29))</f>
        <v>0</v>
      </c>
      <c r="EW594" cm="1">
        <f t="array" ref="EW594">SUMPRODUCT($K594:$AJ594,TRANSPOSE(EW$4:EW$29))</f>
        <v>0</v>
      </c>
      <c r="EX594" cm="1">
        <f t="array" ref="EX594">SUMPRODUCT($K594:$AJ594,TRANSPOSE(EX$4:EX$29))</f>
        <v>0</v>
      </c>
      <c r="EY594" cm="1">
        <f t="array" ref="EY594">SUMPRODUCT($K594:$AJ594,TRANSPOSE(EY$4:EY$29))</f>
        <v>0</v>
      </c>
      <c r="EZ594" cm="1">
        <f t="array" ref="EZ594">SUMPRODUCT($K594:$AJ594,TRANSPOSE(EZ$4:EZ$29))</f>
        <v>0</v>
      </c>
      <c r="FA594">
        <f t="shared" si="122"/>
        <v>0</v>
      </c>
      <c r="FB594" t="b">
        <f t="shared" si="123"/>
        <v>1</v>
      </c>
    </row>
    <row r="595" spans="1:158" hidden="1" x14ac:dyDescent="0.2">
      <c r="A595">
        <v>705</v>
      </c>
      <c r="B595" s="7" t="s">
        <v>321</v>
      </c>
      <c r="C595" t="s">
        <v>17</v>
      </c>
      <c r="D595">
        <v>512212465</v>
      </c>
      <c r="E595" t="s">
        <v>320</v>
      </c>
      <c r="G595" t="s">
        <v>6</v>
      </c>
      <c r="H595" s="1">
        <v>2</v>
      </c>
      <c r="I595" s="1">
        <v>15</v>
      </c>
      <c r="J595" s="1">
        <f>VLOOKUP(B595,'[4]AVL F03 05.05.26_לעבוד'!$B$27:$M$694,12,)</f>
        <v>15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7</v>
      </c>
      <c r="AB595" s="1">
        <v>0</v>
      </c>
      <c r="AC595" s="1">
        <v>0</v>
      </c>
      <c r="AD595" s="1">
        <v>0</v>
      </c>
      <c r="AE595" s="1">
        <v>8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f t="shared" si="119"/>
        <v>4725</v>
      </c>
      <c r="AL595" s="1">
        <f t="shared" si="120"/>
        <v>6000</v>
      </c>
      <c r="AM595" s="1">
        <f t="shared" si="127"/>
        <v>189</v>
      </c>
      <c r="AN595" s="1">
        <f t="shared" si="128"/>
        <v>240</v>
      </c>
      <c r="AO595" s="1">
        <f t="shared" si="129"/>
        <v>51</v>
      </c>
      <c r="AP595" s="1" t="s">
        <v>26</v>
      </c>
      <c r="AQ595" s="1">
        <f>VLOOKUP($B595,'[2]AVL F03 05.05.26_לעבוד'!$B$29:$H$721,6,)</f>
        <v>0</v>
      </c>
      <c r="AR595" s="1" t="s">
        <v>25</v>
      </c>
      <c r="AS595" s="1" t="s">
        <v>93</v>
      </c>
      <c r="AT595">
        <f t="shared" si="121"/>
        <v>0.6</v>
      </c>
      <c r="AU595" t="str">
        <f>VLOOKUP(B595,'[3]AVL F03 05.05.26_לעבוד'!$B$27:$B$694,1,)</f>
        <v>NAS662C2R5</v>
      </c>
      <c r="AW595" t="s">
        <v>1766</v>
      </c>
      <c r="AX595">
        <v>1</v>
      </c>
      <c r="AY595">
        <v>0.04</v>
      </c>
      <c r="AZ595" t="s">
        <v>0</v>
      </c>
      <c r="BA595">
        <v>2</v>
      </c>
      <c r="BB595" t="s">
        <v>132</v>
      </c>
      <c r="BC595">
        <v>97</v>
      </c>
      <c r="BD595">
        <v>44</v>
      </c>
      <c r="BE595" t="s">
        <v>185</v>
      </c>
      <c r="BF595">
        <v>20000</v>
      </c>
      <c r="BG595">
        <v>0.4</v>
      </c>
      <c r="BH595">
        <v>20</v>
      </c>
      <c r="BI595" t="s">
        <v>11</v>
      </c>
      <c r="BJ595" t="s">
        <v>319</v>
      </c>
      <c r="BK595" t="s">
        <v>129</v>
      </c>
      <c r="BL595" t="s">
        <v>5</v>
      </c>
      <c r="BM595" t="s">
        <v>128</v>
      </c>
      <c r="BN595">
        <v>0.04</v>
      </c>
      <c r="BO595" t="s">
        <v>5</v>
      </c>
      <c r="BP595">
        <v>1</v>
      </c>
      <c r="BQ595" t="s">
        <v>5</v>
      </c>
      <c r="BR595" t="s">
        <v>8</v>
      </c>
      <c r="BS595" t="s">
        <v>318</v>
      </c>
      <c r="BT595">
        <v>3000</v>
      </c>
      <c r="BU595" t="s">
        <v>6</v>
      </c>
      <c r="BV595" t="s">
        <v>317</v>
      </c>
      <c r="BW595">
        <v>501</v>
      </c>
      <c r="BX595" t="s">
        <v>3</v>
      </c>
      <c r="BY595">
        <v>1</v>
      </c>
      <c r="BZ595" t="s">
        <v>29</v>
      </c>
      <c r="CA595" t="s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3150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E595">
        <f>SUM($CB595,CB595:$CC595)-SUM($EC595:EC595)</f>
        <v>0</v>
      </c>
      <c r="DF595">
        <f>SUM($CB595,$CC595:CC595)-SUM($EC595:ED595)</f>
        <v>0</v>
      </c>
      <c r="DG595">
        <f>SUM($CB595,$CC595:CD595)-SUM($EC595:EE595)</f>
        <v>0</v>
      </c>
      <c r="DH595">
        <f>SUM($CB595,$CC595:CE595)-SUM($EC595:EF595)</f>
        <v>0</v>
      </c>
      <c r="DI595">
        <f>SUM($CB595,$CC595:CF595)-SUM($EC595:EG595)</f>
        <v>0</v>
      </c>
      <c r="DJ595">
        <f>SUM($CB595,$CC595:CG595)-SUM($EC595:EH595)</f>
        <v>0</v>
      </c>
      <c r="DK595">
        <f>SUM($CB595,$CC595:CH595)-SUM($EC595:EI595)</f>
        <v>0</v>
      </c>
      <c r="DL595">
        <f>SUM($CB595,$CC595:CI595)-SUM($EC595:EJ595)</f>
        <v>0</v>
      </c>
      <c r="DM595">
        <f>SUM($CB595,$CC595:CJ595)-SUM($EC595:EK595)</f>
        <v>2640</v>
      </c>
      <c r="DN595">
        <f>SUM($CB595,$CC595:CK595)-SUM($EC595:EL595)</f>
        <v>1970</v>
      </c>
      <c r="DO595">
        <f>SUM($CB595,$CC595:CL595)-SUM($EC595:EM595)</f>
        <v>1140</v>
      </c>
      <c r="DP595">
        <f>SUM($CB595,$CC595:CM595)-SUM($EC595:EN595)</f>
        <v>150</v>
      </c>
      <c r="DQ595">
        <f>SUM($CB595,$CC595:CN595)-SUM($EC595:EO595)</f>
        <v>150</v>
      </c>
      <c r="DR595">
        <f>SUM($CB595,$CC595:CO595)-SUM($EC595:EP595)</f>
        <v>150</v>
      </c>
      <c r="DS595">
        <f>SUM($CB595,$CC595:CP595)-SUM($EC595:EQ595)</f>
        <v>150</v>
      </c>
      <c r="DT595">
        <f>SUM($CB595,$CC595:CQ595)-SUM($EC595:ER595)</f>
        <v>150</v>
      </c>
      <c r="DU595">
        <f>SUM($CB595,$CC595:CR595)-SUM($EC595:ES595)</f>
        <v>150</v>
      </c>
      <c r="DV595">
        <f>SUM($CB595,$CC595:CS595)-SUM($EC595:ET595)</f>
        <v>150</v>
      </c>
      <c r="DW595">
        <f>SUM($CB595,$CC595:CT595)-SUM($EC595:EU595)</f>
        <v>150</v>
      </c>
      <c r="DX595">
        <f>SUM($CB595,$CC595:CU595)-SUM($EC595:EV595)</f>
        <v>150</v>
      </c>
      <c r="DY595">
        <f>SUM($CB595,$CC595:CV595)-SUM($EC595:EW595)</f>
        <v>150</v>
      </c>
      <c r="DZ595">
        <f>SUM($CB595,$CC595:CW595)-SUM($EC595:EX595)</f>
        <v>150</v>
      </c>
      <c r="EA595">
        <f>SUM($CB595,$CC595:CX595)-SUM($EC595:EY595)</f>
        <v>150</v>
      </c>
      <c r="EB595">
        <f>SUM($CB595,$CC595:CY595)-SUM($EC595:EZ595)</f>
        <v>150</v>
      </c>
      <c r="EC595" cm="1">
        <f t="array" ref="EC595">SUMPRODUCT($K595:$AJ595,TRANSPOSE(EC$4:EC$29))</f>
        <v>0</v>
      </c>
      <c r="ED595" cm="1">
        <f t="array" ref="ED595">SUMPRODUCT($K595:$AJ595,TRANSPOSE(ED$4:ED$29))</f>
        <v>0</v>
      </c>
      <c r="EE595" cm="1">
        <f t="array" ref="EE595">SUMPRODUCT($K595:$AJ595,TRANSPOSE(EE$4:EE$29))</f>
        <v>0</v>
      </c>
      <c r="EF595" cm="1">
        <f t="array" ref="EF595">SUMPRODUCT($K595:$AJ595,TRANSPOSE(EF$4:EF$29))</f>
        <v>0</v>
      </c>
      <c r="EG595" cm="1">
        <f t="array" ref="EG595">SUMPRODUCT($K595:$AJ595,TRANSPOSE(EG$4:EG$29))</f>
        <v>0</v>
      </c>
      <c r="EH595" cm="1">
        <f t="array" ref="EH595">SUMPRODUCT($K595:$AJ595,TRANSPOSE(EH$4:EH$29))</f>
        <v>0</v>
      </c>
      <c r="EI595" cm="1">
        <f t="array" ref="EI595">SUMPRODUCT($K595:$AJ595,TRANSPOSE(EI$4:EI$29))</f>
        <v>0</v>
      </c>
      <c r="EJ595" cm="1">
        <f t="array" ref="EJ595">SUMPRODUCT($K595:$AJ595,TRANSPOSE(EJ$4:EJ$29))</f>
        <v>0</v>
      </c>
      <c r="EK595" cm="1">
        <f t="array" ref="EK595">SUMPRODUCT($K595:$AJ595,TRANSPOSE(EK$4:EK$29))</f>
        <v>510</v>
      </c>
      <c r="EL595" cm="1">
        <f t="array" ref="EL595">SUMPRODUCT($K595:$AJ595,TRANSPOSE(EL$4:EL$29))</f>
        <v>670</v>
      </c>
      <c r="EM595" cm="1">
        <f t="array" ref="EM595">SUMPRODUCT($K595:$AJ595,TRANSPOSE(EM$4:EM$29))</f>
        <v>830</v>
      </c>
      <c r="EN595" cm="1">
        <f t="array" ref="EN595">SUMPRODUCT($K595:$AJ595,TRANSPOSE(EN$4:EN$29))</f>
        <v>990</v>
      </c>
      <c r="EO595" cm="1">
        <f t="array" ref="EO595">SUMPRODUCT($K595:$AJ595,TRANSPOSE(EO$4:EO$29))</f>
        <v>0</v>
      </c>
      <c r="EP595" cm="1">
        <f t="array" ref="EP595">SUMPRODUCT($K595:$AJ595,TRANSPOSE(EP$4:EP$29))</f>
        <v>0</v>
      </c>
      <c r="EQ595" cm="1">
        <f t="array" ref="EQ595">SUMPRODUCT($K595:$AJ595,TRANSPOSE(EQ$4:EQ$29))</f>
        <v>0</v>
      </c>
      <c r="ER595" cm="1">
        <f t="array" ref="ER595">SUMPRODUCT($K595:$AJ595,TRANSPOSE(ER$4:ER$29))</f>
        <v>0</v>
      </c>
      <c r="ES595" cm="1">
        <f t="array" ref="ES595">SUMPRODUCT($K595:$AJ595,TRANSPOSE(ES$4:ES$29))</f>
        <v>0</v>
      </c>
      <c r="ET595" cm="1">
        <f t="array" ref="ET595">SUMPRODUCT($K595:$AJ595,TRANSPOSE(ET$4:ET$29))</f>
        <v>0</v>
      </c>
      <c r="EU595" cm="1">
        <f t="array" ref="EU595">SUMPRODUCT($K595:$AJ595,TRANSPOSE(EU$4:EU$29))</f>
        <v>0</v>
      </c>
      <c r="EV595" cm="1">
        <f t="array" ref="EV595">SUMPRODUCT($K595:$AJ595,TRANSPOSE(EV$4:EV$29))</f>
        <v>0</v>
      </c>
      <c r="EW595" cm="1">
        <f t="array" ref="EW595">SUMPRODUCT($K595:$AJ595,TRANSPOSE(EW$4:EW$29))</f>
        <v>0</v>
      </c>
      <c r="EX595" cm="1">
        <f t="array" ref="EX595">SUMPRODUCT($K595:$AJ595,TRANSPOSE(EX$4:EX$29))</f>
        <v>0</v>
      </c>
      <c r="EY595" cm="1">
        <f t="array" ref="EY595">SUMPRODUCT($K595:$AJ595,TRANSPOSE(EY$4:EY$29))</f>
        <v>0</v>
      </c>
      <c r="EZ595" cm="1">
        <f t="array" ref="EZ595">SUMPRODUCT($K595:$AJ595,TRANSPOSE(EZ$4:EZ$29))</f>
        <v>0</v>
      </c>
      <c r="FA595">
        <f t="shared" si="122"/>
        <v>0</v>
      </c>
      <c r="FB595" t="b">
        <f t="shared" si="123"/>
        <v>0</v>
      </c>
    </row>
    <row r="596" spans="1:158" hidden="1" x14ac:dyDescent="0.2">
      <c r="A596">
        <v>706</v>
      </c>
      <c r="B596" s="7" t="s">
        <v>316</v>
      </c>
      <c r="C596" t="s">
        <v>17</v>
      </c>
      <c r="D596">
        <v>400071027</v>
      </c>
      <c r="E596" t="s">
        <v>315</v>
      </c>
      <c r="F596">
        <v>425040571</v>
      </c>
      <c r="G596" t="s">
        <v>6</v>
      </c>
      <c r="H596" s="1">
        <v>1</v>
      </c>
      <c r="I596" s="1">
        <v>1</v>
      </c>
      <c r="J596" s="1">
        <f>VLOOKUP(B596,'[4]AVL F03 05.05.26_לעבוד'!$B$27:$M$694,12,)</f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0</v>
      </c>
      <c r="AK596" s="1">
        <f t="shared" si="119"/>
        <v>315</v>
      </c>
      <c r="AL596" s="1">
        <f t="shared" si="120"/>
        <v>315</v>
      </c>
      <c r="AP596" s="1" t="s">
        <v>85</v>
      </c>
      <c r="AQ596" s="1">
        <f>VLOOKUP($B596,'[2]AVL F03 05.05.26_לעבוד'!$B$29:$H$721,6,)</f>
        <v>0</v>
      </c>
      <c r="AR596" s="1" t="s">
        <v>78</v>
      </c>
      <c r="AS596" s="1" t="s">
        <v>14</v>
      </c>
      <c r="AT596">
        <f t="shared" si="121"/>
        <v>16.600000000000001</v>
      </c>
      <c r="AU596" t="str">
        <f>VLOOKUP(B596,'[3]AVL F03 05.05.26_לעבוד'!$B$27:$B$694,1,)</f>
        <v>NB6L239MNG</v>
      </c>
      <c r="AW596" t="s">
        <v>1785</v>
      </c>
      <c r="AX596">
        <v>1</v>
      </c>
      <c r="AY596">
        <v>16.600000000000001</v>
      </c>
      <c r="AZ596" t="s">
        <v>0</v>
      </c>
      <c r="BA596">
        <v>1</v>
      </c>
      <c r="BB596" t="s">
        <v>13</v>
      </c>
      <c r="BC596">
        <v>317</v>
      </c>
      <c r="BD596">
        <v>53</v>
      </c>
      <c r="BE596" t="s">
        <v>53</v>
      </c>
      <c r="BF596">
        <v>0</v>
      </c>
      <c r="BG596">
        <v>16.600000000000001</v>
      </c>
      <c r="BH596">
        <v>60</v>
      </c>
      <c r="BI596" t="s">
        <v>11</v>
      </c>
      <c r="BJ596" t="s">
        <v>44</v>
      </c>
      <c r="BK596" t="s">
        <v>5</v>
      </c>
      <c r="BL596">
        <v>1</v>
      </c>
      <c r="BM596" t="s">
        <v>38</v>
      </c>
      <c r="BN596">
        <v>16.600000000000001</v>
      </c>
      <c r="BO596" t="s">
        <v>5</v>
      </c>
      <c r="BP596">
        <v>1</v>
      </c>
      <c r="BQ596" t="s">
        <v>5</v>
      </c>
      <c r="BR596" t="s">
        <v>8</v>
      </c>
      <c r="BS596" t="s">
        <v>43</v>
      </c>
      <c r="BT596">
        <v>1</v>
      </c>
      <c r="BU596" t="s">
        <v>6</v>
      </c>
      <c r="BV596" t="s">
        <v>192</v>
      </c>
      <c r="BW596" t="s">
        <v>42</v>
      </c>
      <c r="BX596" t="s">
        <v>3</v>
      </c>
      <c r="BY596">
        <v>1</v>
      </c>
      <c r="BZ596" t="s">
        <v>29</v>
      </c>
      <c r="CA596" t="s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400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E596">
        <f>SUM($CB596,CB596:$CC596)-SUM($EC596:EC596)</f>
        <v>0</v>
      </c>
      <c r="DF596">
        <f>SUM($CB596,$CC596:CC596)-SUM($EC596:ED596)</f>
        <v>0</v>
      </c>
      <c r="DG596">
        <f>SUM($CB596,$CC596:CD596)-SUM($EC596:EE596)</f>
        <v>0</v>
      </c>
      <c r="DH596">
        <f>SUM($CB596,$CC596:CE596)-SUM($EC596:EF596)</f>
        <v>0</v>
      </c>
      <c r="DI596">
        <f>SUM($CB596,$CC596:CF596)-SUM($EC596:EG596)</f>
        <v>0</v>
      </c>
      <c r="DJ596">
        <f>SUM($CB596,$CC596:CG596)-SUM($EC596:EH596)</f>
        <v>0</v>
      </c>
      <c r="DK596">
        <f>SUM($CB596,$CC596:CH596)-SUM($EC596:EI596)</f>
        <v>0</v>
      </c>
      <c r="DL596">
        <f>SUM($CB596,$CC596:CI596)-SUM($EC596:EJ596)</f>
        <v>0</v>
      </c>
      <c r="DM596">
        <f>SUM($CB596,$CC596:CJ596)-SUM($EC596:EK596)</f>
        <v>380</v>
      </c>
      <c r="DN596">
        <f>SUM($CB596,$CC596:CK596)-SUM($EC596:EL596)</f>
        <v>290</v>
      </c>
      <c r="DO596">
        <f>SUM($CB596,$CC596:CL596)-SUM($EC596:EM596)</f>
        <v>200</v>
      </c>
      <c r="DP596">
        <f>SUM($CB596,$CC596:CM596)-SUM($EC596:EN596)</f>
        <v>200</v>
      </c>
      <c r="DQ596">
        <f>SUM($CB596,$CC596:CN596)-SUM($EC596:EO596)</f>
        <v>200</v>
      </c>
      <c r="DR596">
        <f>SUM($CB596,$CC596:CO596)-SUM($EC596:EP596)</f>
        <v>200</v>
      </c>
      <c r="DS596">
        <f>SUM($CB596,$CC596:CP596)-SUM($EC596:EQ596)</f>
        <v>200</v>
      </c>
      <c r="DT596">
        <f>SUM($CB596,$CC596:CQ596)-SUM($EC596:ER596)</f>
        <v>200</v>
      </c>
      <c r="DU596">
        <f>SUM($CB596,$CC596:CR596)-SUM($EC596:ES596)</f>
        <v>200</v>
      </c>
      <c r="DV596">
        <f>SUM($CB596,$CC596:CS596)-SUM($EC596:ET596)</f>
        <v>200</v>
      </c>
      <c r="DW596">
        <f>SUM($CB596,$CC596:CT596)-SUM($EC596:EU596)</f>
        <v>200</v>
      </c>
      <c r="DX596">
        <f>SUM($CB596,$CC596:CU596)-SUM($EC596:EV596)</f>
        <v>200</v>
      </c>
      <c r="DY596">
        <f>SUM($CB596,$CC596:CV596)-SUM($EC596:EW596)</f>
        <v>200</v>
      </c>
      <c r="DZ596">
        <f>SUM($CB596,$CC596:CW596)-SUM($EC596:EX596)</f>
        <v>200</v>
      </c>
      <c r="EA596">
        <f>SUM($CB596,$CC596:CX596)-SUM($EC596:EY596)</f>
        <v>200</v>
      </c>
      <c r="EB596">
        <f>SUM($CB596,$CC596:CY596)-SUM($EC596:EZ596)</f>
        <v>200</v>
      </c>
      <c r="EC596" cm="1">
        <f t="array" ref="EC596">SUMPRODUCT($K596:$AJ596,TRANSPOSE(EC$4:EC$29))</f>
        <v>0</v>
      </c>
      <c r="ED596" cm="1">
        <f t="array" ref="ED596">SUMPRODUCT($K596:$AJ596,TRANSPOSE(ED$4:ED$29))</f>
        <v>0</v>
      </c>
      <c r="EE596" cm="1">
        <f t="array" ref="EE596">SUMPRODUCT($K596:$AJ596,TRANSPOSE(EE$4:EE$29))</f>
        <v>0</v>
      </c>
      <c r="EF596" cm="1">
        <f t="array" ref="EF596">SUMPRODUCT($K596:$AJ596,TRANSPOSE(EF$4:EF$29))</f>
        <v>0</v>
      </c>
      <c r="EG596" cm="1">
        <f t="array" ref="EG596">SUMPRODUCT($K596:$AJ596,TRANSPOSE(EG$4:EG$29))</f>
        <v>0</v>
      </c>
      <c r="EH596" cm="1">
        <f t="array" ref="EH596">SUMPRODUCT($K596:$AJ596,TRANSPOSE(EH$4:EH$29))</f>
        <v>0</v>
      </c>
      <c r="EI596" cm="1">
        <f t="array" ref="EI596">SUMPRODUCT($K596:$AJ596,TRANSPOSE(EI$4:EI$29))</f>
        <v>0</v>
      </c>
      <c r="EJ596" cm="1">
        <f t="array" ref="EJ596">SUMPRODUCT($K596:$AJ596,TRANSPOSE(EJ$4:EJ$29))</f>
        <v>0</v>
      </c>
      <c r="EK596" cm="1">
        <f t="array" ref="EK596">SUMPRODUCT($K596:$AJ596,TRANSPOSE(EK$4:EK$29))</f>
        <v>20</v>
      </c>
      <c r="EL596" cm="1">
        <f t="array" ref="EL596">SUMPRODUCT($K596:$AJ596,TRANSPOSE(EL$4:EL$29))</f>
        <v>90</v>
      </c>
      <c r="EM596" cm="1">
        <f t="array" ref="EM596">SUMPRODUCT($K596:$AJ596,TRANSPOSE(EM$4:EM$29))</f>
        <v>90</v>
      </c>
      <c r="EN596" cm="1">
        <f t="array" ref="EN596">SUMPRODUCT($K596:$AJ596,TRANSPOSE(EN$4:EN$29))</f>
        <v>0</v>
      </c>
      <c r="EO596" cm="1">
        <f t="array" ref="EO596">SUMPRODUCT($K596:$AJ596,TRANSPOSE(EO$4:EO$29))</f>
        <v>0</v>
      </c>
      <c r="EP596" cm="1">
        <f t="array" ref="EP596">SUMPRODUCT($K596:$AJ596,TRANSPOSE(EP$4:EP$29))</f>
        <v>0</v>
      </c>
      <c r="EQ596" cm="1">
        <f t="array" ref="EQ596">SUMPRODUCT($K596:$AJ596,TRANSPOSE(EQ$4:EQ$29))</f>
        <v>0</v>
      </c>
      <c r="ER596" cm="1">
        <f t="array" ref="ER596">SUMPRODUCT($K596:$AJ596,TRANSPOSE(ER$4:ER$29))</f>
        <v>0</v>
      </c>
      <c r="ES596" cm="1">
        <f t="array" ref="ES596">SUMPRODUCT($K596:$AJ596,TRANSPOSE(ES$4:ES$29))</f>
        <v>0</v>
      </c>
      <c r="ET596" cm="1">
        <f t="array" ref="ET596">SUMPRODUCT($K596:$AJ596,TRANSPOSE(ET$4:ET$29))</f>
        <v>0</v>
      </c>
      <c r="EU596" cm="1">
        <f t="array" ref="EU596">SUMPRODUCT($K596:$AJ596,TRANSPOSE(EU$4:EU$29))</f>
        <v>0</v>
      </c>
      <c r="EV596" cm="1">
        <f t="array" ref="EV596">SUMPRODUCT($K596:$AJ596,TRANSPOSE(EV$4:EV$29))</f>
        <v>0</v>
      </c>
      <c r="EW596" cm="1">
        <f t="array" ref="EW596">SUMPRODUCT($K596:$AJ596,TRANSPOSE(EW$4:EW$29))</f>
        <v>0</v>
      </c>
      <c r="EX596" cm="1">
        <f t="array" ref="EX596">SUMPRODUCT($K596:$AJ596,TRANSPOSE(EX$4:EX$29))</f>
        <v>0</v>
      </c>
      <c r="EY596" cm="1">
        <f t="array" ref="EY596">SUMPRODUCT($K596:$AJ596,TRANSPOSE(EY$4:EY$29))</f>
        <v>0</v>
      </c>
      <c r="EZ596" cm="1">
        <f t="array" ref="EZ596">SUMPRODUCT($K596:$AJ596,TRANSPOSE(EZ$4:EZ$29))</f>
        <v>0</v>
      </c>
      <c r="FA596">
        <f t="shared" si="122"/>
        <v>0</v>
      </c>
      <c r="FB596" t="b">
        <f t="shared" si="123"/>
        <v>0</v>
      </c>
    </row>
    <row r="597" spans="1:158" hidden="1" x14ac:dyDescent="0.2">
      <c r="A597">
        <v>707</v>
      </c>
      <c r="B597" s="7" t="s">
        <v>314</v>
      </c>
      <c r="C597" t="s">
        <v>17</v>
      </c>
      <c r="D597">
        <v>400022971</v>
      </c>
      <c r="E597" t="s">
        <v>313</v>
      </c>
      <c r="F597">
        <v>407383885</v>
      </c>
      <c r="G597" t="s">
        <v>6</v>
      </c>
      <c r="H597" s="1">
        <v>2</v>
      </c>
      <c r="I597" s="1">
        <v>35</v>
      </c>
      <c r="J597" s="1">
        <f>VLOOKUP(B597,'[4]AVL F03 05.05.26_לעבוד'!$B$27:$M$694,12,)</f>
        <v>35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35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f t="shared" si="119"/>
        <v>11025</v>
      </c>
      <c r="AL597" s="1">
        <f t="shared" si="120"/>
        <v>12000</v>
      </c>
      <c r="AM597" s="1">
        <f t="shared" ref="AM597:AM602" si="130">AK597*AY597</f>
        <v>330.75</v>
      </c>
      <c r="AN597" s="1">
        <f t="shared" ref="AN597:AN602" si="131">AL597*AY597</f>
        <v>360</v>
      </c>
      <c r="AO597" s="1">
        <f t="shared" ref="AO597:AO602" si="132">AN597-AM597</f>
        <v>29.25</v>
      </c>
      <c r="AP597" s="1" t="s">
        <v>26</v>
      </c>
      <c r="AQ597" s="1">
        <f>VLOOKUP($B597,'[2]AVL F03 05.05.26_לעבוד'!$B$29:$H$721,6,)</f>
        <v>0</v>
      </c>
      <c r="AR597" s="1" t="s">
        <v>25</v>
      </c>
      <c r="AS597" s="1" t="s">
        <v>14</v>
      </c>
      <c r="AT597">
        <f t="shared" si="121"/>
        <v>1.05</v>
      </c>
      <c r="AU597" t="str">
        <f>VLOOKUP(B597,'[3]AVL F03 05.05.26_לעבוד'!$B$27:$B$694,1,)</f>
        <v>NC7ST04P5X</v>
      </c>
      <c r="AW597" t="s">
        <v>1722</v>
      </c>
      <c r="AX597" t="s">
        <v>99</v>
      </c>
      <c r="AY597">
        <v>0.03</v>
      </c>
      <c r="AZ597" t="s">
        <v>0</v>
      </c>
      <c r="BA597">
        <v>2</v>
      </c>
      <c r="BB597" t="s">
        <v>13</v>
      </c>
      <c r="BC597">
        <v>99</v>
      </c>
      <c r="BD597">
        <v>84</v>
      </c>
      <c r="BE597" t="s">
        <v>45</v>
      </c>
      <c r="BF597">
        <v>0</v>
      </c>
      <c r="BG597">
        <v>0.34</v>
      </c>
      <c r="BH597">
        <v>20</v>
      </c>
      <c r="BI597" t="s">
        <v>11</v>
      </c>
      <c r="BJ597" t="s">
        <v>44</v>
      </c>
      <c r="BK597" t="s">
        <v>5</v>
      </c>
      <c r="BL597">
        <v>1</v>
      </c>
      <c r="BM597" t="s">
        <v>75</v>
      </c>
      <c r="BN597">
        <v>0.03</v>
      </c>
      <c r="BO597" t="s">
        <v>5</v>
      </c>
      <c r="BP597">
        <v>1</v>
      </c>
      <c r="BQ597" t="s">
        <v>5</v>
      </c>
      <c r="BR597" t="s">
        <v>8</v>
      </c>
      <c r="BS597" t="s">
        <v>3</v>
      </c>
      <c r="BT597">
        <v>3000</v>
      </c>
      <c r="BU597" t="s">
        <v>6</v>
      </c>
      <c r="BV597" t="s">
        <v>31</v>
      </c>
      <c r="BW597" t="s">
        <v>42</v>
      </c>
      <c r="BX597" t="s">
        <v>3</v>
      </c>
      <c r="BY597" t="s">
        <v>99</v>
      </c>
      <c r="BZ597" t="s">
        <v>1</v>
      </c>
      <c r="CA597" t="s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9000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E597">
        <f>SUM($CB597,CB597:$CC597)-SUM($EC597:EC597)</f>
        <v>0</v>
      </c>
      <c r="DF597">
        <f>SUM($CB597,$CC597:CC597)-SUM($EC597:ED597)</f>
        <v>0</v>
      </c>
      <c r="DG597">
        <f>SUM($CB597,$CC597:CD597)-SUM($EC597:EE597)</f>
        <v>0</v>
      </c>
      <c r="DH597">
        <f>SUM($CB597,$CC597:CE597)-SUM($EC597:EF597)</f>
        <v>0</v>
      </c>
      <c r="DI597">
        <f>SUM($CB597,$CC597:CF597)-SUM($EC597:EG597)</f>
        <v>0</v>
      </c>
      <c r="DJ597">
        <f>SUM($CB597,$CC597:CG597)-SUM($EC597:EH597)</f>
        <v>0</v>
      </c>
      <c r="DK597">
        <f>SUM($CB597,$CC597:CH597)-SUM($EC597:EI597)</f>
        <v>0</v>
      </c>
      <c r="DL597">
        <f>SUM($CB597,$CC597:CI597)-SUM($EC597:EJ597)</f>
        <v>0</v>
      </c>
      <c r="DM597">
        <f>SUM($CB597,$CC597:CJ597)-SUM($EC597:EK597)</f>
        <v>7250</v>
      </c>
      <c r="DN597">
        <f>SUM($CB597,$CC597:CK597)-SUM($EC597:EL597)</f>
        <v>5500</v>
      </c>
      <c r="DO597">
        <f>SUM($CB597,$CC597:CL597)-SUM($EC597:EM597)</f>
        <v>3750</v>
      </c>
      <c r="DP597">
        <f>SUM($CB597,$CC597:CM597)-SUM($EC597:EN597)</f>
        <v>2000</v>
      </c>
      <c r="DQ597">
        <f>SUM($CB597,$CC597:CN597)-SUM($EC597:EO597)</f>
        <v>2000</v>
      </c>
      <c r="DR597">
        <f>SUM($CB597,$CC597:CO597)-SUM($EC597:EP597)</f>
        <v>2000</v>
      </c>
      <c r="DS597">
        <f>SUM($CB597,$CC597:CP597)-SUM($EC597:EQ597)</f>
        <v>2000</v>
      </c>
      <c r="DT597">
        <f>SUM($CB597,$CC597:CQ597)-SUM($EC597:ER597)</f>
        <v>2000</v>
      </c>
      <c r="DU597">
        <f>SUM($CB597,$CC597:CR597)-SUM($EC597:ES597)</f>
        <v>2000</v>
      </c>
      <c r="DV597">
        <f>SUM($CB597,$CC597:CS597)-SUM($EC597:ET597)</f>
        <v>2000</v>
      </c>
      <c r="DW597">
        <f>SUM($CB597,$CC597:CT597)-SUM($EC597:EU597)</f>
        <v>2000</v>
      </c>
      <c r="DX597">
        <f>SUM($CB597,$CC597:CU597)-SUM($EC597:EV597)</f>
        <v>2000</v>
      </c>
      <c r="DY597">
        <f>SUM($CB597,$CC597:CV597)-SUM($EC597:EW597)</f>
        <v>2000</v>
      </c>
      <c r="DZ597">
        <f>SUM($CB597,$CC597:CW597)-SUM($EC597:EX597)</f>
        <v>2000</v>
      </c>
      <c r="EA597">
        <f>SUM($CB597,$CC597:CX597)-SUM($EC597:EY597)</f>
        <v>2000</v>
      </c>
      <c r="EB597">
        <f>SUM($CB597,$CC597:CY597)-SUM($EC597:EZ597)</f>
        <v>2000</v>
      </c>
      <c r="EC597" cm="1">
        <f t="array" ref="EC597">SUMPRODUCT($K597:$AJ597,TRANSPOSE(EC$4:EC$29))</f>
        <v>0</v>
      </c>
      <c r="ED597" cm="1">
        <f t="array" ref="ED597">SUMPRODUCT($K597:$AJ597,TRANSPOSE(ED$4:ED$29))</f>
        <v>0</v>
      </c>
      <c r="EE597" cm="1">
        <f t="array" ref="EE597">SUMPRODUCT($K597:$AJ597,TRANSPOSE(EE$4:EE$29))</f>
        <v>0</v>
      </c>
      <c r="EF597" cm="1">
        <f t="array" ref="EF597">SUMPRODUCT($K597:$AJ597,TRANSPOSE(EF$4:EF$29))</f>
        <v>0</v>
      </c>
      <c r="EG597" cm="1">
        <f t="array" ref="EG597">SUMPRODUCT($K597:$AJ597,TRANSPOSE(EG$4:EG$29))</f>
        <v>0</v>
      </c>
      <c r="EH597" cm="1">
        <f t="array" ref="EH597">SUMPRODUCT($K597:$AJ597,TRANSPOSE(EH$4:EH$29))</f>
        <v>0</v>
      </c>
      <c r="EI597" cm="1">
        <f t="array" ref="EI597">SUMPRODUCT($K597:$AJ597,TRANSPOSE(EI$4:EI$29))</f>
        <v>0</v>
      </c>
      <c r="EJ597" cm="1">
        <f t="array" ref="EJ597">SUMPRODUCT($K597:$AJ597,TRANSPOSE(EJ$4:EJ$29))</f>
        <v>0</v>
      </c>
      <c r="EK597" cm="1">
        <f t="array" ref="EK597">SUMPRODUCT($K597:$AJ597,TRANSPOSE(EK$4:EK$29))</f>
        <v>1750</v>
      </c>
      <c r="EL597" cm="1">
        <f t="array" ref="EL597">SUMPRODUCT($K597:$AJ597,TRANSPOSE(EL$4:EL$29))</f>
        <v>1750</v>
      </c>
      <c r="EM597" cm="1">
        <f t="array" ref="EM597">SUMPRODUCT($K597:$AJ597,TRANSPOSE(EM$4:EM$29))</f>
        <v>1750</v>
      </c>
      <c r="EN597" cm="1">
        <f t="array" ref="EN597">SUMPRODUCT($K597:$AJ597,TRANSPOSE(EN$4:EN$29))</f>
        <v>1750</v>
      </c>
      <c r="EO597" cm="1">
        <f t="array" ref="EO597">SUMPRODUCT($K597:$AJ597,TRANSPOSE(EO$4:EO$29))</f>
        <v>0</v>
      </c>
      <c r="EP597" cm="1">
        <f t="array" ref="EP597">SUMPRODUCT($K597:$AJ597,TRANSPOSE(EP$4:EP$29))</f>
        <v>0</v>
      </c>
      <c r="EQ597" cm="1">
        <f t="array" ref="EQ597">SUMPRODUCT($K597:$AJ597,TRANSPOSE(EQ$4:EQ$29))</f>
        <v>0</v>
      </c>
      <c r="ER597" cm="1">
        <f t="array" ref="ER597">SUMPRODUCT($K597:$AJ597,TRANSPOSE(ER$4:ER$29))</f>
        <v>0</v>
      </c>
      <c r="ES597" cm="1">
        <f t="array" ref="ES597">SUMPRODUCT($K597:$AJ597,TRANSPOSE(ES$4:ES$29))</f>
        <v>0</v>
      </c>
      <c r="ET597" cm="1">
        <f t="array" ref="ET597">SUMPRODUCT($K597:$AJ597,TRANSPOSE(ET$4:ET$29))</f>
        <v>0</v>
      </c>
      <c r="EU597" cm="1">
        <f t="array" ref="EU597">SUMPRODUCT($K597:$AJ597,TRANSPOSE(EU$4:EU$29))</f>
        <v>0</v>
      </c>
      <c r="EV597" cm="1">
        <f t="array" ref="EV597">SUMPRODUCT($K597:$AJ597,TRANSPOSE(EV$4:EV$29))</f>
        <v>0</v>
      </c>
      <c r="EW597" cm="1">
        <f t="array" ref="EW597">SUMPRODUCT($K597:$AJ597,TRANSPOSE(EW$4:EW$29))</f>
        <v>0</v>
      </c>
      <c r="EX597" cm="1">
        <f t="array" ref="EX597">SUMPRODUCT($K597:$AJ597,TRANSPOSE(EX$4:EX$29))</f>
        <v>0</v>
      </c>
      <c r="EY597" cm="1">
        <f t="array" ref="EY597">SUMPRODUCT($K597:$AJ597,TRANSPOSE(EY$4:EY$29))</f>
        <v>0</v>
      </c>
      <c r="EZ597" cm="1">
        <f t="array" ref="EZ597">SUMPRODUCT($K597:$AJ597,TRANSPOSE(EZ$4:EZ$29))</f>
        <v>0</v>
      </c>
      <c r="FA597">
        <f t="shared" si="122"/>
        <v>0</v>
      </c>
      <c r="FB597" t="b">
        <f t="shared" si="123"/>
        <v>0</v>
      </c>
    </row>
    <row r="598" spans="1:158" hidden="1" x14ac:dyDescent="0.2">
      <c r="A598">
        <v>708</v>
      </c>
      <c r="B598" s="7" t="s">
        <v>312</v>
      </c>
      <c r="C598" t="s">
        <v>17</v>
      </c>
      <c r="D598" t="s">
        <v>311</v>
      </c>
      <c r="E598" t="s">
        <v>310</v>
      </c>
      <c r="F598">
        <v>423854998</v>
      </c>
      <c r="G598" t="s">
        <v>6</v>
      </c>
      <c r="H598" s="1">
        <v>2</v>
      </c>
      <c r="I598" s="1">
        <v>16</v>
      </c>
      <c r="J598" s="1">
        <f>VLOOKUP(B598,'[4]AVL F03 05.05.26_לעבוד'!$B$27:$M$694,12,)</f>
        <v>16</v>
      </c>
      <c r="K598" s="1">
        <v>0</v>
      </c>
      <c r="L598" s="1">
        <v>0</v>
      </c>
      <c r="M598" s="1">
        <v>0</v>
      </c>
      <c r="N598" s="1">
        <v>0</v>
      </c>
      <c r="O598" s="1">
        <v>16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f t="shared" si="119"/>
        <v>5040</v>
      </c>
      <c r="AL598" s="1">
        <f t="shared" si="120"/>
        <v>6000</v>
      </c>
      <c r="AM598" s="1">
        <f t="shared" si="130"/>
        <v>252</v>
      </c>
      <c r="AN598" s="1">
        <f t="shared" si="131"/>
        <v>300</v>
      </c>
      <c r="AO598" s="1">
        <f t="shared" si="132"/>
        <v>48</v>
      </c>
      <c r="AP598" s="1" t="s">
        <v>26</v>
      </c>
      <c r="AQ598" s="1" t="str">
        <f>VLOOKUP($B598,'[2]AVL F03 05.05.26_לעבוד'!$B$29:$H$721,6,)</f>
        <v xml:space="preserve"> </v>
      </c>
      <c r="AR598" s="1" t="s">
        <v>25</v>
      </c>
      <c r="AS598" s="1" t="s">
        <v>14</v>
      </c>
      <c r="AT598">
        <f t="shared" si="121"/>
        <v>0.8</v>
      </c>
      <c r="AU598" t="str">
        <f>VLOOKUP(B598,'[3]AVL F03 05.05.26_לעבוד'!$B$27:$B$694,1,)</f>
        <v>NC7SZ08P5X</v>
      </c>
      <c r="AW598" t="s">
        <v>1722</v>
      </c>
      <c r="AX598" t="s">
        <v>41</v>
      </c>
      <c r="AY598">
        <v>0.05</v>
      </c>
      <c r="AZ598" t="s">
        <v>0</v>
      </c>
      <c r="BA598">
        <v>2</v>
      </c>
      <c r="BB598" t="s">
        <v>13</v>
      </c>
      <c r="BC598">
        <v>100</v>
      </c>
      <c r="BD598">
        <v>50</v>
      </c>
      <c r="BE598" t="s">
        <v>45</v>
      </c>
      <c r="BF598">
        <v>0</v>
      </c>
      <c r="BG598">
        <v>0.5</v>
      </c>
      <c r="BH598">
        <v>20</v>
      </c>
      <c r="BI598" t="s">
        <v>11</v>
      </c>
      <c r="BJ598" t="s">
        <v>44</v>
      </c>
      <c r="BK598" t="s">
        <v>5</v>
      </c>
      <c r="BL598">
        <v>1</v>
      </c>
      <c r="BM598" t="s">
        <v>22</v>
      </c>
      <c r="BN598">
        <v>0.05</v>
      </c>
      <c r="BO598" t="s">
        <v>5</v>
      </c>
      <c r="BP598">
        <v>1</v>
      </c>
      <c r="BQ598" t="s">
        <v>5</v>
      </c>
      <c r="BR598" t="s">
        <v>8</v>
      </c>
      <c r="BS598" t="s">
        <v>43</v>
      </c>
      <c r="BT598">
        <v>3000</v>
      </c>
      <c r="BU598" t="s">
        <v>6</v>
      </c>
      <c r="BV598" t="s">
        <v>31</v>
      </c>
      <c r="BW598" t="s">
        <v>42</v>
      </c>
      <c r="BX598" t="s">
        <v>3</v>
      </c>
      <c r="BY598" t="s">
        <v>41</v>
      </c>
      <c r="BZ598" t="s">
        <v>1</v>
      </c>
      <c r="CA598" t="s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6000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E598">
        <f>SUM($CB598,CB598:$CC598)-SUM($EC598:EC598)</f>
        <v>0</v>
      </c>
      <c r="DF598">
        <f>SUM($CB598,$CC598:CC598)-SUM($EC598:ED598)</f>
        <v>0</v>
      </c>
      <c r="DG598">
        <f>SUM($CB598,$CC598:CD598)-SUM($EC598:EE598)</f>
        <v>0</v>
      </c>
      <c r="DH598">
        <f>SUM($CB598,$CC598:CE598)-SUM($EC598:EF598)</f>
        <v>0</v>
      </c>
      <c r="DI598">
        <f>SUM($CB598,$CC598:CF598)-SUM($EC598:EG598)</f>
        <v>0</v>
      </c>
      <c r="DJ598">
        <f>SUM($CB598,$CC598:CG598)-SUM($EC598:EH598)</f>
        <v>0</v>
      </c>
      <c r="DK598">
        <f>SUM($CB598,$CC598:CH598)-SUM($EC598:EI598)</f>
        <v>0</v>
      </c>
      <c r="DL598">
        <f>SUM($CB598,$CC598:CI598)-SUM($EC598:EJ598)</f>
        <v>0</v>
      </c>
      <c r="DM598">
        <f>SUM($CB598,$CC598:CJ598)-SUM($EC598:EK598)</f>
        <v>5600</v>
      </c>
      <c r="DN598">
        <f>SUM($CB598,$CC598:CK598)-SUM($EC598:EL598)</f>
        <v>5152</v>
      </c>
      <c r="DO598">
        <f>SUM($CB598,$CC598:CL598)-SUM($EC598:EM598)</f>
        <v>3952</v>
      </c>
      <c r="DP598">
        <f>SUM($CB598,$CC598:CM598)-SUM($EC598:EN598)</f>
        <v>2800</v>
      </c>
      <c r="DQ598">
        <f>SUM($CB598,$CC598:CN598)-SUM($EC598:EO598)</f>
        <v>2800</v>
      </c>
      <c r="DR598">
        <f>SUM($CB598,$CC598:CO598)-SUM($EC598:EP598)</f>
        <v>2800</v>
      </c>
      <c r="DS598">
        <f>SUM($CB598,$CC598:CP598)-SUM($EC598:EQ598)</f>
        <v>2800</v>
      </c>
      <c r="DT598">
        <f>SUM($CB598,$CC598:CQ598)-SUM($EC598:ER598)</f>
        <v>2800</v>
      </c>
      <c r="DU598">
        <f>SUM($CB598,$CC598:CR598)-SUM($EC598:ES598)</f>
        <v>2800</v>
      </c>
      <c r="DV598">
        <f>SUM($CB598,$CC598:CS598)-SUM($EC598:ET598)</f>
        <v>2800</v>
      </c>
      <c r="DW598">
        <f>SUM($CB598,$CC598:CT598)-SUM($EC598:EU598)</f>
        <v>2800</v>
      </c>
      <c r="DX598">
        <f>SUM($CB598,$CC598:CU598)-SUM($EC598:EV598)</f>
        <v>2800</v>
      </c>
      <c r="DY598">
        <f>SUM($CB598,$CC598:CV598)-SUM($EC598:EW598)</f>
        <v>2800</v>
      </c>
      <c r="DZ598">
        <f>SUM($CB598,$CC598:CW598)-SUM($EC598:EX598)</f>
        <v>2800</v>
      </c>
      <c r="EA598">
        <f>SUM($CB598,$CC598:CX598)-SUM($EC598:EY598)</f>
        <v>2800</v>
      </c>
      <c r="EB598">
        <f>SUM($CB598,$CC598:CY598)-SUM($EC598:EZ598)</f>
        <v>2800</v>
      </c>
      <c r="EC598" cm="1">
        <f t="array" ref="EC598">SUMPRODUCT($K598:$AJ598,TRANSPOSE(EC$4:EC$29))</f>
        <v>0</v>
      </c>
      <c r="ED598" cm="1">
        <f t="array" ref="ED598">SUMPRODUCT($K598:$AJ598,TRANSPOSE(ED$4:ED$29))</f>
        <v>0</v>
      </c>
      <c r="EE598" cm="1">
        <f t="array" ref="EE598">SUMPRODUCT($K598:$AJ598,TRANSPOSE(EE$4:EE$29))</f>
        <v>0</v>
      </c>
      <c r="EF598" cm="1">
        <f t="array" ref="EF598">SUMPRODUCT($K598:$AJ598,TRANSPOSE(EF$4:EF$29))</f>
        <v>0</v>
      </c>
      <c r="EG598" cm="1">
        <f t="array" ref="EG598">SUMPRODUCT($K598:$AJ598,TRANSPOSE(EG$4:EG$29))</f>
        <v>0</v>
      </c>
      <c r="EH598" cm="1">
        <f t="array" ref="EH598">SUMPRODUCT($K598:$AJ598,TRANSPOSE(EH$4:EH$29))</f>
        <v>0</v>
      </c>
      <c r="EI598" cm="1">
        <f t="array" ref="EI598">SUMPRODUCT($K598:$AJ598,TRANSPOSE(EI$4:EI$29))</f>
        <v>0</v>
      </c>
      <c r="EJ598" cm="1">
        <f t="array" ref="EJ598">SUMPRODUCT($K598:$AJ598,TRANSPOSE(EJ$4:EJ$29))</f>
        <v>0</v>
      </c>
      <c r="EK598" cm="1">
        <f t="array" ref="EK598">SUMPRODUCT($K598:$AJ598,TRANSPOSE(EK$4:EK$29))</f>
        <v>400</v>
      </c>
      <c r="EL598" cm="1">
        <f t="array" ref="EL598">SUMPRODUCT($K598:$AJ598,TRANSPOSE(EL$4:EL$29))</f>
        <v>448</v>
      </c>
      <c r="EM598" cm="1">
        <f t="array" ref="EM598">SUMPRODUCT($K598:$AJ598,TRANSPOSE(EM$4:EM$29))</f>
        <v>1200</v>
      </c>
      <c r="EN598" cm="1">
        <f t="array" ref="EN598">SUMPRODUCT($K598:$AJ598,TRANSPOSE(EN$4:EN$29))</f>
        <v>1152</v>
      </c>
      <c r="EO598" cm="1">
        <f t="array" ref="EO598">SUMPRODUCT($K598:$AJ598,TRANSPOSE(EO$4:EO$29))</f>
        <v>0</v>
      </c>
      <c r="EP598" cm="1">
        <f t="array" ref="EP598">SUMPRODUCT($K598:$AJ598,TRANSPOSE(EP$4:EP$29))</f>
        <v>0</v>
      </c>
      <c r="EQ598" cm="1">
        <f t="array" ref="EQ598">SUMPRODUCT($K598:$AJ598,TRANSPOSE(EQ$4:EQ$29))</f>
        <v>0</v>
      </c>
      <c r="ER598" cm="1">
        <f t="array" ref="ER598">SUMPRODUCT($K598:$AJ598,TRANSPOSE(ER$4:ER$29))</f>
        <v>0</v>
      </c>
      <c r="ES598" cm="1">
        <f t="array" ref="ES598">SUMPRODUCT($K598:$AJ598,TRANSPOSE(ES$4:ES$29))</f>
        <v>0</v>
      </c>
      <c r="ET598" cm="1">
        <f t="array" ref="ET598">SUMPRODUCT($K598:$AJ598,TRANSPOSE(ET$4:ET$29))</f>
        <v>0</v>
      </c>
      <c r="EU598" cm="1">
        <f t="array" ref="EU598">SUMPRODUCT($K598:$AJ598,TRANSPOSE(EU$4:EU$29))</f>
        <v>0</v>
      </c>
      <c r="EV598" cm="1">
        <f t="array" ref="EV598">SUMPRODUCT($K598:$AJ598,TRANSPOSE(EV$4:EV$29))</f>
        <v>0</v>
      </c>
      <c r="EW598" cm="1">
        <f t="array" ref="EW598">SUMPRODUCT($K598:$AJ598,TRANSPOSE(EW$4:EW$29))</f>
        <v>0</v>
      </c>
      <c r="EX598" cm="1">
        <f t="array" ref="EX598">SUMPRODUCT($K598:$AJ598,TRANSPOSE(EX$4:EX$29))</f>
        <v>0</v>
      </c>
      <c r="EY598" cm="1">
        <f t="array" ref="EY598">SUMPRODUCT($K598:$AJ598,TRANSPOSE(EY$4:EY$29))</f>
        <v>0</v>
      </c>
      <c r="EZ598" cm="1">
        <f t="array" ref="EZ598">SUMPRODUCT($K598:$AJ598,TRANSPOSE(EZ$4:EZ$29))</f>
        <v>0</v>
      </c>
      <c r="FA598">
        <f t="shared" si="122"/>
        <v>0</v>
      </c>
      <c r="FB598" t="b">
        <f t="shared" si="123"/>
        <v>0</v>
      </c>
    </row>
    <row r="599" spans="1:158" hidden="1" x14ac:dyDescent="0.2">
      <c r="A599">
        <v>709</v>
      </c>
      <c r="B599" s="7" t="s">
        <v>309</v>
      </c>
      <c r="C599" t="s">
        <v>17</v>
      </c>
      <c r="D599" t="s">
        <v>308</v>
      </c>
      <c r="E599" t="s">
        <v>307</v>
      </c>
      <c r="F599">
        <v>407386783</v>
      </c>
      <c r="G599" t="s">
        <v>6</v>
      </c>
      <c r="H599" s="1">
        <v>2</v>
      </c>
      <c r="I599" s="1">
        <v>20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20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f t="shared" si="119"/>
        <v>6300</v>
      </c>
      <c r="AL599" s="1">
        <f t="shared" si="120"/>
        <v>9000</v>
      </c>
      <c r="AM599" s="1">
        <f t="shared" si="130"/>
        <v>189</v>
      </c>
      <c r="AN599" s="1">
        <f t="shared" si="131"/>
        <v>270</v>
      </c>
      <c r="AO599" s="1">
        <f t="shared" si="132"/>
        <v>81</v>
      </c>
      <c r="AP599" s="1" t="s">
        <v>26</v>
      </c>
      <c r="AQ599" s="1">
        <f>VLOOKUP($B599,'[2]AVL F03 05.05.26_לעבוד'!$B$29:$H$721,6,)</f>
        <v>0</v>
      </c>
      <c r="AR599" s="1" t="s">
        <v>25</v>
      </c>
      <c r="AS599" s="10" t="s">
        <v>14</v>
      </c>
      <c r="AT599">
        <f t="shared" si="121"/>
        <v>0.6</v>
      </c>
      <c r="AU599" t="e">
        <f>VLOOKUP(B599,'[3]AVL F03 05.05.26_לעבוד'!$B$27:$B$694,1,)</f>
        <v>#N/A</v>
      </c>
      <c r="AV599" t="s">
        <v>306</v>
      </c>
      <c r="AW599" t="s">
        <v>1748</v>
      </c>
      <c r="AX599" t="s">
        <v>41</v>
      </c>
      <c r="AY599">
        <v>0.03</v>
      </c>
      <c r="AZ599" t="s">
        <v>0</v>
      </c>
      <c r="BA599">
        <v>2</v>
      </c>
      <c r="BB599" t="s">
        <v>13</v>
      </c>
      <c r="BC599">
        <v>100</v>
      </c>
      <c r="BD599">
        <v>365</v>
      </c>
      <c r="BE599" t="s">
        <v>45</v>
      </c>
      <c r="BF599">
        <v>0</v>
      </c>
      <c r="BG599">
        <v>0.3</v>
      </c>
      <c r="BH599">
        <v>20</v>
      </c>
      <c r="BI599" t="s">
        <v>11</v>
      </c>
      <c r="BJ599" t="s">
        <v>44</v>
      </c>
      <c r="BK599" t="s">
        <v>5</v>
      </c>
      <c r="BL599">
        <v>1</v>
      </c>
      <c r="BM599" t="s">
        <v>22</v>
      </c>
      <c r="BN599">
        <v>0.03</v>
      </c>
      <c r="BO599" t="s">
        <v>5</v>
      </c>
      <c r="BP599">
        <v>1</v>
      </c>
      <c r="BQ599" t="s">
        <v>5</v>
      </c>
      <c r="BR599" t="s">
        <v>8</v>
      </c>
      <c r="BS599" t="s">
        <v>43</v>
      </c>
      <c r="BT599">
        <v>3000</v>
      </c>
      <c r="BU599" t="s">
        <v>6</v>
      </c>
      <c r="BV599" t="s">
        <v>31</v>
      </c>
      <c r="BW599" t="s">
        <v>42</v>
      </c>
      <c r="BX599" t="s">
        <v>3</v>
      </c>
      <c r="BY599" t="s">
        <v>41</v>
      </c>
      <c r="BZ599" t="s">
        <v>1</v>
      </c>
      <c r="CA599" t="s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4400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E599">
        <f>SUM($CB599,CB599:$CC599)-SUM($EC599:EC599)</f>
        <v>0</v>
      </c>
      <c r="DF599">
        <f>SUM($CB599,$CC599:CC599)-SUM($EC599:ED599)</f>
        <v>0</v>
      </c>
      <c r="DG599">
        <f>SUM($CB599,$CC599:CD599)-SUM($EC599:EE599)</f>
        <v>0</v>
      </c>
      <c r="DH599">
        <f>SUM($CB599,$CC599:CE599)-SUM($EC599:EF599)</f>
        <v>0</v>
      </c>
      <c r="DI599">
        <f>SUM($CB599,$CC599:CF599)-SUM($EC599:EG599)</f>
        <v>0</v>
      </c>
      <c r="DJ599">
        <f>SUM($CB599,$CC599:CG599)-SUM($EC599:EH599)</f>
        <v>0</v>
      </c>
      <c r="DK599">
        <f>SUM($CB599,$CC599:CH599)-SUM($EC599:EI599)</f>
        <v>0</v>
      </c>
      <c r="DL599">
        <f>SUM($CB599,$CC599:CI599)-SUM($EC599:EJ599)</f>
        <v>0</v>
      </c>
      <c r="DM599">
        <f>SUM($CB599,$CC599:CJ599)-SUM($EC599:EK599)</f>
        <v>3900</v>
      </c>
      <c r="DN599">
        <f>SUM($CB599,$CC599:CK599)-SUM($EC599:EL599)</f>
        <v>3340</v>
      </c>
      <c r="DO599">
        <f>SUM($CB599,$CC599:CL599)-SUM($EC599:EM599)</f>
        <v>1840</v>
      </c>
      <c r="DP599">
        <f>SUM($CB599,$CC599:CM599)-SUM($EC599:EN599)</f>
        <v>400</v>
      </c>
      <c r="DQ599">
        <f>SUM($CB599,$CC599:CN599)-SUM($EC599:EO599)</f>
        <v>400</v>
      </c>
      <c r="DR599">
        <f>SUM($CB599,$CC599:CO599)-SUM($EC599:EP599)</f>
        <v>400</v>
      </c>
      <c r="DS599">
        <f>SUM($CB599,$CC599:CP599)-SUM($EC599:EQ599)</f>
        <v>400</v>
      </c>
      <c r="DT599">
        <f>SUM($CB599,$CC599:CQ599)-SUM($EC599:ER599)</f>
        <v>400</v>
      </c>
      <c r="DU599">
        <f>SUM($CB599,$CC599:CR599)-SUM($EC599:ES599)</f>
        <v>400</v>
      </c>
      <c r="DV599">
        <f>SUM($CB599,$CC599:CS599)-SUM($EC599:ET599)</f>
        <v>400</v>
      </c>
      <c r="DW599">
        <f>SUM($CB599,$CC599:CT599)-SUM($EC599:EU599)</f>
        <v>400</v>
      </c>
      <c r="DX599">
        <f>SUM($CB599,$CC599:CU599)-SUM($EC599:EV599)</f>
        <v>400</v>
      </c>
      <c r="DY599">
        <f>SUM($CB599,$CC599:CV599)-SUM($EC599:EW599)</f>
        <v>400</v>
      </c>
      <c r="DZ599">
        <f>SUM($CB599,$CC599:CW599)-SUM($EC599:EX599)</f>
        <v>400</v>
      </c>
      <c r="EA599">
        <f>SUM($CB599,$CC599:CX599)-SUM($EC599:EY599)</f>
        <v>400</v>
      </c>
      <c r="EB599">
        <f>SUM($CB599,$CC599:CY599)-SUM($EC599:EZ599)</f>
        <v>400</v>
      </c>
      <c r="EC599" cm="1">
        <f t="array" ref="EC599">SUMPRODUCT($K599:$AJ599,TRANSPOSE(EC$4:EC$29))</f>
        <v>0</v>
      </c>
      <c r="ED599" cm="1">
        <f t="array" ref="ED599">SUMPRODUCT($K599:$AJ599,TRANSPOSE(ED$4:ED$29))</f>
        <v>0</v>
      </c>
      <c r="EE599" cm="1">
        <f t="array" ref="EE599">SUMPRODUCT($K599:$AJ599,TRANSPOSE(EE$4:EE$29))</f>
        <v>0</v>
      </c>
      <c r="EF599" cm="1">
        <f t="array" ref="EF599">SUMPRODUCT($K599:$AJ599,TRANSPOSE(EF$4:EF$29))</f>
        <v>0</v>
      </c>
      <c r="EG599" cm="1">
        <f t="array" ref="EG599">SUMPRODUCT($K599:$AJ599,TRANSPOSE(EG$4:EG$29))</f>
        <v>0</v>
      </c>
      <c r="EH599" cm="1">
        <f t="array" ref="EH599">SUMPRODUCT($K599:$AJ599,TRANSPOSE(EH$4:EH$29))</f>
        <v>0</v>
      </c>
      <c r="EI599" cm="1">
        <f t="array" ref="EI599">SUMPRODUCT($K599:$AJ599,TRANSPOSE(EI$4:EI$29))</f>
        <v>0</v>
      </c>
      <c r="EJ599" cm="1">
        <f t="array" ref="EJ599">SUMPRODUCT($K599:$AJ599,TRANSPOSE(EJ$4:EJ$29))</f>
        <v>0</v>
      </c>
      <c r="EK599" cm="1">
        <f t="array" ref="EK599">SUMPRODUCT($K599:$AJ599,TRANSPOSE(EK$4:EK$29))</f>
        <v>500</v>
      </c>
      <c r="EL599" cm="1">
        <f t="array" ref="EL599">SUMPRODUCT($K599:$AJ599,TRANSPOSE(EL$4:EL$29))</f>
        <v>560</v>
      </c>
      <c r="EM599" cm="1">
        <f t="array" ref="EM599">SUMPRODUCT($K599:$AJ599,TRANSPOSE(EM$4:EM$29))</f>
        <v>1500</v>
      </c>
      <c r="EN599" cm="1">
        <f t="array" ref="EN599">SUMPRODUCT($K599:$AJ599,TRANSPOSE(EN$4:EN$29))</f>
        <v>1440</v>
      </c>
      <c r="EO599" cm="1">
        <f t="array" ref="EO599">SUMPRODUCT($K599:$AJ599,TRANSPOSE(EO$4:EO$29))</f>
        <v>0</v>
      </c>
      <c r="EP599" cm="1">
        <f t="array" ref="EP599">SUMPRODUCT($K599:$AJ599,TRANSPOSE(EP$4:EP$29))</f>
        <v>0</v>
      </c>
      <c r="EQ599" cm="1">
        <f t="array" ref="EQ599">SUMPRODUCT($K599:$AJ599,TRANSPOSE(EQ$4:EQ$29))</f>
        <v>0</v>
      </c>
      <c r="ER599" cm="1">
        <f t="array" ref="ER599">SUMPRODUCT($K599:$AJ599,TRANSPOSE(ER$4:ER$29))</f>
        <v>0</v>
      </c>
      <c r="ES599" cm="1">
        <f t="array" ref="ES599">SUMPRODUCT($K599:$AJ599,TRANSPOSE(ES$4:ES$29))</f>
        <v>0</v>
      </c>
      <c r="ET599" cm="1">
        <f t="array" ref="ET599">SUMPRODUCT($K599:$AJ599,TRANSPOSE(ET$4:ET$29))</f>
        <v>0</v>
      </c>
      <c r="EU599" cm="1">
        <f t="array" ref="EU599">SUMPRODUCT($K599:$AJ599,TRANSPOSE(EU$4:EU$29))</f>
        <v>0</v>
      </c>
      <c r="EV599" cm="1">
        <f t="array" ref="EV599">SUMPRODUCT($K599:$AJ599,TRANSPOSE(EV$4:EV$29))</f>
        <v>0</v>
      </c>
      <c r="EW599" cm="1">
        <f t="array" ref="EW599">SUMPRODUCT($K599:$AJ599,TRANSPOSE(EW$4:EW$29))</f>
        <v>0</v>
      </c>
      <c r="EX599" cm="1">
        <f t="array" ref="EX599">SUMPRODUCT($K599:$AJ599,TRANSPOSE(EX$4:EX$29))</f>
        <v>0</v>
      </c>
      <c r="EY599" cm="1">
        <f t="array" ref="EY599">SUMPRODUCT($K599:$AJ599,TRANSPOSE(EY$4:EY$29))</f>
        <v>0</v>
      </c>
      <c r="EZ599" cm="1">
        <f t="array" ref="EZ599">SUMPRODUCT($K599:$AJ599,TRANSPOSE(EZ$4:EZ$29))</f>
        <v>0</v>
      </c>
      <c r="FA599">
        <f t="shared" si="122"/>
        <v>0</v>
      </c>
      <c r="FB599" t="b">
        <f t="shared" si="123"/>
        <v>0</v>
      </c>
    </row>
    <row r="600" spans="1:158" hidden="1" x14ac:dyDescent="0.2">
      <c r="A600">
        <v>710</v>
      </c>
      <c r="B600" s="7" t="s">
        <v>305</v>
      </c>
      <c r="C600" t="s">
        <v>17</v>
      </c>
      <c r="D600">
        <v>401060538</v>
      </c>
      <c r="E600" t="s">
        <v>304</v>
      </c>
      <c r="G600" t="s">
        <v>6</v>
      </c>
      <c r="H600" s="1">
        <v>2</v>
      </c>
      <c r="I600" s="1">
        <v>16</v>
      </c>
      <c r="J600" s="1">
        <f>VLOOKUP(B600,'[4]AVL F03 05.05.26_לעבוד'!$B$27:$M$694,12,)</f>
        <v>16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16</v>
      </c>
      <c r="AI600" s="1">
        <v>0</v>
      </c>
      <c r="AJ600" s="1">
        <v>0</v>
      </c>
      <c r="AK600" s="1">
        <f t="shared" si="119"/>
        <v>5040</v>
      </c>
      <c r="AL600" s="1">
        <f t="shared" si="120"/>
        <v>8000</v>
      </c>
      <c r="AM600" s="1">
        <f t="shared" si="130"/>
        <v>151.19999999999999</v>
      </c>
      <c r="AN600" s="1">
        <f t="shared" si="131"/>
        <v>240</v>
      </c>
      <c r="AO600" s="1">
        <f t="shared" si="132"/>
        <v>88.800000000000011</v>
      </c>
      <c r="AP600" s="1" t="s">
        <v>26</v>
      </c>
      <c r="AQ600" s="1">
        <f>VLOOKUP($B600,'[2]AVL F03 05.05.26_לעבוד'!$B$29:$H$721,6,)</f>
        <v>0</v>
      </c>
      <c r="AR600" s="1" t="s">
        <v>25</v>
      </c>
      <c r="AS600" s="1" t="s">
        <v>14</v>
      </c>
      <c r="AT600">
        <f t="shared" si="121"/>
        <v>0.48</v>
      </c>
      <c r="AU600" t="str">
        <f>VLOOKUP(B600,'[3]AVL F03 05.05.26_לעבוד'!$B$27:$B$694,1,)</f>
        <v>NFM18PS105R0J3D</v>
      </c>
      <c r="AW600" t="s">
        <v>1742</v>
      </c>
      <c r="AX600" t="s">
        <v>2</v>
      </c>
      <c r="AY600">
        <v>0.03</v>
      </c>
      <c r="AZ600" t="s">
        <v>0</v>
      </c>
      <c r="BA600">
        <v>2</v>
      </c>
      <c r="BB600" t="s">
        <v>13</v>
      </c>
      <c r="BC600">
        <v>99</v>
      </c>
      <c r="BD600">
        <v>66</v>
      </c>
      <c r="BE600" t="s">
        <v>24</v>
      </c>
      <c r="BF600">
        <v>0</v>
      </c>
      <c r="BG600">
        <v>0.3</v>
      </c>
      <c r="BH600">
        <v>20</v>
      </c>
      <c r="BI600" t="s">
        <v>11</v>
      </c>
      <c r="BJ600" t="s">
        <v>138</v>
      </c>
      <c r="BK600" t="s">
        <v>5</v>
      </c>
      <c r="BL600">
        <v>1</v>
      </c>
      <c r="BM600" t="s">
        <v>22</v>
      </c>
      <c r="BN600">
        <v>0.03</v>
      </c>
      <c r="BO600" t="s">
        <v>5</v>
      </c>
      <c r="BP600">
        <v>1</v>
      </c>
      <c r="BQ600" t="s">
        <v>5</v>
      </c>
      <c r="BR600" t="s">
        <v>8</v>
      </c>
      <c r="BS600" t="s">
        <v>137</v>
      </c>
      <c r="BT600">
        <v>4000</v>
      </c>
      <c r="BU600" t="s">
        <v>6</v>
      </c>
      <c r="BV600" t="s">
        <v>31</v>
      </c>
      <c r="BW600" t="s">
        <v>81</v>
      </c>
      <c r="BX600" t="s">
        <v>3</v>
      </c>
      <c r="BY600" t="s">
        <v>2</v>
      </c>
      <c r="BZ600" t="s">
        <v>1</v>
      </c>
      <c r="CA600" t="s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4000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E600">
        <f>SUM($CB600,CB600:$CC600)-SUM($EC600:EC600)</f>
        <v>0</v>
      </c>
      <c r="DF600">
        <f>SUM($CB600,$CC600:CC600)-SUM($EC600:ED600)</f>
        <v>0</v>
      </c>
      <c r="DG600">
        <f>SUM($CB600,$CC600:CD600)-SUM($EC600:EE600)</f>
        <v>0</v>
      </c>
      <c r="DH600">
        <f>SUM($CB600,$CC600:CE600)-SUM($EC600:EF600)</f>
        <v>0</v>
      </c>
      <c r="DI600">
        <f>SUM($CB600,$CC600:CF600)-SUM($EC600:EG600)</f>
        <v>0</v>
      </c>
      <c r="DJ600">
        <f>SUM($CB600,$CC600:CG600)-SUM($EC600:EH600)</f>
        <v>0</v>
      </c>
      <c r="DK600">
        <f>SUM($CB600,$CC600:CH600)-SUM($EC600:EI600)</f>
        <v>0</v>
      </c>
      <c r="DL600">
        <f>SUM($CB600,$CC600:CI600)-SUM($EC600:EJ600)</f>
        <v>0</v>
      </c>
      <c r="DM600">
        <f>SUM($CB600,$CC600:CJ600)-SUM($EC600:EK600)</f>
        <v>3200</v>
      </c>
      <c r="DN600">
        <f>SUM($CB600,$CC600:CK600)-SUM($EC600:EL600)</f>
        <v>2400</v>
      </c>
      <c r="DO600">
        <f>SUM($CB600,$CC600:CL600)-SUM($EC600:EM600)</f>
        <v>1600</v>
      </c>
      <c r="DP600">
        <f>SUM($CB600,$CC600:CM600)-SUM($EC600:EN600)</f>
        <v>800</v>
      </c>
      <c r="DQ600">
        <f>SUM($CB600,$CC600:CN600)-SUM($EC600:EO600)</f>
        <v>800</v>
      </c>
      <c r="DR600">
        <f>SUM($CB600,$CC600:CO600)-SUM($EC600:EP600)</f>
        <v>800</v>
      </c>
      <c r="DS600">
        <f>SUM($CB600,$CC600:CP600)-SUM($EC600:EQ600)</f>
        <v>800</v>
      </c>
      <c r="DT600">
        <f>SUM($CB600,$CC600:CQ600)-SUM($EC600:ER600)</f>
        <v>800</v>
      </c>
      <c r="DU600">
        <f>SUM($CB600,$CC600:CR600)-SUM($EC600:ES600)</f>
        <v>800</v>
      </c>
      <c r="DV600">
        <f>SUM($CB600,$CC600:CS600)-SUM($EC600:ET600)</f>
        <v>800</v>
      </c>
      <c r="DW600">
        <f>SUM($CB600,$CC600:CT600)-SUM($EC600:EU600)</f>
        <v>800</v>
      </c>
      <c r="DX600">
        <f>SUM($CB600,$CC600:CU600)-SUM($EC600:EV600)</f>
        <v>800</v>
      </c>
      <c r="DY600">
        <f>SUM($CB600,$CC600:CV600)-SUM($EC600:EW600)</f>
        <v>800</v>
      </c>
      <c r="DZ600">
        <f>SUM($CB600,$CC600:CW600)-SUM($EC600:EX600)</f>
        <v>800</v>
      </c>
      <c r="EA600">
        <f>SUM($CB600,$CC600:CX600)-SUM($EC600:EY600)</f>
        <v>800</v>
      </c>
      <c r="EB600">
        <f>SUM($CB600,$CC600:CY600)-SUM($EC600:EZ600)</f>
        <v>800</v>
      </c>
      <c r="EC600" cm="1">
        <f t="array" ref="EC600">SUMPRODUCT($K600:$AJ600,TRANSPOSE(EC$4:EC$29))</f>
        <v>0</v>
      </c>
      <c r="ED600" cm="1">
        <f t="array" ref="ED600">SUMPRODUCT($K600:$AJ600,TRANSPOSE(ED$4:ED$29))</f>
        <v>0</v>
      </c>
      <c r="EE600" cm="1">
        <f t="array" ref="EE600">SUMPRODUCT($K600:$AJ600,TRANSPOSE(EE$4:EE$29))</f>
        <v>0</v>
      </c>
      <c r="EF600" cm="1">
        <f t="array" ref="EF600">SUMPRODUCT($K600:$AJ600,TRANSPOSE(EF$4:EF$29))</f>
        <v>0</v>
      </c>
      <c r="EG600" cm="1">
        <f t="array" ref="EG600">SUMPRODUCT($K600:$AJ600,TRANSPOSE(EG$4:EG$29))</f>
        <v>0</v>
      </c>
      <c r="EH600" cm="1">
        <f t="array" ref="EH600">SUMPRODUCT($K600:$AJ600,TRANSPOSE(EH$4:EH$29))</f>
        <v>0</v>
      </c>
      <c r="EI600" cm="1">
        <f t="array" ref="EI600">SUMPRODUCT($K600:$AJ600,TRANSPOSE(EI$4:EI$29))</f>
        <v>0</v>
      </c>
      <c r="EJ600" cm="1">
        <f t="array" ref="EJ600">SUMPRODUCT($K600:$AJ600,TRANSPOSE(EJ$4:EJ$29))</f>
        <v>0</v>
      </c>
      <c r="EK600" cm="1">
        <f t="array" ref="EK600">SUMPRODUCT($K600:$AJ600,TRANSPOSE(EK$4:EK$29))</f>
        <v>800</v>
      </c>
      <c r="EL600" cm="1">
        <f t="array" ref="EL600">SUMPRODUCT($K600:$AJ600,TRANSPOSE(EL$4:EL$29))</f>
        <v>800</v>
      </c>
      <c r="EM600" cm="1">
        <f t="array" ref="EM600">SUMPRODUCT($K600:$AJ600,TRANSPOSE(EM$4:EM$29))</f>
        <v>800</v>
      </c>
      <c r="EN600" cm="1">
        <f t="array" ref="EN600">SUMPRODUCT($K600:$AJ600,TRANSPOSE(EN$4:EN$29))</f>
        <v>800</v>
      </c>
      <c r="EO600" cm="1">
        <f t="array" ref="EO600">SUMPRODUCT($K600:$AJ600,TRANSPOSE(EO$4:EO$29))</f>
        <v>0</v>
      </c>
      <c r="EP600" cm="1">
        <f t="array" ref="EP600">SUMPRODUCT($K600:$AJ600,TRANSPOSE(EP$4:EP$29))</f>
        <v>0</v>
      </c>
      <c r="EQ600" cm="1">
        <f t="array" ref="EQ600">SUMPRODUCT($K600:$AJ600,TRANSPOSE(EQ$4:EQ$29))</f>
        <v>0</v>
      </c>
      <c r="ER600" cm="1">
        <f t="array" ref="ER600">SUMPRODUCT($K600:$AJ600,TRANSPOSE(ER$4:ER$29))</f>
        <v>0</v>
      </c>
      <c r="ES600" cm="1">
        <f t="array" ref="ES600">SUMPRODUCT($K600:$AJ600,TRANSPOSE(ES$4:ES$29))</f>
        <v>0</v>
      </c>
      <c r="ET600" cm="1">
        <f t="array" ref="ET600">SUMPRODUCT($K600:$AJ600,TRANSPOSE(ET$4:ET$29))</f>
        <v>0</v>
      </c>
      <c r="EU600" cm="1">
        <f t="array" ref="EU600">SUMPRODUCT($K600:$AJ600,TRANSPOSE(EU$4:EU$29))</f>
        <v>0</v>
      </c>
      <c r="EV600" cm="1">
        <f t="array" ref="EV600">SUMPRODUCT($K600:$AJ600,TRANSPOSE(EV$4:EV$29))</f>
        <v>0</v>
      </c>
      <c r="EW600" cm="1">
        <f t="array" ref="EW600">SUMPRODUCT($K600:$AJ600,TRANSPOSE(EW$4:EW$29))</f>
        <v>0</v>
      </c>
      <c r="EX600" cm="1">
        <f t="array" ref="EX600">SUMPRODUCT($K600:$AJ600,TRANSPOSE(EX$4:EX$29))</f>
        <v>0</v>
      </c>
      <c r="EY600" cm="1">
        <f t="array" ref="EY600">SUMPRODUCT($K600:$AJ600,TRANSPOSE(EY$4:EY$29))</f>
        <v>0</v>
      </c>
      <c r="EZ600" cm="1">
        <f t="array" ref="EZ600">SUMPRODUCT($K600:$AJ600,TRANSPOSE(EZ$4:EZ$29))</f>
        <v>0</v>
      </c>
      <c r="FA600">
        <f t="shared" si="122"/>
        <v>0</v>
      </c>
      <c r="FB600" t="b">
        <f t="shared" si="123"/>
        <v>0</v>
      </c>
    </row>
    <row r="601" spans="1:158" hidden="1" x14ac:dyDescent="0.2">
      <c r="A601">
        <v>711</v>
      </c>
      <c r="B601" s="7" t="s">
        <v>303</v>
      </c>
      <c r="C601" t="s">
        <v>36</v>
      </c>
      <c r="D601">
        <v>407374932</v>
      </c>
      <c r="E601" t="s">
        <v>302</v>
      </c>
      <c r="F601">
        <v>407383893</v>
      </c>
      <c r="G601" t="s">
        <v>6</v>
      </c>
      <c r="H601" s="1">
        <v>2</v>
      </c>
      <c r="I601" s="1">
        <v>2</v>
      </c>
      <c r="J601" s="1">
        <f>VLOOKUP(B601,'[4]AVL F03 05.05.26_לעבוד'!$B$27:$M$694,12,)</f>
        <v>2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2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f t="shared" si="119"/>
        <v>630</v>
      </c>
      <c r="AL601" s="1">
        <f t="shared" si="120"/>
        <v>3000</v>
      </c>
      <c r="AM601" s="1">
        <f t="shared" si="130"/>
        <v>75.599999999999994</v>
      </c>
      <c r="AN601" s="1">
        <f t="shared" si="131"/>
        <v>360</v>
      </c>
      <c r="AO601" s="1">
        <f t="shared" si="132"/>
        <v>284.39999999999998</v>
      </c>
      <c r="AP601" s="1" t="s">
        <v>26</v>
      </c>
      <c r="AQ601" s="1">
        <f>VLOOKUP($B601,'[2]AVL F03 05.05.26_לעבוד'!$B$29:$H$721,6,)</f>
        <v>0</v>
      </c>
      <c r="AR601" s="1" t="s">
        <v>25</v>
      </c>
      <c r="AS601" s="1" t="s">
        <v>14</v>
      </c>
      <c r="AT601">
        <f t="shared" si="121"/>
        <v>0.24</v>
      </c>
      <c r="AU601" t="str">
        <f>VLOOKUP(B601,'[3]AVL F03 05.05.26_לעבוד'!$B$27:$B$694,1,)</f>
        <v>NL27WZ125USG-F22190</v>
      </c>
      <c r="AW601" t="s">
        <v>1722</v>
      </c>
      <c r="AX601">
        <v>1</v>
      </c>
      <c r="AY601">
        <v>0.12</v>
      </c>
      <c r="AZ601" t="s">
        <v>0</v>
      </c>
      <c r="BA601">
        <v>2</v>
      </c>
      <c r="BB601" t="s">
        <v>13</v>
      </c>
      <c r="BC601">
        <v>105</v>
      </c>
      <c r="BD601">
        <v>90</v>
      </c>
      <c r="BE601" t="s">
        <v>53</v>
      </c>
      <c r="BF601">
        <v>0</v>
      </c>
      <c r="BG601">
        <v>0.12</v>
      </c>
      <c r="BH601">
        <v>60</v>
      </c>
      <c r="BI601" t="s">
        <v>11</v>
      </c>
      <c r="BJ601" t="s">
        <v>44</v>
      </c>
      <c r="BK601" t="s">
        <v>5</v>
      </c>
      <c r="BL601">
        <v>1</v>
      </c>
      <c r="BM601" t="s">
        <v>9</v>
      </c>
      <c r="BN601">
        <v>0.12</v>
      </c>
      <c r="BO601" t="s">
        <v>5</v>
      </c>
      <c r="BP601">
        <v>1</v>
      </c>
      <c r="BQ601" t="s">
        <v>5</v>
      </c>
      <c r="BR601" t="s">
        <v>8</v>
      </c>
      <c r="BS601" t="s">
        <v>43</v>
      </c>
      <c r="BT601">
        <v>3000</v>
      </c>
      <c r="BU601" t="s">
        <v>6</v>
      </c>
      <c r="BV601" t="s">
        <v>31</v>
      </c>
      <c r="BW601" t="s">
        <v>42</v>
      </c>
      <c r="BX601" t="s">
        <v>3</v>
      </c>
      <c r="BY601">
        <v>1</v>
      </c>
      <c r="BZ601">
        <v>0</v>
      </c>
      <c r="CA601" t="s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3000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E601">
        <f>SUM($CB601,CB601:$CC601)-SUM($EC601:EC601)</f>
        <v>0</v>
      </c>
      <c r="DF601">
        <f>SUM($CB601,$CC601:CC601)-SUM($EC601:ED601)</f>
        <v>0</v>
      </c>
      <c r="DG601">
        <f>SUM($CB601,$CC601:CD601)-SUM($EC601:EE601)</f>
        <v>0</v>
      </c>
      <c r="DH601">
        <f>SUM($CB601,$CC601:CE601)-SUM($EC601:EF601)</f>
        <v>0</v>
      </c>
      <c r="DI601">
        <f>SUM($CB601,$CC601:CF601)-SUM($EC601:EG601)</f>
        <v>0</v>
      </c>
      <c r="DJ601">
        <f>SUM($CB601,$CC601:CG601)-SUM($EC601:EH601)</f>
        <v>0</v>
      </c>
      <c r="DK601">
        <f>SUM($CB601,$CC601:CH601)-SUM($EC601:EI601)</f>
        <v>0</v>
      </c>
      <c r="DL601">
        <f>SUM($CB601,$CC601:CI601)-SUM($EC601:EJ601)</f>
        <v>0</v>
      </c>
      <c r="DM601">
        <f>SUM($CB601,$CC601:CJ601)-SUM($EC601:EK601)</f>
        <v>2900</v>
      </c>
      <c r="DN601">
        <f>SUM($CB601,$CC601:CK601)-SUM($EC601:EL601)</f>
        <v>2800</v>
      </c>
      <c r="DO601">
        <f>SUM($CB601,$CC601:CL601)-SUM($EC601:EM601)</f>
        <v>2700</v>
      </c>
      <c r="DP601">
        <f>SUM($CB601,$CC601:CM601)-SUM($EC601:EN601)</f>
        <v>2600</v>
      </c>
      <c r="DQ601">
        <f>SUM($CB601,$CC601:CN601)-SUM($EC601:EO601)</f>
        <v>2600</v>
      </c>
      <c r="DR601">
        <f>SUM($CB601,$CC601:CO601)-SUM($EC601:EP601)</f>
        <v>2600</v>
      </c>
      <c r="DS601">
        <f>SUM($CB601,$CC601:CP601)-SUM($EC601:EQ601)</f>
        <v>2600</v>
      </c>
      <c r="DT601">
        <f>SUM($CB601,$CC601:CQ601)-SUM($EC601:ER601)</f>
        <v>2600</v>
      </c>
      <c r="DU601">
        <f>SUM($CB601,$CC601:CR601)-SUM($EC601:ES601)</f>
        <v>2600</v>
      </c>
      <c r="DV601">
        <f>SUM($CB601,$CC601:CS601)-SUM($EC601:ET601)</f>
        <v>2600</v>
      </c>
      <c r="DW601">
        <f>SUM($CB601,$CC601:CT601)-SUM($EC601:EU601)</f>
        <v>2600</v>
      </c>
      <c r="DX601">
        <f>SUM($CB601,$CC601:CU601)-SUM($EC601:EV601)</f>
        <v>2600</v>
      </c>
      <c r="DY601">
        <f>SUM($CB601,$CC601:CV601)-SUM($EC601:EW601)</f>
        <v>2600</v>
      </c>
      <c r="DZ601">
        <f>SUM($CB601,$CC601:CW601)-SUM($EC601:EX601)</f>
        <v>2600</v>
      </c>
      <c r="EA601">
        <f>SUM($CB601,$CC601:CX601)-SUM($EC601:EY601)</f>
        <v>2600</v>
      </c>
      <c r="EB601">
        <f>SUM($CB601,$CC601:CY601)-SUM($EC601:EZ601)</f>
        <v>2600</v>
      </c>
      <c r="EC601" cm="1">
        <f t="array" ref="EC601">SUMPRODUCT($K601:$AJ601,TRANSPOSE(EC$4:EC$29))</f>
        <v>0</v>
      </c>
      <c r="ED601" cm="1">
        <f t="array" ref="ED601">SUMPRODUCT($K601:$AJ601,TRANSPOSE(ED$4:ED$29))</f>
        <v>0</v>
      </c>
      <c r="EE601" cm="1">
        <f t="array" ref="EE601">SUMPRODUCT($K601:$AJ601,TRANSPOSE(EE$4:EE$29))</f>
        <v>0</v>
      </c>
      <c r="EF601" cm="1">
        <f t="array" ref="EF601">SUMPRODUCT($K601:$AJ601,TRANSPOSE(EF$4:EF$29))</f>
        <v>0</v>
      </c>
      <c r="EG601" cm="1">
        <f t="array" ref="EG601">SUMPRODUCT($K601:$AJ601,TRANSPOSE(EG$4:EG$29))</f>
        <v>0</v>
      </c>
      <c r="EH601" cm="1">
        <f t="array" ref="EH601">SUMPRODUCT($K601:$AJ601,TRANSPOSE(EH$4:EH$29))</f>
        <v>0</v>
      </c>
      <c r="EI601" cm="1">
        <f t="array" ref="EI601">SUMPRODUCT($K601:$AJ601,TRANSPOSE(EI$4:EI$29))</f>
        <v>0</v>
      </c>
      <c r="EJ601" cm="1">
        <f t="array" ref="EJ601">SUMPRODUCT($K601:$AJ601,TRANSPOSE(EJ$4:EJ$29))</f>
        <v>0</v>
      </c>
      <c r="EK601" cm="1">
        <f t="array" ref="EK601">SUMPRODUCT($K601:$AJ601,TRANSPOSE(EK$4:EK$29))</f>
        <v>100</v>
      </c>
      <c r="EL601" cm="1">
        <f t="array" ref="EL601">SUMPRODUCT($K601:$AJ601,TRANSPOSE(EL$4:EL$29))</f>
        <v>100</v>
      </c>
      <c r="EM601" cm="1">
        <f t="array" ref="EM601">SUMPRODUCT($K601:$AJ601,TRANSPOSE(EM$4:EM$29))</f>
        <v>100</v>
      </c>
      <c r="EN601" cm="1">
        <f t="array" ref="EN601">SUMPRODUCT($K601:$AJ601,TRANSPOSE(EN$4:EN$29))</f>
        <v>100</v>
      </c>
      <c r="EO601" cm="1">
        <f t="array" ref="EO601">SUMPRODUCT($K601:$AJ601,TRANSPOSE(EO$4:EO$29))</f>
        <v>0</v>
      </c>
      <c r="EP601" cm="1">
        <f t="array" ref="EP601">SUMPRODUCT($K601:$AJ601,TRANSPOSE(EP$4:EP$29))</f>
        <v>0</v>
      </c>
      <c r="EQ601" cm="1">
        <f t="array" ref="EQ601">SUMPRODUCT($K601:$AJ601,TRANSPOSE(EQ$4:EQ$29))</f>
        <v>0</v>
      </c>
      <c r="ER601" cm="1">
        <f t="array" ref="ER601">SUMPRODUCT($K601:$AJ601,TRANSPOSE(ER$4:ER$29))</f>
        <v>0</v>
      </c>
      <c r="ES601" cm="1">
        <f t="array" ref="ES601">SUMPRODUCT($K601:$AJ601,TRANSPOSE(ES$4:ES$29))</f>
        <v>0</v>
      </c>
      <c r="ET601" cm="1">
        <f t="array" ref="ET601">SUMPRODUCT($K601:$AJ601,TRANSPOSE(ET$4:ET$29))</f>
        <v>0</v>
      </c>
      <c r="EU601" cm="1">
        <f t="array" ref="EU601">SUMPRODUCT($K601:$AJ601,TRANSPOSE(EU$4:EU$29))</f>
        <v>0</v>
      </c>
      <c r="EV601" cm="1">
        <f t="array" ref="EV601">SUMPRODUCT($K601:$AJ601,TRANSPOSE(EV$4:EV$29))</f>
        <v>0</v>
      </c>
      <c r="EW601" cm="1">
        <f t="array" ref="EW601">SUMPRODUCT($K601:$AJ601,TRANSPOSE(EW$4:EW$29))</f>
        <v>0</v>
      </c>
      <c r="EX601" cm="1">
        <f t="array" ref="EX601">SUMPRODUCT($K601:$AJ601,TRANSPOSE(EX$4:EX$29))</f>
        <v>0</v>
      </c>
      <c r="EY601" cm="1">
        <f t="array" ref="EY601">SUMPRODUCT($K601:$AJ601,TRANSPOSE(EY$4:EY$29))</f>
        <v>0</v>
      </c>
      <c r="EZ601" cm="1">
        <f t="array" ref="EZ601">SUMPRODUCT($K601:$AJ601,TRANSPOSE(EZ$4:EZ$29))</f>
        <v>0</v>
      </c>
      <c r="FA601">
        <f t="shared" si="122"/>
        <v>0</v>
      </c>
      <c r="FB601" t="b">
        <f t="shared" si="123"/>
        <v>0</v>
      </c>
    </row>
    <row r="602" spans="1:158" hidden="1" x14ac:dyDescent="0.2">
      <c r="A602">
        <v>712</v>
      </c>
      <c r="B602" s="7" t="s">
        <v>301</v>
      </c>
      <c r="C602" t="s">
        <v>17</v>
      </c>
      <c r="D602">
        <v>401473966</v>
      </c>
      <c r="E602" t="s">
        <v>283</v>
      </c>
      <c r="G602" t="s">
        <v>6</v>
      </c>
      <c r="H602" s="1">
        <v>2</v>
      </c>
      <c r="I602" s="1">
        <v>3</v>
      </c>
      <c r="J602" s="1">
        <f>VLOOKUP(B602,'[4]AVL F03 05.05.26_לעבוד'!$B$27:$M$694,12,)</f>
        <v>3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3</v>
      </c>
      <c r="AI602" s="1">
        <v>0</v>
      </c>
      <c r="AJ602" s="1">
        <v>0</v>
      </c>
      <c r="AK602" s="1">
        <f t="shared" si="119"/>
        <v>945</v>
      </c>
      <c r="AL602" s="1">
        <f t="shared" si="120"/>
        <v>4000</v>
      </c>
      <c r="AM602" s="1">
        <f t="shared" si="130"/>
        <v>179.55</v>
      </c>
      <c r="AN602" s="1">
        <f t="shared" si="131"/>
        <v>760</v>
      </c>
      <c r="AO602" s="1">
        <f t="shared" si="132"/>
        <v>580.45000000000005</v>
      </c>
      <c r="AP602" s="1" t="s">
        <v>26</v>
      </c>
      <c r="AQ602" s="1" t="str">
        <f>VLOOKUP($B602,'[2]AVL F03 05.05.26_לעבוד'!$B$29:$H$721,6,)</f>
        <v xml:space="preserve"> </v>
      </c>
      <c r="AR602" s="1" t="s">
        <v>46</v>
      </c>
      <c r="AS602" s="1" t="s">
        <v>14</v>
      </c>
      <c r="AT602">
        <f t="shared" si="121"/>
        <v>0.57000000000000006</v>
      </c>
      <c r="AU602" t="str">
        <f>VLOOKUP(B602,'[3]AVL F03 05.05.26_לעבוד'!$B$27:$B$694,1,)</f>
        <v>NUP4114UPXV6T1G</v>
      </c>
      <c r="AW602" t="s">
        <v>1748</v>
      </c>
      <c r="AX602" t="s">
        <v>41</v>
      </c>
      <c r="AY602">
        <v>0.19</v>
      </c>
      <c r="AZ602" t="s">
        <v>0</v>
      </c>
      <c r="BA602">
        <v>2</v>
      </c>
      <c r="BB602" t="s">
        <v>13</v>
      </c>
      <c r="BC602">
        <v>100</v>
      </c>
      <c r="BD602">
        <v>54</v>
      </c>
      <c r="BE602" t="s">
        <v>45</v>
      </c>
      <c r="BF602">
        <v>0</v>
      </c>
      <c r="BG602">
        <v>0.19</v>
      </c>
      <c r="BH602">
        <v>20</v>
      </c>
      <c r="BI602" t="s">
        <v>11</v>
      </c>
      <c r="BJ602" t="s">
        <v>213</v>
      </c>
      <c r="BK602" t="s">
        <v>5</v>
      </c>
      <c r="BL602">
        <v>1</v>
      </c>
      <c r="BM602" t="s">
        <v>22</v>
      </c>
      <c r="BN602">
        <v>0.19</v>
      </c>
      <c r="BO602" t="s">
        <v>5</v>
      </c>
      <c r="BP602">
        <v>1</v>
      </c>
      <c r="BQ602" t="s">
        <v>5</v>
      </c>
      <c r="BR602" t="s">
        <v>8</v>
      </c>
      <c r="BS602" t="s">
        <v>212</v>
      </c>
      <c r="BT602">
        <v>4000</v>
      </c>
      <c r="BU602" t="s">
        <v>6</v>
      </c>
      <c r="BV602" t="s">
        <v>31</v>
      </c>
      <c r="BW602" t="s">
        <v>50</v>
      </c>
      <c r="BX602" t="s">
        <v>3</v>
      </c>
      <c r="BY602" t="s">
        <v>41</v>
      </c>
      <c r="BZ602" t="s">
        <v>1</v>
      </c>
      <c r="CA602" t="s">
        <v>0</v>
      </c>
      <c r="CB602">
        <v>650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 t="s">
        <v>5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E602">
        <f>SUM($CB602,CB602:$CC602)-SUM($EC602:EC602)</f>
        <v>1300</v>
      </c>
      <c r="DF602">
        <f>SUM($CB602,$CC602:CC602)-SUM($EC602:ED602)</f>
        <v>650</v>
      </c>
      <c r="DG602">
        <f>SUM($CB602,$CC602:CD602)-SUM($EC602:EE602)</f>
        <v>650</v>
      </c>
      <c r="DH602">
        <f>SUM($CB602,$CC602:CE602)-SUM($EC602:EF602)</f>
        <v>650</v>
      </c>
      <c r="DI602">
        <f>SUM($CB602,$CC602:CF602)-SUM($EC602:EG602)</f>
        <v>650</v>
      </c>
      <c r="DJ602">
        <f>SUM($CB602,$CC602:CG602)-SUM($EC602:EH602)</f>
        <v>650</v>
      </c>
      <c r="DK602">
        <f>SUM($CB602,$CC602:CH602)-SUM($EC602:EI602)</f>
        <v>650</v>
      </c>
      <c r="DL602">
        <f>SUM($CB602,$CC602:CI602)-SUM($EC602:EJ602)</f>
        <v>650</v>
      </c>
      <c r="DM602">
        <f>SUM($CB602,$CC602:CJ602)-SUM($EC602:EK602)</f>
        <v>500</v>
      </c>
      <c r="DN602">
        <f>SUM($CB602,$CC602:CK602)-SUM($EC602:EL602)</f>
        <v>350</v>
      </c>
      <c r="DO602">
        <f>SUM($CB602,$CC602:CL602)-SUM($EC602:EM602)</f>
        <v>200</v>
      </c>
      <c r="DP602">
        <f>SUM($CB602,$CC602:CM602)-SUM($EC602:EN602)</f>
        <v>50</v>
      </c>
      <c r="DQ602">
        <f>SUM($CB602,$CC602:CN602)-SUM($EC602:EO602)</f>
        <v>50</v>
      </c>
      <c r="DR602">
        <f>SUM($CB602,$CC602:CO602)-SUM($EC602:EP602)</f>
        <v>50</v>
      </c>
      <c r="DS602">
        <f>SUM($CB602,$CC602:CP602)-SUM($EC602:EQ602)</f>
        <v>50</v>
      </c>
      <c r="DT602">
        <f>SUM($CB602,$CC602:CQ602)-SUM($EC602:ER602)</f>
        <v>50</v>
      </c>
      <c r="DU602">
        <f>SUM($CB602,$CC602:CR602)-SUM($EC602:ES602)</f>
        <v>50</v>
      </c>
      <c r="DV602">
        <f>SUM($CB602,$CC602:CS602)-SUM($EC602:ET602)</f>
        <v>50</v>
      </c>
      <c r="DW602">
        <f>SUM($CB602,$CC602:CT602)-SUM($EC602:EU602)</f>
        <v>50</v>
      </c>
      <c r="DX602">
        <f>SUM($CB602,$CC602:CU602)-SUM($EC602:EV602)</f>
        <v>50</v>
      </c>
      <c r="DY602">
        <f>SUM($CB602,$CC602:CV602)-SUM($EC602:EW602)</f>
        <v>50</v>
      </c>
      <c r="DZ602">
        <f>SUM($CB602,$CC602:CW602)-SUM($EC602:EX602)</f>
        <v>50</v>
      </c>
      <c r="EA602">
        <f>SUM($CB602,$CC602:CX602)-SUM($EC602:EY602)</f>
        <v>50</v>
      </c>
      <c r="EB602">
        <f>SUM($CB602,$CC602:CY602)-SUM($EC602:EZ602)</f>
        <v>50</v>
      </c>
      <c r="EC602" cm="1">
        <f t="array" ref="EC602">SUMPRODUCT($K602:$AJ602,TRANSPOSE(EC$4:EC$29))</f>
        <v>0</v>
      </c>
      <c r="ED602" cm="1">
        <f t="array" ref="ED602">SUMPRODUCT($K602:$AJ602,TRANSPOSE(ED$4:ED$29))</f>
        <v>0</v>
      </c>
      <c r="EE602" cm="1">
        <f t="array" ref="EE602">SUMPRODUCT($K602:$AJ602,TRANSPOSE(EE$4:EE$29))</f>
        <v>0</v>
      </c>
      <c r="EF602" cm="1">
        <f t="array" ref="EF602">SUMPRODUCT($K602:$AJ602,TRANSPOSE(EF$4:EF$29))</f>
        <v>0</v>
      </c>
      <c r="EG602" cm="1">
        <f t="array" ref="EG602">SUMPRODUCT($K602:$AJ602,TRANSPOSE(EG$4:EG$29))</f>
        <v>0</v>
      </c>
      <c r="EH602" cm="1">
        <f t="array" ref="EH602">SUMPRODUCT($K602:$AJ602,TRANSPOSE(EH$4:EH$29))</f>
        <v>0</v>
      </c>
      <c r="EI602" cm="1">
        <f t="array" ref="EI602">SUMPRODUCT($K602:$AJ602,TRANSPOSE(EI$4:EI$29))</f>
        <v>0</v>
      </c>
      <c r="EJ602" cm="1">
        <f t="array" ref="EJ602">SUMPRODUCT($K602:$AJ602,TRANSPOSE(EJ$4:EJ$29))</f>
        <v>0</v>
      </c>
      <c r="EK602" cm="1">
        <f t="array" ref="EK602">SUMPRODUCT($K602:$AJ602,TRANSPOSE(EK$4:EK$29))</f>
        <v>150</v>
      </c>
      <c r="EL602" cm="1">
        <f t="array" ref="EL602">SUMPRODUCT($K602:$AJ602,TRANSPOSE(EL$4:EL$29))</f>
        <v>150</v>
      </c>
      <c r="EM602" cm="1">
        <f t="array" ref="EM602">SUMPRODUCT($K602:$AJ602,TRANSPOSE(EM$4:EM$29))</f>
        <v>150</v>
      </c>
      <c r="EN602" cm="1">
        <f t="array" ref="EN602">SUMPRODUCT($K602:$AJ602,TRANSPOSE(EN$4:EN$29))</f>
        <v>150</v>
      </c>
      <c r="EO602" cm="1">
        <f t="array" ref="EO602">SUMPRODUCT($K602:$AJ602,TRANSPOSE(EO$4:EO$29))</f>
        <v>0</v>
      </c>
      <c r="EP602" cm="1">
        <f t="array" ref="EP602">SUMPRODUCT($K602:$AJ602,TRANSPOSE(EP$4:EP$29))</f>
        <v>0</v>
      </c>
      <c r="EQ602" cm="1">
        <f t="array" ref="EQ602">SUMPRODUCT($K602:$AJ602,TRANSPOSE(EQ$4:EQ$29))</f>
        <v>0</v>
      </c>
      <c r="ER602" cm="1">
        <f t="array" ref="ER602">SUMPRODUCT($K602:$AJ602,TRANSPOSE(ER$4:ER$29))</f>
        <v>0</v>
      </c>
      <c r="ES602" cm="1">
        <f t="array" ref="ES602">SUMPRODUCT($K602:$AJ602,TRANSPOSE(ES$4:ES$29))</f>
        <v>0</v>
      </c>
      <c r="ET602" cm="1">
        <f t="array" ref="ET602">SUMPRODUCT($K602:$AJ602,TRANSPOSE(ET$4:ET$29))</f>
        <v>0</v>
      </c>
      <c r="EU602" cm="1">
        <f t="array" ref="EU602">SUMPRODUCT($K602:$AJ602,TRANSPOSE(EU$4:EU$29))</f>
        <v>0</v>
      </c>
      <c r="EV602" cm="1">
        <f t="array" ref="EV602">SUMPRODUCT($K602:$AJ602,TRANSPOSE(EV$4:EV$29))</f>
        <v>0</v>
      </c>
      <c r="EW602" cm="1">
        <f t="array" ref="EW602">SUMPRODUCT($K602:$AJ602,TRANSPOSE(EW$4:EW$29))</f>
        <v>0</v>
      </c>
      <c r="EX602" cm="1">
        <f t="array" ref="EX602">SUMPRODUCT($K602:$AJ602,TRANSPOSE(EX$4:EX$29))</f>
        <v>0</v>
      </c>
      <c r="EY602" cm="1">
        <f t="array" ref="EY602">SUMPRODUCT($K602:$AJ602,TRANSPOSE(EY$4:EY$29))</f>
        <v>0</v>
      </c>
      <c r="EZ602" cm="1">
        <f t="array" ref="EZ602">SUMPRODUCT($K602:$AJ602,TRANSPOSE(EZ$4:EZ$29))</f>
        <v>0</v>
      </c>
      <c r="FA602">
        <f t="shared" si="122"/>
        <v>0</v>
      </c>
      <c r="FB602" t="b">
        <f t="shared" si="123"/>
        <v>0</v>
      </c>
    </row>
    <row r="603" spans="1:158" hidden="1" x14ac:dyDescent="0.2">
      <c r="A603">
        <v>713</v>
      </c>
      <c r="B603" s="7" t="s">
        <v>300</v>
      </c>
      <c r="C603" t="s">
        <v>36</v>
      </c>
      <c r="D603">
        <v>405715824</v>
      </c>
      <c r="E603" t="s">
        <v>299</v>
      </c>
      <c r="G603" t="s">
        <v>6</v>
      </c>
      <c r="H603" s="1">
        <v>1</v>
      </c>
      <c r="I603" s="1">
        <v>1</v>
      </c>
      <c r="J603" s="1">
        <f>VLOOKUP(B603,'[4]AVL F03 05.05.26_לעבוד'!$B$27:$M$694,12,)</f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0</v>
      </c>
      <c r="AK603" s="1">
        <f t="shared" si="119"/>
        <v>315</v>
      </c>
      <c r="AL603" s="1">
        <f t="shared" si="120"/>
        <v>3000</v>
      </c>
      <c r="AQ603" s="1">
        <f>VLOOKUP($B603,'[2]AVL F03 05.05.26_לעבוד'!$B$29:$H$721,6,)</f>
        <v>0</v>
      </c>
      <c r="AR603" s="1" t="s">
        <v>25</v>
      </c>
      <c r="AS603" s="1" t="s">
        <v>14</v>
      </c>
      <c r="AT603">
        <f t="shared" si="121"/>
        <v>1.19</v>
      </c>
      <c r="AU603" t="str">
        <f>VLOOKUP(B603,'[3]AVL F03 05.05.26_לעבוד'!$B$27:$B$694,1,)</f>
        <v>NV24C512MUW3VTBG</v>
      </c>
      <c r="AW603" t="s">
        <v>1722</v>
      </c>
      <c r="AX603" t="s">
        <v>41</v>
      </c>
      <c r="AY603">
        <v>1.19</v>
      </c>
      <c r="AZ603" t="s">
        <v>0</v>
      </c>
      <c r="BA603">
        <v>1</v>
      </c>
      <c r="BB603" t="s">
        <v>13</v>
      </c>
      <c r="BC603">
        <v>356</v>
      </c>
      <c r="BD603">
        <v>28</v>
      </c>
      <c r="BE603" t="s">
        <v>45</v>
      </c>
      <c r="BF603">
        <v>0</v>
      </c>
      <c r="BG603">
        <v>1.19</v>
      </c>
      <c r="BH603">
        <v>20</v>
      </c>
      <c r="BI603" t="s">
        <v>11</v>
      </c>
      <c r="BJ603" t="s">
        <v>44</v>
      </c>
      <c r="BK603" t="s">
        <v>5</v>
      </c>
      <c r="BL603">
        <v>1</v>
      </c>
      <c r="BM603" t="s">
        <v>9</v>
      </c>
      <c r="BN603">
        <v>1.19</v>
      </c>
      <c r="BO603" t="s">
        <v>5</v>
      </c>
      <c r="BP603">
        <v>1</v>
      </c>
      <c r="BQ603" t="s">
        <v>5</v>
      </c>
      <c r="BR603" t="s">
        <v>8</v>
      </c>
      <c r="BS603" t="s">
        <v>43</v>
      </c>
      <c r="BT603">
        <v>3000</v>
      </c>
      <c r="BU603" t="s">
        <v>6</v>
      </c>
      <c r="BV603" t="s">
        <v>5</v>
      </c>
      <c r="BW603" t="s">
        <v>5</v>
      </c>
      <c r="BX603" t="s">
        <v>3</v>
      </c>
      <c r="BY603" t="s">
        <v>41</v>
      </c>
      <c r="BZ603" t="s">
        <v>1</v>
      </c>
      <c r="CA603" t="s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3000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E603">
        <f>SUM($CB603,CB603:$CC603)-SUM($EC603:EC603)</f>
        <v>0</v>
      </c>
      <c r="DF603">
        <f>SUM($CB603,$CC603:CC603)-SUM($EC603:ED603)</f>
        <v>0</v>
      </c>
      <c r="DG603">
        <f>SUM($CB603,$CC603:CD603)-SUM($EC603:EE603)</f>
        <v>0</v>
      </c>
      <c r="DH603">
        <f>SUM($CB603,$CC603:CE603)-SUM($EC603:EF603)</f>
        <v>0</v>
      </c>
      <c r="DI603">
        <f>SUM($CB603,$CC603:CF603)-SUM($EC603:EG603)</f>
        <v>0</v>
      </c>
      <c r="DJ603">
        <f>SUM($CB603,$CC603:CG603)-SUM($EC603:EH603)</f>
        <v>0</v>
      </c>
      <c r="DK603">
        <f>SUM($CB603,$CC603:CH603)-SUM($EC603:EI603)</f>
        <v>0</v>
      </c>
      <c r="DL603">
        <f>SUM($CB603,$CC603:CI603)-SUM($EC603:EJ603)</f>
        <v>0</v>
      </c>
      <c r="DM603">
        <f>SUM($CB603,$CC603:CJ603)-SUM($EC603:EK603)</f>
        <v>2980</v>
      </c>
      <c r="DN603">
        <f>SUM($CB603,$CC603:CK603)-SUM($EC603:EL603)</f>
        <v>2890</v>
      </c>
      <c r="DO603">
        <f>SUM($CB603,$CC603:CL603)-SUM($EC603:EM603)</f>
        <v>2800</v>
      </c>
      <c r="DP603">
        <f>SUM($CB603,$CC603:CM603)-SUM($EC603:EN603)</f>
        <v>2800</v>
      </c>
      <c r="DQ603">
        <f>SUM($CB603,$CC603:CN603)-SUM($EC603:EO603)</f>
        <v>2800</v>
      </c>
      <c r="DR603">
        <f>SUM($CB603,$CC603:CO603)-SUM($EC603:EP603)</f>
        <v>2800</v>
      </c>
      <c r="DS603">
        <f>SUM($CB603,$CC603:CP603)-SUM($EC603:EQ603)</f>
        <v>2800</v>
      </c>
      <c r="DT603">
        <f>SUM($CB603,$CC603:CQ603)-SUM($EC603:ER603)</f>
        <v>2800</v>
      </c>
      <c r="DU603">
        <f>SUM($CB603,$CC603:CR603)-SUM($EC603:ES603)</f>
        <v>2800</v>
      </c>
      <c r="DV603">
        <f>SUM($CB603,$CC603:CS603)-SUM($EC603:ET603)</f>
        <v>2800</v>
      </c>
      <c r="DW603">
        <f>SUM($CB603,$CC603:CT603)-SUM($EC603:EU603)</f>
        <v>2800</v>
      </c>
      <c r="DX603">
        <f>SUM($CB603,$CC603:CU603)-SUM($EC603:EV603)</f>
        <v>2800</v>
      </c>
      <c r="DY603">
        <f>SUM($CB603,$CC603:CV603)-SUM($EC603:EW603)</f>
        <v>2800</v>
      </c>
      <c r="DZ603">
        <f>SUM($CB603,$CC603:CW603)-SUM($EC603:EX603)</f>
        <v>2800</v>
      </c>
      <c r="EA603">
        <f>SUM($CB603,$CC603:CX603)-SUM($EC603:EY603)</f>
        <v>2800</v>
      </c>
      <c r="EB603">
        <f>SUM($CB603,$CC603:CY603)-SUM($EC603:EZ603)</f>
        <v>2800</v>
      </c>
      <c r="EC603" cm="1">
        <f t="array" ref="EC603">SUMPRODUCT($K603:$AJ603,TRANSPOSE(EC$4:EC$29))</f>
        <v>0</v>
      </c>
      <c r="ED603" cm="1">
        <f t="array" ref="ED603">SUMPRODUCT($K603:$AJ603,TRANSPOSE(ED$4:ED$29))</f>
        <v>0</v>
      </c>
      <c r="EE603" cm="1">
        <f t="array" ref="EE603">SUMPRODUCT($K603:$AJ603,TRANSPOSE(EE$4:EE$29))</f>
        <v>0</v>
      </c>
      <c r="EF603" cm="1">
        <f t="array" ref="EF603">SUMPRODUCT($K603:$AJ603,TRANSPOSE(EF$4:EF$29))</f>
        <v>0</v>
      </c>
      <c r="EG603" cm="1">
        <f t="array" ref="EG603">SUMPRODUCT($K603:$AJ603,TRANSPOSE(EG$4:EG$29))</f>
        <v>0</v>
      </c>
      <c r="EH603" cm="1">
        <f t="array" ref="EH603">SUMPRODUCT($K603:$AJ603,TRANSPOSE(EH$4:EH$29))</f>
        <v>0</v>
      </c>
      <c r="EI603" cm="1">
        <f t="array" ref="EI603">SUMPRODUCT($K603:$AJ603,TRANSPOSE(EI$4:EI$29))</f>
        <v>0</v>
      </c>
      <c r="EJ603" cm="1">
        <f t="array" ref="EJ603">SUMPRODUCT($K603:$AJ603,TRANSPOSE(EJ$4:EJ$29))</f>
        <v>0</v>
      </c>
      <c r="EK603" cm="1">
        <f t="array" ref="EK603">SUMPRODUCT($K603:$AJ603,TRANSPOSE(EK$4:EK$29))</f>
        <v>20</v>
      </c>
      <c r="EL603" cm="1">
        <f t="array" ref="EL603">SUMPRODUCT($K603:$AJ603,TRANSPOSE(EL$4:EL$29))</f>
        <v>90</v>
      </c>
      <c r="EM603" cm="1">
        <f t="array" ref="EM603">SUMPRODUCT($K603:$AJ603,TRANSPOSE(EM$4:EM$29))</f>
        <v>90</v>
      </c>
      <c r="EN603" cm="1">
        <f t="array" ref="EN603">SUMPRODUCT($K603:$AJ603,TRANSPOSE(EN$4:EN$29))</f>
        <v>0</v>
      </c>
      <c r="EO603" cm="1">
        <f t="array" ref="EO603">SUMPRODUCT($K603:$AJ603,TRANSPOSE(EO$4:EO$29))</f>
        <v>0</v>
      </c>
      <c r="EP603" cm="1">
        <f t="array" ref="EP603">SUMPRODUCT($K603:$AJ603,TRANSPOSE(EP$4:EP$29))</f>
        <v>0</v>
      </c>
      <c r="EQ603" cm="1">
        <f t="array" ref="EQ603">SUMPRODUCT($K603:$AJ603,TRANSPOSE(EQ$4:EQ$29))</f>
        <v>0</v>
      </c>
      <c r="ER603" cm="1">
        <f t="array" ref="ER603">SUMPRODUCT($K603:$AJ603,TRANSPOSE(ER$4:ER$29))</f>
        <v>0</v>
      </c>
      <c r="ES603" cm="1">
        <f t="array" ref="ES603">SUMPRODUCT($K603:$AJ603,TRANSPOSE(ES$4:ES$29))</f>
        <v>0</v>
      </c>
      <c r="ET603" cm="1">
        <f t="array" ref="ET603">SUMPRODUCT($K603:$AJ603,TRANSPOSE(ET$4:ET$29))</f>
        <v>0</v>
      </c>
      <c r="EU603" cm="1">
        <f t="array" ref="EU603">SUMPRODUCT($K603:$AJ603,TRANSPOSE(EU$4:EU$29))</f>
        <v>0</v>
      </c>
      <c r="EV603" cm="1">
        <f t="array" ref="EV603">SUMPRODUCT($K603:$AJ603,TRANSPOSE(EV$4:EV$29))</f>
        <v>0</v>
      </c>
      <c r="EW603" cm="1">
        <f t="array" ref="EW603">SUMPRODUCT($K603:$AJ603,TRANSPOSE(EW$4:EW$29))</f>
        <v>0</v>
      </c>
      <c r="EX603" cm="1">
        <f t="array" ref="EX603">SUMPRODUCT($K603:$AJ603,TRANSPOSE(EX$4:EX$29))</f>
        <v>0</v>
      </c>
      <c r="EY603" cm="1">
        <f t="array" ref="EY603">SUMPRODUCT($K603:$AJ603,TRANSPOSE(EY$4:EY$29))</f>
        <v>0</v>
      </c>
      <c r="EZ603" cm="1">
        <f t="array" ref="EZ603">SUMPRODUCT($K603:$AJ603,TRANSPOSE(EZ$4:EZ$29))</f>
        <v>0</v>
      </c>
      <c r="FA603">
        <f t="shared" si="122"/>
        <v>0</v>
      </c>
      <c r="FB603" t="b">
        <f t="shared" si="123"/>
        <v>0</v>
      </c>
    </row>
    <row r="604" spans="1:158" hidden="1" x14ac:dyDescent="0.2">
      <c r="A604">
        <v>731</v>
      </c>
      <c r="B604" s="7" t="s">
        <v>298</v>
      </c>
      <c r="C604" t="s">
        <v>36</v>
      </c>
      <c r="D604">
        <v>419271576</v>
      </c>
      <c r="E604" t="s">
        <v>297</v>
      </c>
      <c r="F604">
        <v>420349909</v>
      </c>
      <c r="G604" t="s">
        <v>6</v>
      </c>
      <c r="H604" s="1">
        <v>2</v>
      </c>
      <c r="I604" s="1">
        <v>1</v>
      </c>
      <c r="J604" s="1">
        <f>VLOOKUP(B604,'[4]AVL F03 05.05.26_לעבוד'!$B$27:$M$694,12,)</f>
        <v>1</v>
      </c>
      <c r="K604" s="1">
        <v>0</v>
      </c>
      <c r="L604" s="1">
        <v>0</v>
      </c>
      <c r="M604" s="1">
        <v>0</v>
      </c>
      <c r="N604" s="1">
        <v>1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f t="shared" si="119"/>
        <v>315</v>
      </c>
      <c r="AL604" s="1">
        <f t="shared" si="120"/>
        <v>2500</v>
      </c>
      <c r="AM604" s="1">
        <f>AK604*AY604</f>
        <v>138.6</v>
      </c>
      <c r="AN604" s="1">
        <f>AL604*AY604</f>
        <v>1100</v>
      </c>
      <c r="AO604" s="1">
        <f>AN604-AM604</f>
        <v>961.4</v>
      </c>
      <c r="AP604" s="1" t="s">
        <v>26</v>
      </c>
      <c r="AQ604" s="1" t="str">
        <f>VLOOKUP($B604,'[2]AVL F03 05.05.26_לעבוד'!$B$29:$H$721,6,)</f>
        <v xml:space="preserve">תינתן עזרה מאלתא </v>
      </c>
      <c r="AR604" s="1" t="s">
        <v>25</v>
      </c>
      <c r="AS604" s="1" t="s">
        <v>14</v>
      </c>
      <c r="AT604">
        <f t="shared" si="121"/>
        <v>0.44</v>
      </c>
      <c r="AU604" t="str">
        <f>VLOOKUP(B604,'[3]AVL F03 05.05.26_לעבוד'!$B$27:$B$694,1,)</f>
        <v>PCA9517ADP.118</v>
      </c>
      <c r="AW604" t="s">
        <v>1788</v>
      </c>
      <c r="AX604">
        <v>1</v>
      </c>
      <c r="AY604">
        <v>0.44</v>
      </c>
      <c r="AZ604" t="s">
        <v>0</v>
      </c>
      <c r="BA604">
        <v>2</v>
      </c>
      <c r="BB604" t="s">
        <v>13</v>
      </c>
      <c r="BC604">
        <v>100</v>
      </c>
      <c r="BD604">
        <v>128</v>
      </c>
      <c r="BE604" t="s">
        <v>45</v>
      </c>
      <c r="BF604">
        <v>0</v>
      </c>
      <c r="BG604">
        <v>0.44</v>
      </c>
      <c r="BH604">
        <v>20</v>
      </c>
      <c r="BI604" t="s">
        <v>11</v>
      </c>
      <c r="BJ604" t="s">
        <v>44</v>
      </c>
      <c r="BK604" t="s">
        <v>5</v>
      </c>
      <c r="BL604">
        <v>1</v>
      </c>
      <c r="BM604" t="s">
        <v>84</v>
      </c>
      <c r="BN604">
        <v>0.44</v>
      </c>
      <c r="BO604" t="s">
        <v>5</v>
      </c>
      <c r="BP604">
        <v>1</v>
      </c>
      <c r="BQ604" t="s">
        <v>5</v>
      </c>
      <c r="BR604" t="s">
        <v>8</v>
      </c>
      <c r="BS604" t="s">
        <v>43</v>
      </c>
      <c r="BT604">
        <v>2500</v>
      </c>
      <c r="BU604" t="s">
        <v>6</v>
      </c>
      <c r="BV604" t="s">
        <v>31</v>
      </c>
      <c r="BW604" t="s">
        <v>42</v>
      </c>
      <c r="BX604" t="s">
        <v>3</v>
      </c>
      <c r="BY604">
        <v>1</v>
      </c>
      <c r="BZ604" t="s">
        <v>29</v>
      </c>
      <c r="CA604" t="s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30</v>
      </c>
      <c r="CK604">
        <v>2500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E604">
        <f>SUM($CB604,CB604:$CC604)-SUM($EC604:EC604)</f>
        <v>0</v>
      </c>
      <c r="DF604">
        <f>SUM($CB604,$CC604:CC604)-SUM($EC604:ED604)</f>
        <v>0</v>
      </c>
      <c r="DG604">
        <f>SUM($CB604,$CC604:CD604)-SUM($EC604:EE604)</f>
        <v>0</v>
      </c>
      <c r="DH604">
        <f>SUM($CB604,$CC604:CE604)-SUM($EC604:EF604)</f>
        <v>0</v>
      </c>
      <c r="DI604">
        <f>SUM($CB604,$CC604:CF604)-SUM($EC604:EG604)</f>
        <v>0</v>
      </c>
      <c r="DJ604">
        <f>SUM($CB604,$CC604:CG604)-SUM($EC604:EH604)</f>
        <v>0</v>
      </c>
      <c r="DK604">
        <f>SUM($CB604,$CC604:CH604)-SUM($EC604:EI604)</f>
        <v>0</v>
      </c>
      <c r="DL604">
        <f>SUM($CB604,$CC604:CI604)-SUM($EC604:EJ604)</f>
        <v>0</v>
      </c>
      <c r="DM604">
        <f>SUM($CB604,$CC604:CJ604)-SUM($EC604:EK604)</f>
        <v>10</v>
      </c>
      <c r="DN604">
        <f>SUM($CB604,$CC604:CK604)-SUM($EC604:EL604)</f>
        <v>2420</v>
      </c>
      <c r="DO604">
        <f>SUM($CB604,$CC604:CL604)-SUM($EC604:EM604)</f>
        <v>2420</v>
      </c>
      <c r="DP604">
        <f>SUM($CB604,$CC604:CM604)-SUM($EC604:EN604)</f>
        <v>2330</v>
      </c>
      <c r="DQ604">
        <f>SUM($CB604,$CC604:CN604)-SUM($EC604:EO604)</f>
        <v>2330</v>
      </c>
      <c r="DR604">
        <f>SUM($CB604,$CC604:CO604)-SUM($EC604:EP604)</f>
        <v>2330</v>
      </c>
      <c r="DS604">
        <f>SUM($CB604,$CC604:CP604)-SUM($EC604:EQ604)</f>
        <v>2330</v>
      </c>
      <c r="DT604">
        <f>SUM($CB604,$CC604:CQ604)-SUM($EC604:ER604)</f>
        <v>2330</v>
      </c>
      <c r="DU604">
        <f>SUM($CB604,$CC604:CR604)-SUM($EC604:ES604)</f>
        <v>2330</v>
      </c>
      <c r="DV604">
        <f>SUM($CB604,$CC604:CS604)-SUM($EC604:ET604)</f>
        <v>2330</v>
      </c>
      <c r="DW604">
        <f>SUM($CB604,$CC604:CT604)-SUM($EC604:EU604)</f>
        <v>2330</v>
      </c>
      <c r="DX604">
        <f>SUM($CB604,$CC604:CU604)-SUM($EC604:EV604)</f>
        <v>2330</v>
      </c>
      <c r="DY604">
        <f>SUM($CB604,$CC604:CV604)-SUM($EC604:EW604)</f>
        <v>2330</v>
      </c>
      <c r="DZ604">
        <f>SUM($CB604,$CC604:CW604)-SUM($EC604:EX604)</f>
        <v>2330</v>
      </c>
      <c r="EA604">
        <f>SUM($CB604,$CC604:CX604)-SUM($EC604:EY604)</f>
        <v>2330</v>
      </c>
      <c r="EB604">
        <f>SUM($CB604,$CC604:CY604)-SUM($EC604:EZ604)</f>
        <v>2330</v>
      </c>
      <c r="EC604" cm="1">
        <f t="array" ref="EC604">SUMPRODUCT($K604:$AJ604,TRANSPOSE(EC$4:EC$29))</f>
        <v>0</v>
      </c>
      <c r="ED604" cm="1">
        <f t="array" ref="ED604">SUMPRODUCT($K604:$AJ604,TRANSPOSE(ED$4:ED$29))</f>
        <v>0</v>
      </c>
      <c r="EE604" cm="1">
        <f t="array" ref="EE604">SUMPRODUCT($K604:$AJ604,TRANSPOSE(EE$4:EE$29))</f>
        <v>0</v>
      </c>
      <c r="EF604" cm="1">
        <f t="array" ref="EF604">SUMPRODUCT($K604:$AJ604,TRANSPOSE(EF$4:EF$29))</f>
        <v>0</v>
      </c>
      <c r="EG604" cm="1">
        <f t="array" ref="EG604">SUMPRODUCT($K604:$AJ604,TRANSPOSE(EG$4:EG$29))</f>
        <v>0</v>
      </c>
      <c r="EH604" cm="1">
        <f t="array" ref="EH604">SUMPRODUCT($K604:$AJ604,TRANSPOSE(EH$4:EH$29))</f>
        <v>0</v>
      </c>
      <c r="EI604" cm="1">
        <f t="array" ref="EI604">SUMPRODUCT($K604:$AJ604,TRANSPOSE(EI$4:EI$29))</f>
        <v>0</v>
      </c>
      <c r="EJ604" cm="1">
        <f t="array" ref="EJ604">SUMPRODUCT($K604:$AJ604,TRANSPOSE(EJ$4:EJ$29))</f>
        <v>0</v>
      </c>
      <c r="EK604" cm="1">
        <f t="array" ref="EK604">SUMPRODUCT($K604:$AJ604,TRANSPOSE(EK$4:EK$29))</f>
        <v>20</v>
      </c>
      <c r="EL604" cm="1">
        <f t="array" ref="EL604">SUMPRODUCT($K604:$AJ604,TRANSPOSE(EL$4:EL$29))</f>
        <v>90</v>
      </c>
      <c r="EM604" cm="1">
        <f t="array" ref="EM604">SUMPRODUCT($K604:$AJ604,TRANSPOSE(EM$4:EM$29))</f>
        <v>0</v>
      </c>
      <c r="EN604" cm="1">
        <f t="array" ref="EN604">SUMPRODUCT($K604:$AJ604,TRANSPOSE(EN$4:EN$29))</f>
        <v>90</v>
      </c>
      <c r="EO604" cm="1">
        <f t="array" ref="EO604">SUMPRODUCT($K604:$AJ604,TRANSPOSE(EO$4:EO$29))</f>
        <v>0</v>
      </c>
      <c r="EP604" cm="1">
        <f t="array" ref="EP604">SUMPRODUCT($K604:$AJ604,TRANSPOSE(EP$4:EP$29))</f>
        <v>0</v>
      </c>
      <c r="EQ604" cm="1">
        <f t="array" ref="EQ604">SUMPRODUCT($K604:$AJ604,TRANSPOSE(EQ$4:EQ$29))</f>
        <v>0</v>
      </c>
      <c r="ER604" cm="1">
        <f t="array" ref="ER604">SUMPRODUCT($K604:$AJ604,TRANSPOSE(ER$4:ER$29))</f>
        <v>0</v>
      </c>
      <c r="ES604" cm="1">
        <f t="array" ref="ES604">SUMPRODUCT($K604:$AJ604,TRANSPOSE(ES$4:ES$29))</f>
        <v>0</v>
      </c>
      <c r="ET604" cm="1">
        <f t="array" ref="ET604">SUMPRODUCT($K604:$AJ604,TRANSPOSE(ET$4:ET$29))</f>
        <v>0</v>
      </c>
      <c r="EU604" cm="1">
        <f t="array" ref="EU604">SUMPRODUCT($K604:$AJ604,TRANSPOSE(EU$4:EU$29))</f>
        <v>0</v>
      </c>
      <c r="EV604" cm="1">
        <f t="array" ref="EV604">SUMPRODUCT($K604:$AJ604,TRANSPOSE(EV$4:EV$29))</f>
        <v>0</v>
      </c>
      <c r="EW604" cm="1">
        <f t="array" ref="EW604">SUMPRODUCT($K604:$AJ604,TRANSPOSE(EW$4:EW$29))</f>
        <v>0</v>
      </c>
      <c r="EX604" cm="1">
        <f t="array" ref="EX604">SUMPRODUCT($K604:$AJ604,TRANSPOSE(EX$4:EX$29))</f>
        <v>0</v>
      </c>
      <c r="EY604" cm="1">
        <f t="array" ref="EY604">SUMPRODUCT($K604:$AJ604,TRANSPOSE(EY$4:EY$29))</f>
        <v>0</v>
      </c>
      <c r="EZ604" cm="1">
        <f t="array" ref="EZ604">SUMPRODUCT($K604:$AJ604,TRANSPOSE(EZ$4:EZ$29))</f>
        <v>0</v>
      </c>
      <c r="FA604">
        <f t="shared" si="122"/>
        <v>0</v>
      </c>
      <c r="FB604" t="b">
        <f t="shared" si="123"/>
        <v>0</v>
      </c>
    </row>
    <row r="605" spans="1:158" hidden="1" x14ac:dyDescent="0.2">
      <c r="A605">
        <v>732</v>
      </c>
      <c r="B605" s="7" t="s">
        <v>296</v>
      </c>
      <c r="C605" t="s">
        <v>17</v>
      </c>
      <c r="D605">
        <v>418651804</v>
      </c>
      <c r="E605" t="s">
        <v>295</v>
      </c>
      <c r="G605" t="s">
        <v>6</v>
      </c>
      <c r="H605" s="1">
        <v>1</v>
      </c>
      <c r="I605" s="1">
        <v>1</v>
      </c>
      <c r="J605" s="1">
        <f>VLOOKUP(B605,'[4]AVL F03 05.05.26_לעבוד'!$B$27:$M$694,12,)</f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f t="shared" si="119"/>
        <v>315</v>
      </c>
      <c r="AL605" s="1">
        <f t="shared" si="120"/>
        <v>315</v>
      </c>
      <c r="AP605" s="1" t="s">
        <v>85</v>
      </c>
      <c r="AQ605" s="1" t="str">
        <f>VLOOKUP($B605,'[2]AVL F03 05.05.26_לעבוד'!$B$29:$H$721,6,)</f>
        <v xml:space="preserve"> </v>
      </c>
      <c r="AR605" s="1" t="s">
        <v>25</v>
      </c>
      <c r="AS605" s="1" t="s">
        <v>14</v>
      </c>
      <c r="AT605">
        <f t="shared" si="121"/>
        <v>89.4</v>
      </c>
      <c r="AU605" t="str">
        <f>VLOOKUP(B605,'[3]AVL F03 05.05.26_לעבוד'!$B$27:$B$694,1,)</f>
        <v>PDW06089</v>
      </c>
      <c r="AW605" t="s">
        <v>1770</v>
      </c>
      <c r="AX605" t="s">
        <v>293</v>
      </c>
      <c r="AY605">
        <v>89.4</v>
      </c>
      <c r="AZ605" t="s">
        <v>0</v>
      </c>
      <c r="BA605">
        <v>1</v>
      </c>
      <c r="BB605" t="s">
        <v>13</v>
      </c>
      <c r="BC605">
        <v>357</v>
      </c>
      <c r="BD605">
        <v>186</v>
      </c>
      <c r="BE605" t="s">
        <v>294</v>
      </c>
      <c r="BF605">
        <v>0</v>
      </c>
      <c r="BG605">
        <v>89.4</v>
      </c>
      <c r="BH605">
        <v>20</v>
      </c>
      <c r="BI605" t="s">
        <v>11</v>
      </c>
      <c r="BJ605" t="s">
        <v>33</v>
      </c>
      <c r="BK605" t="s">
        <v>5</v>
      </c>
      <c r="BL605" t="s">
        <v>5</v>
      </c>
      <c r="BM605" t="s">
        <v>9</v>
      </c>
      <c r="BN605">
        <v>89.4</v>
      </c>
      <c r="BO605" t="s">
        <v>5</v>
      </c>
      <c r="BP605">
        <v>1</v>
      </c>
      <c r="BQ605" t="s">
        <v>5</v>
      </c>
      <c r="BR605" t="s">
        <v>8</v>
      </c>
      <c r="BS605" t="s">
        <v>32</v>
      </c>
      <c r="BT605">
        <v>1</v>
      </c>
      <c r="BU605" t="s">
        <v>6</v>
      </c>
      <c r="BV605" t="s">
        <v>5</v>
      </c>
      <c r="BW605" t="s">
        <v>30</v>
      </c>
      <c r="BX605" t="s">
        <v>3</v>
      </c>
      <c r="BY605" t="s">
        <v>293</v>
      </c>
      <c r="BZ605" t="s">
        <v>1</v>
      </c>
      <c r="CA605" t="s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55</v>
      </c>
      <c r="CK605">
        <v>0</v>
      </c>
      <c r="CL605">
        <v>500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E605">
        <f>SUM($CB605,CB605:$CC605)-SUM($EC605:EC605)</f>
        <v>0</v>
      </c>
      <c r="DF605">
        <f>SUM($CB605,$CC605:CC605)-SUM($EC605:ED605)</f>
        <v>0</v>
      </c>
      <c r="DG605">
        <f>SUM($CB605,$CC605:CD605)-SUM($EC605:EE605)</f>
        <v>0</v>
      </c>
      <c r="DH605">
        <f>SUM($CB605,$CC605:CE605)-SUM($EC605:EF605)</f>
        <v>0</v>
      </c>
      <c r="DI605">
        <f>SUM($CB605,$CC605:CF605)-SUM($EC605:EG605)</f>
        <v>0</v>
      </c>
      <c r="DJ605">
        <f>SUM($CB605,$CC605:CG605)-SUM($EC605:EH605)</f>
        <v>0</v>
      </c>
      <c r="DK605">
        <f>SUM($CB605,$CC605:CH605)-SUM($EC605:EI605)</f>
        <v>0</v>
      </c>
      <c r="DL605">
        <f>SUM($CB605,$CC605:CI605)-SUM($EC605:EJ605)</f>
        <v>0</v>
      </c>
      <c r="DM605">
        <f>SUM($CB605,$CC605:CJ605)-SUM($EC605:EK605)</f>
        <v>5</v>
      </c>
      <c r="DN605">
        <f>SUM($CB605,$CC605:CK605)-SUM($EC605:EL605)</f>
        <v>-45</v>
      </c>
      <c r="DO605">
        <f>SUM($CB605,$CC605:CL605)-SUM($EC605:EM605)</f>
        <v>405</v>
      </c>
      <c r="DP605">
        <f>SUM($CB605,$CC605:CM605)-SUM($EC605:EN605)</f>
        <v>355</v>
      </c>
      <c r="DQ605">
        <f>SUM($CB605,$CC605:CN605)-SUM($EC605:EO605)</f>
        <v>355</v>
      </c>
      <c r="DR605">
        <f>SUM($CB605,$CC605:CO605)-SUM($EC605:EP605)</f>
        <v>355</v>
      </c>
      <c r="DS605">
        <f>SUM($CB605,$CC605:CP605)-SUM($EC605:EQ605)</f>
        <v>355</v>
      </c>
      <c r="DT605">
        <f>SUM($CB605,$CC605:CQ605)-SUM($EC605:ER605)</f>
        <v>355</v>
      </c>
      <c r="DU605">
        <f>SUM($CB605,$CC605:CR605)-SUM($EC605:ES605)</f>
        <v>355</v>
      </c>
      <c r="DV605">
        <f>SUM($CB605,$CC605:CS605)-SUM($EC605:ET605)</f>
        <v>355</v>
      </c>
      <c r="DW605">
        <f>SUM($CB605,$CC605:CT605)-SUM($EC605:EU605)</f>
        <v>355</v>
      </c>
      <c r="DX605">
        <f>SUM($CB605,$CC605:CU605)-SUM($EC605:EV605)</f>
        <v>355</v>
      </c>
      <c r="DY605">
        <f>SUM($CB605,$CC605:CV605)-SUM($EC605:EW605)</f>
        <v>355</v>
      </c>
      <c r="DZ605">
        <f>SUM($CB605,$CC605:CW605)-SUM($EC605:EX605)</f>
        <v>355</v>
      </c>
      <c r="EA605">
        <f>SUM($CB605,$CC605:CX605)-SUM($EC605:EY605)</f>
        <v>355</v>
      </c>
      <c r="EB605">
        <f>SUM($CB605,$CC605:CY605)-SUM($EC605:EZ605)</f>
        <v>355</v>
      </c>
      <c r="EC605" cm="1">
        <f t="array" ref="EC605">SUMPRODUCT($K605:$AJ605,TRANSPOSE(EC$4:EC$29))</f>
        <v>0</v>
      </c>
      <c r="ED605" cm="1">
        <f t="array" ref="ED605">SUMPRODUCT($K605:$AJ605,TRANSPOSE(ED$4:ED$29))</f>
        <v>0</v>
      </c>
      <c r="EE605" cm="1">
        <f t="array" ref="EE605">SUMPRODUCT($K605:$AJ605,TRANSPOSE(EE$4:EE$29))</f>
        <v>0</v>
      </c>
      <c r="EF605" cm="1">
        <f t="array" ref="EF605">SUMPRODUCT($K605:$AJ605,TRANSPOSE(EF$4:EF$29))</f>
        <v>0</v>
      </c>
      <c r="EG605" cm="1">
        <f t="array" ref="EG605">SUMPRODUCT($K605:$AJ605,TRANSPOSE(EG$4:EG$29))</f>
        <v>0</v>
      </c>
      <c r="EH605" cm="1">
        <f t="array" ref="EH605">SUMPRODUCT($K605:$AJ605,TRANSPOSE(EH$4:EH$29))</f>
        <v>0</v>
      </c>
      <c r="EI605" cm="1">
        <f t="array" ref="EI605">SUMPRODUCT($K605:$AJ605,TRANSPOSE(EI$4:EI$29))</f>
        <v>0</v>
      </c>
      <c r="EJ605" cm="1">
        <f t="array" ref="EJ605">SUMPRODUCT($K605:$AJ605,TRANSPOSE(EJ$4:EJ$29))</f>
        <v>0</v>
      </c>
      <c r="EK605" cm="1">
        <f t="array" ref="EK605">SUMPRODUCT($K605:$AJ605,TRANSPOSE(EK$4:EK$29))</f>
        <v>50</v>
      </c>
      <c r="EL605" cm="1">
        <f t="array" ref="EL605">SUMPRODUCT($K605:$AJ605,TRANSPOSE(EL$4:EL$29))</f>
        <v>50</v>
      </c>
      <c r="EM605" cm="1">
        <f t="array" ref="EM605">SUMPRODUCT($K605:$AJ605,TRANSPOSE(EM$4:EM$29))</f>
        <v>50</v>
      </c>
      <c r="EN605" cm="1">
        <f t="array" ref="EN605">SUMPRODUCT($K605:$AJ605,TRANSPOSE(EN$4:EN$29))</f>
        <v>50</v>
      </c>
      <c r="EO605" cm="1">
        <f t="array" ref="EO605">SUMPRODUCT($K605:$AJ605,TRANSPOSE(EO$4:EO$29))</f>
        <v>0</v>
      </c>
      <c r="EP605" cm="1">
        <f t="array" ref="EP605">SUMPRODUCT($K605:$AJ605,TRANSPOSE(EP$4:EP$29))</f>
        <v>0</v>
      </c>
      <c r="EQ605" cm="1">
        <f t="array" ref="EQ605">SUMPRODUCT($K605:$AJ605,TRANSPOSE(EQ$4:EQ$29))</f>
        <v>0</v>
      </c>
      <c r="ER605" cm="1">
        <f t="array" ref="ER605">SUMPRODUCT($K605:$AJ605,TRANSPOSE(ER$4:ER$29))</f>
        <v>0</v>
      </c>
      <c r="ES605" cm="1">
        <f t="array" ref="ES605">SUMPRODUCT($K605:$AJ605,TRANSPOSE(ES$4:ES$29))</f>
        <v>0</v>
      </c>
      <c r="ET605" cm="1">
        <f t="array" ref="ET605">SUMPRODUCT($K605:$AJ605,TRANSPOSE(ET$4:ET$29))</f>
        <v>0</v>
      </c>
      <c r="EU605" cm="1">
        <f t="array" ref="EU605">SUMPRODUCT($K605:$AJ605,TRANSPOSE(EU$4:EU$29))</f>
        <v>0</v>
      </c>
      <c r="EV605" cm="1">
        <f t="array" ref="EV605">SUMPRODUCT($K605:$AJ605,TRANSPOSE(EV$4:EV$29))</f>
        <v>0</v>
      </c>
      <c r="EW605" cm="1">
        <f t="array" ref="EW605">SUMPRODUCT($K605:$AJ605,TRANSPOSE(EW$4:EW$29))</f>
        <v>0</v>
      </c>
      <c r="EX605" cm="1">
        <f t="array" ref="EX605">SUMPRODUCT($K605:$AJ605,TRANSPOSE(EX$4:EX$29))</f>
        <v>0</v>
      </c>
      <c r="EY605" cm="1">
        <f t="array" ref="EY605">SUMPRODUCT($K605:$AJ605,TRANSPOSE(EY$4:EY$29))</f>
        <v>0</v>
      </c>
      <c r="EZ605" cm="1">
        <f t="array" ref="EZ605">SUMPRODUCT($K605:$AJ605,TRANSPOSE(EZ$4:EZ$29))</f>
        <v>0</v>
      </c>
      <c r="FA605">
        <f t="shared" si="122"/>
        <v>0</v>
      </c>
      <c r="FB605" t="b">
        <f t="shared" si="123"/>
        <v>1</v>
      </c>
    </row>
    <row r="606" spans="1:158" hidden="1" x14ac:dyDescent="0.2">
      <c r="A606">
        <v>734</v>
      </c>
      <c r="B606" s="7" t="s">
        <v>292</v>
      </c>
      <c r="C606" t="s">
        <v>36</v>
      </c>
      <c r="D606" t="s">
        <v>291</v>
      </c>
      <c r="E606" t="s">
        <v>290</v>
      </c>
      <c r="G606" t="s">
        <v>6</v>
      </c>
      <c r="H606" s="1">
        <v>1</v>
      </c>
      <c r="I606" s="1">
        <v>3</v>
      </c>
      <c r="J606" s="1">
        <f>VLOOKUP(B606,'[4]AVL F03 05.05.26_לעבוד'!$B$27:$M$694,12,)</f>
        <v>3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3</v>
      </c>
      <c r="AJ606" s="1">
        <v>0</v>
      </c>
      <c r="AK606" s="1">
        <f t="shared" si="119"/>
        <v>945</v>
      </c>
      <c r="AL606" s="1">
        <f t="shared" si="120"/>
        <v>1000</v>
      </c>
      <c r="AQ606" s="1">
        <f>VLOOKUP($B606,'[2]AVL F03 05.05.26_לעבוד'!$B$29:$H$721,6,)</f>
        <v>0</v>
      </c>
      <c r="AR606" s="1" t="s">
        <v>25</v>
      </c>
      <c r="AS606" s="1" t="s">
        <v>93</v>
      </c>
      <c r="AT606">
        <f t="shared" si="121"/>
        <v>0</v>
      </c>
      <c r="AU606" t="str">
        <f>VLOOKUP(B606,'[3]AVL F03 05.05.26_לעבוד'!$B$27:$B$694,1,)</f>
        <v>PLT1.5M</v>
      </c>
      <c r="AW606" t="s">
        <v>1743</v>
      </c>
      <c r="AX606">
        <v>1</v>
      </c>
      <c r="AY606">
        <v>0</v>
      </c>
      <c r="AZ606" t="s">
        <v>0</v>
      </c>
      <c r="BA606">
        <v>1</v>
      </c>
      <c r="BB606" t="s">
        <v>13</v>
      </c>
      <c r="BC606" t="s">
        <v>289</v>
      </c>
      <c r="BD606">
        <v>50</v>
      </c>
      <c r="BE606" t="s">
        <v>288</v>
      </c>
      <c r="BF606">
        <v>0</v>
      </c>
      <c r="BG606">
        <v>0</v>
      </c>
      <c r="BH606">
        <v>50</v>
      </c>
      <c r="BI606" t="s">
        <v>11</v>
      </c>
      <c r="BJ606" t="s">
        <v>184</v>
      </c>
      <c r="BK606" t="s">
        <v>5</v>
      </c>
      <c r="BL606" t="s">
        <v>5</v>
      </c>
      <c r="BM606" t="s">
        <v>9</v>
      </c>
      <c r="BN606">
        <v>0</v>
      </c>
      <c r="BO606" t="s">
        <v>287</v>
      </c>
      <c r="BP606">
        <v>1</v>
      </c>
      <c r="BQ606" t="s">
        <v>5</v>
      </c>
      <c r="BR606" t="s">
        <v>8</v>
      </c>
      <c r="BS606" t="s">
        <v>286</v>
      </c>
      <c r="BT606">
        <v>1000</v>
      </c>
      <c r="BU606" t="s">
        <v>6</v>
      </c>
      <c r="BV606" t="s">
        <v>5</v>
      </c>
      <c r="BW606" t="s">
        <v>121</v>
      </c>
      <c r="BX606" t="s">
        <v>3</v>
      </c>
      <c r="BY606">
        <v>1</v>
      </c>
      <c r="BZ606">
        <v>0</v>
      </c>
      <c r="CA606" t="s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1000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E606">
        <f>SUM($CB606,CB606:$CC606)-SUM($EC606:EC606)</f>
        <v>0</v>
      </c>
      <c r="DF606">
        <f>SUM($CB606,$CC606:CC606)-SUM($EC606:ED606)</f>
        <v>0</v>
      </c>
      <c r="DG606">
        <f>SUM($CB606,$CC606:CD606)-SUM($EC606:EE606)</f>
        <v>0</v>
      </c>
      <c r="DH606">
        <f>SUM($CB606,$CC606:CE606)-SUM($EC606:EF606)</f>
        <v>0</v>
      </c>
      <c r="DI606">
        <f>SUM($CB606,$CC606:CF606)-SUM($EC606:EG606)</f>
        <v>0</v>
      </c>
      <c r="DJ606">
        <f>SUM($CB606,$CC606:CG606)-SUM($EC606:EH606)</f>
        <v>0</v>
      </c>
      <c r="DK606">
        <f>SUM($CB606,$CC606:CH606)-SUM($EC606:EI606)</f>
        <v>0</v>
      </c>
      <c r="DL606">
        <f>SUM($CB606,$CC606:CI606)-SUM($EC606:EJ606)</f>
        <v>0</v>
      </c>
      <c r="DM606">
        <f>SUM($CB606,$CC606:CJ606)-SUM($EC606:EK606)</f>
        <v>0</v>
      </c>
      <c r="DN606">
        <f>SUM($CB606,$CC606:CK606)-SUM($EC606:EL606)</f>
        <v>940</v>
      </c>
      <c r="DO606">
        <f>SUM($CB606,$CC606:CL606)-SUM($EC606:EM606)</f>
        <v>760</v>
      </c>
      <c r="DP606">
        <f>SUM($CB606,$CC606:CM606)-SUM($EC606:EN606)</f>
        <v>520</v>
      </c>
      <c r="DQ606">
        <f>SUM($CB606,$CC606:CN606)-SUM($EC606:EO606)</f>
        <v>400</v>
      </c>
      <c r="DR606">
        <f>SUM($CB606,$CC606:CO606)-SUM($EC606:EP606)</f>
        <v>400</v>
      </c>
      <c r="DS606">
        <f>SUM($CB606,$CC606:CP606)-SUM($EC606:EQ606)</f>
        <v>400</v>
      </c>
      <c r="DT606">
        <f>SUM($CB606,$CC606:CQ606)-SUM($EC606:ER606)</f>
        <v>400</v>
      </c>
      <c r="DU606">
        <f>SUM($CB606,$CC606:CR606)-SUM($EC606:ES606)</f>
        <v>400</v>
      </c>
      <c r="DV606">
        <f>SUM($CB606,$CC606:CS606)-SUM($EC606:ET606)</f>
        <v>400</v>
      </c>
      <c r="DW606">
        <f>SUM($CB606,$CC606:CT606)-SUM($EC606:EU606)</f>
        <v>400</v>
      </c>
      <c r="DX606">
        <f>SUM($CB606,$CC606:CU606)-SUM($EC606:EV606)</f>
        <v>400</v>
      </c>
      <c r="DY606">
        <f>SUM($CB606,$CC606:CV606)-SUM($EC606:EW606)</f>
        <v>400</v>
      </c>
      <c r="DZ606">
        <f>SUM($CB606,$CC606:CW606)-SUM($EC606:EX606)</f>
        <v>400</v>
      </c>
      <c r="EA606">
        <f>SUM($CB606,$CC606:CX606)-SUM($EC606:EY606)</f>
        <v>400</v>
      </c>
      <c r="EB606">
        <f>SUM($CB606,$CC606:CY606)-SUM($EC606:EZ606)</f>
        <v>400</v>
      </c>
      <c r="EC606" cm="1">
        <f t="array" ref="EC606">SUMPRODUCT($K606:$AJ606,TRANSPOSE(EC$4:EC$29))</f>
        <v>0</v>
      </c>
      <c r="ED606" cm="1">
        <f t="array" ref="ED606">SUMPRODUCT($K606:$AJ606,TRANSPOSE(ED$4:ED$29))</f>
        <v>0</v>
      </c>
      <c r="EE606" cm="1">
        <f t="array" ref="EE606">SUMPRODUCT($K606:$AJ606,TRANSPOSE(EE$4:EE$29))</f>
        <v>0</v>
      </c>
      <c r="EF606" cm="1">
        <f t="array" ref="EF606">SUMPRODUCT($K606:$AJ606,TRANSPOSE(EF$4:EF$29))</f>
        <v>0</v>
      </c>
      <c r="EG606" cm="1">
        <f t="array" ref="EG606">SUMPRODUCT($K606:$AJ606,TRANSPOSE(EG$4:EG$29))</f>
        <v>0</v>
      </c>
      <c r="EH606" cm="1">
        <f t="array" ref="EH606">SUMPRODUCT($K606:$AJ606,TRANSPOSE(EH$4:EH$29))</f>
        <v>0</v>
      </c>
      <c r="EI606" cm="1">
        <f t="array" ref="EI606">SUMPRODUCT($K606:$AJ606,TRANSPOSE(EI$4:EI$29))</f>
        <v>0</v>
      </c>
      <c r="EJ606" cm="1">
        <f t="array" ref="EJ606">SUMPRODUCT($K606:$AJ606,TRANSPOSE(EJ$4:EJ$29))</f>
        <v>0</v>
      </c>
      <c r="EK606" cm="1">
        <f t="array" ref="EK606">SUMPRODUCT($K606:$AJ606,TRANSPOSE(EK$4:EK$29))</f>
        <v>0</v>
      </c>
      <c r="EL606" cm="1">
        <f t="array" ref="EL606">SUMPRODUCT($K606:$AJ606,TRANSPOSE(EL$4:EL$29))</f>
        <v>60</v>
      </c>
      <c r="EM606" cm="1">
        <f t="array" ref="EM606">SUMPRODUCT($K606:$AJ606,TRANSPOSE(EM$4:EM$29))</f>
        <v>180</v>
      </c>
      <c r="EN606" cm="1">
        <f t="array" ref="EN606">SUMPRODUCT($K606:$AJ606,TRANSPOSE(EN$4:EN$29))</f>
        <v>240</v>
      </c>
      <c r="EO606" cm="1">
        <f t="array" ref="EO606">SUMPRODUCT($K606:$AJ606,TRANSPOSE(EO$4:EO$29))</f>
        <v>120</v>
      </c>
      <c r="EP606" cm="1">
        <f t="array" ref="EP606">SUMPRODUCT($K606:$AJ606,TRANSPOSE(EP$4:EP$29))</f>
        <v>0</v>
      </c>
      <c r="EQ606" cm="1">
        <f t="array" ref="EQ606">SUMPRODUCT($K606:$AJ606,TRANSPOSE(EQ$4:EQ$29))</f>
        <v>0</v>
      </c>
      <c r="ER606" cm="1">
        <f t="array" ref="ER606">SUMPRODUCT($K606:$AJ606,TRANSPOSE(ER$4:ER$29))</f>
        <v>0</v>
      </c>
      <c r="ES606" cm="1">
        <f t="array" ref="ES606">SUMPRODUCT($K606:$AJ606,TRANSPOSE(ES$4:ES$29))</f>
        <v>0</v>
      </c>
      <c r="ET606" cm="1">
        <f t="array" ref="ET606">SUMPRODUCT($K606:$AJ606,TRANSPOSE(ET$4:ET$29))</f>
        <v>0</v>
      </c>
      <c r="EU606" cm="1">
        <f t="array" ref="EU606">SUMPRODUCT($K606:$AJ606,TRANSPOSE(EU$4:EU$29))</f>
        <v>0</v>
      </c>
      <c r="EV606" cm="1">
        <f t="array" ref="EV606">SUMPRODUCT($K606:$AJ606,TRANSPOSE(EV$4:EV$29))</f>
        <v>0</v>
      </c>
      <c r="EW606" cm="1">
        <f t="array" ref="EW606">SUMPRODUCT($K606:$AJ606,TRANSPOSE(EW$4:EW$29))</f>
        <v>0</v>
      </c>
      <c r="EX606" cm="1">
        <f t="array" ref="EX606">SUMPRODUCT($K606:$AJ606,TRANSPOSE(EX$4:EX$29))</f>
        <v>0</v>
      </c>
      <c r="EY606" cm="1">
        <f t="array" ref="EY606">SUMPRODUCT($K606:$AJ606,TRANSPOSE(EY$4:EY$29))</f>
        <v>0</v>
      </c>
      <c r="EZ606" cm="1">
        <f t="array" ref="EZ606">SUMPRODUCT($K606:$AJ606,TRANSPOSE(EZ$4:EZ$29))</f>
        <v>0</v>
      </c>
      <c r="FA606">
        <f t="shared" si="122"/>
        <v>0</v>
      </c>
      <c r="FB606" t="b">
        <f t="shared" si="123"/>
        <v>0</v>
      </c>
    </row>
    <row r="607" spans="1:158" hidden="1" x14ac:dyDescent="0.2">
      <c r="A607">
        <v>736</v>
      </c>
      <c r="B607" s="7" t="s">
        <v>284</v>
      </c>
      <c r="C607" t="s">
        <v>17</v>
      </c>
      <c r="D607">
        <v>400493373</v>
      </c>
      <c r="E607" t="s">
        <v>283</v>
      </c>
      <c r="G607" t="s">
        <v>6</v>
      </c>
      <c r="H607" s="1">
        <v>2</v>
      </c>
      <c r="I607" s="1">
        <v>7</v>
      </c>
      <c r="J607" s="1">
        <f>VLOOKUP(B607,'[4]AVL F03 05.05.26_לעבוד'!$B$27:$M$694,12,)</f>
        <v>7</v>
      </c>
      <c r="K607" s="1">
        <v>0</v>
      </c>
      <c r="L607" s="1">
        <v>0</v>
      </c>
      <c r="M607" s="1">
        <v>0</v>
      </c>
      <c r="N607" s="1">
        <v>0</v>
      </c>
      <c r="O607" s="1">
        <v>4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2</v>
      </c>
      <c r="AI607" s="1">
        <v>0</v>
      </c>
      <c r="AJ607" s="1">
        <v>0</v>
      </c>
      <c r="AK607" s="1">
        <f t="shared" ref="AK607:AK670" si="133">SUM(K607:AJ607)*300*1.05</f>
        <v>2205</v>
      </c>
      <c r="AL607" s="1">
        <f t="shared" ref="AL607:AL670" si="134">CEILING(AK607,BT607)</f>
        <v>3000</v>
      </c>
      <c r="AM607" s="1">
        <f>AK607*AY607</f>
        <v>639.44999999999993</v>
      </c>
      <c r="AN607" s="1">
        <f>AL607*AY607</f>
        <v>869.99999999999989</v>
      </c>
      <c r="AO607" s="1">
        <f>AN607-AM607</f>
        <v>230.54999999999995</v>
      </c>
      <c r="AP607" s="1" t="s">
        <v>26</v>
      </c>
      <c r="AQ607" s="1">
        <f>VLOOKUP($B607,'[2]AVL F03 05.05.26_לעבוד'!$B$29:$H$721,6,)</f>
        <v>0</v>
      </c>
      <c r="AR607" s="1" t="s">
        <v>25</v>
      </c>
      <c r="AS607" s="1" t="s">
        <v>14</v>
      </c>
      <c r="AT607">
        <f t="shared" ref="AT607:AT670" si="135">SUM(K607:AJ607)*AY607</f>
        <v>2.0299999999999998</v>
      </c>
      <c r="AU607" t="str">
        <f>VLOOKUP(B607,'[3]AVL F03 05.05.26_לעבוד'!$B$27:$B$694,1,)</f>
        <v>PSR05-LF-T7</v>
      </c>
      <c r="AW607" t="s">
        <v>1760</v>
      </c>
      <c r="AX607" t="s">
        <v>218</v>
      </c>
      <c r="AY607">
        <v>0.28999999999999998</v>
      </c>
      <c r="AZ607" t="s">
        <v>0</v>
      </c>
      <c r="BA607">
        <v>2</v>
      </c>
      <c r="BB607" t="s">
        <v>13</v>
      </c>
      <c r="BC607">
        <v>100</v>
      </c>
      <c r="BD607">
        <v>68</v>
      </c>
      <c r="BE607" t="s">
        <v>219</v>
      </c>
      <c r="BF607">
        <v>0</v>
      </c>
      <c r="BG607">
        <v>0.28999999999999998</v>
      </c>
      <c r="BH607">
        <v>20</v>
      </c>
      <c r="BI607" t="s">
        <v>11</v>
      </c>
      <c r="BJ607" t="s">
        <v>213</v>
      </c>
      <c r="BK607" t="s">
        <v>5</v>
      </c>
      <c r="BL607">
        <v>1</v>
      </c>
      <c r="BM607" t="s">
        <v>22</v>
      </c>
      <c r="BN607">
        <v>0.28999999999999998</v>
      </c>
      <c r="BO607" t="s">
        <v>5</v>
      </c>
      <c r="BP607">
        <v>1</v>
      </c>
      <c r="BQ607" t="s">
        <v>5</v>
      </c>
      <c r="BR607" t="s">
        <v>8</v>
      </c>
      <c r="BS607" t="s">
        <v>212</v>
      </c>
      <c r="BT607">
        <v>3000</v>
      </c>
      <c r="BU607" t="s">
        <v>6</v>
      </c>
      <c r="BV607" t="s">
        <v>31</v>
      </c>
      <c r="BW607" t="s">
        <v>50</v>
      </c>
      <c r="BX607" t="s">
        <v>3</v>
      </c>
      <c r="BY607" t="s">
        <v>218</v>
      </c>
      <c r="BZ607" t="s">
        <v>1</v>
      </c>
      <c r="CA607" t="s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3000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E607">
        <f>SUM($CB607,CB607:$CC607)-SUM($EC607:EC607)</f>
        <v>0</v>
      </c>
      <c r="DF607">
        <f>SUM($CB607,$CC607:CC607)-SUM($EC607:ED607)</f>
        <v>0</v>
      </c>
      <c r="DG607">
        <f>SUM($CB607,$CC607:CD607)-SUM($EC607:EE607)</f>
        <v>0</v>
      </c>
      <c r="DH607">
        <f>SUM($CB607,$CC607:CE607)-SUM($EC607:EF607)</f>
        <v>0</v>
      </c>
      <c r="DI607">
        <f>SUM($CB607,$CC607:CF607)-SUM($EC607:EG607)</f>
        <v>0</v>
      </c>
      <c r="DJ607">
        <f>SUM($CB607,$CC607:CG607)-SUM($EC607:EH607)</f>
        <v>0</v>
      </c>
      <c r="DK607">
        <f>SUM($CB607,$CC607:CH607)-SUM($EC607:EI607)</f>
        <v>0</v>
      </c>
      <c r="DL607">
        <f>SUM($CB607,$CC607:CI607)-SUM($EC607:EJ607)</f>
        <v>0</v>
      </c>
      <c r="DM607">
        <f>SUM($CB607,$CC607:CJ607)-SUM($EC607:EK607)</f>
        <v>2750</v>
      </c>
      <c r="DN607">
        <f>SUM($CB607,$CC607:CK607)-SUM($EC607:EL607)</f>
        <v>2488</v>
      </c>
      <c r="DO607">
        <f>SUM($CB607,$CC607:CL607)-SUM($EC607:EM607)</f>
        <v>2038</v>
      </c>
      <c r="DP607">
        <f>SUM($CB607,$CC607:CM607)-SUM($EC607:EN607)</f>
        <v>1600</v>
      </c>
      <c r="DQ607">
        <f>SUM($CB607,$CC607:CN607)-SUM($EC607:EO607)</f>
        <v>1600</v>
      </c>
      <c r="DR607">
        <f>SUM($CB607,$CC607:CO607)-SUM($EC607:EP607)</f>
        <v>1600</v>
      </c>
      <c r="DS607">
        <f>SUM($CB607,$CC607:CP607)-SUM($EC607:EQ607)</f>
        <v>1600</v>
      </c>
      <c r="DT607">
        <f>SUM($CB607,$CC607:CQ607)-SUM($EC607:ER607)</f>
        <v>1600</v>
      </c>
      <c r="DU607">
        <f>SUM($CB607,$CC607:CR607)-SUM($EC607:ES607)</f>
        <v>1600</v>
      </c>
      <c r="DV607">
        <f>SUM($CB607,$CC607:CS607)-SUM($EC607:ET607)</f>
        <v>1600</v>
      </c>
      <c r="DW607">
        <f>SUM($CB607,$CC607:CT607)-SUM($EC607:EU607)</f>
        <v>1600</v>
      </c>
      <c r="DX607">
        <f>SUM($CB607,$CC607:CU607)-SUM($EC607:EV607)</f>
        <v>1600</v>
      </c>
      <c r="DY607">
        <f>SUM($CB607,$CC607:CV607)-SUM($EC607:EW607)</f>
        <v>1600</v>
      </c>
      <c r="DZ607">
        <f>SUM($CB607,$CC607:CW607)-SUM($EC607:EX607)</f>
        <v>1600</v>
      </c>
      <c r="EA607">
        <f>SUM($CB607,$CC607:CX607)-SUM($EC607:EY607)</f>
        <v>1600</v>
      </c>
      <c r="EB607">
        <f>SUM($CB607,$CC607:CY607)-SUM($EC607:EZ607)</f>
        <v>1600</v>
      </c>
      <c r="EC607" cm="1">
        <f t="array" ref="EC607">SUMPRODUCT($K607:$AJ607,TRANSPOSE(EC$4:EC$29))</f>
        <v>0</v>
      </c>
      <c r="ED607" cm="1">
        <f t="array" ref="ED607">SUMPRODUCT($K607:$AJ607,TRANSPOSE(ED$4:ED$29))</f>
        <v>0</v>
      </c>
      <c r="EE607" cm="1">
        <f t="array" ref="EE607">SUMPRODUCT($K607:$AJ607,TRANSPOSE(EE$4:EE$29))</f>
        <v>0</v>
      </c>
      <c r="EF607" cm="1">
        <f t="array" ref="EF607">SUMPRODUCT($K607:$AJ607,TRANSPOSE(EF$4:EF$29))</f>
        <v>0</v>
      </c>
      <c r="EG607" cm="1">
        <f t="array" ref="EG607">SUMPRODUCT($K607:$AJ607,TRANSPOSE(EG$4:EG$29))</f>
        <v>0</v>
      </c>
      <c r="EH607" cm="1">
        <f t="array" ref="EH607">SUMPRODUCT($K607:$AJ607,TRANSPOSE(EH$4:EH$29))</f>
        <v>0</v>
      </c>
      <c r="EI607" cm="1">
        <f t="array" ref="EI607">SUMPRODUCT($K607:$AJ607,TRANSPOSE(EI$4:EI$29))</f>
        <v>0</v>
      </c>
      <c r="EJ607" cm="1">
        <f t="array" ref="EJ607">SUMPRODUCT($K607:$AJ607,TRANSPOSE(EJ$4:EJ$29))</f>
        <v>0</v>
      </c>
      <c r="EK607" cm="1">
        <f t="array" ref="EK607">SUMPRODUCT($K607:$AJ607,TRANSPOSE(EK$4:EK$29))</f>
        <v>250</v>
      </c>
      <c r="EL607" cm="1">
        <f t="array" ref="EL607">SUMPRODUCT($K607:$AJ607,TRANSPOSE(EL$4:EL$29))</f>
        <v>262</v>
      </c>
      <c r="EM607" cm="1">
        <f t="array" ref="EM607">SUMPRODUCT($K607:$AJ607,TRANSPOSE(EM$4:EM$29))</f>
        <v>450</v>
      </c>
      <c r="EN607" cm="1">
        <f t="array" ref="EN607">SUMPRODUCT($K607:$AJ607,TRANSPOSE(EN$4:EN$29))</f>
        <v>438</v>
      </c>
      <c r="EO607" cm="1">
        <f t="array" ref="EO607">SUMPRODUCT($K607:$AJ607,TRANSPOSE(EO$4:EO$29))</f>
        <v>0</v>
      </c>
      <c r="EP607" cm="1">
        <f t="array" ref="EP607">SUMPRODUCT($K607:$AJ607,TRANSPOSE(EP$4:EP$29))</f>
        <v>0</v>
      </c>
      <c r="EQ607" cm="1">
        <f t="array" ref="EQ607">SUMPRODUCT($K607:$AJ607,TRANSPOSE(EQ$4:EQ$29))</f>
        <v>0</v>
      </c>
      <c r="ER607" cm="1">
        <f t="array" ref="ER607">SUMPRODUCT($K607:$AJ607,TRANSPOSE(ER$4:ER$29))</f>
        <v>0</v>
      </c>
      <c r="ES607" cm="1">
        <f t="array" ref="ES607">SUMPRODUCT($K607:$AJ607,TRANSPOSE(ES$4:ES$29))</f>
        <v>0</v>
      </c>
      <c r="ET607" cm="1">
        <f t="array" ref="ET607">SUMPRODUCT($K607:$AJ607,TRANSPOSE(ET$4:ET$29))</f>
        <v>0</v>
      </c>
      <c r="EU607" cm="1">
        <f t="array" ref="EU607">SUMPRODUCT($K607:$AJ607,TRANSPOSE(EU$4:EU$29))</f>
        <v>0</v>
      </c>
      <c r="EV607" cm="1">
        <f t="array" ref="EV607">SUMPRODUCT($K607:$AJ607,TRANSPOSE(EV$4:EV$29))</f>
        <v>0</v>
      </c>
      <c r="EW607" cm="1">
        <f t="array" ref="EW607">SUMPRODUCT($K607:$AJ607,TRANSPOSE(EW$4:EW$29))</f>
        <v>0</v>
      </c>
      <c r="EX607" cm="1">
        <f t="array" ref="EX607">SUMPRODUCT($K607:$AJ607,TRANSPOSE(EX$4:EX$29))</f>
        <v>0</v>
      </c>
      <c r="EY607" cm="1">
        <f t="array" ref="EY607">SUMPRODUCT($K607:$AJ607,TRANSPOSE(EY$4:EY$29))</f>
        <v>0</v>
      </c>
      <c r="EZ607" cm="1">
        <f t="array" ref="EZ607">SUMPRODUCT($K607:$AJ607,TRANSPOSE(EZ$4:EZ$29))</f>
        <v>0</v>
      </c>
      <c r="FA607">
        <f t="shared" ref="FA607:FA670" si="136">SUM(EC607:EZ607)-200*SUM(K607:AJ607)</f>
        <v>0</v>
      </c>
      <c r="FB607" t="b">
        <f t="shared" si="123"/>
        <v>0</v>
      </c>
    </row>
    <row r="608" spans="1:158" hidden="1" x14ac:dyDescent="0.2">
      <c r="A608">
        <v>737</v>
      </c>
      <c r="B608" s="7" t="s">
        <v>282</v>
      </c>
      <c r="C608" t="s">
        <v>17</v>
      </c>
      <c r="D608">
        <v>405532683</v>
      </c>
      <c r="E608" t="s">
        <v>281</v>
      </c>
      <c r="F608">
        <v>401026794</v>
      </c>
      <c r="G608" t="s">
        <v>263</v>
      </c>
      <c r="H608" s="1">
        <v>2</v>
      </c>
      <c r="I608" s="1">
        <v>2</v>
      </c>
      <c r="J608" s="1">
        <f>VLOOKUP(B608,'[4]AVL F03 05.05.26_לעבוד'!$B$27:$M$694,12,)</f>
        <v>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1</v>
      </c>
      <c r="W608" s="1">
        <v>0</v>
      </c>
      <c r="X608" s="1">
        <v>1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f t="shared" si="133"/>
        <v>630</v>
      </c>
      <c r="AL608" s="1">
        <f t="shared" si="134"/>
        <v>10000</v>
      </c>
      <c r="AM608" s="1">
        <f>AK608*AY608</f>
        <v>31.5</v>
      </c>
      <c r="AN608" s="1">
        <f>AL608*AY608</f>
        <v>500</v>
      </c>
      <c r="AO608" s="1">
        <f>AN608-AM608</f>
        <v>468.5</v>
      </c>
      <c r="AP608" s="1" t="s">
        <v>26</v>
      </c>
      <c r="AQ608" s="1">
        <f>VLOOKUP($B608,'[2]AVL F03 05.05.26_לעבוד'!$B$29:$H$721,6,)</f>
        <v>0</v>
      </c>
      <c r="AR608" s="1" t="s">
        <v>25</v>
      </c>
      <c r="AS608" s="1" t="s">
        <v>14</v>
      </c>
      <c r="AT608">
        <f t="shared" si="135"/>
        <v>0.1</v>
      </c>
      <c r="AU608" t="str">
        <f>VLOOKUP(B608,'[3]AVL F03 05.05.26_לעבוד'!$B$27:$B$694,1,)</f>
        <v>PTL-10-724</v>
      </c>
      <c r="AW608" t="s">
        <v>1765</v>
      </c>
      <c r="AX608">
        <v>1</v>
      </c>
      <c r="AY608">
        <v>0.05</v>
      </c>
      <c r="AZ608" t="s">
        <v>0</v>
      </c>
      <c r="BA608">
        <v>2</v>
      </c>
      <c r="BB608" t="s">
        <v>261</v>
      </c>
      <c r="BC608">
        <v>105</v>
      </c>
      <c r="BD608">
        <v>86</v>
      </c>
      <c r="BE608" t="s">
        <v>53</v>
      </c>
      <c r="BF608">
        <v>0</v>
      </c>
      <c r="BG608">
        <v>203</v>
      </c>
      <c r="BH608">
        <v>60</v>
      </c>
      <c r="BI608" t="s">
        <v>11</v>
      </c>
      <c r="BJ608" t="s">
        <v>130</v>
      </c>
      <c r="BK608" t="s">
        <v>129</v>
      </c>
      <c r="BL608" t="s">
        <v>5</v>
      </c>
      <c r="BM608" t="s">
        <v>9</v>
      </c>
      <c r="BN608">
        <v>203</v>
      </c>
      <c r="BO608" t="s">
        <v>5</v>
      </c>
      <c r="BP608">
        <v>1</v>
      </c>
      <c r="BQ608" t="s">
        <v>5</v>
      </c>
      <c r="BR608" t="s">
        <v>8</v>
      </c>
      <c r="BS608" t="s">
        <v>277</v>
      </c>
      <c r="BT608">
        <v>10000</v>
      </c>
      <c r="BU608" t="s">
        <v>31</v>
      </c>
      <c r="BV608" t="s">
        <v>5</v>
      </c>
      <c r="BW608">
        <v>724</v>
      </c>
      <c r="BX608" t="s">
        <v>3</v>
      </c>
      <c r="BY608">
        <v>1</v>
      </c>
      <c r="BZ608">
        <v>0</v>
      </c>
      <c r="CA608" t="s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10000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E608">
        <f>SUM($CB608,CB608:$CC608)-SUM($EC608:EC608)</f>
        <v>0</v>
      </c>
      <c r="DF608">
        <f>SUM($CB608,$CC608:CC608)-SUM($EC608:ED608)</f>
        <v>0</v>
      </c>
      <c r="DG608">
        <f>SUM($CB608,$CC608:CD608)-SUM($EC608:EE608)</f>
        <v>0</v>
      </c>
      <c r="DH608">
        <f>SUM($CB608,$CC608:CE608)-SUM($EC608:EF608)</f>
        <v>0</v>
      </c>
      <c r="DI608">
        <f>SUM($CB608,$CC608:CF608)-SUM($EC608:EG608)</f>
        <v>0</v>
      </c>
      <c r="DJ608">
        <f>SUM($CB608,$CC608:CG608)-SUM($EC608:EH608)</f>
        <v>0</v>
      </c>
      <c r="DK608">
        <f>SUM($CB608,$CC608:CH608)-SUM($EC608:EI608)</f>
        <v>0</v>
      </c>
      <c r="DL608">
        <f>SUM($CB608,$CC608:CI608)-SUM($EC608:EJ608)</f>
        <v>0</v>
      </c>
      <c r="DM608">
        <f>SUM($CB608,$CC608:CJ608)-SUM($EC608:EK608)</f>
        <v>9930</v>
      </c>
      <c r="DN608">
        <f>SUM($CB608,$CC608:CK608)-SUM($EC608:EL608)</f>
        <v>9700</v>
      </c>
      <c r="DO608">
        <f>SUM($CB608,$CC608:CL608)-SUM($EC608:EM608)</f>
        <v>9600</v>
      </c>
      <c r="DP608">
        <f>SUM($CB608,$CC608:CM608)-SUM($EC608:EN608)</f>
        <v>9600</v>
      </c>
      <c r="DQ608">
        <f>SUM($CB608,$CC608:CN608)-SUM($EC608:EO608)</f>
        <v>9600</v>
      </c>
      <c r="DR608">
        <f>SUM($CB608,$CC608:CO608)-SUM($EC608:EP608)</f>
        <v>9600</v>
      </c>
      <c r="DS608">
        <f>SUM($CB608,$CC608:CP608)-SUM($EC608:EQ608)</f>
        <v>9600</v>
      </c>
      <c r="DT608">
        <f>SUM($CB608,$CC608:CQ608)-SUM($EC608:ER608)</f>
        <v>9600</v>
      </c>
      <c r="DU608">
        <f>SUM($CB608,$CC608:CR608)-SUM($EC608:ES608)</f>
        <v>9600</v>
      </c>
      <c r="DV608">
        <f>SUM($CB608,$CC608:CS608)-SUM($EC608:ET608)</f>
        <v>9600</v>
      </c>
      <c r="DW608">
        <f>SUM($CB608,$CC608:CT608)-SUM($EC608:EU608)</f>
        <v>9600</v>
      </c>
      <c r="DX608">
        <f>SUM($CB608,$CC608:CU608)-SUM($EC608:EV608)</f>
        <v>9600</v>
      </c>
      <c r="DY608">
        <f>SUM($CB608,$CC608:CV608)-SUM($EC608:EW608)</f>
        <v>9600</v>
      </c>
      <c r="DZ608">
        <f>SUM($CB608,$CC608:CW608)-SUM($EC608:EX608)</f>
        <v>9600</v>
      </c>
      <c r="EA608">
        <f>SUM($CB608,$CC608:CX608)-SUM($EC608:EY608)</f>
        <v>9600</v>
      </c>
      <c r="EB608">
        <f>SUM($CB608,$CC608:CY608)-SUM($EC608:EZ608)</f>
        <v>9600</v>
      </c>
      <c r="EC608" cm="1">
        <f t="array" ref="EC608">SUMPRODUCT($K608:$AJ608,TRANSPOSE(EC$4:EC$29))</f>
        <v>0</v>
      </c>
      <c r="ED608" cm="1">
        <f t="array" ref="ED608">SUMPRODUCT($K608:$AJ608,TRANSPOSE(ED$4:ED$29))</f>
        <v>0</v>
      </c>
      <c r="EE608" cm="1">
        <f t="array" ref="EE608">SUMPRODUCT($K608:$AJ608,TRANSPOSE(EE$4:EE$29))</f>
        <v>0</v>
      </c>
      <c r="EF608" cm="1">
        <f t="array" ref="EF608">SUMPRODUCT($K608:$AJ608,TRANSPOSE(EF$4:EF$29))</f>
        <v>0</v>
      </c>
      <c r="EG608" cm="1">
        <f t="array" ref="EG608">SUMPRODUCT($K608:$AJ608,TRANSPOSE(EG$4:EG$29))</f>
        <v>0</v>
      </c>
      <c r="EH608" cm="1">
        <f t="array" ref="EH608">SUMPRODUCT($K608:$AJ608,TRANSPOSE(EH$4:EH$29))</f>
        <v>0</v>
      </c>
      <c r="EI608" cm="1">
        <f t="array" ref="EI608">SUMPRODUCT($K608:$AJ608,TRANSPOSE(EI$4:EI$29))</f>
        <v>0</v>
      </c>
      <c r="EJ608" cm="1">
        <f t="array" ref="EJ608">SUMPRODUCT($K608:$AJ608,TRANSPOSE(EJ$4:EJ$29))</f>
        <v>0</v>
      </c>
      <c r="EK608" cm="1">
        <f t="array" ref="EK608">SUMPRODUCT($K608:$AJ608,TRANSPOSE(EK$4:EK$29))</f>
        <v>70</v>
      </c>
      <c r="EL608" cm="1">
        <f t="array" ref="EL608">SUMPRODUCT($K608:$AJ608,TRANSPOSE(EL$4:EL$29))</f>
        <v>230</v>
      </c>
      <c r="EM608" cm="1">
        <f t="array" ref="EM608">SUMPRODUCT($K608:$AJ608,TRANSPOSE(EM$4:EM$29))</f>
        <v>100</v>
      </c>
      <c r="EN608" cm="1">
        <f t="array" ref="EN608">SUMPRODUCT($K608:$AJ608,TRANSPOSE(EN$4:EN$29))</f>
        <v>0</v>
      </c>
      <c r="EO608" cm="1">
        <f t="array" ref="EO608">SUMPRODUCT($K608:$AJ608,TRANSPOSE(EO$4:EO$29))</f>
        <v>0</v>
      </c>
      <c r="EP608" cm="1">
        <f t="array" ref="EP608">SUMPRODUCT($K608:$AJ608,TRANSPOSE(EP$4:EP$29))</f>
        <v>0</v>
      </c>
      <c r="EQ608" cm="1">
        <f t="array" ref="EQ608">SUMPRODUCT($K608:$AJ608,TRANSPOSE(EQ$4:EQ$29))</f>
        <v>0</v>
      </c>
      <c r="ER608" cm="1">
        <f t="array" ref="ER608">SUMPRODUCT($K608:$AJ608,TRANSPOSE(ER$4:ER$29))</f>
        <v>0</v>
      </c>
      <c r="ES608" cm="1">
        <f t="array" ref="ES608">SUMPRODUCT($K608:$AJ608,TRANSPOSE(ES$4:ES$29))</f>
        <v>0</v>
      </c>
      <c r="ET608" cm="1">
        <f t="array" ref="ET608">SUMPRODUCT($K608:$AJ608,TRANSPOSE(ET$4:ET$29))</f>
        <v>0</v>
      </c>
      <c r="EU608" cm="1">
        <f t="array" ref="EU608">SUMPRODUCT($K608:$AJ608,TRANSPOSE(EU$4:EU$29))</f>
        <v>0</v>
      </c>
      <c r="EV608" cm="1">
        <f t="array" ref="EV608">SUMPRODUCT($K608:$AJ608,TRANSPOSE(EV$4:EV$29))</f>
        <v>0</v>
      </c>
      <c r="EW608" cm="1">
        <f t="array" ref="EW608">SUMPRODUCT($K608:$AJ608,TRANSPOSE(EW$4:EW$29))</f>
        <v>0</v>
      </c>
      <c r="EX608" cm="1">
        <f t="array" ref="EX608">SUMPRODUCT($K608:$AJ608,TRANSPOSE(EX$4:EX$29))</f>
        <v>0</v>
      </c>
      <c r="EY608" cm="1">
        <f t="array" ref="EY608">SUMPRODUCT($K608:$AJ608,TRANSPOSE(EY$4:EY$29))</f>
        <v>0</v>
      </c>
      <c r="EZ608" cm="1">
        <f t="array" ref="EZ608">SUMPRODUCT($K608:$AJ608,TRANSPOSE(EZ$4:EZ$29))</f>
        <v>0</v>
      </c>
      <c r="FA608">
        <f t="shared" si="136"/>
        <v>0</v>
      </c>
      <c r="FB608" t="b">
        <f t="shared" ref="FB608:FB671" si="137">OR(DM608&lt;0,DN608&lt;0)</f>
        <v>0</v>
      </c>
    </row>
    <row r="609" spans="1:158" hidden="1" x14ac:dyDescent="0.2">
      <c r="A609">
        <v>738</v>
      </c>
      <c r="B609" s="7" t="s">
        <v>280</v>
      </c>
      <c r="C609" t="s">
        <v>17</v>
      </c>
      <c r="D609">
        <v>405530594</v>
      </c>
      <c r="E609" t="s">
        <v>279</v>
      </c>
      <c r="F609">
        <v>405536567</v>
      </c>
      <c r="G609" t="s">
        <v>6</v>
      </c>
      <c r="H609" s="1">
        <v>2</v>
      </c>
      <c r="I609" s="1">
        <v>44</v>
      </c>
      <c r="J609" s="1">
        <f>VLOOKUP(B609,'[4]AVL F03 05.05.26_לעבוד'!$B$27:$M$694,12,)</f>
        <v>47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16</v>
      </c>
      <c r="R609" s="1">
        <v>16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1</v>
      </c>
      <c r="Z609" s="1">
        <v>1</v>
      </c>
      <c r="AA609" s="1">
        <v>1</v>
      </c>
      <c r="AB609" s="1">
        <v>1</v>
      </c>
      <c r="AC609" s="1">
        <v>1</v>
      </c>
      <c r="AD609" s="1">
        <v>0</v>
      </c>
      <c r="AE609" s="1">
        <v>0</v>
      </c>
      <c r="AF609" s="1">
        <v>1</v>
      </c>
      <c r="AG609" s="1">
        <v>1</v>
      </c>
      <c r="AH609" s="1">
        <v>1</v>
      </c>
      <c r="AI609" s="1">
        <v>0</v>
      </c>
      <c r="AJ609" s="1">
        <v>0</v>
      </c>
      <c r="AK609" s="1">
        <f t="shared" si="133"/>
        <v>12600</v>
      </c>
      <c r="AL609" s="1">
        <f t="shared" si="134"/>
        <v>20000</v>
      </c>
      <c r="AM609" s="1">
        <f>AK609*AY609</f>
        <v>630</v>
      </c>
      <c r="AN609" s="1">
        <f>AL609*AY609</f>
        <v>1000</v>
      </c>
      <c r="AO609" s="1">
        <f>AN609-AM609</f>
        <v>370</v>
      </c>
      <c r="AP609" s="1" t="s">
        <v>26</v>
      </c>
      <c r="AQ609" s="1">
        <f>VLOOKUP($B609,'[2]AVL F03 05.05.26_לעבוד'!$B$29:$H$721,6,)</f>
        <v>0</v>
      </c>
      <c r="AR609" s="1" t="s">
        <v>25</v>
      </c>
      <c r="AS609" s="10" t="s">
        <v>14</v>
      </c>
      <c r="AT609">
        <f t="shared" si="135"/>
        <v>2</v>
      </c>
      <c r="AU609" t="str">
        <f>VLOOKUP(B609,'[3]AVL F03 05.05.26_לעבוד'!$B$27:$B$694,1,)</f>
        <v>PTL-9-724</v>
      </c>
      <c r="AW609" t="s">
        <v>1765</v>
      </c>
      <c r="AX609">
        <v>1</v>
      </c>
      <c r="AY609">
        <v>0.05</v>
      </c>
      <c r="AZ609" t="s">
        <v>0</v>
      </c>
      <c r="BA609">
        <v>2</v>
      </c>
      <c r="BB609" t="s">
        <v>261</v>
      </c>
      <c r="BC609">
        <v>105</v>
      </c>
      <c r="BD609">
        <v>133</v>
      </c>
      <c r="BE609" t="s">
        <v>53</v>
      </c>
      <c r="BF609">
        <v>0</v>
      </c>
      <c r="BG609">
        <v>208</v>
      </c>
      <c r="BH609">
        <v>60</v>
      </c>
      <c r="BI609" t="s">
        <v>11</v>
      </c>
      <c r="BJ609" t="s">
        <v>130</v>
      </c>
      <c r="BK609" t="s">
        <v>129</v>
      </c>
      <c r="BL609" t="s">
        <v>5</v>
      </c>
      <c r="BM609" t="s">
        <v>9</v>
      </c>
      <c r="BN609">
        <v>208</v>
      </c>
      <c r="BO609" t="s">
        <v>5</v>
      </c>
      <c r="BP609">
        <v>1</v>
      </c>
      <c r="BQ609" t="s">
        <v>5</v>
      </c>
      <c r="BR609" t="s">
        <v>8</v>
      </c>
      <c r="BS609" t="s">
        <v>277</v>
      </c>
      <c r="BT609">
        <v>10000</v>
      </c>
      <c r="BU609" t="s">
        <v>31</v>
      </c>
      <c r="BV609" t="s">
        <v>5</v>
      </c>
      <c r="BW609">
        <v>724</v>
      </c>
      <c r="BX609" t="s">
        <v>3</v>
      </c>
      <c r="BY609">
        <v>1</v>
      </c>
      <c r="BZ609">
        <v>0</v>
      </c>
      <c r="CA609" t="s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10000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E609">
        <f>SUM($CB609,CB609:$CC609)-SUM($EC609:EC609)</f>
        <v>0</v>
      </c>
      <c r="DF609">
        <f>SUM($CB609,$CC609:CC609)-SUM($EC609:ED609)</f>
        <v>0</v>
      </c>
      <c r="DG609">
        <f>SUM($CB609,$CC609:CD609)-SUM($EC609:EE609)</f>
        <v>0</v>
      </c>
      <c r="DH609">
        <f>SUM($CB609,$CC609:CE609)-SUM($EC609:EF609)</f>
        <v>0</v>
      </c>
      <c r="DI609">
        <f>SUM($CB609,$CC609:CF609)-SUM($EC609:EG609)</f>
        <v>0</v>
      </c>
      <c r="DJ609">
        <f>SUM($CB609,$CC609:CG609)-SUM($EC609:EH609)</f>
        <v>0</v>
      </c>
      <c r="DK609">
        <f>SUM($CB609,$CC609:CH609)-SUM($EC609:EI609)</f>
        <v>0</v>
      </c>
      <c r="DL609">
        <f>SUM($CB609,$CC609:CI609)-SUM($EC609:EJ609)</f>
        <v>0</v>
      </c>
      <c r="DM609">
        <f>SUM($CB609,$CC609:CJ609)-SUM($EC609:EK609)</f>
        <v>8780</v>
      </c>
      <c r="DN609">
        <f>SUM($CB609,$CC609:CK609)-SUM($EC609:EL609)</f>
        <v>6940</v>
      </c>
      <c r="DO609">
        <f>SUM($CB609,$CC609:CL609)-SUM($EC609:EM609)</f>
        <v>4700</v>
      </c>
      <c r="DP609">
        <f>SUM($CB609,$CC609:CM609)-SUM($EC609:EN609)</f>
        <v>2780</v>
      </c>
      <c r="DQ609">
        <f>SUM($CB609,$CC609:CN609)-SUM($EC609:EO609)</f>
        <v>2050</v>
      </c>
      <c r="DR609">
        <f>SUM($CB609,$CC609:CO609)-SUM($EC609:EP609)</f>
        <v>1950</v>
      </c>
      <c r="DS609">
        <f>SUM($CB609,$CC609:CP609)-SUM($EC609:EQ609)</f>
        <v>1950</v>
      </c>
      <c r="DT609">
        <f>SUM($CB609,$CC609:CQ609)-SUM($EC609:ER609)</f>
        <v>1950</v>
      </c>
      <c r="DU609">
        <f>SUM($CB609,$CC609:CR609)-SUM($EC609:ES609)</f>
        <v>1950</v>
      </c>
      <c r="DV609">
        <f>SUM($CB609,$CC609:CS609)-SUM($EC609:ET609)</f>
        <v>1950</v>
      </c>
      <c r="DW609">
        <f>SUM($CB609,$CC609:CT609)-SUM($EC609:EU609)</f>
        <v>1950</v>
      </c>
      <c r="DX609">
        <f>SUM($CB609,$CC609:CU609)-SUM($EC609:EV609)</f>
        <v>1950</v>
      </c>
      <c r="DY609">
        <f>SUM($CB609,$CC609:CV609)-SUM($EC609:EW609)</f>
        <v>1950</v>
      </c>
      <c r="DZ609">
        <f>SUM($CB609,$CC609:CW609)-SUM($EC609:EX609)</f>
        <v>1950</v>
      </c>
      <c r="EA609">
        <f>SUM($CB609,$CC609:CX609)-SUM($EC609:EY609)</f>
        <v>1950</v>
      </c>
      <c r="EB609">
        <f>SUM($CB609,$CC609:CY609)-SUM($EC609:EZ609)</f>
        <v>1950</v>
      </c>
      <c r="EC609" cm="1">
        <f t="array" ref="EC609">SUMPRODUCT($K609:$AJ609,TRANSPOSE(EC$4:EC$29))</f>
        <v>0</v>
      </c>
      <c r="ED609" cm="1">
        <f t="array" ref="ED609">SUMPRODUCT($K609:$AJ609,TRANSPOSE(ED$4:ED$29))</f>
        <v>0</v>
      </c>
      <c r="EE609" cm="1">
        <f t="array" ref="EE609">SUMPRODUCT($K609:$AJ609,TRANSPOSE(EE$4:EE$29))</f>
        <v>0</v>
      </c>
      <c r="EF609" cm="1">
        <f t="array" ref="EF609">SUMPRODUCT($K609:$AJ609,TRANSPOSE(EF$4:EF$29))</f>
        <v>0</v>
      </c>
      <c r="EG609" cm="1">
        <f t="array" ref="EG609">SUMPRODUCT($K609:$AJ609,TRANSPOSE(EG$4:EG$29))</f>
        <v>0</v>
      </c>
      <c r="EH609" cm="1">
        <f t="array" ref="EH609">SUMPRODUCT($K609:$AJ609,TRANSPOSE(EH$4:EH$29))</f>
        <v>0</v>
      </c>
      <c r="EI609" cm="1">
        <f t="array" ref="EI609">SUMPRODUCT($K609:$AJ609,TRANSPOSE(EI$4:EI$29))</f>
        <v>0</v>
      </c>
      <c r="EJ609" cm="1">
        <f t="array" ref="EJ609">SUMPRODUCT($K609:$AJ609,TRANSPOSE(EJ$4:EJ$29))</f>
        <v>0</v>
      </c>
      <c r="EK609" cm="1">
        <f t="array" ref="EK609">SUMPRODUCT($K609:$AJ609,TRANSPOSE(EK$4:EK$29))</f>
        <v>1220</v>
      </c>
      <c r="EL609" cm="1">
        <f t="array" ref="EL609">SUMPRODUCT($K609:$AJ609,TRANSPOSE(EL$4:EL$29))</f>
        <v>1840</v>
      </c>
      <c r="EM609" cm="1">
        <f t="array" ref="EM609">SUMPRODUCT($K609:$AJ609,TRANSPOSE(EM$4:EM$29))</f>
        <v>2240</v>
      </c>
      <c r="EN609" cm="1">
        <f t="array" ref="EN609">SUMPRODUCT($K609:$AJ609,TRANSPOSE(EN$4:EN$29))</f>
        <v>1920</v>
      </c>
      <c r="EO609" cm="1">
        <f t="array" ref="EO609">SUMPRODUCT($K609:$AJ609,TRANSPOSE(EO$4:EO$29))</f>
        <v>730</v>
      </c>
      <c r="EP609" cm="1">
        <f t="array" ref="EP609">SUMPRODUCT($K609:$AJ609,TRANSPOSE(EP$4:EP$29))</f>
        <v>100</v>
      </c>
      <c r="EQ609" cm="1">
        <f t="array" ref="EQ609">SUMPRODUCT($K609:$AJ609,TRANSPOSE(EQ$4:EQ$29))</f>
        <v>0</v>
      </c>
      <c r="ER609" cm="1">
        <f t="array" ref="ER609">SUMPRODUCT($K609:$AJ609,TRANSPOSE(ER$4:ER$29))</f>
        <v>0</v>
      </c>
      <c r="ES609" cm="1">
        <f t="array" ref="ES609">SUMPRODUCT($K609:$AJ609,TRANSPOSE(ES$4:ES$29))</f>
        <v>0</v>
      </c>
      <c r="ET609" cm="1">
        <f t="array" ref="ET609">SUMPRODUCT($K609:$AJ609,TRANSPOSE(ET$4:ET$29))</f>
        <v>0</v>
      </c>
      <c r="EU609" cm="1">
        <f t="array" ref="EU609">SUMPRODUCT($K609:$AJ609,TRANSPOSE(EU$4:EU$29))</f>
        <v>0</v>
      </c>
      <c r="EV609" cm="1">
        <f t="array" ref="EV609">SUMPRODUCT($K609:$AJ609,TRANSPOSE(EV$4:EV$29))</f>
        <v>0</v>
      </c>
      <c r="EW609" cm="1">
        <f t="array" ref="EW609">SUMPRODUCT($K609:$AJ609,TRANSPOSE(EW$4:EW$29))</f>
        <v>0</v>
      </c>
      <c r="EX609" cm="1">
        <f t="array" ref="EX609">SUMPRODUCT($K609:$AJ609,TRANSPOSE(EX$4:EX$29))</f>
        <v>0</v>
      </c>
      <c r="EY609" cm="1">
        <f t="array" ref="EY609">SUMPRODUCT($K609:$AJ609,TRANSPOSE(EY$4:EY$29))</f>
        <v>0</v>
      </c>
      <c r="EZ609" cm="1">
        <f t="array" ref="EZ609">SUMPRODUCT($K609:$AJ609,TRANSPOSE(EZ$4:EZ$29))</f>
        <v>0</v>
      </c>
      <c r="FA609">
        <f t="shared" si="136"/>
        <v>50</v>
      </c>
      <c r="FB609" t="b">
        <f t="shared" si="137"/>
        <v>0</v>
      </c>
    </row>
    <row r="610" spans="1:158" hidden="1" x14ac:dyDescent="0.2">
      <c r="A610">
        <v>739</v>
      </c>
      <c r="B610" s="7" t="s">
        <v>276</v>
      </c>
      <c r="C610" t="s">
        <v>36</v>
      </c>
      <c r="D610">
        <v>407090935</v>
      </c>
      <c r="E610" t="s">
        <v>275</v>
      </c>
      <c r="G610" t="s">
        <v>6</v>
      </c>
      <c r="H610" s="1">
        <v>2</v>
      </c>
      <c r="I610" s="1">
        <v>1</v>
      </c>
      <c r="J610" s="1">
        <f>VLOOKUP(B610,'[4]AVL F03 05.05.26_לעבוד'!$B$27:$M$694,12,)</f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1</v>
      </c>
      <c r="AI610" s="1">
        <v>0</v>
      </c>
      <c r="AJ610" s="1">
        <v>0</v>
      </c>
      <c r="AK610" s="1">
        <f t="shared" si="133"/>
        <v>315</v>
      </c>
      <c r="AL610" s="1">
        <f t="shared" si="134"/>
        <v>6000</v>
      </c>
      <c r="AM610" s="1">
        <f>AK610*AY610</f>
        <v>220.5</v>
      </c>
      <c r="AN610" s="1">
        <f>AL610*AY610</f>
        <v>4200</v>
      </c>
      <c r="AO610" s="1">
        <f>AN610-AM610</f>
        <v>3979.5</v>
      </c>
      <c r="AP610" s="1" t="s">
        <v>107</v>
      </c>
      <c r="AQ610" s="1">
        <f>VLOOKUP($B610,'[2]AVL F03 05.05.26_לעבוד'!$B$29:$H$721,6,)</f>
        <v>0</v>
      </c>
      <c r="AR610" s="1" t="s">
        <v>46</v>
      </c>
      <c r="AS610" s="1" t="s">
        <v>14</v>
      </c>
      <c r="AT610">
        <f t="shared" si="135"/>
        <v>0.7</v>
      </c>
      <c r="AU610" t="str">
        <f>VLOOKUP(B610,'[3]AVL F03 05.05.26_לעבוד'!$B$27:$B$694,1,)</f>
        <v>PTN3365BSMP</v>
      </c>
      <c r="AW610" t="s">
        <v>1748</v>
      </c>
      <c r="AX610" t="s">
        <v>41</v>
      </c>
      <c r="AY610">
        <v>0.7</v>
      </c>
      <c r="AZ610" t="s">
        <v>0</v>
      </c>
      <c r="BA610">
        <v>2</v>
      </c>
      <c r="BB610" t="s">
        <v>13</v>
      </c>
      <c r="BC610">
        <v>99</v>
      </c>
      <c r="BD610">
        <v>71</v>
      </c>
      <c r="BE610" t="s">
        <v>45</v>
      </c>
      <c r="BF610">
        <v>0</v>
      </c>
      <c r="BG610">
        <v>0.7</v>
      </c>
      <c r="BH610">
        <v>20</v>
      </c>
      <c r="BI610" t="s">
        <v>11</v>
      </c>
      <c r="BJ610" t="s">
        <v>44</v>
      </c>
      <c r="BK610" t="s">
        <v>5</v>
      </c>
      <c r="BL610">
        <v>1</v>
      </c>
      <c r="BM610" t="s">
        <v>22</v>
      </c>
      <c r="BN610">
        <v>0.7</v>
      </c>
      <c r="BO610" t="s">
        <v>5</v>
      </c>
      <c r="BP610">
        <v>1</v>
      </c>
      <c r="BQ610" t="s">
        <v>5</v>
      </c>
      <c r="BR610" t="s">
        <v>8</v>
      </c>
      <c r="BS610" t="s">
        <v>43</v>
      </c>
      <c r="BT610">
        <v>6000</v>
      </c>
      <c r="BU610" t="s">
        <v>6</v>
      </c>
      <c r="BV610" t="s">
        <v>31</v>
      </c>
      <c r="BW610" t="s">
        <v>42</v>
      </c>
      <c r="BX610" t="s">
        <v>3</v>
      </c>
      <c r="BY610" t="s">
        <v>41</v>
      </c>
      <c r="BZ610" t="s">
        <v>1</v>
      </c>
      <c r="CA610" t="s">
        <v>0</v>
      </c>
      <c r="CB610">
        <v>250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 t="s">
        <v>5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E610">
        <f>SUM($CB610,CB610:$CC610)-SUM($EC610:EC610)</f>
        <v>500</v>
      </c>
      <c r="DF610">
        <f>SUM($CB610,$CC610:CC610)-SUM($EC610:ED610)</f>
        <v>250</v>
      </c>
      <c r="DG610">
        <f>SUM($CB610,$CC610:CD610)-SUM($EC610:EE610)</f>
        <v>250</v>
      </c>
      <c r="DH610">
        <f>SUM($CB610,$CC610:CE610)-SUM($EC610:EF610)</f>
        <v>250</v>
      </c>
      <c r="DI610">
        <f>SUM($CB610,$CC610:CF610)-SUM($EC610:EG610)</f>
        <v>250</v>
      </c>
      <c r="DJ610">
        <f>SUM($CB610,$CC610:CG610)-SUM($EC610:EH610)</f>
        <v>250</v>
      </c>
      <c r="DK610">
        <f>SUM($CB610,$CC610:CH610)-SUM($EC610:EI610)</f>
        <v>250</v>
      </c>
      <c r="DL610">
        <f>SUM($CB610,$CC610:CI610)-SUM($EC610:EJ610)</f>
        <v>250</v>
      </c>
      <c r="DM610">
        <f>SUM($CB610,$CC610:CJ610)-SUM($EC610:EK610)</f>
        <v>200</v>
      </c>
      <c r="DN610">
        <f>SUM($CB610,$CC610:CK610)-SUM($EC610:EL610)</f>
        <v>150</v>
      </c>
      <c r="DO610">
        <f>SUM($CB610,$CC610:CL610)-SUM($EC610:EM610)</f>
        <v>100</v>
      </c>
      <c r="DP610">
        <f>SUM($CB610,$CC610:CM610)-SUM($EC610:EN610)</f>
        <v>50</v>
      </c>
      <c r="DQ610">
        <f>SUM($CB610,$CC610:CN610)-SUM($EC610:EO610)</f>
        <v>50</v>
      </c>
      <c r="DR610">
        <f>SUM($CB610,$CC610:CO610)-SUM($EC610:EP610)</f>
        <v>50</v>
      </c>
      <c r="DS610">
        <f>SUM($CB610,$CC610:CP610)-SUM($EC610:EQ610)</f>
        <v>50</v>
      </c>
      <c r="DT610">
        <f>SUM($CB610,$CC610:CQ610)-SUM($EC610:ER610)</f>
        <v>50</v>
      </c>
      <c r="DU610">
        <f>SUM($CB610,$CC610:CR610)-SUM($EC610:ES610)</f>
        <v>50</v>
      </c>
      <c r="DV610">
        <f>SUM($CB610,$CC610:CS610)-SUM($EC610:ET610)</f>
        <v>50</v>
      </c>
      <c r="DW610">
        <f>SUM($CB610,$CC610:CT610)-SUM($EC610:EU610)</f>
        <v>50</v>
      </c>
      <c r="DX610">
        <f>SUM($CB610,$CC610:CU610)-SUM($EC610:EV610)</f>
        <v>50</v>
      </c>
      <c r="DY610">
        <f>SUM($CB610,$CC610:CV610)-SUM($EC610:EW610)</f>
        <v>50</v>
      </c>
      <c r="DZ610">
        <f>SUM($CB610,$CC610:CW610)-SUM($EC610:EX610)</f>
        <v>50</v>
      </c>
      <c r="EA610">
        <f>SUM($CB610,$CC610:CX610)-SUM($EC610:EY610)</f>
        <v>50</v>
      </c>
      <c r="EB610">
        <f>SUM($CB610,$CC610:CY610)-SUM($EC610:EZ610)</f>
        <v>50</v>
      </c>
      <c r="EC610" cm="1">
        <f t="array" ref="EC610">SUMPRODUCT($K610:$AJ610,TRANSPOSE(EC$4:EC$29))</f>
        <v>0</v>
      </c>
      <c r="ED610" cm="1">
        <f t="array" ref="ED610">SUMPRODUCT($K610:$AJ610,TRANSPOSE(ED$4:ED$29))</f>
        <v>0</v>
      </c>
      <c r="EE610" cm="1">
        <f t="array" ref="EE610">SUMPRODUCT($K610:$AJ610,TRANSPOSE(EE$4:EE$29))</f>
        <v>0</v>
      </c>
      <c r="EF610" cm="1">
        <f t="array" ref="EF610">SUMPRODUCT($K610:$AJ610,TRANSPOSE(EF$4:EF$29))</f>
        <v>0</v>
      </c>
      <c r="EG610" cm="1">
        <f t="array" ref="EG610">SUMPRODUCT($K610:$AJ610,TRANSPOSE(EG$4:EG$29))</f>
        <v>0</v>
      </c>
      <c r="EH610" cm="1">
        <f t="array" ref="EH610">SUMPRODUCT($K610:$AJ610,TRANSPOSE(EH$4:EH$29))</f>
        <v>0</v>
      </c>
      <c r="EI610" cm="1">
        <f t="array" ref="EI610">SUMPRODUCT($K610:$AJ610,TRANSPOSE(EI$4:EI$29))</f>
        <v>0</v>
      </c>
      <c r="EJ610" cm="1">
        <f t="array" ref="EJ610">SUMPRODUCT($K610:$AJ610,TRANSPOSE(EJ$4:EJ$29))</f>
        <v>0</v>
      </c>
      <c r="EK610" cm="1">
        <f t="array" ref="EK610">SUMPRODUCT($K610:$AJ610,TRANSPOSE(EK$4:EK$29))</f>
        <v>50</v>
      </c>
      <c r="EL610" cm="1">
        <f t="array" ref="EL610">SUMPRODUCT($K610:$AJ610,TRANSPOSE(EL$4:EL$29))</f>
        <v>50</v>
      </c>
      <c r="EM610" cm="1">
        <f t="array" ref="EM610">SUMPRODUCT($K610:$AJ610,TRANSPOSE(EM$4:EM$29))</f>
        <v>50</v>
      </c>
      <c r="EN610" cm="1">
        <f t="array" ref="EN610">SUMPRODUCT($K610:$AJ610,TRANSPOSE(EN$4:EN$29))</f>
        <v>50</v>
      </c>
      <c r="EO610" cm="1">
        <f t="array" ref="EO610">SUMPRODUCT($K610:$AJ610,TRANSPOSE(EO$4:EO$29))</f>
        <v>0</v>
      </c>
      <c r="EP610" cm="1">
        <f t="array" ref="EP610">SUMPRODUCT($K610:$AJ610,TRANSPOSE(EP$4:EP$29))</f>
        <v>0</v>
      </c>
      <c r="EQ610" cm="1">
        <f t="array" ref="EQ610">SUMPRODUCT($K610:$AJ610,TRANSPOSE(EQ$4:EQ$29))</f>
        <v>0</v>
      </c>
      <c r="ER610" cm="1">
        <f t="array" ref="ER610">SUMPRODUCT($K610:$AJ610,TRANSPOSE(ER$4:ER$29))</f>
        <v>0</v>
      </c>
      <c r="ES610" cm="1">
        <f t="array" ref="ES610">SUMPRODUCT($K610:$AJ610,TRANSPOSE(ES$4:ES$29))</f>
        <v>0</v>
      </c>
      <c r="ET610" cm="1">
        <f t="array" ref="ET610">SUMPRODUCT($K610:$AJ610,TRANSPOSE(ET$4:ET$29))</f>
        <v>0</v>
      </c>
      <c r="EU610" cm="1">
        <f t="array" ref="EU610">SUMPRODUCT($K610:$AJ610,TRANSPOSE(EU$4:EU$29))</f>
        <v>0</v>
      </c>
      <c r="EV610" cm="1">
        <f t="array" ref="EV610">SUMPRODUCT($K610:$AJ610,TRANSPOSE(EV$4:EV$29))</f>
        <v>0</v>
      </c>
      <c r="EW610" cm="1">
        <f t="array" ref="EW610">SUMPRODUCT($K610:$AJ610,TRANSPOSE(EW$4:EW$29))</f>
        <v>0</v>
      </c>
      <c r="EX610" cm="1">
        <f t="array" ref="EX610">SUMPRODUCT($K610:$AJ610,TRANSPOSE(EX$4:EX$29))</f>
        <v>0</v>
      </c>
      <c r="EY610" cm="1">
        <f t="array" ref="EY610">SUMPRODUCT($K610:$AJ610,TRANSPOSE(EY$4:EY$29))</f>
        <v>0</v>
      </c>
      <c r="EZ610" cm="1">
        <f t="array" ref="EZ610">SUMPRODUCT($K610:$AJ610,TRANSPOSE(EZ$4:EZ$29))</f>
        <v>0</v>
      </c>
      <c r="FA610">
        <f t="shared" si="136"/>
        <v>0</v>
      </c>
      <c r="FB610" t="b">
        <f t="shared" si="137"/>
        <v>0</v>
      </c>
    </row>
    <row r="611" spans="1:158" hidden="1" x14ac:dyDescent="0.2">
      <c r="A611">
        <v>740</v>
      </c>
      <c r="B611" s="7" t="s">
        <v>274</v>
      </c>
      <c r="C611" t="s">
        <v>17</v>
      </c>
      <c r="D611">
        <v>424066130</v>
      </c>
      <c r="E611" t="s">
        <v>273</v>
      </c>
      <c r="G611" t="s">
        <v>6</v>
      </c>
      <c r="H611" s="1">
        <v>1</v>
      </c>
      <c r="I611" s="1">
        <v>1</v>
      </c>
      <c r="J611" s="1">
        <f>VLOOKUP(B611,'[4]AVL F03 05.05.26_לעבוד'!$B$27:$M$694,12,)</f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1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f t="shared" si="133"/>
        <v>315</v>
      </c>
      <c r="AL611" s="1">
        <f t="shared" si="134"/>
        <v>1700</v>
      </c>
      <c r="AQ611" s="1">
        <f>VLOOKUP($B611,'[2]AVL F03 05.05.26_לעבוד'!$B$29:$H$721,6,)</f>
        <v>0</v>
      </c>
      <c r="AR611" s="1" t="s">
        <v>25</v>
      </c>
      <c r="AS611" s="1" t="s">
        <v>14</v>
      </c>
      <c r="AT611">
        <f t="shared" si="135"/>
        <v>70.5</v>
      </c>
      <c r="AU611" t="str">
        <f>VLOOKUP(B611,'[3]AVL F03 05.05.26_לעבוד'!$B$27:$B$694,1,)</f>
        <v>PX-501-0059-1920M0</v>
      </c>
      <c r="AW611" t="s">
        <v>1742</v>
      </c>
      <c r="AX611" t="s">
        <v>2</v>
      </c>
      <c r="AY611">
        <v>70.5</v>
      </c>
      <c r="AZ611" t="s">
        <v>0</v>
      </c>
      <c r="BA611">
        <v>1</v>
      </c>
      <c r="BB611" t="s">
        <v>13</v>
      </c>
      <c r="BC611">
        <v>322</v>
      </c>
      <c r="BD611">
        <v>226</v>
      </c>
      <c r="BE611" t="s">
        <v>45</v>
      </c>
      <c r="BF611">
        <v>0</v>
      </c>
      <c r="BG611">
        <v>70.5</v>
      </c>
      <c r="BH611">
        <v>20</v>
      </c>
      <c r="BI611" t="s">
        <v>11</v>
      </c>
      <c r="BJ611" t="s">
        <v>33</v>
      </c>
      <c r="BK611" t="s">
        <v>5</v>
      </c>
      <c r="BL611">
        <v>1</v>
      </c>
      <c r="BM611" t="s">
        <v>22</v>
      </c>
      <c r="BN611">
        <v>70.5</v>
      </c>
      <c r="BO611" t="s">
        <v>5</v>
      </c>
      <c r="BP611">
        <v>1</v>
      </c>
      <c r="BQ611" t="s">
        <v>5</v>
      </c>
      <c r="BR611" t="s">
        <v>8</v>
      </c>
      <c r="BS611" t="s">
        <v>32</v>
      </c>
      <c r="BT611">
        <v>1700</v>
      </c>
      <c r="BU611" t="s">
        <v>6</v>
      </c>
      <c r="BV611" t="s">
        <v>31</v>
      </c>
      <c r="BW611" t="s">
        <v>50</v>
      </c>
      <c r="BX611" t="s">
        <v>3</v>
      </c>
      <c r="BY611" t="s">
        <v>2</v>
      </c>
      <c r="BZ611" t="s">
        <v>1</v>
      </c>
      <c r="CA611" t="s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200</v>
      </c>
      <c r="CK611">
        <v>300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E611">
        <f>SUM($CB611,CB611:$CC611)-SUM($EC611:EC611)</f>
        <v>0</v>
      </c>
      <c r="DF611">
        <f>SUM($CB611,$CC611:CC611)-SUM($EC611:ED611)</f>
        <v>0</v>
      </c>
      <c r="DG611">
        <f>SUM($CB611,$CC611:CD611)-SUM($EC611:EE611)</f>
        <v>0</v>
      </c>
      <c r="DH611">
        <f>SUM($CB611,$CC611:CE611)-SUM($EC611:EF611)</f>
        <v>0</v>
      </c>
      <c r="DI611">
        <f>SUM($CB611,$CC611:CF611)-SUM($EC611:EG611)</f>
        <v>0</v>
      </c>
      <c r="DJ611">
        <f>SUM($CB611,$CC611:CG611)-SUM($EC611:EH611)</f>
        <v>0</v>
      </c>
      <c r="DK611">
        <f>SUM($CB611,$CC611:CH611)-SUM($EC611:EI611)</f>
        <v>0</v>
      </c>
      <c r="DL611">
        <f>SUM($CB611,$CC611:CI611)-SUM($EC611:EJ611)</f>
        <v>0</v>
      </c>
      <c r="DM611">
        <f>SUM($CB611,$CC611:CJ611)-SUM($EC611:EK611)</f>
        <v>150</v>
      </c>
      <c r="DN611">
        <f>SUM($CB611,$CC611:CK611)-SUM($EC611:EL611)</f>
        <v>400</v>
      </c>
      <c r="DO611">
        <f>SUM($CB611,$CC611:CL611)-SUM($EC611:EM611)</f>
        <v>350</v>
      </c>
      <c r="DP611">
        <f>SUM($CB611,$CC611:CM611)-SUM($EC611:EN611)</f>
        <v>300</v>
      </c>
      <c r="DQ611">
        <f>SUM($CB611,$CC611:CN611)-SUM($EC611:EO611)</f>
        <v>300</v>
      </c>
      <c r="DR611">
        <f>SUM($CB611,$CC611:CO611)-SUM($EC611:EP611)</f>
        <v>300</v>
      </c>
      <c r="DS611">
        <f>SUM($CB611,$CC611:CP611)-SUM($EC611:EQ611)</f>
        <v>300</v>
      </c>
      <c r="DT611">
        <f>SUM($CB611,$CC611:CQ611)-SUM($EC611:ER611)</f>
        <v>300</v>
      </c>
      <c r="DU611">
        <f>SUM($CB611,$CC611:CR611)-SUM($EC611:ES611)</f>
        <v>300</v>
      </c>
      <c r="DV611">
        <f>SUM($CB611,$CC611:CS611)-SUM($EC611:ET611)</f>
        <v>300</v>
      </c>
      <c r="DW611">
        <f>SUM($CB611,$CC611:CT611)-SUM($EC611:EU611)</f>
        <v>300</v>
      </c>
      <c r="DX611">
        <f>SUM($CB611,$CC611:CU611)-SUM($EC611:EV611)</f>
        <v>300</v>
      </c>
      <c r="DY611">
        <f>SUM($CB611,$CC611:CV611)-SUM($EC611:EW611)</f>
        <v>300</v>
      </c>
      <c r="DZ611">
        <f>SUM($CB611,$CC611:CW611)-SUM($EC611:EX611)</f>
        <v>300</v>
      </c>
      <c r="EA611">
        <f>SUM($CB611,$CC611:CX611)-SUM($EC611:EY611)</f>
        <v>300</v>
      </c>
      <c r="EB611">
        <f>SUM($CB611,$CC611:CY611)-SUM($EC611:EZ611)</f>
        <v>300</v>
      </c>
      <c r="EC611" cm="1">
        <f t="array" ref="EC611">SUMPRODUCT($K611:$AJ611,TRANSPOSE(EC$4:EC$29))</f>
        <v>0</v>
      </c>
      <c r="ED611" cm="1">
        <f t="array" ref="ED611">SUMPRODUCT($K611:$AJ611,TRANSPOSE(ED$4:ED$29))</f>
        <v>0</v>
      </c>
      <c r="EE611" cm="1">
        <f t="array" ref="EE611">SUMPRODUCT($K611:$AJ611,TRANSPOSE(EE$4:EE$29))</f>
        <v>0</v>
      </c>
      <c r="EF611" cm="1">
        <f t="array" ref="EF611">SUMPRODUCT($K611:$AJ611,TRANSPOSE(EF$4:EF$29))</f>
        <v>0</v>
      </c>
      <c r="EG611" cm="1">
        <f t="array" ref="EG611">SUMPRODUCT($K611:$AJ611,TRANSPOSE(EG$4:EG$29))</f>
        <v>0</v>
      </c>
      <c r="EH611" cm="1">
        <f t="array" ref="EH611">SUMPRODUCT($K611:$AJ611,TRANSPOSE(EH$4:EH$29))</f>
        <v>0</v>
      </c>
      <c r="EI611" cm="1">
        <f t="array" ref="EI611">SUMPRODUCT($K611:$AJ611,TRANSPOSE(EI$4:EI$29))</f>
        <v>0</v>
      </c>
      <c r="EJ611" cm="1">
        <f t="array" ref="EJ611">SUMPRODUCT($K611:$AJ611,TRANSPOSE(EJ$4:EJ$29))</f>
        <v>0</v>
      </c>
      <c r="EK611" cm="1">
        <f t="array" ref="EK611">SUMPRODUCT($K611:$AJ611,TRANSPOSE(EK$4:EK$29))</f>
        <v>50</v>
      </c>
      <c r="EL611" cm="1">
        <f t="array" ref="EL611">SUMPRODUCT($K611:$AJ611,TRANSPOSE(EL$4:EL$29))</f>
        <v>50</v>
      </c>
      <c r="EM611" cm="1">
        <f t="array" ref="EM611">SUMPRODUCT($K611:$AJ611,TRANSPOSE(EM$4:EM$29))</f>
        <v>50</v>
      </c>
      <c r="EN611" cm="1">
        <f t="array" ref="EN611">SUMPRODUCT($K611:$AJ611,TRANSPOSE(EN$4:EN$29))</f>
        <v>50</v>
      </c>
      <c r="EO611" cm="1">
        <f t="array" ref="EO611">SUMPRODUCT($K611:$AJ611,TRANSPOSE(EO$4:EO$29))</f>
        <v>0</v>
      </c>
      <c r="EP611" cm="1">
        <f t="array" ref="EP611">SUMPRODUCT($K611:$AJ611,TRANSPOSE(EP$4:EP$29))</f>
        <v>0</v>
      </c>
      <c r="EQ611" cm="1">
        <f t="array" ref="EQ611">SUMPRODUCT($K611:$AJ611,TRANSPOSE(EQ$4:EQ$29))</f>
        <v>0</v>
      </c>
      <c r="ER611" cm="1">
        <f t="array" ref="ER611">SUMPRODUCT($K611:$AJ611,TRANSPOSE(ER$4:ER$29))</f>
        <v>0</v>
      </c>
      <c r="ES611" cm="1">
        <f t="array" ref="ES611">SUMPRODUCT($K611:$AJ611,TRANSPOSE(ES$4:ES$29))</f>
        <v>0</v>
      </c>
      <c r="ET611" cm="1">
        <f t="array" ref="ET611">SUMPRODUCT($K611:$AJ611,TRANSPOSE(ET$4:ET$29))</f>
        <v>0</v>
      </c>
      <c r="EU611" cm="1">
        <f t="array" ref="EU611">SUMPRODUCT($K611:$AJ611,TRANSPOSE(EU$4:EU$29))</f>
        <v>0</v>
      </c>
      <c r="EV611" cm="1">
        <f t="array" ref="EV611">SUMPRODUCT($K611:$AJ611,TRANSPOSE(EV$4:EV$29))</f>
        <v>0</v>
      </c>
      <c r="EW611" cm="1">
        <f t="array" ref="EW611">SUMPRODUCT($K611:$AJ611,TRANSPOSE(EW$4:EW$29))</f>
        <v>0</v>
      </c>
      <c r="EX611" cm="1">
        <f t="array" ref="EX611">SUMPRODUCT($K611:$AJ611,TRANSPOSE(EX$4:EX$29))</f>
        <v>0</v>
      </c>
      <c r="EY611" cm="1">
        <f t="array" ref="EY611">SUMPRODUCT($K611:$AJ611,TRANSPOSE(EY$4:EY$29))</f>
        <v>0</v>
      </c>
      <c r="EZ611" cm="1">
        <f t="array" ref="EZ611">SUMPRODUCT($K611:$AJ611,TRANSPOSE(EZ$4:EZ$29))</f>
        <v>0</v>
      </c>
      <c r="FA611">
        <f t="shared" si="136"/>
        <v>0</v>
      </c>
      <c r="FB611" t="b">
        <f t="shared" si="137"/>
        <v>0</v>
      </c>
    </row>
    <row r="612" spans="1:158" hidden="1" x14ac:dyDescent="0.2">
      <c r="A612">
        <v>742</v>
      </c>
      <c r="B612" s="7" t="s">
        <v>272</v>
      </c>
      <c r="C612" t="s">
        <v>17</v>
      </c>
      <c r="D612">
        <v>400567121</v>
      </c>
      <c r="E612" t="s">
        <v>271</v>
      </c>
      <c r="F612">
        <v>400856507</v>
      </c>
      <c r="G612" t="s">
        <v>6</v>
      </c>
      <c r="H612" s="1">
        <v>2</v>
      </c>
      <c r="I612" s="1">
        <v>6</v>
      </c>
      <c r="J612" s="1">
        <f>VLOOKUP(B612,'[4]AVL F03 05.05.26_לעבוד'!$B$27:$M$694,12,)</f>
        <v>6</v>
      </c>
      <c r="K612" s="1">
        <v>0</v>
      </c>
      <c r="L612" s="1">
        <v>0</v>
      </c>
      <c r="M612" s="1">
        <v>0</v>
      </c>
      <c r="N612" s="1">
        <v>0</v>
      </c>
      <c r="O612" s="1">
        <v>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2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f t="shared" si="133"/>
        <v>1890</v>
      </c>
      <c r="AL612" s="1">
        <f t="shared" si="134"/>
        <v>2000</v>
      </c>
      <c r="AM612" s="1">
        <f>AK612*AY612</f>
        <v>4158</v>
      </c>
      <c r="AN612" s="1">
        <f>AL612*AY612</f>
        <v>4400</v>
      </c>
      <c r="AO612" s="1">
        <f>AN612-AM612</f>
        <v>242</v>
      </c>
      <c r="AP612" s="1" t="s">
        <v>26</v>
      </c>
      <c r="AQ612" s="1">
        <f>VLOOKUP($B612,'[2]AVL F03 05.05.26_לעבוד'!$B$29:$H$721,6,)</f>
        <v>0</v>
      </c>
      <c r="AR612" s="1" t="s">
        <v>25</v>
      </c>
      <c r="AS612" s="1" t="s">
        <v>14</v>
      </c>
      <c r="AT612">
        <f t="shared" si="135"/>
        <v>13.200000000000001</v>
      </c>
      <c r="AU612" t="str">
        <f>VLOOKUP(B612,'[3]AVL F03 05.05.26_לעבוד'!$B$27:$B$694,1,)</f>
        <v>REF192ESZ-REEL7</v>
      </c>
      <c r="AW612" t="s">
        <v>1744</v>
      </c>
      <c r="AX612">
        <v>1</v>
      </c>
      <c r="AY612">
        <v>2.2000000000000002</v>
      </c>
      <c r="AZ612" t="s">
        <v>0</v>
      </c>
      <c r="BA612">
        <v>2</v>
      </c>
      <c r="BB612" t="s">
        <v>13</v>
      </c>
      <c r="BC612">
        <v>100</v>
      </c>
      <c r="BD612">
        <v>120</v>
      </c>
      <c r="BE612" t="s">
        <v>270</v>
      </c>
      <c r="BF612">
        <v>0</v>
      </c>
      <c r="BG612">
        <v>2.2000000000000002</v>
      </c>
      <c r="BH612">
        <v>20</v>
      </c>
      <c r="BI612" t="s">
        <v>11</v>
      </c>
      <c r="BJ612" t="s">
        <v>44</v>
      </c>
      <c r="BK612" t="s">
        <v>5</v>
      </c>
      <c r="BL612">
        <v>1</v>
      </c>
      <c r="BM612" t="s">
        <v>22</v>
      </c>
      <c r="BN612">
        <v>2.2000000000000002</v>
      </c>
      <c r="BO612" t="s">
        <v>5</v>
      </c>
      <c r="BP612">
        <v>1</v>
      </c>
      <c r="BQ612" t="s">
        <v>5</v>
      </c>
      <c r="BR612" t="s">
        <v>8</v>
      </c>
      <c r="BS612" t="s">
        <v>43</v>
      </c>
      <c r="BT612">
        <v>1000</v>
      </c>
      <c r="BU612" t="s">
        <v>6</v>
      </c>
      <c r="BV612" t="s">
        <v>31</v>
      </c>
      <c r="BW612" t="s">
        <v>42</v>
      </c>
      <c r="BX612" t="s">
        <v>3</v>
      </c>
      <c r="BY612">
        <v>1</v>
      </c>
      <c r="BZ612" t="s">
        <v>29</v>
      </c>
      <c r="CA612" t="s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1294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E612">
        <f>SUM($CB612,CB612:$CC612)-SUM($EC612:EC612)</f>
        <v>0</v>
      </c>
      <c r="DF612">
        <f>SUM($CB612,$CC612:CC612)-SUM($EC612:ED612)</f>
        <v>0</v>
      </c>
      <c r="DG612">
        <f>SUM($CB612,$CC612:CD612)-SUM($EC612:EE612)</f>
        <v>0</v>
      </c>
      <c r="DH612">
        <f>SUM($CB612,$CC612:CE612)-SUM($EC612:EF612)</f>
        <v>0</v>
      </c>
      <c r="DI612">
        <f>SUM($CB612,$CC612:CF612)-SUM($EC612:EG612)</f>
        <v>0</v>
      </c>
      <c r="DJ612">
        <f>SUM($CB612,$CC612:CG612)-SUM($EC612:EH612)</f>
        <v>0</v>
      </c>
      <c r="DK612">
        <f>SUM($CB612,$CC612:CH612)-SUM($EC612:EI612)</f>
        <v>0</v>
      </c>
      <c r="DL612">
        <f>SUM($CB612,$CC612:CI612)-SUM($EC612:EJ612)</f>
        <v>0</v>
      </c>
      <c r="DM612">
        <f>SUM($CB612,$CC612:CJ612)-SUM($EC612:EK612)</f>
        <v>1094</v>
      </c>
      <c r="DN612">
        <f>SUM($CB612,$CC612:CK612)-SUM($EC612:EL612)</f>
        <v>882</v>
      </c>
      <c r="DO612">
        <f>SUM($CB612,$CC612:CL612)-SUM($EC612:EM612)</f>
        <v>482</v>
      </c>
      <c r="DP612">
        <f>SUM($CB612,$CC612:CM612)-SUM($EC612:EN612)</f>
        <v>94</v>
      </c>
      <c r="DQ612">
        <f>SUM($CB612,$CC612:CN612)-SUM($EC612:EO612)</f>
        <v>94</v>
      </c>
      <c r="DR612">
        <f>SUM($CB612,$CC612:CO612)-SUM($EC612:EP612)</f>
        <v>94</v>
      </c>
      <c r="DS612">
        <f>SUM($CB612,$CC612:CP612)-SUM($EC612:EQ612)</f>
        <v>94</v>
      </c>
      <c r="DT612">
        <f>SUM($CB612,$CC612:CQ612)-SUM($EC612:ER612)</f>
        <v>94</v>
      </c>
      <c r="DU612">
        <f>SUM($CB612,$CC612:CR612)-SUM($EC612:ES612)</f>
        <v>94</v>
      </c>
      <c r="DV612">
        <f>SUM($CB612,$CC612:CS612)-SUM($EC612:ET612)</f>
        <v>94</v>
      </c>
      <c r="DW612">
        <f>SUM($CB612,$CC612:CT612)-SUM($EC612:EU612)</f>
        <v>94</v>
      </c>
      <c r="DX612">
        <f>SUM($CB612,$CC612:CU612)-SUM($EC612:EV612)</f>
        <v>94</v>
      </c>
      <c r="DY612">
        <f>SUM($CB612,$CC612:CV612)-SUM($EC612:EW612)</f>
        <v>94</v>
      </c>
      <c r="DZ612">
        <f>SUM($CB612,$CC612:CW612)-SUM($EC612:EX612)</f>
        <v>94</v>
      </c>
      <c r="EA612">
        <f>SUM($CB612,$CC612:CX612)-SUM($EC612:EY612)</f>
        <v>94</v>
      </c>
      <c r="EB612">
        <f>SUM($CB612,$CC612:CY612)-SUM($EC612:EZ612)</f>
        <v>94</v>
      </c>
      <c r="EC612" cm="1">
        <f t="array" ref="EC612">SUMPRODUCT($K612:$AJ612,TRANSPOSE(EC$4:EC$29))</f>
        <v>0</v>
      </c>
      <c r="ED612" cm="1">
        <f t="array" ref="ED612">SUMPRODUCT($K612:$AJ612,TRANSPOSE(ED$4:ED$29))</f>
        <v>0</v>
      </c>
      <c r="EE612" cm="1">
        <f t="array" ref="EE612">SUMPRODUCT($K612:$AJ612,TRANSPOSE(EE$4:EE$29))</f>
        <v>0</v>
      </c>
      <c r="EF612" cm="1">
        <f t="array" ref="EF612">SUMPRODUCT($K612:$AJ612,TRANSPOSE(EF$4:EF$29))</f>
        <v>0</v>
      </c>
      <c r="EG612" cm="1">
        <f t="array" ref="EG612">SUMPRODUCT($K612:$AJ612,TRANSPOSE(EG$4:EG$29))</f>
        <v>0</v>
      </c>
      <c r="EH612" cm="1">
        <f t="array" ref="EH612">SUMPRODUCT($K612:$AJ612,TRANSPOSE(EH$4:EH$29))</f>
        <v>0</v>
      </c>
      <c r="EI612" cm="1">
        <f t="array" ref="EI612">SUMPRODUCT($K612:$AJ612,TRANSPOSE(EI$4:EI$29))</f>
        <v>0</v>
      </c>
      <c r="EJ612" cm="1">
        <f t="array" ref="EJ612">SUMPRODUCT($K612:$AJ612,TRANSPOSE(EJ$4:EJ$29))</f>
        <v>0</v>
      </c>
      <c r="EK612" cm="1">
        <f t="array" ref="EK612">SUMPRODUCT($K612:$AJ612,TRANSPOSE(EK$4:EK$29))</f>
        <v>200</v>
      </c>
      <c r="EL612" cm="1">
        <f t="array" ref="EL612">SUMPRODUCT($K612:$AJ612,TRANSPOSE(EL$4:EL$29))</f>
        <v>212</v>
      </c>
      <c r="EM612" cm="1">
        <f t="array" ref="EM612">SUMPRODUCT($K612:$AJ612,TRANSPOSE(EM$4:EM$29))</f>
        <v>400</v>
      </c>
      <c r="EN612" cm="1">
        <f t="array" ref="EN612">SUMPRODUCT($K612:$AJ612,TRANSPOSE(EN$4:EN$29))</f>
        <v>388</v>
      </c>
      <c r="EO612" cm="1">
        <f t="array" ref="EO612">SUMPRODUCT($K612:$AJ612,TRANSPOSE(EO$4:EO$29))</f>
        <v>0</v>
      </c>
      <c r="EP612" cm="1">
        <f t="array" ref="EP612">SUMPRODUCT($K612:$AJ612,TRANSPOSE(EP$4:EP$29))</f>
        <v>0</v>
      </c>
      <c r="EQ612" cm="1">
        <f t="array" ref="EQ612">SUMPRODUCT($K612:$AJ612,TRANSPOSE(EQ$4:EQ$29))</f>
        <v>0</v>
      </c>
      <c r="ER612" cm="1">
        <f t="array" ref="ER612">SUMPRODUCT($K612:$AJ612,TRANSPOSE(ER$4:ER$29))</f>
        <v>0</v>
      </c>
      <c r="ES612" cm="1">
        <f t="array" ref="ES612">SUMPRODUCT($K612:$AJ612,TRANSPOSE(ES$4:ES$29))</f>
        <v>0</v>
      </c>
      <c r="ET612" cm="1">
        <f t="array" ref="ET612">SUMPRODUCT($K612:$AJ612,TRANSPOSE(ET$4:ET$29))</f>
        <v>0</v>
      </c>
      <c r="EU612" cm="1">
        <f t="array" ref="EU612">SUMPRODUCT($K612:$AJ612,TRANSPOSE(EU$4:EU$29))</f>
        <v>0</v>
      </c>
      <c r="EV612" cm="1">
        <f t="array" ref="EV612">SUMPRODUCT($K612:$AJ612,TRANSPOSE(EV$4:EV$29))</f>
        <v>0</v>
      </c>
      <c r="EW612" cm="1">
        <f t="array" ref="EW612">SUMPRODUCT($K612:$AJ612,TRANSPOSE(EW$4:EW$29))</f>
        <v>0</v>
      </c>
      <c r="EX612" cm="1">
        <f t="array" ref="EX612">SUMPRODUCT($K612:$AJ612,TRANSPOSE(EX$4:EX$29))</f>
        <v>0</v>
      </c>
      <c r="EY612" cm="1">
        <f t="array" ref="EY612">SUMPRODUCT($K612:$AJ612,TRANSPOSE(EY$4:EY$29))</f>
        <v>0</v>
      </c>
      <c r="EZ612" cm="1">
        <f t="array" ref="EZ612">SUMPRODUCT($K612:$AJ612,TRANSPOSE(EZ$4:EZ$29))</f>
        <v>0</v>
      </c>
      <c r="FA612">
        <f t="shared" si="136"/>
        <v>0</v>
      </c>
      <c r="FB612" t="b">
        <f t="shared" si="137"/>
        <v>0</v>
      </c>
    </row>
    <row r="613" spans="1:158" hidden="1" x14ac:dyDescent="0.2">
      <c r="A613">
        <v>746</v>
      </c>
      <c r="B613" s="7" t="s">
        <v>269</v>
      </c>
      <c r="C613" t="s">
        <v>17</v>
      </c>
      <c r="D613" t="s">
        <v>268</v>
      </c>
      <c r="E613" t="s">
        <v>267</v>
      </c>
      <c r="G613" t="s">
        <v>263</v>
      </c>
      <c r="H613" s="1">
        <v>2</v>
      </c>
      <c r="I613" s="1" t="s">
        <v>262</v>
      </c>
      <c r="J613" s="1" t="str">
        <f>VLOOKUP(B613,'[4]AVL F03 05.05.26_לעבוד'!$B$27:$M$694,12,)</f>
        <v>A/R</v>
      </c>
      <c r="K613" s="1">
        <v>0</v>
      </c>
      <c r="L613" s="1">
        <v>0</v>
      </c>
      <c r="M613" s="1">
        <v>0</v>
      </c>
      <c r="N613" s="1">
        <v>0.05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0.05</v>
      </c>
      <c r="AC613" s="1">
        <v>0</v>
      </c>
      <c r="AD613" s="1">
        <v>0</v>
      </c>
      <c r="AE613" s="1">
        <v>0</v>
      </c>
      <c r="AF613" s="1">
        <v>0.05</v>
      </c>
      <c r="AG613" s="1">
        <v>0</v>
      </c>
      <c r="AH613" s="1">
        <v>0</v>
      </c>
      <c r="AI613" s="1">
        <v>0</v>
      </c>
      <c r="AJ613" s="1">
        <v>0</v>
      </c>
      <c r="AK613" s="1">
        <f t="shared" si="133"/>
        <v>47.250000000000007</v>
      </c>
      <c r="AL613" s="1">
        <f t="shared" si="134"/>
        <v>48</v>
      </c>
      <c r="AM613" s="1">
        <f>AK613*AY613</f>
        <v>773.48250000000019</v>
      </c>
      <c r="AN613" s="1">
        <f>AL613*AY613</f>
        <v>785.76</v>
      </c>
      <c r="AO613" s="1">
        <f>AN613-AM613</f>
        <v>12.277499999999804</v>
      </c>
      <c r="AP613" s="1" t="s">
        <v>85</v>
      </c>
      <c r="AQ613" s="1">
        <f>VLOOKUP($B613,'[2]AVL F03 05.05.26_לעבוד'!$B$29:$H$721,6,)</f>
        <v>0</v>
      </c>
      <c r="AR613" s="1" t="s">
        <v>78</v>
      </c>
      <c r="AS613" s="1" t="s">
        <v>14</v>
      </c>
      <c r="AT613">
        <f t="shared" si="135"/>
        <v>2.4555000000000007</v>
      </c>
      <c r="AU613" t="str">
        <f>VLOOKUP(B613,'[3]AVL F03 05.05.26_לעבוד'!$B$27:$B$694,1,)</f>
        <v>SALDAVEX F 0.12MM</v>
      </c>
      <c r="AW613" t="s">
        <v>1785</v>
      </c>
      <c r="AX613">
        <v>1</v>
      </c>
      <c r="AY613">
        <v>16.37</v>
      </c>
      <c r="AZ613" t="s">
        <v>0</v>
      </c>
      <c r="BA613">
        <v>2</v>
      </c>
      <c r="BB613" t="s">
        <v>13</v>
      </c>
      <c r="BC613">
        <v>322</v>
      </c>
      <c r="BD613">
        <v>60</v>
      </c>
      <c r="BE613" t="s">
        <v>131</v>
      </c>
      <c r="BF613">
        <v>0</v>
      </c>
      <c r="BG613">
        <v>16.37</v>
      </c>
      <c r="BH613">
        <v>20</v>
      </c>
      <c r="BI613" t="s">
        <v>11</v>
      </c>
      <c r="BJ613" t="s">
        <v>260</v>
      </c>
      <c r="BK613" t="s">
        <v>129</v>
      </c>
      <c r="BL613" t="s">
        <v>5</v>
      </c>
      <c r="BM613" t="s">
        <v>22</v>
      </c>
      <c r="BN613">
        <v>16.37</v>
      </c>
      <c r="BO613" t="s">
        <v>5</v>
      </c>
      <c r="BP613">
        <v>1</v>
      </c>
      <c r="BQ613" t="s">
        <v>5</v>
      </c>
      <c r="BR613" t="s">
        <v>8</v>
      </c>
      <c r="BS613" t="s">
        <v>259</v>
      </c>
      <c r="BT613">
        <v>1</v>
      </c>
      <c r="BU613" t="s">
        <v>258</v>
      </c>
      <c r="BV613" t="s">
        <v>5</v>
      </c>
      <c r="BW613" t="s">
        <v>257</v>
      </c>
      <c r="BX613" t="s">
        <v>3</v>
      </c>
      <c r="BY613">
        <v>1</v>
      </c>
      <c r="BZ613">
        <v>0</v>
      </c>
      <c r="CA613" t="s">
        <v>255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50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E613">
        <f>SUM($CB613,CB613:$CC613)-SUM($EC613:EC613)</f>
        <v>0</v>
      </c>
      <c r="DF613">
        <f>SUM($CB613,$CC613:CC613)-SUM($EC613:ED613)</f>
        <v>0</v>
      </c>
      <c r="DG613">
        <f>SUM($CB613,$CC613:CD613)-SUM($EC613:EE613)</f>
        <v>0</v>
      </c>
      <c r="DH613">
        <f>SUM($CB613,$CC613:CE613)-SUM($EC613:EF613)</f>
        <v>0</v>
      </c>
      <c r="DI613">
        <f>SUM($CB613,$CC613:CF613)-SUM($EC613:EG613)</f>
        <v>0</v>
      </c>
      <c r="DJ613">
        <f>SUM($CB613,$CC613:CG613)-SUM($EC613:EH613)</f>
        <v>0</v>
      </c>
      <c r="DK613">
        <f>SUM($CB613,$CC613:CH613)-SUM($EC613:EI613)</f>
        <v>0</v>
      </c>
      <c r="DL613">
        <f>SUM($CB613,$CC613:CI613)-SUM($EC613:EJ613)</f>
        <v>0</v>
      </c>
      <c r="DM613">
        <f>SUM($CB613,$CC613:CJ613)-SUM($EC613:EK613)</f>
        <v>45.5</v>
      </c>
      <c r="DN613">
        <f>SUM($CB613,$CC613:CK613)-SUM($EC613:EL613)</f>
        <v>34</v>
      </c>
      <c r="DO613">
        <f>SUM($CB613,$CC613:CL613)-SUM($EC613:EM613)</f>
        <v>27</v>
      </c>
      <c r="DP613">
        <f>SUM($CB613,$CC613:CM613)-SUM($EC613:EN613)</f>
        <v>20</v>
      </c>
      <c r="DQ613">
        <f>SUM($CB613,$CC613:CN613)-SUM($EC613:EO613)</f>
        <v>20</v>
      </c>
      <c r="DR613">
        <f>SUM($CB613,$CC613:CO613)-SUM($EC613:EP613)</f>
        <v>20</v>
      </c>
      <c r="DS613">
        <f>SUM($CB613,$CC613:CP613)-SUM($EC613:EQ613)</f>
        <v>20</v>
      </c>
      <c r="DT613">
        <f>SUM($CB613,$CC613:CQ613)-SUM($EC613:ER613)</f>
        <v>20</v>
      </c>
      <c r="DU613">
        <f>SUM($CB613,$CC613:CR613)-SUM($EC613:ES613)</f>
        <v>20</v>
      </c>
      <c r="DV613">
        <f>SUM($CB613,$CC613:CS613)-SUM($EC613:ET613)</f>
        <v>20</v>
      </c>
      <c r="DW613">
        <f>SUM($CB613,$CC613:CT613)-SUM($EC613:EU613)</f>
        <v>20</v>
      </c>
      <c r="DX613">
        <f>SUM($CB613,$CC613:CU613)-SUM($EC613:EV613)</f>
        <v>20</v>
      </c>
      <c r="DY613">
        <f>SUM($CB613,$CC613:CV613)-SUM($EC613:EW613)</f>
        <v>20</v>
      </c>
      <c r="DZ613">
        <f>SUM($CB613,$CC613:CW613)-SUM($EC613:EX613)</f>
        <v>20</v>
      </c>
      <c r="EA613">
        <f>SUM($CB613,$CC613:CX613)-SUM($EC613:EY613)</f>
        <v>20</v>
      </c>
      <c r="EB613">
        <f>SUM($CB613,$CC613:CY613)-SUM($EC613:EZ613)</f>
        <v>20</v>
      </c>
      <c r="EC613" cm="1">
        <f t="array" ref="EC613">SUMPRODUCT($K613:$AJ613,TRANSPOSE(EC$4:EC$29))</f>
        <v>0</v>
      </c>
      <c r="ED613" cm="1">
        <f t="array" ref="ED613">SUMPRODUCT($K613:$AJ613,TRANSPOSE(ED$4:ED$29))</f>
        <v>0</v>
      </c>
      <c r="EE613" cm="1">
        <f t="array" ref="EE613">SUMPRODUCT($K613:$AJ613,TRANSPOSE(EE$4:EE$29))</f>
        <v>0</v>
      </c>
      <c r="EF613" cm="1">
        <f t="array" ref="EF613">SUMPRODUCT($K613:$AJ613,TRANSPOSE(EF$4:EF$29))</f>
        <v>0</v>
      </c>
      <c r="EG613" cm="1">
        <f t="array" ref="EG613">SUMPRODUCT($K613:$AJ613,TRANSPOSE(EG$4:EG$29))</f>
        <v>0</v>
      </c>
      <c r="EH613" cm="1">
        <f t="array" ref="EH613">SUMPRODUCT($K613:$AJ613,TRANSPOSE(EH$4:EH$29))</f>
        <v>0</v>
      </c>
      <c r="EI613" cm="1">
        <f t="array" ref="EI613">SUMPRODUCT($K613:$AJ613,TRANSPOSE(EI$4:EI$29))</f>
        <v>0</v>
      </c>
      <c r="EJ613" cm="1">
        <f t="array" ref="EJ613">SUMPRODUCT($K613:$AJ613,TRANSPOSE(EJ$4:EJ$29))</f>
        <v>0</v>
      </c>
      <c r="EK613" cm="1">
        <f t="array" ref="EK613">SUMPRODUCT($K613:$AJ613,TRANSPOSE(EK$4:EK$29))</f>
        <v>4.5</v>
      </c>
      <c r="EL613" cm="1">
        <f t="array" ref="EL613">SUMPRODUCT($K613:$AJ613,TRANSPOSE(EL$4:EL$29))</f>
        <v>11.5</v>
      </c>
      <c r="EM613" cm="1">
        <f t="array" ref="EM613">SUMPRODUCT($K613:$AJ613,TRANSPOSE(EM$4:EM$29))</f>
        <v>7</v>
      </c>
      <c r="EN613" cm="1">
        <f t="array" ref="EN613">SUMPRODUCT($K613:$AJ613,TRANSPOSE(EN$4:EN$29))</f>
        <v>7</v>
      </c>
      <c r="EO613" cm="1">
        <f t="array" ref="EO613">SUMPRODUCT($K613:$AJ613,TRANSPOSE(EO$4:EO$29))</f>
        <v>0</v>
      </c>
      <c r="EP613" cm="1">
        <f t="array" ref="EP613">SUMPRODUCT($K613:$AJ613,TRANSPOSE(EP$4:EP$29))</f>
        <v>0</v>
      </c>
      <c r="EQ613" cm="1">
        <f t="array" ref="EQ613">SUMPRODUCT($K613:$AJ613,TRANSPOSE(EQ$4:EQ$29))</f>
        <v>0</v>
      </c>
      <c r="ER613" cm="1">
        <f t="array" ref="ER613">SUMPRODUCT($K613:$AJ613,TRANSPOSE(ER$4:ER$29))</f>
        <v>0</v>
      </c>
      <c r="ES613" cm="1">
        <f t="array" ref="ES613">SUMPRODUCT($K613:$AJ613,TRANSPOSE(ES$4:ES$29))</f>
        <v>0</v>
      </c>
      <c r="ET613" cm="1">
        <f t="array" ref="ET613">SUMPRODUCT($K613:$AJ613,TRANSPOSE(ET$4:ET$29))</f>
        <v>0</v>
      </c>
      <c r="EU613" cm="1">
        <f t="array" ref="EU613">SUMPRODUCT($K613:$AJ613,TRANSPOSE(EU$4:EU$29))</f>
        <v>0</v>
      </c>
      <c r="EV613" cm="1">
        <f t="array" ref="EV613">SUMPRODUCT($K613:$AJ613,TRANSPOSE(EV$4:EV$29))</f>
        <v>0</v>
      </c>
      <c r="EW613" cm="1">
        <f t="array" ref="EW613">SUMPRODUCT($K613:$AJ613,TRANSPOSE(EW$4:EW$29))</f>
        <v>0</v>
      </c>
      <c r="EX613" cm="1">
        <f t="array" ref="EX613">SUMPRODUCT($K613:$AJ613,TRANSPOSE(EX$4:EX$29))</f>
        <v>0</v>
      </c>
      <c r="EY613" cm="1">
        <f t="array" ref="EY613">SUMPRODUCT($K613:$AJ613,TRANSPOSE(EY$4:EY$29))</f>
        <v>0</v>
      </c>
      <c r="EZ613" cm="1">
        <f t="array" ref="EZ613">SUMPRODUCT($K613:$AJ613,TRANSPOSE(EZ$4:EZ$29))</f>
        <v>0</v>
      </c>
      <c r="FA613">
        <f t="shared" si="136"/>
        <v>0</v>
      </c>
      <c r="FB613" t="b">
        <f t="shared" si="137"/>
        <v>0</v>
      </c>
    </row>
    <row r="614" spans="1:158" hidden="1" x14ac:dyDescent="0.2">
      <c r="A614">
        <v>747</v>
      </c>
      <c r="B614" s="7" t="s">
        <v>266</v>
      </c>
      <c r="C614" t="s">
        <v>17</v>
      </c>
      <c r="D614" t="s">
        <v>265</v>
      </c>
      <c r="E614" t="s">
        <v>264</v>
      </c>
      <c r="G614" t="s">
        <v>263</v>
      </c>
      <c r="H614" s="1">
        <v>2</v>
      </c>
      <c r="I614" s="1" t="s">
        <v>262</v>
      </c>
      <c r="J614" s="1" t="str">
        <f>VLOOKUP(B614,'[4]AVL F03 05.05.26_לעבוד'!$B$27:$M$694,12,)</f>
        <v>A/R</v>
      </c>
      <c r="K614" s="1">
        <v>0</v>
      </c>
      <c r="L614" s="1">
        <v>0</v>
      </c>
      <c r="M614" s="1">
        <v>0</v>
      </c>
      <c r="N614" s="1">
        <v>0.05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f t="shared" si="133"/>
        <v>15.75</v>
      </c>
      <c r="AL614" s="1">
        <f t="shared" si="134"/>
        <v>16</v>
      </c>
      <c r="AM614" s="1">
        <f>AK614*AY614</f>
        <v>277.51500000000004</v>
      </c>
      <c r="AN614" s="1">
        <f>AL614*AY614</f>
        <v>281.92</v>
      </c>
      <c r="AO614" s="1">
        <f>AN614-AM614</f>
        <v>4.4049999999999727</v>
      </c>
      <c r="AP614" s="1" t="s">
        <v>85</v>
      </c>
      <c r="AQ614" s="1">
        <f>VLOOKUP($B614,'[2]AVL F03 05.05.26_לעבוד'!$B$29:$H$721,6,)</f>
        <v>0</v>
      </c>
      <c r="AR614" s="1" t="s">
        <v>78</v>
      </c>
      <c r="AS614" s="1" t="s">
        <v>14</v>
      </c>
      <c r="AT614">
        <f t="shared" si="135"/>
        <v>0.88100000000000012</v>
      </c>
      <c r="AU614" t="str">
        <f>VLOOKUP(B614,'[3]AVL F03 05.05.26_לעבוד'!$B$27:$B$694,1,)</f>
        <v>SALDAVEX F 0.20MM</v>
      </c>
      <c r="AW614" t="s">
        <v>1785</v>
      </c>
      <c r="AX614" t="s">
        <v>256</v>
      </c>
      <c r="AY614">
        <v>17.62</v>
      </c>
      <c r="AZ614" t="s">
        <v>0</v>
      </c>
      <c r="BA614">
        <v>2</v>
      </c>
      <c r="BB614" t="s">
        <v>261</v>
      </c>
      <c r="BC614">
        <v>102</v>
      </c>
      <c r="BD614">
        <v>60</v>
      </c>
      <c r="BE614" t="s">
        <v>131</v>
      </c>
      <c r="BF614">
        <v>5</v>
      </c>
      <c r="BG614">
        <v>17.62</v>
      </c>
      <c r="BH614">
        <v>20</v>
      </c>
      <c r="BI614" t="s">
        <v>11</v>
      </c>
      <c r="BJ614" t="s">
        <v>260</v>
      </c>
      <c r="BK614" t="s">
        <v>129</v>
      </c>
      <c r="BL614" t="s">
        <v>5</v>
      </c>
      <c r="BM614" t="s">
        <v>9</v>
      </c>
      <c r="BN614">
        <v>17.62</v>
      </c>
      <c r="BO614" t="s">
        <v>5</v>
      </c>
      <c r="BP614">
        <v>1</v>
      </c>
      <c r="BQ614" t="s">
        <v>5</v>
      </c>
      <c r="BR614" t="s">
        <v>8</v>
      </c>
      <c r="BS614" t="s">
        <v>259</v>
      </c>
      <c r="BT614">
        <v>1</v>
      </c>
      <c r="BU614" t="s">
        <v>258</v>
      </c>
      <c r="BV614" t="s">
        <v>5</v>
      </c>
      <c r="BW614" t="s">
        <v>257</v>
      </c>
      <c r="BX614" t="s">
        <v>3</v>
      </c>
      <c r="BY614" t="s">
        <v>256</v>
      </c>
      <c r="BZ614" t="s">
        <v>1</v>
      </c>
      <c r="CA614" t="s">
        <v>255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20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E614">
        <f>SUM($CB614,CB614:$CC614)-SUM($EC614:EC614)</f>
        <v>0</v>
      </c>
      <c r="DF614">
        <f>SUM($CB614,$CC614:CC614)-SUM($EC614:ED614)</f>
        <v>0</v>
      </c>
      <c r="DG614">
        <f>SUM($CB614,$CC614:CD614)-SUM($EC614:EE614)</f>
        <v>0</v>
      </c>
      <c r="DH614">
        <f>SUM($CB614,$CC614:CE614)-SUM($EC614:EF614)</f>
        <v>0</v>
      </c>
      <c r="DI614">
        <f>SUM($CB614,$CC614:CF614)-SUM($EC614:EG614)</f>
        <v>0</v>
      </c>
      <c r="DJ614">
        <f>SUM($CB614,$CC614:CG614)-SUM($EC614:EH614)</f>
        <v>0</v>
      </c>
      <c r="DK614">
        <f>SUM($CB614,$CC614:CH614)-SUM($EC614:EI614)</f>
        <v>0</v>
      </c>
      <c r="DL614">
        <f>SUM($CB614,$CC614:CI614)-SUM($EC614:EJ614)</f>
        <v>0</v>
      </c>
      <c r="DM614">
        <f>SUM($CB614,$CC614:CJ614)-SUM($EC614:EK614)</f>
        <v>19</v>
      </c>
      <c r="DN614">
        <f>SUM($CB614,$CC614:CK614)-SUM($EC614:EL614)</f>
        <v>14.5</v>
      </c>
      <c r="DO614">
        <f>SUM($CB614,$CC614:CL614)-SUM($EC614:EM614)</f>
        <v>14.5</v>
      </c>
      <c r="DP614">
        <f>SUM($CB614,$CC614:CM614)-SUM($EC614:EN614)</f>
        <v>10</v>
      </c>
      <c r="DQ614">
        <f>SUM($CB614,$CC614:CN614)-SUM($EC614:EO614)</f>
        <v>10</v>
      </c>
      <c r="DR614">
        <f>SUM($CB614,$CC614:CO614)-SUM($EC614:EP614)</f>
        <v>10</v>
      </c>
      <c r="DS614">
        <f>SUM($CB614,$CC614:CP614)-SUM($EC614:EQ614)</f>
        <v>10</v>
      </c>
      <c r="DT614">
        <f>SUM($CB614,$CC614:CQ614)-SUM($EC614:ER614)</f>
        <v>10</v>
      </c>
      <c r="DU614">
        <f>SUM($CB614,$CC614:CR614)-SUM($EC614:ES614)</f>
        <v>10</v>
      </c>
      <c r="DV614">
        <f>SUM($CB614,$CC614:CS614)-SUM($EC614:ET614)</f>
        <v>10</v>
      </c>
      <c r="DW614">
        <f>SUM($CB614,$CC614:CT614)-SUM($EC614:EU614)</f>
        <v>10</v>
      </c>
      <c r="DX614">
        <f>SUM($CB614,$CC614:CU614)-SUM($EC614:EV614)</f>
        <v>10</v>
      </c>
      <c r="DY614">
        <f>SUM($CB614,$CC614:CV614)-SUM($EC614:EW614)</f>
        <v>10</v>
      </c>
      <c r="DZ614">
        <f>SUM($CB614,$CC614:CW614)-SUM($EC614:EX614)</f>
        <v>10</v>
      </c>
      <c r="EA614">
        <f>SUM($CB614,$CC614:CX614)-SUM($EC614:EY614)</f>
        <v>10</v>
      </c>
      <c r="EB614">
        <f>SUM($CB614,$CC614:CY614)-SUM($EC614:EZ614)</f>
        <v>10</v>
      </c>
      <c r="EC614" cm="1">
        <f t="array" ref="EC614">SUMPRODUCT($K614:$AJ614,TRANSPOSE(EC$4:EC$29))</f>
        <v>0</v>
      </c>
      <c r="ED614" cm="1">
        <f t="array" ref="ED614">SUMPRODUCT($K614:$AJ614,TRANSPOSE(ED$4:ED$29))</f>
        <v>0</v>
      </c>
      <c r="EE614" cm="1">
        <f t="array" ref="EE614">SUMPRODUCT($K614:$AJ614,TRANSPOSE(EE$4:EE$29))</f>
        <v>0</v>
      </c>
      <c r="EF614" cm="1">
        <f t="array" ref="EF614">SUMPRODUCT($K614:$AJ614,TRANSPOSE(EF$4:EF$29))</f>
        <v>0</v>
      </c>
      <c r="EG614" cm="1">
        <f t="array" ref="EG614">SUMPRODUCT($K614:$AJ614,TRANSPOSE(EG$4:EG$29))</f>
        <v>0</v>
      </c>
      <c r="EH614" cm="1">
        <f t="array" ref="EH614">SUMPRODUCT($K614:$AJ614,TRANSPOSE(EH$4:EH$29))</f>
        <v>0</v>
      </c>
      <c r="EI614" cm="1">
        <f t="array" ref="EI614">SUMPRODUCT($K614:$AJ614,TRANSPOSE(EI$4:EI$29))</f>
        <v>0</v>
      </c>
      <c r="EJ614" cm="1">
        <f t="array" ref="EJ614">SUMPRODUCT($K614:$AJ614,TRANSPOSE(EJ$4:EJ$29))</f>
        <v>0</v>
      </c>
      <c r="EK614" cm="1">
        <f t="array" ref="EK614">SUMPRODUCT($K614:$AJ614,TRANSPOSE(EK$4:EK$29))</f>
        <v>1</v>
      </c>
      <c r="EL614" cm="1">
        <f t="array" ref="EL614">SUMPRODUCT($K614:$AJ614,TRANSPOSE(EL$4:EL$29))</f>
        <v>4.5</v>
      </c>
      <c r="EM614" cm="1">
        <f t="array" ref="EM614">SUMPRODUCT($K614:$AJ614,TRANSPOSE(EM$4:EM$29))</f>
        <v>0</v>
      </c>
      <c r="EN614" cm="1">
        <f t="array" ref="EN614">SUMPRODUCT($K614:$AJ614,TRANSPOSE(EN$4:EN$29))</f>
        <v>4.5</v>
      </c>
      <c r="EO614" cm="1">
        <f t="array" ref="EO614">SUMPRODUCT($K614:$AJ614,TRANSPOSE(EO$4:EO$29))</f>
        <v>0</v>
      </c>
      <c r="EP614" cm="1">
        <f t="array" ref="EP614">SUMPRODUCT($K614:$AJ614,TRANSPOSE(EP$4:EP$29))</f>
        <v>0</v>
      </c>
      <c r="EQ614" cm="1">
        <f t="array" ref="EQ614">SUMPRODUCT($K614:$AJ614,TRANSPOSE(EQ$4:EQ$29))</f>
        <v>0</v>
      </c>
      <c r="ER614" cm="1">
        <f t="array" ref="ER614">SUMPRODUCT($K614:$AJ614,TRANSPOSE(ER$4:ER$29))</f>
        <v>0</v>
      </c>
      <c r="ES614" cm="1">
        <f t="array" ref="ES614">SUMPRODUCT($K614:$AJ614,TRANSPOSE(ES$4:ES$29))</f>
        <v>0</v>
      </c>
      <c r="ET614" cm="1">
        <f t="array" ref="ET614">SUMPRODUCT($K614:$AJ614,TRANSPOSE(ET$4:ET$29))</f>
        <v>0</v>
      </c>
      <c r="EU614" cm="1">
        <f t="array" ref="EU614">SUMPRODUCT($K614:$AJ614,TRANSPOSE(EU$4:EU$29))</f>
        <v>0</v>
      </c>
      <c r="EV614" cm="1">
        <f t="array" ref="EV614">SUMPRODUCT($K614:$AJ614,TRANSPOSE(EV$4:EV$29))</f>
        <v>0</v>
      </c>
      <c r="EW614" cm="1">
        <f t="array" ref="EW614">SUMPRODUCT($K614:$AJ614,TRANSPOSE(EW$4:EW$29))</f>
        <v>0</v>
      </c>
      <c r="EX614" cm="1">
        <f t="array" ref="EX614">SUMPRODUCT($K614:$AJ614,TRANSPOSE(EX$4:EX$29))</f>
        <v>0</v>
      </c>
      <c r="EY614" cm="1">
        <f t="array" ref="EY614">SUMPRODUCT($K614:$AJ614,TRANSPOSE(EY$4:EY$29))</f>
        <v>0</v>
      </c>
      <c r="EZ614" cm="1">
        <f t="array" ref="EZ614">SUMPRODUCT($K614:$AJ614,TRANSPOSE(EZ$4:EZ$29))</f>
        <v>0</v>
      </c>
      <c r="FA614">
        <f t="shared" si="136"/>
        <v>0</v>
      </c>
      <c r="FB614" t="b">
        <f t="shared" si="137"/>
        <v>0</v>
      </c>
    </row>
    <row r="615" spans="1:158" hidden="1" x14ac:dyDescent="0.2">
      <c r="A615">
        <v>748</v>
      </c>
      <c r="B615" s="7" t="s">
        <v>254</v>
      </c>
      <c r="C615" t="s">
        <v>17</v>
      </c>
      <c r="D615">
        <v>400455509</v>
      </c>
      <c r="E615" t="s">
        <v>253</v>
      </c>
      <c r="G615" t="s">
        <v>6</v>
      </c>
      <c r="H615" s="1">
        <v>1</v>
      </c>
      <c r="I615" s="1">
        <v>3</v>
      </c>
      <c r="J615" s="1">
        <f>VLOOKUP(B615,'[4]AVL F03 05.05.26_לעבוד'!$B$27:$M$694,12,)</f>
        <v>3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3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f t="shared" si="133"/>
        <v>945</v>
      </c>
      <c r="AL615" s="1">
        <f t="shared" si="134"/>
        <v>945</v>
      </c>
      <c r="AP615" s="1" t="s">
        <v>85</v>
      </c>
      <c r="AQ615" s="1" t="str">
        <f>VLOOKUP($B615,'[2]AVL F03 05.05.26_לעבוד'!$B$29:$H$721,6,)</f>
        <v xml:space="preserve"> </v>
      </c>
      <c r="AR615" s="1" t="s">
        <v>78</v>
      </c>
      <c r="AS615" s="1" t="s">
        <v>14</v>
      </c>
      <c r="AT615">
        <f t="shared" si="135"/>
        <v>4.83</v>
      </c>
      <c r="AU615" t="str">
        <f>VLOOKUP(B615,'[3]AVL F03 05.05.26_לעבוד'!$B$27:$B$694,1,)</f>
        <v>SBB-5089Z</v>
      </c>
      <c r="AW615" t="s">
        <v>1785</v>
      </c>
      <c r="AX615">
        <v>1</v>
      </c>
      <c r="AY615">
        <v>1.6099999999999999</v>
      </c>
      <c r="AZ615" t="s">
        <v>0</v>
      </c>
      <c r="BA615">
        <v>1</v>
      </c>
      <c r="BB615" t="s">
        <v>13</v>
      </c>
      <c r="BC615">
        <v>317</v>
      </c>
      <c r="BD615">
        <v>155</v>
      </c>
      <c r="BE615" t="s">
        <v>53</v>
      </c>
      <c r="BF615">
        <v>0</v>
      </c>
      <c r="BG615">
        <v>1.6099999999999999</v>
      </c>
      <c r="BH615">
        <v>60</v>
      </c>
      <c r="BI615" t="s">
        <v>11</v>
      </c>
      <c r="BJ615" t="s">
        <v>33</v>
      </c>
      <c r="BK615" t="s">
        <v>5</v>
      </c>
      <c r="BL615">
        <v>1</v>
      </c>
      <c r="BM615" t="s">
        <v>75</v>
      </c>
      <c r="BN615">
        <v>1.6099999999999999</v>
      </c>
      <c r="BO615" t="s">
        <v>5</v>
      </c>
      <c r="BP615">
        <v>1</v>
      </c>
      <c r="BQ615" t="s">
        <v>5</v>
      </c>
      <c r="BR615" t="s">
        <v>8</v>
      </c>
      <c r="BS615" t="s">
        <v>43</v>
      </c>
      <c r="BT615">
        <v>1</v>
      </c>
      <c r="BU615" t="s">
        <v>6</v>
      </c>
      <c r="BV615" t="s">
        <v>31</v>
      </c>
      <c r="BW615" t="s">
        <v>42</v>
      </c>
      <c r="BX615" t="s">
        <v>3</v>
      </c>
      <c r="BY615">
        <v>1</v>
      </c>
      <c r="BZ615" t="s">
        <v>29</v>
      </c>
      <c r="CA615" t="s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600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E615">
        <f>SUM($CB615,CB615:$CC615)-SUM($EC615:EC615)</f>
        <v>0</v>
      </c>
      <c r="DF615">
        <f>SUM($CB615,$CC615:CC615)-SUM($EC615:ED615)</f>
        <v>0</v>
      </c>
      <c r="DG615">
        <f>SUM($CB615,$CC615:CD615)-SUM($EC615:EE615)</f>
        <v>0</v>
      </c>
      <c r="DH615">
        <f>SUM($CB615,$CC615:CE615)-SUM($EC615:EF615)</f>
        <v>0</v>
      </c>
      <c r="DI615">
        <f>SUM($CB615,$CC615:CF615)-SUM($EC615:EG615)</f>
        <v>0</v>
      </c>
      <c r="DJ615">
        <f>SUM($CB615,$CC615:CG615)-SUM($EC615:EH615)</f>
        <v>0</v>
      </c>
      <c r="DK615">
        <f>SUM($CB615,$CC615:CH615)-SUM($EC615:EI615)</f>
        <v>0</v>
      </c>
      <c r="DL615">
        <f>SUM($CB615,$CC615:CI615)-SUM($EC615:EJ615)</f>
        <v>0</v>
      </c>
      <c r="DM615">
        <f>SUM($CB615,$CC615:CJ615)-SUM($EC615:EK615)</f>
        <v>450</v>
      </c>
      <c r="DN615">
        <f>SUM($CB615,$CC615:CK615)-SUM($EC615:EL615)</f>
        <v>300</v>
      </c>
      <c r="DO615">
        <f>SUM($CB615,$CC615:CL615)-SUM($EC615:EM615)</f>
        <v>150</v>
      </c>
      <c r="DP615">
        <f>SUM($CB615,$CC615:CM615)-SUM($EC615:EN615)</f>
        <v>0</v>
      </c>
      <c r="DQ615">
        <f>SUM($CB615,$CC615:CN615)-SUM($EC615:EO615)</f>
        <v>0</v>
      </c>
      <c r="DR615">
        <f>SUM($CB615,$CC615:CO615)-SUM($EC615:EP615)</f>
        <v>0</v>
      </c>
      <c r="DS615">
        <f>SUM($CB615,$CC615:CP615)-SUM($EC615:EQ615)</f>
        <v>0</v>
      </c>
      <c r="DT615">
        <f>SUM($CB615,$CC615:CQ615)-SUM($EC615:ER615)</f>
        <v>0</v>
      </c>
      <c r="DU615">
        <f>SUM($CB615,$CC615:CR615)-SUM($EC615:ES615)</f>
        <v>0</v>
      </c>
      <c r="DV615">
        <f>SUM($CB615,$CC615:CS615)-SUM($EC615:ET615)</f>
        <v>0</v>
      </c>
      <c r="DW615">
        <f>SUM($CB615,$CC615:CT615)-SUM($EC615:EU615)</f>
        <v>0</v>
      </c>
      <c r="DX615">
        <f>SUM($CB615,$CC615:CU615)-SUM($EC615:EV615)</f>
        <v>0</v>
      </c>
      <c r="DY615">
        <f>SUM($CB615,$CC615:CV615)-SUM($EC615:EW615)</f>
        <v>0</v>
      </c>
      <c r="DZ615">
        <f>SUM($CB615,$CC615:CW615)-SUM($EC615:EX615)</f>
        <v>0</v>
      </c>
      <c r="EA615">
        <f>SUM($CB615,$CC615:CX615)-SUM($EC615:EY615)</f>
        <v>0</v>
      </c>
      <c r="EB615">
        <f>SUM($CB615,$CC615:CY615)-SUM($EC615:EZ615)</f>
        <v>0</v>
      </c>
      <c r="EC615" cm="1">
        <f t="array" ref="EC615">SUMPRODUCT($K615:$AJ615,TRANSPOSE(EC$4:EC$29))</f>
        <v>0</v>
      </c>
      <c r="ED615" cm="1">
        <f t="array" ref="ED615">SUMPRODUCT($K615:$AJ615,TRANSPOSE(ED$4:ED$29))</f>
        <v>0</v>
      </c>
      <c r="EE615" cm="1">
        <f t="array" ref="EE615">SUMPRODUCT($K615:$AJ615,TRANSPOSE(EE$4:EE$29))</f>
        <v>0</v>
      </c>
      <c r="EF615" cm="1">
        <f t="array" ref="EF615">SUMPRODUCT($K615:$AJ615,TRANSPOSE(EF$4:EF$29))</f>
        <v>0</v>
      </c>
      <c r="EG615" cm="1">
        <f t="array" ref="EG615">SUMPRODUCT($K615:$AJ615,TRANSPOSE(EG$4:EG$29))</f>
        <v>0</v>
      </c>
      <c r="EH615" cm="1">
        <f t="array" ref="EH615">SUMPRODUCT($K615:$AJ615,TRANSPOSE(EH$4:EH$29))</f>
        <v>0</v>
      </c>
      <c r="EI615" cm="1">
        <f t="array" ref="EI615">SUMPRODUCT($K615:$AJ615,TRANSPOSE(EI$4:EI$29))</f>
        <v>0</v>
      </c>
      <c r="EJ615" cm="1">
        <f t="array" ref="EJ615">SUMPRODUCT($K615:$AJ615,TRANSPOSE(EJ$4:EJ$29))</f>
        <v>0</v>
      </c>
      <c r="EK615" cm="1">
        <f t="array" ref="EK615">SUMPRODUCT($K615:$AJ615,TRANSPOSE(EK$4:EK$29))</f>
        <v>150</v>
      </c>
      <c r="EL615" cm="1">
        <f t="array" ref="EL615">SUMPRODUCT($K615:$AJ615,TRANSPOSE(EL$4:EL$29))</f>
        <v>150</v>
      </c>
      <c r="EM615" cm="1">
        <f t="array" ref="EM615">SUMPRODUCT($K615:$AJ615,TRANSPOSE(EM$4:EM$29))</f>
        <v>150</v>
      </c>
      <c r="EN615" cm="1">
        <f t="array" ref="EN615">SUMPRODUCT($K615:$AJ615,TRANSPOSE(EN$4:EN$29))</f>
        <v>150</v>
      </c>
      <c r="EO615" cm="1">
        <f t="array" ref="EO615">SUMPRODUCT($K615:$AJ615,TRANSPOSE(EO$4:EO$29))</f>
        <v>0</v>
      </c>
      <c r="EP615" cm="1">
        <f t="array" ref="EP615">SUMPRODUCT($K615:$AJ615,TRANSPOSE(EP$4:EP$29))</f>
        <v>0</v>
      </c>
      <c r="EQ615" cm="1">
        <f t="array" ref="EQ615">SUMPRODUCT($K615:$AJ615,TRANSPOSE(EQ$4:EQ$29))</f>
        <v>0</v>
      </c>
      <c r="ER615" cm="1">
        <f t="array" ref="ER615">SUMPRODUCT($K615:$AJ615,TRANSPOSE(ER$4:ER$29))</f>
        <v>0</v>
      </c>
      <c r="ES615" cm="1">
        <f t="array" ref="ES615">SUMPRODUCT($K615:$AJ615,TRANSPOSE(ES$4:ES$29))</f>
        <v>0</v>
      </c>
      <c r="ET615" cm="1">
        <f t="array" ref="ET615">SUMPRODUCT($K615:$AJ615,TRANSPOSE(ET$4:ET$29))</f>
        <v>0</v>
      </c>
      <c r="EU615" cm="1">
        <f t="array" ref="EU615">SUMPRODUCT($K615:$AJ615,TRANSPOSE(EU$4:EU$29))</f>
        <v>0</v>
      </c>
      <c r="EV615" cm="1">
        <f t="array" ref="EV615">SUMPRODUCT($K615:$AJ615,TRANSPOSE(EV$4:EV$29))</f>
        <v>0</v>
      </c>
      <c r="EW615" cm="1">
        <f t="array" ref="EW615">SUMPRODUCT($K615:$AJ615,TRANSPOSE(EW$4:EW$29))</f>
        <v>0</v>
      </c>
      <c r="EX615" cm="1">
        <f t="array" ref="EX615">SUMPRODUCT($K615:$AJ615,TRANSPOSE(EX$4:EX$29))</f>
        <v>0</v>
      </c>
      <c r="EY615" cm="1">
        <f t="array" ref="EY615">SUMPRODUCT($K615:$AJ615,TRANSPOSE(EY$4:EY$29))</f>
        <v>0</v>
      </c>
      <c r="EZ615" cm="1">
        <f t="array" ref="EZ615">SUMPRODUCT($K615:$AJ615,TRANSPOSE(EZ$4:EZ$29))</f>
        <v>0</v>
      </c>
      <c r="FA615">
        <f t="shared" si="136"/>
        <v>0</v>
      </c>
      <c r="FB615" t="b">
        <f t="shared" si="137"/>
        <v>0</v>
      </c>
    </row>
    <row r="616" spans="1:158" hidden="1" x14ac:dyDescent="0.2">
      <c r="A616">
        <v>750</v>
      </c>
      <c r="B616" s="7" t="s">
        <v>252</v>
      </c>
      <c r="C616" t="s">
        <v>17</v>
      </c>
      <c r="D616">
        <v>422442008</v>
      </c>
      <c r="E616" t="s">
        <v>251</v>
      </c>
      <c r="G616" t="s">
        <v>6</v>
      </c>
      <c r="H616" s="1">
        <v>1</v>
      </c>
      <c r="I616" s="1">
        <v>1</v>
      </c>
      <c r="J616" s="1">
        <f>VLOOKUP(B616,'[4]AVL F03 05.05.26_לעבוד'!$B$27:$M$694,12,)</f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f t="shared" si="133"/>
        <v>315</v>
      </c>
      <c r="AL616" s="1">
        <f t="shared" si="134"/>
        <v>325</v>
      </c>
      <c r="AQ616" s="1">
        <f>VLOOKUP($B616,'[2]AVL F03 05.05.26_לעבוד'!$B$29:$H$721,6,)</f>
        <v>0</v>
      </c>
      <c r="AR616" s="1" t="s">
        <v>25</v>
      </c>
      <c r="AS616" s="1" t="s">
        <v>14</v>
      </c>
      <c r="AT616">
        <f t="shared" si="135"/>
        <v>8.16</v>
      </c>
      <c r="AU616" t="str">
        <f>VLOOKUP(B616,'[3]AVL F03 05.05.26_לעבוד'!$B$27:$B$694,1,)</f>
        <v>SEAF-20-06.0-S-06-1-AKTR</v>
      </c>
      <c r="AW616" t="s">
        <v>1755</v>
      </c>
      <c r="AX616" t="s">
        <v>56</v>
      </c>
      <c r="AY616">
        <v>8.16</v>
      </c>
      <c r="AZ616" t="s">
        <v>0</v>
      </c>
      <c r="BA616">
        <v>1</v>
      </c>
      <c r="BB616" t="s">
        <v>13</v>
      </c>
      <c r="BC616">
        <v>357</v>
      </c>
      <c r="BD616">
        <v>97</v>
      </c>
      <c r="BE616" t="s">
        <v>57</v>
      </c>
      <c r="BF616">
        <v>0</v>
      </c>
      <c r="BG616">
        <v>8.16</v>
      </c>
      <c r="BH616">
        <v>20</v>
      </c>
      <c r="BI616" t="s">
        <v>11</v>
      </c>
      <c r="BJ616" t="s">
        <v>10</v>
      </c>
      <c r="BK616" t="s">
        <v>5</v>
      </c>
      <c r="BL616">
        <v>1</v>
      </c>
      <c r="BM616" t="s">
        <v>38</v>
      </c>
      <c r="BN616">
        <v>8.16</v>
      </c>
      <c r="BO616" t="s">
        <v>5</v>
      </c>
      <c r="BP616">
        <v>1</v>
      </c>
      <c r="BQ616" t="s">
        <v>5</v>
      </c>
      <c r="BR616" t="s">
        <v>8</v>
      </c>
      <c r="BS616" t="s">
        <v>7</v>
      </c>
      <c r="BT616">
        <v>325</v>
      </c>
      <c r="BU616" t="s">
        <v>6</v>
      </c>
      <c r="BV616" t="s">
        <v>31</v>
      </c>
      <c r="BW616" t="s">
        <v>4</v>
      </c>
      <c r="BX616" t="s">
        <v>3</v>
      </c>
      <c r="BY616" t="s">
        <v>56</v>
      </c>
      <c r="BZ616" t="s">
        <v>1</v>
      </c>
      <c r="CA616" t="s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220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E616">
        <f>SUM($CB616,CB616:$CC616)-SUM($EC616:EC616)</f>
        <v>0</v>
      </c>
      <c r="DF616">
        <f>SUM($CB616,$CC616:CC616)-SUM($EC616:ED616)</f>
        <v>0</v>
      </c>
      <c r="DG616">
        <f>SUM($CB616,$CC616:CD616)-SUM($EC616:EE616)</f>
        <v>0</v>
      </c>
      <c r="DH616">
        <f>SUM($CB616,$CC616:CE616)-SUM($EC616:EF616)</f>
        <v>0</v>
      </c>
      <c r="DI616">
        <f>SUM($CB616,$CC616:CF616)-SUM($EC616:EG616)</f>
        <v>0</v>
      </c>
      <c r="DJ616">
        <f>SUM($CB616,$CC616:CG616)-SUM($EC616:EH616)</f>
        <v>0</v>
      </c>
      <c r="DK616">
        <f>SUM($CB616,$CC616:CH616)-SUM($EC616:EI616)</f>
        <v>0</v>
      </c>
      <c r="DL616">
        <f>SUM($CB616,$CC616:CI616)-SUM($EC616:EJ616)</f>
        <v>0</v>
      </c>
      <c r="DM616">
        <f>SUM($CB616,$CC616:CJ616)-SUM($EC616:EK616)</f>
        <v>170</v>
      </c>
      <c r="DN616">
        <f>SUM($CB616,$CC616:CK616)-SUM($EC616:EL616)</f>
        <v>120</v>
      </c>
      <c r="DO616">
        <f>SUM($CB616,$CC616:CL616)-SUM($EC616:EM616)</f>
        <v>70</v>
      </c>
      <c r="DP616">
        <f>SUM($CB616,$CC616:CM616)-SUM($EC616:EN616)</f>
        <v>20</v>
      </c>
      <c r="DQ616">
        <f>SUM($CB616,$CC616:CN616)-SUM($EC616:EO616)</f>
        <v>20</v>
      </c>
      <c r="DR616">
        <f>SUM($CB616,$CC616:CO616)-SUM($EC616:EP616)</f>
        <v>20</v>
      </c>
      <c r="DS616">
        <f>SUM($CB616,$CC616:CP616)-SUM($EC616:EQ616)</f>
        <v>20</v>
      </c>
      <c r="DT616">
        <f>SUM($CB616,$CC616:CQ616)-SUM($EC616:ER616)</f>
        <v>20</v>
      </c>
      <c r="DU616">
        <f>SUM($CB616,$CC616:CR616)-SUM($EC616:ES616)</f>
        <v>20</v>
      </c>
      <c r="DV616">
        <f>SUM($CB616,$CC616:CS616)-SUM($EC616:ET616)</f>
        <v>20</v>
      </c>
      <c r="DW616">
        <f>SUM($CB616,$CC616:CT616)-SUM($EC616:EU616)</f>
        <v>20</v>
      </c>
      <c r="DX616">
        <f>SUM($CB616,$CC616:CU616)-SUM($EC616:EV616)</f>
        <v>20</v>
      </c>
      <c r="DY616">
        <f>SUM($CB616,$CC616:CV616)-SUM($EC616:EW616)</f>
        <v>20</v>
      </c>
      <c r="DZ616">
        <f>SUM($CB616,$CC616:CW616)-SUM($EC616:EX616)</f>
        <v>20</v>
      </c>
      <c r="EA616">
        <f>SUM($CB616,$CC616:CX616)-SUM($EC616:EY616)</f>
        <v>20</v>
      </c>
      <c r="EB616">
        <f>SUM($CB616,$CC616:CY616)-SUM($EC616:EZ616)</f>
        <v>20</v>
      </c>
      <c r="EC616" cm="1">
        <f t="array" ref="EC616">SUMPRODUCT($K616:$AJ616,TRANSPOSE(EC$4:EC$29))</f>
        <v>0</v>
      </c>
      <c r="ED616" cm="1">
        <f t="array" ref="ED616">SUMPRODUCT($K616:$AJ616,TRANSPOSE(ED$4:ED$29))</f>
        <v>0</v>
      </c>
      <c r="EE616" cm="1">
        <f t="array" ref="EE616">SUMPRODUCT($K616:$AJ616,TRANSPOSE(EE$4:EE$29))</f>
        <v>0</v>
      </c>
      <c r="EF616" cm="1">
        <f t="array" ref="EF616">SUMPRODUCT($K616:$AJ616,TRANSPOSE(EF$4:EF$29))</f>
        <v>0</v>
      </c>
      <c r="EG616" cm="1">
        <f t="array" ref="EG616">SUMPRODUCT($K616:$AJ616,TRANSPOSE(EG$4:EG$29))</f>
        <v>0</v>
      </c>
      <c r="EH616" cm="1">
        <f t="array" ref="EH616">SUMPRODUCT($K616:$AJ616,TRANSPOSE(EH$4:EH$29))</f>
        <v>0</v>
      </c>
      <c r="EI616" cm="1">
        <f t="array" ref="EI616">SUMPRODUCT($K616:$AJ616,TRANSPOSE(EI$4:EI$29))</f>
        <v>0</v>
      </c>
      <c r="EJ616" cm="1">
        <f t="array" ref="EJ616">SUMPRODUCT($K616:$AJ616,TRANSPOSE(EJ$4:EJ$29))</f>
        <v>0</v>
      </c>
      <c r="EK616" cm="1">
        <f t="array" ref="EK616">SUMPRODUCT($K616:$AJ616,TRANSPOSE(EK$4:EK$29))</f>
        <v>50</v>
      </c>
      <c r="EL616" cm="1">
        <f t="array" ref="EL616">SUMPRODUCT($K616:$AJ616,TRANSPOSE(EL$4:EL$29))</f>
        <v>50</v>
      </c>
      <c r="EM616" cm="1">
        <f t="array" ref="EM616">SUMPRODUCT($K616:$AJ616,TRANSPOSE(EM$4:EM$29))</f>
        <v>50</v>
      </c>
      <c r="EN616" cm="1">
        <f t="array" ref="EN616">SUMPRODUCT($K616:$AJ616,TRANSPOSE(EN$4:EN$29))</f>
        <v>50</v>
      </c>
      <c r="EO616" cm="1">
        <f t="array" ref="EO616">SUMPRODUCT($K616:$AJ616,TRANSPOSE(EO$4:EO$29))</f>
        <v>0</v>
      </c>
      <c r="EP616" cm="1">
        <f t="array" ref="EP616">SUMPRODUCT($K616:$AJ616,TRANSPOSE(EP$4:EP$29))</f>
        <v>0</v>
      </c>
      <c r="EQ616" cm="1">
        <f t="array" ref="EQ616">SUMPRODUCT($K616:$AJ616,TRANSPOSE(EQ$4:EQ$29))</f>
        <v>0</v>
      </c>
      <c r="ER616" cm="1">
        <f t="array" ref="ER616">SUMPRODUCT($K616:$AJ616,TRANSPOSE(ER$4:ER$29))</f>
        <v>0</v>
      </c>
      <c r="ES616" cm="1">
        <f t="array" ref="ES616">SUMPRODUCT($K616:$AJ616,TRANSPOSE(ES$4:ES$29))</f>
        <v>0</v>
      </c>
      <c r="ET616" cm="1">
        <f t="array" ref="ET616">SUMPRODUCT($K616:$AJ616,TRANSPOSE(ET$4:ET$29))</f>
        <v>0</v>
      </c>
      <c r="EU616" cm="1">
        <f t="array" ref="EU616">SUMPRODUCT($K616:$AJ616,TRANSPOSE(EU$4:EU$29))</f>
        <v>0</v>
      </c>
      <c r="EV616" cm="1">
        <f t="array" ref="EV616">SUMPRODUCT($K616:$AJ616,TRANSPOSE(EV$4:EV$29))</f>
        <v>0</v>
      </c>
      <c r="EW616" cm="1">
        <f t="array" ref="EW616">SUMPRODUCT($K616:$AJ616,TRANSPOSE(EW$4:EW$29))</f>
        <v>0</v>
      </c>
      <c r="EX616" cm="1">
        <f t="array" ref="EX616">SUMPRODUCT($K616:$AJ616,TRANSPOSE(EX$4:EX$29))</f>
        <v>0</v>
      </c>
      <c r="EY616" cm="1">
        <f t="array" ref="EY616">SUMPRODUCT($K616:$AJ616,TRANSPOSE(EY$4:EY$29))</f>
        <v>0</v>
      </c>
      <c r="EZ616" cm="1">
        <f t="array" ref="EZ616">SUMPRODUCT($K616:$AJ616,TRANSPOSE(EZ$4:EZ$29))</f>
        <v>0</v>
      </c>
      <c r="FA616">
        <f t="shared" si="136"/>
        <v>0</v>
      </c>
      <c r="FB616" t="b">
        <f t="shared" si="137"/>
        <v>0</v>
      </c>
    </row>
    <row r="617" spans="1:158" hidden="1" x14ac:dyDescent="0.2">
      <c r="A617">
        <v>751</v>
      </c>
      <c r="B617" s="7" t="s">
        <v>250</v>
      </c>
      <c r="C617" t="s">
        <v>17</v>
      </c>
      <c r="D617">
        <v>402240198</v>
      </c>
      <c r="E617" t="s">
        <v>243</v>
      </c>
      <c r="G617" t="s">
        <v>6</v>
      </c>
      <c r="H617" s="1">
        <v>1</v>
      </c>
      <c r="I617" s="1">
        <v>4</v>
      </c>
      <c r="J617" s="1">
        <f>VLOOKUP(B617,'[4]AVL F03 05.05.26_לעבוד'!$B$27:$M$694,12,)</f>
        <v>4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4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f t="shared" si="133"/>
        <v>1260</v>
      </c>
      <c r="AL617" s="1">
        <f t="shared" si="134"/>
        <v>1350</v>
      </c>
      <c r="AQ617" s="1">
        <f>VLOOKUP($B617,'[2]AVL F03 05.05.26_לעבוד'!$B$29:$H$721,6,)</f>
        <v>0</v>
      </c>
      <c r="AR617" s="1" t="s">
        <v>25</v>
      </c>
      <c r="AS617" s="1" t="s">
        <v>14</v>
      </c>
      <c r="AT617">
        <f t="shared" si="135"/>
        <v>29.36</v>
      </c>
      <c r="AU617" t="str">
        <f>VLOOKUP(B617,'[3]AVL F03 05.05.26_לעבוד'!$B$27:$B$694,1,)</f>
        <v>SEAF-30-06-S-06-1-A-K-TR</v>
      </c>
      <c r="AW617" t="s">
        <v>1755</v>
      </c>
      <c r="AX617" t="s">
        <v>56</v>
      </c>
      <c r="AY617">
        <v>7.34</v>
      </c>
      <c r="AZ617" t="s">
        <v>0</v>
      </c>
      <c r="BA617">
        <v>1</v>
      </c>
      <c r="BB617" t="s">
        <v>13</v>
      </c>
      <c r="BC617">
        <v>357</v>
      </c>
      <c r="BD617">
        <v>157</v>
      </c>
      <c r="BE617" t="s">
        <v>57</v>
      </c>
      <c r="BF617">
        <v>0</v>
      </c>
      <c r="BG617">
        <v>7.34</v>
      </c>
      <c r="BH617">
        <v>20</v>
      </c>
      <c r="BI617" t="s">
        <v>11</v>
      </c>
      <c r="BJ617" t="s">
        <v>10</v>
      </c>
      <c r="BK617" t="s">
        <v>5</v>
      </c>
      <c r="BL617">
        <v>1</v>
      </c>
      <c r="BM617" t="s">
        <v>38</v>
      </c>
      <c r="BN617">
        <v>7.34</v>
      </c>
      <c r="BO617" t="s">
        <v>5</v>
      </c>
      <c r="BP617">
        <v>1</v>
      </c>
      <c r="BQ617" t="s">
        <v>5</v>
      </c>
      <c r="BR617" t="s">
        <v>8</v>
      </c>
      <c r="BS617" t="s">
        <v>7</v>
      </c>
      <c r="BT617">
        <v>225</v>
      </c>
      <c r="BU617" t="s">
        <v>6</v>
      </c>
      <c r="BV617" t="s">
        <v>31</v>
      </c>
      <c r="BW617" t="s">
        <v>4</v>
      </c>
      <c r="BX617" t="s">
        <v>3</v>
      </c>
      <c r="BY617" t="s">
        <v>56</v>
      </c>
      <c r="BZ617" t="s">
        <v>1</v>
      </c>
      <c r="CA617" t="s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820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E617">
        <f>SUM($CB617,CB617:$CC617)-SUM($EC617:EC617)</f>
        <v>0</v>
      </c>
      <c r="DF617">
        <f>SUM($CB617,$CC617:CC617)-SUM($EC617:ED617)</f>
        <v>0</v>
      </c>
      <c r="DG617">
        <f>SUM($CB617,$CC617:CD617)-SUM($EC617:EE617)</f>
        <v>0</v>
      </c>
      <c r="DH617">
        <f>SUM($CB617,$CC617:CE617)-SUM($EC617:EF617)</f>
        <v>0</v>
      </c>
      <c r="DI617">
        <f>SUM($CB617,$CC617:CF617)-SUM($EC617:EG617)</f>
        <v>0</v>
      </c>
      <c r="DJ617">
        <f>SUM($CB617,$CC617:CG617)-SUM($EC617:EH617)</f>
        <v>0</v>
      </c>
      <c r="DK617">
        <f>SUM($CB617,$CC617:CH617)-SUM($EC617:EI617)</f>
        <v>0</v>
      </c>
      <c r="DL617">
        <f>SUM($CB617,$CC617:CI617)-SUM($EC617:EJ617)</f>
        <v>0</v>
      </c>
      <c r="DM617">
        <f>SUM($CB617,$CC617:CJ617)-SUM($EC617:EK617)</f>
        <v>720</v>
      </c>
      <c r="DN617">
        <f>SUM($CB617,$CC617:CK617)-SUM($EC617:EL617)</f>
        <v>520</v>
      </c>
      <c r="DO617">
        <f>SUM($CB617,$CC617:CL617)-SUM($EC617:EM617)</f>
        <v>20</v>
      </c>
      <c r="DP617">
        <f>SUM($CB617,$CC617:CM617)-SUM($EC617:EN617)</f>
        <v>20</v>
      </c>
      <c r="DQ617">
        <f>SUM($CB617,$CC617:CN617)-SUM($EC617:EO617)</f>
        <v>20</v>
      </c>
      <c r="DR617">
        <f>SUM($CB617,$CC617:CO617)-SUM($EC617:EP617)</f>
        <v>20</v>
      </c>
      <c r="DS617">
        <f>SUM($CB617,$CC617:CP617)-SUM($EC617:EQ617)</f>
        <v>20</v>
      </c>
      <c r="DT617">
        <f>SUM($CB617,$CC617:CQ617)-SUM($EC617:ER617)</f>
        <v>20</v>
      </c>
      <c r="DU617">
        <f>SUM($CB617,$CC617:CR617)-SUM($EC617:ES617)</f>
        <v>20</v>
      </c>
      <c r="DV617">
        <f>SUM($CB617,$CC617:CS617)-SUM($EC617:ET617)</f>
        <v>20</v>
      </c>
      <c r="DW617">
        <f>SUM($CB617,$CC617:CT617)-SUM($EC617:EU617)</f>
        <v>20</v>
      </c>
      <c r="DX617">
        <f>SUM($CB617,$CC617:CU617)-SUM($EC617:EV617)</f>
        <v>20</v>
      </c>
      <c r="DY617">
        <f>SUM($CB617,$CC617:CV617)-SUM($EC617:EW617)</f>
        <v>20</v>
      </c>
      <c r="DZ617">
        <f>SUM($CB617,$CC617:CW617)-SUM($EC617:EX617)</f>
        <v>20</v>
      </c>
      <c r="EA617">
        <f>SUM($CB617,$CC617:CX617)-SUM($EC617:EY617)</f>
        <v>20</v>
      </c>
      <c r="EB617">
        <f>SUM($CB617,$CC617:CY617)-SUM($EC617:EZ617)</f>
        <v>20</v>
      </c>
      <c r="EC617" cm="1">
        <f t="array" ref="EC617">SUMPRODUCT($K617:$AJ617,TRANSPOSE(EC$4:EC$29))</f>
        <v>0</v>
      </c>
      <c r="ED617" cm="1">
        <f t="array" ref="ED617">SUMPRODUCT($K617:$AJ617,TRANSPOSE(ED$4:ED$29))</f>
        <v>0</v>
      </c>
      <c r="EE617" cm="1">
        <f t="array" ref="EE617">SUMPRODUCT($K617:$AJ617,TRANSPOSE(EE$4:EE$29))</f>
        <v>0</v>
      </c>
      <c r="EF617" cm="1">
        <f t="array" ref="EF617">SUMPRODUCT($K617:$AJ617,TRANSPOSE(EF$4:EF$29))</f>
        <v>0</v>
      </c>
      <c r="EG617" cm="1">
        <f t="array" ref="EG617">SUMPRODUCT($K617:$AJ617,TRANSPOSE(EG$4:EG$29))</f>
        <v>0</v>
      </c>
      <c r="EH617" cm="1">
        <f t="array" ref="EH617">SUMPRODUCT($K617:$AJ617,TRANSPOSE(EH$4:EH$29))</f>
        <v>0</v>
      </c>
      <c r="EI617" cm="1">
        <f t="array" ref="EI617">SUMPRODUCT($K617:$AJ617,TRANSPOSE(EI$4:EI$29))</f>
        <v>0</v>
      </c>
      <c r="EJ617" cm="1">
        <f t="array" ref="EJ617">SUMPRODUCT($K617:$AJ617,TRANSPOSE(EJ$4:EJ$29))</f>
        <v>0</v>
      </c>
      <c r="EK617" cm="1">
        <f t="array" ref="EK617">SUMPRODUCT($K617:$AJ617,TRANSPOSE(EK$4:EK$29))</f>
        <v>100</v>
      </c>
      <c r="EL617" cm="1">
        <f t="array" ref="EL617">SUMPRODUCT($K617:$AJ617,TRANSPOSE(EL$4:EL$29))</f>
        <v>200</v>
      </c>
      <c r="EM617" cm="1">
        <f t="array" ref="EM617">SUMPRODUCT($K617:$AJ617,TRANSPOSE(EM$4:EM$29))</f>
        <v>500</v>
      </c>
      <c r="EN617" cm="1">
        <f t="array" ref="EN617">SUMPRODUCT($K617:$AJ617,TRANSPOSE(EN$4:EN$29))</f>
        <v>0</v>
      </c>
      <c r="EO617" cm="1">
        <f t="array" ref="EO617">SUMPRODUCT($K617:$AJ617,TRANSPOSE(EO$4:EO$29))</f>
        <v>0</v>
      </c>
      <c r="EP617" cm="1">
        <f t="array" ref="EP617">SUMPRODUCT($K617:$AJ617,TRANSPOSE(EP$4:EP$29))</f>
        <v>0</v>
      </c>
      <c r="EQ617" cm="1">
        <f t="array" ref="EQ617">SUMPRODUCT($K617:$AJ617,TRANSPOSE(EQ$4:EQ$29))</f>
        <v>0</v>
      </c>
      <c r="ER617" cm="1">
        <f t="array" ref="ER617">SUMPRODUCT($K617:$AJ617,TRANSPOSE(ER$4:ER$29))</f>
        <v>0</v>
      </c>
      <c r="ES617" cm="1">
        <f t="array" ref="ES617">SUMPRODUCT($K617:$AJ617,TRANSPOSE(ES$4:ES$29))</f>
        <v>0</v>
      </c>
      <c r="ET617" cm="1">
        <f t="array" ref="ET617">SUMPRODUCT($K617:$AJ617,TRANSPOSE(ET$4:ET$29))</f>
        <v>0</v>
      </c>
      <c r="EU617" cm="1">
        <f t="array" ref="EU617">SUMPRODUCT($K617:$AJ617,TRANSPOSE(EU$4:EU$29))</f>
        <v>0</v>
      </c>
      <c r="EV617" cm="1">
        <f t="array" ref="EV617">SUMPRODUCT($K617:$AJ617,TRANSPOSE(EV$4:EV$29))</f>
        <v>0</v>
      </c>
      <c r="EW617" cm="1">
        <f t="array" ref="EW617">SUMPRODUCT($K617:$AJ617,TRANSPOSE(EW$4:EW$29))</f>
        <v>0</v>
      </c>
      <c r="EX617" cm="1">
        <f t="array" ref="EX617">SUMPRODUCT($K617:$AJ617,TRANSPOSE(EX$4:EX$29))</f>
        <v>0</v>
      </c>
      <c r="EY617" cm="1">
        <f t="array" ref="EY617">SUMPRODUCT($K617:$AJ617,TRANSPOSE(EY$4:EY$29))</f>
        <v>0</v>
      </c>
      <c r="EZ617" cm="1">
        <f t="array" ref="EZ617">SUMPRODUCT($K617:$AJ617,TRANSPOSE(EZ$4:EZ$29))</f>
        <v>0</v>
      </c>
      <c r="FA617">
        <f t="shared" si="136"/>
        <v>0</v>
      </c>
      <c r="FB617" t="b">
        <f t="shared" si="137"/>
        <v>0</v>
      </c>
    </row>
    <row r="618" spans="1:158" hidden="1" x14ac:dyDescent="0.2">
      <c r="A618">
        <v>752</v>
      </c>
      <c r="B618" s="7" t="s">
        <v>249</v>
      </c>
      <c r="C618" t="s">
        <v>17</v>
      </c>
      <c r="D618">
        <v>405370579</v>
      </c>
      <c r="E618" t="s">
        <v>241</v>
      </c>
      <c r="G618" t="s">
        <v>6</v>
      </c>
      <c r="H618" s="1">
        <v>1</v>
      </c>
      <c r="I618" s="1">
        <v>16</v>
      </c>
      <c r="J618" s="1">
        <f>VLOOKUP(B618,'[4]AVL F03 05.05.26_לעבוד'!$B$27:$M$694,12,)</f>
        <v>16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16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f t="shared" si="133"/>
        <v>5040</v>
      </c>
      <c r="AL618" s="1">
        <f t="shared" si="134"/>
        <v>5625</v>
      </c>
      <c r="AQ618" s="1">
        <f>VLOOKUP($B618,'[2]AVL F03 05.05.26_לעבוד'!$B$29:$H$721,6,)</f>
        <v>0</v>
      </c>
      <c r="AR618" s="1" t="s">
        <v>25</v>
      </c>
      <c r="AS618" s="1" t="s">
        <v>14</v>
      </c>
      <c r="AT618">
        <f t="shared" si="135"/>
        <v>121.92</v>
      </c>
      <c r="AU618" t="str">
        <f>VLOOKUP(B618,'[3]AVL F03 05.05.26_לעבוד'!$B$27:$B$694,1,)</f>
        <v>SEAF8-10-05.0-STL-04-1</v>
      </c>
      <c r="AW618" t="s">
        <v>1755</v>
      </c>
      <c r="AX618" t="s">
        <v>56</v>
      </c>
      <c r="AY618">
        <v>7.62</v>
      </c>
      <c r="AZ618" t="s">
        <v>0</v>
      </c>
      <c r="BA618">
        <v>1</v>
      </c>
      <c r="BB618" t="s">
        <v>13</v>
      </c>
      <c r="BC618">
        <v>322</v>
      </c>
      <c r="BD618">
        <v>118</v>
      </c>
      <c r="BE618" t="s">
        <v>57</v>
      </c>
      <c r="BF618">
        <v>0</v>
      </c>
      <c r="BG618">
        <v>7.62</v>
      </c>
      <c r="BH618">
        <v>20</v>
      </c>
      <c r="BI618" t="s">
        <v>11</v>
      </c>
      <c r="BJ618" t="s">
        <v>10</v>
      </c>
      <c r="BK618" t="s">
        <v>5</v>
      </c>
      <c r="BL618">
        <v>1</v>
      </c>
      <c r="BM618" t="s">
        <v>38</v>
      </c>
      <c r="BN618">
        <v>7.62</v>
      </c>
      <c r="BO618" t="s">
        <v>5</v>
      </c>
      <c r="BP618">
        <v>1</v>
      </c>
      <c r="BQ618" t="s">
        <v>5</v>
      </c>
      <c r="BR618" t="s">
        <v>8</v>
      </c>
      <c r="BS618" t="s">
        <v>7</v>
      </c>
      <c r="BT618">
        <v>625</v>
      </c>
      <c r="BU618" t="s">
        <v>6</v>
      </c>
      <c r="BV618" t="s">
        <v>31</v>
      </c>
      <c r="BW618" t="s">
        <v>4</v>
      </c>
      <c r="BX618" t="s">
        <v>3</v>
      </c>
      <c r="BY618" t="s">
        <v>56</v>
      </c>
      <c r="BZ618" t="s">
        <v>1</v>
      </c>
      <c r="CA618" t="s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3375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E618">
        <f>SUM($CB618,CB618:$CC618)-SUM($EC618:EC618)</f>
        <v>0</v>
      </c>
      <c r="DF618">
        <f>SUM($CB618,$CC618:CC618)-SUM($EC618:ED618)</f>
        <v>0</v>
      </c>
      <c r="DG618">
        <f>SUM($CB618,$CC618:CD618)-SUM($EC618:EE618)</f>
        <v>0</v>
      </c>
      <c r="DH618">
        <f>SUM($CB618,$CC618:CE618)-SUM($EC618:EF618)</f>
        <v>0</v>
      </c>
      <c r="DI618">
        <f>SUM($CB618,$CC618:CF618)-SUM($EC618:EG618)</f>
        <v>0</v>
      </c>
      <c r="DJ618">
        <f>SUM($CB618,$CC618:CG618)-SUM($EC618:EH618)</f>
        <v>0</v>
      </c>
      <c r="DK618">
        <f>SUM($CB618,$CC618:CH618)-SUM($EC618:EI618)</f>
        <v>0</v>
      </c>
      <c r="DL618">
        <f>SUM($CB618,$CC618:CI618)-SUM($EC618:EJ618)</f>
        <v>0</v>
      </c>
      <c r="DM618">
        <f>SUM($CB618,$CC618:CJ618)-SUM($EC618:EK618)</f>
        <v>2975</v>
      </c>
      <c r="DN618">
        <f>SUM($CB618,$CC618:CK618)-SUM($EC618:EL618)</f>
        <v>2175</v>
      </c>
      <c r="DO618">
        <f>SUM($CB618,$CC618:CL618)-SUM($EC618:EM618)</f>
        <v>175</v>
      </c>
      <c r="DP618">
        <f>SUM($CB618,$CC618:CM618)-SUM($EC618:EN618)</f>
        <v>175</v>
      </c>
      <c r="DQ618">
        <f>SUM($CB618,$CC618:CN618)-SUM($EC618:EO618)</f>
        <v>175</v>
      </c>
      <c r="DR618">
        <f>SUM($CB618,$CC618:CO618)-SUM($EC618:EP618)</f>
        <v>175</v>
      </c>
      <c r="DS618">
        <f>SUM($CB618,$CC618:CP618)-SUM($EC618:EQ618)</f>
        <v>175</v>
      </c>
      <c r="DT618">
        <f>SUM($CB618,$CC618:CQ618)-SUM($EC618:ER618)</f>
        <v>175</v>
      </c>
      <c r="DU618">
        <f>SUM($CB618,$CC618:CR618)-SUM($EC618:ES618)</f>
        <v>175</v>
      </c>
      <c r="DV618">
        <f>SUM($CB618,$CC618:CS618)-SUM($EC618:ET618)</f>
        <v>175</v>
      </c>
      <c r="DW618">
        <f>SUM($CB618,$CC618:CT618)-SUM($EC618:EU618)</f>
        <v>175</v>
      </c>
      <c r="DX618">
        <f>SUM($CB618,$CC618:CU618)-SUM($EC618:EV618)</f>
        <v>175</v>
      </c>
      <c r="DY618">
        <f>SUM($CB618,$CC618:CV618)-SUM($EC618:EW618)</f>
        <v>175</v>
      </c>
      <c r="DZ618">
        <f>SUM($CB618,$CC618:CW618)-SUM($EC618:EX618)</f>
        <v>175</v>
      </c>
      <c r="EA618">
        <f>SUM($CB618,$CC618:CX618)-SUM($EC618:EY618)</f>
        <v>175</v>
      </c>
      <c r="EB618">
        <f>SUM($CB618,$CC618:CY618)-SUM($EC618:EZ618)</f>
        <v>175</v>
      </c>
      <c r="EC618" cm="1">
        <f t="array" ref="EC618">SUMPRODUCT($K618:$AJ618,TRANSPOSE(EC$4:EC$29))</f>
        <v>0</v>
      </c>
      <c r="ED618" cm="1">
        <f t="array" ref="ED618">SUMPRODUCT($K618:$AJ618,TRANSPOSE(ED$4:ED$29))</f>
        <v>0</v>
      </c>
      <c r="EE618" cm="1">
        <f t="array" ref="EE618">SUMPRODUCT($K618:$AJ618,TRANSPOSE(EE$4:EE$29))</f>
        <v>0</v>
      </c>
      <c r="EF618" cm="1">
        <f t="array" ref="EF618">SUMPRODUCT($K618:$AJ618,TRANSPOSE(EF$4:EF$29))</f>
        <v>0</v>
      </c>
      <c r="EG618" cm="1">
        <f t="array" ref="EG618">SUMPRODUCT($K618:$AJ618,TRANSPOSE(EG$4:EG$29))</f>
        <v>0</v>
      </c>
      <c r="EH618" cm="1">
        <f t="array" ref="EH618">SUMPRODUCT($K618:$AJ618,TRANSPOSE(EH$4:EH$29))</f>
        <v>0</v>
      </c>
      <c r="EI618" cm="1">
        <f t="array" ref="EI618">SUMPRODUCT($K618:$AJ618,TRANSPOSE(EI$4:EI$29))</f>
        <v>0</v>
      </c>
      <c r="EJ618" cm="1">
        <f t="array" ref="EJ618">SUMPRODUCT($K618:$AJ618,TRANSPOSE(EJ$4:EJ$29))</f>
        <v>0</v>
      </c>
      <c r="EK618" cm="1">
        <f t="array" ref="EK618">SUMPRODUCT($K618:$AJ618,TRANSPOSE(EK$4:EK$29))</f>
        <v>400</v>
      </c>
      <c r="EL618" cm="1">
        <f t="array" ref="EL618">SUMPRODUCT($K618:$AJ618,TRANSPOSE(EL$4:EL$29))</f>
        <v>800</v>
      </c>
      <c r="EM618" cm="1">
        <f t="array" ref="EM618">SUMPRODUCT($K618:$AJ618,TRANSPOSE(EM$4:EM$29))</f>
        <v>2000</v>
      </c>
      <c r="EN618" cm="1">
        <f t="array" ref="EN618">SUMPRODUCT($K618:$AJ618,TRANSPOSE(EN$4:EN$29))</f>
        <v>0</v>
      </c>
      <c r="EO618" cm="1">
        <f t="array" ref="EO618">SUMPRODUCT($K618:$AJ618,TRANSPOSE(EO$4:EO$29))</f>
        <v>0</v>
      </c>
      <c r="EP618" cm="1">
        <f t="array" ref="EP618">SUMPRODUCT($K618:$AJ618,TRANSPOSE(EP$4:EP$29))</f>
        <v>0</v>
      </c>
      <c r="EQ618" cm="1">
        <f t="array" ref="EQ618">SUMPRODUCT($K618:$AJ618,TRANSPOSE(EQ$4:EQ$29))</f>
        <v>0</v>
      </c>
      <c r="ER618" cm="1">
        <f t="array" ref="ER618">SUMPRODUCT($K618:$AJ618,TRANSPOSE(ER$4:ER$29))</f>
        <v>0</v>
      </c>
      <c r="ES618" cm="1">
        <f t="array" ref="ES618">SUMPRODUCT($K618:$AJ618,TRANSPOSE(ES$4:ES$29))</f>
        <v>0</v>
      </c>
      <c r="ET618" cm="1">
        <f t="array" ref="ET618">SUMPRODUCT($K618:$AJ618,TRANSPOSE(ET$4:ET$29))</f>
        <v>0</v>
      </c>
      <c r="EU618" cm="1">
        <f t="array" ref="EU618">SUMPRODUCT($K618:$AJ618,TRANSPOSE(EU$4:EU$29))</f>
        <v>0</v>
      </c>
      <c r="EV618" cm="1">
        <f t="array" ref="EV618">SUMPRODUCT($K618:$AJ618,TRANSPOSE(EV$4:EV$29))</f>
        <v>0</v>
      </c>
      <c r="EW618" cm="1">
        <f t="array" ref="EW618">SUMPRODUCT($K618:$AJ618,TRANSPOSE(EW$4:EW$29))</f>
        <v>0</v>
      </c>
      <c r="EX618" cm="1">
        <f t="array" ref="EX618">SUMPRODUCT($K618:$AJ618,TRANSPOSE(EX$4:EX$29))</f>
        <v>0</v>
      </c>
      <c r="EY618" cm="1">
        <f t="array" ref="EY618">SUMPRODUCT($K618:$AJ618,TRANSPOSE(EY$4:EY$29))</f>
        <v>0</v>
      </c>
      <c r="EZ618" cm="1">
        <f t="array" ref="EZ618">SUMPRODUCT($K618:$AJ618,TRANSPOSE(EZ$4:EZ$29))</f>
        <v>0</v>
      </c>
      <c r="FA618">
        <f t="shared" si="136"/>
        <v>0</v>
      </c>
      <c r="FB618" t="b">
        <f t="shared" si="137"/>
        <v>0</v>
      </c>
    </row>
    <row r="619" spans="1:158" hidden="1" x14ac:dyDescent="0.2">
      <c r="A619">
        <v>753</v>
      </c>
      <c r="B619" s="7" t="s">
        <v>248</v>
      </c>
      <c r="C619" t="s">
        <v>36</v>
      </c>
      <c r="D619">
        <v>421865762</v>
      </c>
      <c r="E619" t="s">
        <v>247</v>
      </c>
      <c r="G619" t="s">
        <v>6</v>
      </c>
      <c r="H619" s="1">
        <v>1</v>
      </c>
      <c r="I619" s="1">
        <v>1</v>
      </c>
      <c r="J619" s="1">
        <f>VLOOKUP(B619,'[4]AVL F03 05.05.26_לעבוד'!$B$27:$M$694,12,)</f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1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f t="shared" si="133"/>
        <v>315</v>
      </c>
      <c r="AL619" s="1">
        <f t="shared" si="134"/>
        <v>500</v>
      </c>
      <c r="AQ619" s="1">
        <f>VLOOKUP($B619,'[2]AVL F03 05.05.26_לעבוד'!$B$29:$H$721,6,)</f>
        <v>0</v>
      </c>
      <c r="AR619" s="1" t="s">
        <v>25</v>
      </c>
      <c r="AS619" s="1" t="s">
        <v>14</v>
      </c>
      <c r="AT619">
        <f t="shared" si="135"/>
        <v>16.48</v>
      </c>
      <c r="AU619" t="str">
        <f>VLOOKUP(B619,'[3]AVL F03 05.05.26_לעבוד'!$B$27:$B$694,1,)</f>
        <v>SEAF8-20-05.0-S-10-3</v>
      </c>
      <c r="AW619" t="s">
        <v>1755</v>
      </c>
      <c r="AX619" t="s">
        <v>56</v>
      </c>
      <c r="AY619">
        <v>16.48</v>
      </c>
      <c r="AZ619" t="s">
        <v>0</v>
      </c>
      <c r="BA619">
        <v>1</v>
      </c>
      <c r="BB619" t="s">
        <v>13</v>
      </c>
      <c r="BC619">
        <v>322</v>
      </c>
      <c r="BD619">
        <v>110</v>
      </c>
      <c r="BE619" t="s">
        <v>57</v>
      </c>
      <c r="BF619">
        <v>0</v>
      </c>
      <c r="BG619">
        <v>16.48</v>
      </c>
      <c r="BH619">
        <v>20</v>
      </c>
      <c r="BI619" t="s">
        <v>11</v>
      </c>
      <c r="BJ619" t="s">
        <v>10</v>
      </c>
      <c r="BK619" t="s">
        <v>5</v>
      </c>
      <c r="BL619">
        <v>1</v>
      </c>
      <c r="BM619" t="s">
        <v>38</v>
      </c>
      <c r="BN619">
        <v>16.48</v>
      </c>
      <c r="BO619" t="s">
        <v>5</v>
      </c>
      <c r="BP619">
        <v>1</v>
      </c>
      <c r="BQ619" t="s">
        <v>5</v>
      </c>
      <c r="BR619" t="s">
        <v>8</v>
      </c>
      <c r="BS619" t="s">
        <v>7</v>
      </c>
      <c r="BT619">
        <v>250</v>
      </c>
      <c r="BU619" t="s">
        <v>6</v>
      </c>
      <c r="BV619" t="s">
        <v>31</v>
      </c>
      <c r="BW619" t="s">
        <v>4</v>
      </c>
      <c r="BX619" t="s">
        <v>3</v>
      </c>
      <c r="BY619" t="s">
        <v>56</v>
      </c>
      <c r="BZ619" t="s">
        <v>1</v>
      </c>
      <c r="CA619" t="s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250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E619">
        <f>SUM($CB619,CB619:$CC619)-SUM($EC619:EC619)</f>
        <v>0</v>
      </c>
      <c r="DF619">
        <f>SUM($CB619,$CC619:CC619)-SUM($EC619:ED619)</f>
        <v>0</v>
      </c>
      <c r="DG619">
        <f>SUM($CB619,$CC619:CD619)-SUM($EC619:EE619)</f>
        <v>0</v>
      </c>
      <c r="DH619">
        <f>SUM($CB619,$CC619:CE619)-SUM($EC619:EF619)</f>
        <v>0</v>
      </c>
      <c r="DI619">
        <f>SUM($CB619,$CC619:CF619)-SUM($EC619:EG619)</f>
        <v>0</v>
      </c>
      <c r="DJ619">
        <f>SUM($CB619,$CC619:CG619)-SUM($EC619:EH619)</f>
        <v>0</v>
      </c>
      <c r="DK619">
        <f>SUM($CB619,$CC619:CH619)-SUM($EC619:EI619)</f>
        <v>0</v>
      </c>
      <c r="DL619">
        <f>SUM($CB619,$CC619:CI619)-SUM($EC619:EJ619)</f>
        <v>0</v>
      </c>
      <c r="DM619">
        <f>SUM($CB619,$CC619:CJ619)-SUM($EC619:EK619)</f>
        <v>200</v>
      </c>
      <c r="DN619">
        <f>SUM($CB619,$CC619:CK619)-SUM($EC619:EL619)</f>
        <v>150</v>
      </c>
      <c r="DO619">
        <f>SUM($CB619,$CC619:CL619)-SUM($EC619:EM619)</f>
        <v>100</v>
      </c>
      <c r="DP619">
        <f>SUM($CB619,$CC619:CM619)-SUM($EC619:EN619)</f>
        <v>50</v>
      </c>
      <c r="DQ619">
        <f>SUM($CB619,$CC619:CN619)-SUM($EC619:EO619)</f>
        <v>50</v>
      </c>
      <c r="DR619">
        <f>SUM($CB619,$CC619:CO619)-SUM($EC619:EP619)</f>
        <v>50</v>
      </c>
      <c r="DS619">
        <f>SUM($CB619,$CC619:CP619)-SUM($EC619:EQ619)</f>
        <v>50</v>
      </c>
      <c r="DT619">
        <f>SUM($CB619,$CC619:CQ619)-SUM($EC619:ER619)</f>
        <v>50</v>
      </c>
      <c r="DU619">
        <f>SUM($CB619,$CC619:CR619)-SUM($EC619:ES619)</f>
        <v>50</v>
      </c>
      <c r="DV619">
        <f>SUM($CB619,$CC619:CS619)-SUM($EC619:ET619)</f>
        <v>50</v>
      </c>
      <c r="DW619">
        <f>SUM($CB619,$CC619:CT619)-SUM($EC619:EU619)</f>
        <v>50</v>
      </c>
      <c r="DX619">
        <f>SUM($CB619,$CC619:CU619)-SUM($EC619:EV619)</f>
        <v>50</v>
      </c>
      <c r="DY619">
        <f>SUM($CB619,$CC619:CV619)-SUM($EC619:EW619)</f>
        <v>50</v>
      </c>
      <c r="DZ619">
        <f>SUM($CB619,$CC619:CW619)-SUM($EC619:EX619)</f>
        <v>50</v>
      </c>
      <c r="EA619">
        <f>SUM($CB619,$CC619:CX619)-SUM($EC619:EY619)</f>
        <v>50</v>
      </c>
      <c r="EB619">
        <f>SUM($CB619,$CC619:CY619)-SUM($EC619:EZ619)</f>
        <v>50</v>
      </c>
      <c r="EC619" cm="1">
        <f t="array" ref="EC619">SUMPRODUCT($K619:$AJ619,TRANSPOSE(EC$4:EC$29))</f>
        <v>0</v>
      </c>
      <c r="ED619" cm="1">
        <f t="array" ref="ED619">SUMPRODUCT($K619:$AJ619,TRANSPOSE(ED$4:ED$29))</f>
        <v>0</v>
      </c>
      <c r="EE619" cm="1">
        <f t="array" ref="EE619">SUMPRODUCT($K619:$AJ619,TRANSPOSE(EE$4:EE$29))</f>
        <v>0</v>
      </c>
      <c r="EF619" cm="1">
        <f t="array" ref="EF619">SUMPRODUCT($K619:$AJ619,TRANSPOSE(EF$4:EF$29))</f>
        <v>0</v>
      </c>
      <c r="EG619" cm="1">
        <f t="array" ref="EG619">SUMPRODUCT($K619:$AJ619,TRANSPOSE(EG$4:EG$29))</f>
        <v>0</v>
      </c>
      <c r="EH619" cm="1">
        <f t="array" ref="EH619">SUMPRODUCT($K619:$AJ619,TRANSPOSE(EH$4:EH$29))</f>
        <v>0</v>
      </c>
      <c r="EI619" cm="1">
        <f t="array" ref="EI619">SUMPRODUCT($K619:$AJ619,TRANSPOSE(EI$4:EI$29))</f>
        <v>0</v>
      </c>
      <c r="EJ619" cm="1">
        <f t="array" ref="EJ619">SUMPRODUCT($K619:$AJ619,TRANSPOSE(EJ$4:EJ$29))</f>
        <v>0</v>
      </c>
      <c r="EK619" cm="1">
        <f t="array" ref="EK619">SUMPRODUCT($K619:$AJ619,TRANSPOSE(EK$4:EK$29))</f>
        <v>50</v>
      </c>
      <c r="EL619" cm="1">
        <f t="array" ref="EL619">SUMPRODUCT($K619:$AJ619,TRANSPOSE(EL$4:EL$29))</f>
        <v>50</v>
      </c>
      <c r="EM619" cm="1">
        <f t="array" ref="EM619">SUMPRODUCT($K619:$AJ619,TRANSPOSE(EM$4:EM$29))</f>
        <v>50</v>
      </c>
      <c r="EN619" cm="1">
        <f t="array" ref="EN619">SUMPRODUCT($K619:$AJ619,TRANSPOSE(EN$4:EN$29))</f>
        <v>50</v>
      </c>
      <c r="EO619" cm="1">
        <f t="array" ref="EO619">SUMPRODUCT($K619:$AJ619,TRANSPOSE(EO$4:EO$29))</f>
        <v>0</v>
      </c>
      <c r="EP619" cm="1">
        <f t="array" ref="EP619">SUMPRODUCT($K619:$AJ619,TRANSPOSE(EP$4:EP$29))</f>
        <v>0</v>
      </c>
      <c r="EQ619" cm="1">
        <f t="array" ref="EQ619">SUMPRODUCT($K619:$AJ619,TRANSPOSE(EQ$4:EQ$29))</f>
        <v>0</v>
      </c>
      <c r="ER619" cm="1">
        <f t="array" ref="ER619">SUMPRODUCT($K619:$AJ619,TRANSPOSE(ER$4:ER$29))</f>
        <v>0</v>
      </c>
      <c r="ES619" cm="1">
        <f t="array" ref="ES619">SUMPRODUCT($K619:$AJ619,TRANSPOSE(ES$4:ES$29))</f>
        <v>0</v>
      </c>
      <c r="ET619" cm="1">
        <f t="array" ref="ET619">SUMPRODUCT($K619:$AJ619,TRANSPOSE(ET$4:ET$29))</f>
        <v>0</v>
      </c>
      <c r="EU619" cm="1">
        <f t="array" ref="EU619">SUMPRODUCT($K619:$AJ619,TRANSPOSE(EU$4:EU$29))</f>
        <v>0</v>
      </c>
      <c r="EV619" cm="1">
        <f t="array" ref="EV619">SUMPRODUCT($K619:$AJ619,TRANSPOSE(EV$4:EV$29))</f>
        <v>0</v>
      </c>
      <c r="EW619" cm="1">
        <f t="array" ref="EW619">SUMPRODUCT($K619:$AJ619,TRANSPOSE(EW$4:EW$29))</f>
        <v>0</v>
      </c>
      <c r="EX619" cm="1">
        <f t="array" ref="EX619">SUMPRODUCT($K619:$AJ619,TRANSPOSE(EX$4:EX$29))</f>
        <v>0</v>
      </c>
      <c r="EY619" cm="1">
        <f t="array" ref="EY619">SUMPRODUCT($K619:$AJ619,TRANSPOSE(EY$4:EY$29))</f>
        <v>0</v>
      </c>
      <c r="EZ619" cm="1">
        <f t="array" ref="EZ619">SUMPRODUCT($K619:$AJ619,TRANSPOSE(EZ$4:EZ$29))</f>
        <v>0</v>
      </c>
      <c r="FA619">
        <f t="shared" si="136"/>
        <v>0</v>
      </c>
      <c r="FB619" t="b">
        <f t="shared" si="137"/>
        <v>0</v>
      </c>
    </row>
    <row r="620" spans="1:158" hidden="1" x14ac:dyDescent="0.2">
      <c r="A620">
        <v>754</v>
      </c>
      <c r="B620" s="7" t="s">
        <v>246</v>
      </c>
      <c r="C620" t="s">
        <v>17</v>
      </c>
      <c r="D620">
        <v>422068889</v>
      </c>
      <c r="E620" t="s">
        <v>245</v>
      </c>
      <c r="G620" t="s">
        <v>6</v>
      </c>
      <c r="H620" s="1">
        <v>1</v>
      </c>
      <c r="I620" s="1">
        <v>1</v>
      </c>
      <c r="J620" s="1">
        <f>VLOOKUP(B620,'[4]AVL F03 05.05.26_לעבוד'!$B$27:$M$694,12,)</f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>
        <v>0</v>
      </c>
      <c r="AJ620" s="1">
        <v>0</v>
      </c>
      <c r="AK620" s="1">
        <f t="shared" si="133"/>
        <v>315</v>
      </c>
      <c r="AL620" s="1">
        <f t="shared" si="134"/>
        <v>375</v>
      </c>
      <c r="AQ620" s="1">
        <f>VLOOKUP($B620,'[2]AVL F03 05.05.26_לעבוד'!$B$29:$H$721,6,)</f>
        <v>0</v>
      </c>
      <c r="AR620" s="1" t="s">
        <v>25</v>
      </c>
      <c r="AS620" s="1" t="s">
        <v>14</v>
      </c>
      <c r="AT620">
        <f t="shared" si="135"/>
        <v>12.26</v>
      </c>
      <c r="AU620" t="str">
        <f>VLOOKUP(B620,'[3]AVL F03 05.05.26_לעבוד'!$B$27:$B$694,1,)</f>
        <v>SEAM-20-09.0-S-06-2-AKTR</v>
      </c>
      <c r="AW620" t="s">
        <v>1755</v>
      </c>
      <c r="AX620" t="s">
        <v>56</v>
      </c>
      <c r="AY620">
        <v>12.26</v>
      </c>
      <c r="AZ620" t="s">
        <v>0</v>
      </c>
      <c r="BA620">
        <v>1</v>
      </c>
      <c r="BB620" t="s">
        <v>13</v>
      </c>
      <c r="BC620">
        <v>322</v>
      </c>
      <c r="BD620">
        <v>65</v>
      </c>
      <c r="BE620" t="s">
        <v>57</v>
      </c>
      <c r="BF620">
        <v>0</v>
      </c>
      <c r="BG620">
        <v>12.26</v>
      </c>
      <c r="BH620">
        <v>20</v>
      </c>
      <c r="BI620" t="s">
        <v>11</v>
      </c>
      <c r="BJ620" t="s">
        <v>10</v>
      </c>
      <c r="BK620" t="s">
        <v>5</v>
      </c>
      <c r="BL620">
        <v>1</v>
      </c>
      <c r="BM620" t="s">
        <v>38</v>
      </c>
      <c r="BN620">
        <v>12.26</v>
      </c>
      <c r="BO620" t="s">
        <v>5</v>
      </c>
      <c r="BP620">
        <v>1</v>
      </c>
      <c r="BQ620" t="s">
        <v>5</v>
      </c>
      <c r="BR620" t="s">
        <v>8</v>
      </c>
      <c r="BS620" t="s">
        <v>7</v>
      </c>
      <c r="BT620">
        <v>125</v>
      </c>
      <c r="BU620" t="s">
        <v>6</v>
      </c>
      <c r="BV620" t="s">
        <v>31</v>
      </c>
      <c r="BW620" t="s">
        <v>4</v>
      </c>
      <c r="BX620" t="s">
        <v>3</v>
      </c>
      <c r="BY620" t="s">
        <v>56</v>
      </c>
      <c r="BZ620" t="s">
        <v>1</v>
      </c>
      <c r="CA620" t="s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220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E620">
        <f>SUM($CB620,CB620:$CC620)-SUM($EC620:EC620)</f>
        <v>0</v>
      </c>
      <c r="DF620">
        <f>SUM($CB620,$CC620:CC620)-SUM($EC620:ED620)</f>
        <v>0</v>
      </c>
      <c r="DG620">
        <f>SUM($CB620,$CC620:CD620)-SUM($EC620:EE620)</f>
        <v>0</v>
      </c>
      <c r="DH620">
        <f>SUM($CB620,$CC620:CE620)-SUM($EC620:EF620)</f>
        <v>0</v>
      </c>
      <c r="DI620">
        <f>SUM($CB620,$CC620:CF620)-SUM($EC620:EG620)</f>
        <v>0</v>
      </c>
      <c r="DJ620">
        <f>SUM($CB620,$CC620:CG620)-SUM($EC620:EH620)</f>
        <v>0</v>
      </c>
      <c r="DK620">
        <f>SUM($CB620,$CC620:CH620)-SUM($EC620:EI620)</f>
        <v>0</v>
      </c>
      <c r="DL620">
        <f>SUM($CB620,$CC620:CI620)-SUM($EC620:EJ620)</f>
        <v>0</v>
      </c>
      <c r="DM620">
        <f>SUM($CB620,$CC620:CJ620)-SUM($EC620:EK620)</f>
        <v>170</v>
      </c>
      <c r="DN620">
        <f>SUM($CB620,$CC620:CK620)-SUM($EC620:EL620)</f>
        <v>120</v>
      </c>
      <c r="DO620">
        <f>SUM($CB620,$CC620:CL620)-SUM($EC620:EM620)</f>
        <v>70</v>
      </c>
      <c r="DP620">
        <f>SUM($CB620,$CC620:CM620)-SUM($EC620:EN620)</f>
        <v>20</v>
      </c>
      <c r="DQ620">
        <f>SUM($CB620,$CC620:CN620)-SUM($EC620:EO620)</f>
        <v>20</v>
      </c>
      <c r="DR620">
        <f>SUM($CB620,$CC620:CO620)-SUM($EC620:EP620)</f>
        <v>20</v>
      </c>
      <c r="DS620">
        <f>SUM($CB620,$CC620:CP620)-SUM($EC620:EQ620)</f>
        <v>20</v>
      </c>
      <c r="DT620">
        <f>SUM($CB620,$CC620:CQ620)-SUM($EC620:ER620)</f>
        <v>20</v>
      </c>
      <c r="DU620">
        <f>SUM($CB620,$CC620:CR620)-SUM($EC620:ES620)</f>
        <v>20</v>
      </c>
      <c r="DV620">
        <f>SUM($CB620,$CC620:CS620)-SUM($EC620:ET620)</f>
        <v>20</v>
      </c>
      <c r="DW620">
        <f>SUM($CB620,$CC620:CT620)-SUM($EC620:EU620)</f>
        <v>20</v>
      </c>
      <c r="DX620">
        <f>SUM($CB620,$CC620:CU620)-SUM($EC620:EV620)</f>
        <v>20</v>
      </c>
      <c r="DY620">
        <f>SUM($CB620,$CC620:CV620)-SUM($EC620:EW620)</f>
        <v>20</v>
      </c>
      <c r="DZ620">
        <f>SUM($CB620,$CC620:CW620)-SUM($EC620:EX620)</f>
        <v>20</v>
      </c>
      <c r="EA620">
        <f>SUM($CB620,$CC620:CX620)-SUM($EC620:EY620)</f>
        <v>20</v>
      </c>
      <c r="EB620">
        <f>SUM($CB620,$CC620:CY620)-SUM($EC620:EZ620)</f>
        <v>20</v>
      </c>
      <c r="EC620" cm="1">
        <f t="array" ref="EC620">SUMPRODUCT($K620:$AJ620,TRANSPOSE(EC$4:EC$29))</f>
        <v>0</v>
      </c>
      <c r="ED620" cm="1">
        <f t="array" ref="ED620">SUMPRODUCT($K620:$AJ620,TRANSPOSE(ED$4:ED$29))</f>
        <v>0</v>
      </c>
      <c r="EE620" cm="1">
        <f t="array" ref="EE620">SUMPRODUCT($K620:$AJ620,TRANSPOSE(EE$4:EE$29))</f>
        <v>0</v>
      </c>
      <c r="EF620" cm="1">
        <f t="array" ref="EF620">SUMPRODUCT($K620:$AJ620,TRANSPOSE(EF$4:EF$29))</f>
        <v>0</v>
      </c>
      <c r="EG620" cm="1">
        <f t="array" ref="EG620">SUMPRODUCT($K620:$AJ620,TRANSPOSE(EG$4:EG$29))</f>
        <v>0</v>
      </c>
      <c r="EH620" cm="1">
        <f t="array" ref="EH620">SUMPRODUCT($K620:$AJ620,TRANSPOSE(EH$4:EH$29))</f>
        <v>0</v>
      </c>
      <c r="EI620" cm="1">
        <f t="array" ref="EI620">SUMPRODUCT($K620:$AJ620,TRANSPOSE(EI$4:EI$29))</f>
        <v>0</v>
      </c>
      <c r="EJ620" cm="1">
        <f t="array" ref="EJ620">SUMPRODUCT($K620:$AJ620,TRANSPOSE(EJ$4:EJ$29))</f>
        <v>0</v>
      </c>
      <c r="EK620" cm="1">
        <f t="array" ref="EK620">SUMPRODUCT($K620:$AJ620,TRANSPOSE(EK$4:EK$29))</f>
        <v>50</v>
      </c>
      <c r="EL620" cm="1">
        <f t="array" ref="EL620">SUMPRODUCT($K620:$AJ620,TRANSPOSE(EL$4:EL$29))</f>
        <v>50</v>
      </c>
      <c r="EM620" cm="1">
        <f t="array" ref="EM620">SUMPRODUCT($K620:$AJ620,TRANSPOSE(EM$4:EM$29))</f>
        <v>50</v>
      </c>
      <c r="EN620" cm="1">
        <f t="array" ref="EN620">SUMPRODUCT($K620:$AJ620,TRANSPOSE(EN$4:EN$29))</f>
        <v>50</v>
      </c>
      <c r="EO620" cm="1">
        <f t="array" ref="EO620">SUMPRODUCT($K620:$AJ620,TRANSPOSE(EO$4:EO$29))</f>
        <v>0</v>
      </c>
      <c r="EP620" cm="1">
        <f t="array" ref="EP620">SUMPRODUCT($K620:$AJ620,TRANSPOSE(EP$4:EP$29))</f>
        <v>0</v>
      </c>
      <c r="EQ620" cm="1">
        <f t="array" ref="EQ620">SUMPRODUCT($K620:$AJ620,TRANSPOSE(EQ$4:EQ$29))</f>
        <v>0</v>
      </c>
      <c r="ER620" cm="1">
        <f t="array" ref="ER620">SUMPRODUCT($K620:$AJ620,TRANSPOSE(ER$4:ER$29))</f>
        <v>0</v>
      </c>
      <c r="ES620" cm="1">
        <f t="array" ref="ES620">SUMPRODUCT($K620:$AJ620,TRANSPOSE(ES$4:ES$29))</f>
        <v>0</v>
      </c>
      <c r="ET620" cm="1">
        <f t="array" ref="ET620">SUMPRODUCT($K620:$AJ620,TRANSPOSE(ET$4:ET$29))</f>
        <v>0</v>
      </c>
      <c r="EU620" cm="1">
        <f t="array" ref="EU620">SUMPRODUCT($K620:$AJ620,TRANSPOSE(EU$4:EU$29))</f>
        <v>0</v>
      </c>
      <c r="EV620" cm="1">
        <f t="array" ref="EV620">SUMPRODUCT($K620:$AJ620,TRANSPOSE(EV$4:EV$29))</f>
        <v>0</v>
      </c>
      <c r="EW620" cm="1">
        <f t="array" ref="EW620">SUMPRODUCT($K620:$AJ620,TRANSPOSE(EW$4:EW$29))</f>
        <v>0</v>
      </c>
      <c r="EX620" cm="1">
        <f t="array" ref="EX620">SUMPRODUCT($K620:$AJ620,TRANSPOSE(EX$4:EX$29))</f>
        <v>0</v>
      </c>
      <c r="EY620" cm="1">
        <f t="array" ref="EY620">SUMPRODUCT($K620:$AJ620,TRANSPOSE(EY$4:EY$29))</f>
        <v>0</v>
      </c>
      <c r="EZ620" cm="1">
        <f t="array" ref="EZ620">SUMPRODUCT($K620:$AJ620,TRANSPOSE(EZ$4:EZ$29))</f>
        <v>0</v>
      </c>
      <c r="FA620">
        <f t="shared" si="136"/>
        <v>0</v>
      </c>
      <c r="FB620" t="b">
        <f t="shared" si="137"/>
        <v>0</v>
      </c>
    </row>
    <row r="621" spans="1:158" hidden="1" x14ac:dyDescent="0.2">
      <c r="A621">
        <v>755</v>
      </c>
      <c r="B621" s="7" t="s">
        <v>244</v>
      </c>
      <c r="C621" t="s">
        <v>17</v>
      </c>
      <c r="D621">
        <v>402240193</v>
      </c>
      <c r="E621" t="s">
        <v>243</v>
      </c>
      <c r="G621" t="s">
        <v>6</v>
      </c>
      <c r="H621" s="1">
        <v>2</v>
      </c>
      <c r="I621" s="1">
        <v>4</v>
      </c>
      <c r="J621" s="1">
        <f>VLOOKUP(B621,'[4]AVL F03 05.05.26_לעבוד'!$B$27:$M$694,12,)</f>
        <v>4</v>
      </c>
      <c r="K621" s="1">
        <v>0</v>
      </c>
      <c r="L621" s="1">
        <v>0</v>
      </c>
      <c r="M621" s="1">
        <v>0</v>
      </c>
      <c r="N621" s="1">
        <v>0</v>
      </c>
      <c r="O621" s="1">
        <v>4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f t="shared" si="133"/>
        <v>1260</v>
      </c>
      <c r="AL621" s="1">
        <f t="shared" si="134"/>
        <v>1400</v>
      </c>
      <c r="AM621" s="1">
        <f>AK621*AY621</f>
        <v>14590.8</v>
      </c>
      <c r="AN621" s="1">
        <f>AL621*AY621</f>
        <v>16212</v>
      </c>
      <c r="AO621" s="1">
        <f>AN621-AM621</f>
        <v>1621.2000000000007</v>
      </c>
      <c r="AP621" s="1" t="s">
        <v>107</v>
      </c>
      <c r="AQ621" s="1">
        <f>VLOOKUP($B621,'[2]AVL F03 05.05.26_לעבוד'!$B$29:$H$721,6,)</f>
        <v>0</v>
      </c>
      <c r="AR621" s="1" t="s">
        <v>25</v>
      </c>
      <c r="AS621" s="1" t="s">
        <v>14</v>
      </c>
      <c r="AT621">
        <f t="shared" si="135"/>
        <v>46.32</v>
      </c>
      <c r="AU621" t="str">
        <f>VLOOKUP(B621,'[3]AVL F03 05.05.26_לעבוד'!$B$27:$B$694,1,)</f>
        <v>SEAM-30-03-S-06-1-A-K-TR</v>
      </c>
      <c r="AW621" t="s">
        <v>1755</v>
      </c>
      <c r="AX621" t="s">
        <v>56</v>
      </c>
      <c r="AY621">
        <v>11.58</v>
      </c>
      <c r="AZ621" t="s">
        <v>0</v>
      </c>
      <c r="BA621">
        <v>2</v>
      </c>
      <c r="BB621" t="s">
        <v>13</v>
      </c>
      <c r="BC621">
        <v>98</v>
      </c>
      <c r="BD621">
        <v>107</v>
      </c>
      <c r="BE621" t="s">
        <v>57</v>
      </c>
      <c r="BF621">
        <v>0</v>
      </c>
      <c r="BG621">
        <v>11.58</v>
      </c>
      <c r="BH621">
        <v>20</v>
      </c>
      <c r="BI621" t="s">
        <v>11</v>
      </c>
      <c r="BJ621" t="s">
        <v>10</v>
      </c>
      <c r="BK621" t="s">
        <v>5</v>
      </c>
      <c r="BL621">
        <v>1</v>
      </c>
      <c r="BM621" t="s">
        <v>22</v>
      </c>
      <c r="BN621">
        <v>11.58</v>
      </c>
      <c r="BO621" t="s">
        <v>5</v>
      </c>
      <c r="BP621">
        <v>1</v>
      </c>
      <c r="BQ621" t="s">
        <v>5</v>
      </c>
      <c r="BR621" t="s">
        <v>8</v>
      </c>
      <c r="BS621" t="s">
        <v>7</v>
      </c>
      <c r="BT621">
        <v>200</v>
      </c>
      <c r="BU621" t="s">
        <v>6</v>
      </c>
      <c r="BV621" t="s">
        <v>31</v>
      </c>
      <c r="BW621" t="s">
        <v>4</v>
      </c>
      <c r="BX621" t="s">
        <v>3</v>
      </c>
      <c r="BY621" t="s">
        <v>56</v>
      </c>
      <c r="BZ621" t="s">
        <v>1</v>
      </c>
      <c r="CA621" t="s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8202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E621">
        <f>SUM($CB621,CB621:$CC621)-SUM($EC621:EC621)</f>
        <v>0</v>
      </c>
      <c r="DF621">
        <f>SUM($CB621,$CC621:CC621)-SUM($EC621:ED621)</f>
        <v>0</v>
      </c>
      <c r="DG621">
        <f>SUM($CB621,$CC621:CD621)-SUM($EC621:EE621)</f>
        <v>0</v>
      </c>
      <c r="DH621">
        <f>SUM($CB621,$CC621:CE621)-SUM($EC621:EF621)</f>
        <v>0</v>
      </c>
      <c r="DI621">
        <f>SUM($CB621,$CC621:CF621)-SUM($EC621:EG621)</f>
        <v>0</v>
      </c>
      <c r="DJ621">
        <f>SUM($CB621,$CC621:CG621)-SUM($EC621:EH621)</f>
        <v>0</v>
      </c>
      <c r="DK621">
        <f>SUM($CB621,$CC621:CH621)-SUM($EC621:EI621)</f>
        <v>0</v>
      </c>
      <c r="DL621">
        <f>SUM($CB621,$CC621:CI621)-SUM($EC621:EJ621)</f>
        <v>0</v>
      </c>
      <c r="DM621">
        <f>SUM($CB621,$CC621:CJ621)-SUM($EC621:EK621)</f>
        <v>8102</v>
      </c>
      <c r="DN621">
        <f>SUM($CB621,$CC621:CK621)-SUM($EC621:EL621)</f>
        <v>7990</v>
      </c>
      <c r="DO621">
        <f>SUM($CB621,$CC621:CL621)-SUM($EC621:EM621)</f>
        <v>7690</v>
      </c>
      <c r="DP621">
        <f>SUM($CB621,$CC621:CM621)-SUM($EC621:EN621)</f>
        <v>7402</v>
      </c>
      <c r="DQ621">
        <f>SUM($CB621,$CC621:CN621)-SUM($EC621:EO621)</f>
        <v>7402</v>
      </c>
      <c r="DR621">
        <f>SUM($CB621,$CC621:CO621)-SUM($EC621:EP621)</f>
        <v>7402</v>
      </c>
      <c r="DS621">
        <f>SUM($CB621,$CC621:CP621)-SUM($EC621:EQ621)</f>
        <v>7402</v>
      </c>
      <c r="DT621">
        <f>SUM($CB621,$CC621:CQ621)-SUM($EC621:ER621)</f>
        <v>7402</v>
      </c>
      <c r="DU621">
        <f>SUM($CB621,$CC621:CR621)-SUM($EC621:ES621)</f>
        <v>7402</v>
      </c>
      <c r="DV621">
        <f>SUM($CB621,$CC621:CS621)-SUM($EC621:ET621)</f>
        <v>7402</v>
      </c>
      <c r="DW621">
        <f>SUM($CB621,$CC621:CT621)-SUM($EC621:EU621)</f>
        <v>7402</v>
      </c>
      <c r="DX621">
        <f>SUM($CB621,$CC621:CU621)-SUM($EC621:EV621)</f>
        <v>7402</v>
      </c>
      <c r="DY621">
        <f>SUM($CB621,$CC621:CV621)-SUM($EC621:EW621)</f>
        <v>7402</v>
      </c>
      <c r="DZ621">
        <f>SUM($CB621,$CC621:CW621)-SUM($EC621:EX621)</f>
        <v>7402</v>
      </c>
      <c r="EA621">
        <f>SUM($CB621,$CC621:CX621)-SUM($EC621:EY621)</f>
        <v>7402</v>
      </c>
      <c r="EB621">
        <f>SUM($CB621,$CC621:CY621)-SUM($EC621:EZ621)</f>
        <v>7402</v>
      </c>
      <c r="EC621" cm="1">
        <f t="array" ref="EC621">SUMPRODUCT($K621:$AJ621,TRANSPOSE(EC$4:EC$29))</f>
        <v>0</v>
      </c>
      <c r="ED621" cm="1">
        <f t="array" ref="ED621">SUMPRODUCT($K621:$AJ621,TRANSPOSE(ED$4:ED$29))</f>
        <v>0</v>
      </c>
      <c r="EE621" cm="1">
        <f t="array" ref="EE621">SUMPRODUCT($K621:$AJ621,TRANSPOSE(EE$4:EE$29))</f>
        <v>0</v>
      </c>
      <c r="EF621" cm="1">
        <f t="array" ref="EF621">SUMPRODUCT($K621:$AJ621,TRANSPOSE(EF$4:EF$29))</f>
        <v>0</v>
      </c>
      <c r="EG621" cm="1">
        <f t="array" ref="EG621">SUMPRODUCT($K621:$AJ621,TRANSPOSE(EG$4:EG$29))</f>
        <v>0</v>
      </c>
      <c r="EH621" cm="1">
        <f t="array" ref="EH621">SUMPRODUCT($K621:$AJ621,TRANSPOSE(EH$4:EH$29))</f>
        <v>0</v>
      </c>
      <c r="EI621" cm="1">
        <f t="array" ref="EI621">SUMPRODUCT($K621:$AJ621,TRANSPOSE(EI$4:EI$29))</f>
        <v>0</v>
      </c>
      <c r="EJ621" cm="1">
        <f t="array" ref="EJ621">SUMPRODUCT($K621:$AJ621,TRANSPOSE(EJ$4:EJ$29))</f>
        <v>0</v>
      </c>
      <c r="EK621" cm="1">
        <f t="array" ref="EK621">SUMPRODUCT($K621:$AJ621,TRANSPOSE(EK$4:EK$29))</f>
        <v>100</v>
      </c>
      <c r="EL621" cm="1">
        <f t="array" ref="EL621">SUMPRODUCT($K621:$AJ621,TRANSPOSE(EL$4:EL$29))</f>
        <v>112</v>
      </c>
      <c r="EM621" cm="1">
        <f t="array" ref="EM621">SUMPRODUCT($K621:$AJ621,TRANSPOSE(EM$4:EM$29))</f>
        <v>300</v>
      </c>
      <c r="EN621" cm="1">
        <f t="array" ref="EN621">SUMPRODUCT($K621:$AJ621,TRANSPOSE(EN$4:EN$29))</f>
        <v>288</v>
      </c>
      <c r="EO621" cm="1">
        <f t="array" ref="EO621">SUMPRODUCT($K621:$AJ621,TRANSPOSE(EO$4:EO$29))</f>
        <v>0</v>
      </c>
      <c r="EP621" cm="1">
        <f t="array" ref="EP621">SUMPRODUCT($K621:$AJ621,TRANSPOSE(EP$4:EP$29))</f>
        <v>0</v>
      </c>
      <c r="EQ621" cm="1">
        <f t="array" ref="EQ621">SUMPRODUCT($K621:$AJ621,TRANSPOSE(EQ$4:EQ$29))</f>
        <v>0</v>
      </c>
      <c r="ER621" cm="1">
        <f t="array" ref="ER621">SUMPRODUCT($K621:$AJ621,TRANSPOSE(ER$4:ER$29))</f>
        <v>0</v>
      </c>
      <c r="ES621" cm="1">
        <f t="array" ref="ES621">SUMPRODUCT($K621:$AJ621,TRANSPOSE(ES$4:ES$29))</f>
        <v>0</v>
      </c>
      <c r="ET621" cm="1">
        <f t="array" ref="ET621">SUMPRODUCT($K621:$AJ621,TRANSPOSE(ET$4:ET$29))</f>
        <v>0</v>
      </c>
      <c r="EU621" cm="1">
        <f t="array" ref="EU621">SUMPRODUCT($K621:$AJ621,TRANSPOSE(EU$4:EU$29))</f>
        <v>0</v>
      </c>
      <c r="EV621" cm="1">
        <f t="array" ref="EV621">SUMPRODUCT($K621:$AJ621,TRANSPOSE(EV$4:EV$29))</f>
        <v>0</v>
      </c>
      <c r="EW621" cm="1">
        <f t="array" ref="EW621">SUMPRODUCT($K621:$AJ621,TRANSPOSE(EW$4:EW$29))</f>
        <v>0</v>
      </c>
      <c r="EX621" cm="1">
        <f t="array" ref="EX621">SUMPRODUCT($K621:$AJ621,TRANSPOSE(EX$4:EX$29))</f>
        <v>0</v>
      </c>
      <c r="EY621" cm="1">
        <f t="array" ref="EY621">SUMPRODUCT($K621:$AJ621,TRANSPOSE(EY$4:EY$29))</f>
        <v>0</v>
      </c>
      <c r="EZ621" cm="1">
        <f t="array" ref="EZ621">SUMPRODUCT($K621:$AJ621,TRANSPOSE(EZ$4:EZ$29))</f>
        <v>0</v>
      </c>
      <c r="FA621">
        <f t="shared" si="136"/>
        <v>0</v>
      </c>
      <c r="FB621" t="b">
        <f t="shared" si="137"/>
        <v>0</v>
      </c>
    </row>
    <row r="622" spans="1:158" hidden="1" x14ac:dyDescent="0.2">
      <c r="A622">
        <v>756</v>
      </c>
      <c r="B622" s="7" t="s">
        <v>242</v>
      </c>
      <c r="C622" t="s">
        <v>17</v>
      </c>
      <c r="D622">
        <v>405370593</v>
      </c>
      <c r="E622" t="s">
        <v>241</v>
      </c>
      <c r="G622" t="s">
        <v>6</v>
      </c>
      <c r="H622" s="1">
        <v>1</v>
      </c>
      <c r="I622" s="1">
        <v>16</v>
      </c>
      <c r="J622" s="1">
        <f>VLOOKUP(B622,'[4]AVL F03 05.05.26_לעבוד'!$B$27:$M$694,12,)</f>
        <v>16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16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f t="shared" si="133"/>
        <v>5040</v>
      </c>
      <c r="AL622" s="1">
        <f t="shared" si="134"/>
        <v>5200</v>
      </c>
      <c r="AQ622" s="1">
        <f>VLOOKUP($B622,'[2]AVL F03 05.05.26_לעבוד'!$B$29:$H$721,6,)</f>
        <v>0</v>
      </c>
      <c r="AR622" s="1" t="s">
        <v>25</v>
      </c>
      <c r="AS622" s="1" t="s">
        <v>14</v>
      </c>
      <c r="AT622">
        <f t="shared" si="135"/>
        <v>110.4</v>
      </c>
      <c r="AU622" t="str">
        <f>VLOOKUP(B622,'[3]AVL F03 05.05.26_לעבוד'!$B$27:$B$694,1,)</f>
        <v>SEAM8-10-S02.0-STL-04-1</v>
      </c>
      <c r="AW622" t="s">
        <v>1755</v>
      </c>
      <c r="AX622" t="s">
        <v>56</v>
      </c>
      <c r="AY622">
        <v>6.9</v>
      </c>
      <c r="AZ622" t="s">
        <v>0</v>
      </c>
      <c r="BA622">
        <v>1</v>
      </c>
      <c r="BB622" t="s">
        <v>13</v>
      </c>
      <c r="BC622">
        <v>357</v>
      </c>
      <c r="BD622">
        <v>160</v>
      </c>
      <c r="BE622" t="s">
        <v>57</v>
      </c>
      <c r="BF622">
        <v>0</v>
      </c>
      <c r="BG622">
        <v>6.9</v>
      </c>
      <c r="BH622">
        <v>20</v>
      </c>
      <c r="BI622" t="s">
        <v>11</v>
      </c>
      <c r="BJ622" t="s">
        <v>10</v>
      </c>
      <c r="BK622" t="s">
        <v>5</v>
      </c>
      <c r="BL622">
        <v>1</v>
      </c>
      <c r="BM622" t="s">
        <v>38</v>
      </c>
      <c r="BN622">
        <v>6.9</v>
      </c>
      <c r="BO622" t="s">
        <v>5</v>
      </c>
      <c r="BP622">
        <v>1</v>
      </c>
      <c r="BQ622" t="s">
        <v>5</v>
      </c>
      <c r="BR622" t="s">
        <v>8</v>
      </c>
      <c r="BS622" t="s">
        <v>7</v>
      </c>
      <c r="BT622">
        <v>650</v>
      </c>
      <c r="BU622" t="s">
        <v>6</v>
      </c>
      <c r="BV622" t="s">
        <v>31</v>
      </c>
      <c r="BW622" t="s">
        <v>4</v>
      </c>
      <c r="BX622" t="s">
        <v>3</v>
      </c>
      <c r="BY622" t="s">
        <v>56</v>
      </c>
      <c r="BZ622" t="s">
        <v>1</v>
      </c>
      <c r="CA622" t="s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3250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E622">
        <f>SUM($CB622,CB622:$CC622)-SUM($EC622:EC622)</f>
        <v>0</v>
      </c>
      <c r="DF622">
        <f>SUM($CB622,$CC622:CC622)-SUM($EC622:ED622)</f>
        <v>0</v>
      </c>
      <c r="DG622">
        <f>SUM($CB622,$CC622:CD622)-SUM($EC622:EE622)</f>
        <v>0</v>
      </c>
      <c r="DH622">
        <f>SUM($CB622,$CC622:CE622)-SUM($EC622:EF622)</f>
        <v>0</v>
      </c>
      <c r="DI622">
        <f>SUM($CB622,$CC622:CF622)-SUM($EC622:EG622)</f>
        <v>0</v>
      </c>
      <c r="DJ622">
        <f>SUM($CB622,$CC622:CG622)-SUM($EC622:EH622)</f>
        <v>0</v>
      </c>
      <c r="DK622">
        <f>SUM($CB622,$CC622:CH622)-SUM($EC622:EI622)</f>
        <v>0</v>
      </c>
      <c r="DL622">
        <f>SUM($CB622,$CC622:CI622)-SUM($EC622:EJ622)</f>
        <v>0</v>
      </c>
      <c r="DM622">
        <f>SUM($CB622,$CC622:CJ622)-SUM($EC622:EK622)</f>
        <v>2450</v>
      </c>
      <c r="DN622">
        <f>SUM($CB622,$CC622:CK622)-SUM($EC622:EL622)</f>
        <v>1650</v>
      </c>
      <c r="DO622">
        <f>SUM($CB622,$CC622:CL622)-SUM($EC622:EM622)</f>
        <v>850</v>
      </c>
      <c r="DP622">
        <f>SUM($CB622,$CC622:CM622)-SUM($EC622:EN622)</f>
        <v>50</v>
      </c>
      <c r="DQ622">
        <f>SUM($CB622,$CC622:CN622)-SUM($EC622:EO622)</f>
        <v>50</v>
      </c>
      <c r="DR622">
        <f>SUM($CB622,$CC622:CO622)-SUM($EC622:EP622)</f>
        <v>50</v>
      </c>
      <c r="DS622">
        <f>SUM($CB622,$CC622:CP622)-SUM($EC622:EQ622)</f>
        <v>50</v>
      </c>
      <c r="DT622">
        <f>SUM($CB622,$CC622:CQ622)-SUM($EC622:ER622)</f>
        <v>50</v>
      </c>
      <c r="DU622">
        <f>SUM($CB622,$CC622:CR622)-SUM($EC622:ES622)</f>
        <v>50</v>
      </c>
      <c r="DV622">
        <f>SUM($CB622,$CC622:CS622)-SUM($EC622:ET622)</f>
        <v>50</v>
      </c>
      <c r="DW622">
        <f>SUM($CB622,$CC622:CT622)-SUM($EC622:EU622)</f>
        <v>50</v>
      </c>
      <c r="DX622">
        <f>SUM($CB622,$CC622:CU622)-SUM($EC622:EV622)</f>
        <v>50</v>
      </c>
      <c r="DY622">
        <f>SUM($CB622,$CC622:CV622)-SUM($EC622:EW622)</f>
        <v>50</v>
      </c>
      <c r="DZ622">
        <f>SUM($CB622,$CC622:CW622)-SUM($EC622:EX622)</f>
        <v>50</v>
      </c>
      <c r="EA622">
        <f>SUM($CB622,$CC622:CX622)-SUM($EC622:EY622)</f>
        <v>50</v>
      </c>
      <c r="EB622">
        <f>SUM($CB622,$CC622:CY622)-SUM($EC622:EZ622)</f>
        <v>50</v>
      </c>
      <c r="EC622" cm="1">
        <f t="array" ref="EC622">SUMPRODUCT($K622:$AJ622,TRANSPOSE(EC$4:EC$29))</f>
        <v>0</v>
      </c>
      <c r="ED622" cm="1">
        <f t="array" ref="ED622">SUMPRODUCT($K622:$AJ622,TRANSPOSE(ED$4:ED$29))</f>
        <v>0</v>
      </c>
      <c r="EE622" cm="1">
        <f t="array" ref="EE622">SUMPRODUCT($K622:$AJ622,TRANSPOSE(EE$4:EE$29))</f>
        <v>0</v>
      </c>
      <c r="EF622" cm="1">
        <f t="array" ref="EF622">SUMPRODUCT($K622:$AJ622,TRANSPOSE(EF$4:EF$29))</f>
        <v>0</v>
      </c>
      <c r="EG622" cm="1">
        <f t="array" ref="EG622">SUMPRODUCT($K622:$AJ622,TRANSPOSE(EG$4:EG$29))</f>
        <v>0</v>
      </c>
      <c r="EH622" cm="1">
        <f t="array" ref="EH622">SUMPRODUCT($K622:$AJ622,TRANSPOSE(EH$4:EH$29))</f>
        <v>0</v>
      </c>
      <c r="EI622" cm="1">
        <f t="array" ref="EI622">SUMPRODUCT($K622:$AJ622,TRANSPOSE(EI$4:EI$29))</f>
        <v>0</v>
      </c>
      <c r="EJ622" cm="1">
        <f t="array" ref="EJ622">SUMPRODUCT($K622:$AJ622,TRANSPOSE(EJ$4:EJ$29))</f>
        <v>0</v>
      </c>
      <c r="EK622" cm="1">
        <f t="array" ref="EK622">SUMPRODUCT($K622:$AJ622,TRANSPOSE(EK$4:EK$29))</f>
        <v>800</v>
      </c>
      <c r="EL622" cm="1">
        <f t="array" ref="EL622">SUMPRODUCT($K622:$AJ622,TRANSPOSE(EL$4:EL$29))</f>
        <v>800</v>
      </c>
      <c r="EM622" cm="1">
        <f t="array" ref="EM622">SUMPRODUCT($K622:$AJ622,TRANSPOSE(EM$4:EM$29))</f>
        <v>800</v>
      </c>
      <c r="EN622" cm="1">
        <f t="array" ref="EN622">SUMPRODUCT($K622:$AJ622,TRANSPOSE(EN$4:EN$29))</f>
        <v>800</v>
      </c>
      <c r="EO622" cm="1">
        <f t="array" ref="EO622">SUMPRODUCT($K622:$AJ622,TRANSPOSE(EO$4:EO$29))</f>
        <v>0</v>
      </c>
      <c r="EP622" cm="1">
        <f t="array" ref="EP622">SUMPRODUCT($K622:$AJ622,TRANSPOSE(EP$4:EP$29))</f>
        <v>0</v>
      </c>
      <c r="EQ622" cm="1">
        <f t="array" ref="EQ622">SUMPRODUCT($K622:$AJ622,TRANSPOSE(EQ$4:EQ$29))</f>
        <v>0</v>
      </c>
      <c r="ER622" cm="1">
        <f t="array" ref="ER622">SUMPRODUCT($K622:$AJ622,TRANSPOSE(ER$4:ER$29))</f>
        <v>0</v>
      </c>
      <c r="ES622" cm="1">
        <f t="array" ref="ES622">SUMPRODUCT($K622:$AJ622,TRANSPOSE(ES$4:ES$29))</f>
        <v>0</v>
      </c>
      <c r="ET622" cm="1">
        <f t="array" ref="ET622">SUMPRODUCT($K622:$AJ622,TRANSPOSE(ET$4:ET$29))</f>
        <v>0</v>
      </c>
      <c r="EU622" cm="1">
        <f t="array" ref="EU622">SUMPRODUCT($K622:$AJ622,TRANSPOSE(EU$4:EU$29))</f>
        <v>0</v>
      </c>
      <c r="EV622" cm="1">
        <f t="array" ref="EV622">SUMPRODUCT($K622:$AJ622,TRANSPOSE(EV$4:EV$29))</f>
        <v>0</v>
      </c>
      <c r="EW622" cm="1">
        <f t="array" ref="EW622">SUMPRODUCT($K622:$AJ622,TRANSPOSE(EW$4:EW$29))</f>
        <v>0</v>
      </c>
      <c r="EX622" cm="1">
        <f t="array" ref="EX622">SUMPRODUCT($K622:$AJ622,TRANSPOSE(EX$4:EX$29))</f>
        <v>0</v>
      </c>
      <c r="EY622" cm="1">
        <f t="array" ref="EY622">SUMPRODUCT($K622:$AJ622,TRANSPOSE(EY$4:EY$29))</f>
        <v>0</v>
      </c>
      <c r="EZ622" cm="1">
        <f t="array" ref="EZ622">SUMPRODUCT($K622:$AJ622,TRANSPOSE(EZ$4:EZ$29))</f>
        <v>0</v>
      </c>
      <c r="FA622">
        <f t="shared" si="136"/>
        <v>0</v>
      </c>
      <c r="FB622" t="b">
        <f t="shared" si="137"/>
        <v>0</v>
      </c>
    </row>
    <row r="623" spans="1:158" hidden="1" x14ac:dyDescent="0.2">
      <c r="A623">
        <v>757</v>
      </c>
      <c r="B623" s="7" t="s">
        <v>240</v>
      </c>
      <c r="C623" t="s">
        <v>36</v>
      </c>
      <c r="D623">
        <v>421844650</v>
      </c>
      <c r="E623" t="s">
        <v>239</v>
      </c>
      <c r="G623" t="s">
        <v>6</v>
      </c>
      <c r="H623" s="1">
        <v>1</v>
      </c>
      <c r="I623" s="1">
        <v>1</v>
      </c>
      <c r="J623" s="1">
        <f>VLOOKUP(B623,'[4]AVL F03 05.05.26_לעבוד'!$B$27:$M$694,12,)</f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0</v>
      </c>
      <c r="AJ623" s="1">
        <v>0</v>
      </c>
      <c r="AK623" s="1">
        <f t="shared" si="133"/>
        <v>315</v>
      </c>
      <c r="AL623" s="1">
        <f t="shared" si="134"/>
        <v>375</v>
      </c>
      <c r="AQ623" s="1">
        <f>VLOOKUP($B623,'[2]AVL F03 05.05.26_לעבוד'!$B$29:$H$721,6,)</f>
        <v>0</v>
      </c>
      <c r="AR623" s="1" t="s">
        <v>25</v>
      </c>
      <c r="AS623" s="1" t="s">
        <v>14</v>
      </c>
      <c r="AT623">
        <f t="shared" si="135"/>
        <v>19.28</v>
      </c>
      <c r="AU623" t="str">
        <f>VLOOKUP(B623,'[3]AVL F03 05.05.26_לעבוד'!$B$27:$B$694,1,)</f>
        <v>SEAM8-20-S02.0-S-10-3</v>
      </c>
      <c r="AW623" t="s">
        <v>1755</v>
      </c>
      <c r="AX623" t="s">
        <v>56</v>
      </c>
      <c r="AY623">
        <v>19.28</v>
      </c>
      <c r="AZ623" t="s">
        <v>0</v>
      </c>
      <c r="BA623">
        <v>1</v>
      </c>
      <c r="BB623" t="s">
        <v>13</v>
      </c>
      <c r="BC623">
        <v>322</v>
      </c>
      <c r="BD623">
        <v>93</v>
      </c>
      <c r="BE623" t="s">
        <v>57</v>
      </c>
      <c r="BF623">
        <v>0</v>
      </c>
      <c r="BG623">
        <v>19.28</v>
      </c>
      <c r="BH623">
        <v>20</v>
      </c>
      <c r="BI623" t="s">
        <v>11</v>
      </c>
      <c r="BJ623" t="s">
        <v>10</v>
      </c>
      <c r="BK623" t="s">
        <v>5</v>
      </c>
      <c r="BL623">
        <v>1</v>
      </c>
      <c r="BM623" t="s">
        <v>38</v>
      </c>
      <c r="BN623">
        <v>19.28</v>
      </c>
      <c r="BO623" t="s">
        <v>5</v>
      </c>
      <c r="BP623">
        <v>1</v>
      </c>
      <c r="BQ623" t="s">
        <v>5</v>
      </c>
      <c r="BR623" t="s">
        <v>8</v>
      </c>
      <c r="BS623" t="s">
        <v>7</v>
      </c>
      <c r="BT623">
        <v>125</v>
      </c>
      <c r="BU623" t="s">
        <v>6</v>
      </c>
      <c r="BV623" t="s">
        <v>31</v>
      </c>
      <c r="BW623" t="s">
        <v>4</v>
      </c>
      <c r="BX623" t="s">
        <v>3</v>
      </c>
      <c r="BY623" t="s">
        <v>56</v>
      </c>
      <c r="BZ623" t="s">
        <v>1</v>
      </c>
      <c r="CA623" t="s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250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E623">
        <f>SUM($CB623,CB623:$CC623)-SUM($EC623:EC623)</f>
        <v>0</v>
      </c>
      <c r="DF623">
        <f>SUM($CB623,$CC623:CC623)-SUM($EC623:ED623)</f>
        <v>0</v>
      </c>
      <c r="DG623">
        <f>SUM($CB623,$CC623:CD623)-SUM($EC623:EE623)</f>
        <v>0</v>
      </c>
      <c r="DH623">
        <f>SUM($CB623,$CC623:CE623)-SUM($EC623:EF623)</f>
        <v>0</v>
      </c>
      <c r="DI623">
        <f>SUM($CB623,$CC623:CF623)-SUM($EC623:EG623)</f>
        <v>0</v>
      </c>
      <c r="DJ623">
        <f>SUM($CB623,$CC623:CG623)-SUM($EC623:EH623)</f>
        <v>0</v>
      </c>
      <c r="DK623">
        <f>SUM($CB623,$CC623:CH623)-SUM($EC623:EI623)</f>
        <v>0</v>
      </c>
      <c r="DL623">
        <f>SUM($CB623,$CC623:CI623)-SUM($EC623:EJ623)</f>
        <v>0</v>
      </c>
      <c r="DM623">
        <f>SUM($CB623,$CC623:CJ623)-SUM($EC623:EK623)</f>
        <v>230</v>
      </c>
      <c r="DN623">
        <f>SUM($CB623,$CC623:CK623)-SUM($EC623:EL623)</f>
        <v>140</v>
      </c>
      <c r="DO623">
        <f>SUM($CB623,$CC623:CL623)-SUM($EC623:EM623)</f>
        <v>50</v>
      </c>
      <c r="DP623">
        <f>SUM($CB623,$CC623:CM623)-SUM($EC623:EN623)</f>
        <v>50</v>
      </c>
      <c r="DQ623">
        <f>SUM($CB623,$CC623:CN623)-SUM($EC623:EO623)</f>
        <v>50</v>
      </c>
      <c r="DR623">
        <f>SUM($CB623,$CC623:CO623)-SUM($EC623:EP623)</f>
        <v>50</v>
      </c>
      <c r="DS623">
        <f>SUM($CB623,$CC623:CP623)-SUM($EC623:EQ623)</f>
        <v>50</v>
      </c>
      <c r="DT623">
        <f>SUM($CB623,$CC623:CQ623)-SUM($EC623:ER623)</f>
        <v>50</v>
      </c>
      <c r="DU623">
        <f>SUM($CB623,$CC623:CR623)-SUM($EC623:ES623)</f>
        <v>50</v>
      </c>
      <c r="DV623">
        <f>SUM($CB623,$CC623:CS623)-SUM($EC623:ET623)</f>
        <v>50</v>
      </c>
      <c r="DW623">
        <f>SUM($CB623,$CC623:CT623)-SUM($EC623:EU623)</f>
        <v>50</v>
      </c>
      <c r="DX623">
        <f>SUM($CB623,$CC623:CU623)-SUM($EC623:EV623)</f>
        <v>50</v>
      </c>
      <c r="DY623">
        <f>SUM($CB623,$CC623:CV623)-SUM($EC623:EW623)</f>
        <v>50</v>
      </c>
      <c r="DZ623">
        <f>SUM($CB623,$CC623:CW623)-SUM($EC623:EX623)</f>
        <v>50</v>
      </c>
      <c r="EA623">
        <f>SUM($CB623,$CC623:CX623)-SUM($EC623:EY623)</f>
        <v>50</v>
      </c>
      <c r="EB623">
        <f>SUM($CB623,$CC623:CY623)-SUM($EC623:EZ623)</f>
        <v>50</v>
      </c>
      <c r="EC623" cm="1">
        <f t="array" ref="EC623">SUMPRODUCT($K623:$AJ623,TRANSPOSE(EC$4:EC$29))</f>
        <v>0</v>
      </c>
      <c r="ED623" cm="1">
        <f t="array" ref="ED623">SUMPRODUCT($K623:$AJ623,TRANSPOSE(ED$4:ED$29))</f>
        <v>0</v>
      </c>
      <c r="EE623" cm="1">
        <f t="array" ref="EE623">SUMPRODUCT($K623:$AJ623,TRANSPOSE(EE$4:EE$29))</f>
        <v>0</v>
      </c>
      <c r="EF623" cm="1">
        <f t="array" ref="EF623">SUMPRODUCT($K623:$AJ623,TRANSPOSE(EF$4:EF$29))</f>
        <v>0</v>
      </c>
      <c r="EG623" cm="1">
        <f t="array" ref="EG623">SUMPRODUCT($K623:$AJ623,TRANSPOSE(EG$4:EG$29))</f>
        <v>0</v>
      </c>
      <c r="EH623" cm="1">
        <f t="array" ref="EH623">SUMPRODUCT($K623:$AJ623,TRANSPOSE(EH$4:EH$29))</f>
        <v>0</v>
      </c>
      <c r="EI623" cm="1">
        <f t="array" ref="EI623">SUMPRODUCT($K623:$AJ623,TRANSPOSE(EI$4:EI$29))</f>
        <v>0</v>
      </c>
      <c r="EJ623" cm="1">
        <f t="array" ref="EJ623">SUMPRODUCT($K623:$AJ623,TRANSPOSE(EJ$4:EJ$29))</f>
        <v>0</v>
      </c>
      <c r="EK623" cm="1">
        <f t="array" ref="EK623">SUMPRODUCT($K623:$AJ623,TRANSPOSE(EK$4:EK$29))</f>
        <v>20</v>
      </c>
      <c r="EL623" cm="1">
        <f t="array" ref="EL623">SUMPRODUCT($K623:$AJ623,TRANSPOSE(EL$4:EL$29))</f>
        <v>90</v>
      </c>
      <c r="EM623" cm="1">
        <f t="array" ref="EM623">SUMPRODUCT($K623:$AJ623,TRANSPOSE(EM$4:EM$29))</f>
        <v>90</v>
      </c>
      <c r="EN623" cm="1">
        <f t="array" ref="EN623">SUMPRODUCT($K623:$AJ623,TRANSPOSE(EN$4:EN$29))</f>
        <v>0</v>
      </c>
      <c r="EO623" cm="1">
        <f t="array" ref="EO623">SUMPRODUCT($K623:$AJ623,TRANSPOSE(EO$4:EO$29))</f>
        <v>0</v>
      </c>
      <c r="EP623" cm="1">
        <f t="array" ref="EP623">SUMPRODUCT($K623:$AJ623,TRANSPOSE(EP$4:EP$29))</f>
        <v>0</v>
      </c>
      <c r="EQ623" cm="1">
        <f t="array" ref="EQ623">SUMPRODUCT($K623:$AJ623,TRANSPOSE(EQ$4:EQ$29))</f>
        <v>0</v>
      </c>
      <c r="ER623" cm="1">
        <f t="array" ref="ER623">SUMPRODUCT($K623:$AJ623,TRANSPOSE(ER$4:ER$29))</f>
        <v>0</v>
      </c>
      <c r="ES623" cm="1">
        <f t="array" ref="ES623">SUMPRODUCT($K623:$AJ623,TRANSPOSE(ES$4:ES$29))</f>
        <v>0</v>
      </c>
      <c r="ET623" cm="1">
        <f t="array" ref="ET623">SUMPRODUCT($K623:$AJ623,TRANSPOSE(ET$4:ET$29))</f>
        <v>0</v>
      </c>
      <c r="EU623" cm="1">
        <f t="array" ref="EU623">SUMPRODUCT($K623:$AJ623,TRANSPOSE(EU$4:EU$29))</f>
        <v>0</v>
      </c>
      <c r="EV623" cm="1">
        <f t="array" ref="EV623">SUMPRODUCT($K623:$AJ623,TRANSPOSE(EV$4:EV$29))</f>
        <v>0</v>
      </c>
      <c r="EW623" cm="1">
        <f t="array" ref="EW623">SUMPRODUCT($K623:$AJ623,TRANSPOSE(EW$4:EW$29))</f>
        <v>0</v>
      </c>
      <c r="EX623" cm="1">
        <f t="array" ref="EX623">SUMPRODUCT($K623:$AJ623,TRANSPOSE(EX$4:EX$29))</f>
        <v>0</v>
      </c>
      <c r="EY623" cm="1">
        <f t="array" ref="EY623">SUMPRODUCT($K623:$AJ623,TRANSPOSE(EY$4:EY$29))</f>
        <v>0</v>
      </c>
      <c r="EZ623" cm="1">
        <f t="array" ref="EZ623">SUMPRODUCT($K623:$AJ623,TRANSPOSE(EZ$4:EZ$29))</f>
        <v>0</v>
      </c>
      <c r="FA623">
        <f t="shared" si="136"/>
        <v>0</v>
      </c>
      <c r="FB623" t="b">
        <f t="shared" si="137"/>
        <v>0</v>
      </c>
    </row>
    <row r="624" spans="1:158" hidden="1" x14ac:dyDescent="0.2">
      <c r="A624">
        <v>758</v>
      </c>
      <c r="B624" s="7" t="s">
        <v>238</v>
      </c>
      <c r="C624" t="s">
        <v>17</v>
      </c>
      <c r="D624" t="s">
        <v>237</v>
      </c>
      <c r="E624" t="s">
        <v>236</v>
      </c>
      <c r="G624" t="s">
        <v>6</v>
      </c>
      <c r="H624" s="1">
        <v>2</v>
      </c>
      <c r="I624" s="1">
        <v>1</v>
      </c>
      <c r="J624" s="1">
        <f>VLOOKUP(B624,'[4]AVL F03 05.05.26_לעבוד'!$B$27:$M$694,12,)</f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1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f t="shared" si="133"/>
        <v>315</v>
      </c>
      <c r="AL624" s="1">
        <f t="shared" si="134"/>
        <v>550</v>
      </c>
      <c r="AM624" s="1">
        <f>AK624*AY624</f>
        <v>1445.85</v>
      </c>
      <c r="AN624" s="1">
        <f>AL624*AY624</f>
        <v>2524.5</v>
      </c>
      <c r="AO624" s="1">
        <f>AN624-AM624</f>
        <v>1078.6500000000001</v>
      </c>
      <c r="AP624" s="1" t="s">
        <v>26</v>
      </c>
      <c r="AQ624" s="1">
        <f>VLOOKUP($B624,'[2]AVL F03 05.05.26_לעבוד'!$B$29:$H$721,6,)</f>
        <v>0</v>
      </c>
      <c r="AR624" s="1" t="s">
        <v>25</v>
      </c>
      <c r="AS624" s="1" t="s">
        <v>14</v>
      </c>
      <c r="AT624">
        <f t="shared" si="135"/>
        <v>4.59</v>
      </c>
      <c r="AU624" t="str">
        <f>VLOOKUP(B624,'[3]AVL F03 05.05.26_לעבוד'!$B$27:$B$694,1,)</f>
        <v>SFM-125-02-S-D-A-K-TR</v>
      </c>
      <c r="AW624" t="s">
        <v>1755</v>
      </c>
      <c r="AX624" t="s">
        <v>56</v>
      </c>
      <c r="AY624">
        <v>4.59</v>
      </c>
      <c r="AZ624" t="s">
        <v>0</v>
      </c>
      <c r="BA624">
        <v>2</v>
      </c>
      <c r="BB624" t="s">
        <v>13</v>
      </c>
      <c r="BC624">
        <v>98</v>
      </c>
      <c r="BD624">
        <v>65</v>
      </c>
      <c r="BE624" t="s">
        <v>57</v>
      </c>
      <c r="BF624">
        <v>0</v>
      </c>
      <c r="BG624">
        <v>4.59</v>
      </c>
      <c r="BH624">
        <v>20</v>
      </c>
      <c r="BI624" t="s">
        <v>11</v>
      </c>
      <c r="BJ624" t="s">
        <v>10</v>
      </c>
      <c r="BK624" t="s">
        <v>5</v>
      </c>
      <c r="BL624">
        <v>1</v>
      </c>
      <c r="BM624" t="s">
        <v>75</v>
      </c>
      <c r="BN624">
        <v>4.59</v>
      </c>
      <c r="BO624" t="s">
        <v>5</v>
      </c>
      <c r="BP624">
        <v>1</v>
      </c>
      <c r="BQ624" t="s">
        <v>5</v>
      </c>
      <c r="BR624" t="s">
        <v>8</v>
      </c>
      <c r="BS624" t="s">
        <v>7</v>
      </c>
      <c r="BT624">
        <v>550</v>
      </c>
      <c r="BU624" t="s">
        <v>6</v>
      </c>
      <c r="BV624" t="s">
        <v>31</v>
      </c>
      <c r="BW624" t="s">
        <v>4</v>
      </c>
      <c r="BX624" t="s">
        <v>3</v>
      </c>
      <c r="BY624" t="s">
        <v>56</v>
      </c>
      <c r="BZ624" t="s">
        <v>1</v>
      </c>
      <c r="CA624" t="s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220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E624">
        <f>SUM($CB624,CB624:$CC624)-SUM($EC624:EC624)</f>
        <v>0</v>
      </c>
      <c r="DF624">
        <f>SUM($CB624,$CC624:CC624)-SUM($EC624:ED624)</f>
        <v>0</v>
      </c>
      <c r="DG624">
        <f>SUM($CB624,$CC624:CD624)-SUM($EC624:EE624)</f>
        <v>0</v>
      </c>
      <c r="DH624">
        <f>SUM($CB624,$CC624:CE624)-SUM($EC624:EF624)</f>
        <v>0</v>
      </c>
      <c r="DI624">
        <f>SUM($CB624,$CC624:CF624)-SUM($EC624:EG624)</f>
        <v>0</v>
      </c>
      <c r="DJ624">
        <f>SUM($CB624,$CC624:CG624)-SUM($EC624:EH624)</f>
        <v>0</v>
      </c>
      <c r="DK624">
        <f>SUM($CB624,$CC624:CH624)-SUM($EC624:EI624)</f>
        <v>0</v>
      </c>
      <c r="DL624">
        <f>SUM($CB624,$CC624:CI624)-SUM($EC624:EJ624)</f>
        <v>0</v>
      </c>
      <c r="DM624">
        <f>SUM($CB624,$CC624:CJ624)-SUM($EC624:EK624)</f>
        <v>170</v>
      </c>
      <c r="DN624">
        <f>SUM($CB624,$CC624:CK624)-SUM($EC624:EL624)</f>
        <v>120</v>
      </c>
      <c r="DO624">
        <f>SUM($CB624,$CC624:CL624)-SUM($EC624:EM624)</f>
        <v>70</v>
      </c>
      <c r="DP624">
        <f>SUM($CB624,$CC624:CM624)-SUM($EC624:EN624)</f>
        <v>20</v>
      </c>
      <c r="DQ624">
        <f>SUM($CB624,$CC624:CN624)-SUM($EC624:EO624)</f>
        <v>20</v>
      </c>
      <c r="DR624">
        <f>SUM($CB624,$CC624:CO624)-SUM($EC624:EP624)</f>
        <v>20</v>
      </c>
      <c r="DS624">
        <f>SUM($CB624,$CC624:CP624)-SUM($EC624:EQ624)</f>
        <v>20</v>
      </c>
      <c r="DT624">
        <f>SUM($CB624,$CC624:CQ624)-SUM($EC624:ER624)</f>
        <v>20</v>
      </c>
      <c r="DU624">
        <f>SUM($CB624,$CC624:CR624)-SUM($EC624:ES624)</f>
        <v>20</v>
      </c>
      <c r="DV624">
        <f>SUM($CB624,$CC624:CS624)-SUM($EC624:ET624)</f>
        <v>20</v>
      </c>
      <c r="DW624">
        <f>SUM($CB624,$CC624:CT624)-SUM($EC624:EU624)</f>
        <v>20</v>
      </c>
      <c r="DX624">
        <f>SUM($CB624,$CC624:CU624)-SUM($EC624:EV624)</f>
        <v>20</v>
      </c>
      <c r="DY624">
        <f>SUM($CB624,$CC624:CV624)-SUM($EC624:EW624)</f>
        <v>20</v>
      </c>
      <c r="DZ624">
        <f>SUM($CB624,$CC624:CW624)-SUM($EC624:EX624)</f>
        <v>20</v>
      </c>
      <c r="EA624">
        <f>SUM($CB624,$CC624:CX624)-SUM($EC624:EY624)</f>
        <v>20</v>
      </c>
      <c r="EB624">
        <f>SUM($CB624,$CC624:CY624)-SUM($EC624:EZ624)</f>
        <v>20</v>
      </c>
      <c r="EC624" cm="1">
        <f t="array" ref="EC624">SUMPRODUCT($K624:$AJ624,TRANSPOSE(EC$4:EC$29))</f>
        <v>0</v>
      </c>
      <c r="ED624" cm="1">
        <f t="array" ref="ED624">SUMPRODUCT($K624:$AJ624,TRANSPOSE(ED$4:ED$29))</f>
        <v>0</v>
      </c>
      <c r="EE624" cm="1">
        <f t="array" ref="EE624">SUMPRODUCT($K624:$AJ624,TRANSPOSE(EE$4:EE$29))</f>
        <v>0</v>
      </c>
      <c r="EF624" cm="1">
        <f t="array" ref="EF624">SUMPRODUCT($K624:$AJ624,TRANSPOSE(EF$4:EF$29))</f>
        <v>0</v>
      </c>
      <c r="EG624" cm="1">
        <f t="array" ref="EG624">SUMPRODUCT($K624:$AJ624,TRANSPOSE(EG$4:EG$29))</f>
        <v>0</v>
      </c>
      <c r="EH624" cm="1">
        <f t="array" ref="EH624">SUMPRODUCT($K624:$AJ624,TRANSPOSE(EH$4:EH$29))</f>
        <v>0</v>
      </c>
      <c r="EI624" cm="1">
        <f t="array" ref="EI624">SUMPRODUCT($K624:$AJ624,TRANSPOSE(EI$4:EI$29))</f>
        <v>0</v>
      </c>
      <c r="EJ624" cm="1">
        <f t="array" ref="EJ624">SUMPRODUCT($K624:$AJ624,TRANSPOSE(EJ$4:EJ$29))</f>
        <v>0</v>
      </c>
      <c r="EK624" cm="1">
        <f t="array" ref="EK624">SUMPRODUCT($K624:$AJ624,TRANSPOSE(EK$4:EK$29))</f>
        <v>50</v>
      </c>
      <c r="EL624" cm="1">
        <f t="array" ref="EL624">SUMPRODUCT($K624:$AJ624,TRANSPOSE(EL$4:EL$29))</f>
        <v>50</v>
      </c>
      <c r="EM624" cm="1">
        <f t="array" ref="EM624">SUMPRODUCT($K624:$AJ624,TRANSPOSE(EM$4:EM$29))</f>
        <v>50</v>
      </c>
      <c r="EN624" cm="1">
        <f t="array" ref="EN624">SUMPRODUCT($K624:$AJ624,TRANSPOSE(EN$4:EN$29))</f>
        <v>50</v>
      </c>
      <c r="EO624" cm="1">
        <f t="array" ref="EO624">SUMPRODUCT($K624:$AJ624,TRANSPOSE(EO$4:EO$29))</f>
        <v>0</v>
      </c>
      <c r="EP624" cm="1">
        <f t="array" ref="EP624">SUMPRODUCT($K624:$AJ624,TRANSPOSE(EP$4:EP$29))</f>
        <v>0</v>
      </c>
      <c r="EQ624" cm="1">
        <f t="array" ref="EQ624">SUMPRODUCT($K624:$AJ624,TRANSPOSE(EQ$4:EQ$29))</f>
        <v>0</v>
      </c>
      <c r="ER624" cm="1">
        <f t="array" ref="ER624">SUMPRODUCT($K624:$AJ624,TRANSPOSE(ER$4:ER$29))</f>
        <v>0</v>
      </c>
      <c r="ES624" cm="1">
        <f t="array" ref="ES624">SUMPRODUCT($K624:$AJ624,TRANSPOSE(ES$4:ES$29))</f>
        <v>0</v>
      </c>
      <c r="ET624" cm="1">
        <f t="array" ref="ET624">SUMPRODUCT($K624:$AJ624,TRANSPOSE(ET$4:ET$29))</f>
        <v>0</v>
      </c>
      <c r="EU624" cm="1">
        <f t="array" ref="EU624">SUMPRODUCT($K624:$AJ624,TRANSPOSE(EU$4:EU$29))</f>
        <v>0</v>
      </c>
      <c r="EV624" cm="1">
        <f t="array" ref="EV624">SUMPRODUCT($K624:$AJ624,TRANSPOSE(EV$4:EV$29))</f>
        <v>0</v>
      </c>
      <c r="EW624" cm="1">
        <f t="array" ref="EW624">SUMPRODUCT($K624:$AJ624,TRANSPOSE(EW$4:EW$29))</f>
        <v>0</v>
      </c>
      <c r="EX624" cm="1">
        <f t="array" ref="EX624">SUMPRODUCT($K624:$AJ624,TRANSPOSE(EX$4:EX$29))</f>
        <v>0</v>
      </c>
      <c r="EY624" cm="1">
        <f t="array" ref="EY624">SUMPRODUCT($K624:$AJ624,TRANSPOSE(EY$4:EY$29))</f>
        <v>0</v>
      </c>
      <c r="EZ624" cm="1">
        <f t="array" ref="EZ624">SUMPRODUCT($K624:$AJ624,TRANSPOSE(EZ$4:EZ$29))</f>
        <v>0</v>
      </c>
      <c r="FA624">
        <f t="shared" si="136"/>
        <v>0</v>
      </c>
      <c r="FB624" t="b">
        <f t="shared" si="137"/>
        <v>0</v>
      </c>
    </row>
    <row r="625" spans="1:158" hidden="1" x14ac:dyDescent="0.2">
      <c r="A625">
        <v>759</v>
      </c>
      <c r="B625" s="7" t="s">
        <v>235</v>
      </c>
      <c r="C625" t="s">
        <v>17</v>
      </c>
      <c r="D625">
        <v>401013298</v>
      </c>
      <c r="E625" t="s">
        <v>234</v>
      </c>
      <c r="G625" t="s">
        <v>6</v>
      </c>
      <c r="H625" s="1">
        <v>2</v>
      </c>
      <c r="I625" s="1">
        <v>96</v>
      </c>
      <c r="J625" s="1">
        <f>VLOOKUP(B625,'[4]AVL F03 05.05.26_לעבוד'!$B$27:$M$694,12,)</f>
        <v>96</v>
      </c>
      <c r="K625" s="1">
        <v>0</v>
      </c>
      <c r="L625" s="1">
        <v>0</v>
      </c>
      <c r="M625" s="1">
        <v>0</v>
      </c>
      <c r="N625" s="1">
        <v>4</v>
      </c>
      <c r="O625" s="1">
        <v>80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12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f t="shared" si="133"/>
        <v>30240</v>
      </c>
      <c r="AL625" s="1">
        <f t="shared" si="134"/>
        <v>33000</v>
      </c>
      <c r="AM625" s="1">
        <f>AK625*AY625</f>
        <v>7257.5999999999995</v>
      </c>
      <c r="AN625" s="1">
        <f>AL625*AY625</f>
        <v>7920</v>
      </c>
      <c r="AO625" s="1">
        <f>AN625-AM625</f>
        <v>662.40000000000055</v>
      </c>
      <c r="AP625" s="1" t="s">
        <v>26</v>
      </c>
      <c r="AQ625" s="1">
        <f>VLOOKUP($B625,'[2]AVL F03 05.05.26_לעבוד'!$B$29:$H$721,6,)</f>
        <v>0</v>
      </c>
      <c r="AR625" s="1" t="s">
        <v>46</v>
      </c>
      <c r="AS625" s="1" t="s">
        <v>14</v>
      </c>
      <c r="AT625">
        <f t="shared" si="135"/>
        <v>23.04</v>
      </c>
      <c r="AU625" t="str">
        <f>VLOOKUP(B625,'[3]AVL F03 05.05.26_לעבוד'!$B$27:$B$694,1,)</f>
        <v>SI5513CDC-T1-GE3</v>
      </c>
      <c r="AW625" t="s">
        <v>1748</v>
      </c>
      <c r="AX625">
        <v>1</v>
      </c>
      <c r="AY625">
        <v>0.24</v>
      </c>
      <c r="AZ625" t="s">
        <v>0</v>
      </c>
      <c r="BA625">
        <v>2</v>
      </c>
      <c r="BB625" t="s">
        <v>13</v>
      </c>
      <c r="BC625">
        <v>100</v>
      </c>
      <c r="BD625">
        <v>101</v>
      </c>
      <c r="BE625" t="s">
        <v>24</v>
      </c>
      <c r="BF625">
        <v>0</v>
      </c>
      <c r="BG625">
        <v>0.24</v>
      </c>
      <c r="BH625">
        <v>20</v>
      </c>
      <c r="BI625" t="s">
        <v>11</v>
      </c>
      <c r="BJ625" t="s">
        <v>213</v>
      </c>
      <c r="BK625" t="s">
        <v>5</v>
      </c>
      <c r="BL625">
        <v>1</v>
      </c>
      <c r="BM625" t="s">
        <v>22</v>
      </c>
      <c r="BN625">
        <v>0.24</v>
      </c>
      <c r="BO625" t="s">
        <v>5</v>
      </c>
      <c r="BP625">
        <v>1</v>
      </c>
      <c r="BQ625" t="s">
        <v>5</v>
      </c>
      <c r="BR625" t="s">
        <v>8</v>
      </c>
      <c r="BS625" t="s">
        <v>212</v>
      </c>
      <c r="BT625">
        <v>3000</v>
      </c>
      <c r="BU625" t="s">
        <v>6</v>
      </c>
      <c r="BV625" t="s">
        <v>31</v>
      </c>
      <c r="BW625" t="s">
        <v>50</v>
      </c>
      <c r="BX625" t="s">
        <v>3</v>
      </c>
      <c r="BY625">
        <v>1</v>
      </c>
      <c r="BZ625" t="s">
        <v>29</v>
      </c>
      <c r="CA625" t="s">
        <v>0</v>
      </c>
      <c r="CB625">
        <v>20000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E625">
        <f>SUM($CB625,CB625:$CC625)-SUM($EC625:EC625)</f>
        <v>40000</v>
      </c>
      <c r="DF625">
        <f>SUM($CB625,$CC625:CC625)-SUM($EC625:ED625)</f>
        <v>20000</v>
      </c>
      <c r="DG625">
        <f>SUM($CB625,$CC625:CD625)-SUM($EC625:EE625)</f>
        <v>20000</v>
      </c>
      <c r="DH625">
        <f>SUM($CB625,$CC625:CE625)-SUM($EC625:EF625)</f>
        <v>20000</v>
      </c>
      <c r="DI625">
        <f>SUM($CB625,$CC625:CF625)-SUM($EC625:EG625)</f>
        <v>20000</v>
      </c>
      <c r="DJ625">
        <f>SUM($CB625,$CC625:CG625)-SUM($EC625:EH625)</f>
        <v>20000</v>
      </c>
      <c r="DK625">
        <f>SUM($CB625,$CC625:CH625)-SUM($EC625:EI625)</f>
        <v>20000</v>
      </c>
      <c r="DL625">
        <f>SUM($CB625,$CC625:CI625)-SUM($EC625:EJ625)</f>
        <v>20000</v>
      </c>
      <c r="DM625">
        <f>SUM($CB625,$CC625:CJ625)-SUM($EC625:EK625)</f>
        <v>17320</v>
      </c>
      <c r="DN625">
        <f>SUM($CB625,$CC625:CK625)-SUM($EC625:EL625)</f>
        <v>14120</v>
      </c>
      <c r="DO625">
        <f>SUM($CB625,$CC625:CL625)-SUM($EC625:EM625)</f>
        <v>7520</v>
      </c>
      <c r="DP625">
        <f>SUM($CB625,$CC625:CM625)-SUM($EC625:EN625)</f>
        <v>800</v>
      </c>
      <c r="DQ625">
        <f>SUM($CB625,$CC625:CN625)-SUM($EC625:EO625)</f>
        <v>800</v>
      </c>
      <c r="DR625">
        <f>SUM($CB625,$CC625:CO625)-SUM($EC625:EP625)</f>
        <v>800</v>
      </c>
      <c r="DS625">
        <f>SUM($CB625,$CC625:CP625)-SUM($EC625:EQ625)</f>
        <v>800</v>
      </c>
      <c r="DT625">
        <f>SUM($CB625,$CC625:CQ625)-SUM($EC625:ER625)</f>
        <v>800</v>
      </c>
      <c r="DU625">
        <f>SUM($CB625,$CC625:CR625)-SUM($EC625:ES625)</f>
        <v>800</v>
      </c>
      <c r="DV625">
        <f>SUM($CB625,$CC625:CS625)-SUM($EC625:ET625)</f>
        <v>800</v>
      </c>
      <c r="DW625">
        <f>SUM($CB625,$CC625:CT625)-SUM($EC625:EU625)</f>
        <v>800</v>
      </c>
      <c r="DX625">
        <f>SUM($CB625,$CC625:CU625)-SUM($EC625:EV625)</f>
        <v>800</v>
      </c>
      <c r="DY625">
        <f>SUM($CB625,$CC625:CV625)-SUM($EC625:EW625)</f>
        <v>800</v>
      </c>
      <c r="DZ625">
        <f>SUM($CB625,$CC625:CW625)-SUM($EC625:EX625)</f>
        <v>800</v>
      </c>
      <c r="EA625">
        <f>SUM($CB625,$CC625:CX625)-SUM($EC625:EY625)</f>
        <v>800</v>
      </c>
      <c r="EB625">
        <f>SUM($CB625,$CC625:CY625)-SUM($EC625:EZ625)</f>
        <v>800</v>
      </c>
      <c r="EC625" cm="1">
        <f t="array" ref="EC625">SUMPRODUCT($K625:$AJ625,TRANSPOSE(EC$4:EC$29))</f>
        <v>0</v>
      </c>
      <c r="ED625" cm="1">
        <f t="array" ref="ED625">SUMPRODUCT($K625:$AJ625,TRANSPOSE(ED$4:ED$29))</f>
        <v>0</v>
      </c>
      <c r="EE625" cm="1">
        <f t="array" ref="EE625">SUMPRODUCT($K625:$AJ625,TRANSPOSE(EE$4:EE$29))</f>
        <v>0</v>
      </c>
      <c r="EF625" cm="1">
        <f t="array" ref="EF625">SUMPRODUCT($K625:$AJ625,TRANSPOSE(EF$4:EF$29))</f>
        <v>0</v>
      </c>
      <c r="EG625" cm="1">
        <f t="array" ref="EG625">SUMPRODUCT($K625:$AJ625,TRANSPOSE(EG$4:EG$29))</f>
        <v>0</v>
      </c>
      <c r="EH625" cm="1">
        <f t="array" ref="EH625">SUMPRODUCT($K625:$AJ625,TRANSPOSE(EH$4:EH$29))</f>
        <v>0</v>
      </c>
      <c r="EI625" cm="1">
        <f t="array" ref="EI625">SUMPRODUCT($K625:$AJ625,TRANSPOSE(EI$4:EI$29))</f>
        <v>0</v>
      </c>
      <c r="EJ625" cm="1">
        <f t="array" ref="EJ625">SUMPRODUCT($K625:$AJ625,TRANSPOSE(EJ$4:EJ$29))</f>
        <v>0</v>
      </c>
      <c r="EK625" cm="1">
        <f t="array" ref="EK625">SUMPRODUCT($K625:$AJ625,TRANSPOSE(EK$4:EK$29))</f>
        <v>2680</v>
      </c>
      <c r="EL625" cm="1">
        <f t="array" ref="EL625">SUMPRODUCT($K625:$AJ625,TRANSPOSE(EL$4:EL$29))</f>
        <v>3200</v>
      </c>
      <c r="EM625" cm="1">
        <f t="array" ref="EM625">SUMPRODUCT($K625:$AJ625,TRANSPOSE(EM$4:EM$29))</f>
        <v>6600</v>
      </c>
      <c r="EN625" cm="1">
        <f t="array" ref="EN625">SUMPRODUCT($K625:$AJ625,TRANSPOSE(EN$4:EN$29))</f>
        <v>6720</v>
      </c>
      <c r="EO625" cm="1">
        <f t="array" ref="EO625">SUMPRODUCT($K625:$AJ625,TRANSPOSE(EO$4:EO$29))</f>
        <v>0</v>
      </c>
      <c r="EP625" cm="1">
        <f t="array" ref="EP625">SUMPRODUCT($K625:$AJ625,TRANSPOSE(EP$4:EP$29))</f>
        <v>0</v>
      </c>
      <c r="EQ625" cm="1">
        <f t="array" ref="EQ625">SUMPRODUCT($K625:$AJ625,TRANSPOSE(EQ$4:EQ$29))</f>
        <v>0</v>
      </c>
      <c r="ER625" cm="1">
        <f t="array" ref="ER625">SUMPRODUCT($K625:$AJ625,TRANSPOSE(ER$4:ER$29))</f>
        <v>0</v>
      </c>
      <c r="ES625" cm="1">
        <f t="array" ref="ES625">SUMPRODUCT($K625:$AJ625,TRANSPOSE(ES$4:ES$29))</f>
        <v>0</v>
      </c>
      <c r="ET625" cm="1">
        <f t="array" ref="ET625">SUMPRODUCT($K625:$AJ625,TRANSPOSE(ET$4:ET$29))</f>
        <v>0</v>
      </c>
      <c r="EU625" cm="1">
        <f t="array" ref="EU625">SUMPRODUCT($K625:$AJ625,TRANSPOSE(EU$4:EU$29))</f>
        <v>0</v>
      </c>
      <c r="EV625" cm="1">
        <f t="array" ref="EV625">SUMPRODUCT($K625:$AJ625,TRANSPOSE(EV$4:EV$29))</f>
        <v>0</v>
      </c>
      <c r="EW625" cm="1">
        <f t="array" ref="EW625">SUMPRODUCT($K625:$AJ625,TRANSPOSE(EW$4:EW$29))</f>
        <v>0</v>
      </c>
      <c r="EX625" cm="1">
        <f t="array" ref="EX625">SUMPRODUCT($K625:$AJ625,TRANSPOSE(EX$4:EX$29))</f>
        <v>0</v>
      </c>
      <c r="EY625" cm="1">
        <f t="array" ref="EY625">SUMPRODUCT($K625:$AJ625,TRANSPOSE(EY$4:EY$29))</f>
        <v>0</v>
      </c>
      <c r="EZ625" cm="1">
        <f t="array" ref="EZ625">SUMPRODUCT($K625:$AJ625,TRANSPOSE(EZ$4:EZ$29))</f>
        <v>0</v>
      </c>
      <c r="FA625">
        <f t="shared" si="136"/>
        <v>0</v>
      </c>
      <c r="FB625" t="b">
        <f t="shared" si="137"/>
        <v>0</v>
      </c>
    </row>
    <row r="626" spans="1:158" hidden="1" x14ac:dyDescent="0.2">
      <c r="A626">
        <v>760</v>
      </c>
      <c r="B626" s="7" t="s">
        <v>233</v>
      </c>
      <c r="C626" t="s">
        <v>17</v>
      </c>
      <c r="D626">
        <v>405551959</v>
      </c>
      <c r="E626" t="s">
        <v>232</v>
      </c>
      <c r="G626" t="s">
        <v>6</v>
      </c>
      <c r="H626" s="1">
        <v>2</v>
      </c>
      <c r="I626" s="1">
        <v>129</v>
      </c>
      <c r="J626" s="1">
        <f>VLOOKUP(B626,'[4]AVL F03 05.05.26_לעבוד'!$B$27:$M$694,12,)</f>
        <v>129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128</v>
      </c>
      <c r="S626" s="1">
        <v>0</v>
      </c>
      <c r="T626" s="1">
        <v>0</v>
      </c>
      <c r="U626" s="1">
        <v>1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f t="shared" si="133"/>
        <v>40635</v>
      </c>
      <c r="AL626" s="1">
        <f t="shared" si="134"/>
        <v>42000</v>
      </c>
      <c r="AM626" s="1">
        <f>AK626*AY626</f>
        <v>8939.7000000000007</v>
      </c>
      <c r="AN626" s="1">
        <f>AL626*AY626</f>
        <v>9240</v>
      </c>
      <c r="AO626" s="1">
        <f>AN626-AM626</f>
        <v>300.29999999999927</v>
      </c>
      <c r="AP626" s="1" t="s">
        <v>26</v>
      </c>
      <c r="AQ626" s="1">
        <f>VLOOKUP($B626,'[2]AVL F03 05.05.26_לעבוד'!$B$29:$H$721,6,)</f>
        <v>0</v>
      </c>
      <c r="AR626" s="1" t="s">
        <v>151</v>
      </c>
      <c r="AS626" s="1" t="s">
        <v>14</v>
      </c>
      <c r="AT626">
        <f t="shared" si="135"/>
        <v>28.38</v>
      </c>
      <c r="AU626" t="str">
        <f>VLOOKUP(B626,'[3]AVL F03 05.05.26_לעבוד'!$B$27:$B$694,1,)</f>
        <v>SIA517DJ-T1-GE3</v>
      </c>
      <c r="AW626" t="s">
        <v>1771</v>
      </c>
      <c r="AX626" t="s">
        <v>41</v>
      </c>
      <c r="AY626">
        <v>0.22</v>
      </c>
      <c r="AZ626" t="s">
        <v>0</v>
      </c>
      <c r="BA626">
        <v>2</v>
      </c>
      <c r="BB626" t="s">
        <v>13</v>
      </c>
      <c r="BC626">
        <v>100</v>
      </c>
      <c r="BD626">
        <v>22</v>
      </c>
      <c r="BE626" t="s">
        <v>24</v>
      </c>
      <c r="BF626">
        <v>0</v>
      </c>
      <c r="BG626">
        <v>0.22</v>
      </c>
      <c r="BH626">
        <v>20</v>
      </c>
      <c r="BI626" t="s">
        <v>11</v>
      </c>
      <c r="BJ626" t="s">
        <v>213</v>
      </c>
      <c r="BK626" t="s">
        <v>5</v>
      </c>
      <c r="BL626">
        <v>1</v>
      </c>
      <c r="BM626" t="s">
        <v>22</v>
      </c>
      <c r="BN626">
        <v>0.22</v>
      </c>
      <c r="BO626" t="s">
        <v>5</v>
      </c>
      <c r="BP626">
        <v>1</v>
      </c>
      <c r="BQ626" t="s">
        <v>5</v>
      </c>
      <c r="BR626" t="s">
        <v>8</v>
      </c>
      <c r="BS626" t="s">
        <v>212</v>
      </c>
      <c r="BT626">
        <v>3000</v>
      </c>
      <c r="BU626" t="s">
        <v>6</v>
      </c>
      <c r="BV626" t="s">
        <v>31</v>
      </c>
      <c r="BW626" t="s">
        <v>50</v>
      </c>
      <c r="BX626" t="s">
        <v>3</v>
      </c>
      <c r="BY626" t="s">
        <v>41</v>
      </c>
      <c r="BZ626" t="s">
        <v>1</v>
      </c>
      <c r="CA626" t="s">
        <v>0</v>
      </c>
      <c r="CB626">
        <v>18000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 t="s">
        <v>5</v>
      </c>
      <c r="CL626" t="s">
        <v>5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9000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E626">
        <f>SUM($CB626,CB626:$CC626)-SUM($EC626:EC626)</f>
        <v>36000</v>
      </c>
      <c r="DF626">
        <f>SUM($CB626,$CC626:CC626)-SUM($EC626:ED626)</f>
        <v>18000</v>
      </c>
      <c r="DG626">
        <f>SUM($CB626,$CC626:CD626)-SUM($EC626:EE626)</f>
        <v>18000</v>
      </c>
      <c r="DH626">
        <f>SUM($CB626,$CC626:CE626)-SUM($EC626:EF626)</f>
        <v>18000</v>
      </c>
      <c r="DI626">
        <f>SUM($CB626,$CC626:CF626)-SUM($EC626:EG626)</f>
        <v>18000</v>
      </c>
      <c r="DJ626">
        <f>SUM($CB626,$CC626:CG626)-SUM($EC626:EH626)</f>
        <v>18000</v>
      </c>
      <c r="DK626">
        <f>SUM($CB626,$CC626:CH626)-SUM($EC626:EI626)</f>
        <v>18000</v>
      </c>
      <c r="DL626">
        <f>SUM($CB626,$CC626:CI626)-SUM($EC626:EJ626)</f>
        <v>18000</v>
      </c>
      <c r="DM626">
        <f>SUM($CB626,$CC626:CJ626)-SUM($EC626:EK626)</f>
        <v>11580</v>
      </c>
      <c r="DN626">
        <f>SUM($CB626,$CC626:CK626)-SUM($EC626:EL626)</f>
        <v>5090</v>
      </c>
      <c r="DO626">
        <f>SUM($CB626,$CC626:CL626)-SUM($EC626:EM626)</f>
        <v>-1400</v>
      </c>
      <c r="DP626">
        <f>SUM($CB626,$CC626:CM626)-SUM($EC626:EN626)</f>
        <v>-7800</v>
      </c>
      <c r="DQ626">
        <f>SUM($CB626,$CC626:CN626)-SUM($EC626:EO626)</f>
        <v>-7800</v>
      </c>
      <c r="DR626">
        <f>SUM($CB626,$CC626:CO626)-SUM($EC626:EP626)</f>
        <v>-7800</v>
      </c>
      <c r="DS626">
        <f>SUM($CB626,$CC626:CP626)-SUM($EC626:EQ626)</f>
        <v>-7800</v>
      </c>
      <c r="DT626">
        <f>SUM($CB626,$CC626:CQ626)-SUM($EC626:ER626)</f>
        <v>-7800</v>
      </c>
      <c r="DU626">
        <f>SUM($CB626,$CC626:CR626)-SUM($EC626:ES626)</f>
        <v>1200</v>
      </c>
      <c r="DV626">
        <f>SUM($CB626,$CC626:CS626)-SUM($EC626:ET626)</f>
        <v>1200</v>
      </c>
      <c r="DW626">
        <f>SUM($CB626,$CC626:CT626)-SUM($EC626:EU626)</f>
        <v>1200</v>
      </c>
      <c r="DX626">
        <f>SUM($CB626,$CC626:CU626)-SUM($EC626:EV626)</f>
        <v>1200</v>
      </c>
      <c r="DY626">
        <f>SUM($CB626,$CC626:CV626)-SUM($EC626:EW626)</f>
        <v>1200</v>
      </c>
      <c r="DZ626">
        <f>SUM($CB626,$CC626:CW626)-SUM($EC626:EX626)</f>
        <v>1200</v>
      </c>
      <c r="EA626">
        <f>SUM($CB626,$CC626:CX626)-SUM($EC626:EY626)</f>
        <v>1200</v>
      </c>
      <c r="EB626">
        <f>SUM($CB626,$CC626:CY626)-SUM($EC626:EZ626)</f>
        <v>1200</v>
      </c>
      <c r="EC626" cm="1">
        <f t="array" ref="EC626">SUMPRODUCT($K626:$AJ626,TRANSPOSE(EC$4:EC$29))</f>
        <v>0</v>
      </c>
      <c r="ED626" cm="1">
        <f t="array" ref="ED626">SUMPRODUCT($K626:$AJ626,TRANSPOSE(ED$4:ED$29))</f>
        <v>0</v>
      </c>
      <c r="EE626" cm="1">
        <f t="array" ref="EE626">SUMPRODUCT($K626:$AJ626,TRANSPOSE(EE$4:EE$29))</f>
        <v>0</v>
      </c>
      <c r="EF626" cm="1">
        <f t="array" ref="EF626">SUMPRODUCT($K626:$AJ626,TRANSPOSE(EF$4:EF$29))</f>
        <v>0</v>
      </c>
      <c r="EG626" cm="1">
        <f t="array" ref="EG626">SUMPRODUCT($K626:$AJ626,TRANSPOSE(EG$4:EG$29))</f>
        <v>0</v>
      </c>
      <c r="EH626" cm="1">
        <f t="array" ref="EH626">SUMPRODUCT($K626:$AJ626,TRANSPOSE(EH$4:EH$29))</f>
        <v>0</v>
      </c>
      <c r="EI626" cm="1">
        <f t="array" ref="EI626">SUMPRODUCT($K626:$AJ626,TRANSPOSE(EI$4:EI$29))</f>
        <v>0</v>
      </c>
      <c r="EJ626" cm="1">
        <f t="array" ref="EJ626">SUMPRODUCT($K626:$AJ626,TRANSPOSE(EJ$4:EJ$29))</f>
        <v>0</v>
      </c>
      <c r="EK626" cm="1">
        <f t="array" ref="EK626">SUMPRODUCT($K626:$AJ626,TRANSPOSE(EK$4:EK$29))</f>
        <v>6420</v>
      </c>
      <c r="EL626" cm="1">
        <f t="array" ref="EL626">SUMPRODUCT($K626:$AJ626,TRANSPOSE(EL$4:EL$29))</f>
        <v>6490</v>
      </c>
      <c r="EM626" cm="1">
        <f t="array" ref="EM626">SUMPRODUCT($K626:$AJ626,TRANSPOSE(EM$4:EM$29))</f>
        <v>6490</v>
      </c>
      <c r="EN626" cm="1">
        <f t="array" ref="EN626">SUMPRODUCT($K626:$AJ626,TRANSPOSE(EN$4:EN$29))</f>
        <v>6400</v>
      </c>
      <c r="EO626" cm="1">
        <f t="array" ref="EO626">SUMPRODUCT($K626:$AJ626,TRANSPOSE(EO$4:EO$29))</f>
        <v>0</v>
      </c>
      <c r="EP626" cm="1">
        <f t="array" ref="EP626">SUMPRODUCT($K626:$AJ626,TRANSPOSE(EP$4:EP$29))</f>
        <v>0</v>
      </c>
      <c r="EQ626" cm="1">
        <f t="array" ref="EQ626">SUMPRODUCT($K626:$AJ626,TRANSPOSE(EQ$4:EQ$29))</f>
        <v>0</v>
      </c>
      <c r="ER626" cm="1">
        <f t="array" ref="ER626">SUMPRODUCT($K626:$AJ626,TRANSPOSE(ER$4:ER$29))</f>
        <v>0</v>
      </c>
      <c r="ES626" cm="1">
        <f t="array" ref="ES626">SUMPRODUCT($K626:$AJ626,TRANSPOSE(ES$4:ES$29))</f>
        <v>0</v>
      </c>
      <c r="ET626" cm="1">
        <f t="array" ref="ET626">SUMPRODUCT($K626:$AJ626,TRANSPOSE(ET$4:ET$29))</f>
        <v>0</v>
      </c>
      <c r="EU626" cm="1">
        <f t="array" ref="EU626">SUMPRODUCT($K626:$AJ626,TRANSPOSE(EU$4:EU$29))</f>
        <v>0</v>
      </c>
      <c r="EV626" cm="1">
        <f t="array" ref="EV626">SUMPRODUCT($K626:$AJ626,TRANSPOSE(EV$4:EV$29))</f>
        <v>0</v>
      </c>
      <c r="EW626" cm="1">
        <f t="array" ref="EW626">SUMPRODUCT($K626:$AJ626,TRANSPOSE(EW$4:EW$29))</f>
        <v>0</v>
      </c>
      <c r="EX626" cm="1">
        <f t="array" ref="EX626">SUMPRODUCT($K626:$AJ626,TRANSPOSE(EX$4:EX$29))</f>
        <v>0</v>
      </c>
      <c r="EY626" cm="1">
        <f t="array" ref="EY626">SUMPRODUCT($K626:$AJ626,TRANSPOSE(EY$4:EY$29))</f>
        <v>0</v>
      </c>
      <c r="EZ626" cm="1">
        <f t="array" ref="EZ626">SUMPRODUCT($K626:$AJ626,TRANSPOSE(EZ$4:EZ$29))</f>
        <v>0</v>
      </c>
      <c r="FA626">
        <f t="shared" si="136"/>
        <v>0</v>
      </c>
      <c r="FB626" t="b">
        <f t="shared" si="137"/>
        <v>0</v>
      </c>
    </row>
    <row r="627" spans="1:158" hidden="1" x14ac:dyDescent="0.2">
      <c r="A627">
        <v>761</v>
      </c>
      <c r="B627" s="7" t="s">
        <v>231</v>
      </c>
      <c r="C627" t="s">
        <v>17</v>
      </c>
      <c r="D627" t="s">
        <v>230</v>
      </c>
      <c r="E627" t="s">
        <v>229</v>
      </c>
      <c r="F627" t="s">
        <v>228</v>
      </c>
      <c r="G627" t="s">
        <v>6</v>
      </c>
      <c r="H627" s="1">
        <v>1</v>
      </c>
      <c r="I627" s="1">
        <v>1</v>
      </c>
      <c r="J627" s="1">
        <f>VLOOKUP(B627,'[4]AVL F03 05.05.26_לעבוד'!$B$27:$M$694,12,)</f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1</v>
      </c>
      <c r="AI627" s="1">
        <v>0</v>
      </c>
      <c r="AJ627" s="1">
        <v>0</v>
      </c>
      <c r="AK627" s="1">
        <f t="shared" si="133"/>
        <v>315</v>
      </c>
      <c r="AL627" s="1">
        <f t="shared" si="134"/>
        <v>315</v>
      </c>
      <c r="AP627" s="1" t="s">
        <v>85</v>
      </c>
      <c r="AQ627" s="1">
        <f>VLOOKUP($B627,'[2]AVL F03 05.05.26_לעבוד'!$B$29:$H$721,6,)</f>
        <v>0</v>
      </c>
      <c r="AR627" s="1" t="s">
        <v>25</v>
      </c>
      <c r="AS627" s="1" t="s">
        <v>14</v>
      </c>
      <c r="AT627">
        <f t="shared" si="135"/>
        <v>0.56000000000000005</v>
      </c>
      <c r="AU627" t="str">
        <f>VLOOKUP(B627,'[3]AVL F03 05.05.26_לעבוד'!$B$27:$B$694,1,)</f>
        <v>SMBJ12A/TR</v>
      </c>
      <c r="AW627" t="s">
        <v>1741</v>
      </c>
      <c r="AX627">
        <v>1</v>
      </c>
      <c r="AY627">
        <v>0.56000000000000005</v>
      </c>
      <c r="AZ627" t="s">
        <v>0</v>
      </c>
      <c r="BA627">
        <v>1</v>
      </c>
      <c r="BB627" t="s">
        <v>13</v>
      </c>
      <c r="BC627">
        <v>105</v>
      </c>
      <c r="BD627">
        <v>81</v>
      </c>
      <c r="BE627" t="s">
        <v>53</v>
      </c>
      <c r="BF627">
        <v>0</v>
      </c>
      <c r="BG627">
        <v>0.56000000000000005</v>
      </c>
      <c r="BH627">
        <v>60</v>
      </c>
      <c r="BI627" t="s">
        <v>11</v>
      </c>
      <c r="BJ627" t="s">
        <v>213</v>
      </c>
      <c r="BK627" t="s">
        <v>5</v>
      </c>
      <c r="BL627">
        <v>1</v>
      </c>
      <c r="BM627" t="s">
        <v>75</v>
      </c>
      <c r="BN627">
        <v>0.56000000000000005</v>
      </c>
      <c r="BO627" t="s">
        <v>5</v>
      </c>
      <c r="BP627">
        <v>1</v>
      </c>
      <c r="BQ627" t="s">
        <v>5</v>
      </c>
      <c r="BR627" t="s">
        <v>8</v>
      </c>
      <c r="BS627" t="s">
        <v>212</v>
      </c>
      <c r="BT627">
        <v>1</v>
      </c>
      <c r="BU627" t="s">
        <v>6</v>
      </c>
      <c r="BV627" t="s">
        <v>31</v>
      </c>
      <c r="BW627" t="s">
        <v>50</v>
      </c>
      <c r="BX627" t="s">
        <v>3</v>
      </c>
      <c r="BY627">
        <v>1</v>
      </c>
      <c r="BZ627">
        <v>0</v>
      </c>
      <c r="CA627" t="s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220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E627">
        <f>SUM($CB627,CB627:$CC627)-SUM($EC627:EC627)</f>
        <v>0</v>
      </c>
      <c r="DF627">
        <f>SUM($CB627,$CC627:CC627)-SUM($EC627:ED627)</f>
        <v>0</v>
      </c>
      <c r="DG627">
        <f>SUM($CB627,$CC627:CD627)-SUM($EC627:EE627)</f>
        <v>0</v>
      </c>
      <c r="DH627">
        <f>SUM($CB627,$CC627:CE627)-SUM($EC627:EF627)</f>
        <v>0</v>
      </c>
      <c r="DI627">
        <f>SUM($CB627,$CC627:CF627)-SUM($EC627:EG627)</f>
        <v>0</v>
      </c>
      <c r="DJ627">
        <f>SUM($CB627,$CC627:CG627)-SUM($EC627:EH627)</f>
        <v>0</v>
      </c>
      <c r="DK627">
        <f>SUM($CB627,$CC627:CH627)-SUM($EC627:EI627)</f>
        <v>0</v>
      </c>
      <c r="DL627">
        <f>SUM($CB627,$CC627:CI627)-SUM($EC627:EJ627)</f>
        <v>0</v>
      </c>
      <c r="DM627">
        <f>SUM($CB627,$CC627:CJ627)-SUM($EC627:EK627)</f>
        <v>170</v>
      </c>
      <c r="DN627">
        <f>SUM($CB627,$CC627:CK627)-SUM($EC627:EL627)</f>
        <v>120</v>
      </c>
      <c r="DO627">
        <f>SUM($CB627,$CC627:CL627)-SUM($EC627:EM627)</f>
        <v>70</v>
      </c>
      <c r="DP627">
        <f>SUM($CB627,$CC627:CM627)-SUM($EC627:EN627)</f>
        <v>20</v>
      </c>
      <c r="DQ627">
        <f>SUM($CB627,$CC627:CN627)-SUM($EC627:EO627)</f>
        <v>20</v>
      </c>
      <c r="DR627">
        <f>SUM($CB627,$CC627:CO627)-SUM($EC627:EP627)</f>
        <v>20</v>
      </c>
      <c r="DS627">
        <f>SUM($CB627,$CC627:CP627)-SUM($EC627:EQ627)</f>
        <v>20</v>
      </c>
      <c r="DT627">
        <f>SUM($CB627,$CC627:CQ627)-SUM($EC627:ER627)</f>
        <v>20</v>
      </c>
      <c r="DU627">
        <f>SUM($CB627,$CC627:CR627)-SUM($EC627:ES627)</f>
        <v>20</v>
      </c>
      <c r="DV627">
        <f>SUM($CB627,$CC627:CS627)-SUM($EC627:ET627)</f>
        <v>20</v>
      </c>
      <c r="DW627">
        <f>SUM($CB627,$CC627:CT627)-SUM($EC627:EU627)</f>
        <v>20</v>
      </c>
      <c r="DX627">
        <f>SUM($CB627,$CC627:CU627)-SUM($EC627:EV627)</f>
        <v>20</v>
      </c>
      <c r="DY627">
        <f>SUM($CB627,$CC627:CV627)-SUM($EC627:EW627)</f>
        <v>20</v>
      </c>
      <c r="DZ627">
        <f>SUM($CB627,$CC627:CW627)-SUM($EC627:EX627)</f>
        <v>20</v>
      </c>
      <c r="EA627">
        <f>SUM($CB627,$CC627:CX627)-SUM($EC627:EY627)</f>
        <v>20</v>
      </c>
      <c r="EB627">
        <f>SUM($CB627,$CC627:CY627)-SUM($EC627:EZ627)</f>
        <v>20</v>
      </c>
      <c r="EC627" cm="1">
        <f t="array" ref="EC627">SUMPRODUCT($K627:$AJ627,TRANSPOSE(EC$4:EC$29))</f>
        <v>0</v>
      </c>
      <c r="ED627" cm="1">
        <f t="array" ref="ED627">SUMPRODUCT($K627:$AJ627,TRANSPOSE(ED$4:ED$29))</f>
        <v>0</v>
      </c>
      <c r="EE627" cm="1">
        <f t="array" ref="EE627">SUMPRODUCT($K627:$AJ627,TRANSPOSE(EE$4:EE$29))</f>
        <v>0</v>
      </c>
      <c r="EF627" cm="1">
        <f t="array" ref="EF627">SUMPRODUCT($K627:$AJ627,TRANSPOSE(EF$4:EF$29))</f>
        <v>0</v>
      </c>
      <c r="EG627" cm="1">
        <f t="array" ref="EG627">SUMPRODUCT($K627:$AJ627,TRANSPOSE(EG$4:EG$29))</f>
        <v>0</v>
      </c>
      <c r="EH627" cm="1">
        <f t="array" ref="EH627">SUMPRODUCT($K627:$AJ627,TRANSPOSE(EH$4:EH$29))</f>
        <v>0</v>
      </c>
      <c r="EI627" cm="1">
        <f t="array" ref="EI627">SUMPRODUCT($K627:$AJ627,TRANSPOSE(EI$4:EI$29))</f>
        <v>0</v>
      </c>
      <c r="EJ627" cm="1">
        <f t="array" ref="EJ627">SUMPRODUCT($K627:$AJ627,TRANSPOSE(EJ$4:EJ$29))</f>
        <v>0</v>
      </c>
      <c r="EK627" cm="1">
        <f t="array" ref="EK627">SUMPRODUCT($K627:$AJ627,TRANSPOSE(EK$4:EK$29))</f>
        <v>50</v>
      </c>
      <c r="EL627" cm="1">
        <f t="array" ref="EL627">SUMPRODUCT($K627:$AJ627,TRANSPOSE(EL$4:EL$29))</f>
        <v>50</v>
      </c>
      <c r="EM627" cm="1">
        <f t="array" ref="EM627">SUMPRODUCT($K627:$AJ627,TRANSPOSE(EM$4:EM$29))</f>
        <v>50</v>
      </c>
      <c r="EN627" cm="1">
        <f t="array" ref="EN627">SUMPRODUCT($K627:$AJ627,TRANSPOSE(EN$4:EN$29))</f>
        <v>50</v>
      </c>
      <c r="EO627" cm="1">
        <f t="array" ref="EO627">SUMPRODUCT($K627:$AJ627,TRANSPOSE(EO$4:EO$29))</f>
        <v>0</v>
      </c>
      <c r="EP627" cm="1">
        <f t="array" ref="EP627">SUMPRODUCT($K627:$AJ627,TRANSPOSE(EP$4:EP$29))</f>
        <v>0</v>
      </c>
      <c r="EQ627" cm="1">
        <f t="array" ref="EQ627">SUMPRODUCT($K627:$AJ627,TRANSPOSE(EQ$4:EQ$29))</f>
        <v>0</v>
      </c>
      <c r="ER627" cm="1">
        <f t="array" ref="ER627">SUMPRODUCT($K627:$AJ627,TRANSPOSE(ER$4:ER$29))</f>
        <v>0</v>
      </c>
      <c r="ES627" cm="1">
        <f t="array" ref="ES627">SUMPRODUCT($K627:$AJ627,TRANSPOSE(ES$4:ES$29))</f>
        <v>0</v>
      </c>
      <c r="ET627" cm="1">
        <f t="array" ref="ET627">SUMPRODUCT($K627:$AJ627,TRANSPOSE(ET$4:ET$29))</f>
        <v>0</v>
      </c>
      <c r="EU627" cm="1">
        <f t="array" ref="EU627">SUMPRODUCT($K627:$AJ627,TRANSPOSE(EU$4:EU$29))</f>
        <v>0</v>
      </c>
      <c r="EV627" cm="1">
        <f t="array" ref="EV627">SUMPRODUCT($K627:$AJ627,TRANSPOSE(EV$4:EV$29))</f>
        <v>0</v>
      </c>
      <c r="EW627" cm="1">
        <f t="array" ref="EW627">SUMPRODUCT($K627:$AJ627,TRANSPOSE(EW$4:EW$29))</f>
        <v>0</v>
      </c>
      <c r="EX627" cm="1">
        <f t="array" ref="EX627">SUMPRODUCT($K627:$AJ627,TRANSPOSE(EX$4:EX$29))</f>
        <v>0</v>
      </c>
      <c r="EY627" cm="1">
        <f t="array" ref="EY627">SUMPRODUCT($K627:$AJ627,TRANSPOSE(EY$4:EY$29))</f>
        <v>0</v>
      </c>
      <c r="EZ627" cm="1">
        <f t="array" ref="EZ627">SUMPRODUCT($K627:$AJ627,TRANSPOSE(EZ$4:EZ$29))</f>
        <v>0</v>
      </c>
      <c r="FA627">
        <f t="shared" si="136"/>
        <v>0</v>
      </c>
      <c r="FB627" t="b">
        <f t="shared" si="137"/>
        <v>0</v>
      </c>
    </row>
    <row r="628" spans="1:158" hidden="1" x14ac:dyDescent="0.2">
      <c r="A628">
        <v>762</v>
      </c>
      <c r="B628" s="7" t="s">
        <v>227</v>
      </c>
      <c r="C628" t="s">
        <v>17</v>
      </c>
      <c r="D628">
        <v>400776504</v>
      </c>
      <c r="E628" t="s">
        <v>226</v>
      </c>
      <c r="F628">
        <v>401460973</v>
      </c>
      <c r="G628" t="s">
        <v>6</v>
      </c>
      <c r="H628" s="1">
        <v>2</v>
      </c>
      <c r="I628" s="1">
        <v>8</v>
      </c>
      <c r="J628" s="1">
        <f>VLOOKUP(B628,'[4]AVL F03 05.05.26_לעבוד'!$B$27:$M$694,12,)</f>
        <v>8</v>
      </c>
      <c r="K628" s="1">
        <v>0</v>
      </c>
      <c r="L628" s="1">
        <v>0</v>
      </c>
      <c r="M628" s="1">
        <v>0</v>
      </c>
      <c r="N628" s="1">
        <v>0</v>
      </c>
      <c r="O628" s="1">
        <v>8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f t="shared" si="133"/>
        <v>2520</v>
      </c>
      <c r="AL628" s="1">
        <f t="shared" si="134"/>
        <v>3000</v>
      </c>
      <c r="AM628" s="1">
        <f>AK628*AY628</f>
        <v>201.6</v>
      </c>
      <c r="AN628" s="1">
        <f>AL628*AY628</f>
        <v>240</v>
      </c>
      <c r="AO628" s="1">
        <f>AN628-AM628</f>
        <v>38.400000000000006</v>
      </c>
      <c r="AP628" s="1" t="s">
        <v>26</v>
      </c>
      <c r="AQ628" s="1">
        <f>VLOOKUP($B628,'[2]AVL F03 05.05.26_לעבוד'!$B$29:$H$721,6,)</f>
        <v>0</v>
      </c>
      <c r="AR628" s="1" t="s">
        <v>25</v>
      </c>
      <c r="AS628" s="1" t="s">
        <v>14</v>
      </c>
      <c r="AT628">
        <f t="shared" si="135"/>
        <v>0.64</v>
      </c>
      <c r="AU628" t="str">
        <f>VLOOKUP(B628,'[3]AVL F03 05.05.26_לעבוד'!$B$27:$B$694,1,)</f>
        <v>SMBJ36A-E3/52</v>
      </c>
      <c r="AW628" t="s">
        <v>1722</v>
      </c>
      <c r="AX628" t="s">
        <v>19</v>
      </c>
      <c r="AY628">
        <v>0.08</v>
      </c>
      <c r="AZ628" t="s">
        <v>0</v>
      </c>
      <c r="BA628">
        <v>2</v>
      </c>
      <c r="BB628" t="s">
        <v>13</v>
      </c>
      <c r="BC628">
        <v>100</v>
      </c>
      <c r="BD628">
        <v>78</v>
      </c>
      <c r="BE628" t="s">
        <v>24</v>
      </c>
      <c r="BF628">
        <v>0</v>
      </c>
      <c r="BG628">
        <v>0.8</v>
      </c>
      <c r="BH628">
        <v>20</v>
      </c>
      <c r="BI628" t="s">
        <v>11</v>
      </c>
      <c r="BJ628" t="s">
        <v>213</v>
      </c>
      <c r="BK628" t="s">
        <v>5</v>
      </c>
      <c r="BL628">
        <v>1</v>
      </c>
      <c r="BM628" t="s">
        <v>22</v>
      </c>
      <c r="BN628">
        <v>0.08</v>
      </c>
      <c r="BO628" t="s">
        <v>5</v>
      </c>
      <c r="BP628">
        <v>1</v>
      </c>
      <c r="BQ628" t="s">
        <v>5</v>
      </c>
      <c r="BR628" t="s">
        <v>8</v>
      </c>
      <c r="BS628" t="s">
        <v>212</v>
      </c>
      <c r="BT628">
        <v>750</v>
      </c>
      <c r="BU628" t="s">
        <v>6</v>
      </c>
      <c r="BV628" t="s">
        <v>5</v>
      </c>
      <c r="BW628" t="s">
        <v>50</v>
      </c>
      <c r="BX628" t="s">
        <v>3</v>
      </c>
      <c r="BY628" t="s">
        <v>19</v>
      </c>
      <c r="BZ628" t="s">
        <v>1</v>
      </c>
      <c r="CA628" t="s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2250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E628">
        <f>SUM($CB628,CB628:$CC628)-SUM($EC628:EC628)</f>
        <v>0</v>
      </c>
      <c r="DF628">
        <f>SUM($CB628,$CC628:CC628)-SUM($EC628:ED628)</f>
        <v>0</v>
      </c>
      <c r="DG628">
        <f>SUM($CB628,$CC628:CD628)-SUM($EC628:EE628)</f>
        <v>0</v>
      </c>
      <c r="DH628">
        <f>SUM($CB628,$CC628:CE628)-SUM($EC628:EF628)</f>
        <v>0</v>
      </c>
      <c r="DI628">
        <f>SUM($CB628,$CC628:CF628)-SUM($EC628:EG628)</f>
        <v>0</v>
      </c>
      <c r="DJ628">
        <f>SUM($CB628,$CC628:CG628)-SUM($EC628:EH628)</f>
        <v>0</v>
      </c>
      <c r="DK628">
        <f>SUM($CB628,$CC628:CH628)-SUM($EC628:EI628)</f>
        <v>0</v>
      </c>
      <c r="DL628">
        <f>SUM($CB628,$CC628:CI628)-SUM($EC628:EJ628)</f>
        <v>0</v>
      </c>
      <c r="DM628">
        <f>SUM($CB628,$CC628:CJ628)-SUM($EC628:EK628)</f>
        <v>2050</v>
      </c>
      <c r="DN628">
        <f>SUM($CB628,$CC628:CK628)-SUM($EC628:EL628)</f>
        <v>1826</v>
      </c>
      <c r="DO628">
        <f>SUM($CB628,$CC628:CL628)-SUM($EC628:EM628)</f>
        <v>1226</v>
      </c>
      <c r="DP628">
        <f>SUM($CB628,$CC628:CM628)-SUM($EC628:EN628)</f>
        <v>650</v>
      </c>
      <c r="DQ628">
        <f>SUM($CB628,$CC628:CN628)-SUM($EC628:EO628)</f>
        <v>650</v>
      </c>
      <c r="DR628">
        <f>SUM($CB628,$CC628:CO628)-SUM($EC628:EP628)</f>
        <v>650</v>
      </c>
      <c r="DS628">
        <f>SUM($CB628,$CC628:CP628)-SUM($EC628:EQ628)</f>
        <v>650</v>
      </c>
      <c r="DT628">
        <f>SUM($CB628,$CC628:CQ628)-SUM($EC628:ER628)</f>
        <v>650</v>
      </c>
      <c r="DU628">
        <f>SUM($CB628,$CC628:CR628)-SUM($EC628:ES628)</f>
        <v>650</v>
      </c>
      <c r="DV628">
        <f>SUM($CB628,$CC628:CS628)-SUM($EC628:ET628)</f>
        <v>650</v>
      </c>
      <c r="DW628">
        <f>SUM($CB628,$CC628:CT628)-SUM($EC628:EU628)</f>
        <v>650</v>
      </c>
      <c r="DX628">
        <f>SUM($CB628,$CC628:CU628)-SUM($EC628:EV628)</f>
        <v>650</v>
      </c>
      <c r="DY628">
        <f>SUM($CB628,$CC628:CV628)-SUM($EC628:EW628)</f>
        <v>650</v>
      </c>
      <c r="DZ628">
        <f>SUM($CB628,$CC628:CW628)-SUM($EC628:EX628)</f>
        <v>650</v>
      </c>
      <c r="EA628">
        <f>SUM($CB628,$CC628:CX628)-SUM($EC628:EY628)</f>
        <v>650</v>
      </c>
      <c r="EB628">
        <f>SUM($CB628,$CC628:CY628)-SUM($EC628:EZ628)</f>
        <v>650</v>
      </c>
      <c r="EC628" cm="1">
        <f t="array" ref="EC628">SUMPRODUCT($K628:$AJ628,TRANSPOSE(EC$4:EC$29))</f>
        <v>0</v>
      </c>
      <c r="ED628" cm="1">
        <f t="array" ref="ED628">SUMPRODUCT($K628:$AJ628,TRANSPOSE(ED$4:ED$29))</f>
        <v>0</v>
      </c>
      <c r="EE628" cm="1">
        <f t="array" ref="EE628">SUMPRODUCT($K628:$AJ628,TRANSPOSE(EE$4:EE$29))</f>
        <v>0</v>
      </c>
      <c r="EF628" cm="1">
        <f t="array" ref="EF628">SUMPRODUCT($K628:$AJ628,TRANSPOSE(EF$4:EF$29))</f>
        <v>0</v>
      </c>
      <c r="EG628" cm="1">
        <f t="array" ref="EG628">SUMPRODUCT($K628:$AJ628,TRANSPOSE(EG$4:EG$29))</f>
        <v>0</v>
      </c>
      <c r="EH628" cm="1">
        <f t="array" ref="EH628">SUMPRODUCT($K628:$AJ628,TRANSPOSE(EH$4:EH$29))</f>
        <v>0</v>
      </c>
      <c r="EI628" cm="1">
        <f t="array" ref="EI628">SUMPRODUCT($K628:$AJ628,TRANSPOSE(EI$4:EI$29))</f>
        <v>0</v>
      </c>
      <c r="EJ628" cm="1">
        <f t="array" ref="EJ628">SUMPRODUCT($K628:$AJ628,TRANSPOSE(EJ$4:EJ$29))</f>
        <v>0</v>
      </c>
      <c r="EK628" cm="1">
        <f t="array" ref="EK628">SUMPRODUCT($K628:$AJ628,TRANSPOSE(EK$4:EK$29))</f>
        <v>200</v>
      </c>
      <c r="EL628" cm="1">
        <f t="array" ref="EL628">SUMPRODUCT($K628:$AJ628,TRANSPOSE(EL$4:EL$29))</f>
        <v>224</v>
      </c>
      <c r="EM628" cm="1">
        <f t="array" ref="EM628">SUMPRODUCT($K628:$AJ628,TRANSPOSE(EM$4:EM$29))</f>
        <v>600</v>
      </c>
      <c r="EN628" cm="1">
        <f t="array" ref="EN628">SUMPRODUCT($K628:$AJ628,TRANSPOSE(EN$4:EN$29))</f>
        <v>576</v>
      </c>
      <c r="EO628" cm="1">
        <f t="array" ref="EO628">SUMPRODUCT($K628:$AJ628,TRANSPOSE(EO$4:EO$29))</f>
        <v>0</v>
      </c>
      <c r="EP628" cm="1">
        <f t="array" ref="EP628">SUMPRODUCT($K628:$AJ628,TRANSPOSE(EP$4:EP$29))</f>
        <v>0</v>
      </c>
      <c r="EQ628" cm="1">
        <f t="array" ref="EQ628">SUMPRODUCT($K628:$AJ628,TRANSPOSE(EQ$4:EQ$29))</f>
        <v>0</v>
      </c>
      <c r="ER628" cm="1">
        <f t="array" ref="ER628">SUMPRODUCT($K628:$AJ628,TRANSPOSE(ER$4:ER$29))</f>
        <v>0</v>
      </c>
      <c r="ES628" cm="1">
        <f t="array" ref="ES628">SUMPRODUCT($K628:$AJ628,TRANSPOSE(ES$4:ES$29))</f>
        <v>0</v>
      </c>
      <c r="ET628" cm="1">
        <f t="array" ref="ET628">SUMPRODUCT($K628:$AJ628,TRANSPOSE(ET$4:ET$29))</f>
        <v>0</v>
      </c>
      <c r="EU628" cm="1">
        <f t="array" ref="EU628">SUMPRODUCT($K628:$AJ628,TRANSPOSE(EU$4:EU$29))</f>
        <v>0</v>
      </c>
      <c r="EV628" cm="1">
        <f t="array" ref="EV628">SUMPRODUCT($K628:$AJ628,TRANSPOSE(EV$4:EV$29))</f>
        <v>0</v>
      </c>
      <c r="EW628" cm="1">
        <f t="array" ref="EW628">SUMPRODUCT($K628:$AJ628,TRANSPOSE(EW$4:EW$29))</f>
        <v>0</v>
      </c>
      <c r="EX628" cm="1">
        <f t="array" ref="EX628">SUMPRODUCT($K628:$AJ628,TRANSPOSE(EX$4:EX$29))</f>
        <v>0</v>
      </c>
      <c r="EY628" cm="1">
        <f t="array" ref="EY628">SUMPRODUCT($K628:$AJ628,TRANSPOSE(EY$4:EY$29))</f>
        <v>0</v>
      </c>
      <c r="EZ628" cm="1">
        <f t="array" ref="EZ628">SUMPRODUCT($K628:$AJ628,TRANSPOSE(EZ$4:EZ$29))</f>
        <v>0</v>
      </c>
      <c r="FA628">
        <f t="shared" si="136"/>
        <v>0</v>
      </c>
      <c r="FB628" t="b">
        <f t="shared" si="137"/>
        <v>0</v>
      </c>
    </row>
    <row r="629" spans="1:158" hidden="1" x14ac:dyDescent="0.2">
      <c r="A629">
        <v>763</v>
      </c>
      <c r="B629" s="7" t="s">
        <v>1701</v>
      </c>
      <c r="C629" t="s">
        <v>17</v>
      </c>
      <c r="D629">
        <v>401480774</v>
      </c>
      <c r="E629" t="s">
        <v>225</v>
      </c>
      <c r="F629" t="s">
        <v>224</v>
      </c>
      <c r="G629" t="s">
        <v>6</v>
      </c>
      <c r="H629" s="1">
        <v>2</v>
      </c>
      <c r="I629" s="1">
        <v>3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3</v>
      </c>
      <c r="AI629" s="1">
        <v>0</v>
      </c>
      <c r="AJ629" s="1">
        <v>0</v>
      </c>
      <c r="AK629" s="1">
        <f t="shared" si="133"/>
        <v>945</v>
      </c>
      <c r="AL629" s="1">
        <f t="shared" si="134"/>
        <v>1500</v>
      </c>
      <c r="AM629" s="1">
        <f>AK629*AY629</f>
        <v>75.600000000000009</v>
      </c>
      <c r="AN629" s="1">
        <f>AL629*AY629</f>
        <v>120</v>
      </c>
      <c r="AO629" s="1">
        <f>AN629-AM629</f>
        <v>44.399999999999991</v>
      </c>
      <c r="AP629" s="1" t="s">
        <v>26</v>
      </c>
      <c r="AQ629" s="1" t="str">
        <f>VLOOKUP($B629,'[2]AVL F03 05.05.26_לעבוד'!$B$29:$H$721,6,)</f>
        <v xml:space="preserve"> </v>
      </c>
      <c r="AR629" s="1" t="s">
        <v>25</v>
      </c>
      <c r="AS629" s="1" t="s">
        <v>14</v>
      </c>
      <c r="AT629">
        <f t="shared" si="135"/>
        <v>0.24</v>
      </c>
      <c r="AU629" t="str">
        <f>VLOOKUP(B629,'[3]AVL F03 05.05.26_לעבוד'!$B$27:$B$694,1,)</f>
        <v>SMBJ5.0A-E3/52</v>
      </c>
      <c r="AV629" t="s">
        <v>223</v>
      </c>
      <c r="AW629" t="s">
        <v>1722</v>
      </c>
      <c r="AX629" t="s">
        <v>19</v>
      </c>
      <c r="AY629">
        <v>0.08</v>
      </c>
      <c r="AZ629" t="s">
        <v>0</v>
      </c>
      <c r="BA629">
        <v>2</v>
      </c>
      <c r="BB629" t="s">
        <v>13</v>
      </c>
      <c r="BC629">
        <v>101</v>
      </c>
      <c r="BD629">
        <v>130</v>
      </c>
      <c r="BE629" t="s">
        <v>24</v>
      </c>
      <c r="BF629">
        <v>0</v>
      </c>
      <c r="BG629">
        <v>0.8</v>
      </c>
      <c r="BH629">
        <v>20</v>
      </c>
      <c r="BI629" t="s">
        <v>11</v>
      </c>
      <c r="BJ629" t="s">
        <v>213</v>
      </c>
      <c r="BK629" t="s">
        <v>5</v>
      </c>
      <c r="BL629">
        <v>1</v>
      </c>
      <c r="BM629" t="s">
        <v>222</v>
      </c>
      <c r="BN629">
        <v>0.08</v>
      </c>
      <c r="BO629" t="s">
        <v>5</v>
      </c>
      <c r="BP629">
        <v>1</v>
      </c>
      <c r="BQ629" t="s">
        <v>5</v>
      </c>
      <c r="BR629" t="s">
        <v>8</v>
      </c>
      <c r="BS629" t="s">
        <v>212</v>
      </c>
      <c r="BT629">
        <v>750</v>
      </c>
      <c r="BU629" t="s">
        <v>6</v>
      </c>
      <c r="BV629" t="s">
        <v>31</v>
      </c>
      <c r="BW629" t="s">
        <v>50</v>
      </c>
      <c r="BX629" t="s">
        <v>3</v>
      </c>
      <c r="BY629" t="s">
        <v>19</v>
      </c>
      <c r="BZ629" t="s">
        <v>1</v>
      </c>
      <c r="CA629" t="s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750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E629">
        <f>SUM($CB629,CB629:$CC629)-SUM($EC629:EC629)</f>
        <v>0</v>
      </c>
      <c r="DF629">
        <f>SUM($CB629,$CC629:CC629)-SUM($EC629:ED629)</f>
        <v>0</v>
      </c>
      <c r="DG629">
        <f>SUM($CB629,$CC629:CD629)-SUM($EC629:EE629)</f>
        <v>0</v>
      </c>
      <c r="DH629">
        <f>SUM($CB629,$CC629:CE629)-SUM($EC629:EF629)</f>
        <v>0</v>
      </c>
      <c r="DI629">
        <f>SUM($CB629,$CC629:CF629)-SUM($EC629:EG629)</f>
        <v>0</v>
      </c>
      <c r="DJ629">
        <f>SUM($CB629,$CC629:CG629)-SUM($EC629:EH629)</f>
        <v>0</v>
      </c>
      <c r="DK629">
        <f>SUM($CB629,$CC629:CH629)-SUM($EC629:EI629)</f>
        <v>0</v>
      </c>
      <c r="DL629">
        <f>SUM($CB629,$CC629:CI629)-SUM($EC629:EJ629)</f>
        <v>0</v>
      </c>
      <c r="DM629">
        <f>SUM($CB629,$CC629:CJ629)-SUM($EC629:EK629)</f>
        <v>600</v>
      </c>
      <c r="DN629">
        <f>SUM($CB629,$CC629:CK629)-SUM($EC629:EL629)</f>
        <v>450</v>
      </c>
      <c r="DO629">
        <f>SUM($CB629,$CC629:CL629)-SUM($EC629:EM629)</f>
        <v>300</v>
      </c>
      <c r="DP629">
        <f>SUM($CB629,$CC629:CM629)-SUM($EC629:EN629)</f>
        <v>150</v>
      </c>
      <c r="DQ629">
        <f>SUM($CB629,$CC629:CN629)-SUM($EC629:EO629)</f>
        <v>150</v>
      </c>
      <c r="DR629">
        <f>SUM($CB629,$CC629:CO629)-SUM($EC629:EP629)</f>
        <v>150</v>
      </c>
      <c r="DS629">
        <f>SUM($CB629,$CC629:CP629)-SUM($EC629:EQ629)</f>
        <v>150</v>
      </c>
      <c r="DT629">
        <f>SUM($CB629,$CC629:CQ629)-SUM($EC629:ER629)</f>
        <v>150</v>
      </c>
      <c r="DU629">
        <f>SUM($CB629,$CC629:CR629)-SUM($EC629:ES629)</f>
        <v>150</v>
      </c>
      <c r="DV629">
        <f>SUM($CB629,$CC629:CS629)-SUM($EC629:ET629)</f>
        <v>150</v>
      </c>
      <c r="DW629">
        <f>SUM($CB629,$CC629:CT629)-SUM($EC629:EU629)</f>
        <v>150</v>
      </c>
      <c r="DX629">
        <f>SUM($CB629,$CC629:CU629)-SUM($EC629:EV629)</f>
        <v>150</v>
      </c>
      <c r="DY629">
        <f>SUM($CB629,$CC629:CV629)-SUM($EC629:EW629)</f>
        <v>150</v>
      </c>
      <c r="DZ629">
        <f>SUM($CB629,$CC629:CW629)-SUM($EC629:EX629)</f>
        <v>150</v>
      </c>
      <c r="EA629">
        <f>SUM($CB629,$CC629:CX629)-SUM($EC629:EY629)</f>
        <v>150</v>
      </c>
      <c r="EB629">
        <f>SUM($CB629,$CC629:CY629)-SUM($EC629:EZ629)</f>
        <v>150</v>
      </c>
      <c r="EC629" cm="1">
        <f t="array" ref="EC629">SUMPRODUCT($K629:$AJ629,TRANSPOSE(EC$4:EC$29))</f>
        <v>0</v>
      </c>
      <c r="ED629" cm="1">
        <f t="array" ref="ED629">SUMPRODUCT($K629:$AJ629,TRANSPOSE(ED$4:ED$29))</f>
        <v>0</v>
      </c>
      <c r="EE629" cm="1">
        <f t="array" ref="EE629">SUMPRODUCT($K629:$AJ629,TRANSPOSE(EE$4:EE$29))</f>
        <v>0</v>
      </c>
      <c r="EF629" cm="1">
        <f t="array" ref="EF629">SUMPRODUCT($K629:$AJ629,TRANSPOSE(EF$4:EF$29))</f>
        <v>0</v>
      </c>
      <c r="EG629" cm="1">
        <f t="array" ref="EG629">SUMPRODUCT($K629:$AJ629,TRANSPOSE(EG$4:EG$29))</f>
        <v>0</v>
      </c>
      <c r="EH629" cm="1">
        <f t="array" ref="EH629">SUMPRODUCT($K629:$AJ629,TRANSPOSE(EH$4:EH$29))</f>
        <v>0</v>
      </c>
      <c r="EI629" cm="1">
        <f t="array" ref="EI629">SUMPRODUCT($K629:$AJ629,TRANSPOSE(EI$4:EI$29))</f>
        <v>0</v>
      </c>
      <c r="EJ629" cm="1">
        <f t="array" ref="EJ629">SUMPRODUCT($K629:$AJ629,TRANSPOSE(EJ$4:EJ$29))</f>
        <v>0</v>
      </c>
      <c r="EK629" cm="1">
        <f t="array" ref="EK629">SUMPRODUCT($K629:$AJ629,TRANSPOSE(EK$4:EK$29))</f>
        <v>150</v>
      </c>
      <c r="EL629" cm="1">
        <f t="array" ref="EL629">SUMPRODUCT($K629:$AJ629,TRANSPOSE(EL$4:EL$29))</f>
        <v>150</v>
      </c>
      <c r="EM629" cm="1">
        <f t="array" ref="EM629">SUMPRODUCT($K629:$AJ629,TRANSPOSE(EM$4:EM$29))</f>
        <v>150</v>
      </c>
      <c r="EN629" cm="1">
        <f t="array" ref="EN629">SUMPRODUCT($K629:$AJ629,TRANSPOSE(EN$4:EN$29))</f>
        <v>150</v>
      </c>
      <c r="EO629" cm="1">
        <f t="array" ref="EO629">SUMPRODUCT($K629:$AJ629,TRANSPOSE(EO$4:EO$29))</f>
        <v>0</v>
      </c>
      <c r="EP629" cm="1">
        <f t="array" ref="EP629">SUMPRODUCT($K629:$AJ629,TRANSPOSE(EP$4:EP$29))</f>
        <v>0</v>
      </c>
      <c r="EQ629" cm="1">
        <f t="array" ref="EQ629">SUMPRODUCT($K629:$AJ629,TRANSPOSE(EQ$4:EQ$29))</f>
        <v>0</v>
      </c>
      <c r="ER629" cm="1">
        <f t="array" ref="ER629">SUMPRODUCT($K629:$AJ629,TRANSPOSE(ER$4:ER$29))</f>
        <v>0</v>
      </c>
      <c r="ES629" cm="1">
        <f t="array" ref="ES629">SUMPRODUCT($K629:$AJ629,TRANSPOSE(ES$4:ES$29))</f>
        <v>0</v>
      </c>
      <c r="ET629" cm="1">
        <f t="array" ref="ET629">SUMPRODUCT($K629:$AJ629,TRANSPOSE(ET$4:ET$29))</f>
        <v>0</v>
      </c>
      <c r="EU629" cm="1">
        <f t="array" ref="EU629">SUMPRODUCT($K629:$AJ629,TRANSPOSE(EU$4:EU$29))</f>
        <v>0</v>
      </c>
      <c r="EV629" cm="1">
        <f t="array" ref="EV629">SUMPRODUCT($K629:$AJ629,TRANSPOSE(EV$4:EV$29))</f>
        <v>0</v>
      </c>
      <c r="EW629" cm="1">
        <f t="array" ref="EW629">SUMPRODUCT($K629:$AJ629,TRANSPOSE(EW$4:EW$29))</f>
        <v>0</v>
      </c>
      <c r="EX629" cm="1">
        <f t="array" ref="EX629">SUMPRODUCT($K629:$AJ629,TRANSPOSE(EX$4:EX$29))</f>
        <v>0</v>
      </c>
      <c r="EY629" cm="1">
        <f t="array" ref="EY629">SUMPRODUCT($K629:$AJ629,TRANSPOSE(EY$4:EY$29))</f>
        <v>0</v>
      </c>
      <c r="EZ629" cm="1">
        <f t="array" ref="EZ629">SUMPRODUCT($K629:$AJ629,TRANSPOSE(EZ$4:EZ$29))</f>
        <v>0</v>
      </c>
      <c r="FA629">
        <f t="shared" si="136"/>
        <v>0</v>
      </c>
      <c r="FB629" t="b">
        <f t="shared" si="137"/>
        <v>0</v>
      </c>
    </row>
    <row r="630" spans="1:158" hidden="1" x14ac:dyDescent="0.2">
      <c r="A630">
        <v>764</v>
      </c>
      <c r="B630" s="7" t="s">
        <v>221</v>
      </c>
      <c r="C630" t="s">
        <v>17</v>
      </c>
      <c r="D630">
        <v>400531378</v>
      </c>
      <c r="E630" t="s">
        <v>220</v>
      </c>
      <c r="G630" t="s">
        <v>6</v>
      </c>
      <c r="H630" s="1">
        <v>1</v>
      </c>
      <c r="I630" s="1">
        <v>1</v>
      </c>
      <c r="J630" s="1">
        <f>VLOOKUP(B630,'[4]AVL F03 05.05.26_לעבוד'!$B$27:$M$694,12,)</f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1</v>
      </c>
      <c r="AI630" s="1">
        <v>0</v>
      </c>
      <c r="AJ630" s="1">
        <v>0</v>
      </c>
      <c r="AK630" s="1">
        <f t="shared" si="133"/>
        <v>315</v>
      </c>
      <c r="AL630" s="1">
        <f t="shared" si="134"/>
        <v>315</v>
      </c>
      <c r="AP630" s="1" t="s">
        <v>85</v>
      </c>
      <c r="AQ630" s="1">
        <f>VLOOKUP($B630,'[2]AVL F03 05.05.26_לעבוד'!$B$29:$H$721,6,)</f>
        <v>0</v>
      </c>
      <c r="AR630" s="1" t="s">
        <v>25</v>
      </c>
      <c r="AS630" s="1" t="s">
        <v>14</v>
      </c>
      <c r="AT630">
        <f t="shared" si="135"/>
        <v>3.04</v>
      </c>
      <c r="AU630" t="str">
        <f>VLOOKUP(B630,'[3]AVL F03 05.05.26_לעבוד'!$B$27:$B$694,1,)</f>
        <v>SMDA05LCC-LF</v>
      </c>
      <c r="AW630" t="s">
        <v>1760</v>
      </c>
      <c r="AX630" t="s">
        <v>218</v>
      </c>
      <c r="AY630">
        <v>3.04</v>
      </c>
      <c r="AZ630" t="s">
        <v>0</v>
      </c>
      <c r="BA630">
        <v>1</v>
      </c>
      <c r="BB630" t="s">
        <v>13</v>
      </c>
      <c r="BC630">
        <v>357</v>
      </c>
      <c r="BD630">
        <v>80</v>
      </c>
      <c r="BE630" t="s">
        <v>219</v>
      </c>
      <c r="BF630">
        <v>0</v>
      </c>
      <c r="BG630">
        <v>3.04</v>
      </c>
      <c r="BH630">
        <v>20</v>
      </c>
      <c r="BI630" t="s">
        <v>11</v>
      </c>
      <c r="BJ630" t="s">
        <v>213</v>
      </c>
      <c r="BK630" t="s">
        <v>5</v>
      </c>
      <c r="BL630" t="s">
        <v>5</v>
      </c>
      <c r="BM630" t="s">
        <v>75</v>
      </c>
      <c r="BN630">
        <v>3.04</v>
      </c>
      <c r="BO630" t="s">
        <v>5</v>
      </c>
      <c r="BP630">
        <v>1</v>
      </c>
      <c r="BQ630" t="s">
        <v>5</v>
      </c>
      <c r="BR630" t="s">
        <v>8</v>
      </c>
      <c r="BS630" t="s">
        <v>212</v>
      </c>
      <c r="BT630">
        <v>1</v>
      </c>
      <c r="BU630" t="s">
        <v>6</v>
      </c>
      <c r="BV630" t="s">
        <v>5</v>
      </c>
      <c r="BW630" t="s">
        <v>50</v>
      </c>
      <c r="BX630" t="s">
        <v>3</v>
      </c>
      <c r="BY630" t="s">
        <v>218</v>
      </c>
      <c r="BZ630" t="s">
        <v>1</v>
      </c>
      <c r="CA630" t="s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294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E630">
        <f>SUM($CB630,CB630:$CC630)-SUM($EC630:EC630)</f>
        <v>0</v>
      </c>
      <c r="DF630">
        <f>SUM($CB630,$CC630:CC630)-SUM($EC630:ED630)</f>
        <v>0</v>
      </c>
      <c r="DG630">
        <f>SUM($CB630,$CC630:CD630)-SUM($EC630:EE630)</f>
        <v>0</v>
      </c>
      <c r="DH630">
        <f>SUM($CB630,$CC630:CE630)-SUM($EC630:EF630)</f>
        <v>0</v>
      </c>
      <c r="DI630">
        <f>SUM($CB630,$CC630:CF630)-SUM($EC630:EG630)</f>
        <v>0</v>
      </c>
      <c r="DJ630">
        <f>SUM($CB630,$CC630:CG630)-SUM($EC630:EH630)</f>
        <v>0</v>
      </c>
      <c r="DK630">
        <f>SUM($CB630,$CC630:CH630)-SUM($EC630:EI630)</f>
        <v>0</v>
      </c>
      <c r="DL630">
        <f>SUM($CB630,$CC630:CI630)-SUM($EC630:EJ630)</f>
        <v>0</v>
      </c>
      <c r="DM630">
        <f>SUM($CB630,$CC630:CJ630)-SUM($EC630:EK630)</f>
        <v>244</v>
      </c>
      <c r="DN630">
        <f>SUM($CB630,$CC630:CK630)-SUM($EC630:EL630)</f>
        <v>194</v>
      </c>
      <c r="DO630">
        <f>SUM($CB630,$CC630:CL630)-SUM($EC630:EM630)</f>
        <v>144</v>
      </c>
      <c r="DP630">
        <f>SUM($CB630,$CC630:CM630)-SUM($EC630:EN630)</f>
        <v>94</v>
      </c>
      <c r="DQ630">
        <f>SUM($CB630,$CC630:CN630)-SUM($EC630:EO630)</f>
        <v>94</v>
      </c>
      <c r="DR630">
        <f>SUM($CB630,$CC630:CO630)-SUM($EC630:EP630)</f>
        <v>94</v>
      </c>
      <c r="DS630">
        <f>SUM($CB630,$CC630:CP630)-SUM($EC630:EQ630)</f>
        <v>94</v>
      </c>
      <c r="DT630">
        <f>SUM($CB630,$CC630:CQ630)-SUM($EC630:ER630)</f>
        <v>94</v>
      </c>
      <c r="DU630">
        <f>SUM($CB630,$CC630:CR630)-SUM($EC630:ES630)</f>
        <v>94</v>
      </c>
      <c r="DV630">
        <f>SUM($CB630,$CC630:CS630)-SUM($EC630:ET630)</f>
        <v>94</v>
      </c>
      <c r="DW630">
        <f>SUM($CB630,$CC630:CT630)-SUM($EC630:EU630)</f>
        <v>94</v>
      </c>
      <c r="DX630">
        <f>SUM($CB630,$CC630:CU630)-SUM($EC630:EV630)</f>
        <v>94</v>
      </c>
      <c r="DY630">
        <f>SUM($CB630,$CC630:CV630)-SUM($EC630:EW630)</f>
        <v>94</v>
      </c>
      <c r="DZ630">
        <f>SUM($CB630,$CC630:CW630)-SUM($EC630:EX630)</f>
        <v>94</v>
      </c>
      <c r="EA630">
        <f>SUM($CB630,$CC630:CX630)-SUM($EC630:EY630)</f>
        <v>94</v>
      </c>
      <c r="EB630">
        <f>SUM($CB630,$CC630:CY630)-SUM($EC630:EZ630)</f>
        <v>94</v>
      </c>
      <c r="EC630" cm="1">
        <f t="array" ref="EC630">SUMPRODUCT($K630:$AJ630,TRANSPOSE(EC$4:EC$29))</f>
        <v>0</v>
      </c>
      <c r="ED630" cm="1">
        <f t="array" ref="ED630">SUMPRODUCT($K630:$AJ630,TRANSPOSE(ED$4:ED$29))</f>
        <v>0</v>
      </c>
      <c r="EE630" cm="1">
        <f t="array" ref="EE630">SUMPRODUCT($K630:$AJ630,TRANSPOSE(EE$4:EE$29))</f>
        <v>0</v>
      </c>
      <c r="EF630" cm="1">
        <f t="array" ref="EF630">SUMPRODUCT($K630:$AJ630,TRANSPOSE(EF$4:EF$29))</f>
        <v>0</v>
      </c>
      <c r="EG630" cm="1">
        <f t="array" ref="EG630">SUMPRODUCT($K630:$AJ630,TRANSPOSE(EG$4:EG$29))</f>
        <v>0</v>
      </c>
      <c r="EH630" cm="1">
        <f t="array" ref="EH630">SUMPRODUCT($K630:$AJ630,TRANSPOSE(EH$4:EH$29))</f>
        <v>0</v>
      </c>
      <c r="EI630" cm="1">
        <f t="array" ref="EI630">SUMPRODUCT($K630:$AJ630,TRANSPOSE(EI$4:EI$29))</f>
        <v>0</v>
      </c>
      <c r="EJ630" cm="1">
        <f t="array" ref="EJ630">SUMPRODUCT($K630:$AJ630,TRANSPOSE(EJ$4:EJ$29))</f>
        <v>0</v>
      </c>
      <c r="EK630" cm="1">
        <f t="array" ref="EK630">SUMPRODUCT($K630:$AJ630,TRANSPOSE(EK$4:EK$29))</f>
        <v>50</v>
      </c>
      <c r="EL630" cm="1">
        <f t="array" ref="EL630">SUMPRODUCT($K630:$AJ630,TRANSPOSE(EL$4:EL$29))</f>
        <v>50</v>
      </c>
      <c r="EM630" cm="1">
        <f t="array" ref="EM630">SUMPRODUCT($K630:$AJ630,TRANSPOSE(EM$4:EM$29))</f>
        <v>50</v>
      </c>
      <c r="EN630" cm="1">
        <f t="array" ref="EN630">SUMPRODUCT($K630:$AJ630,TRANSPOSE(EN$4:EN$29))</f>
        <v>50</v>
      </c>
      <c r="EO630" cm="1">
        <f t="array" ref="EO630">SUMPRODUCT($K630:$AJ630,TRANSPOSE(EO$4:EO$29))</f>
        <v>0</v>
      </c>
      <c r="EP630" cm="1">
        <f t="array" ref="EP630">SUMPRODUCT($K630:$AJ630,TRANSPOSE(EP$4:EP$29))</f>
        <v>0</v>
      </c>
      <c r="EQ630" cm="1">
        <f t="array" ref="EQ630">SUMPRODUCT($K630:$AJ630,TRANSPOSE(EQ$4:EQ$29))</f>
        <v>0</v>
      </c>
      <c r="ER630" cm="1">
        <f t="array" ref="ER630">SUMPRODUCT($K630:$AJ630,TRANSPOSE(ER$4:ER$29))</f>
        <v>0</v>
      </c>
      <c r="ES630" cm="1">
        <f t="array" ref="ES630">SUMPRODUCT($K630:$AJ630,TRANSPOSE(ES$4:ES$29))</f>
        <v>0</v>
      </c>
      <c r="ET630" cm="1">
        <f t="array" ref="ET630">SUMPRODUCT($K630:$AJ630,TRANSPOSE(ET$4:ET$29))</f>
        <v>0</v>
      </c>
      <c r="EU630" cm="1">
        <f t="array" ref="EU630">SUMPRODUCT($K630:$AJ630,TRANSPOSE(EU$4:EU$29))</f>
        <v>0</v>
      </c>
      <c r="EV630" cm="1">
        <f t="array" ref="EV630">SUMPRODUCT($K630:$AJ630,TRANSPOSE(EV$4:EV$29))</f>
        <v>0</v>
      </c>
      <c r="EW630" cm="1">
        <f t="array" ref="EW630">SUMPRODUCT($K630:$AJ630,TRANSPOSE(EW$4:EW$29))</f>
        <v>0</v>
      </c>
      <c r="EX630" cm="1">
        <f t="array" ref="EX630">SUMPRODUCT($K630:$AJ630,TRANSPOSE(EX$4:EX$29))</f>
        <v>0</v>
      </c>
      <c r="EY630" cm="1">
        <f t="array" ref="EY630">SUMPRODUCT($K630:$AJ630,TRANSPOSE(EY$4:EY$29))</f>
        <v>0</v>
      </c>
      <c r="EZ630" cm="1">
        <f t="array" ref="EZ630">SUMPRODUCT($K630:$AJ630,TRANSPOSE(EZ$4:EZ$29))</f>
        <v>0</v>
      </c>
      <c r="FA630">
        <f t="shared" si="136"/>
        <v>0</v>
      </c>
      <c r="FB630" t="b">
        <f t="shared" si="137"/>
        <v>0</v>
      </c>
    </row>
    <row r="631" spans="1:158" hidden="1" x14ac:dyDescent="0.2">
      <c r="A631">
        <v>765</v>
      </c>
      <c r="B631" s="7" t="s">
        <v>217</v>
      </c>
      <c r="C631" t="s">
        <v>17</v>
      </c>
      <c r="D631">
        <v>413256946</v>
      </c>
      <c r="E631" t="s">
        <v>216</v>
      </c>
      <c r="F631">
        <v>400481611</v>
      </c>
      <c r="G631" t="s">
        <v>6</v>
      </c>
      <c r="H631" s="1">
        <v>2</v>
      </c>
      <c r="I631" s="1">
        <v>22</v>
      </c>
      <c r="J631" s="1">
        <f>VLOOKUP(B631,'[4]AVL F03 05.05.26_לעבוד'!$B$27:$M$694,12,)</f>
        <v>22</v>
      </c>
      <c r="K631" s="1">
        <v>0</v>
      </c>
      <c r="L631" s="1">
        <v>0</v>
      </c>
      <c r="M631" s="1">
        <v>0</v>
      </c>
      <c r="N631" s="1">
        <v>1</v>
      </c>
      <c r="O631" s="1">
        <v>4</v>
      </c>
      <c r="P631" s="1">
        <v>0</v>
      </c>
      <c r="Q631" s="1">
        <v>0</v>
      </c>
      <c r="R631" s="1">
        <v>16</v>
      </c>
      <c r="S631" s="1">
        <v>0</v>
      </c>
      <c r="T631" s="1">
        <v>0</v>
      </c>
      <c r="U631" s="1">
        <v>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f t="shared" si="133"/>
        <v>6930</v>
      </c>
      <c r="AL631" s="1">
        <f t="shared" si="134"/>
        <v>9000</v>
      </c>
      <c r="AM631" s="1">
        <f>AK631*AY631</f>
        <v>277.2</v>
      </c>
      <c r="AN631" s="1">
        <f>AL631*AY631</f>
        <v>360</v>
      </c>
      <c r="AO631" s="1">
        <f>AN631-AM631</f>
        <v>82.800000000000011</v>
      </c>
      <c r="AP631" s="1" t="s">
        <v>26</v>
      </c>
      <c r="AQ631" s="1">
        <f>VLOOKUP($B631,'[2]AVL F03 05.05.26_לעבוד'!$B$29:$H$721,6,)</f>
        <v>0</v>
      </c>
      <c r="AR631" s="1" t="s">
        <v>46</v>
      </c>
      <c r="AS631" s="1" t="s">
        <v>14</v>
      </c>
      <c r="AT631">
        <f t="shared" si="135"/>
        <v>0.88</v>
      </c>
      <c r="AU631" t="str">
        <f>VLOOKUP(B631,'[3]AVL F03 05.05.26_לעבוד'!$B$27:$B$694,1,)</f>
        <v>SMMBT2222ALT1G</v>
      </c>
      <c r="AW631" t="s">
        <v>1722</v>
      </c>
      <c r="AX631" t="s">
        <v>99</v>
      </c>
      <c r="AY631">
        <v>0.04</v>
      </c>
      <c r="AZ631" t="s">
        <v>0</v>
      </c>
      <c r="BA631">
        <v>2</v>
      </c>
      <c r="BB631" t="s">
        <v>13</v>
      </c>
      <c r="BC631">
        <v>100</v>
      </c>
      <c r="BD631">
        <v>92</v>
      </c>
      <c r="BE631" t="s">
        <v>45</v>
      </c>
      <c r="BF631">
        <v>0</v>
      </c>
      <c r="BG631">
        <v>0.4</v>
      </c>
      <c r="BH631">
        <v>20</v>
      </c>
      <c r="BI631" t="s">
        <v>11</v>
      </c>
      <c r="BJ631" t="s">
        <v>213</v>
      </c>
      <c r="BK631" t="s">
        <v>5</v>
      </c>
      <c r="BL631">
        <v>1</v>
      </c>
      <c r="BM631" t="s">
        <v>38</v>
      </c>
      <c r="BN631">
        <v>0.04</v>
      </c>
      <c r="BO631" t="s">
        <v>5</v>
      </c>
      <c r="BP631">
        <v>1</v>
      </c>
      <c r="BQ631" t="s">
        <v>5</v>
      </c>
      <c r="BR631" t="s">
        <v>8</v>
      </c>
      <c r="BS631" t="s">
        <v>212</v>
      </c>
      <c r="BT631">
        <v>3000</v>
      </c>
      <c r="BU631" t="s">
        <v>6</v>
      </c>
      <c r="BV631" t="s">
        <v>31</v>
      </c>
      <c r="BW631" t="s">
        <v>50</v>
      </c>
      <c r="BX631" t="s">
        <v>3</v>
      </c>
      <c r="BY631" t="s">
        <v>99</v>
      </c>
      <c r="BZ631" t="s">
        <v>1</v>
      </c>
      <c r="CA631" t="s">
        <v>0</v>
      </c>
      <c r="CB631">
        <v>6000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E631">
        <f>SUM($CB631,CB631:$CC631)-SUM($EC631:EC631)</f>
        <v>12000</v>
      </c>
      <c r="DF631">
        <f>SUM($CB631,$CC631:CC631)-SUM($EC631:ED631)</f>
        <v>6000</v>
      </c>
      <c r="DG631">
        <f>SUM($CB631,$CC631:CD631)-SUM($EC631:EE631)</f>
        <v>6000</v>
      </c>
      <c r="DH631">
        <f>SUM($CB631,$CC631:CE631)-SUM($EC631:EF631)</f>
        <v>6000</v>
      </c>
      <c r="DI631">
        <f>SUM($CB631,$CC631:CF631)-SUM($EC631:EG631)</f>
        <v>6000</v>
      </c>
      <c r="DJ631">
        <f>SUM($CB631,$CC631:CG631)-SUM($EC631:EH631)</f>
        <v>6000</v>
      </c>
      <c r="DK631">
        <f>SUM($CB631,$CC631:CH631)-SUM($EC631:EI631)</f>
        <v>6000</v>
      </c>
      <c r="DL631">
        <f>SUM($CB631,$CC631:CI631)-SUM($EC631:EJ631)</f>
        <v>6000</v>
      </c>
      <c r="DM631">
        <f>SUM($CB631,$CC631:CJ631)-SUM($EC631:EK631)</f>
        <v>5060</v>
      </c>
      <c r="DN631">
        <f>SUM($CB631,$CC631:CK631)-SUM($EC631:EL631)</f>
        <v>3968</v>
      </c>
      <c r="DO631">
        <f>SUM($CB631,$CC631:CL631)-SUM($EC631:EM631)</f>
        <v>2778</v>
      </c>
      <c r="DP631">
        <f>SUM($CB631,$CC631:CM631)-SUM($EC631:EN631)</f>
        <v>1600</v>
      </c>
      <c r="DQ631">
        <f>SUM($CB631,$CC631:CN631)-SUM($EC631:EO631)</f>
        <v>1600</v>
      </c>
      <c r="DR631">
        <f>SUM($CB631,$CC631:CO631)-SUM($EC631:EP631)</f>
        <v>1600</v>
      </c>
      <c r="DS631">
        <f>SUM($CB631,$CC631:CP631)-SUM($EC631:EQ631)</f>
        <v>1600</v>
      </c>
      <c r="DT631">
        <f>SUM($CB631,$CC631:CQ631)-SUM($EC631:ER631)</f>
        <v>1600</v>
      </c>
      <c r="DU631">
        <f>SUM($CB631,$CC631:CR631)-SUM($EC631:ES631)</f>
        <v>1600</v>
      </c>
      <c r="DV631">
        <f>SUM($CB631,$CC631:CS631)-SUM($EC631:ET631)</f>
        <v>1600</v>
      </c>
      <c r="DW631">
        <f>SUM($CB631,$CC631:CT631)-SUM($EC631:EU631)</f>
        <v>1600</v>
      </c>
      <c r="DX631">
        <f>SUM($CB631,$CC631:CU631)-SUM($EC631:EV631)</f>
        <v>1600</v>
      </c>
      <c r="DY631">
        <f>SUM($CB631,$CC631:CV631)-SUM($EC631:EW631)</f>
        <v>1600</v>
      </c>
      <c r="DZ631">
        <f>SUM($CB631,$CC631:CW631)-SUM($EC631:EX631)</f>
        <v>1600</v>
      </c>
      <c r="EA631">
        <f>SUM($CB631,$CC631:CX631)-SUM($EC631:EY631)</f>
        <v>1600</v>
      </c>
      <c r="EB631">
        <f>SUM($CB631,$CC631:CY631)-SUM($EC631:EZ631)</f>
        <v>1600</v>
      </c>
      <c r="EC631" cm="1">
        <f t="array" ref="EC631">SUMPRODUCT($K631:$AJ631,TRANSPOSE(EC$4:EC$29))</f>
        <v>0</v>
      </c>
      <c r="ED631" cm="1">
        <f t="array" ref="ED631">SUMPRODUCT($K631:$AJ631,TRANSPOSE(ED$4:ED$29))</f>
        <v>0</v>
      </c>
      <c r="EE631" cm="1">
        <f t="array" ref="EE631">SUMPRODUCT($K631:$AJ631,TRANSPOSE(EE$4:EE$29))</f>
        <v>0</v>
      </c>
      <c r="EF631" cm="1">
        <f t="array" ref="EF631">SUMPRODUCT($K631:$AJ631,TRANSPOSE(EF$4:EF$29))</f>
        <v>0</v>
      </c>
      <c r="EG631" cm="1">
        <f t="array" ref="EG631">SUMPRODUCT($K631:$AJ631,TRANSPOSE(EG$4:EG$29))</f>
        <v>0</v>
      </c>
      <c r="EH631" cm="1">
        <f t="array" ref="EH631">SUMPRODUCT($K631:$AJ631,TRANSPOSE(EH$4:EH$29))</f>
        <v>0</v>
      </c>
      <c r="EI631" cm="1">
        <f t="array" ref="EI631">SUMPRODUCT($K631:$AJ631,TRANSPOSE(EI$4:EI$29))</f>
        <v>0</v>
      </c>
      <c r="EJ631" cm="1">
        <f t="array" ref="EJ631">SUMPRODUCT($K631:$AJ631,TRANSPOSE(EJ$4:EJ$29))</f>
        <v>0</v>
      </c>
      <c r="EK631" cm="1">
        <f t="array" ref="EK631">SUMPRODUCT($K631:$AJ631,TRANSPOSE(EK$4:EK$29))</f>
        <v>940</v>
      </c>
      <c r="EL631" cm="1">
        <f t="array" ref="EL631">SUMPRODUCT($K631:$AJ631,TRANSPOSE(EL$4:EL$29))</f>
        <v>1092</v>
      </c>
      <c r="EM631" cm="1">
        <f t="array" ref="EM631">SUMPRODUCT($K631:$AJ631,TRANSPOSE(EM$4:EM$29))</f>
        <v>1190</v>
      </c>
      <c r="EN631" cm="1">
        <f t="array" ref="EN631">SUMPRODUCT($K631:$AJ631,TRANSPOSE(EN$4:EN$29))</f>
        <v>1178</v>
      </c>
      <c r="EO631" cm="1">
        <f t="array" ref="EO631">SUMPRODUCT($K631:$AJ631,TRANSPOSE(EO$4:EO$29))</f>
        <v>0</v>
      </c>
      <c r="EP631" cm="1">
        <f t="array" ref="EP631">SUMPRODUCT($K631:$AJ631,TRANSPOSE(EP$4:EP$29))</f>
        <v>0</v>
      </c>
      <c r="EQ631" cm="1">
        <f t="array" ref="EQ631">SUMPRODUCT($K631:$AJ631,TRANSPOSE(EQ$4:EQ$29))</f>
        <v>0</v>
      </c>
      <c r="ER631" cm="1">
        <f t="array" ref="ER631">SUMPRODUCT($K631:$AJ631,TRANSPOSE(ER$4:ER$29))</f>
        <v>0</v>
      </c>
      <c r="ES631" cm="1">
        <f t="array" ref="ES631">SUMPRODUCT($K631:$AJ631,TRANSPOSE(ES$4:ES$29))</f>
        <v>0</v>
      </c>
      <c r="ET631" cm="1">
        <f t="array" ref="ET631">SUMPRODUCT($K631:$AJ631,TRANSPOSE(ET$4:ET$29))</f>
        <v>0</v>
      </c>
      <c r="EU631" cm="1">
        <f t="array" ref="EU631">SUMPRODUCT($K631:$AJ631,TRANSPOSE(EU$4:EU$29))</f>
        <v>0</v>
      </c>
      <c r="EV631" cm="1">
        <f t="array" ref="EV631">SUMPRODUCT($K631:$AJ631,TRANSPOSE(EV$4:EV$29))</f>
        <v>0</v>
      </c>
      <c r="EW631" cm="1">
        <f t="array" ref="EW631">SUMPRODUCT($K631:$AJ631,TRANSPOSE(EW$4:EW$29))</f>
        <v>0</v>
      </c>
      <c r="EX631" cm="1">
        <f t="array" ref="EX631">SUMPRODUCT($K631:$AJ631,TRANSPOSE(EX$4:EX$29))</f>
        <v>0</v>
      </c>
      <c r="EY631" cm="1">
        <f t="array" ref="EY631">SUMPRODUCT($K631:$AJ631,TRANSPOSE(EY$4:EY$29))</f>
        <v>0</v>
      </c>
      <c r="EZ631" cm="1">
        <f t="array" ref="EZ631">SUMPRODUCT($K631:$AJ631,TRANSPOSE(EZ$4:EZ$29))</f>
        <v>0</v>
      </c>
      <c r="FA631">
        <f t="shared" si="136"/>
        <v>0</v>
      </c>
      <c r="FB631" t="b">
        <f t="shared" si="137"/>
        <v>0</v>
      </c>
    </row>
    <row r="632" spans="1:158" hidden="1" x14ac:dyDescent="0.2">
      <c r="A632">
        <v>766</v>
      </c>
      <c r="B632" s="7" t="s">
        <v>215</v>
      </c>
      <c r="C632" t="s">
        <v>17</v>
      </c>
      <c r="D632">
        <v>413256947</v>
      </c>
      <c r="E632" t="s">
        <v>214</v>
      </c>
      <c r="F632">
        <v>400563080</v>
      </c>
      <c r="G632" t="s">
        <v>6</v>
      </c>
      <c r="H632" s="1">
        <v>2</v>
      </c>
      <c r="I632" s="1">
        <v>12</v>
      </c>
      <c r="J632" s="1">
        <f>VLOOKUP(B632,'[4]AVL F03 05.05.26_לעבוד'!$B$27:$M$694,12,)</f>
        <v>12</v>
      </c>
      <c r="K632" s="1">
        <v>0</v>
      </c>
      <c r="L632" s="1">
        <v>0</v>
      </c>
      <c r="M632" s="1">
        <v>0</v>
      </c>
      <c r="N632" s="1">
        <v>2</v>
      </c>
      <c r="O632" s="1">
        <v>8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1</v>
      </c>
      <c r="AC632" s="1">
        <v>1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f t="shared" si="133"/>
        <v>3780</v>
      </c>
      <c r="AL632" s="1">
        <f t="shared" si="134"/>
        <v>6000</v>
      </c>
      <c r="AM632" s="1">
        <f>AK632*AY632</f>
        <v>113.39999999999999</v>
      </c>
      <c r="AN632" s="1">
        <f>AL632*AY632</f>
        <v>180</v>
      </c>
      <c r="AO632" s="1">
        <f>AN632-AM632</f>
        <v>66.600000000000009</v>
      </c>
      <c r="AP632" s="1" t="s">
        <v>26</v>
      </c>
      <c r="AQ632" s="1">
        <f>VLOOKUP($B632,'[2]AVL F03 05.05.26_לעבוד'!$B$29:$H$721,6,)</f>
        <v>0</v>
      </c>
      <c r="AR632" s="1" t="s">
        <v>25</v>
      </c>
      <c r="AS632" s="1" t="s">
        <v>14</v>
      </c>
      <c r="AT632">
        <f t="shared" si="135"/>
        <v>0.36</v>
      </c>
      <c r="AU632" t="str">
        <f>VLOOKUP(B632,'[3]AVL F03 05.05.26_לעבוד'!$B$27:$B$694,1,)</f>
        <v>SMMBT2907ALT1G</v>
      </c>
      <c r="AW632" t="s">
        <v>1722</v>
      </c>
      <c r="AX632" t="s">
        <v>41</v>
      </c>
      <c r="AY632">
        <v>0.03</v>
      </c>
      <c r="AZ632" t="s">
        <v>0</v>
      </c>
      <c r="BA632">
        <v>2</v>
      </c>
      <c r="BB632" t="s">
        <v>13</v>
      </c>
      <c r="BC632">
        <v>100</v>
      </c>
      <c r="BD632">
        <v>48</v>
      </c>
      <c r="BE632" t="s">
        <v>76</v>
      </c>
      <c r="BF632">
        <v>0</v>
      </c>
      <c r="BG632">
        <v>0.3</v>
      </c>
      <c r="BH632">
        <v>20</v>
      </c>
      <c r="BI632" t="s">
        <v>11</v>
      </c>
      <c r="BJ632" t="s">
        <v>213</v>
      </c>
      <c r="BK632" t="s">
        <v>5</v>
      </c>
      <c r="BL632">
        <v>1</v>
      </c>
      <c r="BM632" t="s">
        <v>38</v>
      </c>
      <c r="BN632">
        <v>0.03</v>
      </c>
      <c r="BO632" t="s">
        <v>5</v>
      </c>
      <c r="BP632">
        <v>1</v>
      </c>
      <c r="BQ632" t="s">
        <v>5</v>
      </c>
      <c r="BR632" t="s">
        <v>8</v>
      </c>
      <c r="BS632" t="s">
        <v>212</v>
      </c>
      <c r="BT632">
        <v>3000</v>
      </c>
      <c r="BU632" t="s">
        <v>6</v>
      </c>
      <c r="BV632" t="s">
        <v>31</v>
      </c>
      <c r="BW632" t="s">
        <v>50</v>
      </c>
      <c r="BX632" t="s">
        <v>3</v>
      </c>
      <c r="BY632" t="s">
        <v>41</v>
      </c>
      <c r="BZ632" t="s">
        <v>1</v>
      </c>
      <c r="CA632" t="s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3000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E632">
        <f>SUM($CB632,CB632:$CC632)-SUM($EC632:EC632)</f>
        <v>0</v>
      </c>
      <c r="DF632">
        <f>SUM($CB632,$CC632:CC632)-SUM($EC632:ED632)</f>
        <v>0</v>
      </c>
      <c r="DG632">
        <f>SUM($CB632,$CC632:CD632)-SUM($EC632:EE632)</f>
        <v>0</v>
      </c>
      <c r="DH632">
        <f>SUM($CB632,$CC632:CE632)-SUM($EC632:EF632)</f>
        <v>0</v>
      </c>
      <c r="DI632">
        <f>SUM($CB632,$CC632:CF632)-SUM($EC632:EG632)</f>
        <v>0</v>
      </c>
      <c r="DJ632">
        <f>SUM($CB632,$CC632:CG632)-SUM($EC632:EH632)</f>
        <v>0</v>
      </c>
      <c r="DK632">
        <f>SUM($CB632,$CC632:CH632)-SUM($EC632:EI632)</f>
        <v>0</v>
      </c>
      <c r="DL632">
        <f>SUM($CB632,$CC632:CI632)-SUM($EC632:EJ632)</f>
        <v>0</v>
      </c>
      <c r="DM632">
        <f>SUM($CB632,$CC632:CJ632)-SUM($EC632:EK632)</f>
        <v>2660</v>
      </c>
      <c r="DN632">
        <f>SUM($CB632,$CC632:CK632)-SUM($EC632:EL632)</f>
        <v>2146</v>
      </c>
      <c r="DO632">
        <f>SUM($CB632,$CC632:CL632)-SUM($EC632:EM632)</f>
        <v>1406</v>
      </c>
      <c r="DP632">
        <f>SUM($CB632,$CC632:CM632)-SUM($EC632:EN632)</f>
        <v>600</v>
      </c>
      <c r="DQ632">
        <f>SUM($CB632,$CC632:CN632)-SUM($EC632:EO632)</f>
        <v>600</v>
      </c>
      <c r="DR632">
        <f>SUM($CB632,$CC632:CO632)-SUM($EC632:EP632)</f>
        <v>600</v>
      </c>
      <c r="DS632">
        <f>SUM($CB632,$CC632:CP632)-SUM($EC632:EQ632)</f>
        <v>600</v>
      </c>
      <c r="DT632">
        <f>SUM($CB632,$CC632:CQ632)-SUM($EC632:ER632)</f>
        <v>600</v>
      </c>
      <c r="DU632">
        <f>SUM($CB632,$CC632:CR632)-SUM($EC632:ES632)</f>
        <v>600</v>
      </c>
      <c r="DV632">
        <f>SUM($CB632,$CC632:CS632)-SUM($EC632:ET632)</f>
        <v>600</v>
      </c>
      <c r="DW632">
        <f>SUM($CB632,$CC632:CT632)-SUM($EC632:EU632)</f>
        <v>600</v>
      </c>
      <c r="DX632">
        <f>SUM($CB632,$CC632:CU632)-SUM($EC632:EV632)</f>
        <v>600</v>
      </c>
      <c r="DY632">
        <f>SUM($CB632,$CC632:CV632)-SUM($EC632:EW632)</f>
        <v>600</v>
      </c>
      <c r="DZ632">
        <f>SUM($CB632,$CC632:CW632)-SUM($EC632:EX632)</f>
        <v>600</v>
      </c>
      <c r="EA632">
        <f>SUM($CB632,$CC632:CX632)-SUM($EC632:EY632)</f>
        <v>600</v>
      </c>
      <c r="EB632">
        <f>SUM($CB632,$CC632:CY632)-SUM($EC632:EZ632)</f>
        <v>600</v>
      </c>
      <c r="EC632" cm="1">
        <f t="array" ref="EC632">SUMPRODUCT($K632:$AJ632,TRANSPOSE(EC$4:EC$29))</f>
        <v>0</v>
      </c>
      <c r="ED632" cm="1">
        <f t="array" ref="ED632">SUMPRODUCT($K632:$AJ632,TRANSPOSE(ED$4:ED$29))</f>
        <v>0</v>
      </c>
      <c r="EE632" cm="1">
        <f t="array" ref="EE632">SUMPRODUCT($K632:$AJ632,TRANSPOSE(EE$4:EE$29))</f>
        <v>0</v>
      </c>
      <c r="EF632" cm="1">
        <f t="array" ref="EF632">SUMPRODUCT($K632:$AJ632,TRANSPOSE(EF$4:EF$29))</f>
        <v>0</v>
      </c>
      <c r="EG632" cm="1">
        <f t="array" ref="EG632">SUMPRODUCT($K632:$AJ632,TRANSPOSE(EG$4:EG$29))</f>
        <v>0</v>
      </c>
      <c r="EH632" cm="1">
        <f t="array" ref="EH632">SUMPRODUCT($K632:$AJ632,TRANSPOSE(EH$4:EH$29))</f>
        <v>0</v>
      </c>
      <c r="EI632" cm="1">
        <f t="array" ref="EI632">SUMPRODUCT($K632:$AJ632,TRANSPOSE(EI$4:EI$29))</f>
        <v>0</v>
      </c>
      <c r="EJ632" cm="1">
        <f t="array" ref="EJ632">SUMPRODUCT($K632:$AJ632,TRANSPOSE(EJ$4:EJ$29))</f>
        <v>0</v>
      </c>
      <c r="EK632" cm="1">
        <f t="array" ref="EK632">SUMPRODUCT($K632:$AJ632,TRANSPOSE(EK$4:EK$29))</f>
        <v>340</v>
      </c>
      <c r="EL632" cm="1">
        <f t="array" ref="EL632">SUMPRODUCT($K632:$AJ632,TRANSPOSE(EL$4:EL$29))</f>
        <v>514</v>
      </c>
      <c r="EM632" cm="1">
        <f t="array" ref="EM632">SUMPRODUCT($K632:$AJ632,TRANSPOSE(EM$4:EM$29))</f>
        <v>740</v>
      </c>
      <c r="EN632" cm="1">
        <f t="array" ref="EN632">SUMPRODUCT($K632:$AJ632,TRANSPOSE(EN$4:EN$29))</f>
        <v>806</v>
      </c>
      <c r="EO632" cm="1">
        <f t="array" ref="EO632">SUMPRODUCT($K632:$AJ632,TRANSPOSE(EO$4:EO$29))</f>
        <v>0</v>
      </c>
      <c r="EP632" cm="1">
        <f t="array" ref="EP632">SUMPRODUCT($K632:$AJ632,TRANSPOSE(EP$4:EP$29))</f>
        <v>0</v>
      </c>
      <c r="EQ632" cm="1">
        <f t="array" ref="EQ632">SUMPRODUCT($K632:$AJ632,TRANSPOSE(EQ$4:EQ$29))</f>
        <v>0</v>
      </c>
      <c r="ER632" cm="1">
        <f t="array" ref="ER632">SUMPRODUCT($K632:$AJ632,TRANSPOSE(ER$4:ER$29))</f>
        <v>0</v>
      </c>
      <c r="ES632" cm="1">
        <f t="array" ref="ES632">SUMPRODUCT($K632:$AJ632,TRANSPOSE(ES$4:ES$29))</f>
        <v>0</v>
      </c>
      <c r="ET632" cm="1">
        <f t="array" ref="ET632">SUMPRODUCT($K632:$AJ632,TRANSPOSE(ET$4:ET$29))</f>
        <v>0</v>
      </c>
      <c r="EU632" cm="1">
        <f t="array" ref="EU632">SUMPRODUCT($K632:$AJ632,TRANSPOSE(EU$4:EU$29))</f>
        <v>0</v>
      </c>
      <c r="EV632" cm="1">
        <f t="array" ref="EV632">SUMPRODUCT($K632:$AJ632,TRANSPOSE(EV$4:EV$29))</f>
        <v>0</v>
      </c>
      <c r="EW632" cm="1">
        <f t="array" ref="EW632">SUMPRODUCT($K632:$AJ632,TRANSPOSE(EW$4:EW$29))</f>
        <v>0</v>
      </c>
      <c r="EX632" cm="1">
        <f t="array" ref="EX632">SUMPRODUCT($K632:$AJ632,TRANSPOSE(EX$4:EX$29))</f>
        <v>0</v>
      </c>
      <c r="EY632" cm="1">
        <f t="array" ref="EY632">SUMPRODUCT($K632:$AJ632,TRANSPOSE(EY$4:EY$29))</f>
        <v>0</v>
      </c>
      <c r="EZ632" cm="1">
        <f t="array" ref="EZ632">SUMPRODUCT($K632:$AJ632,TRANSPOSE(EZ$4:EZ$29))</f>
        <v>0</v>
      </c>
      <c r="FA632">
        <f t="shared" si="136"/>
        <v>0</v>
      </c>
      <c r="FB632" t="b">
        <f t="shared" si="137"/>
        <v>0</v>
      </c>
    </row>
    <row r="633" spans="1:158" hidden="1" x14ac:dyDescent="0.2">
      <c r="A633">
        <v>767</v>
      </c>
      <c r="B633" s="7" t="s">
        <v>211</v>
      </c>
      <c r="C633" t="s">
        <v>17</v>
      </c>
      <c r="D633">
        <v>401055933</v>
      </c>
      <c r="E633" t="s">
        <v>210</v>
      </c>
      <c r="G633" t="s">
        <v>6</v>
      </c>
      <c r="H633" s="1">
        <v>1</v>
      </c>
      <c r="I633" s="1">
        <v>3</v>
      </c>
      <c r="J633" s="1">
        <f>VLOOKUP(B633,'[4]AVL F03 05.05.26_לעבוד'!$B$27:$M$694,12,)</f>
        <v>3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3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f t="shared" si="133"/>
        <v>945</v>
      </c>
      <c r="AL633" s="1">
        <f t="shared" si="134"/>
        <v>1080</v>
      </c>
      <c r="AQ633" s="1">
        <f>VLOOKUP($B633,'[2]AVL F03 05.05.26_לעבוד'!$B$29:$H$721,6,)</f>
        <v>0</v>
      </c>
      <c r="AR633" s="1" t="s">
        <v>25</v>
      </c>
      <c r="AS633" s="1" t="s">
        <v>14</v>
      </c>
      <c r="AT633">
        <f t="shared" si="135"/>
        <v>4.5600000000000005</v>
      </c>
      <c r="AU633" t="str">
        <f>VLOOKUP(B633,'[3]AVL F03 05.05.26_לעבוד'!$B$27:$B$694,1,)</f>
        <v>SN65LVDT390PWG4</v>
      </c>
      <c r="AW633" t="s">
        <v>1772</v>
      </c>
      <c r="AX633" t="s">
        <v>208</v>
      </c>
      <c r="AY633">
        <v>1.52</v>
      </c>
      <c r="AZ633" t="s">
        <v>0</v>
      </c>
      <c r="BA633">
        <v>1</v>
      </c>
      <c r="BB633" t="s">
        <v>13</v>
      </c>
      <c r="BC633">
        <v>317</v>
      </c>
      <c r="BD633">
        <v>365</v>
      </c>
      <c r="BE633" t="s">
        <v>45</v>
      </c>
      <c r="BF633">
        <v>0</v>
      </c>
      <c r="BG633">
        <v>1.52</v>
      </c>
      <c r="BH633">
        <v>20</v>
      </c>
      <c r="BI633" t="s">
        <v>11</v>
      </c>
      <c r="BJ633" t="s">
        <v>44</v>
      </c>
      <c r="BK633" t="s">
        <v>5</v>
      </c>
      <c r="BL633">
        <v>1</v>
      </c>
      <c r="BM633" t="s">
        <v>9</v>
      </c>
      <c r="BN633">
        <v>1.52</v>
      </c>
      <c r="BO633" t="s">
        <v>209</v>
      </c>
      <c r="BP633">
        <v>1</v>
      </c>
      <c r="BQ633" t="s">
        <v>5</v>
      </c>
      <c r="BR633" t="s">
        <v>8</v>
      </c>
      <c r="BS633" t="s">
        <v>43</v>
      </c>
      <c r="BT633">
        <v>360</v>
      </c>
      <c r="BU633" t="s">
        <v>6</v>
      </c>
      <c r="BV633" t="s">
        <v>5</v>
      </c>
      <c r="BW633" t="s">
        <v>42</v>
      </c>
      <c r="BX633" t="s">
        <v>3</v>
      </c>
      <c r="BY633" t="s">
        <v>208</v>
      </c>
      <c r="BZ633" t="s">
        <v>1</v>
      </c>
      <c r="CA633" t="s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1000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E633">
        <f>SUM($CB633,CB633:$CC633)-SUM($EC633:EC633)</f>
        <v>0</v>
      </c>
      <c r="DF633">
        <f>SUM($CB633,$CC633:CC633)-SUM($EC633:ED633)</f>
        <v>0</v>
      </c>
      <c r="DG633">
        <f>SUM($CB633,$CC633:CD633)-SUM($EC633:EE633)</f>
        <v>0</v>
      </c>
      <c r="DH633">
        <f>SUM($CB633,$CC633:CE633)-SUM($EC633:EF633)</f>
        <v>0</v>
      </c>
      <c r="DI633">
        <f>SUM($CB633,$CC633:CF633)-SUM($EC633:EG633)</f>
        <v>0</v>
      </c>
      <c r="DJ633">
        <f>SUM($CB633,$CC633:CG633)-SUM($EC633:EH633)</f>
        <v>0</v>
      </c>
      <c r="DK633">
        <f>SUM($CB633,$CC633:CH633)-SUM($EC633:EI633)</f>
        <v>0</v>
      </c>
      <c r="DL633">
        <f>SUM($CB633,$CC633:CI633)-SUM($EC633:EJ633)</f>
        <v>0</v>
      </c>
      <c r="DM633">
        <f>SUM($CB633,$CC633:CJ633)-SUM($EC633:EK633)</f>
        <v>940</v>
      </c>
      <c r="DN633">
        <f>SUM($CB633,$CC633:CK633)-SUM($EC633:EL633)</f>
        <v>700</v>
      </c>
      <c r="DO633">
        <f>SUM($CB633,$CC633:CL633)-SUM($EC633:EM633)</f>
        <v>400</v>
      </c>
      <c r="DP633">
        <f>SUM($CB633,$CC633:CM633)-SUM($EC633:EN633)</f>
        <v>400</v>
      </c>
      <c r="DQ633">
        <f>SUM($CB633,$CC633:CN633)-SUM($EC633:EO633)</f>
        <v>400</v>
      </c>
      <c r="DR633">
        <f>SUM($CB633,$CC633:CO633)-SUM($EC633:EP633)</f>
        <v>400</v>
      </c>
      <c r="DS633">
        <f>SUM($CB633,$CC633:CP633)-SUM($EC633:EQ633)</f>
        <v>400</v>
      </c>
      <c r="DT633">
        <f>SUM($CB633,$CC633:CQ633)-SUM($EC633:ER633)</f>
        <v>400</v>
      </c>
      <c r="DU633">
        <f>SUM($CB633,$CC633:CR633)-SUM($EC633:ES633)</f>
        <v>400</v>
      </c>
      <c r="DV633">
        <f>SUM($CB633,$CC633:CS633)-SUM($EC633:ET633)</f>
        <v>400</v>
      </c>
      <c r="DW633">
        <f>SUM($CB633,$CC633:CT633)-SUM($EC633:EU633)</f>
        <v>400</v>
      </c>
      <c r="DX633">
        <f>SUM($CB633,$CC633:CU633)-SUM($EC633:EV633)</f>
        <v>400</v>
      </c>
      <c r="DY633">
        <f>SUM($CB633,$CC633:CV633)-SUM($EC633:EW633)</f>
        <v>400</v>
      </c>
      <c r="DZ633">
        <f>SUM($CB633,$CC633:CW633)-SUM($EC633:EX633)</f>
        <v>400</v>
      </c>
      <c r="EA633">
        <f>SUM($CB633,$CC633:CX633)-SUM($EC633:EY633)</f>
        <v>400</v>
      </c>
      <c r="EB633">
        <f>SUM($CB633,$CC633:CY633)-SUM($EC633:EZ633)</f>
        <v>400</v>
      </c>
      <c r="EC633" cm="1">
        <f t="array" ref="EC633">SUMPRODUCT($K633:$AJ633,TRANSPOSE(EC$4:EC$29))</f>
        <v>0</v>
      </c>
      <c r="ED633" cm="1">
        <f t="array" ref="ED633">SUMPRODUCT($K633:$AJ633,TRANSPOSE(ED$4:ED$29))</f>
        <v>0</v>
      </c>
      <c r="EE633" cm="1">
        <f t="array" ref="EE633">SUMPRODUCT($K633:$AJ633,TRANSPOSE(EE$4:EE$29))</f>
        <v>0</v>
      </c>
      <c r="EF633" cm="1">
        <f t="array" ref="EF633">SUMPRODUCT($K633:$AJ633,TRANSPOSE(EF$4:EF$29))</f>
        <v>0</v>
      </c>
      <c r="EG633" cm="1">
        <f t="array" ref="EG633">SUMPRODUCT($K633:$AJ633,TRANSPOSE(EG$4:EG$29))</f>
        <v>0</v>
      </c>
      <c r="EH633" cm="1">
        <f t="array" ref="EH633">SUMPRODUCT($K633:$AJ633,TRANSPOSE(EH$4:EH$29))</f>
        <v>0</v>
      </c>
      <c r="EI633" cm="1">
        <f t="array" ref="EI633">SUMPRODUCT($K633:$AJ633,TRANSPOSE(EI$4:EI$29))</f>
        <v>0</v>
      </c>
      <c r="EJ633" cm="1">
        <f t="array" ref="EJ633">SUMPRODUCT($K633:$AJ633,TRANSPOSE(EJ$4:EJ$29))</f>
        <v>0</v>
      </c>
      <c r="EK633" cm="1">
        <f t="array" ref="EK633">SUMPRODUCT($K633:$AJ633,TRANSPOSE(EK$4:EK$29))</f>
        <v>60</v>
      </c>
      <c r="EL633" cm="1">
        <f t="array" ref="EL633">SUMPRODUCT($K633:$AJ633,TRANSPOSE(EL$4:EL$29))</f>
        <v>240</v>
      </c>
      <c r="EM633" cm="1">
        <f t="array" ref="EM633">SUMPRODUCT($K633:$AJ633,TRANSPOSE(EM$4:EM$29))</f>
        <v>300</v>
      </c>
      <c r="EN633" cm="1">
        <f t="array" ref="EN633">SUMPRODUCT($K633:$AJ633,TRANSPOSE(EN$4:EN$29))</f>
        <v>0</v>
      </c>
      <c r="EO633" cm="1">
        <f t="array" ref="EO633">SUMPRODUCT($K633:$AJ633,TRANSPOSE(EO$4:EO$29))</f>
        <v>0</v>
      </c>
      <c r="EP633" cm="1">
        <f t="array" ref="EP633">SUMPRODUCT($K633:$AJ633,TRANSPOSE(EP$4:EP$29))</f>
        <v>0</v>
      </c>
      <c r="EQ633" cm="1">
        <f t="array" ref="EQ633">SUMPRODUCT($K633:$AJ633,TRANSPOSE(EQ$4:EQ$29))</f>
        <v>0</v>
      </c>
      <c r="ER633" cm="1">
        <f t="array" ref="ER633">SUMPRODUCT($K633:$AJ633,TRANSPOSE(ER$4:ER$29))</f>
        <v>0</v>
      </c>
      <c r="ES633" cm="1">
        <f t="array" ref="ES633">SUMPRODUCT($K633:$AJ633,TRANSPOSE(ES$4:ES$29))</f>
        <v>0</v>
      </c>
      <c r="ET633" cm="1">
        <f t="array" ref="ET633">SUMPRODUCT($K633:$AJ633,TRANSPOSE(ET$4:ET$29))</f>
        <v>0</v>
      </c>
      <c r="EU633" cm="1">
        <f t="array" ref="EU633">SUMPRODUCT($K633:$AJ633,TRANSPOSE(EU$4:EU$29))</f>
        <v>0</v>
      </c>
      <c r="EV633" cm="1">
        <f t="array" ref="EV633">SUMPRODUCT($K633:$AJ633,TRANSPOSE(EV$4:EV$29))</f>
        <v>0</v>
      </c>
      <c r="EW633" cm="1">
        <f t="array" ref="EW633">SUMPRODUCT($K633:$AJ633,TRANSPOSE(EW$4:EW$29))</f>
        <v>0</v>
      </c>
      <c r="EX633" cm="1">
        <f t="array" ref="EX633">SUMPRODUCT($K633:$AJ633,TRANSPOSE(EX$4:EX$29))</f>
        <v>0</v>
      </c>
      <c r="EY633" cm="1">
        <f t="array" ref="EY633">SUMPRODUCT($K633:$AJ633,TRANSPOSE(EY$4:EY$29))</f>
        <v>0</v>
      </c>
      <c r="EZ633" cm="1">
        <f t="array" ref="EZ633">SUMPRODUCT($K633:$AJ633,TRANSPOSE(EZ$4:EZ$29))</f>
        <v>0</v>
      </c>
      <c r="FA633">
        <f t="shared" si="136"/>
        <v>0</v>
      </c>
      <c r="FB633" t="b">
        <f t="shared" si="137"/>
        <v>0</v>
      </c>
    </row>
    <row r="634" spans="1:158" hidden="1" x14ac:dyDescent="0.2">
      <c r="A634">
        <v>768</v>
      </c>
      <c r="B634" s="7" t="s">
        <v>207</v>
      </c>
      <c r="C634" t="s">
        <v>17</v>
      </c>
      <c r="D634">
        <v>403773886</v>
      </c>
      <c r="E634" t="s">
        <v>206</v>
      </c>
      <c r="F634">
        <v>403174917</v>
      </c>
      <c r="G634" t="s">
        <v>6</v>
      </c>
      <c r="H634" s="1">
        <v>2</v>
      </c>
      <c r="I634" s="1">
        <v>3</v>
      </c>
      <c r="J634" s="1">
        <f>VLOOKUP(B634,'[4]AVL F03 05.05.26_לעבוד'!$B$27:$M$694,12,)</f>
        <v>3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2</v>
      </c>
      <c r="AI634" s="1">
        <v>0</v>
      </c>
      <c r="AJ634" s="1">
        <v>0</v>
      </c>
      <c r="AK634" s="1">
        <f t="shared" si="133"/>
        <v>945</v>
      </c>
      <c r="AL634" s="1">
        <f t="shared" si="134"/>
        <v>1000</v>
      </c>
      <c r="AM634" s="1">
        <f>AK634*AY634</f>
        <v>396.9</v>
      </c>
      <c r="AN634" s="1">
        <f>AL634*AY634</f>
        <v>420</v>
      </c>
      <c r="AO634" s="1">
        <f>AN634-AM634</f>
        <v>23.100000000000023</v>
      </c>
      <c r="AP634" s="1" t="s">
        <v>26</v>
      </c>
      <c r="AQ634" s="1" t="str">
        <f>VLOOKUP($B634,'[2]AVL F03 05.05.26_לעבוד'!$B$29:$H$721,6,)</f>
        <v xml:space="preserve">תינתן עזרה מאלתא </v>
      </c>
      <c r="AR634" s="1" t="s">
        <v>25</v>
      </c>
      <c r="AS634" s="1" t="s">
        <v>14</v>
      </c>
      <c r="AT634">
        <f t="shared" si="135"/>
        <v>1.26</v>
      </c>
      <c r="AU634" t="str">
        <f>VLOOKUP(B634,'[3]AVL F03 05.05.26_לעבוד'!$B$27:$B$694,1,)</f>
        <v>SN74LVC1G07DCKT</v>
      </c>
      <c r="AW634" t="s">
        <v>1788</v>
      </c>
      <c r="AX634">
        <v>1</v>
      </c>
      <c r="AY634">
        <v>0.42</v>
      </c>
      <c r="AZ634" t="s">
        <v>0</v>
      </c>
      <c r="BA634">
        <v>2</v>
      </c>
      <c r="BB634" t="s">
        <v>13</v>
      </c>
      <c r="BC634">
        <v>100</v>
      </c>
      <c r="BD634">
        <v>75</v>
      </c>
      <c r="BE634" t="s">
        <v>45</v>
      </c>
      <c r="BF634">
        <v>0</v>
      </c>
      <c r="BG634">
        <v>0.42</v>
      </c>
      <c r="BH634">
        <v>20</v>
      </c>
      <c r="BI634" t="s">
        <v>11</v>
      </c>
      <c r="BJ634" t="s">
        <v>44</v>
      </c>
      <c r="BK634" t="s">
        <v>5</v>
      </c>
      <c r="BL634">
        <v>1</v>
      </c>
      <c r="BM634" t="s">
        <v>22</v>
      </c>
      <c r="BN634">
        <v>0.42</v>
      </c>
      <c r="BO634" t="s">
        <v>5</v>
      </c>
      <c r="BP634">
        <v>1</v>
      </c>
      <c r="BQ634" t="s">
        <v>5</v>
      </c>
      <c r="BR634" t="s">
        <v>8</v>
      </c>
      <c r="BS634" t="s">
        <v>43</v>
      </c>
      <c r="BT634">
        <v>250</v>
      </c>
      <c r="BU634" t="s">
        <v>6</v>
      </c>
      <c r="BV634" t="s">
        <v>31</v>
      </c>
      <c r="BW634" t="s">
        <v>42</v>
      </c>
      <c r="BX634" t="s">
        <v>3</v>
      </c>
      <c r="BY634">
        <v>1</v>
      </c>
      <c r="BZ634" t="s">
        <v>102</v>
      </c>
      <c r="CA634" t="s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150</v>
      </c>
      <c r="CK634">
        <v>500</v>
      </c>
      <c r="CL634">
        <v>250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E634">
        <f>SUM($CB634,CB634:$CC634)-SUM($EC634:EC634)</f>
        <v>0</v>
      </c>
      <c r="DF634">
        <f>SUM($CB634,$CC634:CC634)-SUM($EC634:ED634)</f>
        <v>0</v>
      </c>
      <c r="DG634">
        <f>SUM($CB634,$CC634:CD634)-SUM($EC634:EE634)</f>
        <v>0</v>
      </c>
      <c r="DH634">
        <f>SUM($CB634,$CC634:CE634)-SUM($EC634:EF634)</f>
        <v>0</v>
      </c>
      <c r="DI634">
        <f>SUM($CB634,$CC634:CF634)-SUM($EC634:EG634)</f>
        <v>0</v>
      </c>
      <c r="DJ634">
        <f>SUM($CB634,$CC634:CG634)-SUM($EC634:EH634)</f>
        <v>0</v>
      </c>
      <c r="DK634">
        <f>SUM($CB634,$CC634:CH634)-SUM($EC634:EI634)</f>
        <v>0</v>
      </c>
      <c r="DL634">
        <f>SUM($CB634,$CC634:CI634)-SUM($EC634:EJ634)</f>
        <v>0</v>
      </c>
      <c r="DM634">
        <f>SUM($CB634,$CC634:CJ634)-SUM($EC634:EK634)</f>
        <v>0</v>
      </c>
      <c r="DN634">
        <f>SUM($CB634,$CC634:CK634)-SUM($EC634:EL634)</f>
        <v>350</v>
      </c>
      <c r="DO634">
        <f>SUM($CB634,$CC634:CL634)-SUM($EC634:EM634)</f>
        <v>450</v>
      </c>
      <c r="DP634">
        <f>SUM($CB634,$CC634:CM634)-SUM($EC634:EN634)</f>
        <v>300</v>
      </c>
      <c r="DQ634">
        <f>SUM($CB634,$CC634:CN634)-SUM($EC634:EO634)</f>
        <v>300</v>
      </c>
      <c r="DR634">
        <f>SUM($CB634,$CC634:CO634)-SUM($EC634:EP634)</f>
        <v>300</v>
      </c>
      <c r="DS634">
        <f>SUM($CB634,$CC634:CP634)-SUM($EC634:EQ634)</f>
        <v>300</v>
      </c>
      <c r="DT634">
        <f>SUM($CB634,$CC634:CQ634)-SUM($EC634:ER634)</f>
        <v>300</v>
      </c>
      <c r="DU634">
        <f>SUM($CB634,$CC634:CR634)-SUM($EC634:ES634)</f>
        <v>300</v>
      </c>
      <c r="DV634">
        <f>SUM($CB634,$CC634:CS634)-SUM($EC634:ET634)</f>
        <v>300</v>
      </c>
      <c r="DW634">
        <f>SUM($CB634,$CC634:CT634)-SUM($EC634:EU634)</f>
        <v>300</v>
      </c>
      <c r="DX634">
        <f>SUM($CB634,$CC634:CU634)-SUM($EC634:EV634)</f>
        <v>300</v>
      </c>
      <c r="DY634">
        <f>SUM($CB634,$CC634:CV634)-SUM($EC634:EW634)</f>
        <v>300</v>
      </c>
      <c r="DZ634">
        <f>SUM($CB634,$CC634:CW634)-SUM($EC634:EX634)</f>
        <v>300</v>
      </c>
      <c r="EA634">
        <f>SUM($CB634,$CC634:CX634)-SUM($EC634:EY634)</f>
        <v>300</v>
      </c>
      <c r="EB634">
        <f>SUM($CB634,$CC634:CY634)-SUM($EC634:EZ634)</f>
        <v>300</v>
      </c>
      <c r="EC634" cm="1">
        <f t="array" ref="EC634">SUMPRODUCT($K634:$AJ634,TRANSPOSE(EC$4:EC$29))</f>
        <v>0</v>
      </c>
      <c r="ED634" cm="1">
        <f t="array" ref="ED634">SUMPRODUCT($K634:$AJ634,TRANSPOSE(ED$4:ED$29))</f>
        <v>0</v>
      </c>
      <c r="EE634" cm="1">
        <f t="array" ref="EE634">SUMPRODUCT($K634:$AJ634,TRANSPOSE(EE$4:EE$29))</f>
        <v>0</v>
      </c>
      <c r="EF634" cm="1">
        <f t="array" ref="EF634">SUMPRODUCT($K634:$AJ634,TRANSPOSE(EF$4:EF$29))</f>
        <v>0</v>
      </c>
      <c r="EG634" cm="1">
        <f t="array" ref="EG634">SUMPRODUCT($K634:$AJ634,TRANSPOSE(EG$4:EG$29))</f>
        <v>0</v>
      </c>
      <c r="EH634" cm="1">
        <f t="array" ref="EH634">SUMPRODUCT($K634:$AJ634,TRANSPOSE(EH$4:EH$29))</f>
        <v>0</v>
      </c>
      <c r="EI634" cm="1">
        <f t="array" ref="EI634">SUMPRODUCT($K634:$AJ634,TRANSPOSE(EI$4:EI$29))</f>
        <v>0</v>
      </c>
      <c r="EJ634" cm="1">
        <f t="array" ref="EJ634">SUMPRODUCT($K634:$AJ634,TRANSPOSE(EJ$4:EJ$29))</f>
        <v>0</v>
      </c>
      <c r="EK634" cm="1">
        <f t="array" ref="EK634">SUMPRODUCT($K634:$AJ634,TRANSPOSE(EK$4:EK$29))</f>
        <v>150</v>
      </c>
      <c r="EL634" cm="1">
        <f t="array" ref="EL634">SUMPRODUCT($K634:$AJ634,TRANSPOSE(EL$4:EL$29))</f>
        <v>150</v>
      </c>
      <c r="EM634" cm="1">
        <f t="array" ref="EM634">SUMPRODUCT($K634:$AJ634,TRANSPOSE(EM$4:EM$29))</f>
        <v>150</v>
      </c>
      <c r="EN634" cm="1">
        <f t="array" ref="EN634">SUMPRODUCT($K634:$AJ634,TRANSPOSE(EN$4:EN$29))</f>
        <v>150</v>
      </c>
      <c r="EO634" cm="1">
        <f t="array" ref="EO634">SUMPRODUCT($K634:$AJ634,TRANSPOSE(EO$4:EO$29))</f>
        <v>0</v>
      </c>
      <c r="EP634" cm="1">
        <f t="array" ref="EP634">SUMPRODUCT($K634:$AJ634,TRANSPOSE(EP$4:EP$29))</f>
        <v>0</v>
      </c>
      <c r="EQ634" cm="1">
        <f t="array" ref="EQ634">SUMPRODUCT($K634:$AJ634,TRANSPOSE(EQ$4:EQ$29))</f>
        <v>0</v>
      </c>
      <c r="ER634" cm="1">
        <f t="array" ref="ER634">SUMPRODUCT($K634:$AJ634,TRANSPOSE(ER$4:ER$29))</f>
        <v>0</v>
      </c>
      <c r="ES634" cm="1">
        <f t="array" ref="ES634">SUMPRODUCT($K634:$AJ634,TRANSPOSE(ES$4:ES$29))</f>
        <v>0</v>
      </c>
      <c r="ET634" cm="1">
        <f t="array" ref="ET634">SUMPRODUCT($K634:$AJ634,TRANSPOSE(ET$4:ET$29))</f>
        <v>0</v>
      </c>
      <c r="EU634" cm="1">
        <f t="array" ref="EU634">SUMPRODUCT($K634:$AJ634,TRANSPOSE(EU$4:EU$29))</f>
        <v>0</v>
      </c>
      <c r="EV634" cm="1">
        <f t="array" ref="EV634">SUMPRODUCT($K634:$AJ634,TRANSPOSE(EV$4:EV$29))</f>
        <v>0</v>
      </c>
      <c r="EW634" cm="1">
        <f t="array" ref="EW634">SUMPRODUCT($K634:$AJ634,TRANSPOSE(EW$4:EW$29))</f>
        <v>0</v>
      </c>
      <c r="EX634" cm="1">
        <f t="array" ref="EX634">SUMPRODUCT($K634:$AJ634,TRANSPOSE(EX$4:EX$29))</f>
        <v>0</v>
      </c>
      <c r="EY634" cm="1">
        <f t="array" ref="EY634">SUMPRODUCT($K634:$AJ634,TRANSPOSE(EY$4:EY$29))</f>
        <v>0</v>
      </c>
      <c r="EZ634" cm="1">
        <f t="array" ref="EZ634">SUMPRODUCT($K634:$AJ634,TRANSPOSE(EZ$4:EZ$29))</f>
        <v>0</v>
      </c>
      <c r="FA634">
        <f t="shared" si="136"/>
        <v>0</v>
      </c>
      <c r="FB634" t="b">
        <f t="shared" si="137"/>
        <v>0</v>
      </c>
    </row>
    <row r="635" spans="1:158" hidden="1" x14ac:dyDescent="0.2">
      <c r="A635">
        <v>769</v>
      </c>
      <c r="B635" s="7" t="s">
        <v>205</v>
      </c>
      <c r="C635" t="s">
        <v>17</v>
      </c>
      <c r="D635">
        <v>405668576</v>
      </c>
      <c r="E635" t="s">
        <v>204</v>
      </c>
      <c r="G635" t="s">
        <v>6</v>
      </c>
      <c r="H635" s="1">
        <v>1</v>
      </c>
      <c r="I635" s="1">
        <v>4</v>
      </c>
      <c r="J635" s="1">
        <f>VLOOKUP(B635,'[4]AVL F03 05.05.26_לעבוד'!$B$27:$M$694,12,)</f>
        <v>4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4</v>
      </c>
      <c r="AG635" s="1">
        <v>0</v>
      </c>
      <c r="AH635" s="1">
        <v>0</v>
      </c>
      <c r="AI635" s="1">
        <v>0</v>
      </c>
      <c r="AJ635" s="1">
        <v>0</v>
      </c>
      <c r="AK635" s="1">
        <f t="shared" si="133"/>
        <v>1260</v>
      </c>
      <c r="AL635" s="1">
        <f t="shared" si="134"/>
        <v>4000</v>
      </c>
      <c r="AQ635" s="1" t="str">
        <f>VLOOKUP($B635,'[2]AVL F03 05.05.26_לעבוד'!$B$29:$H$721,6,)</f>
        <v xml:space="preserve">תינתן עזרה מאלתא </v>
      </c>
      <c r="AR635" s="1" t="s">
        <v>25</v>
      </c>
      <c r="AS635" s="1" t="s">
        <v>14</v>
      </c>
      <c r="AT635">
        <f t="shared" si="135"/>
        <v>0.2</v>
      </c>
      <c r="AU635" t="str">
        <f>VLOOKUP(B635,'[3]AVL F03 05.05.26_לעבוד'!$B$27:$B$694,1,)</f>
        <v>SN74LVC1G3157DRLR</v>
      </c>
      <c r="AW635" t="s">
        <v>1788</v>
      </c>
      <c r="AX635" t="s">
        <v>41</v>
      </c>
      <c r="AY635">
        <v>0.05</v>
      </c>
      <c r="AZ635" t="s">
        <v>0</v>
      </c>
      <c r="BA635">
        <v>1</v>
      </c>
      <c r="BB635" t="s">
        <v>13</v>
      </c>
      <c r="BC635">
        <v>322</v>
      </c>
      <c r="BD635">
        <v>90</v>
      </c>
      <c r="BE635" t="s">
        <v>45</v>
      </c>
      <c r="BF635">
        <v>0</v>
      </c>
      <c r="BG635">
        <v>0.5</v>
      </c>
      <c r="BH635">
        <v>20</v>
      </c>
      <c r="BI635" t="s">
        <v>11</v>
      </c>
      <c r="BJ635" t="s">
        <v>33</v>
      </c>
      <c r="BK635" t="s">
        <v>5</v>
      </c>
      <c r="BL635" t="s">
        <v>5</v>
      </c>
      <c r="BM635" t="s">
        <v>9</v>
      </c>
      <c r="BN635">
        <v>0.05</v>
      </c>
      <c r="BO635" t="s">
        <v>5</v>
      </c>
      <c r="BP635">
        <v>1</v>
      </c>
      <c r="BQ635" t="s">
        <v>5</v>
      </c>
      <c r="BR635" t="s">
        <v>8</v>
      </c>
      <c r="BS635" t="s">
        <v>32</v>
      </c>
      <c r="BT635">
        <v>4000</v>
      </c>
      <c r="BU635" t="s">
        <v>6</v>
      </c>
      <c r="BV635" t="s">
        <v>5</v>
      </c>
      <c r="BW635" t="s">
        <v>42</v>
      </c>
      <c r="BX635" t="s">
        <v>3</v>
      </c>
      <c r="BY635" t="s">
        <v>41</v>
      </c>
      <c r="BZ635" t="s">
        <v>1</v>
      </c>
      <c r="CA635" t="s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650</v>
      </c>
      <c r="CK635">
        <v>0</v>
      </c>
      <c r="CL635">
        <v>0</v>
      </c>
      <c r="CM635">
        <v>0</v>
      </c>
      <c r="CN635">
        <v>0</v>
      </c>
      <c r="CO635">
        <v>4000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E635">
        <f>SUM($CB635,CB635:$CC635)-SUM($EC635:EC635)</f>
        <v>0</v>
      </c>
      <c r="DF635">
        <f>SUM($CB635,$CC635:CC635)-SUM($EC635:ED635)</f>
        <v>0</v>
      </c>
      <c r="DG635">
        <f>SUM($CB635,$CC635:CD635)-SUM($EC635:EE635)</f>
        <v>0</v>
      </c>
      <c r="DH635">
        <f>SUM($CB635,$CC635:CE635)-SUM($EC635:EF635)</f>
        <v>0</v>
      </c>
      <c r="DI635">
        <f>SUM($CB635,$CC635:CF635)-SUM($EC635:EG635)</f>
        <v>0</v>
      </c>
      <c r="DJ635">
        <f>SUM($CB635,$CC635:CG635)-SUM($EC635:EH635)</f>
        <v>0</v>
      </c>
      <c r="DK635">
        <f>SUM($CB635,$CC635:CH635)-SUM($EC635:EI635)</f>
        <v>0</v>
      </c>
      <c r="DL635">
        <f>SUM($CB635,$CC635:CI635)-SUM($EC635:EJ635)</f>
        <v>0</v>
      </c>
      <c r="DM635">
        <f>SUM($CB635,$CC635:CJ635)-SUM($EC635:EK635)</f>
        <v>570</v>
      </c>
      <c r="DN635">
        <f>SUM($CB635,$CC635:CK635)-SUM($EC635:EL635)</f>
        <v>210</v>
      </c>
      <c r="DO635">
        <f>SUM($CB635,$CC635:CL635)-SUM($EC635:EM635)</f>
        <v>-150</v>
      </c>
      <c r="DP635">
        <f>SUM($CB635,$CC635:CM635)-SUM($EC635:EN635)</f>
        <v>-150</v>
      </c>
      <c r="DQ635">
        <f>SUM($CB635,$CC635:CN635)-SUM($EC635:EO635)</f>
        <v>-150</v>
      </c>
      <c r="DR635">
        <f>SUM($CB635,$CC635:CO635)-SUM($EC635:EP635)</f>
        <v>3850</v>
      </c>
      <c r="DS635">
        <f>SUM($CB635,$CC635:CP635)-SUM($EC635:EQ635)</f>
        <v>3850</v>
      </c>
      <c r="DT635">
        <f>SUM($CB635,$CC635:CQ635)-SUM($EC635:ER635)</f>
        <v>3850</v>
      </c>
      <c r="DU635">
        <f>SUM($CB635,$CC635:CR635)-SUM($EC635:ES635)</f>
        <v>3850</v>
      </c>
      <c r="DV635">
        <f>SUM($CB635,$CC635:CS635)-SUM($EC635:ET635)</f>
        <v>3850</v>
      </c>
      <c r="DW635">
        <f>SUM($CB635,$CC635:CT635)-SUM($EC635:EU635)</f>
        <v>3850</v>
      </c>
      <c r="DX635">
        <f>SUM($CB635,$CC635:CU635)-SUM($EC635:EV635)</f>
        <v>3850</v>
      </c>
      <c r="DY635">
        <f>SUM($CB635,$CC635:CV635)-SUM($EC635:EW635)</f>
        <v>3850</v>
      </c>
      <c r="DZ635">
        <f>SUM($CB635,$CC635:CW635)-SUM($EC635:EX635)</f>
        <v>3850</v>
      </c>
      <c r="EA635">
        <f>SUM($CB635,$CC635:CX635)-SUM($EC635:EY635)</f>
        <v>3850</v>
      </c>
      <c r="EB635">
        <f>SUM($CB635,$CC635:CY635)-SUM($EC635:EZ635)</f>
        <v>3850</v>
      </c>
      <c r="EC635" cm="1">
        <f t="array" ref="EC635">SUMPRODUCT($K635:$AJ635,TRANSPOSE(EC$4:EC$29))</f>
        <v>0</v>
      </c>
      <c r="ED635" cm="1">
        <f t="array" ref="ED635">SUMPRODUCT($K635:$AJ635,TRANSPOSE(ED$4:ED$29))</f>
        <v>0</v>
      </c>
      <c r="EE635" cm="1">
        <f t="array" ref="EE635">SUMPRODUCT($K635:$AJ635,TRANSPOSE(EE$4:EE$29))</f>
        <v>0</v>
      </c>
      <c r="EF635" cm="1">
        <f t="array" ref="EF635">SUMPRODUCT($K635:$AJ635,TRANSPOSE(EF$4:EF$29))</f>
        <v>0</v>
      </c>
      <c r="EG635" cm="1">
        <f t="array" ref="EG635">SUMPRODUCT($K635:$AJ635,TRANSPOSE(EG$4:EG$29))</f>
        <v>0</v>
      </c>
      <c r="EH635" cm="1">
        <f t="array" ref="EH635">SUMPRODUCT($K635:$AJ635,TRANSPOSE(EH$4:EH$29))</f>
        <v>0</v>
      </c>
      <c r="EI635" cm="1">
        <f t="array" ref="EI635">SUMPRODUCT($K635:$AJ635,TRANSPOSE(EI$4:EI$29))</f>
        <v>0</v>
      </c>
      <c r="EJ635" cm="1">
        <f t="array" ref="EJ635">SUMPRODUCT($K635:$AJ635,TRANSPOSE(EJ$4:EJ$29))</f>
        <v>0</v>
      </c>
      <c r="EK635" cm="1">
        <f t="array" ref="EK635">SUMPRODUCT($K635:$AJ635,TRANSPOSE(EK$4:EK$29))</f>
        <v>80</v>
      </c>
      <c r="EL635" cm="1">
        <f t="array" ref="EL635">SUMPRODUCT($K635:$AJ635,TRANSPOSE(EL$4:EL$29))</f>
        <v>360</v>
      </c>
      <c r="EM635" cm="1">
        <f t="array" ref="EM635">SUMPRODUCT($K635:$AJ635,TRANSPOSE(EM$4:EM$29))</f>
        <v>360</v>
      </c>
      <c r="EN635" cm="1">
        <f t="array" ref="EN635">SUMPRODUCT($K635:$AJ635,TRANSPOSE(EN$4:EN$29))</f>
        <v>0</v>
      </c>
      <c r="EO635" cm="1">
        <f t="array" ref="EO635">SUMPRODUCT($K635:$AJ635,TRANSPOSE(EO$4:EO$29))</f>
        <v>0</v>
      </c>
      <c r="EP635" cm="1">
        <f t="array" ref="EP635">SUMPRODUCT($K635:$AJ635,TRANSPOSE(EP$4:EP$29))</f>
        <v>0</v>
      </c>
      <c r="EQ635" cm="1">
        <f t="array" ref="EQ635">SUMPRODUCT($K635:$AJ635,TRANSPOSE(EQ$4:EQ$29))</f>
        <v>0</v>
      </c>
      <c r="ER635" cm="1">
        <f t="array" ref="ER635">SUMPRODUCT($K635:$AJ635,TRANSPOSE(ER$4:ER$29))</f>
        <v>0</v>
      </c>
      <c r="ES635" cm="1">
        <f t="array" ref="ES635">SUMPRODUCT($K635:$AJ635,TRANSPOSE(ES$4:ES$29))</f>
        <v>0</v>
      </c>
      <c r="ET635" cm="1">
        <f t="array" ref="ET635">SUMPRODUCT($K635:$AJ635,TRANSPOSE(ET$4:ET$29))</f>
        <v>0</v>
      </c>
      <c r="EU635" cm="1">
        <f t="array" ref="EU635">SUMPRODUCT($K635:$AJ635,TRANSPOSE(EU$4:EU$29))</f>
        <v>0</v>
      </c>
      <c r="EV635" cm="1">
        <f t="array" ref="EV635">SUMPRODUCT($K635:$AJ635,TRANSPOSE(EV$4:EV$29))</f>
        <v>0</v>
      </c>
      <c r="EW635" cm="1">
        <f t="array" ref="EW635">SUMPRODUCT($K635:$AJ635,TRANSPOSE(EW$4:EW$29))</f>
        <v>0</v>
      </c>
      <c r="EX635" cm="1">
        <f t="array" ref="EX635">SUMPRODUCT($K635:$AJ635,TRANSPOSE(EX$4:EX$29))</f>
        <v>0</v>
      </c>
      <c r="EY635" cm="1">
        <f t="array" ref="EY635">SUMPRODUCT($K635:$AJ635,TRANSPOSE(EY$4:EY$29))</f>
        <v>0</v>
      </c>
      <c r="EZ635" cm="1">
        <f t="array" ref="EZ635">SUMPRODUCT($K635:$AJ635,TRANSPOSE(EZ$4:EZ$29))</f>
        <v>0</v>
      </c>
      <c r="FA635">
        <f t="shared" si="136"/>
        <v>0</v>
      </c>
      <c r="FB635" t="b">
        <f t="shared" si="137"/>
        <v>0</v>
      </c>
    </row>
    <row r="636" spans="1:158" hidden="1" x14ac:dyDescent="0.2">
      <c r="A636">
        <v>770</v>
      </c>
      <c r="B636" s="7" t="s">
        <v>203</v>
      </c>
      <c r="C636" t="s">
        <v>17</v>
      </c>
      <c r="D636">
        <v>406073683</v>
      </c>
      <c r="E636" t="s">
        <v>202</v>
      </c>
      <c r="F636">
        <v>406083153</v>
      </c>
      <c r="G636" t="s">
        <v>6</v>
      </c>
      <c r="H636" s="1">
        <v>2</v>
      </c>
      <c r="I636" s="1">
        <v>2</v>
      </c>
      <c r="J636" s="1">
        <f>VLOOKUP(B636,'[4]AVL F03 05.05.26_לעבוד'!$B$27:$M$694,12,)</f>
        <v>2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2</v>
      </c>
      <c r="AI636" s="1">
        <v>0</v>
      </c>
      <c r="AJ636" s="1">
        <v>0</v>
      </c>
      <c r="AK636" s="1">
        <f t="shared" si="133"/>
        <v>630</v>
      </c>
      <c r="AL636" s="1">
        <f t="shared" si="134"/>
        <v>750</v>
      </c>
      <c r="AM636" s="1">
        <f>AK636*AY636</f>
        <v>239.4</v>
      </c>
      <c r="AN636" s="1">
        <f>AL636*AY636</f>
        <v>285</v>
      </c>
      <c r="AO636" s="1">
        <f>AN636-AM636</f>
        <v>45.599999999999994</v>
      </c>
      <c r="AP636" s="1" t="s">
        <v>26</v>
      </c>
      <c r="AQ636" s="1" t="str">
        <f>VLOOKUP($B636,'[2]AVL F03 05.05.26_לעבוד'!$B$29:$H$721,6,)</f>
        <v xml:space="preserve">תינתן עזרה מאלתא </v>
      </c>
      <c r="AR636" s="1" t="s">
        <v>25</v>
      </c>
      <c r="AS636" s="1" t="s">
        <v>14</v>
      </c>
      <c r="AT636">
        <f t="shared" si="135"/>
        <v>0.76</v>
      </c>
      <c r="AU636" t="str">
        <f>VLOOKUP(B636,'[3]AVL F03 05.05.26_לעבוד'!$B$27:$B$694,1,)</f>
        <v>SN74LVC244APWT</v>
      </c>
      <c r="AW636" t="s">
        <v>1788</v>
      </c>
      <c r="AX636" t="s">
        <v>41</v>
      </c>
      <c r="AY636">
        <v>0.38</v>
      </c>
      <c r="AZ636" t="s">
        <v>0</v>
      </c>
      <c r="BA636">
        <v>2</v>
      </c>
      <c r="BB636" t="s">
        <v>13</v>
      </c>
      <c r="BC636">
        <v>100</v>
      </c>
      <c r="BD636">
        <v>121</v>
      </c>
      <c r="BE636" t="s">
        <v>45</v>
      </c>
      <c r="BF636">
        <v>0</v>
      </c>
      <c r="BG636">
        <v>0.38</v>
      </c>
      <c r="BH636">
        <v>20</v>
      </c>
      <c r="BI636" t="s">
        <v>11</v>
      </c>
      <c r="BJ636" t="s">
        <v>44</v>
      </c>
      <c r="BK636" t="s">
        <v>5</v>
      </c>
      <c r="BL636">
        <v>1</v>
      </c>
      <c r="BM636" t="s">
        <v>22</v>
      </c>
      <c r="BN636">
        <v>0.38</v>
      </c>
      <c r="BO636" t="s">
        <v>5</v>
      </c>
      <c r="BP636">
        <v>1</v>
      </c>
      <c r="BQ636" t="s">
        <v>5</v>
      </c>
      <c r="BR636" t="s">
        <v>8</v>
      </c>
      <c r="BS636" t="s">
        <v>43</v>
      </c>
      <c r="BT636">
        <v>250</v>
      </c>
      <c r="BU636" t="s">
        <v>6</v>
      </c>
      <c r="BV636" t="s">
        <v>31</v>
      </c>
      <c r="BW636" t="s">
        <v>42</v>
      </c>
      <c r="BX636" t="s">
        <v>3</v>
      </c>
      <c r="BY636" t="s">
        <v>41</v>
      </c>
      <c r="BZ636" t="s">
        <v>1</v>
      </c>
      <c r="CA636" t="s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100</v>
      </c>
      <c r="CK636" t="s">
        <v>5</v>
      </c>
      <c r="CL636">
        <v>750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E636">
        <f>SUM($CB636,CB636:$CC636)-SUM($EC636:EC636)</f>
        <v>0</v>
      </c>
      <c r="DF636">
        <f>SUM($CB636,$CC636:CC636)-SUM($EC636:ED636)</f>
        <v>0</v>
      </c>
      <c r="DG636">
        <f>SUM($CB636,$CC636:CD636)-SUM($EC636:EE636)</f>
        <v>0</v>
      </c>
      <c r="DH636">
        <f>SUM($CB636,$CC636:CE636)-SUM($EC636:EF636)</f>
        <v>0</v>
      </c>
      <c r="DI636">
        <f>SUM($CB636,$CC636:CF636)-SUM($EC636:EG636)</f>
        <v>0</v>
      </c>
      <c r="DJ636">
        <f>SUM($CB636,$CC636:CG636)-SUM($EC636:EH636)</f>
        <v>0</v>
      </c>
      <c r="DK636">
        <f>SUM($CB636,$CC636:CH636)-SUM($EC636:EI636)</f>
        <v>0</v>
      </c>
      <c r="DL636">
        <f>SUM($CB636,$CC636:CI636)-SUM($EC636:EJ636)</f>
        <v>0</v>
      </c>
      <c r="DM636">
        <f>SUM($CB636,$CC636:CJ636)-SUM($EC636:EK636)</f>
        <v>0</v>
      </c>
      <c r="DN636">
        <f>SUM($CB636,$CC636:CK636)-SUM($EC636:EL636)</f>
        <v>-100</v>
      </c>
      <c r="DO636">
        <f>SUM($CB636,$CC636:CL636)-SUM($EC636:EM636)</f>
        <v>550</v>
      </c>
      <c r="DP636">
        <f>SUM($CB636,$CC636:CM636)-SUM($EC636:EN636)</f>
        <v>450</v>
      </c>
      <c r="DQ636">
        <f>SUM($CB636,$CC636:CN636)-SUM($EC636:EO636)</f>
        <v>450</v>
      </c>
      <c r="DR636">
        <f>SUM($CB636,$CC636:CO636)-SUM($EC636:EP636)</f>
        <v>450</v>
      </c>
      <c r="DS636">
        <f>SUM($CB636,$CC636:CP636)-SUM($EC636:EQ636)</f>
        <v>450</v>
      </c>
      <c r="DT636">
        <f>SUM($CB636,$CC636:CQ636)-SUM($EC636:ER636)</f>
        <v>450</v>
      </c>
      <c r="DU636">
        <f>SUM($CB636,$CC636:CR636)-SUM($EC636:ES636)</f>
        <v>450</v>
      </c>
      <c r="DV636">
        <f>SUM($CB636,$CC636:CS636)-SUM($EC636:ET636)</f>
        <v>450</v>
      </c>
      <c r="DW636">
        <f>SUM($CB636,$CC636:CT636)-SUM($EC636:EU636)</f>
        <v>450</v>
      </c>
      <c r="DX636">
        <f>SUM($CB636,$CC636:CU636)-SUM($EC636:EV636)</f>
        <v>450</v>
      </c>
      <c r="DY636">
        <f>SUM($CB636,$CC636:CV636)-SUM($EC636:EW636)</f>
        <v>450</v>
      </c>
      <c r="DZ636">
        <f>SUM($CB636,$CC636:CW636)-SUM($EC636:EX636)</f>
        <v>450</v>
      </c>
      <c r="EA636">
        <f>SUM($CB636,$CC636:CX636)-SUM($EC636:EY636)</f>
        <v>450</v>
      </c>
      <c r="EB636">
        <f>SUM($CB636,$CC636:CY636)-SUM($EC636:EZ636)</f>
        <v>450</v>
      </c>
      <c r="EC636" cm="1">
        <f t="array" ref="EC636">SUMPRODUCT($K636:$AJ636,TRANSPOSE(EC$4:EC$29))</f>
        <v>0</v>
      </c>
      <c r="ED636" cm="1">
        <f t="array" ref="ED636">SUMPRODUCT($K636:$AJ636,TRANSPOSE(ED$4:ED$29))</f>
        <v>0</v>
      </c>
      <c r="EE636" cm="1">
        <f t="array" ref="EE636">SUMPRODUCT($K636:$AJ636,TRANSPOSE(EE$4:EE$29))</f>
        <v>0</v>
      </c>
      <c r="EF636" cm="1">
        <f t="array" ref="EF636">SUMPRODUCT($K636:$AJ636,TRANSPOSE(EF$4:EF$29))</f>
        <v>0</v>
      </c>
      <c r="EG636" cm="1">
        <f t="array" ref="EG636">SUMPRODUCT($K636:$AJ636,TRANSPOSE(EG$4:EG$29))</f>
        <v>0</v>
      </c>
      <c r="EH636" cm="1">
        <f t="array" ref="EH636">SUMPRODUCT($K636:$AJ636,TRANSPOSE(EH$4:EH$29))</f>
        <v>0</v>
      </c>
      <c r="EI636" cm="1">
        <f t="array" ref="EI636">SUMPRODUCT($K636:$AJ636,TRANSPOSE(EI$4:EI$29))</f>
        <v>0</v>
      </c>
      <c r="EJ636" cm="1">
        <f t="array" ref="EJ636">SUMPRODUCT($K636:$AJ636,TRANSPOSE(EJ$4:EJ$29))</f>
        <v>0</v>
      </c>
      <c r="EK636" cm="1">
        <f t="array" ref="EK636">SUMPRODUCT($K636:$AJ636,TRANSPOSE(EK$4:EK$29))</f>
        <v>100</v>
      </c>
      <c r="EL636" cm="1">
        <f t="array" ref="EL636">SUMPRODUCT($K636:$AJ636,TRANSPOSE(EL$4:EL$29))</f>
        <v>100</v>
      </c>
      <c r="EM636" cm="1">
        <f t="array" ref="EM636">SUMPRODUCT($K636:$AJ636,TRANSPOSE(EM$4:EM$29))</f>
        <v>100</v>
      </c>
      <c r="EN636" cm="1">
        <f t="array" ref="EN636">SUMPRODUCT($K636:$AJ636,TRANSPOSE(EN$4:EN$29))</f>
        <v>100</v>
      </c>
      <c r="EO636" cm="1">
        <f t="array" ref="EO636">SUMPRODUCT($K636:$AJ636,TRANSPOSE(EO$4:EO$29))</f>
        <v>0</v>
      </c>
      <c r="EP636" cm="1">
        <f t="array" ref="EP636">SUMPRODUCT($K636:$AJ636,TRANSPOSE(EP$4:EP$29))</f>
        <v>0</v>
      </c>
      <c r="EQ636" cm="1">
        <f t="array" ref="EQ636">SUMPRODUCT($K636:$AJ636,TRANSPOSE(EQ$4:EQ$29))</f>
        <v>0</v>
      </c>
      <c r="ER636" cm="1">
        <f t="array" ref="ER636">SUMPRODUCT($K636:$AJ636,TRANSPOSE(ER$4:ER$29))</f>
        <v>0</v>
      </c>
      <c r="ES636" cm="1">
        <f t="array" ref="ES636">SUMPRODUCT($K636:$AJ636,TRANSPOSE(ES$4:ES$29))</f>
        <v>0</v>
      </c>
      <c r="ET636" cm="1">
        <f t="array" ref="ET636">SUMPRODUCT($K636:$AJ636,TRANSPOSE(ET$4:ET$29))</f>
        <v>0</v>
      </c>
      <c r="EU636" cm="1">
        <f t="array" ref="EU636">SUMPRODUCT($K636:$AJ636,TRANSPOSE(EU$4:EU$29))</f>
        <v>0</v>
      </c>
      <c r="EV636" cm="1">
        <f t="array" ref="EV636">SUMPRODUCT($K636:$AJ636,TRANSPOSE(EV$4:EV$29))</f>
        <v>0</v>
      </c>
      <c r="EW636" cm="1">
        <f t="array" ref="EW636">SUMPRODUCT($K636:$AJ636,TRANSPOSE(EW$4:EW$29))</f>
        <v>0</v>
      </c>
      <c r="EX636" cm="1">
        <f t="array" ref="EX636">SUMPRODUCT($K636:$AJ636,TRANSPOSE(EX$4:EX$29))</f>
        <v>0</v>
      </c>
      <c r="EY636" cm="1">
        <f t="array" ref="EY636">SUMPRODUCT($K636:$AJ636,TRANSPOSE(EY$4:EY$29))</f>
        <v>0</v>
      </c>
      <c r="EZ636" cm="1">
        <f t="array" ref="EZ636">SUMPRODUCT($K636:$AJ636,TRANSPOSE(EZ$4:EZ$29))</f>
        <v>0</v>
      </c>
      <c r="FA636">
        <f t="shared" si="136"/>
        <v>0</v>
      </c>
      <c r="FB636" t="b">
        <f t="shared" si="137"/>
        <v>1</v>
      </c>
    </row>
    <row r="637" spans="1:158" hidden="1" x14ac:dyDescent="0.2">
      <c r="A637">
        <v>771</v>
      </c>
      <c r="B637" s="7" t="s">
        <v>201</v>
      </c>
      <c r="C637" t="s">
        <v>17</v>
      </c>
      <c r="D637">
        <v>404856514</v>
      </c>
      <c r="E637" t="s">
        <v>200</v>
      </c>
      <c r="F637">
        <v>404877472</v>
      </c>
      <c r="G637" t="s">
        <v>6</v>
      </c>
      <c r="H637" s="1">
        <v>1</v>
      </c>
      <c r="I637" s="1">
        <v>26</v>
      </c>
      <c r="J637" s="1">
        <f>VLOOKUP(B637,'[4]AVL F03 05.05.26_לעבוד'!$B$27:$M$694,12,)</f>
        <v>26</v>
      </c>
      <c r="K637" s="1">
        <v>0</v>
      </c>
      <c r="L637" s="1">
        <v>0</v>
      </c>
      <c r="M637" s="1">
        <v>0</v>
      </c>
      <c r="N637" s="1">
        <v>2</v>
      </c>
      <c r="O637" s="1">
        <v>24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f t="shared" si="133"/>
        <v>8190</v>
      </c>
      <c r="AL637" s="1">
        <f t="shared" si="134"/>
        <v>10000</v>
      </c>
      <c r="AQ637" s="1" t="str">
        <f>VLOOKUP($B637,'[2]AVL F03 05.05.26_לעבוד'!$B$29:$H$721,6,)</f>
        <v xml:space="preserve">תינתן עזרה מאלתא </v>
      </c>
      <c r="AR637" s="1" t="s">
        <v>25</v>
      </c>
      <c r="AS637" s="1" t="s">
        <v>14</v>
      </c>
      <c r="AT637">
        <f t="shared" si="135"/>
        <v>10.66</v>
      </c>
      <c r="AU637" t="str">
        <f>VLOOKUP(B637,'[3]AVL F03 05.05.26_לעבוד'!$B$27:$B$694,1,)</f>
        <v>SN74LVC541APWR</v>
      </c>
      <c r="AW637" t="s">
        <v>1788</v>
      </c>
      <c r="AX637" t="s">
        <v>41</v>
      </c>
      <c r="AY637">
        <v>0.41</v>
      </c>
      <c r="AZ637" t="s">
        <v>0</v>
      </c>
      <c r="BA637">
        <v>1</v>
      </c>
      <c r="BB637" t="s">
        <v>13</v>
      </c>
      <c r="BC637">
        <v>322</v>
      </c>
      <c r="BD637">
        <v>53</v>
      </c>
      <c r="BE637" t="s">
        <v>45</v>
      </c>
      <c r="BF637">
        <v>0</v>
      </c>
      <c r="BG637">
        <v>0.41</v>
      </c>
      <c r="BH637">
        <v>20</v>
      </c>
      <c r="BI637" t="s">
        <v>11</v>
      </c>
      <c r="BJ637" t="s">
        <v>44</v>
      </c>
      <c r="BK637" t="s">
        <v>5</v>
      </c>
      <c r="BL637">
        <v>1</v>
      </c>
      <c r="BM637" t="s">
        <v>22</v>
      </c>
      <c r="BN637">
        <v>0.41</v>
      </c>
      <c r="BO637" t="s">
        <v>5</v>
      </c>
      <c r="BP637">
        <v>1</v>
      </c>
      <c r="BQ637" t="s">
        <v>5</v>
      </c>
      <c r="BR637" t="s">
        <v>8</v>
      </c>
      <c r="BS637" t="s">
        <v>43</v>
      </c>
      <c r="BT637">
        <v>2000</v>
      </c>
      <c r="BU637" t="s">
        <v>6</v>
      </c>
      <c r="BV637" t="s">
        <v>31</v>
      </c>
      <c r="BW637" t="s">
        <v>42</v>
      </c>
      <c r="BX637" t="s">
        <v>3</v>
      </c>
      <c r="BY637" t="s">
        <v>41</v>
      </c>
      <c r="BZ637" t="s">
        <v>1</v>
      </c>
      <c r="CA637" t="s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1850</v>
      </c>
      <c r="CK637">
        <v>0</v>
      </c>
      <c r="CL637">
        <v>0</v>
      </c>
      <c r="CM637">
        <v>6000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E637">
        <f>SUM($CB637,CB637:$CC637)-SUM($EC637:EC637)</f>
        <v>0</v>
      </c>
      <c r="DF637">
        <f>SUM($CB637,$CC637:CC637)-SUM($EC637:ED637)</f>
        <v>0</v>
      </c>
      <c r="DG637">
        <f>SUM($CB637,$CC637:CD637)-SUM($EC637:EE637)</f>
        <v>0</v>
      </c>
      <c r="DH637">
        <f>SUM($CB637,$CC637:CE637)-SUM($EC637:EF637)</f>
        <v>0</v>
      </c>
      <c r="DI637">
        <f>SUM($CB637,$CC637:CF637)-SUM($EC637:EG637)</f>
        <v>0</v>
      </c>
      <c r="DJ637">
        <f>SUM($CB637,$CC637:CG637)-SUM($EC637:EH637)</f>
        <v>0</v>
      </c>
      <c r="DK637">
        <f>SUM($CB637,$CC637:CH637)-SUM($EC637:EI637)</f>
        <v>0</v>
      </c>
      <c r="DL637">
        <f>SUM($CB637,$CC637:CI637)-SUM($EC637:EJ637)</f>
        <v>0</v>
      </c>
      <c r="DM637">
        <f>SUM($CB637,$CC637:CJ637)-SUM($EC637:EK637)</f>
        <v>1210</v>
      </c>
      <c r="DN637">
        <f>SUM($CB637,$CC637:CK637)-SUM($EC637:EL637)</f>
        <v>358</v>
      </c>
      <c r="DO637">
        <f>SUM($CB637,$CC637:CL637)-SUM($EC637:EM637)</f>
        <v>-1442</v>
      </c>
      <c r="DP637">
        <f>SUM($CB637,$CC637:CM637)-SUM($EC637:EN637)</f>
        <v>2650</v>
      </c>
      <c r="DQ637">
        <f>SUM($CB637,$CC637:CN637)-SUM($EC637:EO637)</f>
        <v>2650</v>
      </c>
      <c r="DR637">
        <f>SUM($CB637,$CC637:CO637)-SUM($EC637:EP637)</f>
        <v>2650</v>
      </c>
      <c r="DS637">
        <f>SUM($CB637,$CC637:CP637)-SUM($EC637:EQ637)</f>
        <v>2650</v>
      </c>
      <c r="DT637">
        <f>SUM($CB637,$CC637:CQ637)-SUM($EC637:ER637)</f>
        <v>2650</v>
      </c>
      <c r="DU637">
        <f>SUM($CB637,$CC637:CR637)-SUM($EC637:ES637)</f>
        <v>2650</v>
      </c>
      <c r="DV637">
        <f>SUM($CB637,$CC637:CS637)-SUM($EC637:ET637)</f>
        <v>2650</v>
      </c>
      <c r="DW637">
        <f>SUM($CB637,$CC637:CT637)-SUM($EC637:EU637)</f>
        <v>2650</v>
      </c>
      <c r="DX637">
        <f>SUM($CB637,$CC637:CU637)-SUM($EC637:EV637)</f>
        <v>2650</v>
      </c>
      <c r="DY637">
        <f>SUM($CB637,$CC637:CV637)-SUM($EC637:EW637)</f>
        <v>2650</v>
      </c>
      <c r="DZ637">
        <f>SUM($CB637,$CC637:CW637)-SUM($EC637:EX637)</f>
        <v>2650</v>
      </c>
      <c r="EA637">
        <f>SUM($CB637,$CC637:CX637)-SUM($EC637:EY637)</f>
        <v>2650</v>
      </c>
      <c r="EB637">
        <f>SUM($CB637,$CC637:CY637)-SUM($EC637:EZ637)</f>
        <v>2650</v>
      </c>
      <c r="EC637" cm="1">
        <f t="array" ref="EC637">SUMPRODUCT($K637:$AJ637,TRANSPOSE(EC$4:EC$29))</f>
        <v>0</v>
      </c>
      <c r="ED637" cm="1">
        <f t="array" ref="ED637">SUMPRODUCT($K637:$AJ637,TRANSPOSE(ED$4:ED$29))</f>
        <v>0</v>
      </c>
      <c r="EE637" cm="1">
        <f t="array" ref="EE637">SUMPRODUCT($K637:$AJ637,TRANSPOSE(EE$4:EE$29))</f>
        <v>0</v>
      </c>
      <c r="EF637" cm="1">
        <f t="array" ref="EF637">SUMPRODUCT($K637:$AJ637,TRANSPOSE(EF$4:EF$29))</f>
        <v>0</v>
      </c>
      <c r="EG637" cm="1">
        <f t="array" ref="EG637">SUMPRODUCT($K637:$AJ637,TRANSPOSE(EG$4:EG$29))</f>
        <v>0</v>
      </c>
      <c r="EH637" cm="1">
        <f t="array" ref="EH637">SUMPRODUCT($K637:$AJ637,TRANSPOSE(EH$4:EH$29))</f>
        <v>0</v>
      </c>
      <c r="EI637" cm="1">
        <f t="array" ref="EI637">SUMPRODUCT($K637:$AJ637,TRANSPOSE(EI$4:EI$29))</f>
        <v>0</v>
      </c>
      <c r="EJ637" cm="1">
        <f t="array" ref="EJ637">SUMPRODUCT($K637:$AJ637,TRANSPOSE(EJ$4:EJ$29))</f>
        <v>0</v>
      </c>
      <c r="EK637" cm="1">
        <f t="array" ref="EK637">SUMPRODUCT($K637:$AJ637,TRANSPOSE(EK$4:EK$29))</f>
        <v>640</v>
      </c>
      <c r="EL637" cm="1">
        <f t="array" ref="EL637">SUMPRODUCT($K637:$AJ637,TRANSPOSE(EL$4:EL$29))</f>
        <v>852</v>
      </c>
      <c r="EM637" cm="1">
        <f t="array" ref="EM637">SUMPRODUCT($K637:$AJ637,TRANSPOSE(EM$4:EM$29))</f>
        <v>1800</v>
      </c>
      <c r="EN637" cm="1">
        <f t="array" ref="EN637">SUMPRODUCT($K637:$AJ637,TRANSPOSE(EN$4:EN$29))</f>
        <v>1908</v>
      </c>
      <c r="EO637" cm="1">
        <f t="array" ref="EO637">SUMPRODUCT($K637:$AJ637,TRANSPOSE(EO$4:EO$29))</f>
        <v>0</v>
      </c>
      <c r="EP637" cm="1">
        <f t="array" ref="EP637">SUMPRODUCT($K637:$AJ637,TRANSPOSE(EP$4:EP$29))</f>
        <v>0</v>
      </c>
      <c r="EQ637" cm="1">
        <f t="array" ref="EQ637">SUMPRODUCT($K637:$AJ637,TRANSPOSE(EQ$4:EQ$29))</f>
        <v>0</v>
      </c>
      <c r="ER637" cm="1">
        <f t="array" ref="ER637">SUMPRODUCT($K637:$AJ637,TRANSPOSE(ER$4:ER$29))</f>
        <v>0</v>
      </c>
      <c r="ES637" cm="1">
        <f t="array" ref="ES637">SUMPRODUCT($K637:$AJ637,TRANSPOSE(ES$4:ES$29))</f>
        <v>0</v>
      </c>
      <c r="ET637" cm="1">
        <f t="array" ref="ET637">SUMPRODUCT($K637:$AJ637,TRANSPOSE(ET$4:ET$29))</f>
        <v>0</v>
      </c>
      <c r="EU637" cm="1">
        <f t="array" ref="EU637">SUMPRODUCT($K637:$AJ637,TRANSPOSE(EU$4:EU$29))</f>
        <v>0</v>
      </c>
      <c r="EV637" cm="1">
        <f t="array" ref="EV637">SUMPRODUCT($K637:$AJ637,TRANSPOSE(EV$4:EV$29))</f>
        <v>0</v>
      </c>
      <c r="EW637" cm="1">
        <f t="array" ref="EW637">SUMPRODUCT($K637:$AJ637,TRANSPOSE(EW$4:EW$29))</f>
        <v>0</v>
      </c>
      <c r="EX637" cm="1">
        <f t="array" ref="EX637">SUMPRODUCT($K637:$AJ637,TRANSPOSE(EX$4:EX$29))</f>
        <v>0</v>
      </c>
      <c r="EY637" cm="1">
        <f t="array" ref="EY637">SUMPRODUCT($K637:$AJ637,TRANSPOSE(EY$4:EY$29))</f>
        <v>0</v>
      </c>
      <c r="EZ637" cm="1">
        <f t="array" ref="EZ637">SUMPRODUCT($K637:$AJ637,TRANSPOSE(EZ$4:EZ$29))</f>
        <v>0</v>
      </c>
      <c r="FA637">
        <f t="shared" si="136"/>
        <v>0</v>
      </c>
      <c r="FB637" t="b">
        <f t="shared" si="137"/>
        <v>0</v>
      </c>
    </row>
    <row r="638" spans="1:158" hidden="1" x14ac:dyDescent="0.2">
      <c r="A638">
        <v>772</v>
      </c>
      <c r="B638" s="7" t="s">
        <v>199</v>
      </c>
      <c r="C638" t="s">
        <v>17</v>
      </c>
      <c r="D638">
        <v>405072786</v>
      </c>
      <c r="E638" t="s">
        <v>198</v>
      </c>
      <c r="F638">
        <v>402527757</v>
      </c>
      <c r="G638" t="s">
        <v>6</v>
      </c>
      <c r="H638" s="1">
        <v>2</v>
      </c>
      <c r="I638" s="1">
        <v>6</v>
      </c>
      <c r="J638" s="1">
        <f>VLOOKUP(B638,'[4]AVL F03 05.05.26_לעבוד'!$B$27:$M$694,12,)</f>
        <v>6</v>
      </c>
      <c r="K638" s="1">
        <v>0</v>
      </c>
      <c r="L638" s="1">
        <v>0</v>
      </c>
      <c r="M638" s="1">
        <v>0</v>
      </c>
      <c r="N638" s="1">
        <v>0</v>
      </c>
      <c r="O638" s="1">
        <v>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2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f t="shared" si="133"/>
        <v>1890</v>
      </c>
      <c r="AL638" s="1">
        <f t="shared" si="134"/>
        <v>1890</v>
      </c>
      <c r="AM638" s="1">
        <f t="shared" ref="AM638:AM657" si="138">AK638*AY638</f>
        <v>982.80000000000007</v>
      </c>
      <c r="AN638" s="1">
        <f t="shared" ref="AN638:AN657" si="139">AL638*AY638</f>
        <v>982.80000000000007</v>
      </c>
      <c r="AO638" s="1">
        <f t="shared" ref="AO638:AO657" si="140">AN638-AM638</f>
        <v>0</v>
      </c>
      <c r="AP638" s="1" t="s">
        <v>26</v>
      </c>
      <c r="AQ638" s="1">
        <f>VLOOKUP($B638,'[2]AVL F03 05.05.26_לעבוד'!$B$29:$H$721,6,)</f>
        <v>0</v>
      </c>
      <c r="AR638" s="1" t="s">
        <v>25</v>
      </c>
      <c r="AS638" s="1" t="s">
        <v>14</v>
      </c>
      <c r="AT638">
        <f t="shared" si="135"/>
        <v>3.12</v>
      </c>
      <c r="AU638" t="str">
        <f>VLOOKUP(B638,'[3]AVL F03 05.05.26_לעבוד'!$B$27:$B$694,1,)</f>
        <v>SN74LVCH244APW</v>
      </c>
      <c r="AW638" t="s">
        <v>1744</v>
      </c>
      <c r="AX638">
        <v>1</v>
      </c>
      <c r="AY638">
        <v>0.52</v>
      </c>
      <c r="AZ638" t="s">
        <v>0</v>
      </c>
      <c r="BA638">
        <v>2</v>
      </c>
      <c r="BB638" t="s">
        <v>13</v>
      </c>
      <c r="BC638">
        <v>100</v>
      </c>
      <c r="BD638">
        <v>24</v>
      </c>
      <c r="BE638" t="s">
        <v>45</v>
      </c>
      <c r="BF638">
        <v>0</v>
      </c>
      <c r="BG638">
        <v>0.52</v>
      </c>
      <c r="BH638">
        <v>20</v>
      </c>
      <c r="BI638" t="s">
        <v>11</v>
      </c>
      <c r="BJ638" t="s">
        <v>44</v>
      </c>
      <c r="BK638" t="s">
        <v>5</v>
      </c>
      <c r="BL638">
        <v>1</v>
      </c>
      <c r="BM638" t="s">
        <v>22</v>
      </c>
      <c r="BN638">
        <v>0.52</v>
      </c>
      <c r="BO638" t="s">
        <v>5</v>
      </c>
      <c r="BP638">
        <v>1</v>
      </c>
      <c r="BQ638" t="s">
        <v>5</v>
      </c>
      <c r="BR638" t="s">
        <v>8</v>
      </c>
      <c r="BS638" t="s">
        <v>43</v>
      </c>
      <c r="BT638">
        <v>70</v>
      </c>
      <c r="BU638" t="s">
        <v>6</v>
      </c>
      <c r="BV638" t="s">
        <v>192</v>
      </c>
      <c r="BW638" t="s">
        <v>42</v>
      </c>
      <c r="BX638" t="s">
        <v>3</v>
      </c>
      <c r="BY638">
        <v>1</v>
      </c>
      <c r="BZ638" t="s">
        <v>29</v>
      </c>
      <c r="CA638" t="s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1260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E638">
        <f>SUM($CB638,CB638:$CC638)-SUM($EC638:EC638)</f>
        <v>0</v>
      </c>
      <c r="DF638">
        <f>SUM($CB638,$CC638:CC638)-SUM($EC638:ED638)</f>
        <v>0</v>
      </c>
      <c r="DG638">
        <f>SUM($CB638,$CC638:CD638)-SUM($EC638:EE638)</f>
        <v>0</v>
      </c>
      <c r="DH638">
        <f>SUM($CB638,$CC638:CE638)-SUM($EC638:EF638)</f>
        <v>0</v>
      </c>
      <c r="DI638">
        <f>SUM($CB638,$CC638:CF638)-SUM($EC638:EG638)</f>
        <v>0</v>
      </c>
      <c r="DJ638">
        <f>SUM($CB638,$CC638:CG638)-SUM($EC638:EH638)</f>
        <v>0</v>
      </c>
      <c r="DK638">
        <f>SUM($CB638,$CC638:CH638)-SUM($EC638:EI638)</f>
        <v>0</v>
      </c>
      <c r="DL638">
        <f>SUM($CB638,$CC638:CI638)-SUM($EC638:EJ638)</f>
        <v>0</v>
      </c>
      <c r="DM638">
        <f>SUM($CB638,$CC638:CJ638)-SUM($EC638:EK638)</f>
        <v>1060</v>
      </c>
      <c r="DN638">
        <f>SUM($CB638,$CC638:CK638)-SUM($EC638:EL638)</f>
        <v>848</v>
      </c>
      <c r="DO638">
        <f>SUM($CB638,$CC638:CL638)-SUM($EC638:EM638)</f>
        <v>448</v>
      </c>
      <c r="DP638">
        <f>SUM($CB638,$CC638:CM638)-SUM($EC638:EN638)</f>
        <v>60</v>
      </c>
      <c r="DQ638">
        <f>SUM($CB638,$CC638:CN638)-SUM($EC638:EO638)</f>
        <v>60</v>
      </c>
      <c r="DR638">
        <f>SUM($CB638,$CC638:CO638)-SUM($EC638:EP638)</f>
        <v>60</v>
      </c>
      <c r="DS638">
        <f>SUM($CB638,$CC638:CP638)-SUM($EC638:EQ638)</f>
        <v>60</v>
      </c>
      <c r="DT638">
        <f>SUM($CB638,$CC638:CQ638)-SUM($EC638:ER638)</f>
        <v>60</v>
      </c>
      <c r="DU638">
        <f>SUM($CB638,$CC638:CR638)-SUM($EC638:ES638)</f>
        <v>60</v>
      </c>
      <c r="DV638">
        <f>SUM($CB638,$CC638:CS638)-SUM($EC638:ET638)</f>
        <v>60</v>
      </c>
      <c r="DW638">
        <f>SUM($CB638,$CC638:CT638)-SUM($EC638:EU638)</f>
        <v>60</v>
      </c>
      <c r="DX638">
        <f>SUM($CB638,$CC638:CU638)-SUM($EC638:EV638)</f>
        <v>60</v>
      </c>
      <c r="DY638">
        <f>SUM($CB638,$CC638:CV638)-SUM($EC638:EW638)</f>
        <v>60</v>
      </c>
      <c r="DZ638">
        <f>SUM($CB638,$CC638:CW638)-SUM($EC638:EX638)</f>
        <v>60</v>
      </c>
      <c r="EA638">
        <f>SUM($CB638,$CC638:CX638)-SUM($EC638:EY638)</f>
        <v>60</v>
      </c>
      <c r="EB638">
        <f>SUM($CB638,$CC638:CY638)-SUM($EC638:EZ638)</f>
        <v>60</v>
      </c>
      <c r="EC638" cm="1">
        <f t="array" ref="EC638">SUMPRODUCT($K638:$AJ638,TRANSPOSE(EC$4:EC$29))</f>
        <v>0</v>
      </c>
      <c r="ED638" cm="1">
        <f t="array" ref="ED638">SUMPRODUCT($K638:$AJ638,TRANSPOSE(ED$4:ED$29))</f>
        <v>0</v>
      </c>
      <c r="EE638" cm="1">
        <f t="array" ref="EE638">SUMPRODUCT($K638:$AJ638,TRANSPOSE(EE$4:EE$29))</f>
        <v>0</v>
      </c>
      <c r="EF638" cm="1">
        <f t="array" ref="EF638">SUMPRODUCT($K638:$AJ638,TRANSPOSE(EF$4:EF$29))</f>
        <v>0</v>
      </c>
      <c r="EG638" cm="1">
        <f t="array" ref="EG638">SUMPRODUCT($K638:$AJ638,TRANSPOSE(EG$4:EG$29))</f>
        <v>0</v>
      </c>
      <c r="EH638" cm="1">
        <f t="array" ref="EH638">SUMPRODUCT($K638:$AJ638,TRANSPOSE(EH$4:EH$29))</f>
        <v>0</v>
      </c>
      <c r="EI638" cm="1">
        <f t="array" ref="EI638">SUMPRODUCT($K638:$AJ638,TRANSPOSE(EI$4:EI$29))</f>
        <v>0</v>
      </c>
      <c r="EJ638" cm="1">
        <f t="array" ref="EJ638">SUMPRODUCT($K638:$AJ638,TRANSPOSE(EJ$4:EJ$29))</f>
        <v>0</v>
      </c>
      <c r="EK638" cm="1">
        <f t="array" ref="EK638">SUMPRODUCT($K638:$AJ638,TRANSPOSE(EK$4:EK$29))</f>
        <v>200</v>
      </c>
      <c r="EL638" cm="1">
        <f t="array" ref="EL638">SUMPRODUCT($K638:$AJ638,TRANSPOSE(EL$4:EL$29))</f>
        <v>212</v>
      </c>
      <c r="EM638" cm="1">
        <f t="array" ref="EM638">SUMPRODUCT($K638:$AJ638,TRANSPOSE(EM$4:EM$29))</f>
        <v>400</v>
      </c>
      <c r="EN638" cm="1">
        <f t="array" ref="EN638">SUMPRODUCT($K638:$AJ638,TRANSPOSE(EN$4:EN$29))</f>
        <v>388</v>
      </c>
      <c r="EO638" cm="1">
        <f t="array" ref="EO638">SUMPRODUCT($K638:$AJ638,TRANSPOSE(EO$4:EO$29))</f>
        <v>0</v>
      </c>
      <c r="EP638" cm="1">
        <f t="array" ref="EP638">SUMPRODUCT($K638:$AJ638,TRANSPOSE(EP$4:EP$29))</f>
        <v>0</v>
      </c>
      <c r="EQ638" cm="1">
        <f t="array" ref="EQ638">SUMPRODUCT($K638:$AJ638,TRANSPOSE(EQ$4:EQ$29))</f>
        <v>0</v>
      </c>
      <c r="ER638" cm="1">
        <f t="array" ref="ER638">SUMPRODUCT($K638:$AJ638,TRANSPOSE(ER$4:ER$29))</f>
        <v>0</v>
      </c>
      <c r="ES638" cm="1">
        <f t="array" ref="ES638">SUMPRODUCT($K638:$AJ638,TRANSPOSE(ES$4:ES$29))</f>
        <v>0</v>
      </c>
      <c r="ET638" cm="1">
        <f t="array" ref="ET638">SUMPRODUCT($K638:$AJ638,TRANSPOSE(ET$4:ET$29))</f>
        <v>0</v>
      </c>
      <c r="EU638" cm="1">
        <f t="array" ref="EU638">SUMPRODUCT($K638:$AJ638,TRANSPOSE(EU$4:EU$29))</f>
        <v>0</v>
      </c>
      <c r="EV638" cm="1">
        <f t="array" ref="EV638">SUMPRODUCT($K638:$AJ638,TRANSPOSE(EV$4:EV$29))</f>
        <v>0</v>
      </c>
      <c r="EW638" cm="1">
        <f t="array" ref="EW638">SUMPRODUCT($K638:$AJ638,TRANSPOSE(EW$4:EW$29))</f>
        <v>0</v>
      </c>
      <c r="EX638" cm="1">
        <f t="array" ref="EX638">SUMPRODUCT($K638:$AJ638,TRANSPOSE(EX$4:EX$29))</f>
        <v>0</v>
      </c>
      <c r="EY638" cm="1">
        <f t="array" ref="EY638">SUMPRODUCT($K638:$AJ638,TRANSPOSE(EY$4:EY$29))</f>
        <v>0</v>
      </c>
      <c r="EZ638" cm="1">
        <f t="array" ref="EZ638">SUMPRODUCT($K638:$AJ638,TRANSPOSE(EZ$4:EZ$29))</f>
        <v>0</v>
      </c>
      <c r="FA638">
        <f t="shared" si="136"/>
        <v>0</v>
      </c>
      <c r="FB638" t="b">
        <f t="shared" si="137"/>
        <v>0</v>
      </c>
    </row>
    <row r="639" spans="1:158" hidden="1" x14ac:dyDescent="0.2">
      <c r="A639">
        <v>773</v>
      </c>
      <c r="B639" s="7" t="s">
        <v>197</v>
      </c>
      <c r="C639" t="s">
        <v>17</v>
      </c>
      <c r="D639">
        <v>400931572</v>
      </c>
      <c r="E639" t="s">
        <v>196</v>
      </c>
      <c r="G639" t="s">
        <v>6</v>
      </c>
      <c r="H639" s="1">
        <v>2</v>
      </c>
      <c r="I639" s="1">
        <v>4</v>
      </c>
      <c r="J639" s="1">
        <f>VLOOKUP(B639,'[4]AVL F03 05.05.26_לעבוד'!$B$27:$M$694,12,)</f>
        <v>4</v>
      </c>
      <c r="K639" s="1">
        <v>0</v>
      </c>
      <c r="L639" s="1">
        <v>0</v>
      </c>
      <c r="M639" s="1">
        <v>0</v>
      </c>
      <c r="N639" s="1">
        <v>4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f t="shared" si="133"/>
        <v>1260</v>
      </c>
      <c r="AL639" s="1">
        <f t="shared" si="134"/>
        <v>2000</v>
      </c>
      <c r="AM639" s="1">
        <f t="shared" si="138"/>
        <v>1121.4000000000001</v>
      </c>
      <c r="AN639" s="1">
        <f t="shared" si="139"/>
        <v>1780</v>
      </c>
      <c r="AO639" s="1">
        <f t="shared" si="140"/>
        <v>658.59999999999991</v>
      </c>
      <c r="AP639" s="1" t="s">
        <v>26</v>
      </c>
      <c r="AQ639" s="1" t="str">
        <f>VLOOKUP($B639,'[2]AVL F03 05.05.26_לעבוד'!$B$29:$H$721,6,)</f>
        <v xml:space="preserve">תינתן עזרה מאלתא </v>
      </c>
      <c r="AR639" s="1" t="s">
        <v>25</v>
      </c>
      <c r="AS639" s="1" t="s">
        <v>14</v>
      </c>
      <c r="AT639">
        <f t="shared" si="135"/>
        <v>3.56</v>
      </c>
      <c r="AU639" t="str">
        <f>VLOOKUP(B639,'[3]AVL F03 05.05.26_לעבוד'!$B$27:$B$694,1,)</f>
        <v>SN74LVCH8T245RHLR</v>
      </c>
      <c r="AW639" t="s">
        <v>1788</v>
      </c>
      <c r="AX639">
        <v>1</v>
      </c>
      <c r="AY639">
        <v>0.89</v>
      </c>
      <c r="AZ639" t="s">
        <v>0</v>
      </c>
      <c r="BA639">
        <v>2</v>
      </c>
      <c r="BB639" t="s">
        <v>13</v>
      </c>
      <c r="BC639">
        <v>100</v>
      </c>
      <c r="BD639">
        <v>96</v>
      </c>
      <c r="BE639" t="s">
        <v>45</v>
      </c>
      <c r="BF639">
        <v>0</v>
      </c>
      <c r="BG639">
        <v>0.89</v>
      </c>
      <c r="BH639">
        <v>20</v>
      </c>
      <c r="BI639" t="s">
        <v>11</v>
      </c>
      <c r="BJ639" t="s">
        <v>44</v>
      </c>
      <c r="BK639" t="s">
        <v>5</v>
      </c>
      <c r="BL639">
        <v>1</v>
      </c>
      <c r="BM639" t="s">
        <v>22</v>
      </c>
      <c r="BN639">
        <v>0.89</v>
      </c>
      <c r="BO639" t="s">
        <v>5</v>
      </c>
      <c r="BP639">
        <v>1</v>
      </c>
      <c r="BQ639" t="s">
        <v>5</v>
      </c>
      <c r="BR639" t="s">
        <v>8</v>
      </c>
      <c r="BS639" t="s">
        <v>43</v>
      </c>
      <c r="BT639">
        <v>1000</v>
      </c>
      <c r="BU639" t="s">
        <v>6</v>
      </c>
      <c r="BV639" t="s">
        <v>31</v>
      </c>
      <c r="BW639" t="s">
        <v>42</v>
      </c>
      <c r="BX639" t="s">
        <v>3</v>
      </c>
      <c r="BY639">
        <v>1</v>
      </c>
      <c r="BZ639" t="s">
        <v>102</v>
      </c>
      <c r="CA639" t="s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120</v>
      </c>
      <c r="CK639">
        <v>0</v>
      </c>
      <c r="CL639">
        <v>1000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E639">
        <f>SUM($CB639,CB639:$CC639)-SUM($EC639:EC639)</f>
        <v>0</v>
      </c>
      <c r="DF639">
        <f>SUM($CB639,$CC639:CC639)-SUM($EC639:ED639)</f>
        <v>0</v>
      </c>
      <c r="DG639">
        <f>SUM($CB639,$CC639:CD639)-SUM($EC639:EE639)</f>
        <v>0</v>
      </c>
      <c r="DH639">
        <f>SUM($CB639,$CC639:CE639)-SUM($EC639:EF639)</f>
        <v>0</v>
      </c>
      <c r="DI639">
        <f>SUM($CB639,$CC639:CF639)-SUM($EC639:EG639)</f>
        <v>0</v>
      </c>
      <c r="DJ639">
        <f>SUM($CB639,$CC639:CG639)-SUM($EC639:EH639)</f>
        <v>0</v>
      </c>
      <c r="DK639">
        <f>SUM($CB639,$CC639:CH639)-SUM($EC639:EI639)</f>
        <v>0</v>
      </c>
      <c r="DL639">
        <f>SUM($CB639,$CC639:CI639)-SUM($EC639:EJ639)</f>
        <v>0</v>
      </c>
      <c r="DM639">
        <f>SUM($CB639,$CC639:CJ639)-SUM($EC639:EK639)</f>
        <v>40</v>
      </c>
      <c r="DN639">
        <f>SUM($CB639,$CC639:CK639)-SUM($EC639:EL639)</f>
        <v>-320</v>
      </c>
      <c r="DO639">
        <f>SUM($CB639,$CC639:CL639)-SUM($EC639:EM639)</f>
        <v>680</v>
      </c>
      <c r="DP639">
        <f>SUM($CB639,$CC639:CM639)-SUM($EC639:EN639)</f>
        <v>320</v>
      </c>
      <c r="DQ639">
        <f>SUM($CB639,$CC639:CN639)-SUM($EC639:EO639)</f>
        <v>320</v>
      </c>
      <c r="DR639">
        <f>SUM($CB639,$CC639:CO639)-SUM($EC639:EP639)</f>
        <v>320</v>
      </c>
      <c r="DS639">
        <f>SUM($CB639,$CC639:CP639)-SUM($EC639:EQ639)</f>
        <v>320</v>
      </c>
      <c r="DT639">
        <f>SUM($CB639,$CC639:CQ639)-SUM($EC639:ER639)</f>
        <v>320</v>
      </c>
      <c r="DU639">
        <f>SUM($CB639,$CC639:CR639)-SUM($EC639:ES639)</f>
        <v>320</v>
      </c>
      <c r="DV639">
        <f>SUM($CB639,$CC639:CS639)-SUM($EC639:ET639)</f>
        <v>320</v>
      </c>
      <c r="DW639">
        <f>SUM($CB639,$CC639:CT639)-SUM($EC639:EU639)</f>
        <v>320</v>
      </c>
      <c r="DX639">
        <f>SUM($CB639,$CC639:CU639)-SUM($EC639:EV639)</f>
        <v>320</v>
      </c>
      <c r="DY639">
        <f>SUM($CB639,$CC639:CV639)-SUM($EC639:EW639)</f>
        <v>320</v>
      </c>
      <c r="DZ639">
        <f>SUM($CB639,$CC639:CW639)-SUM($EC639:EX639)</f>
        <v>320</v>
      </c>
      <c r="EA639">
        <f>SUM($CB639,$CC639:CX639)-SUM($EC639:EY639)</f>
        <v>320</v>
      </c>
      <c r="EB639">
        <f>SUM($CB639,$CC639:CY639)-SUM($EC639:EZ639)</f>
        <v>320</v>
      </c>
      <c r="EC639" cm="1">
        <f t="array" ref="EC639">SUMPRODUCT($K639:$AJ639,TRANSPOSE(EC$4:EC$29))</f>
        <v>0</v>
      </c>
      <c r="ED639" cm="1">
        <f t="array" ref="ED639">SUMPRODUCT($K639:$AJ639,TRANSPOSE(ED$4:ED$29))</f>
        <v>0</v>
      </c>
      <c r="EE639" cm="1">
        <f t="array" ref="EE639">SUMPRODUCT($K639:$AJ639,TRANSPOSE(EE$4:EE$29))</f>
        <v>0</v>
      </c>
      <c r="EF639" cm="1">
        <f t="array" ref="EF639">SUMPRODUCT($K639:$AJ639,TRANSPOSE(EF$4:EF$29))</f>
        <v>0</v>
      </c>
      <c r="EG639" cm="1">
        <f t="array" ref="EG639">SUMPRODUCT($K639:$AJ639,TRANSPOSE(EG$4:EG$29))</f>
        <v>0</v>
      </c>
      <c r="EH639" cm="1">
        <f t="array" ref="EH639">SUMPRODUCT($K639:$AJ639,TRANSPOSE(EH$4:EH$29))</f>
        <v>0</v>
      </c>
      <c r="EI639" cm="1">
        <f t="array" ref="EI639">SUMPRODUCT($K639:$AJ639,TRANSPOSE(EI$4:EI$29))</f>
        <v>0</v>
      </c>
      <c r="EJ639" cm="1">
        <f t="array" ref="EJ639">SUMPRODUCT($K639:$AJ639,TRANSPOSE(EJ$4:EJ$29))</f>
        <v>0</v>
      </c>
      <c r="EK639" cm="1">
        <f t="array" ref="EK639">SUMPRODUCT($K639:$AJ639,TRANSPOSE(EK$4:EK$29))</f>
        <v>80</v>
      </c>
      <c r="EL639" cm="1">
        <f t="array" ref="EL639">SUMPRODUCT($K639:$AJ639,TRANSPOSE(EL$4:EL$29))</f>
        <v>360</v>
      </c>
      <c r="EM639" cm="1">
        <f t="array" ref="EM639">SUMPRODUCT($K639:$AJ639,TRANSPOSE(EM$4:EM$29))</f>
        <v>0</v>
      </c>
      <c r="EN639" cm="1">
        <f t="array" ref="EN639">SUMPRODUCT($K639:$AJ639,TRANSPOSE(EN$4:EN$29))</f>
        <v>360</v>
      </c>
      <c r="EO639" cm="1">
        <f t="array" ref="EO639">SUMPRODUCT($K639:$AJ639,TRANSPOSE(EO$4:EO$29))</f>
        <v>0</v>
      </c>
      <c r="EP639" cm="1">
        <f t="array" ref="EP639">SUMPRODUCT($K639:$AJ639,TRANSPOSE(EP$4:EP$29))</f>
        <v>0</v>
      </c>
      <c r="EQ639" cm="1">
        <f t="array" ref="EQ639">SUMPRODUCT($K639:$AJ639,TRANSPOSE(EQ$4:EQ$29))</f>
        <v>0</v>
      </c>
      <c r="ER639" cm="1">
        <f t="array" ref="ER639">SUMPRODUCT($K639:$AJ639,TRANSPOSE(ER$4:ER$29))</f>
        <v>0</v>
      </c>
      <c r="ES639" cm="1">
        <f t="array" ref="ES639">SUMPRODUCT($K639:$AJ639,TRANSPOSE(ES$4:ES$29))</f>
        <v>0</v>
      </c>
      <c r="ET639" cm="1">
        <f t="array" ref="ET639">SUMPRODUCT($K639:$AJ639,TRANSPOSE(ET$4:ET$29))</f>
        <v>0</v>
      </c>
      <c r="EU639" cm="1">
        <f t="array" ref="EU639">SUMPRODUCT($K639:$AJ639,TRANSPOSE(EU$4:EU$29))</f>
        <v>0</v>
      </c>
      <c r="EV639" cm="1">
        <f t="array" ref="EV639">SUMPRODUCT($K639:$AJ639,TRANSPOSE(EV$4:EV$29))</f>
        <v>0</v>
      </c>
      <c r="EW639" cm="1">
        <f t="array" ref="EW639">SUMPRODUCT($K639:$AJ639,TRANSPOSE(EW$4:EW$29))</f>
        <v>0</v>
      </c>
      <c r="EX639" cm="1">
        <f t="array" ref="EX639">SUMPRODUCT($K639:$AJ639,TRANSPOSE(EX$4:EX$29))</f>
        <v>0</v>
      </c>
      <c r="EY639" cm="1">
        <f t="array" ref="EY639">SUMPRODUCT($K639:$AJ639,TRANSPOSE(EY$4:EY$29))</f>
        <v>0</v>
      </c>
      <c r="EZ639" cm="1">
        <f t="array" ref="EZ639">SUMPRODUCT($K639:$AJ639,TRANSPOSE(EZ$4:EZ$29))</f>
        <v>0</v>
      </c>
      <c r="FA639">
        <f t="shared" si="136"/>
        <v>0</v>
      </c>
      <c r="FB639" t="b">
        <f t="shared" si="137"/>
        <v>1</v>
      </c>
    </row>
    <row r="640" spans="1:158" hidden="1" x14ac:dyDescent="0.2">
      <c r="A640">
        <v>774</v>
      </c>
      <c r="B640" s="7" t="s">
        <v>195</v>
      </c>
      <c r="C640" t="s">
        <v>17</v>
      </c>
      <c r="D640" t="s">
        <v>194</v>
      </c>
      <c r="E640" t="s">
        <v>193</v>
      </c>
      <c r="F640">
        <v>401282046</v>
      </c>
      <c r="G640" t="s">
        <v>6</v>
      </c>
      <c r="H640" s="1">
        <v>2</v>
      </c>
      <c r="I640" s="1">
        <v>5</v>
      </c>
      <c r="J640" s="1">
        <f>VLOOKUP(B640,'[4]AVL F03 05.05.26_לעבוד'!$B$27:$M$694,12,)</f>
        <v>5</v>
      </c>
      <c r="K640" s="1">
        <v>0</v>
      </c>
      <c r="L640" s="1">
        <v>0</v>
      </c>
      <c r="M640" s="1">
        <v>0</v>
      </c>
      <c r="N640" s="1">
        <v>4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1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f t="shared" si="133"/>
        <v>1575</v>
      </c>
      <c r="AL640" s="1">
        <f t="shared" si="134"/>
        <v>1620</v>
      </c>
      <c r="AM640" s="1">
        <f t="shared" si="138"/>
        <v>8048.2500000000009</v>
      </c>
      <c r="AN640" s="1">
        <f t="shared" si="139"/>
        <v>8278.2000000000007</v>
      </c>
      <c r="AO640" s="1">
        <f t="shared" si="140"/>
        <v>229.94999999999982</v>
      </c>
      <c r="AP640" s="1" t="s">
        <v>26</v>
      </c>
      <c r="AQ640" s="1" t="str">
        <f>VLOOKUP($B640,'[2]AVL F03 05.05.26_לעבוד'!$B$29:$H$721,6,)</f>
        <v xml:space="preserve">תינתן עזרה מאלתא </v>
      </c>
      <c r="AR640" s="1" t="s">
        <v>25</v>
      </c>
      <c r="AS640" s="1" t="s">
        <v>14</v>
      </c>
      <c r="AT640">
        <f t="shared" si="135"/>
        <v>25.55</v>
      </c>
      <c r="AU640" t="str">
        <f>VLOOKUP(B640,'[3]AVL F03 05.05.26_לעבוד'!$B$27:$B$694,1,)</f>
        <v>SN74LVT8996PW</v>
      </c>
      <c r="AW640" t="s">
        <v>1788</v>
      </c>
      <c r="AX640" t="s">
        <v>41</v>
      </c>
      <c r="AY640">
        <v>5.1100000000000003</v>
      </c>
      <c r="AZ640" t="s">
        <v>0</v>
      </c>
      <c r="BA640">
        <v>2</v>
      </c>
      <c r="BB640" t="s">
        <v>13</v>
      </c>
      <c r="BC640">
        <v>100</v>
      </c>
      <c r="BD640">
        <v>34</v>
      </c>
      <c r="BE640" t="s">
        <v>45</v>
      </c>
      <c r="BF640">
        <v>0</v>
      </c>
      <c r="BG640">
        <v>5.1100000000000003</v>
      </c>
      <c r="BH640">
        <v>20</v>
      </c>
      <c r="BI640" t="s">
        <v>11</v>
      </c>
      <c r="BJ640" t="s">
        <v>44</v>
      </c>
      <c r="BK640" t="s">
        <v>5</v>
      </c>
      <c r="BL640">
        <v>1</v>
      </c>
      <c r="BM640" t="s">
        <v>84</v>
      </c>
      <c r="BN640">
        <v>5.1100000000000003</v>
      </c>
      <c r="BO640" t="s">
        <v>5</v>
      </c>
      <c r="BP640">
        <v>1</v>
      </c>
      <c r="BQ640" t="s">
        <v>5</v>
      </c>
      <c r="BR640" t="s">
        <v>8</v>
      </c>
      <c r="BS640" t="s">
        <v>43</v>
      </c>
      <c r="BT640">
        <v>60</v>
      </c>
      <c r="BU640" t="s">
        <v>6</v>
      </c>
      <c r="BV640" t="s">
        <v>192</v>
      </c>
      <c r="BW640" t="s">
        <v>42</v>
      </c>
      <c r="BX640" t="s">
        <v>3</v>
      </c>
      <c r="BY640" t="s">
        <v>41</v>
      </c>
      <c r="BZ640" t="s">
        <v>1</v>
      </c>
      <c r="CA640" t="s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150</v>
      </c>
      <c r="CK640">
        <v>0</v>
      </c>
      <c r="CL640">
        <v>1080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E640">
        <f>SUM($CB640,CB640:$CC640)-SUM($EC640:EC640)</f>
        <v>0</v>
      </c>
      <c r="DF640">
        <f>SUM($CB640,$CC640:CC640)-SUM($EC640:ED640)</f>
        <v>0</v>
      </c>
      <c r="DG640">
        <f>SUM($CB640,$CC640:CD640)-SUM($EC640:EE640)</f>
        <v>0</v>
      </c>
      <c r="DH640">
        <f>SUM($CB640,$CC640:CE640)-SUM($EC640:EF640)</f>
        <v>0</v>
      </c>
      <c r="DI640">
        <f>SUM($CB640,$CC640:CF640)-SUM($EC640:EG640)</f>
        <v>0</v>
      </c>
      <c r="DJ640">
        <f>SUM($CB640,$CC640:CG640)-SUM($EC640:EH640)</f>
        <v>0</v>
      </c>
      <c r="DK640">
        <f>SUM($CB640,$CC640:CH640)-SUM($EC640:EI640)</f>
        <v>0</v>
      </c>
      <c r="DL640">
        <f>SUM($CB640,$CC640:CI640)-SUM($EC640:EJ640)</f>
        <v>0</v>
      </c>
      <c r="DM640">
        <f>SUM($CB640,$CC640:CJ640)-SUM($EC640:EK640)</f>
        <v>20</v>
      </c>
      <c r="DN640">
        <f>SUM($CB640,$CC640:CK640)-SUM($EC640:EL640)</f>
        <v>-390</v>
      </c>
      <c r="DO640">
        <f>SUM($CB640,$CC640:CL640)-SUM($EC640:EM640)</f>
        <v>640</v>
      </c>
      <c r="DP640">
        <f>SUM($CB640,$CC640:CM640)-SUM($EC640:EN640)</f>
        <v>230</v>
      </c>
      <c r="DQ640">
        <f>SUM($CB640,$CC640:CN640)-SUM($EC640:EO640)</f>
        <v>230</v>
      </c>
      <c r="DR640">
        <f>SUM($CB640,$CC640:CO640)-SUM($EC640:EP640)</f>
        <v>230</v>
      </c>
      <c r="DS640">
        <f>SUM($CB640,$CC640:CP640)-SUM($EC640:EQ640)</f>
        <v>230</v>
      </c>
      <c r="DT640">
        <f>SUM($CB640,$CC640:CQ640)-SUM($EC640:ER640)</f>
        <v>230</v>
      </c>
      <c r="DU640">
        <f>SUM($CB640,$CC640:CR640)-SUM($EC640:ES640)</f>
        <v>230</v>
      </c>
      <c r="DV640">
        <f>SUM($CB640,$CC640:CS640)-SUM($EC640:ET640)</f>
        <v>230</v>
      </c>
      <c r="DW640">
        <f>SUM($CB640,$CC640:CT640)-SUM($EC640:EU640)</f>
        <v>230</v>
      </c>
      <c r="DX640">
        <f>SUM($CB640,$CC640:CU640)-SUM($EC640:EV640)</f>
        <v>230</v>
      </c>
      <c r="DY640">
        <f>SUM($CB640,$CC640:CV640)-SUM($EC640:EW640)</f>
        <v>230</v>
      </c>
      <c r="DZ640">
        <f>SUM($CB640,$CC640:CW640)-SUM($EC640:EX640)</f>
        <v>230</v>
      </c>
      <c r="EA640">
        <f>SUM($CB640,$CC640:CX640)-SUM($EC640:EY640)</f>
        <v>230</v>
      </c>
      <c r="EB640">
        <f>SUM($CB640,$CC640:CY640)-SUM($EC640:EZ640)</f>
        <v>230</v>
      </c>
      <c r="EC640" cm="1">
        <f t="array" ref="EC640">SUMPRODUCT($K640:$AJ640,TRANSPOSE(EC$4:EC$29))</f>
        <v>0</v>
      </c>
      <c r="ED640" cm="1">
        <f t="array" ref="ED640">SUMPRODUCT($K640:$AJ640,TRANSPOSE(ED$4:ED$29))</f>
        <v>0</v>
      </c>
      <c r="EE640" cm="1">
        <f t="array" ref="EE640">SUMPRODUCT($K640:$AJ640,TRANSPOSE(EE$4:EE$29))</f>
        <v>0</v>
      </c>
      <c r="EF640" cm="1">
        <f t="array" ref="EF640">SUMPRODUCT($K640:$AJ640,TRANSPOSE(EF$4:EF$29))</f>
        <v>0</v>
      </c>
      <c r="EG640" cm="1">
        <f t="array" ref="EG640">SUMPRODUCT($K640:$AJ640,TRANSPOSE(EG$4:EG$29))</f>
        <v>0</v>
      </c>
      <c r="EH640" cm="1">
        <f t="array" ref="EH640">SUMPRODUCT($K640:$AJ640,TRANSPOSE(EH$4:EH$29))</f>
        <v>0</v>
      </c>
      <c r="EI640" cm="1">
        <f t="array" ref="EI640">SUMPRODUCT($K640:$AJ640,TRANSPOSE(EI$4:EI$29))</f>
        <v>0</v>
      </c>
      <c r="EJ640" cm="1">
        <f t="array" ref="EJ640">SUMPRODUCT($K640:$AJ640,TRANSPOSE(EJ$4:EJ$29))</f>
        <v>0</v>
      </c>
      <c r="EK640" cm="1">
        <f t="array" ref="EK640">SUMPRODUCT($K640:$AJ640,TRANSPOSE(EK$4:EK$29))</f>
        <v>130</v>
      </c>
      <c r="EL640" cm="1">
        <f t="array" ref="EL640">SUMPRODUCT($K640:$AJ640,TRANSPOSE(EL$4:EL$29))</f>
        <v>410</v>
      </c>
      <c r="EM640" cm="1">
        <f t="array" ref="EM640">SUMPRODUCT($K640:$AJ640,TRANSPOSE(EM$4:EM$29))</f>
        <v>50</v>
      </c>
      <c r="EN640" cm="1">
        <f t="array" ref="EN640">SUMPRODUCT($K640:$AJ640,TRANSPOSE(EN$4:EN$29))</f>
        <v>410</v>
      </c>
      <c r="EO640" cm="1">
        <f t="array" ref="EO640">SUMPRODUCT($K640:$AJ640,TRANSPOSE(EO$4:EO$29))</f>
        <v>0</v>
      </c>
      <c r="EP640" cm="1">
        <f t="array" ref="EP640">SUMPRODUCT($K640:$AJ640,TRANSPOSE(EP$4:EP$29))</f>
        <v>0</v>
      </c>
      <c r="EQ640" cm="1">
        <f t="array" ref="EQ640">SUMPRODUCT($K640:$AJ640,TRANSPOSE(EQ$4:EQ$29))</f>
        <v>0</v>
      </c>
      <c r="ER640" cm="1">
        <f t="array" ref="ER640">SUMPRODUCT($K640:$AJ640,TRANSPOSE(ER$4:ER$29))</f>
        <v>0</v>
      </c>
      <c r="ES640" cm="1">
        <f t="array" ref="ES640">SUMPRODUCT($K640:$AJ640,TRANSPOSE(ES$4:ES$29))</f>
        <v>0</v>
      </c>
      <c r="ET640" cm="1">
        <f t="array" ref="ET640">SUMPRODUCT($K640:$AJ640,TRANSPOSE(ET$4:ET$29))</f>
        <v>0</v>
      </c>
      <c r="EU640" cm="1">
        <f t="array" ref="EU640">SUMPRODUCT($K640:$AJ640,TRANSPOSE(EU$4:EU$29))</f>
        <v>0</v>
      </c>
      <c r="EV640" cm="1">
        <f t="array" ref="EV640">SUMPRODUCT($K640:$AJ640,TRANSPOSE(EV$4:EV$29))</f>
        <v>0</v>
      </c>
      <c r="EW640" cm="1">
        <f t="array" ref="EW640">SUMPRODUCT($K640:$AJ640,TRANSPOSE(EW$4:EW$29))</f>
        <v>0</v>
      </c>
      <c r="EX640" cm="1">
        <f t="array" ref="EX640">SUMPRODUCT($K640:$AJ640,TRANSPOSE(EX$4:EX$29))</f>
        <v>0</v>
      </c>
      <c r="EY640" cm="1">
        <f t="array" ref="EY640">SUMPRODUCT($K640:$AJ640,TRANSPOSE(EY$4:EY$29))</f>
        <v>0</v>
      </c>
      <c r="EZ640" cm="1">
        <f t="array" ref="EZ640">SUMPRODUCT($K640:$AJ640,TRANSPOSE(EZ$4:EZ$29))</f>
        <v>0</v>
      </c>
      <c r="FA640">
        <f t="shared" si="136"/>
        <v>0</v>
      </c>
      <c r="FB640" t="b">
        <f t="shared" si="137"/>
        <v>1</v>
      </c>
    </row>
    <row r="641" spans="1:158" hidden="1" x14ac:dyDescent="0.2">
      <c r="A641">
        <v>775</v>
      </c>
      <c r="B641" s="7" t="s">
        <v>191</v>
      </c>
      <c r="C641" t="s">
        <v>17</v>
      </c>
      <c r="D641">
        <v>401049784</v>
      </c>
      <c r="E641" t="s">
        <v>190</v>
      </c>
      <c r="G641" t="s">
        <v>6</v>
      </c>
      <c r="H641" s="1">
        <v>2</v>
      </c>
      <c r="I641" s="1">
        <v>4</v>
      </c>
      <c r="J641" s="1">
        <f>VLOOKUP(B641,'[4]AVL F03 05.05.26_לעבוד'!$B$27:$M$694,12,)</f>
        <v>4</v>
      </c>
      <c r="K641" s="1">
        <v>0</v>
      </c>
      <c r="L641" s="1">
        <v>0</v>
      </c>
      <c r="M641" s="1">
        <v>0</v>
      </c>
      <c r="N641" s="1">
        <v>4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f t="shared" si="133"/>
        <v>1260</v>
      </c>
      <c r="AL641" s="1">
        <f t="shared" si="134"/>
        <v>1500</v>
      </c>
      <c r="AM641" s="1">
        <f t="shared" si="138"/>
        <v>8883</v>
      </c>
      <c r="AN641" s="1">
        <f t="shared" si="139"/>
        <v>10575</v>
      </c>
      <c r="AO641" s="1">
        <f t="shared" si="140"/>
        <v>1692</v>
      </c>
      <c r="AP641" s="1" t="s">
        <v>107</v>
      </c>
      <c r="AQ641" s="1">
        <f>VLOOKUP($B641,'[2]AVL F03 05.05.26_לעבוד'!$B$29:$H$721,6,)</f>
        <v>0</v>
      </c>
      <c r="AR641" s="1" t="s">
        <v>25</v>
      </c>
      <c r="AS641" s="1" t="s">
        <v>14</v>
      </c>
      <c r="AT641">
        <f t="shared" si="135"/>
        <v>28.2</v>
      </c>
      <c r="AU641" t="str">
        <f>VLOOKUP(B641,'[3]AVL F03 05.05.26_לעבוד'!$B$27:$B$694,1,)</f>
        <v>SOLC-115-02-L-Q-A-K-TR</v>
      </c>
      <c r="AW641" t="s">
        <v>1755</v>
      </c>
      <c r="AX641" t="s">
        <v>56</v>
      </c>
      <c r="AY641">
        <v>7.05</v>
      </c>
      <c r="AZ641" t="s">
        <v>0</v>
      </c>
      <c r="BA641">
        <v>2</v>
      </c>
      <c r="BB641" t="s">
        <v>13</v>
      </c>
      <c r="BC641">
        <v>99</v>
      </c>
      <c r="BD641">
        <v>60</v>
      </c>
      <c r="BE641" t="s">
        <v>57</v>
      </c>
      <c r="BF641">
        <v>0</v>
      </c>
      <c r="BG641">
        <v>7.05</v>
      </c>
      <c r="BH641">
        <v>20</v>
      </c>
      <c r="BI641" t="s">
        <v>11</v>
      </c>
      <c r="BJ641" t="s">
        <v>117</v>
      </c>
      <c r="BK641" t="s">
        <v>5</v>
      </c>
      <c r="BL641">
        <v>1</v>
      </c>
      <c r="BM641" t="s">
        <v>22</v>
      </c>
      <c r="BN641">
        <v>7.05</v>
      </c>
      <c r="BO641" t="s">
        <v>5</v>
      </c>
      <c r="BP641">
        <v>1</v>
      </c>
      <c r="BQ641" t="s">
        <v>5</v>
      </c>
      <c r="BR641" t="s">
        <v>8</v>
      </c>
      <c r="BS641" t="s">
        <v>116</v>
      </c>
      <c r="BT641">
        <v>250</v>
      </c>
      <c r="BU641" t="s">
        <v>6</v>
      </c>
      <c r="BV641" t="s">
        <v>31</v>
      </c>
      <c r="BW641" t="s">
        <v>4</v>
      </c>
      <c r="BX641" t="s">
        <v>3</v>
      </c>
      <c r="BY641" t="s">
        <v>56</v>
      </c>
      <c r="BZ641" t="s">
        <v>1</v>
      </c>
      <c r="CA641" t="s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820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E641">
        <f>SUM($CB641,CB641:$CC641)-SUM($EC641:EC641)</f>
        <v>0</v>
      </c>
      <c r="DF641">
        <f>SUM($CB641,$CC641:CC641)-SUM($EC641:ED641)</f>
        <v>0</v>
      </c>
      <c r="DG641">
        <f>SUM($CB641,$CC641:CD641)-SUM($EC641:EE641)</f>
        <v>0</v>
      </c>
      <c r="DH641">
        <f>SUM($CB641,$CC641:CE641)-SUM($EC641:EF641)</f>
        <v>0</v>
      </c>
      <c r="DI641">
        <f>SUM($CB641,$CC641:CF641)-SUM($EC641:EG641)</f>
        <v>0</v>
      </c>
      <c r="DJ641">
        <f>SUM($CB641,$CC641:CG641)-SUM($EC641:EH641)</f>
        <v>0</v>
      </c>
      <c r="DK641">
        <f>SUM($CB641,$CC641:CH641)-SUM($EC641:EI641)</f>
        <v>0</v>
      </c>
      <c r="DL641">
        <f>SUM($CB641,$CC641:CI641)-SUM($EC641:EJ641)</f>
        <v>0</v>
      </c>
      <c r="DM641">
        <f>SUM($CB641,$CC641:CJ641)-SUM($EC641:EK641)</f>
        <v>740</v>
      </c>
      <c r="DN641">
        <f>SUM($CB641,$CC641:CK641)-SUM($EC641:EL641)</f>
        <v>380</v>
      </c>
      <c r="DO641">
        <f>SUM($CB641,$CC641:CL641)-SUM($EC641:EM641)</f>
        <v>380</v>
      </c>
      <c r="DP641">
        <f>SUM($CB641,$CC641:CM641)-SUM($EC641:EN641)</f>
        <v>20</v>
      </c>
      <c r="DQ641">
        <f>SUM($CB641,$CC641:CN641)-SUM($EC641:EO641)</f>
        <v>20</v>
      </c>
      <c r="DR641">
        <f>SUM($CB641,$CC641:CO641)-SUM($EC641:EP641)</f>
        <v>20</v>
      </c>
      <c r="DS641">
        <f>SUM($CB641,$CC641:CP641)-SUM($EC641:EQ641)</f>
        <v>20</v>
      </c>
      <c r="DT641">
        <f>SUM($CB641,$CC641:CQ641)-SUM($EC641:ER641)</f>
        <v>20</v>
      </c>
      <c r="DU641">
        <f>SUM($CB641,$CC641:CR641)-SUM($EC641:ES641)</f>
        <v>20</v>
      </c>
      <c r="DV641">
        <f>SUM($CB641,$CC641:CS641)-SUM($EC641:ET641)</f>
        <v>20</v>
      </c>
      <c r="DW641">
        <f>SUM($CB641,$CC641:CT641)-SUM($EC641:EU641)</f>
        <v>20</v>
      </c>
      <c r="DX641">
        <f>SUM($CB641,$CC641:CU641)-SUM($EC641:EV641)</f>
        <v>20</v>
      </c>
      <c r="DY641">
        <f>SUM($CB641,$CC641:CV641)-SUM($EC641:EW641)</f>
        <v>20</v>
      </c>
      <c r="DZ641">
        <f>SUM($CB641,$CC641:CW641)-SUM($EC641:EX641)</f>
        <v>20</v>
      </c>
      <c r="EA641">
        <f>SUM($CB641,$CC641:CX641)-SUM($EC641:EY641)</f>
        <v>20</v>
      </c>
      <c r="EB641">
        <f>SUM($CB641,$CC641:CY641)-SUM($EC641:EZ641)</f>
        <v>20</v>
      </c>
      <c r="EC641" cm="1">
        <f t="array" ref="EC641">SUMPRODUCT($K641:$AJ641,TRANSPOSE(EC$4:EC$29))</f>
        <v>0</v>
      </c>
      <c r="ED641" cm="1">
        <f t="array" ref="ED641">SUMPRODUCT($K641:$AJ641,TRANSPOSE(ED$4:ED$29))</f>
        <v>0</v>
      </c>
      <c r="EE641" cm="1">
        <f t="array" ref="EE641">SUMPRODUCT($K641:$AJ641,TRANSPOSE(EE$4:EE$29))</f>
        <v>0</v>
      </c>
      <c r="EF641" cm="1">
        <f t="array" ref="EF641">SUMPRODUCT($K641:$AJ641,TRANSPOSE(EF$4:EF$29))</f>
        <v>0</v>
      </c>
      <c r="EG641" cm="1">
        <f t="array" ref="EG641">SUMPRODUCT($K641:$AJ641,TRANSPOSE(EG$4:EG$29))</f>
        <v>0</v>
      </c>
      <c r="EH641" cm="1">
        <f t="array" ref="EH641">SUMPRODUCT($K641:$AJ641,TRANSPOSE(EH$4:EH$29))</f>
        <v>0</v>
      </c>
      <c r="EI641" cm="1">
        <f t="array" ref="EI641">SUMPRODUCT($K641:$AJ641,TRANSPOSE(EI$4:EI$29))</f>
        <v>0</v>
      </c>
      <c r="EJ641" cm="1">
        <f t="array" ref="EJ641">SUMPRODUCT($K641:$AJ641,TRANSPOSE(EJ$4:EJ$29))</f>
        <v>0</v>
      </c>
      <c r="EK641" cm="1">
        <f t="array" ref="EK641">SUMPRODUCT($K641:$AJ641,TRANSPOSE(EK$4:EK$29))</f>
        <v>80</v>
      </c>
      <c r="EL641" cm="1">
        <f t="array" ref="EL641">SUMPRODUCT($K641:$AJ641,TRANSPOSE(EL$4:EL$29))</f>
        <v>360</v>
      </c>
      <c r="EM641" cm="1">
        <f t="array" ref="EM641">SUMPRODUCT($K641:$AJ641,TRANSPOSE(EM$4:EM$29))</f>
        <v>0</v>
      </c>
      <c r="EN641" cm="1">
        <f t="array" ref="EN641">SUMPRODUCT($K641:$AJ641,TRANSPOSE(EN$4:EN$29))</f>
        <v>360</v>
      </c>
      <c r="EO641" cm="1">
        <f t="array" ref="EO641">SUMPRODUCT($K641:$AJ641,TRANSPOSE(EO$4:EO$29))</f>
        <v>0</v>
      </c>
      <c r="EP641" cm="1">
        <f t="array" ref="EP641">SUMPRODUCT($K641:$AJ641,TRANSPOSE(EP$4:EP$29))</f>
        <v>0</v>
      </c>
      <c r="EQ641" cm="1">
        <f t="array" ref="EQ641">SUMPRODUCT($K641:$AJ641,TRANSPOSE(EQ$4:EQ$29))</f>
        <v>0</v>
      </c>
      <c r="ER641" cm="1">
        <f t="array" ref="ER641">SUMPRODUCT($K641:$AJ641,TRANSPOSE(ER$4:ER$29))</f>
        <v>0</v>
      </c>
      <c r="ES641" cm="1">
        <f t="array" ref="ES641">SUMPRODUCT($K641:$AJ641,TRANSPOSE(ES$4:ES$29))</f>
        <v>0</v>
      </c>
      <c r="ET641" cm="1">
        <f t="array" ref="ET641">SUMPRODUCT($K641:$AJ641,TRANSPOSE(ET$4:ET$29))</f>
        <v>0</v>
      </c>
      <c r="EU641" cm="1">
        <f t="array" ref="EU641">SUMPRODUCT($K641:$AJ641,TRANSPOSE(EU$4:EU$29))</f>
        <v>0</v>
      </c>
      <c r="EV641" cm="1">
        <f t="array" ref="EV641">SUMPRODUCT($K641:$AJ641,TRANSPOSE(EV$4:EV$29))</f>
        <v>0</v>
      </c>
      <c r="EW641" cm="1">
        <f t="array" ref="EW641">SUMPRODUCT($K641:$AJ641,TRANSPOSE(EW$4:EW$29))</f>
        <v>0</v>
      </c>
      <c r="EX641" cm="1">
        <f t="array" ref="EX641">SUMPRODUCT($K641:$AJ641,TRANSPOSE(EX$4:EX$29))</f>
        <v>0</v>
      </c>
      <c r="EY641" cm="1">
        <f t="array" ref="EY641">SUMPRODUCT($K641:$AJ641,TRANSPOSE(EY$4:EY$29))</f>
        <v>0</v>
      </c>
      <c r="EZ641" cm="1">
        <f t="array" ref="EZ641">SUMPRODUCT($K641:$AJ641,TRANSPOSE(EZ$4:EZ$29))</f>
        <v>0</v>
      </c>
      <c r="FA641">
        <f t="shared" si="136"/>
        <v>0</v>
      </c>
      <c r="FB641" t="b">
        <f t="shared" si="137"/>
        <v>0</v>
      </c>
    </row>
    <row r="642" spans="1:158" hidden="1" x14ac:dyDescent="0.2">
      <c r="A642">
        <v>777</v>
      </c>
      <c r="B642" s="7" t="s">
        <v>189</v>
      </c>
      <c r="C642" t="s">
        <v>36</v>
      </c>
      <c r="D642" t="s">
        <v>188</v>
      </c>
      <c r="E642" t="s">
        <v>187</v>
      </c>
      <c r="F642" t="s">
        <v>186</v>
      </c>
      <c r="G642" t="s">
        <v>6</v>
      </c>
      <c r="H642" s="1">
        <v>2</v>
      </c>
      <c r="I642" s="1">
        <v>2</v>
      </c>
      <c r="J642" s="1">
        <f>VLOOKUP(B642,'[4]AVL F03 05.05.26_לעבוד'!$B$27:$M$694,12,)</f>
        <v>2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2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f t="shared" si="133"/>
        <v>630</v>
      </c>
      <c r="AL642" s="1">
        <f t="shared" si="134"/>
        <v>1000</v>
      </c>
      <c r="AM642" s="1">
        <f t="shared" si="138"/>
        <v>50.4</v>
      </c>
      <c r="AN642" s="1">
        <f t="shared" si="139"/>
        <v>80</v>
      </c>
      <c r="AO642" s="1">
        <f t="shared" si="140"/>
        <v>29.6</v>
      </c>
      <c r="AP642" s="1" t="s">
        <v>26</v>
      </c>
      <c r="AQ642" s="1">
        <f>VLOOKUP($B642,'[2]AVL F03 05.05.26_לעבוד'!$B$29:$H$721,6,)</f>
        <v>0</v>
      </c>
      <c r="AR642" s="1" t="s">
        <v>25</v>
      </c>
      <c r="AS642" s="1" t="s">
        <v>93</v>
      </c>
      <c r="AT642">
        <f t="shared" si="135"/>
        <v>0.16</v>
      </c>
      <c r="AU642" t="str">
        <f>VLOOKUP(B642,'[3]AVL F03 05.05.26_לעבוד'!$B$27:$B$694,1,)</f>
        <v>SST1-5M</v>
      </c>
      <c r="AW642" t="s">
        <v>1743</v>
      </c>
      <c r="AX642">
        <v>1</v>
      </c>
      <c r="AY642">
        <v>0.08</v>
      </c>
      <c r="AZ642" t="s">
        <v>0</v>
      </c>
      <c r="BA642">
        <v>2</v>
      </c>
      <c r="BB642" t="s">
        <v>132</v>
      </c>
      <c r="BC642">
        <v>98</v>
      </c>
      <c r="BD642">
        <v>39</v>
      </c>
      <c r="BE642" t="s">
        <v>185</v>
      </c>
      <c r="BF642">
        <v>2700</v>
      </c>
      <c r="BG642">
        <v>0.8</v>
      </c>
      <c r="BH642">
        <v>20</v>
      </c>
      <c r="BI642" t="s">
        <v>11</v>
      </c>
      <c r="BJ642" t="s">
        <v>184</v>
      </c>
      <c r="BK642" t="s">
        <v>129</v>
      </c>
      <c r="BL642" t="s">
        <v>5</v>
      </c>
      <c r="BM642" t="s">
        <v>128</v>
      </c>
      <c r="BN642">
        <v>0.08</v>
      </c>
      <c r="BO642" t="s">
        <v>5</v>
      </c>
      <c r="BP642">
        <v>1</v>
      </c>
      <c r="BQ642" t="s">
        <v>5</v>
      </c>
      <c r="BR642" t="s">
        <v>8</v>
      </c>
      <c r="BS642" t="s">
        <v>183</v>
      </c>
      <c r="BT642">
        <v>1000</v>
      </c>
      <c r="BU642" t="s">
        <v>6</v>
      </c>
      <c r="BV642" t="s">
        <v>5</v>
      </c>
      <c r="BW642" t="s">
        <v>121</v>
      </c>
      <c r="BX642" t="s">
        <v>3</v>
      </c>
      <c r="BY642">
        <v>1</v>
      </c>
      <c r="BZ642" t="s">
        <v>29</v>
      </c>
      <c r="CA642" t="s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1000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E642">
        <f>SUM($CB642,CB642:$CC642)-SUM($EC642:EC642)</f>
        <v>0</v>
      </c>
      <c r="DF642">
        <f>SUM($CB642,$CC642:CC642)-SUM($EC642:ED642)</f>
        <v>0</v>
      </c>
      <c r="DG642">
        <f>SUM($CB642,$CC642:CD642)-SUM($EC642:EE642)</f>
        <v>0</v>
      </c>
      <c r="DH642">
        <f>SUM($CB642,$CC642:CE642)-SUM($EC642:EF642)</f>
        <v>0</v>
      </c>
      <c r="DI642">
        <f>SUM($CB642,$CC642:CF642)-SUM($EC642:EG642)</f>
        <v>0</v>
      </c>
      <c r="DJ642">
        <f>SUM($CB642,$CC642:CG642)-SUM($EC642:EH642)</f>
        <v>0</v>
      </c>
      <c r="DK642">
        <f>SUM($CB642,$CC642:CH642)-SUM($EC642:EI642)</f>
        <v>0</v>
      </c>
      <c r="DL642">
        <f>SUM($CB642,$CC642:CI642)-SUM($EC642:EJ642)</f>
        <v>0</v>
      </c>
      <c r="DM642">
        <f>SUM($CB642,$CC642:CJ642)-SUM($EC642:EK642)</f>
        <v>-20</v>
      </c>
      <c r="DN642">
        <f>SUM($CB642,$CC642:CK642)-SUM($EC642:EL642)</f>
        <v>900</v>
      </c>
      <c r="DO642">
        <f>SUM($CB642,$CC642:CL642)-SUM($EC642:EM642)</f>
        <v>780</v>
      </c>
      <c r="DP642">
        <f>SUM($CB642,$CC642:CM642)-SUM($EC642:EN642)</f>
        <v>680</v>
      </c>
      <c r="DQ642">
        <f>SUM($CB642,$CC642:CN642)-SUM($EC642:EO642)</f>
        <v>600</v>
      </c>
      <c r="DR642">
        <f>SUM($CB642,$CC642:CO642)-SUM($EC642:EP642)</f>
        <v>500</v>
      </c>
      <c r="DS642">
        <f>SUM($CB642,$CC642:CP642)-SUM($EC642:EQ642)</f>
        <v>500</v>
      </c>
      <c r="DT642">
        <f>SUM($CB642,$CC642:CQ642)-SUM($EC642:ER642)</f>
        <v>500</v>
      </c>
      <c r="DU642">
        <f>SUM($CB642,$CC642:CR642)-SUM($EC642:ES642)</f>
        <v>500</v>
      </c>
      <c r="DV642">
        <f>SUM($CB642,$CC642:CS642)-SUM($EC642:ET642)</f>
        <v>500</v>
      </c>
      <c r="DW642">
        <f>SUM($CB642,$CC642:CT642)-SUM($EC642:EU642)</f>
        <v>500</v>
      </c>
      <c r="DX642">
        <f>SUM($CB642,$CC642:CU642)-SUM($EC642:EV642)</f>
        <v>500</v>
      </c>
      <c r="DY642">
        <f>SUM($CB642,$CC642:CV642)-SUM($EC642:EW642)</f>
        <v>500</v>
      </c>
      <c r="DZ642">
        <f>SUM($CB642,$CC642:CW642)-SUM($EC642:EX642)</f>
        <v>500</v>
      </c>
      <c r="EA642">
        <f>SUM($CB642,$CC642:CX642)-SUM($EC642:EY642)</f>
        <v>500</v>
      </c>
      <c r="EB642">
        <f>SUM($CB642,$CC642:CY642)-SUM($EC642:EZ642)</f>
        <v>500</v>
      </c>
      <c r="EC642" cm="1">
        <f t="array" ref="EC642">SUMPRODUCT($K642:$AJ642,TRANSPOSE(EC$4:EC$29))</f>
        <v>0</v>
      </c>
      <c r="ED642" cm="1">
        <f t="array" ref="ED642">SUMPRODUCT($K642:$AJ642,TRANSPOSE(ED$4:ED$29))</f>
        <v>0</v>
      </c>
      <c r="EE642" cm="1">
        <f t="array" ref="EE642">SUMPRODUCT($K642:$AJ642,TRANSPOSE(EE$4:EE$29))</f>
        <v>0</v>
      </c>
      <c r="EF642" cm="1">
        <f t="array" ref="EF642">SUMPRODUCT($K642:$AJ642,TRANSPOSE(EF$4:EF$29))</f>
        <v>0</v>
      </c>
      <c r="EG642" cm="1">
        <f t="array" ref="EG642">SUMPRODUCT($K642:$AJ642,TRANSPOSE(EG$4:EG$29))</f>
        <v>0</v>
      </c>
      <c r="EH642" cm="1">
        <f t="array" ref="EH642">SUMPRODUCT($K642:$AJ642,TRANSPOSE(EH$4:EH$29))</f>
        <v>0</v>
      </c>
      <c r="EI642" cm="1">
        <f t="array" ref="EI642">SUMPRODUCT($K642:$AJ642,TRANSPOSE(EI$4:EI$29))</f>
        <v>0</v>
      </c>
      <c r="EJ642" cm="1">
        <f t="array" ref="EJ642">SUMPRODUCT($K642:$AJ642,TRANSPOSE(EJ$4:EJ$29))</f>
        <v>0</v>
      </c>
      <c r="EK642" cm="1">
        <f t="array" ref="EK642">SUMPRODUCT($K642:$AJ642,TRANSPOSE(EK$4:EK$29))</f>
        <v>20</v>
      </c>
      <c r="EL642" cm="1">
        <f t="array" ref="EL642">SUMPRODUCT($K642:$AJ642,TRANSPOSE(EL$4:EL$29))</f>
        <v>80</v>
      </c>
      <c r="EM642" cm="1">
        <f t="array" ref="EM642">SUMPRODUCT($K642:$AJ642,TRANSPOSE(EM$4:EM$29))</f>
        <v>120</v>
      </c>
      <c r="EN642" cm="1">
        <f t="array" ref="EN642">SUMPRODUCT($K642:$AJ642,TRANSPOSE(EN$4:EN$29))</f>
        <v>100</v>
      </c>
      <c r="EO642" cm="1">
        <f t="array" ref="EO642">SUMPRODUCT($K642:$AJ642,TRANSPOSE(EO$4:EO$29))</f>
        <v>80</v>
      </c>
      <c r="EP642" cm="1">
        <f t="array" ref="EP642">SUMPRODUCT($K642:$AJ642,TRANSPOSE(EP$4:EP$29))</f>
        <v>100</v>
      </c>
      <c r="EQ642" cm="1">
        <f t="array" ref="EQ642">SUMPRODUCT($K642:$AJ642,TRANSPOSE(EQ$4:EQ$29))</f>
        <v>0</v>
      </c>
      <c r="ER642" cm="1">
        <f t="array" ref="ER642">SUMPRODUCT($K642:$AJ642,TRANSPOSE(ER$4:ER$29))</f>
        <v>0</v>
      </c>
      <c r="ES642" cm="1">
        <f t="array" ref="ES642">SUMPRODUCT($K642:$AJ642,TRANSPOSE(ES$4:ES$29))</f>
        <v>0</v>
      </c>
      <c r="ET642" cm="1">
        <f t="array" ref="ET642">SUMPRODUCT($K642:$AJ642,TRANSPOSE(ET$4:ET$29))</f>
        <v>0</v>
      </c>
      <c r="EU642" cm="1">
        <f t="array" ref="EU642">SUMPRODUCT($K642:$AJ642,TRANSPOSE(EU$4:EU$29))</f>
        <v>0</v>
      </c>
      <c r="EV642" cm="1">
        <f t="array" ref="EV642">SUMPRODUCT($K642:$AJ642,TRANSPOSE(EV$4:EV$29))</f>
        <v>0</v>
      </c>
      <c r="EW642" cm="1">
        <f t="array" ref="EW642">SUMPRODUCT($K642:$AJ642,TRANSPOSE(EW$4:EW$29))</f>
        <v>0</v>
      </c>
      <c r="EX642" cm="1">
        <f t="array" ref="EX642">SUMPRODUCT($K642:$AJ642,TRANSPOSE(EX$4:EX$29))</f>
        <v>0</v>
      </c>
      <c r="EY642" cm="1">
        <f t="array" ref="EY642">SUMPRODUCT($K642:$AJ642,TRANSPOSE(EY$4:EY$29))</f>
        <v>0</v>
      </c>
      <c r="EZ642" cm="1">
        <f t="array" ref="EZ642">SUMPRODUCT($K642:$AJ642,TRANSPOSE(EZ$4:EZ$29))</f>
        <v>0</v>
      </c>
      <c r="FA642">
        <f t="shared" si="136"/>
        <v>100</v>
      </c>
      <c r="FB642" t="b">
        <f t="shared" si="137"/>
        <v>1</v>
      </c>
    </row>
    <row r="643" spans="1:158" hidden="1" x14ac:dyDescent="0.2">
      <c r="A643">
        <v>779</v>
      </c>
      <c r="B643" s="7" t="s">
        <v>181</v>
      </c>
      <c r="C643" t="s">
        <v>17</v>
      </c>
      <c r="D643">
        <v>400642696</v>
      </c>
      <c r="E643" t="s">
        <v>180</v>
      </c>
      <c r="F643">
        <v>401185693</v>
      </c>
      <c r="G643" t="s">
        <v>6</v>
      </c>
      <c r="H643" s="1">
        <v>2</v>
      </c>
      <c r="I643" s="1">
        <v>2</v>
      </c>
      <c r="J643" s="1">
        <f>VLOOKUP(B643,'[4]AVL F03 05.05.26_לעבוד'!$B$27:$M$694,12,)</f>
        <v>2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2</v>
      </c>
      <c r="AI643" s="1">
        <v>0</v>
      </c>
      <c r="AJ643" s="1">
        <v>0</v>
      </c>
      <c r="AK643" s="1">
        <f t="shared" si="133"/>
        <v>630</v>
      </c>
      <c r="AL643" s="1">
        <f t="shared" si="134"/>
        <v>1000</v>
      </c>
      <c r="AM643" s="1">
        <f t="shared" si="138"/>
        <v>3087</v>
      </c>
      <c r="AN643" s="1">
        <f t="shared" si="139"/>
        <v>4900</v>
      </c>
      <c r="AO643" s="1">
        <f t="shared" si="140"/>
        <v>1813</v>
      </c>
      <c r="AP643" s="1" t="s">
        <v>107</v>
      </c>
      <c r="AQ643" s="1">
        <f>VLOOKUP($B643,'[2]AVL F03 05.05.26_לעבוד'!$B$29:$H$721,6,)</f>
        <v>0</v>
      </c>
      <c r="AR643" s="1" t="s">
        <v>25</v>
      </c>
      <c r="AS643" s="1" t="s">
        <v>14</v>
      </c>
      <c r="AT643">
        <f t="shared" si="135"/>
        <v>9.8000000000000007</v>
      </c>
      <c r="AU643" t="str">
        <f>VLOOKUP(B643,'[3]AVL F03 05.05.26_לעבוד'!$B$27:$B$694,1,)</f>
        <v>SY89833LMG</v>
      </c>
      <c r="AW643" t="s">
        <v>1742</v>
      </c>
      <c r="AX643" t="s">
        <v>178</v>
      </c>
      <c r="AY643">
        <v>4.9000000000000004</v>
      </c>
      <c r="AZ643" t="s">
        <v>0</v>
      </c>
      <c r="BA643">
        <v>2</v>
      </c>
      <c r="BB643" t="s">
        <v>13</v>
      </c>
      <c r="BC643">
        <v>100</v>
      </c>
      <c r="BD643">
        <v>474</v>
      </c>
      <c r="BE643" t="s">
        <v>45</v>
      </c>
      <c r="BF643">
        <v>0</v>
      </c>
      <c r="BG643">
        <v>4.9000000000000004</v>
      </c>
      <c r="BH643">
        <v>20</v>
      </c>
      <c r="BI643" t="s">
        <v>11</v>
      </c>
      <c r="BJ643" t="s">
        <v>44</v>
      </c>
      <c r="BK643" t="s">
        <v>5</v>
      </c>
      <c r="BL643">
        <v>1</v>
      </c>
      <c r="BM643" t="s">
        <v>22</v>
      </c>
      <c r="BN643">
        <v>4.9000000000000004</v>
      </c>
      <c r="BO643" t="s">
        <v>179</v>
      </c>
      <c r="BP643">
        <v>1</v>
      </c>
      <c r="BQ643" t="s">
        <v>5</v>
      </c>
      <c r="BR643" t="s">
        <v>8</v>
      </c>
      <c r="BS643" t="s">
        <v>43</v>
      </c>
      <c r="BT643">
        <v>1000</v>
      </c>
      <c r="BU643" t="s">
        <v>6</v>
      </c>
      <c r="BV643" t="s">
        <v>31</v>
      </c>
      <c r="BW643" t="s">
        <v>42</v>
      </c>
      <c r="BX643" t="s">
        <v>3</v>
      </c>
      <c r="BY643" t="s">
        <v>178</v>
      </c>
      <c r="BZ643" t="s">
        <v>1</v>
      </c>
      <c r="CA643" t="s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2000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E643">
        <f>SUM($CB643,CB643:$CC643)-SUM($EC643:EC643)</f>
        <v>0</v>
      </c>
      <c r="DF643">
        <f>SUM($CB643,$CC643:CC643)-SUM($EC643:ED643)</f>
        <v>0</v>
      </c>
      <c r="DG643">
        <f>SUM($CB643,$CC643:CD643)-SUM($EC643:EE643)</f>
        <v>0</v>
      </c>
      <c r="DH643">
        <f>SUM($CB643,$CC643:CE643)-SUM($EC643:EF643)</f>
        <v>0</v>
      </c>
      <c r="DI643">
        <f>SUM($CB643,$CC643:CF643)-SUM($EC643:EG643)</f>
        <v>0</v>
      </c>
      <c r="DJ643">
        <f>SUM($CB643,$CC643:CG643)-SUM($EC643:EH643)</f>
        <v>0</v>
      </c>
      <c r="DK643">
        <f>SUM($CB643,$CC643:CH643)-SUM($EC643:EI643)</f>
        <v>0</v>
      </c>
      <c r="DL643">
        <f>SUM($CB643,$CC643:CI643)-SUM($EC643:EJ643)</f>
        <v>0</v>
      </c>
      <c r="DM643">
        <f>SUM($CB643,$CC643:CJ643)-SUM($EC643:EK643)</f>
        <v>1900</v>
      </c>
      <c r="DN643">
        <f>SUM($CB643,$CC643:CK643)-SUM($EC643:EL643)</f>
        <v>1800</v>
      </c>
      <c r="DO643">
        <f>SUM($CB643,$CC643:CL643)-SUM($EC643:EM643)</f>
        <v>1700</v>
      </c>
      <c r="DP643">
        <f>SUM($CB643,$CC643:CM643)-SUM($EC643:EN643)</f>
        <v>1600</v>
      </c>
      <c r="DQ643">
        <f>SUM($CB643,$CC643:CN643)-SUM($EC643:EO643)</f>
        <v>1600</v>
      </c>
      <c r="DR643">
        <f>SUM($CB643,$CC643:CO643)-SUM($EC643:EP643)</f>
        <v>1600</v>
      </c>
      <c r="DS643">
        <f>SUM($CB643,$CC643:CP643)-SUM($EC643:EQ643)</f>
        <v>1600</v>
      </c>
      <c r="DT643">
        <f>SUM($CB643,$CC643:CQ643)-SUM($EC643:ER643)</f>
        <v>1600</v>
      </c>
      <c r="DU643">
        <f>SUM($CB643,$CC643:CR643)-SUM($EC643:ES643)</f>
        <v>1600</v>
      </c>
      <c r="DV643">
        <f>SUM($CB643,$CC643:CS643)-SUM($EC643:ET643)</f>
        <v>1600</v>
      </c>
      <c r="DW643">
        <f>SUM($CB643,$CC643:CT643)-SUM($EC643:EU643)</f>
        <v>1600</v>
      </c>
      <c r="DX643">
        <f>SUM($CB643,$CC643:CU643)-SUM($EC643:EV643)</f>
        <v>1600</v>
      </c>
      <c r="DY643">
        <f>SUM($CB643,$CC643:CV643)-SUM($EC643:EW643)</f>
        <v>1600</v>
      </c>
      <c r="DZ643">
        <f>SUM($CB643,$CC643:CW643)-SUM($EC643:EX643)</f>
        <v>1600</v>
      </c>
      <c r="EA643">
        <f>SUM($CB643,$CC643:CX643)-SUM($EC643:EY643)</f>
        <v>1600</v>
      </c>
      <c r="EB643">
        <f>SUM($CB643,$CC643:CY643)-SUM($EC643:EZ643)</f>
        <v>1600</v>
      </c>
      <c r="EC643" cm="1">
        <f t="array" ref="EC643">SUMPRODUCT($K643:$AJ643,TRANSPOSE(EC$4:EC$29))</f>
        <v>0</v>
      </c>
      <c r="ED643" cm="1">
        <f t="array" ref="ED643">SUMPRODUCT($K643:$AJ643,TRANSPOSE(ED$4:ED$29))</f>
        <v>0</v>
      </c>
      <c r="EE643" cm="1">
        <f t="array" ref="EE643">SUMPRODUCT($K643:$AJ643,TRANSPOSE(EE$4:EE$29))</f>
        <v>0</v>
      </c>
      <c r="EF643" cm="1">
        <f t="array" ref="EF643">SUMPRODUCT($K643:$AJ643,TRANSPOSE(EF$4:EF$29))</f>
        <v>0</v>
      </c>
      <c r="EG643" cm="1">
        <f t="array" ref="EG643">SUMPRODUCT($K643:$AJ643,TRANSPOSE(EG$4:EG$29))</f>
        <v>0</v>
      </c>
      <c r="EH643" cm="1">
        <f t="array" ref="EH643">SUMPRODUCT($K643:$AJ643,TRANSPOSE(EH$4:EH$29))</f>
        <v>0</v>
      </c>
      <c r="EI643" cm="1">
        <f t="array" ref="EI643">SUMPRODUCT($K643:$AJ643,TRANSPOSE(EI$4:EI$29))</f>
        <v>0</v>
      </c>
      <c r="EJ643" cm="1">
        <f t="array" ref="EJ643">SUMPRODUCT($K643:$AJ643,TRANSPOSE(EJ$4:EJ$29))</f>
        <v>0</v>
      </c>
      <c r="EK643" cm="1">
        <f t="array" ref="EK643">SUMPRODUCT($K643:$AJ643,TRANSPOSE(EK$4:EK$29))</f>
        <v>100</v>
      </c>
      <c r="EL643" cm="1">
        <f t="array" ref="EL643">SUMPRODUCT($K643:$AJ643,TRANSPOSE(EL$4:EL$29))</f>
        <v>100</v>
      </c>
      <c r="EM643" cm="1">
        <f t="array" ref="EM643">SUMPRODUCT($K643:$AJ643,TRANSPOSE(EM$4:EM$29))</f>
        <v>100</v>
      </c>
      <c r="EN643" cm="1">
        <f t="array" ref="EN643">SUMPRODUCT($K643:$AJ643,TRANSPOSE(EN$4:EN$29))</f>
        <v>100</v>
      </c>
      <c r="EO643" cm="1">
        <f t="array" ref="EO643">SUMPRODUCT($K643:$AJ643,TRANSPOSE(EO$4:EO$29))</f>
        <v>0</v>
      </c>
      <c r="EP643" cm="1">
        <f t="array" ref="EP643">SUMPRODUCT($K643:$AJ643,TRANSPOSE(EP$4:EP$29))</f>
        <v>0</v>
      </c>
      <c r="EQ643" cm="1">
        <f t="array" ref="EQ643">SUMPRODUCT($K643:$AJ643,TRANSPOSE(EQ$4:EQ$29))</f>
        <v>0</v>
      </c>
      <c r="ER643" cm="1">
        <f t="array" ref="ER643">SUMPRODUCT($K643:$AJ643,TRANSPOSE(ER$4:ER$29))</f>
        <v>0</v>
      </c>
      <c r="ES643" cm="1">
        <f t="array" ref="ES643">SUMPRODUCT($K643:$AJ643,TRANSPOSE(ES$4:ES$29))</f>
        <v>0</v>
      </c>
      <c r="ET643" cm="1">
        <f t="array" ref="ET643">SUMPRODUCT($K643:$AJ643,TRANSPOSE(ET$4:ET$29))</f>
        <v>0</v>
      </c>
      <c r="EU643" cm="1">
        <f t="array" ref="EU643">SUMPRODUCT($K643:$AJ643,TRANSPOSE(EU$4:EU$29))</f>
        <v>0</v>
      </c>
      <c r="EV643" cm="1">
        <f t="array" ref="EV643">SUMPRODUCT($K643:$AJ643,TRANSPOSE(EV$4:EV$29))</f>
        <v>0</v>
      </c>
      <c r="EW643" cm="1">
        <f t="array" ref="EW643">SUMPRODUCT($K643:$AJ643,TRANSPOSE(EW$4:EW$29))</f>
        <v>0</v>
      </c>
      <c r="EX643" cm="1">
        <f t="array" ref="EX643">SUMPRODUCT($K643:$AJ643,TRANSPOSE(EX$4:EX$29))</f>
        <v>0</v>
      </c>
      <c r="EY643" cm="1">
        <f t="array" ref="EY643">SUMPRODUCT($K643:$AJ643,TRANSPOSE(EY$4:EY$29))</f>
        <v>0</v>
      </c>
      <c r="EZ643" cm="1">
        <f t="array" ref="EZ643">SUMPRODUCT($K643:$AJ643,TRANSPOSE(EZ$4:EZ$29))</f>
        <v>0</v>
      </c>
      <c r="FA643">
        <f t="shared" si="136"/>
        <v>0</v>
      </c>
      <c r="FB643" t="b">
        <f t="shared" si="137"/>
        <v>0</v>
      </c>
    </row>
    <row r="644" spans="1:158" hidden="1" x14ac:dyDescent="0.2">
      <c r="A644">
        <v>780</v>
      </c>
      <c r="B644" s="7" t="s">
        <v>177</v>
      </c>
      <c r="C644" t="s">
        <v>17</v>
      </c>
      <c r="D644">
        <v>400115649</v>
      </c>
      <c r="E644" t="s">
        <v>176</v>
      </c>
      <c r="F644">
        <v>401185693</v>
      </c>
      <c r="G644" t="s">
        <v>6</v>
      </c>
      <c r="H644" s="1">
        <v>2</v>
      </c>
      <c r="I644" s="1">
        <v>5</v>
      </c>
      <c r="J644" s="1">
        <f>VLOOKUP(B644,'[4]AVL F03 05.05.26_לעבוד'!$B$27:$M$694,12,)</f>
        <v>5</v>
      </c>
      <c r="K644" s="1">
        <v>0</v>
      </c>
      <c r="L644" s="1">
        <v>0</v>
      </c>
      <c r="M644" s="1">
        <v>0</v>
      </c>
      <c r="N644" s="1">
        <v>2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2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0</v>
      </c>
      <c r="AH644" s="1">
        <v>0</v>
      </c>
      <c r="AI644" s="1">
        <v>0</v>
      </c>
      <c r="AJ644" s="1">
        <v>0</v>
      </c>
      <c r="AK644" s="1">
        <f t="shared" si="133"/>
        <v>1575</v>
      </c>
      <c r="AL644" s="1">
        <f t="shared" si="134"/>
        <v>2000</v>
      </c>
      <c r="AM644" s="1">
        <f t="shared" si="138"/>
        <v>6583.5</v>
      </c>
      <c r="AN644" s="1">
        <f t="shared" si="139"/>
        <v>8360</v>
      </c>
      <c r="AO644" s="1">
        <f t="shared" si="140"/>
        <v>1776.5</v>
      </c>
      <c r="AP644" s="1" t="s">
        <v>107</v>
      </c>
      <c r="AQ644" s="1">
        <f>VLOOKUP($B644,'[2]AVL F03 05.05.26_לעבוד'!$B$29:$H$721,6,)</f>
        <v>0</v>
      </c>
      <c r="AR644" s="1" t="s">
        <v>25</v>
      </c>
      <c r="AS644" s="1" t="s">
        <v>14</v>
      </c>
      <c r="AT644">
        <f t="shared" si="135"/>
        <v>20.9</v>
      </c>
      <c r="AU644" t="str">
        <f>VLOOKUP(B644,'[3]AVL F03 05.05.26_לעבוד'!$B$27:$B$694,1,)</f>
        <v>SY89833LMGTR</v>
      </c>
      <c r="AW644" t="s">
        <v>1742</v>
      </c>
      <c r="AX644" t="s">
        <v>99</v>
      </c>
      <c r="AY644">
        <v>4.18</v>
      </c>
      <c r="AZ644" t="s">
        <v>0</v>
      </c>
      <c r="BA644">
        <v>2</v>
      </c>
      <c r="BB644" t="s">
        <v>13</v>
      </c>
      <c r="BC644">
        <v>100</v>
      </c>
      <c r="BD644">
        <v>183</v>
      </c>
      <c r="BE644" t="s">
        <v>45</v>
      </c>
      <c r="BF644">
        <v>0</v>
      </c>
      <c r="BG644">
        <v>4.18</v>
      </c>
      <c r="BH644">
        <v>20</v>
      </c>
      <c r="BI644" t="s">
        <v>11</v>
      </c>
      <c r="BJ644" t="s">
        <v>44</v>
      </c>
      <c r="BK644" t="s">
        <v>5</v>
      </c>
      <c r="BL644">
        <v>1</v>
      </c>
      <c r="BM644" t="s">
        <v>75</v>
      </c>
      <c r="BN644">
        <v>4.18</v>
      </c>
      <c r="BO644" t="s">
        <v>5</v>
      </c>
      <c r="BP644">
        <v>1</v>
      </c>
      <c r="BQ644" t="s">
        <v>5</v>
      </c>
      <c r="BR644" t="s">
        <v>8</v>
      </c>
      <c r="BS644" t="s">
        <v>43</v>
      </c>
      <c r="BT644">
        <v>1000</v>
      </c>
      <c r="BU644" t="s">
        <v>6</v>
      </c>
      <c r="BV644" t="s">
        <v>31</v>
      </c>
      <c r="BW644" t="s">
        <v>42</v>
      </c>
      <c r="BX644" t="s">
        <v>3</v>
      </c>
      <c r="BY644" t="s">
        <v>99</v>
      </c>
      <c r="BZ644" t="s">
        <v>1</v>
      </c>
      <c r="CA644" t="s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2000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E644">
        <f>SUM($CB644,CB644:$CC644)-SUM($EC644:EC644)</f>
        <v>0</v>
      </c>
      <c r="DF644">
        <f>SUM($CB644,$CC644:CC644)-SUM($EC644:ED644)</f>
        <v>0</v>
      </c>
      <c r="DG644">
        <f>SUM($CB644,$CC644:CD644)-SUM($EC644:EE644)</f>
        <v>0</v>
      </c>
      <c r="DH644">
        <f>SUM($CB644,$CC644:CE644)-SUM($EC644:EF644)</f>
        <v>0</v>
      </c>
      <c r="DI644">
        <f>SUM($CB644,$CC644:CF644)-SUM($EC644:EG644)</f>
        <v>0</v>
      </c>
      <c r="DJ644">
        <f>SUM($CB644,$CC644:CG644)-SUM($EC644:EH644)</f>
        <v>0</v>
      </c>
      <c r="DK644">
        <f>SUM($CB644,$CC644:CH644)-SUM($EC644:EI644)</f>
        <v>0</v>
      </c>
      <c r="DL644">
        <f>SUM($CB644,$CC644:CI644)-SUM($EC644:EJ644)</f>
        <v>0</v>
      </c>
      <c r="DM644">
        <f>SUM($CB644,$CC644:CJ644)-SUM($EC644:EK644)</f>
        <v>1900</v>
      </c>
      <c r="DN644">
        <f>SUM($CB644,$CC644:CK644)-SUM($EC644:EL644)</f>
        <v>1470</v>
      </c>
      <c r="DO644">
        <f>SUM($CB644,$CC644:CL644)-SUM($EC644:EM644)</f>
        <v>1180</v>
      </c>
      <c r="DP644">
        <f>SUM($CB644,$CC644:CM644)-SUM($EC644:EN644)</f>
        <v>1000</v>
      </c>
      <c r="DQ644">
        <f>SUM($CB644,$CC644:CN644)-SUM($EC644:EO644)</f>
        <v>1000</v>
      </c>
      <c r="DR644">
        <f>SUM($CB644,$CC644:CO644)-SUM($EC644:EP644)</f>
        <v>1000</v>
      </c>
      <c r="DS644">
        <f>SUM($CB644,$CC644:CP644)-SUM($EC644:EQ644)</f>
        <v>1000</v>
      </c>
      <c r="DT644">
        <f>SUM($CB644,$CC644:CQ644)-SUM($EC644:ER644)</f>
        <v>1000</v>
      </c>
      <c r="DU644">
        <f>SUM($CB644,$CC644:CR644)-SUM($EC644:ES644)</f>
        <v>1000</v>
      </c>
      <c r="DV644">
        <f>SUM($CB644,$CC644:CS644)-SUM($EC644:ET644)</f>
        <v>1000</v>
      </c>
      <c r="DW644">
        <f>SUM($CB644,$CC644:CT644)-SUM($EC644:EU644)</f>
        <v>1000</v>
      </c>
      <c r="DX644">
        <f>SUM($CB644,$CC644:CU644)-SUM($EC644:EV644)</f>
        <v>1000</v>
      </c>
      <c r="DY644">
        <f>SUM($CB644,$CC644:CV644)-SUM($EC644:EW644)</f>
        <v>1000</v>
      </c>
      <c r="DZ644">
        <f>SUM($CB644,$CC644:CW644)-SUM($EC644:EX644)</f>
        <v>1000</v>
      </c>
      <c r="EA644">
        <f>SUM($CB644,$CC644:CX644)-SUM($EC644:EY644)</f>
        <v>1000</v>
      </c>
      <c r="EB644">
        <f>SUM($CB644,$CC644:CY644)-SUM($EC644:EZ644)</f>
        <v>1000</v>
      </c>
      <c r="EC644" cm="1">
        <f t="array" ref="EC644">SUMPRODUCT($K644:$AJ644,TRANSPOSE(EC$4:EC$29))</f>
        <v>0</v>
      </c>
      <c r="ED644" cm="1">
        <f t="array" ref="ED644">SUMPRODUCT($K644:$AJ644,TRANSPOSE(ED$4:ED$29))</f>
        <v>0</v>
      </c>
      <c r="EE644" cm="1">
        <f t="array" ref="EE644">SUMPRODUCT($K644:$AJ644,TRANSPOSE(EE$4:EE$29))</f>
        <v>0</v>
      </c>
      <c r="EF644" cm="1">
        <f t="array" ref="EF644">SUMPRODUCT($K644:$AJ644,TRANSPOSE(EF$4:EF$29))</f>
        <v>0</v>
      </c>
      <c r="EG644" cm="1">
        <f t="array" ref="EG644">SUMPRODUCT($K644:$AJ644,TRANSPOSE(EG$4:EG$29))</f>
        <v>0</v>
      </c>
      <c r="EH644" cm="1">
        <f t="array" ref="EH644">SUMPRODUCT($K644:$AJ644,TRANSPOSE(EH$4:EH$29))</f>
        <v>0</v>
      </c>
      <c r="EI644" cm="1">
        <f t="array" ref="EI644">SUMPRODUCT($K644:$AJ644,TRANSPOSE(EI$4:EI$29))</f>
        <v>0</v>
      </c>
      <c r="EJ644" cm="1">
        <f t="array" ref="EJ644">SUMPRODUCT($K644:$AJ644,TRANSPOSE(EJ$4:EJ$29))</f>
        <v>0</v>
      </c>
      <c r="EK644" cm="1">
        <f t="array" ref="EK644">SUMPRODUCT($K644:$AJ644,TRANSPOSE(EK$4:EK$29))</f>
        <v>100</v>
      </c>
      <c r="EL644" cm="1">
        <f t="array" ref="EL644">SUMPRODUCT($K644:$AJ644,TRANSPOSE(EL$4:EL$29))</f>
        <v>430</v>
      </c>
      <c r="EM644" cm="1">
        <f t="array" ref="EM644">SUMPRODUCT($K644:$AJ644,TRANSPOSE(EM$4:EM$29))</f>
        <v>290</v>
      </c>
      <c r="EN644" cm="1">
        <f t="array" ref="EN644">SUMPRODUCT($K644:$AJ644,TRANSPOSE(EN$4:EN$29))</f>
        <v>180</v>
      </c>
      <c r="EO644" cm="1">
        <f t="array" ref="EO644">SUMPRODUCT($K644:$AJ644,TRANSPOSE(EO$4:EO$29))</f>
        <v>0</v>
      </c>
      <c r="EP644" cm="1">
        <f t="array" ref="EP644">SUMPRODUCT($K644:$AJ644,TRANSPOSE(EP$4:EP$29))</f>
        <v>0</v>
      </c>
      <c r="EQ644" cm="1">
        <f t="array" ref="EQ644">SUMPRODUCT($K644:$AJ644,TRANSPOSE(EQ$4:EQ$29))</f>
        <v>0</v>
      </c>
      <c r="ER644" cm="1">
        <f t="array" ref="ER644">SUMPRODUCT($K644:$AJ644,TRANSPOSE(ER$4:ER$29))</f>
        <v>0</v>
      </c>
      <c r="ES644" cm="1">
        <f t="array" ref="ES644">SUMPRODUCT($K644:$AJ644,TRANSPOSE(ES$4:ES$29))</f>
        <v>0</v>
      </c>
      <c r="ET644" cm="1">
        <f t="array" ref="ET644">SUMPRODUCT($K644:$AJ644,TRANSPOSE(ET$4:ET$29))</f>
        <v>0</v>
      </c>
      <c r="EU644" cm="1">
        <f t="array" ref="EU644">SUMPRODUCT($K644:$AJ644,TRANSPOSE(EU$4:EU$29))</f>
        <v>0</v>
      </c>
      <c r="EV644" cm="1">
        <f t="array" ref="EV644">SUMPRODUCT($K644:$AJ644,TRANSPOSE(EV$4:EV$29))</f>
        <v>0</v>
      </c>
      <c r="EW644" cm="1">
        <f t="array" ref="EW644">SUMPRODUCT($K644:$AJ644,TRANSPOSE(EW$4:EW$29))</f>
        <v>0</v>
      </c>
      <c r="EX644" cm="1">
        <f t="array" ref="EX644">SUMPRODUCT($K644:$AJ644,TRANSPOSE(EX$4:EX$29))</f>
        <v>0</v>
      </c>
      <c r="EY644" cm="1">
        <f t="array" ref="EY644">SUMPRODUCT($K644:$AJ644,TRANSPOSE(EY$4:EY$29))</f>
        <v>0</v>
      </c>
      <c r="EZ644" cm="1">
        <f t="array" ref="EZ644">SUMPRODUCT($K644:$AJ644,TRANSPOSE(EZ$4:EZ$29))</f>
        <v>0</v>
      </c>
      <c r="FA644">
        <f t="shared" si="136"/>
        <v>0</v>
      </c>
      <c r="FB644" t="b">
        <f t="shared" si="137"/>
        <v>0</v>
      </c>
    </row>
    <row r="645" spans="1:158" hidden="1" x14ac:dyDescent="0.2">
      <c r="A645">
        <v>781</v>
      </c>
      <c r="B645" s="7" t="s">
        <v>175</v>
      </c>
      <c r="C645" t="s">
        <v>17</v>
      </c>
      <c r="D645">
        <v>400283685</v>
      </c>
      <c r="E645" t="s">
        <v>174</v>
      </c>
      <c r="F645">
        <v>400341728</v>
      </c>
      <c r="G645" t="s">
        <v>6</v>
      </c>
      <c r="H645" s="1">
        <v>2</v>
      </c>
      <c r="I645" s="1">
        <v>4</v>
      </c>
      <c r="J645" s="1">
        <f>VLOOKUP(B645,'[4]AVL F03 05.05.26_לעבוד'!$B$27:$M$694,12,)</f>
        <v>4</v>
      </c>
      <c r="K645" s="1">
        <v>0</v>
      </c>
      <c r="L645" s="1">
        <v>0</v>
      </c>
      <c r="M645" s="1">
        <v>0</v>
      </c>
      <c r="N645" s="1">
        <v>4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f t="shared" si="133"/>
        <v>1260</v>
      </c>
      <c r="AL645" s="1">
        <f t="shared" si="134"/>
        <v>2000</v>
      </c>
      <c r="AM645" s="1">
        <f t="shared" si="138"/>
        <v>315</v>
      </c>
      <c r="AN645" s="1">
        <f t="shared" si="139"/>
        <v>500</v>
      </c>
      <c r="AO645" s="1">
        <f t="shared" si="140"/>
        <v>185</v>
      </c>
      <c r="AP645" s="1" t="s">
        <v>26</v>
      </c>
      <c r="AQ645" s="1">
        <f>VLOOKUP($B645,'[2]AVL F03 05.05.26_לעבוד'!$B$29:$H$721,6,)</f>
        <v>0</v>
      </c>
      <c r="AR645" s="1" t="s">
        <v>25</v>
      </c>
      <c r="AS645" s="1" t="s">
        <v>14</v>
      </c>
      <c r="AT645">
        <f t="shared" si="135"/>
        <v>1</v>
      </c>
      <c r="AU645" t="str">
        <f>VLOOKUP(B645,'[3]AVL F03 05.05.26_לעבוד'!$B$27:$B$694,1,)</f>
        <v>T491B225K020AH</v>
      </c>
      <c r="AW645" t="s">
        <v>1773</v>
      </c>
      <c r="AX645">
        <v>1</v>
      </c>
      <c r="AY645">
        <v>0.25</v>
      </c>
      <c r="AZ645" t="s">
        <v>0</v>
      </c>
      <c r="BA645">
        <v>2</v>
      </c>
      <c r="BB645" t="s">
        <v>13</v>
      </c>
      <c r="BC645">
        <v>102</v>
      </c>
      <c r="BD645">
        <v>43</v>
      </c>
      <c r="BE645" t="s">
        <v>24</v>
      </c>
      <c r="BF645">
        <v>0</v>
      </c>
      <c r="BG645">
        <v>0.25</v>
      </c>
      <c r="BH645">
        <v>20</v>
      </c>
      <c r="BI645" t="s">
        <v>11</v>
      </c>
      <c r="BJ645" t="s">
        <v>23</v>
      </c>
      <c r="BK645" t="s">
        <v>5</v>
      </c>
      <c r="BL645">
        <v>1</v>
      </c>
      <c r="BM645" t="s">
        <v>75</v>
      </c>
      <c r="BN645">
        <v>0.25</v>
      </c>
      <c r="BO645" t="s">
        <v>5</v>
      </c>
      <c r="BP645">
        <v>1</v>
      </c>
      <c r="BQ645" t="s">
        <v>5</v>
      </c>
      <c r="BR645" t="s">
        <v>8</v>
      </c>
      <c r="BS645" t="s">
        <v>21</v>
      </c>
      <c r="BT645">
        <v>2000</v>
      </c>
      <c r="BU645" t="s">
        <v>6</v>
      </c>
      <c r="BV645" t="s">
        <v>31</v>
      </c>
      <c r="BW645" t="s">
        <v>20</v>
      </c>
      <c r="BX645" t="s">
        <v>3</v>
      </c>
      <c r="BY645">
        <v>1</v>
      </c>
      <c r="BZ645" t="s">
        <v>29</v>
      </c>
      <c r="CA645" t="s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2000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E645">
        <f>SUM($CB645,CB645:$CC645)-SUM($EC645:EC645)</f>
        <v>0</v>
      </c>
      <c r="DF645">
        <f>SUM($CB645,$CC645:CC645)-SUM($EC645:ED645)</f>
        <v>0</v>
      </c>
      <c r="DG645">
        <f>SUM($CB645,$CC645:CD645)-SUM($EC645:EE645)</f>
        <v>0</v>
      </c>
      <c r="DH645">
        <f>SUM($CB645,$CC645:CE645)-SUM($EC645:EF645)</f>
        <v>0</v>
      </c>
      <c r="DI645">
        <f>SUM($CB645,$CC645:CF645)-SUM($EC645:EG645)</f>
        <v>0</v>
      </c>
      <c r="DJ645">
        <f>SUM($CB645,$CC645:CG645)-SUM($EC645:EH645)</f>
        <v>0</v>
      </c>
      <c r="DK645">
        <f>SUM($CB645,$CC645:CH645)-SUM($EC645:EI645)</f>
        <v>0</v>
      </c>
      <c r="DL645">
        <f>SUM($CB645,$CC645:CI645)-SUM($EC645:EJ645)</f>
        <v>0</v>
      </c>
      <c r="DM645">
        <f>SUM($CB645,$CC645:CJ645)-SUM($EC645:EK645)</f>
        <v>1920</v>
      </c>
      <c r="DN645">
        <f>SUM($CB645,$CC645:CK645)-SUM($EC645:EL645)</f>
        <v>1560</v>
      </c>
      <c r="DO645">
        <f>SUM($CB645,$CC645:CL645)-SUM($EC645:EM645)</f>
        <v>1560</v>
      </c>
      <c r="DP645">
        <f>SUM($CB645,$CC645:CM645)-SUM($EC645:EN645)</f>
        <v>1200</v>
      </c>
      <c r="DQ645">
        <f>SUM($CB645,$CC645:CN645)-SUM($EC645:EO645)</f>
        <v>1200</v>
      </c>
      <c r="DR645">
        <f>SUM($CB645,$CC645:CO645)-SUM($EC645:EP645)</f>
        <v>1200</v>
      </c>
      <c r="DS645">
        <f>SUM($CB645,$CC645:CP645)-SUM($EC645:EQ645)</f>
        <v>1200</v>
      </c>
      <c r="DT645">
        <f>SUM($CB645,$CC645:CQ645)-SUM($EC645:ER645)</f>
        <v>1200</v>
      </c>
      <c r="DU645">
        <f>SUM($CB645,$CC645:CR645)-SUM($EC645:ES645)</f>
        <v>1200</v>
      </c>
      <c r="DV645">
        <f>SUM($CB645,$CC645:CS645)-SUM($EC645:ET645)</f>
        <v>1200</v>
      </c>
      <c r="DW645">
        <f>SUM($CB645,$CC645:CT645)-SUM($EC645:EU645)</f>
        <v>1200</v>
      </c>
      <c r="DX645">
        <f>SUM($CB645,$CC645:CU645)-SUM($EC645:EV645)</f>
        <v>1200</v>
      </c>
      <c r="DY645">
        <f>SUM($CB645,$CC645:CV645)-SUM($EC645:EW645)</f>
        <v>1200</v>
      </c>
      <c r="DZ645">
        <f>SUM($CB645,$CC645:CW645)-SUM($EC645:EX645)</f>
        <v>1200</v>
      </c>
      <c r="EA645">
        <f>SUM($CB645,$CC645:CX645)-SUM($EC645:EY645)</f>
        <v>1200</v>
      </c>
      <c r="EB645">
        <f>SUM($CB645,$CC645:CY645)-SUM($EC645:EZ645)</f>
        <v>1200</v>
      </c>
      <c r="EC645" cm="1">
        <f t="array" ref="EC645">SUMPRODUCT($K645:$AJ645,TRANSPOSE(EC$4:EC$29))</f>
        <v>0</v>
      </c>
      <c r="ED645" cm="1">
        <f t="array" ref="ED645">SUMPRODUCT($K645:$AJ645,TRANSPOSE(ED$4:ED$29))</f>
        <v>0</v>
      </c>
      <c r="EE645" cm="1">
        <f t="array" ref="EE645">SUMPRODUCT($K645:$AJ645,TRANSPOSE(EE$4:EE$29))</f>
        <v>0</v>
      </c>
      <c r="EF645" cm="1">
        <f t="array" ref="EF645">SUMPRODUCT($K645:$AJ645,TRANSPOSE(EF$4:EF$29))</f>
        <v>0</v>
      </c>
      <c r="EG645" cm="1">
        <f t="array" ref="EG645">SUMPRODUCT($K645:$AJ645,TRANSPOSE(EG$4:EG$29))</f>
        <v>0</v>
      </c>
      <c r="EH645" cm="1">
        <f t="array" ref="EH645">SUMPRODUCT($K645:$AJ645,TRANSPOSE(EH$4:EH$29))</f>
        <v>0</v>
      </c>
      <c r="EI645" cm="1">
        <f t="array" ref="EI645">SUMPRODUCT($K645:$AJ645,TRANSPOSE(EI$4:EI$29))</f>
        <v>0</v>
      </c>
      <c r="EJ645" cm="1">
        <f t="array" ref="EJ645">SUMPRODUCT($K645:$AJ645,TRANSPOSE(EJ$4:EJ$29))</f>
        <v>0</v>
      </c>
      <c r="EK645" cm="1">
        <f t="array" ref="EK645">SUMPRODUCT($K645:$AJ645,TRANSPOSE(EK$4:EK$29))</f>
        <v>80</v>
      </c>
      <c r="EL645" cm="1">
        <f t="array" ref="EL645">SUMPRODUCT($K645:$AJ645,TRANSPOSE(EL$4:EL$29))</f>
        <v>360</v>
      </c>
      <c r="EM645" cm="1">
        <f t="array" ref="EM645">SUMPRODUCT($K645:$AJ645,TRANSPOSE(EM$4:EM$29))</f>
        <v>0</v>
      </c>
      <c r="EN645" cm="1">
        <f t="array" ref="EN645">SUMPRODUCT($K645:$AJ645,TRANSPOSE(EN$4:EN$29))</f>
        <v>360</v>
      </c>
      <c r="EO645" cm="1">
        <f t="array" ref="EO645">SUMPRODUCT($K645:$AJ645,TRANSPOSE(EO$4:EO$29))</f>
        <v>0</v>
      </c>
      <c r="EP645" cm="1">
        <f t="array" ref="EP645">SUMPRODUCT($K645:$AJ645,TRANSPOSE(EP$4:EP$29))</f>
        <v>0</v>
      </c>
      <c r="EQ645" cm="1">
        <f t="array" ref="EQ645">SUMPRODUCT($K645:$AJ645,TRANSPOSE(EQ$4:EQ$29))</f>
        <v>0</v>
      </c>
      <c r="ER645" cm="1">
        <f t="array" ref="ER645">SUMPRODUCT($K645:$AJ645,TRANSPOSE(ER$4:ER$29))</f>
        <v>0</v>
      </c>
      <c r="ES645" cm="1">
        <f t="array" ref="ES645">SUMPRODUCT($K645:$AJ645,TRANSPOSE(ES$4:ES$29))</f>
        <v>0</v>
      </c>
      <c r="ET645" cm="1">
        <f t="array" ref="ET645">SUMPRODUCT($K645:$AJ645,TRANSPOSE(ET$4:ET$29))</f>
        <v>0</v>
      </c>
      <c r="EU645" cm="1">
        <f t="array" ref="EU645">SUMPRODUCT($K645:$AJ645,TRANSPOSE(EU$4:EU$29))</f>
        <v>0</v>
      </c>
      <c r="EV645" cm="1">
        <f t="array" ref="EV645">SUMPRODUCT($K645:$AJ645,TRANSPOSE(EV$4:EV$29))</f>
        <v>0</v>
      </c>
      <c r="EW645" cm="1">
        <f t="array" ref="EW645">SUMPRODUCT($K645:$AJ645,TRANSPOSE(EW$4:EW$29))</f>
        <v>0</v>
      </c>
      <c r="EX645" cm="1">
        <f t="array" ref="EX645">SUMPRODUCT($K645:$AJ645,TRANSPOSE(EX$4:EX$29))</f>
        <v>0</v>
      </c>
      <c r="EY645" cm="1">
        <f t="array" ref="EY645">SUMPRODUCT($K645:$AJ645,TRANSPOSE(EY$4:EY$29))</f>
        <v>0</v>
      </c>
      <c r="EZ645" cm="1">
        <f t="array" ref="EZ645">SUMPRODUCT($K645:$AJ645,TRANSPOSE(EZ$4:EZ$29))</f>
        <v>0</v>
      </c>
      <c r="FA645">
        <f t="shared" si="136"/>
        <v>0</v>
      </c>
      <c r="FB645" t="b">
        <f t="shared" si="137"/>
        <v>0</v>
      </c>
    </row>
    <row r="646" spans="1:158" hidden="1" x14ac:dyDescent="0.2">
      <c r="A646">
        <v>782</v>
      </c>
      <c r="B646" s="7" t="s">
        <v>173</v>
      </c>
      <c r="C646" t="s">
        <v>17</v>
      </c>
      <c r="D646">
        <v>400525228</v>
      </c>
      <c r="E646" t="s">
        <v>172</v>
      </c>
      <c r="F646">
        <v>406667289</v>
      </c>
      <c r="G646" t="s">
        <v>6</v>
      </c>
      <c r="H646" s="1">
        <v>2</v>
      </c>
      <c r="I646" s="1">
        <v>2</v>
      </c>
      <c r="J646" s="1">
        <f>VLOOKUP(B646,'[4]AVL F03 05.05.26_לעבוד'!$B$27:$M$694,12,)</f>
        <v>2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2</v>
      </c>
      <c r="AI646" s="1">
        <v>0</v>
      </c>
      <c r="AJ646" s="1">
        <v>0</v>
      </c>
      <c r="AK646" s="1">
        <f t="shared" si="133"/>
        <v>630</v>
      </c>
      <c r="AL646" s="1">
        <f t="shared" si="134"/>
        <v>1000</v>
      </c>
      <c r="AM646" s="1">
        <f t="shared" si="138"/>
        <v>756</v>
      </c>
      <c r="AN646" s="1">
        <f t="shared" si="139"/>
        <v>1200</v>
      </c>
      <c r="AO646" s="1">
        <f t="shared" si="140"/>
        <v>444</v>
      </c>
      <c r="AP646" s="1" t="s">
        <v>26</v>
      </c>
      <c r="AQ646" s="1">
        <f>VLOOKUP($B646,'[2]AVL F03 05.05.26_לעבוד'!$B$29:$H$721,6,)</f>
        <v>0</v>
      </c>
      <c r="AR646" s="1" t="s">
        <v>46</v>
      </c>
      <c r="AS646" s="1" t="s">
        <v>14</v>
      </c>
      <c r="AT646">
        <f t="shared" si="135"/>
        <v>2.4</v>
      </c>
      <c r="AU646" t="str">
        <f>VLOOKUP(B646,'[3]AVL F03 05.05.26_לעבוד'!$B$27:$B$694,1,)</f>
        <v>T491D157K016AH</v>
      </c>
      <c r="AW646" t="s">
        <v>1748</v>
      </c>
      <c r="AX646" t="s">
        <v>99</v>
      </c>
      <c r="AY646">
        <v>1.2</v>
      </c>
      <c r="AZ646" t="s">
        <v>0</v>
      </c>
      <c r="BA646">
        <v>2</v>
      </c>
      <c r="BB646" t="s">
        <v>13</v>
      </c>
      <c r="BC646">
        <v>96</v>
      </c>
      <c r="BD646">
        <v>47</v>
      </c>
      <c r="BE646" t="s">
        <v>24</v>
      </c>
      <c r="BF646">
        <v>0</v>
      </c>
      <c r="BG646">
        <v>1.2</v>
      </c>
      <c r="BH646">
        <v>20</v>
      </c>
      <c r="BI646" t="s">
        <v>11</v>
      </c>
      <c r="BJ646" t="s">
        <v>23</v>
      </c>
      <c r="BK646" t="s">
        <v>5</v>
      </c>
      <c r="BL646">
        <v>1</v>
      </c>
      <c r="BM646" t="s">
        <v>38</v>
      </c>
      <c r="BN646">
        <v>1.2</v>
      </c>
      <c r="BO646" t="s">
        <v>5</v>
      </c>
      <c r="BP646">
        <v>1</v>
      </c>
      <c r="BQ646" t="s">
        <v>5</v>
      </c>
      <c r="BR646" t="s">
        <v>8</v>
      </c>
      <c r="BS646" t="s">
        <v>21</v>
      </c>
      <c r="BT646">
        <v>500</v>
      </c>
      <c r="BU646" t="s">
        <v>6</v>
      </c>
      <c r="BV646" t="s">
        <v>31</v>
      </c>
      <c r="BW646" t="s">
        <v>20</v>
      </c>
      <c r="BX646" t="s">
        <v>3</v>
      </c>
      <c r="BY646" t="s">
        <v>99</v>
      </c>
      <c r="BZ646" t="s">
        <v>1</v>
      </c>
      <c r="CA646" t="s">
        <v>0</v>
      </c>
      <c r="CB646">
        <v>500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E646">
        <f>SUM($CB646,CB646:$CC646)-SUM($EC646:EC646)</f>
        <v>1000</v>
      </c>
      <c r="DF646">
        <f>SUM($CB646,$CC646:CC646)-SUM($EC646:ED646)</f>
        <v>500</v>
      </c>
      <c r="DG646">
        <f>SUM($CB646,$CC646:CD646)-SUM($EC646:EE646)</f>
        <v>500</v>
      </c>
      <c r="DH646">
        <f>SUM($CB646,$CC646:CE646)-SUM($EC646:EF646)</f>
        <v>500</v>
      </c>
      <c r="DI646">
        <f>SUM($CB646,$CC646:CF646)-SUM($EC646:EG646)</f>
        <v>500</v>
      </c>
      <c r="DJ646">
        <f>SUM($CB646,$CC646:CG646)-SUM($EC646:EH646)</f>
        <v>500</v>
      </c>
      <c r="DK646">
        <f>SUM($CB646,$CC646:CH646)-SUM($EC646:EI646)</f>
        <v>500</v>
      </c>
      <c r="DL646">
        <f>SUM($CB646,$CC646:CI646)-SUM($EC646:EJ646)</f>
        <v>500</v>
      </c>
      <c r="DM646">
        <f>SUM($CB646,$CC646:CJ646)-SUM($EC646:EK646)</f>
        <v>400</v>
      </c>
      <c r="DN646">
        <f>SUM($CB646,$CC646:CK646)-SUM($EC646:EL646)</f>
        <v>300</v>
      </c>
      <c r="DO646">
        <f>SUM($CB646,$CC646:CL646)-SUM($EC646:EM646)</f>
        <v>200</v>
      </c>
      <c r="DP646">
        <f>SUM($CB646,$CC646:CM646)-SUM($EC646:EN646)</f>
        <v>100</v>
      </c>
      <c r="DQ646">
        <f>SUM($CB646,$CC646:CN646)-SUM($EC646:EO646)</f>
        <v>100</v>
      </c>
      <c r="DR646">
        <f>SUM($CB646,$CC646:CO646)-SUM($EC646:EP646)</f>
        <v>100</v>
      </c>
      <c r="DS646">
        <f>SUM($CB646,$CC646:CP646)-SUM($EC646:EQ646)</f>
        <v>100</v>
      </c>
      <c r="DT646">
        <f>SUM($CB646,$CC646:CQ646)-SUM($EC646:ER646)</f>
        <v>100</v>
      </c>
      <c r="DU646">
        <f>SUM($CB646,$CC646:CR646)-SUM($EC646:ES646)</f>
        <v>100</v>
      </c>
      <c r="DV646">
        <f>SUM($CB646,$CC646:CS646)-SUM($EC646:ET646)</f>
        <v>100</v>
      </c>
      <c r="DW646">
        <f>SUM($CB646,$CC646:CT646)-SUM($EC646:EU646)</f>
        <v>100</v>
      </c>
      <c r="DX646">
        <f>SUM($CB646,$CC646:CU646)-SUM($EC646:EV646)</f>
        <v>100</v>
      </c>
      <c r="DY646">
        <f>SUM($CB646,$CC646:CV646)-SUM($EC646:EW646)</f>
        <v>100</v>
      </c>
      <c r="DZ646">
        <f>SUM($CB646,$CC646:CW646)-SUM($EC646:EX646)</f>
        <v>100</v>
      </c>
      <c r="EA646">
        <f>SUM($CB646,$CC646:CX646)-SUM($EC646:EY646)</f>
        <v>100</v>
      </c>
      <c r="EB646">
        <f>SUM($CB646,$CC646:CY646)-SUM($EC646:EZ646)</f>
        <v>100</v>
      </c>
      <c r="EC646" cm="1">
        <f t="array" ref="EC646">SUMPRODUCT($K646:$AJ646,TRANSPOSE(EC$4:EC$29))</f>
        <v>0</v>
      </c>
      <c r="ED646" cm="1">
        <f t="array" ref="ED646">SUMPRODUCT($K646:$AJ646,TRANSPOSE(ED$4:ED$29))</f>
        <v>0</v>
      </c>
      <c r="EE646" cm="1">
        <f t="array" ref="EE646">SUMPRODUCT($K646:$AJ646,TRANSPOSE(EE$4:EE$29))</f>
        <v>0</v>
      </c>
      <c r="EF646" cm="1">
        <f t="array" ref="EF646">SUMPRODUCT($K646:$AJ646,TRANSPOSE(EF$4:EF$29))</f>
        <v>0</v>
      </c>
      <c r="EG646" cm="1">
        <f t="array" ref="EG646">SUMPRODUCT($K646:$AJ646,TRANSPOSE(EG$4:EG$29))</f>
        <v>0</v>
      </c>
      <c r="EH646" cm="1">
        <f t="array" ref="EH646">SUMPRODUCT($K646:$AJ646,TRANSPOSE(EH$4:EH$29))</f>
        <v>0</v>
      </c>
      <c r="EI646" cm="1">
        <f t="array" ref="EI646">SUMPRODUCT($K646:$AJ646,TRANSPOSE(EI$4:EI$29))</f>
        <v>0</v>
      </c>
      <c r="EJ646" cm="1">
        <f t="array" ref="EJ646">SUMPRODUCT($K646:$AJ646,TRANSPOSE(EJ$4:EJ$29))</f>
        <v>0</v>
      </c>
      <c r="EK646" cm="1">
        <f t="array" ref="EK646">SUMPRODUCT($K646:$AJ646,TRANSPOSE(EK$4:EK$29))</f>
        <v>100</v>
      </c>
      <c r="EL646" cm="1">
        <f t="array" ref="EL646">SUMPRODUCT($K646:$AJ646,TRANSPOSE(EL$4:EL$29))</f>
        <v>100</v>
      </c>
      <c r="EM646" cm="1">
        <f t="array" ref="EM646">SUMPRODUCT($K646:$AJ646,TRANSPOSE(EM$4:EM$29))</f>
        <v>100</v>
      </c>
      <c r="EN646" cm="1">
        <f t="array" ref="EN646">SUMPRODUCT($K646:$AJ646,TRANSPOSE(EN$4:EN$29))</f>
        <v>100</v>
      </c>
      <c r="EO646" cm="1">
        <f t="array" ref="EO646">SUMPRODUCT($K646:$AJ646,TRANSPOSE(EO$4:EO$29))</f>
        <v>0</v>
      </c>
      <c r="EP646" cm="1">
        <f t="array" ref="EP646">SUMPRODUCT($K646:$AJ646,TRANSPOSE(EP$4:EP$29))</f>
        <v>0</v>
      </c>
      <c r="EQ646" cm="1">
        <f t="array" ref="EQ646">SUMPRODUCT($K646:$AJ646,TRANSPOSE(EQ$4:EQ$29))</f>
        <v>0</v>
      </c>
      <c r="ER646" cm="1">
        <f t="array" ref="ER646">SUMPRODUCT($K646:$AJ646,TRANSPOSE(ER$4:ER$29))</f>
        <v>0</v>
      </c>
      <c r="ES646" cm="1">
        <f t="array" ref="ES646">SUMPRODUCT($K646:$AJ646,TRANSPOSE(ES$4:ES$29))</f>
        <v>0</v>
      </c>
      <c r="ET646" cm="1">
        <f t="array" ref="ET646">SUMPRODUCT($K646:$AJ646,TRANSPOSE(ET$4:ET$29))</f>
        <v>0</v>
      </c>
      <c r="EU646" cm="1">
        <f t="array" ref="EU646">SUMPRODUCT($K646:$AJ646,TRANSPOSE(EU$4:EU$29))</f>
        <v>0</v>
      </c>
      <c r="EV646" cm="1">
        <f t="array" ref="EV646">SUMPRODUCT($K646:$AJ646,TRANSPOSE(EV$4:EV$29))</f>
        <v>0</v>
      </c>
      <c r="EW646" cm="1">
        <f t="array" ref="EW646">SUMPRODUCT($K646:$AJ646,TRANSPOSE(EW$4:EW$29))</f>
        <v>0</v>
      </c>
      <c r="EX646" cm="1">
        <f t="array" ref="EX646">SUMPRODUCT($K646:$AJ646,TRANSPOSE(EX$4:EX$29))</f>
        <v>0</v>
      </c>
      <c r="EY646" cm="1">
        <f t="array" ref="EY646">SUMPRODUCT($K646:$AJ646,TRANSPOSE(EY$4:EY$29))</f>
        <v>0</v>
      </c>
      <c r="EZ646" cm="1">
        <f t="array" ref="EZ646">SUMPRODUCT($K646:$AJ646,TRANSPOSE(EZ$4:EZ$29))</f>
        <v>0</v>
      </c>
      <c r="FA646">
        <f t="shared" si="136"/>
        <v>0</v>
      </c>
      <c r="FB646" t="b">
        <f t="shared" si="137"/>
        <v>0</v>
      </c>
    </row>
    <row r="647" spans="1:158" hidden="1" x14ac:dyDescent="0.2">
      <c r="A647">
        <v>783</v>
      </c>
      <c r="B647" s="7" t="s">
        <v>171</v>
      </c>
      <c r="C647" t="s">
        <v>17</v>
      </c>
      <c r="D647">
        <v>400341043</v>
      </c>
      <c r="E647" t="s">
        <v>170</v>
      </c>
      <c r="F647">
        <v>400346124</v>
      </c>
      <c r="G647" t="s">
        <v>6</v>
      </c>
      <c r="H647" s="1">
        <v>2</v>
      </c>
      <c r="I647" s="1">
        <v>6</v>
      </c>
      <c r="J647" s="1">
        <f>VLOOKUP(B647,'[4]AVL F03 05.05.26_לעבוד'!$B$27:$M$694,12,)</f>
        <v>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6</v>
      </c>
      <c r="AI647" s="1">
        <v>0</v>
      </c>
      <c r="AJ647" s="1">
        <v>0</v>
      </c>
      <c r="AK647" s="1">
        <f t="shared" si="133"/>
        <v>1890</v>
      </c>
      <c r="AL647" s="1">
        <f t="shared" si="134"/>
        <v>2000</v>
      </c>
      <c r="AM647" s="1">
        <f t="shared" si="138"/>
        <v>4347</v>
      </c>
      <c r="AN647" s="1">
        <f t="shared" si="139"/>
        <v>4600</v>
      </c>
      <c r="AO647" s="1">
        <f t="shared" si="140"/>
        <v>253</v>
      </c>
      <c r="AP647" s="1" t="s">
        <v>26</v>
      </c>
      <c r="AQ647" s="1">
        <f>VLOOKUP($B647,'[2]AVL F03 05.05.26_לעבוד'!$B$29:$H$721,6,)</f>
        <v>0</v>
      </c>
      <c r="AR647" s="1" t="s">
        <v>25</v>
      </c>
      <c r="AS647" s="1" t="s">
        <v>14</v>
      </c>
      <c r="AT647">
        <f t="shared" si="135"/>
        <v>13.799999999999999</v>
      </c>
      <c r="AU647" t="str">
        <f>VLOOKUP(B647,'[3]AVL F03 05.05.26_לעבוד'!$B$27:$B$694,1,)</f>
        <v>T491X107K020AH</v>
      </c>
      <c r="AW647" t="s">
        <v>1773</v>
      </c>
      <c r="AX647">
        <v>1</v>
      </c>
      <c r="AY647">
        <v>2.2999999999999998</v>
      </c>
      <c r="AZ647" t="s">
        <v>0</v>
      </c>
      <c r="BA647">
        <v>2</v>
      </c>
      <c r="BB647" t="s">
        <v>13</v>
      </c>
      <c r="BC647">
        <v>102</v>
      </c>
      <c r="BD647">
        <v>99</v>
      </c>
      <c r="BE647" t="s">
        <v>24</v>
      </c>
      <c r="BF647">
        <v>0</v>
      </c>
      <c r="BG647">
        <v>2.2999999999999998</v>
      </c>
      <c r="BH647">
        <v>20</v>
      </c>
      <c r="BI647" t="s">
        <v>11</v>
      </c>
      <c r="BJ647" t="s">
        <v>23</v>
      </c>
      <c r="BK647" t="s">
        <v>5</v>
      </c>
      <c r="BL647">
        <v>1</v>
      </c>
      <c r="BM647" t="s">
        <v>22</v>
      </c>
      <c r="BN647">
        <v>2.2999999999999998</v>
      </c>
      <c r="BO647" t="s">
        <v>5</v>
      </c>
      <c r="BP647">
        <v>1</v>
      </c>
      <c r="BQ647" t="s">
        <v>5</v>
      </c>
      <c r="BR647" t="s">
        <v>8</v>
      </c>
      <c r="BS647" t="s">
        <v>21</v>
      </c>
      <c r="BT647">
        <v>500</v>
      </c>
      <c r="BU647" t="s">
        <v>6</v>
      </c>
      <c r="BV647" t="s">
        <v>31</v>
      </c>
      <c r="BW647" t="s">
        <v>20</v>
      </c>
      <c r="BX647" t="s">
        <v>3</v>
      </c>
      <c r="BY647">
        <v>1</v>
      </c>
      <c r="BZ647" t="s">
        <v>29</v>
      </c>
      <c r="CA647" t="s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2000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E647">
        <f>SUM($CB647,CB647:$CC647)-SUM($EC647:EC647)</f>
        <v>0</v>
      </c>
      <c r="DF647">
        <f>SUM($CB647,$CC647:CC647)-SUM($EC647:ED647)</f>
        <v>0</v>
      </c>
      <c r="DG647">
        <f>SUM($CB647,$CC647:CD647)-SUM($EC647:EE647)</f>
        <v>0</v>
      </c>
      <c r="DH647">
        <f>SUM($CB647,$CC647:CE647)-SUM($EC647:EF647)</f>
        <v>0</v>
      </c>
      <c r="DI647">
        <f>SUM($CB647,$CC647:CF647)-SUM($EC647:EG647)</f>
        <v>0</v>
      </c>
      <c r="DJ647">
        <f>SUM($CB647,$CC647:CG647)-SUM($EC647:EH647)</f>
        <v>0</v>
      </c>
      <c r="DK647">
        <f>SUM($CB647,$CC647:CH647)-SUM($EC647:EI647)</f>
        <v>0</v>
      </c>
      <c r="DL647">
        <f>SUM($CB647,$CC647:CI647)-SUM($EC647:EJ647)</f>
        <v>0</v>
      </c>
      <c r="DM647">
        <f>SUM($CB647,$CC647:CJ647)-SUM($EC647:EK647)</f>
        <v>1700</v>
      </c>
      <c r="DN647">
        <f>SUM($CB647,$CC647:CK647)-SUM($EC647:EL647)</f>
        <v>1400</v>
      </c>
      <c r="DO647">
        <f>SUM($CB647,$CC647:CL647)-SUM($EC647:EM647)</f>
        <v>1100</v>
      </c>
      <c r="DP647">
        <f>SUM($CB647,$CC647:CM647)-SUM($EC647:EN647)</f>
        <v>800</v>
      </c>
      <c r="DQ647">
        <f>SUM($CB647,$CC647:CN647)-SUM($EC647:EO647)</f>
        <v>800</v>
      </c>
      <c r="DR647">
        <f>SUM($CB647,$CC647:CO647)-SUM($EC647:EP647)</f>
        <v>800</v>
      </c>
      <c r="DS647">
        <f>SUM($CB647,$CC647:CP647)-SUM($EC647:EQ647)</f>
        <v>800</v>
      </c>
      <c r="DT647">
        <f>SUM($CB647,$CC647:CQ647)-SUM($EC647:ER647)</f>
        <v>800</v>
      </c>
      <c r="DU647">
        <f>SUM($CB647,$CC647:CR647)-SUM($EC647:ES647)</f>
        <v>800</v>
      </c>
      <c r="DV647">
        <f>SUM($CB647,$CC647:CS647)-SUM($EC647:ET647)</f>
        <v>800</v>
      </c>
      <c r="DW647">
        <f>SUM($CB647,$CC647:CT647)-SUM($EC647:EU647)</f>
        <v>800</v>
      </c>
      <c r="DX647">
        <f>SUM($CB647,$CC647:CU647)-SUM($EC647:EV647)</f>
        <v>800</v>
      </c>
      <c r="DY647">
        <f>SUM($CB647,$CC647:CV647)-SUM($EC647:EW647)</f>
        <v>800</v>
      </c>
      <c r="DZ647">
        <f>SUM($CB647,$CC647:CW647)-SUM($EC647:EX647)</f>
        <v>800</v>
      </c>
      <c r="EA647">
        <f>SUM($CB647,$CC647:CX647)-SUM($EC647:EY647)</f>
        <v>800</v>
      </c>
      <c r="EB647">
        <f>SUM($CB647,$CC647:CY647)-SUM($EC647:EZ647)</f>
        <v>800</v>
      </c>
      <c r="EC647" cm="1">
        <f t="array" ref="EC647">SUMPRODUCT($K647:$AJ647,TRANSPOSE(EC$4:EC$29))</f>
        <v>0</v>
      </c>
      <c r="ED647" cm="1">
        <f t="array" ref="ED647">SUMPRODUCT($K647:$AJ647,TRANSPOSE(ED$4:ED$29))</f>
        <v>0</v>
      </c>
      <c r="EE647" cm="1">
        <f t="array" ref="EE647">SUMPRODUCT($K647:$AJ647,TRANSPOSE(EE$4:EE$29))</f>
        <v>0</v>
      </c>
      <c r="EF647" cm="1">
        <f t="array" ref="EF647">SUMPRODUCT($K647:$AJ647,TRANSPOSE(EF$4:EF$29))</f>
        <v>0</v>
      </c>
      <c r="EG647" cm="1">
        <f t="array" ref="EG647">SUMPRODUCT($K647:$AJ647,TRANSPOSE(EG$4:EG$29))</f>
        <v>0</v>
      </c>
      <c r="EH647" cm="1">
        <f t="array" ref="EH647">SUMPRODUCT($K647:$AJ647,TRANSPOSE(EH$4:EH$29))</f>
        <v>0</v>
      </c>
      <c r="EI647" cm="1">
        <f t="array" ref="EI647">SUMPRODUCT($K647:$AJ647,TRANSPOSE(EI$4:EI$29))</f>
        <v>0</v>
      </c>
      <c r="EJ647" cm="1">
        <f t="array" ref="EJ647">SUMPRODUCT($K647:$AJ647,TRANSPOSE(EJ$4:EJ$29))</f>
        <v>0</v>
      </c>
      <c r="EK647" cm="1">
        <f t="array" ref="EK647">SUMPRODUCT($K647:$AJ647,TRANSPOSE(EK$4:EK$29))</f>
        <v>300</v>
      </c>
      <c r="EL647" cm="1">
        <f t="array" ref="EL647">SUMPRODUCT($K647:$AJ647,TRANSPOSE(EL$4:EL$29))</f>
        <v>300</v>
      </c>
      <c r="EM647" cm="1">
        <f t="array" ref="EM647">SUMPRODUCT($K647:$AJ647,TRANSPOSE(EM$4:EM$29))</f>
        <v>300</v>
      </c>
      <c r="EN647" cm="1">
        <f t="array" ref="EN647">SUMPRODUCT($K647:$AJ647,TRANSPOSE(EN$4:EN$29))</f>
        <v>300</v>
      </c>
      <c r="EO647" cm="1">
        <f t="array" ref="EO647">SUMPRODUCT($K647:$AJ647,TRANSPOSE(EO$4:EO$29))</f>
        <v>0</v>
      </c>
      <c r="EP647" cm="1">
        <f t="array" ref="EP647">SUMPRODUCT($K647:$AJ647,TRANSPOSE(EP$4:EP$29))</f>
        <v>0</v>
      </c>
      <c r="EQ647" cm="1">
        <f t="array" ref="EQ647">SUMPRODUCT($K647:$AJ647,TRANSPOSE(EQ$4:EQ$29))</f>
        <v>0</v>
      </c>
      <c r="ER647" cm="1">
        <f t="array" ref="ER647">SUMPRODUCT($K647:$AJ647,TRANSPOSE(ER$4:ER$29))</f>
        <v>0</v>
      </c>
      <c r="ES647" cm="1">
        <f t="array" ref="ES647">SUMPRODUCT($K647:$AJ647,TRANSPOSE(ES$4:ES$29))</f>
        <v>0</v>
      </c>
      <c r="ET647" cm="1">
        <f t="array" ref="ET647">SUMPRODUCT($K647:$AJ647,TRANSPOSE(ET$4:ET$29))</f>
        <v>0</v>
      </c>
      <c r="EU647" cm="1">
        <f t="array" ref="EU647">SUMPRODUCT($K647:$AJ647,TRANSPOSE(EU$4:EU$29))</f>
        <v>0</v>
      </c>
      <c r="EV647" cm="1">
        <f t="array" ref="EV647">SUMPRODUCT($K647:$AJ647,TRANSPOSE(EV$4:EV$29))</f>
        <v>0</v>
      </c>
      <c r="EW647" cm="1">
        <f t="array" ref="EW647">SUMPRODUCT($K647:$AJ647,TRANSPOSE(EW$4:EW$29))</f>
        <v>0</v>
      </c>
      <c r="EX647" cm="1">
        <f t="array" ref="EX647">SUMPRODUCT($K647:$AJ647,TRANSPOSE(EX$4:EX$29))</f>
        <v>0</v>
      </c>
      <c r="EY647" cm="1">
        <f t="array" ref="EY647">SUMPRODUCT($K647:$AJ647,TRANSPOSE(EY$4:EY$29))</f>
        <v>0</v>
      </c>
      <c r="EZ647" cm="1">
        <f t="array" ref="EZ647">SUMPRODUCT($K647:$AJ647,TRANSPOSE(EZ$4:EZ$29))</f>
        <v>0</v>
      </c>
      <c r="FA647">
        <f t="shared" si="136"/>
        <v>0</v>
      </c>
      <c r="FB647" t="b">
        <f t="shared" si="137"/>
        <v>0</v>
      </c>
    </row>
    <row r="648" spans="1:158" hidden="1" x14ac:dyDescent="0.2">
      <c r="A648">
        <v>784</v>
      </c>
      <c r="B648" s="7" t="s">
        <v>169</v>
      </c>
      <c r="C648" t="s">
        <v>17</v>
      </c>
      <c r="D648">
        <v>400345882</v>
      </c>
      <c r="E648" t="s">
        <v>100</v>
      </c>
      <c r="G648" t="s">
        <v>6</v>
      </c>
      <c r="H648" s="1">
        <v>2</v>
      </c>
      <c r="I648" s="1">
        <v>4</v>
      </c>
      <c r="J648" s="1">
        <f>VLOOKUP(B648,'[4]AVL F03 05.05.26_לעבוד'!$B$27:$M$694,12,)</f>
        <v>4</v>
      </c>
      <c r="K648" s="1">
        <v>0</v>
      </c>
      <c r="L648" s="1">
        <v>0</v>
      </c>
      <c r="M648" s="1">
        <v>0</v>
      </c>
      <c r="N648" s="1">
        <v>0</v>
      </c>
      <c r="O648" s="1">
        <v>4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f t="shared" si="133"/>
        <v>1260</v>
      </c>
      <c r="AL648" s="1">
        <f t="shared" si="134"/>
        <v>1500</v>
      </c>
      <c r="AM648" s="1">
        <f t="shared" si="138"/>
        <v>2444.4</v>
      </c>
      <c r="AN648" s="1">
        <f t="shared" si="139"/>
        <v>2910</v>
      </c>
      <c r="AO648" s="1">
        <f t="shared" si="140"/>
        <v>465.59999999999991</v>
      </c>
      <c r="AP648" s="1" t="s">
        <v>26</v>
      </c>
      <c r="AQ648" s="1">
        <f>VLOOKUP($B648,'[2]AVL F03 05.05.26_לעבוד'!$B$29:$H$721,6,)</f>
        <v>0</v>
      </c>
      <c r="AR648" s="1" t="s">
        <v>25</v>
      </c>
      <c r="AS648" s="1" t="s">
        <v>14</v>
      </c>
      <c r="AT648">
        <f t="shared" si="135"/>
        <v>7.76</v>
      </c>
      <c r="AU648" t="str">
        <f>VLOOKUP(B648,'[3]AVL F03 05.05.26_לעבוד'!$B$27:$B$694,1,)</f>
        <v>T495D107K010AHE100</v>
      </c>
      <c r="AW648" t="s">
        <v>1773</v>
      </c>
      <c r="AX648" t="s">
        <v>154</v>
      </c>
      <c r="AY648">
        <v>1.94</v>
      </c>
      <c r="AZ648" t="s">
        <v>0</v>
      </c>
      <c r="BA648">
        <v>2</v>
      </c>
      <c r="BB648" t="s">
        <v>13</v>
      </c>
      <c r="BC648">
        <v>97</v>
      </c>
      <c r="BD648">
        <v>105</v>
      </c>
      <c r="BE648" t="s">
        <v>24</v>
      </c>
      <c r="BF648">
        <v>0</v>
      </c>
      <c r="BG648">
        <v>1.94</v>
      </c>
      <c r="BH648">
        <v>20</v>
      </c>
      <c r="BI648" t="s">
        <v>11</v>
      </c>
      <c r="BJ648" t="s">
        <v>23</v>
      </c>
      <c r="BK648" t="s">
        <v>5</v>
      </c>
      <c r="BL648">
        <v>1</v>
      </c>
      <c r="BM648" t="s">
        <v>22</v>
      </c>
      <c r="BN648">
        <v>1.94</v>
      </c>
      <c r="BO648" t="s">
        <v>5</v>
      </c>
      <c r="BP648">
        <v>1</v>
      </c>
      <c r="BQ648" t="s">
        <v>5</v>
      </c>
      <c r="BR648" t="s">
        <v>8</v>
      </c>
      <c r="BS648" t="s">
        <v>21</v>
      </c>
      <c r="BT648">
        <v>500</v>
      </c>
      <c r="BU648" t="s">
        <v>6</v>
      </c>
      <c r="BV648" t="s">
        <v>31</v>
      </c>
      <c r="BW648" t="s">
        <v>20</v>
      </c>
      <c r="BX648" t="s">
        <v>3</v>
      </c>
      <c r="BY648" t="s">
        <v>154</v>
      </c>
      <c r="BZ648" t="s">
        <v>1</v>
      </c>
      <c r="CA648" t="s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3000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E648">
        <f>SUM($CB648,CB648:$CC648)-SUM($EC648:EC648)</f>
        <v>0</v>
      </c>
      <c r="DF648">
        <f>SUM($CB648,$CC648:CC648)-SUM($EC648:ED648)</f>
        <v>0</v>
      </c>
      <c r="DG648">
        <f>SUM($CB648,$CC648:CD648)-SUM($EC648:EE648)</f>
        <v>0</v>
      </c>
      <c r="DH648">
        <f>SUM($CB648,$CC648:CE648)-SUM($EC648:EF648)</f>
        <v>0</v>
      </c>
      <c r="DI648">
        <f>SUM($CB648,$CC648:CF648)-SUM($EC648:EG648)</f>
        <v>0</v>
      </c>
      <c r="DJ648">
        <f>SUM($CB648,$CC648:CG648)-SUM($EC648:EH648)</f>
        <v>0</v>
      </c>
      <c r="DK648">
        <f>SUM($CB648,$CC648:CH648)-SUM($EC648:EI648)</f>
        <v>0</v>
      </c>
      <c r="DL648">
        <f>SUM($CB648,$CC648:CI648)-SUM($EC648:EJ648)</f>
        <v>0</v>
      </c>
      <c r="DM648">
        <f>SUM($CB648,$CC648:CJ648)-SUM($EC648:EK648)</f>
        <v>2900</v>
      </c>
      <c r="DN648">
        <f>SUM($CB648,$CC648:CK648)-SUM($EC648:EL648)</f>
        <v>2788</v>
      </c>
      <c r="DO648">
        <f>SUM($CB648,$CC648:CL648)-SUM($EC648:EM648)</f>
        <v>2488</v>
      </c>
      <c r="DP648">
        <f>SUM($CB648,$CC648:CM648)-SUM($EC648:EN648)</f>
        <v>2200</v>
      </c>
      <c r="DQ648">
        <f>SUM($CB648,$CC648:CN648)-SUM($EC648:EO648)</f>
        <v>2200</v>
      </c>
      <c r="DR648">
        <f>SUM($CB648,$CC648:CO648)-SUM($EC648:EP648)</f>
        <v>2200</v>
      </c>
      <c r="DS648">
        <f>SUM($CB648,$CC648:CP648)-SUM($EC648:EQ648)</f>
        <v>2200</v>
      </c>
      <c r="DT648">
        <f>SUM($CB648,$CC648:CQ648)-SUM($EC648:ER648)</f>
        <v>2200</v>
      </c>
      <c r="DU648">
        <f>SUM($CB648,$CC648:CR648)-SUM($EC648:ES648)</f>
        <v>2200</v>
      </c>
      <c r="DV648">
        <f>SUM($CB648,$CC648:CS648)-SUM($EC648:ET648)</f>
        <v>2200</v>
      </c>
      <c r="DW648">
        <f>SUM($CB648,$CC648:CT648)-SUM($EC648:EU648)</f>
        <v>2200</v>
      </c>
      <c r="DX648">
        <f>SUM($CB648,$CC648:CU648)-SUM($EC648:EV648)</f>
        <v>2200</v>
      </c>
      <c r="DY648">
        <f>SUM($CB648,$CC648:CV648)-SUM($EC648:EW648)</f>
        <v>2200</v>
      </c>
      <c r="DZ648">
        <f>SUM($CB648,$CC648:CW648)-SUM($EC648:EX648)</f>
        <v>2200</v>
      </c>
      <c r="EA648">
        <f>SUM($CB648,$CC648:CX648)-SUM($EC648:EY648)</f>
        <v>2200</v>
      </c>
      <c r="EB648">
        <f>SUM($CB648,$CC648:CY648)-SUM($EC648:EZ648)</f>
        <v>2200</v>
      </c>
      <c r="EC648" cm="1">
        <f t="array" ref="EC648">SUMPRODUCT($K648:$AJ648,TRANSPOSE(EC$4:EC$29))</f>
        <v>0</v>
      </c>
      <c r="ED648" cm="1">
        <f t="array" ref="ED648">SUMPRODUCT($K648:$AJ648,TRANSPOSE(ED$4:ED$29))</f>
        <v>0</v>
      </c>
      <c r="EE648" cm="1">
        <f t="array" ref="EE648">SUMPRODUCT($K648:$AJ648,TRANSPOSE(EE$4:EE$29))</f>
        <v>0</v>
      </c>
      <c r="EF648" cm="1">
        <f t="array" ref="EF648">SUMPRODUCT($K648:$AJ648,TRANSPOSE(EF$4:EF$29))</f>
        <v>0</v>
      </c>
      <c r="EG648" cm="1">
        <f t="array" ref="EG648">SUMPRODUCT($K648:$AJ648,TRANSPOSE(EG$4:EG$29))</f>
        <v>0</v>
      </c>
      <c r="EH648" cm="1">
        <f t="array" ref="EH648">SUMPRODUCT($K648:$AJ648,TRANSPOSE(EH$4:EH$29))</f>
        <v>0</v>
      </c>
      <c r="EI648" cm="1">
        <f t="array" ref="EI648">SUMPRODUCT($K648:$AJ648,TRANSPOSE(EI$4:EI$29))</f>
        <v>0</v>
      </c>
      <c r="EJ648" cm="1">
        <f t="array" ref="EJ648">SUMPRODUCT($K648:$AJ648,TRANSPOSE(EJ$4:EJ$29))</f>
        <v>0</v>
      </c>
      <c r="EK648" cm="1">
        <f t="array" ref="EK648">SUMPRODUCT($K648:$AJ648,TRANSPOSE(EK$4:EK$29))</f>
        <v>100</v>
      </c>
      <c r="EL648" cm="1">
        <f t="array" ref="EL648">SUMPRODUCT($K648:$AJ648,TRANSPOSE(EL$4:EL$29))</f>
        <v>112</v>
      </c>
      <c r="EM648" cm="1">
        <f t="array" ref="EM648">SUMPRODUCT($K648:$AJ648,TRANSPOSE(EM$4:EM$29))</f>
        <v>300</v>
      </c>
      <c r="EN648" cm="1">
        <f t="array" ref="EN648">SUMPRODUCT($K648:$AJ648,TRANSPOSE(EN$4:EN$29))</f>
        <v>288</v>
      </c>
      <c r="EO648" cm="1">
        <f t="array" ref="EO648">SUMPRODUCT($K648:$AJ648,TRANSPOSE(EO$4:EO$29))</f>
        <v>0</v>
      </c>
      <c r="EP648" cm="1">
        <f t="array" ref="EP648">SUMPRODUCT($K648:$AJ648,TRANSPOSE(EP$4:EP$29))</f>
        <v>0</v>
      </c>
      <c r="EQ648" cm="1">
        <f t="array" ref="EQ648">SUMPRODUCT($K648:$AJ648,TRANSPOSE(EQ$4:EQ$29))</f>
        <v>0</v>
      </c>
      <c r="ER648" cm="1">
        <f t="array" ref="ER648">SUMPRODUCT($K648:$AJ648,TRANSPOSE(ER$4:ER$29))</f>
        <v>0</v>
      </c>
      <c r="ES648" cm="1">
        <f t="array" ref="ES648">SUMPRODUCT($K648:$AJ648,TRANSPOSE(ES$4:ES$29))</f>
        <v>0</v>
      </c>
      <c r="ET648" cm="1">
        <f t="array" ref="ET648">SUMPRODUCT($K648:$AJ648,TRANSPOSE(ET$4:ET$29))</f>
        <v>0</v>
      </c>
      <c r="EU648" cm="1">
        <f t="array" ref="EU648">SUMPRODUCT($K648:$AJ648,TRANSPOSE(EU$4:EU$29))</f>
        <v>0</v>
      </c>
      <c r="EV648" cm="1">
        <f t="array" ref="EV648">SUMPRODUCT($K648:$AJ648,TRANSPOSE(EV$4:EV$29))</f>
        <v>0</v>
      </c>
      <c r="EW648" cm="1">
        <f t="array" ref="EW648">SUMPRODUCT($K648:$AJ648,TRANSPOSE(EW$4:EW$29))</f>
        <v>0</v>
      </c>
      <c r="EX648" cm="1">
        <f t="array" ref="EX648">SUMPRODUCT($K648:$AJ648,TRANSPOSE(EX$4:EX$29))</f>
        <v>0</v>
      </c>
      <c r="EY648" cm="1">
        <f t="array" ref="EY648">SUMPRODUCT($K648:$AJ648,TRANSPOSE(EY$4:EY$29))</f>
        <v>0</v>
      </c>
      <c r="EZ648" cm="1">
        <f t="array" ref="EZ648">SUMPRODUCT($K648:$AJ648,TRANSPOSE(EZ$4:EZ$29))</f>
        <v>0</v>
      </c>
      <c r="FA648">
        <f t="shared" si="136"/>
        <v>0</v>
      </c>
      <c r="FB648" t="b">
        <f t="shared" si="137"/>
        <v>0</v>
      </c>
    </row>
    <row r="649" spans="1:158" hidden="1" x14ac:dyDescent="0.2">
      <c r="A649">
        <v>785</v>
      </c>
      <c r="B649" s="7" t="s">
        <v>168</v>
      </c>
      <c r="C649" t="s">
        <v>17</v>
      </c>
      <c r="D649">
        <v>401531773</v>
      </c>
      <c r="E649" t="s">
        <v>167</v>
      </c>
      <c r="G649" t="s">
        <v>6</v>
      </c>
      <c r="H649" s="1">
        <v>2</v>
      </c>
      <c r="I649" s="1">
        <v>1</v>
      </c>
      <c r="J649" s="1">
        <f>VLOOKUP(B649,'[4]AVL F03 05.05.26_לעבוד'!$B$27:$M$694,12,)</f>
        <v>1</v>
      </c>
      <c r="K649" s="1">
        <v>0</v>
      </c>
      <c r="L649" s="1">
        <v>0</v>
      </c>
      <c r="M649" s="1">
        <v>0</v>
      </c>
      <c r="N649" s="1">
        <v>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f t="shared" si="133"/>
        <v>315</v>
      </c>
      <c r="AL649" s="1">
        <f t="shared" si="134"/>
        <v>500</v>
      </c>
      <c r="AM649" s="1">
        <f t="shared" si="138"/>
        <v>1751.4</v>
      </c>
      <c r="AN649" s="1">
        <f t="shared" si="139"/>
        <v>2780.0000000000005</v>
      </c>
      <c r="AO649" s="1">
        <f t="shared" si="140"/>
        <v>1028.6000000000004</v>
      </c>
      <c r="AP649" s="1" t="s">
        <v>26</v>
      </c>
      <c r="AQ649" s="1">
        <f>VLOOKUP($B649,'[2]AVL F03 05.05.26_לעבוד'!$B$29:$H$721,6,)</f>
        <v>0</v>
      </c>
      <c r="AR649" s="1" t="s">
        <v>46</v>
      </c>
      <c r="AS649" s="1" t="s">
        <v>14</v>
      </c>
      <c r="AT649">
        <f t="shared" si="135"/>
        <v>5.5600000000000005</v>
      </c>
      <c r="AU649" t="str">
        <f>VLOOKUP(B649,'[3]AVL F03 05.05.26_לעבוד'!$B$27:$B$694,1,)</f>
        <v>T510X227K016ATE025</v>
      </c>
      <c r="AW649" t="s">
        <v>1748</v>
      </c>
      <c r="AX649" t="s">
        <v>99</v>
      </c>
      <c r="AY649">
        <v>5.5600000000000005</v>
      </c>
      <c r="AZ649" t="s">
        <v>0</v>
      </c>
      <c r="BA649">
        <v>2</v>
      </c>
      <c r="BB649" t="s">
        <v>13</v>
      </c>
      <c r="BC649">
        <v>96</v>
      </c>
      <c r="BD649">
        <v>26</v>
      </c>
      <c r="BE649" t="s">
        <v>24</v>
      </c>
      <c r="BF649">
        <v>0</v>
      </c>
      <c r="BG649">
        <v>5.5600000000000005</v>
      </c>
      <c r="BH649">
        <v>20</v>
      </c>
      <c r="BI649" t="s">
        <v>11</v>
      </c>
      <c r="BJ649" t="s">
        <v>23</v>
      </c>
      <c r="BK649" t="s">
        <v>5</v>
      </c>
      <c r="BL649">
        <v>1</v>
      </c>
      <c r="BM649" t="s">
        <v>22</v>
      </c>
      <c r="BN649">
        <v>5.5600000000000005</v>
      </c>
      <c r="BO649" t="s">
        <v>5</v>
      </c>
      <c r="BP649">
        <v>1</v>
      </c>
      <c r="BQ649" t="s">
        <v>5</v>
      </c>
      <c r="BR649" t="s">
        <v>8</v>
      </c>
      <c r="BS649" t="s">
        <v>21</v>
      </c>
      <c r="BT649">
        <v>500</v>
      </c>
      <c r="BU649" t="s">
        <v>6</v>
      </c>
      <c r="BV649" t="s">
        <v>31</v>
      </c>
      <c r="BW649" t="s">
        <v>20</v>
      </c>
      <c r="BX649" t="s">
        <v>3</v>
      </c>
      <c r="BY649" t="s">
        <v>99</v>
      </c>
      <c r="BZ649" t="s">
        <v>1</v>
      </c>
      <c r="CA649" t="s">
        <v>0</v>
      </c>
      <c r="CB649">
        <v>708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E649">
        <f>SUM($CB649,CB649:$CC649)-SUM($EC649:EC649)</f>
        <v>1416</v>
      </c>
      <c r="DF649">
        <f>SUM($CB649,$CC649:CC649)-SUM($EC649:ED649)</f>
        <v>708</v>
      </c>
      <c r="DG649">
        <f>SUM($CB649,$CC649:CD649)-SUM($EC649:EE649)</f>
        <v>708</v>
      </c>
      <c r="DH649">
        <f>SUM($CB649,$CC649:CE649)-SUM($EC649:EF649)</f>
        <v>708</v>
      </c>
      <c r="DI649">
        <f>SUM($CB649,$CC649:CF649)-SUM($EC649:EG649)</f>
        <v>708</v>
      </c>
      <c r="DJ649">
        <f>SUM($CB649,$CC649:CG649)-SUM($EC649:EH649)</f>
        <v>708</v>
      </c>
      <c r="DK649">
        <f>SUM($CB649,$CC649:CH649)-SUM($EC649:EI649)</f>
        <v>708</v>
      </c>
      <c r="DL649">
        <f>SUM($CB649,$CC649:CI649)-SUM($EC649:EJ649)</f>
        <v>708</v>
      </c>
      <c r="DM649">
        <f>SUM($CB649,$CC649:CJ649)-SUM($EC649:EK649)</f>
        <v>688</v>
      </c>
      <c r="DN649">
        <f>SUM($CB649,$CC649:CK649)-SUM($EC649:EL649)</f>
        <v>598</v>
      </c>
      <c r="DO649">
        <f>SUM($CB649,$CC649:CL649)-SUM($EC649:EM649)</f>
        <v>598</v>
      </c>
      <c r="DP649">
        <f>SUM($CB649,$CC649:CM649)-SUM($EC649:EN649)</f>
        <v>508</v>
      </c>
      <c r="DQ649">
        <f>SUM($CB649,$CC649:CN649)-SUM($EC649:EO649)</f>
        <v>508</v>
      </c>
      <c r="DR649">
        <f>SUM($CB649,$CC649:CO649)-SUM($EC649:EP649)</f>
        <v>508</v>
      </c>
      <c r="DS649">
        <f>SUM($CB649,$CC649:CP649)-SUM($EC649:EQ649)</f>
        <v>508</v>
      </c>
      <c r="DT649">
        <f>SUM($CB649,$CC649:CQ649)-SUM($EC649:ER649)</f>
        <v>508</v>
      </c>
      <c r="DU649">
        <f>SUM($CB649,$CC649:CR649)-SUM($EC649:ES649)</f>
        <v>508</v>
      </c>
      <c r="DV649">
        <f>SUM($CB649,$CC649:CS649)-SUM($EC649:ET649)</f>
        <v>508</v>
      </c>
      <c r="DW649">
        <f>SUM($CB649,$CC649:CT649)-SUM($EC649:EU649)</f>
        <v>508</v>
      </c>
      <c r="DX649">
        <f>SUM($CB649,$CC649:CU649)-SUM($EC649:EV649)</f>
        <v>508</v>
      </c>
      <c r="DY649">
        <f>SUM($CB649,$CC649:CV649)-SUM($EC649:EW649)</f>
        <v>508</v>
      </c>
      <c r="DZ649">
        <f>SUM($CB649,$CC649:CW649)-SUM($EC649:EX649)</f>
        <v>508</v>
      </c>
      <c r="EA649">
        <f>SUM($CB649,$CC649:CX649)-SUM($EC649:EY649)</f>
        <v>508</v>
      </c>
      <c r="EB649">
        <f>SUM($CB649,$CC649:CY649)-SUM($EC649:EZ649)</f>
        <v>508</v>
      </c>
      <c r="EC649" cm="1">
        <f t="array" ref="EC649">SUMPRODUCT($K649:$AJ649,TRANSPOSE(EC$4:EC$29))</f>
        <v>0</v>
      </c>
      <c r="ED649" cm="1">
        <f t="array" ref="ED649">SUMPRODUCT($K649:$AJ649,TRANSPOSE(ED$4:ED$29))</f>
        <v>0</v>
      </c>
      <c r="EE649" cm="1">
        <f t="array" ref="EE649">SUMPRODUCT($K649:$AJ649,TRANSPOSE(EE$4:EE$29))</f>
        <v>0</v>
      </c>
      <c r="EF649" cm="1">
        <f t="array" ref="EF649">SUMPRODUCT($K649:$AJ649,TRANSPOSE(EF$4:EF$29))</f>
        <v>0</v>
      </c>
      <c r="EG649" cm="1">
        <f t="array" ref="EG649">SUMPRODUCT($K649:$AJ649,TRANSPOSE(EG$4:EG$29))</f>
        <v>0</v>
      </c>
      <c r="EH649" cm="1">
        <f t="array" ref="EH649">SUMPRODUCT($K649:$AJ649,TRANSPOSE(EH$4:EH$29))</f>
        <v>0</v>
      </c>
      <c r="EI649" cm="1">
        <f t="array" ref="EI649">SUMPRODUCT($K649:$AJ649,TRANSPOSE(EI$4:EI$29))</f>
        <v>0</v>
      </c>
      <c r="EJ649" cm="1">
        <f t="array" ref="EJ649">SUMPRODUCT($K649:$AJ649,TRANSPOSE(EJ$4:EJ$29))</f>
        <v>0</v>
      </c>
      <c r="EK649" cm="1">
        <f t="array" ref="EK649">SUMPRODUCT($K649:$AJ649,TRANSPOSE(EK$4:EK$29))</f>
        <v>20</v>
      </c>
      <c r="EL649" cm="1">
        <f t="array" ref="EL649">SUMPRODUCT($K649:$AJ649,TRANSPOSE(EL$4:EL$29))</f>
        <v>90</v>
      </c>
      <c r="EM649" cm="1">
        <f t="array" ref="EM649">SUMPRODUCT($K649:$AJ649,TRANSPOSE(EM$4:EM$29))</f>
        <v>0</v>
      </c>
      <c r="EN649" cm="1">
        <f t="array" ref="EN649">SUMPRODUCT($K649:$AJ649,TRANSPOSE(EN$4:EN$29))</f>
        <v>90</v>
      </c>
      <c r="EO649" cm="1">
        <f t="array" ref="EO649">SUMPRODUCT($K649:$AJ649,TRANSPOSE(EO$4:EO$29))</f>
        <v>0</v>
      </c>
      <c r="EP649" cm="1">
        <f t="array" ref="EP649">SUMPRODUCT($K649:$AJ649,TRANSPOSE(EP$4:EP$29))</f>
        <v>0</v>
      </c>
      <c r="EQ649" cm="1">
        <f t="array" ref="EQ649">SUMPRODUCT($K649:$AJ649,TRANSPOSE(EQ$4:EQ$29))</f>
        <v>0</v>
      </c>
      <c r="ER649" cm="1">
        <f t="array" ref="ER649">SUMPRODUCT($K649:$AJ649,TRANSPOSE(ER$4:ER$29))</f>
        <v>0</v>
      </c>
      <c r="ES649" cm="1">
        <f t="array" ref="ES649">SUMPRODUCT($K649:$AJ649,TRANSPOSE(ES$4:ES$29))</f>
        <v>0</v>
      </c>
      <c r="ET649" cm="1">
        <f t="array" ref="ET649">SUMPRODUCT($K649:$AJ649,TRANSPOSE(ET$4:ET$29))</f>
        <v>0</v>
      </c>
      <c r="EU649" cm="1">
        <f t="array" ref="EU649">SUMPRODUCT($K649:$AJ649,TRANSPOSE(EU$4:EU$29))</f>
        <v>0</v>
      </c>
      <c r="EV649" cm="1">
        <f t="array" ref="EV649">SUMPRODUCT($K649:$AJ649,TRANSPOSE(EV$4:EV$29))</f>
        <v>0</v>
      </c>
      <c r="EW649" cm="1">
        <f t="array" ref="EW649">SUMPRODUCT($K649:$AJ649,TRANSPOSE(EW$4:EW$29))</f>
        <v>0</v>
      </c>
      <c r="EX649" cm="1">
        <f t="array" ref="EX649">SUMPRODUCT($K649:$AJ649,TRANSPOSE(EX$4:EX$29))</f>
        <v>0</v>
      </c>
      <c r="EY649" cm="1">
        <f t="array" ref="EY649">SUMPRODUCT($K649:$AJ649,TRANSPOSE(EY$4:EY$29))</f>
        <v>0</v>
      </c>
      <c r="EZ649" cm="1">
        <f t="array" ref="EZ649">SUMPRODUCT($K649:$AJ649,TRANSPOSE(EZ$4:EZ$29))</f>
        <v>0</v>
      </c>
      <c r="FA649">
        <f t="shared" si="136"/>
        <v>0</v>
      </c>
      <c r="FB649" t="b">
        <f t="shared" si="137"/>
        <v>0</v>
      </c>
    </row>
    <row r="650" spans="1:158" hidden="1" x14ac:dyDescent="0.2">
      <c r="A650">
        <v>786</v>
      </c>
      <c r="B650" s="7" t="s">
        <v>166</v>
      </c>
      <c r="C650" t="s">
        <v>17</v>
      </c>
      <c r="D650">
        <v>401353622</v>
      </c>
      <c r="E650" t="s">
        <v>165</v>
      </c>
      <c r="G650" t="s">
        <v>6</v>
      </c>
      <c r="H650" s="1">
        <v>2</v>
      </c>
      <c r="I650" s="1">
        <v>5</v>
      </c>
      <c r="J650" s="1">
        <f>VLOOKUP(B650,'[4]AVL F03 05.05.26_לעבוד'!$B$27:$M$694,12,)</f>
        <v>5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5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f t="shared" si="133"/>
        <v>1575</v>
      </c>
      <c r="AL650" s="1">
        <f t="shared" si="134"/>
        <v>2000</v>
      </c>
      <c r="AM650" s="1">
        <f t="shared" si="138"/>
        <v>2173.5</v>
      </c>
      <c r="AN650" s="1">
        <f t="shared" si="139"/>
        <v>2760</v>
      </c>
      <c r="AO650" s="1">
        <f t="shared" si="140"/>
        <v>586.5</v>
      </c>
      <c r="AP650" s="1" t="s">
        <v>26</v>
      </c>
      <c r="AQ650" s="1">
        <f>VLOOKUP($B650,'[2]AVL F03 05.05.26_לעבוד'!$B$29:$H$721,6,)</f>
        <v>0</v>
      </c>
      <c r="AR650" s="1" t="s">
        <v>25</v>
      </c>
      <c r="AS650" s="1" t="s">
        <v>14</v>
      </c>
      <c r="AT650">
        <f t="shared" si="135"/>
        <v>6.8999999999999995</v>
      </c>
      <c r="AU650" t="str">
        <f>VLOOKUP(B650,'[3]AVL F03 05.05.26_לעבוד'!$B$27:$B$694,1,)</f>
        <v>T521D107M016ATE050</v>
      </c>
      <c r="AW650" t="s">
        <v>1722</v>
      </c>
      <c r="AX650" t="s">
        <v>41</v>
      </c>
      <c r="AY650">
        <v>1.38</v>
      </c>
      <c r="AZ650" t="s">
        <v>0</v>
      </c>
      <c r="BA650">
        <v>2</v>
      </c>
      <c r="BB650" t="s">
        <v>13</v>
      </c>
      <c r="BC650">
        <v>96</v>
      </c>
      <c r="BD650">
        <v>77</v>
      </c>
      <c r="BE650" t="s">
        <v>24</v>
      </c>
      <c r="BF650">
        <v>0</v>
      </c>
      <c r="BG650">
        <v>1.38</v>
      </c>
      <c r="BH650">
        <v>20</v>
      </c>
      <c r="BI650" t="s">
        <v>11</v>
      </c>
      <c r="BJ650" t="s">
        <v>23</v>
      </c>
      <c r="BK650" t="s">
        <v>5</v>
      </c>
      <c r="BL650">
        <v>1</v>
      </c>
      <c r="BM650" t="s">
        <v>75</v>
      </c>
      <c r="BN650">
        <v>1.38</v>
      </c>
      <c r="BO650" t="s">
        <v>5</v>
      </c>
      <c r="BP650">
        <v>1</v>
      </c>
      <c r="BQ650" t="s">
        <v>5</v>
      </c>
      <c r="BR650" t="s">
        <v>8</v>
      </c>
      <c r="BS650" t="s">
        <v>21</v>
      </c>
      <c r="BT650">
        <v>500</v>
      </c>
      <c r="BU650" t="s">
        <v>6</v>
      </c>
      <c r="BV650" t="s">
        <v>31</v>
      </c>
      <c r="BW650" t="s">
        <v>20</v>
      </c>
      <c r="BX650" t="s">
        <v>3</v>
      </c>
      <c r="BY650" t="s">
        <v>41</v>
      </c>
      <c r="BZ650" t="s">
        <v>1</v>
      </c>
      <c r="CA650" t="s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1000</v>
      </c>
      <c r="CK650">
        <v>0</v>
      </c>
      <c r="CL650">
        <v>0</v>
      </c>
      <c r="CM650">
        <v>500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E650">
        <f>SUM($CB650,CB650:$CC650)-SUM($EC650:EC650)</f>
        <v>0</v>
      </c>
      <c r="DF650">
        <f>SUM($CB650,$CC650:CC650)-SUM($EC650:ED650)</f>
        <v>0</v>
      </c>
      <c r="DG650">
        <f>SUM($CB650,$CC650:CD650)-SUM($EC650:EE650)</f>
        <v>0</v>
      </c>
      <c r="DH650">
        <f>SUM($CB650,$CC650:CE650)-SUM($EC650:EF650)</f>
        <v>0</v>
      </c>
      <c r="DI650">
        <f>SUM($CB650,$CC650:CF650)-SUM($EC650:EG650)</f>
        <v>0</v>
      </c>
      <c r="DJ650">
        <f>SUM($CB650,$CC650:CG650)-SUM($EC650:EH650)</f>
        <v>0</v>
      </c>
      <c r="DK650">
        <f>SUM($CB650,$CC650:CH650)-SUM($EC650:EI650)</f>
        <v>0</v>
      </c>
      <c r="DL650">
        <f>SUM($CB650,$CC650:CI650)-SUM($EC650:EJ650)</f>
        <v>0</v>
      </c>
      <c r="DM650">
        <f>SUM($CB650,$CC650:CJ650)-SUM($EC650:EK650)</f>
        <v>750</v>
      </c>
      <c r="DN650">
        <f>SUM($CB650,$CC650:CK650)-SUM($EC650:EL650)</f>
        <v>500</v>
      </c>
      <c r="DO650">
        <f>SUM($CB650,$CC650:CL650)-SUM($EC650:EM650)</f>
        <v>250</v>
      </c>
      <c r="DP650">
        <f>SUM($CB650,$CC650:CM650)-SUM($EC650:EN650)</f>
        <v>500</v>
      </c>
      <c r="DQ650">
        <f>SUM($CB650,$CC650:CN650)-SUM($EC650:EO650)</f>
        <v>500</v>
      </c>
      <c r="DR650">
        <f>SUM($CB650,$CC650:CO650)-SUM($EC650:EP650)</f>
        <v>500</v>
      </c>
      <c r="DS650">
        <f>SUM($CB650,$CC650:CP650)-SUM($EC650:EQ650)</f>
        <v>500</v>
      </c>
      <c r="DT650">
        <f>SUM($CB650,$CC650:CQ650)-SUM($EC650:ER650)</f>
        <v>500</v>
      </c>
      <c r="DU650">
        <f>SUM($CB650,$CC650:CR650)-SUM($EC650:ES650)</f>
        <v>500</v>
      </c>
      <c r="DV650">
        <f>SUM($CB650,$CC650:CS650)-SUM($EC650:ET650)</f>
        <v>500</v>
      </c>
      <c r="DW650">
        <f>SUM($CB650,$CC650:CT650)-SUM($EC650:EU650)</f>
        <v>500</v>
      </c>
      <c r="DX650">
        <f>SUM($CB650,$CC650:CU650)-SUM($EC650:EV650)</f>
        <v>500</v>
      </c>
      <c r="DY650">
        <f>SUM($CB650,$CC650:CV650)-SUM($EC650:EW650)</f>
        <v>500</v>
      </c>
      <c r="DZ650">
        <f>SUM($CB650,$CC650:CW650)-SUM($EC650:EX650)</f>
        <v>500</v>
      </c>
      <c r="EA650">
        <f>SUM($CB650,$CC650:CX650)-SUM($EC650:EY650)</f>
        <v>500</v>
      </c>
      <c r="EB650">
        <f>SUM($CB650,$CC650:CY650)-SUM($EC650:EZ650)</f>
        <v>500</v>
      </c>
      <c r="EC650" cm="1">
        <f t="array" ref="EC650">SUMPRODUCT($K650:$AJ650,TRANSPOSE(EC$4:EC$29))</f>
        <v>0</v>
      </c>
      <c r="ED650" cm="1">
        <f t="array" ref="ED650">SUMPRODUCT($K650:$AJ650,TRANSPOSE(ED$4:ED$29))</f>
        <v>0</v>
      </c>
      <c r="EE650" cm="1">
        <f t="array" ref="EE650">SUMPRODUCT($K650:$AJ650,TRANSPOSE(EE$4:EE$29))</f>
        <v>0</v>
      </c>
      <c r="EF650" cm="1">
        <f t="array" ref="EF650">SUMPRODUCT($K650:$AJ650,TRANSPOSE(EF$4:EF$29))</f>
        <v>0</v>
      </c>
      <c r="EG650" cm="1">
        <f t="array" ref="EG650">SUMPRODUCT($K650:$AJ650,TRANSPOSE(EG$4:EG$29))</f>
        <v>0</v>
      </c>
      <c r="EH650" cm="1">
        <f t="array" ref="EH650">SUMPRODUCT($K650:$AJ650,TRANSPOSE(EH$4:EH$29))</f>
        <v>0</v>
      </c>
      <c r="EI650" cm="1">
        <f t="array" ref="EI650">SUMPRODUCT($K650:$AJ650,TRANSPOSE(EI$4:EI$29))</f>
        <v>0</v>
      </c>
      <c r="EJ650" cm="1">
        <f t="array" ref="EJ650">SUMPRODUCT($K650:$AJ650,TRANSPOSE(EJ$4:EJ$29))</f>
        <v>0</v>
      </c>
      <c r="EK650" cm="1">
        <f t="array" ref="EK650">SUMPRODUCT($K650:$AJ650,TRANSPOSE(EK$4:EK$29))</f>
        <v>250</v>
      </c>
      <c r="EL650" cm="1">
        <f t="array" ref="EL650">SUMPRODUCT($K650:$AJ650,TRANSPOSE(EL$4:EL$29))</f>
        <v>250</v>
      </c>
      <c r="EM650" cm="1">
        <f t="array" ref="EM650">SUMPRODUCT($K650:$AJ650,TRANSPOSE(EM$4:EM$29))</f>
        <v>250</v>
      </c>
      <c r="EN650" cm="1">
        <f t="array" ref="EN650">SUMPRODUCT($K650:$AJ650,TRANSPOSE(EN$4:EN$29))</f>
        <v>250</v>
      </c>
      <c r="EO650" cm="1">
        <f t="array" ref="EO650">SUMPRODUCT($K650:$AJ650,TRANSPOSE(EO$4:EO$29))</f>
        <v>0</v>
      </c>
      <c r="EP650" cm="1">
        <f t="array" ref="EP650">SUMPRODUCT($K650:$AJ650,TRANSPOSE(EP$4:EP$29))</f>
        <v>0</v>
      </c>
      <c r="EQ650" cm="1">
        <f t="array" ref="EQ650">SUMPRODUCT($K650:$AJ650,TRANSPOSE(EQ$4:EQ$29))</f>
        <v>0</v>
      </c>
      <c r="ER650" cm="1">
        <f t="array" ref="ER650">SUMPRODUCT($K650:$AJ650,TRANSPOSE(ER$4:ER$29))</f>
        <v>0</v>
      </c>
      <c r="ES650" cm="1">
        <f t="array" ref="ES650">SUMPRODUCT($K650:$AJ650,TRANSPOSE(ES$4:ES$29))</f>
        <v>0</v>
      </c>
      <c r="ET650" cm="1">
        <f t="array" ref="ET650">SUMPRODUCT($K650:$AJ650,TRANSPOSE(ET$4:ET$29))</f>
        <v>0</v>
      </c>
      <c r="EU650" cm="1">
        <f t="array" ref="EU650">SUMPRODUCT($K650:$AJ650,TRANSPOSE(EU$4:EU$29))</f>
        <v>0</v>
      </c>
      <c r="EV650" cm="1">
        <f t="array" ref="EV650">SUMPRODUCT($K650:$AJ650,TRANSPOSE(EV$4:EV$29))</f>
        <v>0</v>
      </c>
      <c r="EW650" cm="1">
        <f t="array" ref="EW650">SUMPRODUCT($K650:$AJ650,TRANSPOSE(EW$4:EW$29))</f>
        <v>0</v>
      </c>
      <c r="EX650" cm="1">
        <f t="array" ref="EX650">SUMPRODUCT($K650:$AJ650,TRANSPOSE(EX$4:EX$29))</f>
        <v>0</v>
      </c>
      <c r="EY650" cm="1">
        <f t="array" ref="EY650">SUMPRODUCT($K650:$AJ650,TRANSPOSE(EY$4:EY$29))</f>
        <v>0</v>
      </c>
      <c r="EZ650" cm="1">
        <f t="array" ref="EZ650">SUMPRODUCT($K650:$AJ650,TRANSPOSE(EZ$4:EZ$29))</f>
        <v>0</v>
      </c>
      <c r="FA650">
        <f t="shared" si="136"/>
        <v>0</v>
      </c>
      <c r="FB650" t="b">
        <f t="shared" si="137"/>
        <v>0</v>
      </c>
    </row>
    <row r="651" spans="1:158" hidden="1" x14ac:dyDescent="0.2">
      <c r="A651">
        <v>787</v>
      </c>
      <c r="B651" s="7" t="s">
        <v>164</v>
      </c>
      <c r="C651" t="s">
        <v>17</v>
      </c>
      <c r="D651">
        <v>402509307</v>
      </c>
      <c r="E651" t="s">
        <v>163</v>
      </c>
      <c r="G651" t="s">
        <v>6</v>
      </c>
      <c r="H651" s="1">
        <v>2</v>
      </c>
      <c r="I651" s="1">
        <v>13</v>
      </c>
      <c r="J651" s="1">
        <f>VLOOKUP(B651,'[4]AVL F03 05.05.26_לעבוד'!$B$27:$M$694,12,)</f>
        <v>13</v>
      </c>
      <c r="K651" s="1">
        <v>0</v>
      </c>
      <c r="L651" s="1">
        <v>0</v>
      </c>
      <c r="M651" s="1">
        <v>0</v>
      </c>
      <c r="N651" s="1">
        <v>1</v>
      </c>
      <c r="O651" s="1">
        <v>12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f t="shared" si="133"/>
        <v>4095</v>
      </c>
      <c r="AL651" s="1">
        <f t="shared" si="134"/>
        <v>4500</v>
      </c>
      <c r="AM651" s="1">
        <f t="shared" si="138"/>
        <v>7657.6500000000005</v>
      </c>
      <c r="AN651" s="1">
        <f t="shared" si="139"/>
        <v>8415</v>
      </c>
      <c r="AO651" s="1">
        <f t="shared" si="140"/>
        <v>757.34999999999945</v>
      </c>
      <c r="AP651" s="1" t="s">
        <v>26</v>
      </c>
      <c r="AQ651" s="1">
        <f>VLOOKUP($B651,'[2]AVL F03 05.05.26_לעבוד'!$B$29:$H$721,6,)</f>
        <v>0</v>
      </c>
      <c r="AR651" s="1" t="s">
        <v>1783</v>
      </c>
      <c r="AS651" s="1" t="s">
        <v>14</v>
      </c>
      <c r="AT651">
        <f t="shared" si="135"/>
        <v>24.310000000000002</v>
      </c>
      <c r="AU651" t="str">
        <f>VLOOKUP(B651,'[3]AVL F03 05.05.26_לעבוד'!$B$27:$B$694,1,)</f>
        <v>T521X107M025ATE060</v>
      </c>
      <c r="AW651" t="s">
        <v>1752</v>
      </c>
      <c r="AX651" t="s">
        <v>41</v>
      </c>
      <c r="AY651">
        <v>1.87</v>
      </c>
      <c r="AZ651" t="s">
        <v>0</v>
      </c>
      <c r="BA651">
        <v>2</v>
      </c>
      <c r="BB651" t="s">
        <v>13</v>
      </c>
      <c r="BC651">
        <v>99</v>
      </c>
      <c r="BD651">
        <v>182</v>
      </c>
      <c r="BE651" t="s">
        <v>24</v>
      </c>
      <c r="BF651">
        <v>0</v>
      </c>
      <c r="BG651">
        <v>1.87</v>
      </c>
      <c r="BH651">
        <v>20</v>
      </c>
      <c r="BI651" t="s">
        <v>11</v>
      </c>
      <c r="BJ651" t="s">
        <v>23</v>
      </c>
      <c r="BK651" t="s">
        <v>5</v>
      </c>
      <c r="BL651">
        <v>1</v>
      </c>
      <c r="BM651" t="s">
        <v>75</v>
      </c>
      <c r="BN651">
        <v>1.87</v>
      </c>
      <c r="BO651" t="s">
        <v>5</v>
      </c>
      <c r="BP651">
        <v>1</v>
      </c>
      <c r="BQ651" t="s">
        <v>5</v>
      </c>
      <c r="BR651" t="s">
        <v>8</v>
      </c>
      <c r="BS651" t="s">
        <v>21</v>
      </c>
      <c r="BT651">
        <v>500</v>
      </c>
      <c r="BU651" t="s">
        <v>6</v>
      </c>
      <c r="BV651" t="s">
        <v>31</v>
      </c>
      <c r="BW651" t="s">
        <v>20</v>
      </c>
      <c r="BX651" t="s">
        <v>3</v>
      </c>
      <c r="BY651" t="s">
        <v>41</v>
      </c>
      <c r="BZ651" t="s">
        <v>1</v>
      </c>
      <c r="CA651" t="s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1000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 t="s">
        <v>5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E651">
        <f>SUM($CB651,CB651:$CC651)-SUM($EC651:EC651)</f>
        <v>0</v>
      </c>
      <c r="DF651">
        <f>SUM($CB651,$CC651:CC651)-SUM($EC651:ED651)</f>
        <v>0</v>
      </c>
      <c r="DG651">
        <f>SUM($CB651,$CC651:CD651)-SUM($EC651:EE651)</f>
        <v>0</v>
      </c>
      <c r="DH651">
        <f>SUM($CB651,$CC651:CE651)-SUM($EC651:EF651)</f>
        <v>0</v>
      </c>
      <c r="DI651">
        <f>SUM($CB651,$CC651:CF651)-SUM($EC651:EG651)</f>
        <v>0</v>
      </c>
      <c r="DJ651">
        <f>SUM($CB651,$CC651:CG651)-SUM($EC651:EH651)</f>
        <v>0</v>
      </c>
      <c r="DK651">
        <f>SUM($CB651,$CC651:CH651)-SUM($EC651:EI651)</f>
        <v>0</v>
      </c>
      <c r="DL651">
        <f>SUM($CB651,$CC651:CI651)-SUM($EC651:EJ651)</f>
        <v>0</v>
      </c>
      <c r="DM651">
        <f>SUM($CB651,$CC651:CJ651)-SUM($EC651:EK651)</f>
        <v>680</v>
      </c>
      <c r="DN651">
        <f>SUM($CB651,$CC651:CK651)-SUM($EC651:EL651)</f>
        <v>254</v>
      </c>
      <c r="DO651">
        <f>SUM($CB651,$CC651:CL651)-SUM($EC651:EM651)</f>
        <v>-646</v>
      </c>
      <c r="DP651">
        <f>SUM($CB651,$CC651:CM651)-SUM($EC651:EN651)</f>
        <v>-1600</v>
      </c>
      <c r="DQ651">
        <f>SUM($CB651,$CC651:CN651)-SUM($EC651:EO651)</f>
        <v>-1600</v>
      </c>
      <c r="DR651">
        <f>SUM($CB651,$CC651:CO651)-SUM($EC651:EP651)</f>
        <v>-1600</v>
      </c>
      <c r="DS651">
        <f>SUM($CB651,$CC651:CP651)-SUM($EC651:EQ651)</f>
        <v>-1600</v>
      </c>
      <c r="DT651">
        <f>SUM($CB651,$CC651:CQ651)-SUM($EC651:ER651)</f>
        <v>-1600</v>
      </c>
      <c r="DU651">
        <f>SUM($CB651,$CC651:CR651)-SUM($EC651:ES651)</f>
        <v>-1600</v>
      </c>
      <c r="DV651">
        <f>SUM($CB651,$CC651:CS651)-SUM($EC651:ET651)</f>
        <v>-1600</v>
      </c>
      <c r="DW651">
        <f>SUM($CB651,$CC651:CT651)-SUM($EC651:EU651)</f>
        <v>-1600</v>
      </c>
      <c r="DX651">
        <f>SUM($CB651,$CC651:CU651)-SUM($EC651:EV651)</f>
        <v>-1600</v>
      </c>
      <c r="DY651">
        <f>SUM($CB651,$CC651:CV651)-SUM($EC651:EW651)</f>
        <v>-1600</v>
      </c>
      <c r="DZ651">
        <f>SUM($CB651,$CC651:CW651)-SUM($EC651:EX651)</f>
        <v>-1600</v>
      </c>
      <c r="EA651">
        <f>SUM($CB651,$CC651:CX651)-SUM($EC651:EY651)</f>
        <v>-1600</v>
      </c>
      <c r="EB651">
        <f>SUM($CB651,$CC651:CY651)-SUM($EC651:EZ651)</f>
        <v>-1600</v>
      </c>
      <c r="EC651" cm="1">
        <f t="array" ref="EC651">SUMPRODUCT($K651:$AJ651,TRANSPOSE(EC$4:EC$29))</f>
        <v>0</v>
      </c>
      <c r="ED651" cm="1">
        <f t="array" ref="ED651">SUMPRODUCT($K651:$AJ651,TRANSPOSE(ED$4:ED$29))</f>
        <v>0</v>
      </c>
      <c r="EE651" cm="1">
        <f t="array" ref="EE651">SUMPRODUCT($K651:$AJ651,TRANSPOSE(EE$4:EE$29))</f>
        <v>0</v>
      </c>
      <c r="EF651" cm="1">
        <f t="array" ref="EF651">SUMPRODUCT($K651:$AJ651,TRANSPOSE(EF$4:EF$29))</f>
        <v>0</v>
      </c>
      <c r="EG651" cm="1">
        <f t="array" ref="EG651">SUMPRODUCT($K651:$AJ651,TRANSPOSE(EG$4:EG$29))</f>
        <v>0</v>
      </c>
      <c r="EH651" cm="1">
        <f t="array" ref="EH651">SUMPRODUCT($K651:$AJ651,TRANSPOSE(EH$4:EH$29))</f>
        <v>0</v>
      </c>
      <c r="EI651" cm="1">
        <f t="array" ref="EI651">SUMPRODUCT($K651:$AJ651,TRANSPOSE(EI$4:EI$29))</f>
        <v>0</v>
      </c>
      <c r="EJ651" cm="1">
        <f t="array" ref="EJ651">SUMPRODUCT($K651:$AJ651,TRANSPOSE(EJ$4:EJ$29))</f>
        <v>0</v>
      </c>
      <c r="EK651" cm="1">
        <f t="array" ref="EK651">SUMPRODUCT($K651:$AJ651,TRANSPOSE(EK$4:EK$29))</f>
        <v>320</v>
      </c>
      <c r="EL651" cm="1">
        <f t="array" ref="EL651">SUMPRODUCT($K651:$AJ651,TRANSPOSE(EL$4:EL$29))</f>
        <v>426</v>
      </c>
      <c r="EM651" cm="1">
        <f t="array" ref="EM651">SUMPRODUCT($K651:$AJ651,TRANSPOSE(EM$4:EM$29))</f>
        <v>900</v>
      </c>
      <c r="EN651" cm="1">
        <f t="array" ref="EN651">SUMPRODUCT($K651:$AJ651,TRANSPOSE(EN$4:EN$29))</f>
        <v>954</v>
      </c>
      <c r="EO651" cm="1">
        <f t="array" ref="EO651">SUMPRODUCT($K651:$AJ651,TRANSPOSE(EO$4:EO$29))</f>
        <v>0</v>
      </c>
      <c r="EP651" cm="1">
        <f t="array" ref="EP651">SUMPRODUCT($K651:$AJ651,TRANSPOSE(EP$4:EP$29))</f>
        <v>0</v>
      </c>
      <c r="EQ651" cm="1">
        <f t="array" ref="EQ651">SUMPRODUCT($K651:$AJ651,TRANSPOSE(EQ$4:EQ$29))</f>
        <v>0</v>
      </c>
      <c r="ER651" cm="1">
        <f t="array" ref="ER651">SUMPRODUCT($K651:$AJ651,TRANSPOSE(ER$4:ER$29))</f>
        <v>0</v>
      </c>
      <c r="ES651" cm="1">
        <f t="array" ref="ES651">SUMPRODUCT($K651:$AJ651,TRANSPOSE(ES$4:ES$29))</f>
        <v>0</v>
      </c>
      <c r="ET651" cm="1">
        <f t="array" ref="ET651">SUMPRODUCT($K651:$AJ651,TRANSPOSE(ET$4:ET$29))</f>
        <v>0</v>
      </c>
      <c r="EU651" cm="1">
        <f t="array" ref="EU651">SUMPRODUCT($K651:$AJ651,TRANSPOSE(EU$4:EU$29))</f>
        <v>0</v>
      </c>
      <c r="EV651" cm="1">
        <f t="array" ref="EV651">SUMPRODUCT($K651:$AJ651,TRANSPOSE(EV$4:EV$29))</f>
        <v>0</v>
      </c>
      <c r="EW651" cm="1">
        <f t="array" ref="EW651">SUMPRODUCT($K651:$AJ651,TRANSPOSE(EW$4:EW$29))</f>
        <v>0</v>
      </c>
      <c r="EX651" cm="1">
        <f t="array" ref="EX651">SUMPRODUCT($K651:$AJ651,TRANSPOSE(EX$4:EX$29))</f>
        <v>0</v>
      </c>
      <c r="EY651" cm="1">
        <f t="array" ref="EY651">SUMPRODUCT($K651:$AJ651,TRANSPOSE(EY$4:EY$29))</f>
        <v>0</v>
      </c>
      <c r="EZ651" cm="1">
        <f t="array" ref="EZ651">SUMPRODUCT($K651:$AJ651,TRANSPOSE(EZ$4:EZ$29))</f>
        <v>0</v>
      </c>
      <c r="FA651">
        <f t="shared" si="136"/>
        <v>0</v>
      </c>
      <c r="FB651" t="b">
        <f t="shared" si="137"/>
        <v>0</v>
      </c>
    </row>
    <row r="652" spans="1:158" hidden="1" x14ac:dyDescent="0.2">
      <c r="A652">
        <v>788</v>
      </c>
      <c r="B652" s="7" t="s">
        <v>162</v>
      </c>
      <c r="C652" t="s">
        <v>17</v>
      </c>
      <c r="D652">
        <v>409820117</v>
      </c>
      <c r="E652" t="s">
        <v>161</v>
      </c>
      <c r="F652">
        <v>409820156</v>
      </c>
      <c r="G652" t="s">
        <v>6</v>
      </c>
      <c r="H652" s="1">
        <v>2</v>
      </c>
      <c r="I652" s="1">
        <v>35</v>
      </c>
      <c r="J652" s="1">
        <f>VLOOKUP(B652,'[4]AVL F03 05.05.26_לעבוד'!$B$27:$M$694,12,)</f>
        <v>35</v>
      </c>
      <c r="K652" s="1">
        <v>0</v>
      </c>
      <c r="L652" s="1">
        <v>0</v>
      </c>
      <c r="M652" s="1">
        <v>0</v>
      </c>
      <c r="N652" s="1">
        <v>3</v>
      </c>
      <c r="O652" s="1">
        <v>32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f t="shared" si="133"/>
        <v>11025</v>
      </c>
      <c r="AL652" s="1">
        <f t="shared" si="134"/>
        <v>11500</v>
      </c>
      <c r="AM652" s="1">
        <f t="shared" si="138"/>
        <v>26460</v>
      </c>
      <c r="AN652" s="1">
        <f t="shared" si="139"/>
        <v>27600</v>
      </c>
      <c r="AO652" s="1">
        <f t="shared" si="140"/>
        <v>1140</v>
      </c>
      <c r="AP652" s="1" t="s">
        <v>26</v>
      </c>
      <c r="AQ652" s="1" t="str">
        <f>VLOOKUP($B652,'[2]AVL F03 05.05.26_לעבוד'!$B$29:$H$721,6,)</f>
        <v xml:space="preserve">תינתן עזרה מאלתא </v>
      </c>
      <c r="AR652" s="1" t="s">
        <v>25</v>
      </c>
      <c r="AS652" s="1" t="s">
        <v>14</v>
      </c>
      <c r="AT652">
        <f t="shared" si="135"/>
        <v>84</v>
      </c>
      <c r="AU652" t="str">
        <f>VLOOKUP(B652,'[3]AVL F03 05.05.26_לעבוד'!$B$27:$B$694,1,)</f>
        <v>T521X337M016ATE025</v>
      </c>
      <c r="AW652" t="s">
        <v>1788</v>
      </c>
      <c r="AX652">
        <v>1</v>
      </c>
      <c r="AY652">
        <v>2.4</v>
      </c>
      <c r="AZ652" t="s">
        <v>0</v>
      </c>
      <c r="BA652">
        <v>2</v>
      </c>
      <c r="BB652" t="s">
        <v>13</v>
      </c>
      <c r="BC652">
        <v>99</v>
      </c>
      <c r="BD652">
        <v>53</v>
      </c>
      <c r="BE652" t="s">
        <v>24</v>
      </c>
      <c r="BF652">
        <v>0</v>
      </c>
      <c r="BG652">
        <v>2.4</v>
      </c>
      <c r="BH652">
        <v>20</v>
      </c>
      <c r="BI652" t="s">
        <v>11</v>
      </c>
      <c r="BJ652" t="s">
        <v>23</v>
      </c>
      <c r="BK652" t="s">
        <v>5</v>
      </c>
      <c r="BL652">
        <v>1</v>
      </c>
      <c r="BM652" t="s">
        <v>38</v>
      </c>
      <c r="BN652">
        <v>2.4</v>
      </c>
      <c r="BO652" t="s">
        <v>5</v>
      </c>
      <c r="BP652">
        <v>1</v>
      </c>
      <c r="BQ652" t="s">
        <v>5</v>
      </c>
      <c r="BR652" t="s">
        <v>8</v>
      </c>
      <c r="BS652" t="s">
        <v>21</v>
      </c>
      <c r="BT652">
        <v>500</v>
      </c>
      <c r="BU652" t="s">
        <v>6</v>
      </c>
      <c r="BV652" t="s">
        <v>31</v>
      </c>
      <c r="BW652" t="s">
        <v>20</v>
      </c>
      <c r="BX652" t="s">
        <v>3</v>
      </c>
      <c r="BY652">
        <v>1</v>
      </c>
      <c r="BZ652" t="s">
        <v>29</v>
      </c>
      <c r="CA652" t="s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7000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7500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E652">
        <f>SUM($CB652,CB652:$CC652)-SUM($EC652:EC652)</f>
        <v>0</v>
      </c>
      <c r="DF652">
        <f>SUM($CB652,$CC652:CC652)-SUM($EC652:ED652)</f>
        <v>0</v>
      </c>
      <c r="DG652">
        <f>SUM($CB652,$CC652:CD652)-SUM($EC652:EE652)</f>
        <v>0</v>
      </c>
      <c r="DH652">
        <f>SUM($CB652,$CC652:CE652)-SUM($EC652:EF652)</f>
        <v>0</v>
      </c>
      <c r="DI652">
        <f>SUM($CB652,$CC652:CF652)-SUM($EC652:EG652)</f>
        <v>0</v>
      </c>
      <c r="DJ652">
        <f>SUM($CB652,$CC652:CG652)-SUM($EC652:EH652)</f>
        <v>0</v>
      </c>
      <c r="DK652">
        <f>SUM($CB652,$CC652:CH652)-SUM($EC652:EI652)</f>
        <v>0</v>
      </c>
      <c r="DL652">
        <f>SUM($CB652,$CC652:CI652)-SUM($EC652:EJ652)</f>
        <v>0</v>
      </c>
      <c r="DM652">
        <f>SUM($CB652,$CC652:CJ652)-SUM($EC652:EK652)</f>
        <v>6140</v>
      </c>
      <c r="DN652">
        <f>SUM($CB652,$CC652:CK652)-SUM($EC652:EL652)</f>
        <v>4974</v>
      </c>
      <c r="DO652">
        <f>SUM($CB652,$CC652:CL652)-SUM($EC652:EM652)</f>
        <v>2574</v>
      </c>
      <c r="DP652">
        <f>SUM($CB652,$CC652:CM652)-SUM($EC652:EN652)</f>
        <v>0</v>
      </c>
      <c r="DQ652">
        <f>SUM($CB652,$CC652:CN652)-SUM($EC652:EO652)</f>
        <v>0</v>
      </c>
      <c r="DR652">
        <f>SUM($CB652,$CC652:CO652)-SUM($EC652:EP652)</f>
        <v>0</v>
      </c>
      <c r="DS652">
        <f>SUM($CB652,$CC652:CP652)-SUM($EC652:EQ652)</f>
        <v>7500</v>
      </c>
      <c r="DT652">
        <f>SUM($CB652,$CC652:CQ652)-SUM($EC652:ER652)</f>
        <v>7500</v>
      </c>
      <c r="DU652">
        <f>SUM($CB652,$CC652:CR652)-SUM($EC652:ES652)</f>
        <v>7500</v>
      </c>
      <c r="DV652">
        <f>SUM($CB652,$CC652:CS652)-SUM($EC652:ET652)</f>
        <v>7500</v>
      </c>
      <c r="DW652">
        <f>SUM($CB652,$CC652:CT652)-SUM($EC652:EU652)</f>
        <v>7500</v>
      </c>
      <c r="DX652">
        <f>SUM($CB652,$CC652:CU652)-SUM($EC652:EV652)</f>
        <v>7500</v>
      </c>
      <c r="DY652">
        <f>SUM($CB652,$CC652:CV652)-SUM($EC652:EW652)</f>
        <v>7500</v>
      </c>
      <c r="DZ652">
        <f>SUM($CB652,$CC652:CW652)-SUM($EC652:EX652)</f>
        <v>7500</v>
      </c>
      <c r="EA652">
        <f>SUM($CB652,$CC652:CX652)-SUM($EC652:EY652)</f>
        <v>7500</v>
      </c>
      <c r="EB652">
        <f>SUM($CB652,$CC652:CY652)-SUM($EC652:EZ652)</f>
        <v>7500</v>
      </c>
      <c r="EC652" cm="1">
        <f t="array" ref="EC652">SUMPRODUCT($K652:$AJ652,TRANSPOSE(EC$4:EC$29))</f>
        <v>0</v>
      </c>
      <c r="ED652" cm="1">
        <f t="array" ref="ED652">SUMPRODUCT($K652:$AJ652,TRANSPOSE(ED$4:ED$29))</f>
        <v>0</v>
      </c>
      <c r="EE652" cm="1">
        <f t="array" ref="EE652">SUMPRODUCT($K652:$AJ652,TRANSPOSE(EE$4:EE$29))</f>
        <v>0</v>
      </c>
      <c r="EF652" cm="1">
        <f t="array" ref="EF652">SUMPRODUCT($K652:$AJ652,TRANSPOSE(EF$4:EF$29))</f>
        <v>0</v>
      </c>
      <c r="EG652" cm="1">
        <f t="array" ref="EG652">SUMPRODUCT($K652:$AJ652,TRANSPOSE(EG$4:EG$29))</f>
        <v>0</v>
      </c>
      <c r="EH652" cm="1">
        <f t="array" ref="EH652">SUMPRODUCT($K652:$AJ652,TRANSPOSE(EH$4:EH$29))</f>
        <v>0</v>
      </c>
      <c r="EI652" cm="1">
        <f t="array" ref="EI652">SUMPRODUCT($K652:$AJ652,TRANSPOSE(EI$4:EI$29))</f>
        <v>0</v>
      </c>
      <c r="EJ652" cm="1">
        <f t="array" ref="EJ652">SUMPRODUCT($K652:$AJ652,TRANSPOSE(EJ$4:EJ$29))</f>
        <v>0</v>
      </c>
      <c r="EK652" cm="1">
        <f t="array" ref="EK652">SUMPRODUCT($K652:$AJ652,TRANSPOSE(EK$4:EK$29))</f>
        <v>860</v>
      </c>
      <c r="EL652" cm="1">
        <f t="array" ref="EL652">SUMPRODUCT($K652:$AJ652,TRANSPOSE(EL$4:EL$29))</f>
        <v>1166</v>
      </c>
      <c r="EM652" cm="1">
        <f t="array" ref="EM652">SUMPRODUCT($K652:$AJ652,TRANSPOSE(EM$4:EM$29))</f>
        <v>2400</v>
      </c>
      <c r="EN652" cm="1">
        <f t="array" ref="EN652">SUMPRODUCT($K652:$AJ652,TRANSPOSE(EN$4:EN$29))</f>
        <v>2574</v>
      </c>
      <c r="EO652" cm="1">
        <f t="array" ref="EO652">SUMPRODUCT($K652:$AJ652,TRANSPOSE(EO$4:EO$29))</f>
        <v>0</v>
      </c>
      <c r="EP652" cm="1">
        <f t="array" ref="EP652">SUMPRODUCT($K652:$AJ652,TRANSPOSE(EP$4:EP$29))</f>
        <v>0</v>
      </c>
      <c r="EQ652" cm="1">
        <f t="array" ref="EQ652">SUMPRODUCT($K652:$AJ652,TRANSPOSE(EQ$4:EQ$29))</f>
        <v>0</v>
      </c>
      <c r="ER652" cm="1">
        <f t="array" ref="ER652">SUMPRODUCT($K652:$AJ652,TRANSPOSE(ER$4:ER$29))</f>
        <v>0</v>
      </c>
      <c r="ES652" cm="1">
        <f t="array" ref="ES652">SUMPRODUCT($K652:$AJ652,TRANSPOSE(ES$4:ES$29))</f>
        <v>0</v>
      </c>
      <c r="ET652" cm="1">
        <f t="array" ref="ET652">SUMPRODUCT($K652:$AJ652,TRANSPOSE(ET$4:ET$29))</f>
        <v>0</v>
      </c>
      <c r="EU652" cm="1">
        <f t="array" ref="EU652">SUMPRODUCT($K652:$AJ652,TRANSPOSE(EU$4:EU$29))</f>
        <v>0</v>
      </c>
      <c r="EV652" cm="1">
        <f t="array" ref="EV652">SUMPRODUCT($K652:$AJ652,TRANSPOSE(EV$4:EV$29))</f>
        <v>0</v>
      </c>
      <c r="EW652" cm="1">
        <f t="array" ref="EW652">SUMPRODUCT($K652:$AJ652,TRANSPOSE(EW$4:EW$29))</f>
        <v>0</v>
      </c>
      <c r="EX652" cm="1">
        <f t="array" ref="EX652">SUMPRODUCT($K652:$AJ652,TRANSPOSE(EX$4:EX$29))</f>
        <v>0</v>
      </c>
      <c r="EY652" cm="1">
        <f t="array" ref="EY652">SUMPRODUCT($K652:$AJ652,TRANSPOSE(EY$4:EY$29))</f>
        <v>0</v>
      </c>
      <c r="EZ652" cm="1">
        <f t="array" ref="EZ652">SUMPRODUCT($K652:$AJ652,TRANSPOSE(EZ$4:EZ$29))</f>
        <v>0</v>
      </c>
      <c r="FA652">
        <f t="shared" si="136"/>
        <v>0</v>
      </c>
      <c r="FB652" t="b">
        <f t="shared" si="137"/>
        <v>0</v>
      </c>
    </row>
    <row r="653" spans="1:158" hidden="1" x14ac:dyDescent="0.2">
      <c r="A653">
        <v>789</v>
      </c>
      <c r="B653" s="7" t="s">
        <v>160</v>
      </c>
      <c r="C653" t="s">
        <v>17</v>
      </c>
      <c r="D653">
        <v>401258243</v>
      </c>
      <c r="E653" t="s">
        <v>159</v>
      </c>
      <c r="G653" t="s">
        <v>6</v>
      </c>
      <c r="H653" s="1">
        <v>2</v>
      </c>
      <c r="I653" s="1">
        <v>14</v>
      </c>
      <c r="J653" s="1">
        <f>VLOOKUP(B653,'[4]AVL F03 05.05.26_לעבוד'!$B$27:$M$694,12,)</f>
        <v>14</v>
      </c>
      <c r="K653" s="1">
        <v>0</v>
      </c>
      <c r="L653" s="1">
        <v>0</v>
      </c>
      <c r="M653" s="1">
        <v>0</v>
      </c>
      <c r="N653" s="1">
        <v>6</v>
      </c>
      <c r="O653" s="1">
        <v>8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f t="shared" si="133"/>
        <v>4410</v>
      </c>
      <c r="AL653" s="1">
        <f t="shared" si="134"/>
        <v>4500</v>
      </c>
      <c r="AM653" s="1">
        <f t="shared" si="138"/>
        <v>6306.2999999999993</v>
      </c>
      <c r="AN653" s="1">
        <f t="shared" si="139"/>
        <v>6435</v>
      </c>
      <c r="AO653" s="1">
        <f t="shared" si="140"/>
        <v>128.70000000000073</v>
      </c>
      <c r="AP653" s="1" t="s">
        <v>26</v>
      </c>
      <c r="AQ653" s="1">
        <f>VLOOKUP($B653,'[2]AVL F03 05.05.26_לעבוד'!$B$29:$H$721,6,)</f>
        <v>0</v>
      </c>
      <c r="AR653" s="1" t="s">
        <v>46</v>
      </c>
      <c r="AS653" s="1" t="s">
        <v>14</v>
      </c>
      <c r="AT653">
        <f t="shared" si="135"/>
        <v>20.02</v>
      </c>
      <c r="AU653" t="str">
        <f>VLOOKUP(B653,'[3]AVL F03 05.05.26_לעבוד'!$B$27:$B$694,1,)</f>
        <v>T521X476M035ATE030</v>
      </c>
      <c r="AW653" t="s">
        <v>1722</v>
      </c>
      <c r="AX653" t="s">
        <v>154</v>
      </c>
      <c r="AY653">
        <v>1.43</v>
      </c>
      <c r="AZ653" t="s">
        <v>0</v>
      </c>
      <c r="BA653">
        <v>2</v>
      </c>
      <c r="BB653" t="s">
        <v>13</v>
      </c>
      <c r="BC653">
        <v>96</v>
      </c>
      <c r="BD653">
        <v>52</v>
      </c>
      <c r="BE653" t="s">
        <v>24</v>
      </c>
      <c r="BF653">
        <v>0</v>
      </c>
      <c r="BG653">
        <v>1.43</v>
      </c>
      <c r="BH653">
        <v>20</v>
      </c>
      <c r="BI653" t="s">
        <v>11</v>
      </c>
      <c r="BJ653" t="s">
        <v>23</v>
      </c>
      <c r="BK653" t="s">
        <v>5</v>
      </c>
      <c r="BL653">
        <v>1</v>
      </c>
      <c r="BM653" t="s">
        <v>22</v>
      </c>
      <c r="BN653">
        <v>1.43</v>
      </c>
      <c r="BO653" t="s">
        <v>5</v>
      </c>
      <c r="BP653">
        <v>1</v>
      </c>
      <c r="BQ653" t="s">
        <v>5</v>
      </c>
      <c r="BR653" t="s">
        <v>8</v>
      </c>
      <c r="BS653" t="s">
        <v>21</v>
      </c>
      <c r="BT653">
        <v>500</v>
      </c>
      <c r="BU653" t="s">
        <v>6</v>
      </c>
      <c r="BV653" t="s">
        <v>5</v>
      </c>
      <c r="BW653" t="s">
        <v>20</v>
      </c>
      <c r="BX653" t="s">
        <v>3</v>
      </c>
      <c r="BY653" t="s">
        <v>154</v>
      </c>
      <c r="BZ653" t="s">
        <v>1</v>
      </c>
      <c r="CA653" t="s">
        <v>0</v>
      </c>
      <c r="CB653">
        <v>3000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E653">
        <f>SUM($CB653,CB653:$CC653)-SUM($EC653:EC653)</f>
        <v>6000</v>
      </c>
      <c r="DF653">
        <f>SUM($CB653,$CC653:CC653)-SUM($EC653:ED653)</f>
        <v>3000</v>
      </c>
      <c r="DG653">
        <f>SUM($CB653,$CC653:CD653)-SUM($EC653:EE653)</f>
        <v>3000</v>
      </c>
      <c r="DH653">
        <f>SUM($CB653,$CC653:CE653)-SUM($EC653:EF653)</f>
        <v>3000</v>
      </c>
      <c r="DI653">
        <f>SUM($CB653,$CC653:CF653)-SUM($EC653:EG653)</f>
        <v>3000</v>
      </c>
      <c r="DJ653">
        <f>SUM($CB653,$CC653:CG653)-SUM($EC653:EH653)</f>
        <v>3000</v>
      </c>
      <c r="DK653">
        <f>SUM($CB653,$CC653:CH653)-SUM($EC653:EI653)</f>
        <v>3000</v>
      </c>
      <c r="DL653">
        <f>SUM($CB653,$CC653:CI653)-SUM($EC653:EJ653)</f>
        <v>3000</v>
      </c>
      <c r="DM653">
        <f>SUM($CB653,$CC653:CJ653)-SUM($EC653:EK653)</f>
        <v>2680</v>
      </c>
      <c r="DN653">
        <f>SUM($CB653,$CC653:CK653)-SUM($EC653:EL653)</f>
        <v>1916</v>
      </c>
      <c r="DO653">
        <f>SUM($CB653,$CC653:CL653)-SUM($EC653:EM653)</f>
        <v>1316</v>
      </c>
      <c r="DP653">
        <f>SUM($CB653,$CC653:CM653)-SUM($EC653:EN653)</f>
        <v>200</v>
      </c>
      <c r="DQ653">
        <f>SUM($CB653,$CC653:CN653)-SUM($EC653:EO653)</f>
        <v>200</v>
      </c>
      <c r="DR653">
        <f>SUM($CB653,$CC653:CO653)-SUM($EC653:EP653)</f>
        <v>200</v>
      </c>
      <c r="DS653">
        <f>SUM($CB653,$CC653:CP653)-SUM($EC653:EQ653)</f>
        <v>200</v>
      </c>
      <c r="DT653">
        <f>SUM($CB653,$CC653:CQ653)-SUM($EC653:ER653)</f>
        <v>200</v>
      </c>
      <c r="DU653">
        <f>SUM($CB653,$CC653:CR653)-SUM($EC653:ES653)</f>
        <v>200</v>
      </c>
      <c r="DV653">
        <f>SUM($CB653,$CC653:CS653)-SUM($EC653:ET653)</f>
        <v>200</v>
      </c>
      <c r="DW653">
        <f>SUM($CB653,$CC653:CT653)-SUM($EC653:EU653)</f>
        <v>200</v>
      </c>
      <c r="DX653">
        <f>SUM($CB653,$CC653:CU653)-SUM($EC653:EV653)</f>
        <v>200</v>
      </c>
      <c r="DY653">
        <f>SUM($CB653,$CC653:CV653)-SUM($EC653:EW653)</f>
        <v>200</v>
      </c>
      <c r="DZ653">
        <f>SUM($CB653,$CC653:CW653)-SUM($EC653:EX653)</f>
        <v>200</v>
      </c>
      <c r="EA653">
        <f>SUM($CB653,$CC653:CX653)-SUM($EC653:EY653)</f>
        <v>200</v>
      </c>
      <c r="EB653">
        <f>SUM($CB653,$CC653:CY653)-SUM($EC653:EZ653)</f>
        <v>200</v>
      </c>
      <c r="EC653" cm="1">
        <f t="array" ref="EC653">SUMPRODUCT($K653:$AJ653,TRANSPOSE(EC$4:EC$29))</f>
        <v>0</v>
      </c>
      <c r="ED653" cm="1">
        <f t="array" ref="ED653">SUMPRODUCT($K653:$AJ653,TRANSPOSE(ED$4:ED$29))</f>
        <v>0</v>
      </c>
      <c r="EE653" cm="1">
        <f t="array" ref="EE653">SUMPRODUCT($K653:$AJ653,TRANSPOSE(EE$4:EE$29))</f>
        <v>0</v>
      </c>
      <c r="EF653" cm="1">
        <f t="array" ref="EF653">SUMPRODUCT($K653:$AJ653,TRANSPOSE(EF$4:EF$29))</f>
        <v>0</v>
      </c>
      <c r="EG653" cm="1">
        <f t="array" ref="EG653">SUMPRODUCT($K653:$AJ653,TRANSPOSE(EG$4:EG$29))</f>
        <v>0</v>
      </c>
      <c r="EH653" cm="1">
        <f t="array" ref="EH653">SUMPRODUCT($K653:$AJ653,TRANSPOSE(EH$4:EH$29))</f>
        <v>0</v>
      </c>
      <c r="EI653" cm="1">
        <f t="array" ref="EI653">SUMPRODUCT($K653:$AJ653,TRANSPOSE(EI$4:EI$29))</f>
        <v>0</v>
      </c>
      <c r="EJ653" cm="1">
        <f t="array" ref="EJ653">SUMPRODUCT($K653:$AJ653,TRANSPOSE(EJ$4:EJ$29))</f>
        <v>0</v>
      </c>
      <c r="EK653" cm="1">
        <f t="array" ref="EK653">SUMPRODUCT($K653:$AJ653,TRANSPOSE(EK$4:EK$29))</f>
        <v>320</v>
      </c>
      <c r="EL653" cm="1">
        <f t="array" ref="EL653">SUMPRODUCT($K653:$AJ653,TRANSPOSE(EL$4:EL$29))</f>
        <v>764</v>
      </c>
      <c r="EM653" cm="1">
        <f t="array" ref="EM653">SUMPRODUCT($K653:$AJ653,TRANSPOSE(EM$4:EM$29))</f>
        <v>600</v>
      </c>
      <c r="EN653" cm="1">
        <f t="array" ref="EN653">SUMPRODUCT($K653:$AJ653,TRANSPOSE(EN$4:EN$29))</f>
        <v>1116</v>
      </c>
      <c r="EO653" cm="1">
        <f t="array" ref="EO653">SUMPRODUCT($K653:$AJ653,TRANSPOSE(EO$4:EO$29))</f>
        <v>0</v>
      </c>
      <c r="EP653" cm="1">
        <f t="array" ref="EP653">SUMPRODUCT($K653:$AJ653,TRANSPOSE(EP$4:EP$29))</f>
        <v>0</v>
      </c>
      <c r="EQ653" cm="1">
        <f t="array" ref="EQ653">SUMPRODUCT($K653:$AJ653,TRANSPOSE(EQ$4:EQ$29))</f>
        <v>0</v>
      </c>
      <c r="ER653" cm="1">
        <f t="array" ref="ER653">SUMPRODUCT($K653:$AJ653,TRANSPOSE(ER$4:ER$29))</f>
        <v>0</v>
      </c>
      <c r="ES653" cm="1">
        <f t="array" ref="ES653">SUMPRODUCT($K653:$AJ653,TRANSPOSE(ES$4:ES$29))</f>
        <v>0</v>
      </c>
      <c r="ET653" cm="1">
        <f t="array" ref="ET653">SUMPRODUCT($K653:$AJ653,TRANSPOSE(ET$4:ET$29))</f>
        <v>0</v>
      </c>
      <c r="EU653" cm="1">
        <f t="array" ref="EU653">SUMPRODUCT($K653:$AJ653,TRANSPOSE(EU$4:EU$29))</f>
        <v>0</v>
      </c>
      <c r="EV653" cm="1">
        <f t="array" ref="EV653">SUMPRODUCT($K653:$AJ653,TRANSPOSE(EV$4:EV$29))</f>
        <v>0</v>
      </c>
      <c r="EW653" cm="1">
        <f t="array" ref="EW653">SUMPRODUCT($K653:$AJ653,TRANSPOSE(EW$4:EW$29))</f>
        <v>0</v>
      </c>
      <c r="EX653" cm="1">
        <f t="array" ref="EX653">SUMPRODUCT($K653:$AJ653,TRANSPOSE(EX$4:EX$29))</f>
        <v>0</v>
      </c>
      <c r="EY653" cm="1">
        <f t="array" ref="EY653">SUMPRODUCT($K653:$AJ653,TRANSPOSE(EY$4:EY$29))</f>
        <v>0</v>
      </c>
      <c r="EZ653" cm="1">
        <f t="array" ref="EZ653">SUMPRODUCT($K653:$AJ653,TRANSPOSE(EZ$4:EZ$29))</f>
        <v>0</v>
      </c>
      <c r="FA653">
        <f t="shared" si="136"/>
        <v>0</v>
      </c>
      <c r="FB653" t="b">
        <f t="shared" si="137"/>
        <v>0</v>
      </c>
    </row>
    <row r="654" spans="1:158" hidden="1" x14ac:dyDescent="0.2">
      <c r="A654">
        <v>790</v>
      </c>
      <c r="B654" s="7" t="s">
        <v>158</v>
      </c>
      <c r="C654" t="s">
        <v>17</v>
      </c>
      <c r="D654">
        <v>404188582</v>
      </c>
      <c r="E654" t="s">
        <v>157</v>
      </c>
      <c r="G654" t="s">
        <v>6</v>
      </c>
      <c r="H654" s="1">
        <v>2</v>
      </c>
      <c r="I654" s="1">
        <v>1</v>
      </c>
      <c r="J654" s="1">
        <f>VLOOKUP(B654,'[4]AVL F03 05.05.26_לעבוד'!$B$27:$M$694,12,)</f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1</v>
      </c>
      <c r="AI654" s="1">
        <v>0</v>
      </c>
      <c r="AJ654" s="1">
        <v>0</v>
      </c>
      <c r="AK654" s="1">
        <f t="shared" si="133"/>
        <v>315</v>
      </c>
      <c r="AL654" s="1">
        <f t="shared" si="134"/>
        <v>1000</v>
      </c>
      <c r="AM654" s="1">
        <f t="shared" si="138"/>
        <v>787.5</v>
      </c>
      <c r="AN654" s="1">
        <f t="shared" si="139"/>
        <v>2500</v>
      </c>
      <c r="AO654" s="1">
        <f t="shared" si="140"/>
        <v>1712.5</v>
      </c>
      <c r="AP654" s="1" t="s">
        <v>107</v>
      </c>
      <c r="AQ654" s="1" t="str">
        <f>VLOOKUP($B654,'[2]AVL F03 05.05.26_לעבוד'!$B$29:$H$721,6,)</f>
        <v xml:space="preserve">תינתן עזרה מאלתא </v>
      </c>
      <c r="AR654" s="1" t="s">
        <v>25</v>
      </c>
      <c r="AS654" s="1" t="s">
        <v>14</v>
      </c>
      <c r="AT654">
        <f t="shared" si="135"/>
        <v>2.5</v>
      </c>
      <c r="AU654" t="str">
        <f>VLOOKUP(B654,'[3]AVL F03 05.05.26_לעבוד'!$B$27:$B$694,1,)</f>
        <v>T528Z477M2R5ATE005</v>
      </c>
      <c r="AW654" t="s">
        <v>1788</v>
      </c>
      <c r="AX654" t="s">
        <v>41</v>
      </c>
      <c r="AY654">
        <v>2.5</v>
      </c>
      <c r="AZ654" t="s">
        <v>0</v>
      </c>
      <c r="BA654">
        <v>2</v>
      </c>
      <c r="BB654" t="s">
        <v>13</v>
      </c>
      <c r="BC654">
        <v>96</v>
      </c>
      <c r="BD654">
        <v>216</v>
      </c>
      <c r="BE654" t="s">
        <v>24</v>
      </c>
      <c r="BF654">
        <v>0</v>
      </c>
      <c r="BG654">
        <v>2.5</v>
      </c>
      <c r="BH654">
        <v>20</v>
      </c>
      <c r="BI654" t="s">
        <v>11</v>
      </c>
      <c r="BJ654" t="s">
        <v>23</v>
      </c>
      <c r="BK654" t="s">
        <v>5</v>
      </c>
      <c r="BL654">
        <v>1</v>
      </c>
      <c r="BM654" t="s">
        <v>22</v>
      </c>
      <c r="BN654">
        <v>2.5</v>
      </c>
      <c r="BO654" t="s">
        <v>5</v>
      </c>
      <c r="BP654">
        <v>1</v>
      </c>
      <c r="BQ654" t="s">
        <v>5</v>
      </c>
      <c r="BR654" t="s">
        <v>8</v>
      </c>
      <c r="BS654" t="s">
        <v>21</v>
      </c>
      <c r="BT654">
        <v>1000</v>
      </c>
      <c r="BU654" t="s">
        <v>6</v>
      </c>
      <c r="BV654" t="s">
        <v>31</v>
      </c>
      <c r="BW654" t="s">
        <v>20</v>
      </c>
      <c r="BX654" t="s">
        <v>3</v>
      </c>
      <c r="BY654" t="s">
        <v>41</v>
      </c>
      <c r="BZ654" t="s">
        <v>1</v>
      </c>
      <c r="CA654" t="s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250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1000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E654">
        <f>SUM($CB654,CB654:$CC654)-SUM($EC654:EC654)</f>
        <v>0</v>
      </c>
      <c r="DF654">
        <f>SUM($CB654,$CC654:CC654)-SUM($EC654:ED654)</f>
        <v>0</v>
      </c>
      <c r="DG654">
        <f>SUM($CB654,$CC654:CD654)-SUM($EC654:EE654)</f>
        <v>0</v>
      </c>
      <c r="DH654">
        <f>SUM($CB654,$CC654:CE654)-SUM($EC654:EF654)</f>
        <v>0</v>
      </c>
      <c r="DI654">
        <f>SUM($CB654,$CC654:CF654)-SUM($EC654:EG654)</f>
        <v>0</v>
      </c>
      <c r="DJ654">
        <f>SUM($CB654,$CC654:CG654)-SUM($EC654:EH654)</f>
        <v>0</v>
      </c>
      <c r="DK654">
        <f>SUM($CB654,$CC654:CH654)-SUM($EC654:EI654)</f>
        <v>0</v>
      </c>
      <c r="DL654">
        <f>SUM($CB654,$CC654:CI654)-SUM($EC654:EJ654)</f>
        <v>0</v>
      </c>
      <c r="DM654">
        <f>SUM($CB654,$CC654:CJ654)-SUM($EC654:EK654)</f>
        <v>200</v>
      </c>
      <c r="DN654">
        <f>SUM($CB654,$CC654:CK654)-SUM($EC654:EL654)</f>
        <v>150</v>
      </c>
      <c r="DO654">
        <f>SUM($CB654,$CC654:CL654)-SUM($EC654:EM654)</f>
        <v>100</v>
      </c>
      <c r="DP654">
        <f>SUM($CB654,$CC654:CM654)-SUM($EC654:EN654)</f>
        <v>50</v>
      </c>
      <c r="DQ654">
        <f>SUM($CB654,$CC654:CN654)-SUM($EC654:EO654)</f>
        <v>50</v>
      </c>
      <c r="DR654">
        <f>SUM($CB654,$CC654:CO654)-SUM($EC654:EP654)</f>
        <v>50</v>
      </c>
      <c r="DS654">
        <f>SUM($CB654,$CC654:CP654)-SUM($EC654:EQ654)</f>
        <v>50</v>
      </c>
      <c r="DT654">
        <f>SUM($CB654,$CC654:CQ654)-SUM($EC654:ER654)</f>
        <v>50</v>
      </c>
      <c r="DU654">
        <f>SUM($CB654,$CC654:CR654)-SUM($EC654:ES654)</f>
        <v>1050</v>
      </c>
      <c r="DV654">
        <f>SUM($CB654,$CC654:CS654)-SUM($EC654:ET654)</f>
        <v>1050</v>
      </c>
      <c r="DW654">
        <f>SUM($CB654,$CC654:CT654)-SUM($EC654:EU654)</f>
        <v>1050</v>
      </c>
      <c r="DX654">
        <f>SUM($CB654,$CC654:CU654)-SUM($EC654:EV654)</f>
        <v>1050</v>
      </c>
      <c r="DY654">
        <f>SUM($CB654,$CC654:CV654)-SUM($EC654:EW654)</f>
        <v>1050</v>
      </c>
      <c r="DZ654">
        <f>SUM($CB654,$CC654:CW654)-SUM($EC654:EX654)</f>
        <v>1050</v>
      </c>
      <c r="EA654">
        <f>SUM($CB654,$CC654:CX654)-SUM($EC654:EY654)</f>
        <v>1050</v>
      </c>
      <c r="EB654">
        <f>SUM($CB654,$CC654:CY654)-SUM($EC654:EZ654)</f>
        <v>1050</v>
      </c>
      <c r="EC654" cm="1">
        <f t="array" ref="EC654">SUMPRODUCT($K654:$AJ654,TRANSPOSE(EC$4:EC$29))</f>
        <v>0</v>
      </c>
      <c r="ED654" cm="1">
        <f t="array" ref="ED654">SUMPRODUCT($K654:$AJ654,TRANSPOSE(ED$4:ED$29))</f>
        <v>0</v>
      </c>
      <c r="EE654" cm="1">
        <f t="array" ref="EE654">SUMPRODUCT($K654:$AJ654,TRANSPOSE(EE$4:EE$29))</f>
        <v>0</v>
      </c>
      <c r="EF654" cm="1">
        <f t="array" ref="EF654">SUMPRODUCT($K654:$AJ654,TRANSPOSE(EF$4:EF$29))</f>
        <v>0</v>
      </c>
      <c r="EG654" cm="1">
        <f t="array" ref="EG654">SUMPRODUCT($K654:$AJ654,TRANSPOSE(EG$4:EG$29))</f>
        <v>0</v>
      </c>
      <c r="EH654" cm="1">
        <f t="array" ref="EH654">SUMPRODUCT($K654:$AJ654,TRANSPOSE(EH$4:EH$29))</f>
        <v>0</v>
      </c>
      <c r="EI654" cm="1">
        <f t="array" ref="EI654">SUMPRODUCT($K654:$AJ654,TRANSPOSE(EI$4:EI$29))</f>
        <v>0</v>
      </c>
      <c r="EJ654" cm="1">
        <f t="array" ref="EJ654">SUMPRODUCT($K654:$AJ654,TRANSPOSE(EJ$4:EJ$29))</f>
        <v>0</v>
      </c>
      <c r="EK654" cm="1">
        <f t="array" ref="EK654">SUMPRODUCT($K654:$AJ654,TRANSPOSE(EK$4:EK$29))</f>
        <v>50</v>
      </c>
      <c r="EL654" cm="1">
        <f t="array" ref="EL654">SUMPRODUCT($K654:$AJ654,TRANSPOSE(EL$4:EL$29))</f>
        <v>50</v>
      </c>
      <c r="EM654" cm="1">
        <f t="array" ref="EM654">SUMPRODUCT($K654:$AJ654,TRANSPOSE(EM$4:EM$29))</f>
        <v>50</v>
      </c>
      <c r="EN654" cm="1">
        <f t="array" ref="EN654">SUMPRODUCT($K654:$AJ654,TRANSPOSE(EN$4:EN$29))</f>
        <v>50</v>
      </c>
      <c r="EO654" cm="1">
        <f t="array" ref="EO654">SUMPRODUCT($K654:$AJ654,TRANSPOSE(EO$4:EO$29))</f>
        <v>0</v>
      </c>
      <c r="EP654" cm="1">
        <f t="array" ref="EP654">SUMPRODUCT($K654:$AJ654,TRANSPOSE(EP$4:EP$29))</f>
        <v>0</v>
      </c>
      <c r="EQ654" cm="1">
        <f t="array" ref="EQ654">SUMPRODUCT($K654:$AJ654,TRANSPOSE(EQ$4:EQ$29))</f>
        <v>0</v>
      </c>
      <c r="ER654" cm="1">
        <f t="array" ref="ER654">SUMPRODUCT($K654:$AJ654,TRANSPOSE(ER$4:ER$29))</f>
        <v>0</v>
      </c>
      <c r="ES654" cm="1">
        <f t="array" ref="ES654">SUMPRODUCT($K654:$AJ654,TRANSPOSE(ES$4:ES$29))</f>
        <v>0</v>
      </c>
      <c r="ET654" cm="1">
        <f t="array" ref="ET654">SUMPRODUCT($K654:$AJ654,TRANSPOSE(ET$4:ET$29))</f>
        <v>0</v>
      </c>
      <c r="EU654" cm="1">
        <f t="array" ref="EU654">SUMPRODUCT($K654:$AJ654,TRANSPOSE(EU$4:EU$29))</f>
        <v>0</v>
      </c>
      <c r="EV654" cm="1">
        <f t="array" ref="EV654">SUMPRODUCT($K654:$AJ654,TRANSPOSE(EV$4:EV$29))</f>
        <v>0</v>
      </c>
      <c r="EW654" cm="1">
        <f t="array" ref="EW654">SUMPRODUCT($K654:$AJ654,TRANSPOSE(EW$4:EW$29))</f>
        <v>0</v>
      </c>
      <c r="EX654" cm="1">
        <f t="array" ref="EX654">SUMPRODUCT($K654:$AJ654,TRANSPOSE(EX$4:EX$29))</f>
        <v>0</v>
      </c>
      <c r="EY654" cm="1">
        <f t="array" ref="EY654">SUMPRODUCT($K654:$AJ654,TRANSPOSE(EY$4:EY$29))</f>
        <v>0</v>
      </c>
      <c r="EZ654" cm="1">
        <f t="array" ref="EZ654">SUMPRODUCT($K654:$AJ654,TRANSPOSE(EZ$4:EZ$29))</f>
        <v>0</v>
      </c>
      <c r="FA654">
        <f t="shared" si="136"/>
        <v>0</v>
      </c>
      <c r="FB654" t="b">
        <f t="shared" si="137"/>
        <v>0</v>
      </c>
    </row>
    <row r="655" spans="1:158" hidden="1" x14ac:dyDescent="0.2">
      <c r="A655">
        <v>791</v>
      </c>
      <c r="B655" s="7" t="s">
        <v>156</v>
      </c>
      <c r="C655" t="s">
        <v>17</v>
      </c>
      <c r="D655">
        <v>420905006</v>
      </c>
      <c r="E655" t="s">
        <v>155</v>
      </c>
      <c r="G655" t="s">
        <v>6</v>
      </c>
      <c r="H655" s="1">
        <v>2</v>
      </c>
      <c r="I655" s="1">
        <v>60</v>
      </c>
      <c r="J655" s="1">
        <f>VLOOKUP(B655,'[4]AVL F03 05.05.26_לעבוד'!$B$27:$M$694,12,)</f>
        <v>60</v>
      </c>
      <c r="K655" s="1">
        <v>0</v>
      </c>
      <c r="L655" s="1">
        <v>0</v>
      </c>
      <c r="M655" s="1">
        <v>0</v>
      </c>
      <c r="N655" s="1">
        <v>20</v>
      </c>
      <c r="O655" s="1">
        <v>40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f t="shared" si="133"/>
        <v>18900</v>
      </c>
      <c r="AL655" s="1">
        <f t="shared" si="134"/>
        <v>19000</v>
      </c>
      <c r="AM655" s="1">
        <f t="shared" si="138"/>
        <v>213003</v>
      </c>
      <c r="AN655" s="1">
        <f t="shared" si="139"/>
        <v>214130</v>
      </c>
      <c r="AO655" s="1">
        <f t="shared" si="140"/>
        <v>1127</v>
      </c>
      <c r="AP655" s="1" t="s">
        <v>26</v>
      </c>
      <c r="AQ655" s="1" t="str">
        <f>VLOOKUP($B655,'[2]AVL F03 05.05.26_לעבוד'!$B$29:$H$721,6,)</f>
        <v xml:space="preserve">תינתן עזרה מאלתא </v>
      </c>
      <c r="AR655" s="1" t="s">
        <v>25</v>
      </c>
      <c r="AS655" s="1" t="s">
        <v>14</v>
      </c>
      <c r="AT655">
        <f t="shared" si="135"/>
        <v>676.19999999999993</v>
      </c>
      <c r="AU655" t="str">
        <f>VLOOKUP(B655,'[3]AVL F03 05.05.26_לעבוד'!$B$27:$B$694,1,)</f>
        <v>T543O686M040ATE035</v>
      </c>
      <c r="AW655" t="s">
        <v>1788</v>
      </c>
      <c r="AX655" t="s">
        <v>154</v>
      </c>
      <c r="AY655">
        <v>11.27</v>
      </c>
      <c r="AZ655" t="s">
        <v>0</v>
      </c>
      <c r="BA655">
        <v>2</v>
      </c>
      <c r="BB655" t="s">
        <v>13</v>
      </c>
      <c r="BC655">
        <v>96</v>
      </c>
      <c r="BD655">
        <v>66</v>
      </c>
      <c r="BE655" t="s">
        <v>24</v>
      </c>
      <c r="BF655">
        <v>0</v>
      </c>
      <c r="BG655">
        <v>11.27</v>
      </c>
      <c r="BH655">
        <v>20</v>
      </c>
      <c r="BI655" t="s">
        <v>11</v>
      </c>
      <c r="BJ655" t="s">
        <v>23</v>
      </c>
      <c r="BK655" t="s">
        <v>5</v>
      </c>
      <c r="BL655">
        <v>1</v>
      </c>
      <c r="BM655" t="s">
        <v>22</v>
      </c>
      <c r="BN655">
        <v>11.27</v>
      </c>
      <c r="BO655" t="s">
        <v>5</v>
      </c>
      <c r="BP655">
        <v>1</v>
      </c>
      <c r="BQ655" t="s">
        <v>5</v>
      </c>
      <c r="BR655" t="s">
        <v>8</v>
      </c>
      <c r="BS655" t="s">
        <v>21</v>
      </c>
      <c r="BT655">
        <v>250</v>
      </c>
      <c r="BU655" t="s">
        <v>6</v>
      </c>
      <c r="BV655" t="s">
        <v>31</v>
      </c>
      <c r="BW655" t="s">
        <v>20</v>
      </c>
      <c r="BX655" t="s">
        <v>3</v>
      </c>
      <c r="BY655" t="s">
        <v>154</v>
      </c>
      <c r="BZ655" t="s">
        <v>1</v>
      </c>
      <c r="CA655" t="s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12250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E655">
        <f>SUM($CB655,CB655:$CC655)-SUM($EC655:EC655)</f>
        <v>0</v>
      </c>
      <c r="DF655">
        <f>SUM($CB655,$CC655:CC655)-SUM($EC655:ED655)</f>
        <v>0</v>
      </c>
      <c r="DG655">
        <f>SUM($CB655,$CC655:CD655)-SUM($EC655:EE655)</f>
        <v>0</v>
      </c>
      <c r="DH655">
        <f>SUM($CB655,$CC655:CE655)-SUM($EC655:EF655)</f>
        <v>0</v>
      </c>
      <c r="DI655">
        <f>SUM($CB655,$CC655:CF655)-SUM($EC655:EG655)</f>
        <v>0</v>
      </c>
      <c r="DJ655">
        <f>SUM($CB655,$CC655:CG655)-SUM($EC655:EH655)</f>
        <v>0</v>
      </c>
      <c r="DK655">
        <f>SUM($CB655,$CC655:CH655)-SUM($EC655:EI655)</f>
        <v>0</v>
      </c>
      <c r="DL655">
        <f>SUM($CB655,$CC655:CI655)-SUM($EC655:EJ655)</f>
        <v>0</v>
      </c>
      <c r="DM655">
        <f>SUM($CB655,$CC655:CJ655)-SUM($EC655:EK655)</f>
        <v>-1400</v>
      </c>
      <c r="DN655">
        <f>SUM($CB655,$CC655:CK655)-SUM($EC655:EL655)</f>
        <v>-4320</v>
      </c>
      <c r="DO655">
        <f>SUM($CB655,$CC655:CL655)-SUM($EC655:EM655)</f>
        <v>-7320</v>
      </c>
      <c r="DP655">
        <f>SUM($CB655,$CC655:CM655)-SUM($EC655:EN655)</f>
        <v>250</v>
      </c>
      <c r="DQ655">
        <f>SUM($CB655,$CC655:CN655)-SUM($EC655:EO655)</f>
        <v>250</v>
      </c>
      <c r="DR655">
        <f>SUM($CB655,$CC655:CO655)-SUM($EC655:EP655)</f>
        <v>250</v>
      </c>
      <c r="DS655">
        <f>SUM($CB655,$CC655:CP655)-SUM($EC655:EQ655)</f>
        <v>250</v>
      </c>
      <c r="DT655">
        <f>SUM($CB655,$CC655:CQ655)-SUM($EC655:ER655)</f>
        <v>250</v>
      </c>
      <c r="DU655">
        <f>SUM($CB655,$CC655:CR655)-SUM($EC655:ES655)</f>
        <v>250</v>
      </c>
      <c r="DV655">
        <f>SUM($CB655,$CC655:CS655)-SUM($EC655:ET655)</f>
        <v>250</v>
      </c>
      <c r="DW655">
        <f>SUM($CB655,$CC655:CT655)-SUM($EC655:EU655)</f>
        <v>250</v>
      </c>
      <c r="DX655">
        <f>SUM($CB655,$CC655:CU655)-SUM($EC655:EV655)</f>
        <v>250</v>
      </c>
      <c r="DY655">
        <f>SUM($CB655,$CC655:CV655)-SUM($EC655:EW655)</f>
        <v>250</v>
      </c>
      <c r="DZ655">
        <f>SUM($CB655,$CC655:CW655)-SUM($EC655:EX655)</f>
        <v>250</v>
      </c>
      <c r="EA655">
        <f>SUM($CB655,$CC655:CX655)-SUM($EC655:EY655)</f>
        <v>250</v>
      </c>
      <c r="EB655">
        <f>SUM($CB655,$CC655:CY655)-SUM($EC655:EZ655)</f>
        <v>250</v>
      </c>
      <c r="EC655" cm="1">
        <f t="array" ref="EC655">SUMPRODUCT($K655:$AJ655,TRANSPOSE(EC$4:EC$29))</f>
        <v>0</v>
      </c>
      <c r="ED655" cm="1">
        <f t="array" ref="ED655">SUMPRODUCT($K655:$AJ655,TRANSPOSE(ED$4:ED$29))</f>
        <v>0</v>
      </c>
      <c r="EE655" cm="1">
        <f t="array" ref="EE655">SUMPRODUCT($K655:$AJ655,TRANSPOSE(EE$4:EE$29))</f>
        <v>0</v>
      </c>
      <c r="EF655" cm="1">
        <f t="array" ref="EF655">SUMPRODUCT($K655:$AJ655,TRANSPOSE(EF$4:EF$29))</f>
        <v>0</v>
      </c>
      <c r="EG655" cm="1">
        <f t="array" ref="EG655">SUMPRODUCT($K655:$AJ655,TRANSPOSE(EG$4:EG$29))</f>
        <v>0</v>
      </c>
      <c r="EH655" cm="1">
        <f t="array" ref="EH655">SUMPRODUCT($K655:$AJ655,TRANSPOSE(EH$4:EH$29))</f>
        <v>0</v>
      </c>
      <c r="EI655" cm="1">
        <f t="array" ref="EI655">SUMPRODUCT($K655:$AJ655,TRANSPOSE(EI$4:EI$29))</f>
        <v>0</v>
      </c>
      <c r="EJ655" cm="1">
        <f t="array" ref="EJ655">SUMPRODUCT($K655:$AJ655,TRANSPOSE(EJ$4:EJ$29))</f>
        <v>0</v>
      </c>
      <c r="EK655" cm="1">
        <f t="array" ref="EK655">SUMPRODUCT($K655:$AJ655,TRANSPOSE(EK$4:EK$29))</f>
        <v>1400</v>
      </c>
      <c r="EL655" cm="1">
        <f t="array" ref="EL655">SUMPRODUCT($K655:$AJ655,TRANSPOSE(EL$4:EL$29))</f>
        <v>2920</v>
      </c>
      <c r="EM655" cm="1">
        <f t="array" ref="EM655">SUMPRODUCT($K655:$AJ655,TRANSPOSE(EM$4:EM$29))</f>
        <v>3000</v>
      </c>
      <c r="EN655" cm="1">
        <f t="array" ref="EN655">SUMPRODUCT($K655:$AJ655,TRANSPOSE(EN$4:EN$29))</f>
        <v>4680</v>
      </c>
      <c r="EO655" cm="1">
        <f t="array" ref="EO655">SUMPRODUCT($K655:$AJ655,TRANSPOSE(EO$4:EO$29))</f>
        <v>0</v>
      </c>
      <c r="EP655" cm="1">
        <f t="array" ref="EP655">SUMPRODUCT($K655:$AJ655,TRANSPOSE(EP$4:EP$29))</f>
        <v>0</v>
      </c>
      <c r="EQ655" cm="1">
        <f t="array" ref="EQ655">SUMPRODUCT($K655:$AJ655,TRANSPOSE(EQ$4:EQ$29))</f>
        <v>0</v>
      </c>
      <c r="ER655" cm="1">
        <f t="array" ref="ER655">SUMPRODUCT($K655:$AJ655,TRANSPOSE(ER$4:ER$29))</f>
        <v>0</v>
      </c>
      <c r="ES655" cm="1">
        <f t="array" ref="ES655">SUMPRODUCT($K655:$AJ655,TRANSPOSE(ES$4:ES$29))</f>
        <v>0</v>
      </c>
      <c r="ET655" cm="1">
        <f t="array" ref="ET655">SUMPRODUCT($K655:$AJ655,TRANSPOSE(ET$4:ET$29))</f>
        <v>0</v>
      </c>
      <c r="EU655" cm="1">
        <f t="array" ref="EU655">SUMPRODUCT($K655:$AJ655,TRANSPOSE(EU$4:EU$29))</f>
        <v>0</v>
      </c>
      <c r="EV655" cm="1">
        <f t="array" ref="EV655">SUMPRODUCT($K655:$AJ655,TRANSPOSE(EV$4:EV$29))</f>
        <v>0</v>
      </c>
      <c r="EW655" cm="1">
        <f t="array" ref="EW655">SUMPRODUCT($K655:$AJ655,TRANSPOSE(EW$4:EW$29))</f>
        <v>0</v>
      </c>
      <c r="EX655" cm="1">
        <f t="array" ref="EX655">SUMPRODUCT($K655:$AJ655,TRANSPOSE(EX$4:EX$29))</f>
        <v>0</v>
      </c>
      <c r="EY655" cm="1">
        <f t="array" ref="EY655">SUMPRODUCT($K655:$AJ655,TRANSPOSE(EY$4:EY$29))</f>
        <v>0</v>
      </c>
      <c r="EZ655" cm="1">
        <f t="array" ref="EZ655">SUMPRODUCT($K655:$AJ655,TRANSPOSE(EZ$4:EZ$29))</f>
        <v>0</v>
      </c>
      <c r="FA655">
        <f t="shared" si="136"/>
        <v>0</v>
      </c>
      <c r="FB655" t="b">
        <f t="shared" si="137"/>
        <v>1</v>
      </c>
    </row>
    <row r="656" spans="1:158" hidden="1" x14ac:dyDescent="0.2">
      <c r="A656">
        <v>792</v>
      </c>
      <c r="B656" s="7" t="s">
        <v>153</v>
      </c>
      <c r="C656" t="s">
        <v>17</v>
      </c>
      <c r="D656">
        <v>417531785</v>
      </c>
      <c r="E656" t="s">
        <v>152</v>
      </c>
      <c r="F656">
        <v>411160889</v>
      </c>
      <c r="G656" t="s">
        <v>6</v>
      </c>
      <c r="H656" s="1">
        <v>2</v>
      </c>
      <c r="I656" s="1">
        <v>44</v>
      </c>
      <c r="J656" s="1">
        <f>VLOOKUP(B656,'[4]AVL F03 05.05.26_לעבוד'!$B$27:$M$694,12,)</f>
        <v>44</v>
      </c>
      <c r="K656" s="1">
        <v>0</v>
      </c>
      <c r="L656" s="1">
        <v>0</v>
      </c>
      <c r="M656" s="1">
        <v>0</v>
      </c>
      <c r="N656" s="1">
        <v>0</v>
      </c>
      <c r="O656" s="1">
        <v>28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16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f t="shared" si="133"/>
        <v>13860</v>
      </c>
      <c r="AL656" s="1">
        <f t="shared" si="134"/>
        <v>14000</v>
      </c>
      <c r="AM656" s="1">
        <f t="shared" si="138"/>
        <v>2633.4</v>
      </c>
      <c r="AN656" s="1">
        <f t="shared" si="139"/>
        <v>2660</v>
      </c>
      <c r="AO656" s="1">
        <f t="shared" si="140"/>
        <v>26.599999999999909</v>
      </c>
      <c r="AP656" s="1" t="s">
        <v>26</v>
      </c>
      <c r="AQ656" s="1">
        <f>VLOOKUP($B656,'[2]AVL F03 05.05.26_לעבוד'!$B$29:$H$721,6,)</f>
        <v>0</v>
      </c>
      <c r="AR656" s="1" t="s">
        <v>151</v>
      </c>
      <c r="AS656" s="1" t="s">
        <v>14</v>
      </c>
      <c r="AT656">
        <f t="shared" si="135"/>
        <v>8.36</v>
      </c>
      <c r="AU656" t="str">
        <f>VLOOKUP(B656,'[3]AVL F03 05.05.26_לעבוד'!$B$27:$B$694,1,)</f>
        <v>T55B107M6R3C0040</v>
      </c>
      <c r="AW656" t="s">
        <v>1771</v>
      </c>
      <c r="AX656" t="s">
        <v>150</v>
      </c>
      <c r="AY656">
        <v>0.19</v>
      </c>
      <c r="AZ656" t="s">
        <v>0</v>
      </c>
      <c r="BA656">
        <v>2</v>
      </c>
      <c r="BB656" t="s">
        <v>13</v>
      </c>
      <c r="BC656">
        <v>96</v>
      </c>
      <c r="BD656">
        <v>106</v>
      </c>
      <c r="BE656" t="s">
        <v>24</v>
      </c>
      <c r="BF656">
        <v>0</v>
      </c>
      <c r="BG656">
        <v>0.19</v>
      </c>
      <c r="BH656">
        <v>20</v>
      </c>
      <c r="BI656" t="s">
        <v>11</v>
      </c>
      <c r="BJ656" t="s">
        <v>23</v>
      </c>
      <c r="BK656" t="s">
        <v>5</v>
      </c>
      <c r="BL656">
        <v>1</v>
      </c>
      <c r="BM656" t="s">
        <v>22</v>
      </c>
      <c r="BN656">
        <v>0.19</v>
      </c>
      <c r="BO656" t="s">
        <v>5</v>
      </c>
      <c r="BP656">
        <v>1</v>
      </c>
      <c r="BQ656" t="s">
        <v>5</v>
      </c>
      <c r="BR656" t="s">
        <v>8</v>
      </c>
      <c r="BS656" t="s">
        <v>21</v>
      </c>
      <c r="BT656">
        <v>500</v>
      </c>
      <c r="BU656" t="s">
        <v>6</v>
      </c>
      <c r="BV656" t="s">
        <v>31</v>
      </c>
      <c r="BW656" t="s">
        <v>20</v>
      </c>
      <c r="BX656" t="s">
        <v>3</v>
      </c>
      <c r="BY656" t="s">
        <v>150</v>
      </c>
      <c r="BZ656" t="s">
        <v>1</v>
      </c>
      <c r="CA656" t="s">
        <v>0</v>
      </c>
      <c r="CB656">
        <v>4000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5057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E656">
        <f>SUM($CB656,CB656:$CC656)-SUM($EC656:EC656)</f>
        <v>8000</v>
      </c>
      <c r="DF656">
        <f>SUM($CB656,$CC656:CC656)-SUM($EC656:ED656)</f>
        <v>4000</v>
      </c>
      <c r="DG656">
        <f>SUM($CB656,$CC656:CD656)-SUM($EC656:EE656)</f>
        <v>4000</v>
      </c>
      <c r="DH656">
        <f>SUM($CB656,$CC656:CE656)-SUM($EC656:EF656)</f>
        <v>4000</v>
      </c>
      <c r="DI656">
        <f>SUM($CB656,$CC656:CF656)-SUM($EC656:EG656)</f>
        <v>4000</v>
      </c>
      <c r="DJ656">
        <f>SUM($CB656,$CC656:CG656)-SUM($EC656:EH656)</f>
        <v>4000</v>
      </c>
      <c r="DK656">
        <f>SUM($CB656,$CC656:CH656)-SUM($EC656:EI656)</f>
        <v>4000</v>
      </c>
      <c r="DL656">
        <f>SUM($CB656,$CC656:CI656)-SUM($EC656:EJ656)</f>
        <v>4000</v>
      </c>
      <c r="DM656">
        <f>SUM($CB656,$CC656:CJ656)-SUM($EC656:EK656)</f>
        <v>7557</v>
      </c>
      <c r="DN656">
        <f>SUM($CB656,$CC656:CK656)-SUM($EC656:EL656)</f>
        <v>5973</v>
      </c>
      <c r="DO656">
        <f>SUM($CB656,$CC656:CL656)-SUM($EC656:EM656)</f>
        <v>3073</v>
      </c>
      <c r="DP656">
        <f>SUM($CB656,$CC656:CM656)-SUM($EC656:EN656)</f>
        <v>257</v>
      </c>
      <c r="DQ656">
        <f>SUM($CB656,$CC656:CN656)-SUM($EC656:EO656)</f>
        <v>257</v>
      </c>
      <c r="DR656">
        <f>SUM($CB656,$CC656:CO656)-SUM($EC656:EP656)</f>
        <v>257</v>
      </c>
      <c r="DS656">
        <f>SUM($CB656,$CC656:CP656)-SUM($EC656:EQ656)</f>
        <v>257</v>
      </c>
      <c r="DT656">
        <f>SUM($CB656,$CC656:CQ656)-SUM($EC656:ER656)</f>
        <v>257</v>
      </c>
      <c r="DU656">
        <f>SUM($CB656,$CC656:CR656)-SUM($EC656:ES656)</f>
        <v>257</v>
      </c>
      <c r="DV656">
        <f>SUM($CB656,$CC656:CS656)-SUM($EC656:ET656)</f>
        <v>257</v>
      </c>
      <c r="DW656">
        <f>SUM($CB656,$CC656:CT656)-SUM($EC656:EU656)</f>
        <v>257</v>
      </c>
      <c r="DX656">
        <f>SUM($CB656,$CC656:CU656)-SUM($EC656:EV656)</f>
        <v>257</v>
      </c>
      <c r="DY656">
        <f>SUM($CB656,$CC656:CV656)-SUM($EC656:EW656)</f>
        <v>257</v>
      </c>
      <c r="DZ656">
        <f>SUM($CB656,$CC656:CW656)-SUM($EC656:EX656)</f>
        <v>257</v>
      </c>
      <c r="EA656">
        <f>SUM($CB656,$CC656:CX656)-SUM($EC656:EY656)</f>
        <v>257</v>
      </c>
      <c r="EB656">
        <f>SUM($CB656,$CC656:CY656)-SUM($EC656:EZ656)</f>
        <v>257</v>
      </c>
      <c r="EC656" cm="1">
        <f t="array" ref="EC656">SUMPRODUCT($K656:$AJ656,TRANSPOSE(EC$4:EC$29))</f>
        <v>0</v>
      </c>
      <c r="ED656" cm="1">
        <f t="array" ref="ED656">SUMPRODUCT($K656:$AJ656,TRANSPOSE(ED$4:ED$29))</f>
        <v>0</v>
      </c>
      <c r="EE656" cm="1">
        <f t="array" ref="EE656">SUMPRODUCT($K656:$AJ656,TRANSPOSE(EE$4:EE$29))</f>
        <v>0</v>
      </c>
      <c r="EF656" cm="1">
        <f t="array" ref="EF656">SUMPRODUCT($K656:$AJ656,TRANSPOSE(EF$4:EF$29))</f>
        <v>0</v>
      </c>
      <c r="EG656" cm="1">
        <f t="array" ref="EG656">SUMPRODUCT($K656:$AJ656,TRANSPOSE(EG$4:EG$29))</f>
        <v>0</v>
      </c>
      <c r="EH656" cm="1">
        <f t="array" ref="EH656">SUMPRODUCT($K656:$AJ656,TRANSPOSE(EH$4:EH$29))</f>
        <v>0</v>
      </c>
      <c r="EI656" cm="1">
        <f t="array" ref="EI656">SUMPRODUCT($K656:$AJ656,TRANSPOSE(EI$4:EI$29))</f>
        <v>0</v>
      </c>
      <c r="EJ656" cm="1">
        <f t="array" ref="EJ656">SUMPRODUCT($K656:$AJ656,TRANSPOSE(EJ$4:EJ$29))</f>
        <v>0</v>
      </c>
      <c r="EK656" cm="1">
        <f t="array" ref="EK656">SUMPRODUCT($K656:$AJ656,TRANSPOSE(EK$4:EK$29))</f>
        <v>1500</v>
      </c>
      <c r="EL656" cm="1">
        <f t="array" ref="EL656">SUMPRODUCT($K656:$AJ656,TRANSPOSE(EL$4:EL$29))</f>
        <v>1584</v>
      </c>
      <c r="EM656" cm="1">
        <f t="array" ref="EM656">SUMPRODUCT($K656:$AJ656,TRANSPOSE(EM$4:EM$29))</f>
        <v>2900</v>
      </c>
      <c r="EN656" cm="1">
        <f t="array" ref="EN656">SUMPRODUCT($K656:$AJ656,TRANSPOSE(EN$4:EN$29))</f>
        <v>2816</v>
      </c>
      <c r="EO656" cm="1">
        <f t="array" ref="EO656">SUMPRODUCT($K656:$AJ656,TRANSPOSE(EO$4:EO$29))</f>
        <v>0</v>
      </c>
      <c r="EP656" cm="1">
        <f t="array" ref="EP656">SUMPRODUCT($K656:$AJ656,TRANSPOSE(EP$4:EP$29))</f>
        <v>0</v>
      </c>
      <c r="EQ656" cm="1">
        <f t="array" ref="EQ656">SUMPRODUCT($K656:$AJ656,TRANSPOSE(EQ$4:EQ$29))</f>
        <v>0</v>
      </c>
      <c r="ER656" cm="1">
        <f t="array" ref="ER656">SUMPRODUCT($K656:$AJ656,TRANSPOSE(ER$4:ER$29))</f>
        <v>0</v>
      </c>
      <c r="ES656" cm="1">
        <f t="array" ref="ES656">SUMPRODUCT($K656:$AJ656,TRANSPOSE(ES$4:ES$29))</f>
        <v>0</v>
      </c>
      <c r="ET656" cm="1">
        <f t="array" ref="ET656">SUMPRODUCT($K656:$AJ656,TRANSPOSE(ET$4:ET$29))</f>
        <v>0</v>
      </c>
      <c r="EU656" cm="1">
        <f t="array" ref="EU656">SUMPRODUCT($K656:$AJ656,TRANSPOSE(EU$4:EU$29))</f>
        <v>0</v>
      </c>
      <c r="EV656" cm="1">
        <f t="array" ref="EV656">SUMPRODUCT($K656:$AJ656,TRANSPOSE(EV$4:EV$29))</f>
        <v>0</v>
      </c>
      <c r="EW656" cm="1">
        <f t="array" ref="EW656">SUMPRODUCT($K656:$AJ656,TRANSPOSE(EW$4:EW$29))</f>
        <v>0</v>
      </c>
      <c r="EX656" cm="1">
        <f t="array" ref="EX656">SUMPRODUCT($K656:$AJ656,TRANSPOSE(EX$4:EX$29))</f>
        <v>0</v>
      </c>
      <c r="EY656" cm="1">
        <f t="array" ref="EY656">SUMPRODUCT($K656:$AJ656,TRANSPOSE(EY$4:EY$29))</f>
        <v>0</v>
      </c>
      <c r="EZ656" cm="1">
        <f t="array" ref="EZ656">SUMPRODUCT($K656:$AJ656,TRANSPOSE(EZ$4:EZ$29))</f>
        <v>0</v>
      </c>
      <c r="FA656">
        <f t="shared" si="136"/>
        <v>0</v>
      </c>
      <c r="FB656" t="b">
        <f t="shared" si="137"/>
        <v>0</v>
      </c>
    </row>
    <row r="657" spans="1:158" hidden="1" x14ac:dyDescent="0.2">
      <c r="A657">
        <v>793</v>
      </c>
      <c r="B657" s="7" t="s">
        <v>149</v>
      </c>
      <c r="C657" t="s">
        <v>17</v>
      </c>
      <c r="D657">
        <v>414628753</v>
      </c>
      <c r="E657" t="s">
        <v>148</v>
      </c>
      <c r="F657">
        <v>400346114</v>
      </c>
      <c r="G657" t="s">
        <v>6</v>
      </c>
      <c r="H657" s="1">
        <v>2</v>
      </c>
      <c r="I657" s="1">
        <v>8</v>
      </c>
      <c r="J657" s="1">
        <f>VLOOKUP(B657,'[4]AVL F03 05.05.26_לעבוד'!$B$27:$M$694,12,)</f>
        <v>8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8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f t="shared" si="133"/>
        <v>2520</v>
      </c>
      <c r="AL657" s="1">
        <f t="shared" si="134"/>
        <v>3000</v>
      </c>
      <c r="AM657" s="1">
        <f t="shared" si="138"/>
        <v>806.4</v>
      </c>
      <c r="AN657" s="1">
        <f t="shared" si="139"/>
        <v>960</v>
      </c>
      <c r="AO657" s="1">
        <f t="shared" si="140"/>
        <v>153.60000000000002</v>
      </c>
      <c r="AP657" s="1" t="s">
        <v>26</v>
      </c>
      <c r="AQ657" s="1" t="str">
        <f>VLOOKUP($B657,'[2]AVL F03 05.05.26_לעבוד'!$B$29:$H$721,6,)</f>
        <v xml:space="preserve"> </v>
      </c>
      <c r="AR657" s="1" t="s">
        <v>25</v>
      </c>
      <c r="AS657" s="1" t="s">
        <v>14</v>
      </c>
      <c r="AT657">
        <f t="shared" si="135"/>
        <v>2.56</v>
      </c>
      <c r="AU657" t="str">
        <f>VLOOKUP(B657,'[3]AVL F03 05.05.26_לעבוד'!$B$27:$B$694,1,)</f>
        <v>TAJD476K020RNJ</v>
      </c>
      <c r="AW657" t="s">
        <v>1702</v>
      </c>
      <c r="AX657" t="s">
        <v>144</v>
      </c>
      <c r="AY657">
        <v>0.32</v>
      </c>
      <c r="AZ657" t="s">
        <v>0</v>
      </c>
      <c r="BA657">
        <v>2</v>
      </c>
      <c r="BB657" t="s">
        <v>13</v>
      </c>
      <c r="BC657">
        <v>96</v>
      </c>
      <c r="BD657">
        <v>140</v>
      </c>
      <c r="BE657" t="s">
        <v>24</v>
      </c>
      <c r="BF657">
        <v>0</v>
      </c>
      <c r="BG657">
        <v>0.32</v>
      </c>
      <c r="BH657">
        <v>20</v>
      </c>
      <c r="BI657" t="s">
        <v>11</v>
      </c>
      <c r="BJ657" t="s">
        <v>23</v>
      </c>
      <c r="BK657" t="s">
        <v>5</v>
      </c>
      <c r="BL657">
        <v>1</v>
      </c>
      <c r="BM657" t="s">
        <v>22</v>
      </c>
      <c r="BN657">
        <v>0.32</v>
      </c>
      <c r="BO657" t="s">
        <v>5</v>
      </c>
      <c r="BP657">
        <v>1</v>
      </c>
      <c r="BQ657" t="s">
        <v>5</v>
      </c>
      <c r="BR657" t="s">
        <v>8</v>
      </c>
      <c r="BS657" t="s">
        <v>21</v>
      </c>
      <c r="BT657">
        <v>500</v>
      </c>
      <c r="BU657" t="s">
        <v>6</v>
      </c>
      <c r="BV657" t="s">
        <v>5</v>
      </c>
      <c r="BW657" t="s">
        <v>20</v>
      </c>
      <c r="BX657" t="s">
        <v>3</v>
      </c>
      <c r="BY657" t="s">
        <v>144</v>
      </c>
      <c r="BZ657" t="s">
        <v>1</v>
      </c>
      <c r="CA657" t="s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2000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E657">
        <f>SUM($CB657,CB657:$CC657)-SUM($EC657:EC657)</f>
        <v>0</v>
      </c>
      <c r="DF657">
        <f>SUM($CB657,$CC657:CC657)-SUM($EC657:ED657)</f>
        <v>0</v>
      </c>
      <c r="DG657">
        <f>SUM($CB657,$CC657:CD657)-SUM($EC657:EE657)</f>
        <v>0</v>
      </c>
      <c r="DH657">
        <f>SUM($CB657,$CC657:CE657)-SUM($EC657:EF657)</f>
        <v>0</v>
      </c>
      <c r="DI657">
        <f>SUM($CB657,$CC657:CF657)-SUM($EC657:EG657)</f>
        <v>0</v>
      </c>
      <c r="DJ657">
        <f>SUM($CB657,$CC657:CG657)-SUM($EC657:EH657)</f>
        <v>0</v>
      </c>
      <c r="DK657">
        <f>SUM($CB657,$CC657:CH657)-SUM($EC657:EI657)</f>
        <v>0</v>
      </c>
      <c r="DL657">
        <f>SUM($CB657,$CC657:CI657)-SUM($EC657:EJ657)</f>
        <v>0</v>
      </c>
      <c r="DM657">
        <f>SUM($CB657,$CC657:CJ657)-SUM($EC657:EK657)</f>
        <v>1600</v>
      </c>
      <c r="DN657">
        <f>SUM($CB657,$CC657:CK657)-SUM($EC657:EL657)</f>
        <v>1120</v>
      </c>
      <c r="DO657">
        <f>SUM($CB657,$CC657:CL657)-SUM($EC657:EM657)</f>
        <v>400</v>
      </c>
      <c r="DP657">
        <f>SUM($CB657,$CC657:CM657)-SUM($EC657:EN657)</f>
        <v>400</v>
      </c>
      <c r="DQ657">
        <f>SUM($CB657,$CC657:CN657)-SUM($EC657:EO657)</f>
        <v>400</v>
      </c>
      <c r="DR657">
        <f>SUM($CB657,$CC657:CO657)-SUM($EC657:EP657)</f>
        <v>400</v>
      </c>
      <c r="DS657">
        <f>SUM($CB657,$CC657:CP657)-SUM($EC657:EQ657)</f>
        <v>400</v>
      </c>
      <c r="DT657">
        <f>SUM($CB657,$CC657:CQ657)-SUM($EC657:ER657)</f>
        <v>400</v>
      </c>
      <c r="DU657">
        <f>SUM($CB657,$CC657:CR657)-SUM($EC657:ES657)</f>
        <v>400</v>
      </c>
      <c r="DV657">
        <f>SUM($CB657,$CC657:CS657)-SUM($EC657:ET657)</f>
        <v>400</v>
      </c>
      <c r="DW657">
        <f>SUM($CB657,$CC657:CT657)-SUM($EC657:EU657)</f>
        <v>400</v>
      </c>
      <c r="DX657">
        <f>SUM($CB657,$CC657:CU657)-SUM($EC657:EV657)</f>
        <v>400</v>
      </c>
      <c r="DY657">
        <f>SUM($CB657,$CC657:CV657)-SUM($EC657:EW657)</f>
        <v>400</v>
      </c>
      <c r="DZ657">
        <f>SUM($CB657,$CC657:CW657)-SUM($EC657:EX657)</f>
        <v>400</v>
      </c>
      <c r="EA657">
        <f>SUM($CB657,$CC657:CX657)-SUM($EC657:EY657)</f>
        <v>400</v>
      </c>
      <c r="EB657">
        <f>SUM($CB657,$CC657:CY657)-SUM($EC657:EZ657)</f>
        <v>400</v>
      </c>
      <c r="EC657" cm="1">
        <f t="array" ref="EC657">SUMPRODUCT($K657:$AJ657,TRANSPOSE(EC$4:EC$29))</f>
        <v>0</v>
      </c>
      <c r="ED657" cm="1">
        <f t="array" ref="ED657">SUMPRODUCT($K657:$AJ657,TRANSPOSE(ED$4:ED$29))</f>
        <v>0</v>
      </c>
      <c r="EE657" cm="1">
        <f t="array" ref="EE657">SUMPRODUCT($K657:$AJ657,TRANSPOSE(EE$4:EE$29))</f>
        <v>0</v>
      </c>
      <c r="EF657" cm="1">
        <f t="array" ref="EF657">SUMPRODUCT($K657:$AJ657,TRANSPOSE(EF$4:EF$29))</f>
        <v>0</v>
      </c>
      <c r="EG657" cm="1">
        <f t="array" ref="EG657">SUMPRODUCT($K657:$AJ657,TRANSPOSE(EG$4:EG$29))</f>
        <v>0</v>
      </c>
      <c r="EH657" cm="1">
        <f t="array" ref="EH657">SUMPRODUCT($K657:$AJ657,TRANSPOSE(EH$4:EH$29))</f>
        <v>0</v>
      </c>
      <c r="EI657" cm="1">
        <f t="array" ref="EI657">SUMPRODUCT($K657:$AJ657,TRANSPOSE(EI$4:EI$29))</f>
        <v>0</v>
      </c>
      <c r="EJ657" cm="1">
        <f t="array" ref="EJ657">SUMPRODUCT($K657:$AJ657,TRANSPOSE(EJ$4:EJ$29))</f>
        <v>0</v>
      </c>
      <c r="EK657" cm="1">
        <f t="array" ref="EK657">SUMPRODUCT($K657:$AJ657,TRANSPOSE(EK$4:EK$29))</f>
        <v>400</v>
      </c>
      <c r="EL657" cm="1">
        <f t="array" ref="EL657">SUMPRODUCT($K657:$AJ657,TRANSPOSE(EL$4:EL$29))</f>
        <v>480</v>
      </c>
      <c r="EM657" cm="1">
        <f t="array" ref="EM657">SUMPRODUCT($K657:$AJ657,TRANSPOSE(EM$4:EM$29))</f>
        <v>720</v>
      </c>
      <c r="EN657" cm="1">
        <f t="array" ref="EN657">SUMPRODUCT($K657:$AJ657,TRANSPOSE(EN$4:EN$29))</f>
        <v>0</v>
      </c>
      <c r="EO657" cm="1">
        <f t="array" ref="EO657">SUMPRODUCT($K657:$AJ657,TRANSPOSE(EO$4:EO$29))</f>
        <v>0</v>
      </c>
      <c r="EP657" cm="1">
        <f t="array" ref="EP657">SUMPRODUCT($K657:$AJ657,TRANSPOSE(EP$4:EP$29))</f>
        <v>0</v>
      </c>
      <c r="EQ657" cm="1">
        <f t="array" ref="EQ657">SUMPRODUCT($K657:$AJ657,TRANSPOSE(EQ$4:EQ$29))</f>
        <v>0</v>
      </c>
      <c r="ER657" cm="1">
        <f t="array" ref="ER657">SUMPRODUCT($K657:$AJ657,TRANSPOSE(ER$4:ER$29))</f>
        <v>0</v>
      </c>
      <c r="ES657" cm="1">
        <f t="array" ref="ES657">SUMPRODUCT($K657:$AJ657,TRANSPOSE(ES$4:ES$29))</f>
        <v>0</v>
      </c>
      <c r="ET657" cm="1">
        <f t="array" ref="ET657">SUMPRODUCT($K657:$AJ657,TRANSPOSE(ET$4:ET$29))</f>
        <v>0</v>
      </c>
      <c r="EU657" cm="1">
        <f t="array" ref="EU657">SUMPRODUCT($K657:$AJ657,TRANSPOSE(EU$4:EU$29))</f>
        <v>0</v>
      </c>
      <c r="EV657" cm="1">
        <f t="array" ref="EV657">SUMPRODUCT($K657:$AJ657,TRANSPOSE(EV$4:EV$29))</f>
        <v>0</v>
      </c>
      <c r="EW657" cm="1">
        <f t="array" ref="EW657">SUMPRODUCT($K657:$AJ657,TRANSPOSE(EW$4:EW$29))</f>
        <v>0</v>
      </c>
      <c r="EX657" cm="1">
        <f t="array" ref="EX657">SUMPRODUCT($K657:$AJ657,TRANSPOSE(EX$4:EX$29))</f>
        <v>0</v>
      </c>
      <c r="EY657" cm="1">
        <f t="array" ref="EY657">SUMPRODUCT($K657:$AJ657,TRANSPOSE(EY$4:EY$29))</f>
        <v>0</v>
      </c>
      <c r="EZ657" cm="1">
        <f t="array" ref="EZ657">SUMPRODUCT($K657:$AJ657,TRANSPOSE(EZ$4:EZ$29))</f>
        <v>0</v>
      </c>
      <c r="FA657">
        <f t="shared" si="136"/>
        <v>0</v>
      </c>
      <c r="FB657" t="b">
        <f t="shared" si="137"/>
        <v>0</v>
      </c>
    </row>
    <row r="658" spans="1:158" hidden="1" x14ac:dyDescent="0.2">
      <c r="A658">
        <v>794</v>
      </c>
      <c r="B658" s="7" t="s">
        <v>147</v>
      </c>
      <c r="C658" t="s">
        <v>17</v>
      </c>
      <c r="D658">
        <v>415356834</v>
      </c>
      <c r="E658" t="s">
        <v>146</v>
      </c>
      <c r="G658" t="s">
        <v>6</v>
      </c>
      <c r="H658" s="1">
        <v>1</v>
      </c>
      <c r="I658" s="1">
        <v>1</v>
      </c>
      <c r="J658" s="1">
        <v>0</v>
      </c>
      <c r="K658" s="1">
        <v>0</v>
      </c>
      <c r="L658" s="1">
        <v>1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f t="shared" si="133"/>
        <v>315</v>
      </c>
      <c r="AL658" s="1">
        <f t="shared" si="134"/>
        <v>315</v>
      </c>
      <c r="AP658" s="1" t="s">
        <v>85</v>
      </c>
      <c r="AQ658" s="1">
        <f>VLOOKUP($B658,'[2]AVL F03 05.05.26_לעבוד'!$B$29:$H$721,6,)</f>
        <v>0</v>
      </c>
      <c r="AR658" s="1" t="s">
        <v>1784</v>
      </c>
      <c r="AS658" s="1" t="s">
        <v>14</v>
      </c>
      <c r="AT658">
        <f t="shared" si="135"/>
        <v>78.569999999999993</v>
      </c>
      <c r="AU658" t="e">
        <f>VLOOKUP(B658,'[3]AVL F03 05.05.26_לעבוד'!$B$27:$B$694,1,)</f>
        <v>#N/A</v>
      </c>
      <c r="AV658" t="s">
        <v>145</v>
      </c>
      <c r="AW658" t="s">
        <v>1785</v>
      </c>
      <c r="AX658" t="s">
        <v>144</v>
      </c>
      <c r="AY658">
        <v>78.569999999999993</v>
      </c>
      <c r="AZ658" t="s">
        <v>0</v>
      </c>
      <c r="BA658">
        <v>1</v>
      </c>
      <c r="BB658" t="s">
        <v>13</v>
      </c>
      <c r="BC658">
        <v>356</v>
      </c>
      <c r="BD658">
        <v>70</v>
      </c>
      <c r="BE658" t="s">
        <v>131</v>
      </c>
      <c r="BF658">
        <v>0</v>
      </c>
      <c r="BG658">
        <v>78.569999999999993</v>
      </c>
      <c r="BH658">
        <v>20</v>
      </c>
      <c r="BI658" t="s">
        <v>11</v>
      </c>
      <c r="BJ658" t="s">
        <v>10</v>
      </c>
      <c r="BK658" t="s">
        <v>5</v>
      </c>
      <c r="BL658" t="s">
        <v>5</v>
      </c>
      <c r="BM658" t="s">
        <v>9</v>
      </c>
      <c r="BN658">
        <v>78.569999999999993</v>
      </c>
      <c r="BO658" t="s">
        <v>5</v>
      </c>
      <c r="BP658">
        <v>1</v>
      </c>
      <c r="BQ658" t="s">
        <v>5</v>
      </c>
      <c r="BR658" t="s">
        <v>8</v>
      </c>
      <c r="BS658" t="s">
        <v>7</v>
      </c>
      <c r="BT658">
        <v>1</v>
      </c>
      <c r="BU658" t="s">
        <v>6</v>
      </c>
      <c r="BV658" t="s">
        <v>5</v>
      </c>
      <c r="BW658" t="s">
        <v>4</v>
      </c>
      <c r="BX658" t="s">
        <v>3</v>
      </c>
      <c r="BY658" t="s">
        <v>144</v>
      </c>
      <c r="BZ658" t="s">
        <v>1</v>
      </c>
      <c r="CA658" t="s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59</v>
      </c>
      <c r="CK658">
        <v>0</v>
      </c>
      <c r="CL658">
        <v>0</v>
      </c>
      <c r="CM658">
        <v>0</v>
      </c>
      <c r="CN658">
        <v>0</v>
      </c>
      <c r="CO658">
        <v>150</v>
      </c>
      <c r="CP658" t="s">
        <v>5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E658">
        <f>SUM($CB658,CB658:$CC658)-SUM($EC658:EC658)</f>
        <v>0</v>
      </c>
      <c r="DF658">
        <f>SUM($CB658,$CC658:CC658)-SUM($EC658:ED658)</f>
        <v>0</v>
      </c>
      <c r="DG658">
        <f>SUM($CB658,$CC658:CD658)-SUM($EC658:EE658)</f>
        <v>0</v>
      </c>
      <c r="DH658">
        <f>SUM($CB658,$CC658:CE658)-SUM($EC658:EF658)</f>
        <v>0</v>
      </c>
      <c r="DI658">
        <f>SUM($CB658,$CC658:CF658)-SUM($EC658:EG658)</f>
        <v>0</v>
      </c>
      <c r="DJ658">
        <f>SUM($CB658,$CC658:CG658)-SUM($EC658:EH658)</f>
        <v>0</v>
      </c>
      <c r="DK658">
        <f>SUM($CB658,$CC658:CH658)-SUM($EC658:EI658)</f>
        <v>0</v>
      </c>
      <c r="DL658">
        <f>SUM($CB658,$CC658:CI658)-SUM($EC658:EJ658)</f>
        <v>0</v>
      </c>
      <c r="DM658">
        <f>SUM($CB658,$CC658:CJ658)-SUM($EC658:EK658)</f>
        <v>54</v>
      </c>
      <c r="DN658">
        <f>SUM($CB658,$CC658:CK658)-SUM($EC658:EL658)</f>
        <v>44</v>
      </c>
      <c r="DO658">
        <f>SUM($CB658,$CC658:CL658)-SUM($EC658:EM658)</f>
        <v>4</v>
      </c>
      <c r="DP658">
        <f>SUM($CB658,$CC658:CM658)-SUM($EC658:EN658)</f>
        <v>-51</v>
      </c>
      <c r="DQ658">
        <f>SUM($CB658,$CC658:CN658)-SUM($EC658:EO658)</f>
        <v>-106</v>
      </c>
      <c r="DR658">
        <f>SUM($CB658,$CC658:CO658)-SUM($EC658:EP658)</f>
        <v>9</v>
      </c>
      <c r="DS658">
        <f>SUM($CB658,$CC658:CP658)-SUM($EC658:EQ658)</f>
        <v>9</v>
      </c>
      <c r="DT658">
        <f>SUM($CB658,$CC658:CQ658)-SUM($EC658:ER658)</f>
        <v>9</v>
      </c>
      <c r="DU658">
        <f>SUM($CB658,$CC658:CR658)-SUM($EC658:ES658)</f>
        <v>9</v>
      </c>
      <c r="DV658">
        <f>SUM($CB658,$CC658:CS658)-SUM($EC658:ET658)</f>
        <v>9</v>
      </c>
      <c r="DW658">
        <f>SUM($CB658,$CC658:CT658)-SUM($EC658:EU658)</f>
        <v>9</v>
      </c>
      <c r="DX658">
        <f>SUM($CB658,$CC658:CU658)-SUM($EC658:EV658)</f>
        <v>9</v>
      </c>
      <c r="DY658">
        <f>SUM($CB658,$CC658:CV658)-SUM($EC658:EW658)</f>
        <v>9</v>
      </c>
      <c r="DZ658">
        <f>SUM($CB658,$CC658:CW658)-SUM($EC658:EX658)</f>
        <v>9</v>
      </c>
      <c r="EA658">
        <f>SUM($CB658,$CC658:CX658)-SUM($EC658:EY658)</f>
        <v>9</v>
      </c>
      <c r="EB658">
        <f>SUM($CB658,$CC658:CY658)-SUM($EC658:EZ658)</f>
        <v>9</v>
      </c>
      <c r="EC658" cm="1">
        <f t="array" ref="EC658">SUMPRODUCT($K658:$AJ658,TRANSPOSE(EC$4:EC$29))</f>
        <v>0</v>
      </c>
      <c r="ED658" cm="1">
        <f t="array" ref="ED658">SUMPRODUCT($K658:$AJ658,TRANSPOSE(ED$4:ED$29))</f>
        <v>0</v>
      </c>
      <c r="EE658" cm="1">
        <f t="array" ref="EE658">SUMPRODUCT($K658:$AJ658,TRANSPOSE(EE$4:EE$29))</f>
        <v>0</v>
      </c>
      <c r="EF658" cm="1">
        <f t="array" ref="EF658">SUMPRODUCT($K658:$AJ658,TRANSPOSE(EF$4:EF$29))</f>
        <v>0</v>
      </c>
      <c r="EG658" cm="1">
        <f t="array" ref="EG658">SUMPRODUCT($K658:$AJ658,TRANSPOSE(EG$4:EG$29))</f>
        <v>0</v>
      </c>
      <c r="EH658" cm="1">
        <f t="array" ref="EH658">SUMPRODUCT($K658:$AJ658,TRANSPOSE(EH$4:EH$29))</f>
        <v>0</v>
      </c>
      <c r="EI658" cm="1">
        <f t="array" ref="EI658">SUMPRODUCT($K658:$AJ658,TRANSPOSE(EI$4:EI$29))</f>
        <v>0</v>
      </c>
      <c r="EJ658" cm="1">
        <f t="array" ref="EJ658">SUMPRODUCT($K658:$AJ658,TRANSPOSE(EJ$4:EJ$29))</f>
        <v>0</v>
      </c>
      <c r="EK658" cm="1">
        <f t="array" ref="EK658">SUMPRODUCT($K658:$AJ658,TRANSPOSE(EK$4:EK$29))</f>
        <v>5</v>
      </c>
      <c r="EL658" cm="1">
        <f t="array" ref="EL658">SUMPRODUCT($K658:$AJ658,TRANSPOSE(EL$4:EL$29))</f>
        <v>10</v>
      </c>
      <c r="EM658" cm="1">
        <f t="array" ref="EM658">SUMPRODUCT($K658:$AJ658,TRANSPOSE(EM$4:EM$29))</f>
        <v>40</v>
      </c>
      <c r="EN658" cm="1">
        <f t="array" ref="EN658">SUMPRODUCT($K658:$AJ658,TRANSPOSE(EN$4:EN$29))</f>
        <v>55</v>
      </c>
      <c r="EO658" cm="1">
        <f t="array" ref="EO658">SUMPRODUCT($K658:$AJ658,TRANSPOSE(EO$4:EO$29))</f>
        <v>55</v>
      </c>
      <c r="EP658" cm="1">
        <f t="array" ref="EP658">SUMPRODUCT($K658:$AJ658,TRANSPOSE(EP$4:EP$29))</f>
        <v>35</v>
      </c>
      <c r="EQ658" cm="1">
        <f t="array" ref="EQ658">SUMPRODUCT($K658:$AJ658,TRANSPOSE(EQ$4:EQ$29))</f>
        <v>0</v>
      </c>
      <c r="ER658" cm="1">
        <f t="array" ref="ER658">SUMPRODUCT($K658:$AJ658,TRANSPOSE(ER$4:ER$29))</f>
        <v>0</v>
      </c>
      <c r="ES658" cm="1">
        <f t="array" ref="ES658">SUMPRODUCT($K658:$AJ658,TRANSPOSE(ES$4:ES$29))</f>
        <v>0</v>
      </c>
      <c r="ET658" cm="1">
        <f t="array" ref="ET658">SUMPRODUCT($K658:$AJ658,TRANSPOSE(ET$4:ET$29))</f>
        <v>0</v>
      </c>
      <c r="EU658" cm="1">
        <f t="array" ref="EU658">SUMPRODUCT($K658:$AJ658,TRANSPOSE(EU$4:EU$29))</f>
        <v>0</v>
      </c>
      <c r="EV658" cm="1">
        <f t="array" ref="EV658">SUMPRODUCT($K658:$AJ658,TRANSPOSE(EV$4:EV$29))</f>
        <v>0</v>
      </c>
      <c r="EW658" cm="1">
        <f t="array" ref="EW658">SUMPRODUCT($K658:$AJ658,TRANSPOSE(EW$4:EW$29))</f>
        <v>0</v>
      </c>
      <c r="EX658" cm="1">
        <f t="array" ref="EX658">SUMPRODUCT($K658:$AJ658,TRANSPOSE(EX$4:EX$29))</f>
        <v>0</v>
      </c>
      <c r="EY658" cm="1">
        <f t="array" ref="EY658">SUMPRODUCT($K658:$AJ658,TRANSPOSE(EY$4:EY$29))</f>
        <v>0</v>
      </c>
      <c r="EZ658" cm="1">
        <f t="array" ref="EZ658">SUMPRODUCT($K658:$AJ658,TRANSPOSE(EZ$4:EZ$29))</f>
        <v>0</v>
      </c>
      <c r="FA658">
        <f t="shared" si="136"/>
        <v>0</v>
      </c>
      <c r="FB658" t="b">
        <f t="shared" si="137"/>
        <v>0</v>
      </c>
    </row>
    <row r="659" spans="1:158" hidden="1" x14ac:dyDescent="0.2">
      <c r="A659">
        <v>795</v>
      </c>
      <c r="B659" s="7" t="s">
        <v>143</v>
      </c>
      <c r="C659" t="s">
        <v>17</v>
      </c>
      <c r="D659" t="s">
        <v>142</v>
      </c>
      <c r="E659" t="s">
        <v>141</v>
      </c>
      <c r="G659" t="s">
        <v>6</v>
      </c>
      <c r="H659" s="1">
        <v>2</v>
      </c>
      <c r="I659" s="1">
        <v>1</v>
      </c>
      <c r="J659" s="1">
        <f>VLOOKUP(B659,'[4]AVL F03 05.05.26_לעבוד'!$B$27:$M$694,12,)</f>
        <v>1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1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f t="shared" si="133"/>
        <v>315</v>
      </c>
      <c r="AL659" s="1">
        <f t="shared" si="134"/>
        <v>375</v>
      </c>
      <c r="AM659" s="1">
        <f>AK659*AY659</f>
        <v>1433.25</v>
      </c>
      <c r="AN659" s="1">
        <f>AL659*AY659</f>
        <v>1706.25</v>
      </c>
      <c r="AO659" s="1">
        <f>AN659-AM659</f>
        <v>273</v>
      </c>
      <c r="AP659" s="1" t="s">
        <v>26</v>
      </c>
      <c r="AQ659" s="1">
        <f>VLOOKUP($B659,'[2]AVL F03 05.05.26_לעבוד'!$B$29:$H$721,6,)</f>
        <v>0</v>
      </c>
      <c r="AR659" s="1" t="s">
        <v>25</v>
      </c>
      <c r="AS659" s="1" t="s">
        <v>14</v>
      </c>
      <c r="AT659">
        <f t="shared" si="135"/>
        <v>4.55</v>
      </c>
      <c r="AU659" t="str">
        <f>VLOOKUP(B659,'[3]AVL F03 05.05.26_לעבוד'!$B$27:$B$694,1,)</f>
        <v>TFM-125-02-S-D-A-K-TR</v>
      </c>
      <c r="AW659" t="s">
        <v>1755</v>
      </c>
      <c r="AX659" t="s">
        <v>56</v>
      </c>
      <c r="AY659">
        <v>4.55</v>
      </c>
      <c r="AZ659" t="s">
        <v>0</v>
      </c>
      <c r="BA659">
        <v>2</v>
      </c>
      <c r="BB659" t="s">
        <v>13</v>
      </c>
      <c r="BC659">
        <v>98</v>
      </c>
      <c r="BD659">
        <v>49</v>
      </c>
      <c r="BE659" t="s">
        <v>57</v>
      </c>
      <c r="BF659">
        <v>0</v>
      </c>
      <c r="BG659">
        <v>4.55</v>
      </c>
      <c r="BH659">
        <v>20</v>
      </c>
      <c r="BI659" t="s">
        <v>11</v>
      </c>
      <c r="BJ659" t="s">
        <v>10</v>
      </c>
      <c r="BK659" t="s">
        <v>5</v>
      </c>
      <c r="BL659">
        <v>1</v>
      </c>
      <c r="BM659" t="s">
        <v>22</v>
      </c>
      <c r="BN659">
        <v>4.55</v>
      </c>
      <c r="BO659" t="s">
        <v>5</v>
      </c>
      <c r="BP659">
        <v>1</v>
      </c>
      <c r="BQ659" t="s">
        <v>5</v>
      </c>
      <c r="BR659" t="s">
        <v>8</v>
      </c>
      <c r="BS659" t="s">
        <v>7</v>
      </c>
      <c r="BT659">
        <v>375</v>
      </c>
      <c r="BU659" t="s">
        <v>6</v>
      </c>
      <c r="BV659" t="s">
        <v>31</v>
      </c>
      <c r="BW659" t="s">
        <v>4</v>
      </c>
      <c r="BX659" t="s">
        <v>3</v>
      </c>
      <c r="BY659" t="s">
        <v>56</v>
      </c>
      <c r="BZ659" t="s">
        <v>1</v>
      </c>
      <c r="CA659" t="s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220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E659">
        <f>SUM($CB659,CB659:$CC659)-SUM($EC659:EC659)</f>
        <v>0</v>
      </c>
      <c r="DF659">
        <f>SUM($CB659,$CC659:CC659)-SUM($EC659:ED659)</f>
        <v>0</v>
      </c>
      <c r="DG659">
        <f>SUM($CB659,$CC659:CD659)-SUM($EC659:EE659)</f>
        <v>0</v>
      </c>
      <c r="DH659">
        <f>SUM($CB659,$CC659:CE659)-SUM($EC659:EF659)</f>
        <v>0</v>
      </c>
      <c r="DI659">
        <f>SUM($CB659,$CC659:CF659)-SUM($EC659:EG659)</f>
        <v>0</v>
      </c>
      <c r="DJ659">
        <f>SUM($CB659,$CC659:CG659)-SUM($EC659:EH659)</f>
        <v>0</v>
      </c>
      <c r="DK659">
        <f>SUM($CB659,$CC659:CH659)-SUM($EC659:EI659)</f>
        <v>0</v>
      </c>
      <c r="DL659">
        <f>SUM($CB659,$CC659:CI659)-SUM($EC659:EJ659)</f>
        <v>0</v>
      </c>
      <c r="DM659">
        <f>SUM($CB659,$CC659:CJ659)-SUM($EC659:EK659)</f>
        <v>170</v>
      </c>
      <c r="DN659">
        <f>SUM($CB659,$CC659:CK659)-SUM($EC659:EL659)</f>
        <v>110</v>
      </c>
      <c r="DO659">
        <f>SUM($CB659,$CC659:CL659)-SUM($EC659:EM659)</f>
        <v>20</v>
      </c>
      <c r="DP659">
        <f>SUM($CB659,$CC659:CM659)-SUM($EC659:EN659)</f>
        <v>20</v>
      </c>
      <c r="DQ659">
        <f>SUM($CB659,$CC659:CN659)-SUM($EC659:EO659)</f>
        <v>20</v>
      </c>
      <c r="DR659">
        <f>SUM($CB659,$CC659:CO659)-SUM($EC659:EP659)</f>
        <v>20</v>
      </c>
      <c r="DS659">
        <f>SUM($CB659,$CC659:CP659)-SUM($EC659:EQ659)</f>
        <v>20</v>
      </c>
      <c r="DT659">
        <f>SUM($CB659,$CC659:CQ659)-SUM($EC659:ER659)</f>
        <v>20</v>
      </c>
      <c r="DU659">
        <f>SUM($CB659,$CC659:CR659)-SUM($EC659:ES659)</f>
        <v>20</v>
      </c>
      <c r="DV659">
        <f>SUM($CB659,$CC659:CS659)-SUM($EC659:ET659)</f>
        <v>20</v>
      </c>
      <c r="DW659">
        <f>SUM($CB659,$CC659:CT659)-SUM($EC659:EU659)</f>
        <v>20</v>
      </c>
      <c r="DX659">
        <f>SUM($CB659,$CC659:CU659)-SUM($EC659:EV659)</f>
        <v>20</v>
      </c>
      <c r="DY659">
        <f>SUM($CB659,$CC659:CV659)-SUM($EC659:EW659)</f>
        <v>20</v>
      </c>
      <c r="DZ659">
        <f>SUM($CB659,$CC659:CW659)-SUM($EC659:EX659)</f>
        <v>20</v>
      </c>
      <c r="EA659">
        <f>SUM($CB659,$CC659:CX659)-SUM($EC659:EY659)</f>
        <v>20</v>
      </c>
      <c r="EB659">
        <f>SUM($CB659,$CC659:CY659)-SUM($EC659:EZ659)</f>
        <v>20</v>
      </c>
      <c r="EC659" cm="1">
        <f t="array" ref="EC659">SUMPRODUCT($K659:$AJ659,TRANSPOSE(EC$4:EC$29))</f>
        <v>0</v>
      </c>
      <c r="ED659" cm="1">
        <f t="array" ref="ED659">SUMPRODUCT($K659:$AJ659,TRANSPOSE(ED$4:ED$29))</f>
        <v>0</v>
      </c>
      <c r="EE659" cm="1">
        <f t="array" ref="EE659">SUMPRODUCT($K659:$AJ659,TRANSPOSE(EE$4:EE$29))</f>
        <v>0</v>
      </c>
      <c r="EF659" cm="1">
        <f t="array" ref="EF659">SUMPRODUCT($K659:$AJ659,TRANSPOSE(EF$4:EF$29))</f>
        <v>0</v>
      </c>
      <c r="EG659" cm="1">
        <f t="array" ref="EG659">SUMPRODUCT($K659:$AJ659,TRANSPOSE(EG$4:EG$29))</f>
        <v>0</v>
      </c>
      <c r="EH659" cm="1">
        <f t="array" ref="EH659">SUMPRODUCT($K659:$AJ659,TRANSPOSE(EH$4:EH$29))</f>
        <v>0</v>
      </c>
      <c r="EI659" cm="1">
        <f t="array" ref="EI659">SUMPRODUCT($K659:$AJ659,TRANSPOSE(EI$4:EI$29))</f>
        <v>0</v>
      </c>
      <c r="EJ659" cm="1">
        <f t="array" ref="EJ659">SUMPRODUCT($K659:$AJ659,TRANSPOSE(EJ$4:EJ$29))</f>
        <v>0</v>
      </c>
      <c r="EK659" cm="1">
        <f t="array" ref="EK659">SUMPRODUCT($K659:$AJ659,TRANSPOSE(EK$4:EK$29))</f>
        <v>50</v>
      </c>
      <c r="EL659" cm="1">
        <f t="array" ref="EL659">SUMPRODUCT($K659:$AJ659,TRANSPOSE(EL$4:EL$29))</f>
        <v>60</v>
      </c>
      <c r="EM659" cm="1">
        <f t="array" ref="EM659">SUMPRODUCT($K659:$AJ659,TRANSPOSE(EM$4:EM$29))</f>
        <v>90</v>
      </c>
      <c r="EN659" cm="1">
        <f t="array" ref="EN659">SUMPRODUCT($K659:$AJ659,TRANSPOSE(EN$4:EN$29))</f>
        <v>0</v>
      </c>
      <c r="EO659" cm="1">
        <f t="array" ref="EO659">SUMPRODUCT($K659:$AJ659,TRANSPOSE(EO$4:EO$29))</f>
        <v>0</v>
      </c>
      <c r="EP659" cm="1">
        <f t="array" ref="EP659">SUMPRODUCT($K659:$AJ659,TRANSPOSE(EP$4:EP$29))</f>
        <v>0</v>
      </c>
      <c r="EQ659" cm="1">
        <f t="array" ref="EQ659">SUMPRODUCT($K659:$AJ659,TRANSPOSE(EQ$4:EQ$29))</f>
        <v>0</v>
      </c>
      <c r="ER659" cm="1">
        <f t="array" ref="ER659">SUMPRODUCT($K659:$AJ659,TRANSPOSE(ER$4:ER$29))</f>
        <v>0</v>
      </c>
      <c r="ES659" cm="1">
        <f t="array" ref="ES659">SUMPRODUCT($K659:$AJ659,TRANSPOSE(ES$4:ES$29))</f>
        <v>0</v>
      </c>
      <c r="ET659" cm="1">
        <f t="array" ref="ET659">SUMPRODUCT($K659:$AJ659,TRANSPOSE(ET$4:ET$29))</f>
        <v>0</v>
      </c>
      <c r="EU659" cm="1">
        <f t="array" ref="EU659">SUMPRODUCT($K659:$AJ659,TRANSPOSE(EU$4:EU$29))</f>
        <v>0</v>
      </c>
      <c r="EV659" cm="1">
        <f t="array" ref="EV659">SUMPRODUCT($K659:$AJ659,TRANSPOSE(EV$4:EV$29))</f>
        <v>0</v>
      </c>
      <c r="EW659" cm="1">
        <f t="array" ref="EW659">SUMPRODUCT($K659:$AJ659,TRANSPOSE(EW$4:EW$29))</f>
        <v>0</v>
      </c>
      <c r="EX659" cm="1">
        <f t="array" ref="EX659">SUMPRODUCT($K659:$AJ659,TRANSPOSE(EX$4:EX$29))</f>
        <v>0</v>
      </c>
      <c r="EY659" cm="1">
        <f t="array" ref="EY659">SUMPRODUCT($K659:$AJ659,TRANSPOSE(EY$4:EY$29))</f>
        <v>0</v>
      </c>
      <c r="EZ659" cm="1">
        <f t="array" ref="EZ659">SUMPRODUCT($K659:$AJ659,TRANSPOSE(EZ$4:EZ$29))</f>
        <v>0</v>
      </c>
      <c r="FA659">
        <f t="shared" si="136"/>
        <v>0</v>
      </c>
      <c r="FB659" t="b">
        <f t="shared" si="137"/>
        <v>0</v>
      </c>
    </row>
    <row r="660" spans="1:158" hidden="1" x14ac:dyDescent="0.2">
      <c r="A660">
        <v>796</v>
      </c>
      <c r="B660" s="7" t="s">
        <v>140</v>
      </c>
      <c r="C660" t="s">
        <v>17</v>
      </c>
      <c r="D660">
        <v>410613783</v>
      </c>
      <c r="E660" t="s">
        <v>139</v>
      </c>
      <c r="G660" t="s">
        <v>6</v>
      </c>
      <c r="H660" s="1">
        <v>1</v>
      </c>
      <c r="I660" s="1">
        <v>1</v>
      </c>
      <c r="J660" s="1">
        <f>VLOOKUP(B660,'[4]AVL F03 05.05.26_לעבוד'!$B$27:$M$694,12,)</f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0</v>
      </c>
      <c r="AJ660" s="1">
        <v>0</v>
      </c>
      <c r="AK660" s="1">
        <f t="shared" si="133"/>
        <v>315</v>
      </c>
      <c r="AL660" s="1">
        <f t="shared" si="134"/>
        <v>330</v>
      </c>
      <c r="AQ660" s="1">
        <f>VLOOKUP($B660,'[2]AVL F03 05.05.26_לעבוד'!$B$29:$H$721,6,)</f>
        <v>0</v>
      </c>
      <c r="AR660" s="1" t="s">
        <v>25</v>
      </c>
      <c r="AS660" s="1" t="s">
        <v>14</v>
      </c>
      <c r="AT660">
        <f t="shared" si="135"/>
        <v>76</v>
      </c>
      <c r="AU660" t="str">
        <f>VLOOKUP(B660,'[3]AVL F03 05.05.26_לעבוד'!$B$27:$B$694,1,)</f>
        <v>TFS1950F</v>
      </c>
      <c r="AW660" t="s">
        <v>1742</v>
      </c>
      <c r="AX660" t="s">
        <v>2</v>
      </c>
      <c r="AY660">
        <v>76</v>
      </c>
      <c r="AZ660" t="s">
        <v>0</v>
      </c>
      <c r="BA660">
        <v>1</v>
      </c>
      <c r="BB660" t="s">
        <v>13</v>
      </c>
      <c r="BC660">
        <v>356</v>
      </c>
      <c r="BD660">
        <v>178</v>
      </c>
      <c r="BE660" t="s">
        <v>76</v>
      </c>
      <c r="BF660">
        <v>0</v>
      </c>
      <c r="BG660">
        <v>76</v>
      </c>
      <c r="BH660">
        <v>20</v>
      </c>
      <c r="BI660" t="s">
        <v>11</v>
      </c>
      <c r="BJ660" t="s">
        <v>138</v>
      </c>
      <c r="BK660" t="s">
        <v>5</v>
      </c>
      <c r="BL660">
        <v>1</v>
      </c>
      <c r="BM660" t="s">
        <v>22</v>
      </c>
      <c r="BN660">
        <v>76</v>
      </c>
      <c r="BO660" t="s">
        <v>5</v>
      </c>
      <c r="BP660">
        <v>1</v>
      </c>
      <c r="BQ660" t="s">
        <v>5</v>
      </c>
      <c r="BR660" t="s">
        <v>8</v>
      </c>
      <c r="BS660" t="s">
        <v>137</v>
      </c>
      <c r="BT660">
        <v>110</v>
      </c>
      <c r="BU660" t="s">
        <v>6</v>
      </c>
      <c r="BV660" t="s">
        <v>5</v>
      </c>
      <c r="BW660" t="s">
        <v>81</v>
      </c>
      <c r="BX660" t="s">
        <v>3</v>
      </c>
      <c r="BY660" t="s">
        <v>2</v>
      </c>
      <c r="BZ660" t="s">
        <v>1</v>
      </c>
      <c r="CA660" t="s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210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E660">
        <f>SUM($CB660,CB660:$CC660)-SUM($EC660:EC660)</f>
        <v>0</v>
      </c>
      <c r="DF660">
        <f>SUM($CB660,$CC660:CC660)-SUM($EC660:ED660)</f>
        <v>0</v>
      </c>
      <c r="DG660">
        <f>SUM($CB660,$CC660:CD660)-SUM($EC660:EE660)</f>
        <v>0</v>
      </c>
      <c r="DH660">
        <f>SUM($CB660,$CC660:CE660)-SUM($EC660:EF660)</f>
        <v>0</v>
      </c>
      <c r="DI660">
        <f>SUM($CB660,$CC660:CF660)-SUM($EC660:EG660)</f>
        <v>0</v>
      </c>
      <c r="DJ660">
        <f>SUM($CB660,$CC660:CG660)-SUM($EC660:EH660)</f>
        <v>0</v>
      </c>
      <c r="DK660">
        <f>SUM($CB660,$CC660:CH660)-SUM($EC660:EI660)</f>
        <v>0</v>
      </c>
      <c r="DL660">
        <f>SUM($CB660,$CC660:CI660)-SUM($EC660:EJ660)</f>
        <v>0</v>
      </c>
      <c r="DM660">
        <f>SUM($CB660,$CC660:CJ660)-SUM($EC660:EK660)</f>
        <v>190</v>
      </c>
      <c r="DN660">
        <f>SUM($CB660,$CC660:CK660)-SUM($EC660:EL660)</f>
        <v>100</v>
      </c>
      <c r="DO660">
        <f>SUM($CB660,$CC660:CL660)-SUM($EC660:EM660)</f>
        <v>10</v>
      </c>
      <c r="DP660">
        <f>SUM($CB660,$CC660:CM660)-SUM($EC660:EN660)</f>
        <v>10</v>
      </c>
      <c r="DQ660">
        <f>SUM($CB660,$CC660:CN660)-SUM($EC660:EO660)</f>
        <v>10</v>
      </c>
      <c r="DR660">
        <f>SUM($CB660,$CC660:CO660)-SUM($EC660:EP660)</f>
        <v>10</v>
      </c>
      <c r="DS660">
        <f>SUM($CB660,$CC660:CP660)-SUM($EC660:EQ660)</f>
        <v>10</v>
      </c>
      <c r="DT660">
        <f>SUM($CB660,$CC660:CQ660)-SUM($EC660:ER660)</f>
        <v>10</v>
      </c>
      <c r="DU660">
        <f>SUM($CB660,$CC660:CR660)-SUM($EC660:ES660)</f>
        <v>10</v>
      </c>
      <c r="DV660">
        <f>SUM($CB660,$CC660:CS660)-SUM($EC660:ET660)</f>
        <v>10</v>
      </c>
      <c r="DW660">
        <f>SUM($CB660,$CC660:CT660)-SUM($EC660:EU660)</f>
        <v>10</v>
      </c>
      <c r="DX660">
        <f>SUM($CB660,$CC660:CU660)-SUM($EC660:EV660)</f>
        <v>10</v>
      </c>
      <c r="DY660">
        <f>SUM($CB660,$CC660:CV660)-SUM($EC660:EW660)</f>
        <v>10</v>
      </c>
      <c r="DZ660">
        <f>SUM($CB660,$CC660:CW660)-SUM($EC660:EX660)</f>
        <v>10</v>
      </c>
      <c r="EA660">
        <f>SUM($CB660,$CC660:CX660)-SUM($EC660:EY660)</f>
        <v>10</v>
      </c>
      <c r="EB660">
        <f>SUM($CB660,$CC660:CY660)-SUM($EC660:EZ660)</f>
        <v>10</v>
      </c>
      <c r="EC660" cm="1">
        <f t="array" ref="EC660">SUMPRODUCT($K660:$AJ660,TRANSPOSE(EC$4:EC$29))</f>
        <v>0</v>
      </c>
      <c r="ED660" cm="1">
        <f t="array" ref="ED660">SUMPRODUCT($K660:$AJ660,TRANSPOSE(ED$4:ED$29))</f>
        <v>0</v>
      </c>
      <c r="EE660" cm="1">
        <f t="array" ref="EE660">SUMPRODUCT($K660:$AJ660,TRANSPOSE(EE$4:EE$29))</f>
        <v>0</v>
      </c>
      <c r="EF660" cm="1">
        <f t="array" ref="EF660">SUMPRODUCT($K660:$AJ660,TRANSPOSE(EF$4:EF$29))</f>
        <v>0</v>
      </c>
      <c r="EG660" cm="1">
        <f t="array" ref="EG660">SUMPRODUCT($K660:$AJ660,TRANSPOSE(EG$4:EG$29))</f>
        <v>0</v>
      </c>
      <c r="EH660" cm="1">
        <f t="array" ref="EH660">SUMPRODUCT($K660:$AJ660,TRANSPOSE(EH$4:EH$29))</f>
        <v>0</v>
      </c>
      <c r="EI660" cm="1">
        <f t="array" ref="EI660">SUMPRODUCT($K660:$AJ660,TRANSPOSE(EI$4:EI$29))</f>
        <v>0</v>
      </c>
      <c r="EJ660" cm="1">
        <f t="array" ref="EJ660">SUMPRODUCT($K660:$AJ660,TRANSPOSE(EJ$4:EJ$29))</f>
        <v>0</v>
      </c>
      <c r="EK660" cm="1">
        <f t="array" ref="EK660">SUMPRODUCT($K660:$AJ660,TRANSPOSE(EK$4:EK$29))</f>
        <v>20</v>
      </c>
      <c r="EL660" cm="1">
        <f t="array" ref="EL660">SUMPRODUCT($K660:$AJ660,TRANSPOSE(EL$4:EL$29))</f>
        <v>90</v>
      </c>
      <c r="EM660" cm="1">
        <f t="array" ref="EM660">SUMPRODUCT($K660:$AJ660,TRANSPOSE(EM$4:EM$29))</f>
        <v>90</v>
      </c>
      <c r="EN660" cm="1">
        <f t="array" ref="EN660">SUMPRODUCT($K660:$AJ660,TRANSPOSE(EN$4:EN$29))</f>
        <v>0</v>
      </c>
      <c r="EO660" cm="1">
        <f t="array" ref="EO660">SUMPRODUCT($K660:$AJ660,TRANSPOSE(EO$4:EO$29))</f>
        <v>0</v>
      </c>
      <c r="EP660" cm="1">
        <f t="array" ref="EP660">SUMPRODUCT($K660:$AJ660,TRANSPOSE(EP$4:EP$29))</f>
        <v>0</v>
      </c>
      <c r="EQ660" cm="1">
        <f t="array" ref="EQ660">SUMPRODUCT($K660:$AJ660,TRANSPOSE(EQ$4:EQ$29))</f>
        <v>0</v>
      </c>
      <c r="ER660" cm="1">
        <f t="array" ref="ER660">SUMPRODUCT($K660:$AJ660,TRANSPOSE(ER$4:ER$29))</f>
        <v>0</v>
      </c>
      <c r="ES660" cm="1">
        <f t="array" ref="ES660">SUMPRODUCT($K660:$AJ660,TRANSPOSE(ES$4:ES$29))</f>
        <v>0</v>
      </c>
      <c r="ET660" cm="1">
        <f t="array" ref="ET660">SUMPRODUCT($K660:$AJ660,TRANSPOSE(ET$4:ET$29))</f>
        <v>0</v>
      </c>
      <c r="EU660" cm="1">
        <f t="array" ref="EU660">SUMPRODUCT($K660:$AJ660,TRANSPOSE(EU$4:EU$29))</f>
        <v>0</v>
      </c>
      <c r="EV660" cm="1">
        <f t="array" ref="EV660">SUMPRODUCT($K660:$AJ660,TRANSPOSE(EV$4:EV$29))</f>
        <v>0</v>
      </c>
      <c r="EW660" cm="1">
        <f t="array" ref="EW660">SUMPRODUCT($K660:$AJ660,TRANSPOSE(EW$4:EW$29))</f>
        <v>0</v>
      </c>
      <c r="EX660" cm="1">
        <f t="array" ref="EX660">SUMPRODUCT($K660:$AJ660,TRANSPOSE(EX$4:EX$29))</f>
        <v>0</v>
      </c>
      <c r="EY660" cm="1">
        <f t="array" ref="EY660">SUMPRODUCT($K660:$AJ660,TRANSPOSE(EY$4:EY$29))</f>
        <v>0</v>
      </c>
      <c r="EZ660" cm="1">
        <f t="array" ref="EZ660">SUMPRODUCT($K660:$AJ660,TRANSPOSE(EZ$4:EZ$29))</f>
        <v>0</v>
      </c>
      <c r="FA660">
        <f t="shared" si="136"/>
        <v>0</v>
      </c>
      <c r="FB660" t="b">
        <f t="shared" si="137"/>
        <v>0</v>
      </c>
    </row>
    <row r="661" spans="1:158" hidden="1" x14ac:dyDescent="0.2">
      <c r="A661">
        <v>797</v>
      </c>
      <c r="B661" s="7" t="s">
        <v>136</v>
      </c>
      <c r="C661" t="s">
        <v>17</v>
      </c>
      <c r="D661">
        <v>402144788</v>
      </c>
      <c r="E661" t="s">
        <v>135</v>
      </c>
      <c r="F661">
        <v>402152881</v>
      </c>
      <c r="G661" t="s">
        <v>6</v>
      </c>
      <c r="H661" s="1">
        <v>1</v>
      </c>
      <c r="I661" s="1">
        <v>2</v>
      </c>
      <c r="J661" s="1">
        <f>VLOOKUP(B661,'[4]AVL F03 05.05.26_לעבוד'!$B$27:$M$694,12,)</f>
        <v>2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2</v>
      </c>
      <c r="AG661" s="1">
        <v>0</v>
      </c>
      <c r="AH661" s="1">
        <v>0</v>
      </c>
      <c r="AI661" s="1">
        <v>0</v>
      </c>
      <c r="AJ661" s="1">
        <v>0</v>
      </c>
      <c r="AK661" s="1">
        <f t="shared" si="133"/>
        <v>630</v>
      </c>
      <c r="AL661" s="1">
        <f t="shared" si="134"/>
        <v>2500</v>
      </c>
      <c r="AQ661" s="1">
        <f>VLOOKUP($B661,'[2]AVL F03 05.05.26_לעבוד'!$B$29:$H$721,6,)</f>
        <v>0</v>
      </c>
      <c r="AR661" s="1" t="s">
        <v>25</v>
      </c>
      <c r="AS661" s="1" t="s">
        <v>14</v>
      </c>
      <c r="AT661">
        <f t="shared" si="135"/>
        <v>8.9</v>
      </c>
      <c r="AU661" t="str">
        <f>VLOOKUP(B661,'[3]AVL F03 05.05.26_לעבוד'!$B$27:$B$694,1,)</f>
        <v>THS4031IDGNR</v>
      </c>
      <c r="AW661" t="s">
        <v>1744</v>
      </c>
      <c r="AX661" t="s">
        <v>41</v>
      </c>
      <c r="AY661">
        <v>4.45</v>
      </c>
      <c r="AZ661" t="s">
        <v>0</v>
      </c>
      <c r="BA661">
        <v>1</v>
      </c>
      <c r="BB661" t="s">
        <v>13</v>
      </c>
      <c r="BC661">
        <v>322</v>
      </c>
      <c r="BD661">
        <v>71</v>
      </c>
      <c r="BE661" t="s">
        <v>45</v>
      </c>
      <c r="BF661">
        <v>0</v>
      </c>
      <c r="BG661">
        <v>4.45</v>
      </c>
      <c r="BH661">
        <v>20</v>
      </c>
      <c r="BI661" t="s">
        <v>11</v>
      </c>
      <c r="BJ661" t="s">
        <v>44</v>
      </c>
      <c r="BK661" t="s">
        <v>5</v>
      </c>
      <c r="BL661">
        <v>1</v>
      </c>
      <c r="BM661" t="s">
        <v>22</v>
      </c>
      <c r="BN661">
        <v>4.45</v>
      </c>
      <c r="BO661" t="s">
        <v>5</v>
      </c>
      <c r="BP661">
        <v>1</v>
      </c>
      <c r="BQ661" t="s">
        <v>5</v>
      </c>
      <c r="BR661" t="s">
        <v>8</v>
      </c>
      <c r="BS661" t="s">
        <v>43</v>
      </c>
      <c r="BT661">
        <v>2500</v>
      </c>
      <c r="BU661" t="s">
        <v>6</v>
      </c>
      <c r="BV661" t="s">
        <v>31</v>
      </c>
      <c r="BW661" t="s">
        <v>42</v>
      </c>
      <c r="BX661" t="s">
        <v>3</v>
      </c>
      <c r="BY661" t="s">
        <v>41</v>
      </c>
      <c r="BZ661" t="s">
        <v>1</v>
      </c>
      <c r="CA661" t="s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2500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E661">
        <f>SUM($CB661,CB661:$CC661)-SUM($EC661:EC661)</f>
        <v>0</v>
      </c>
      <c r="DF661">
        <f>SUM($CB661,$CC661:CC661)-SUM($EC661:ED661)</f>
        <v>0</v>
      </c>
      <c r="DG661">
        <f>SUM($CB661,$CC661:CD661)-SUM($EC661:EE661)</f>
        <v>0</v>
      </c>
      <c r="DH661">
        <f>SUM($CB661,$CC661:CE661)-SUM($EC661:EF661)</f>
        <v>0</v>
      </c>
      <c r="DI661">
        <f>SUM($CB661,$CC661:CF661)-SUM($EC661:EG661)</f>
        <v>0</v>
      </c>
      <c r="DJ661">
        <f>SUM($CB661,$CC661:CG661)-SUM($EC661:EH661)</f>
        <v>0</v>
      </c>
      <c r="DK661">
        <f>SUM($CB661,$CC661:CH661)-SUM($EC661:EI661)</f>
        <v>0</v>
      </c>
      <c r="DL661">
        <f>SUM($CB661,$CC661:CI661)-SUM($EC661:EJ661)</f>
        <v>0</v>
      </c>
      <c r="DM661">
        <f>SUM($CB661,$CC661:CJ661)-SUM($EC661:EK661)</f>
        <v>2460</v>
      </c>
      <c r="DN661">
        <f>SUM($CB661,$CC661:CK661)-SUM($EC661:EL661)</f>
        <v>2280</v>
      </c>
      <c r="DO661">
        <f>SUM($CB661,$CC661:CL661)-SUM($EC661:EM661)</f>
        <v>2100</v>
      </c>
      <c r="DP661">
        <f>SUM($CB661,$CC661:CM661)-SUM($EC661:EN661)</f>
        <v>2100</v>
      </c>
      <c r="DQ661">
        <f>SUM($CB661,$CC661:CN661)-SUM($EC661:EO661)</f>
        <v>2100</v>
      </c>
      <c r="DR661">
        <f>SUM($CB661,$CC661:CO661)-SUM($EC661:EP661)</f>
        <v>2100</v>
      </c>
      <c r="DS661">
        <f>SUM($CB661,$CC661:CP661)-SUM($EC661:EQ661)</f>
        <v>2100</v>
      </c>
      <c r="DT661">
        <f>SUM($CB661,$CC661:CQ661)-SUM($EC661:ER661)</f>
        <v>2100</v>
      </c>
      <c r="DU661">
        <f>SUM($CB661,$CC661:CR661)-SUM($EC661:ES661)</f>
        <v>2100</v>
      </c>
      <c r="DV661">
        <f>SUM($CB661,$CC661:CS661)-SUM($EC661:ET661)</f>
        <v>2100</v>
      </c>
      <c r="DW661">
        <f>SUM($CB661,$CC661:CT661)-SUM($EC661:EU661)</f>
        <v>2100</v>
      </c>
      <c r="DX661">
        <f>SUM($CB661,$CC661:CU661)-SUM($EC661:EV661)</f>
        <v>2100</v>
      </c>
      <c r="DY661">
        <f>SUM($CB661,$CC661:CV661)-SUM($EC661:EW661)</f>
        <v>2100</v>
      </c>
      <c r="DZ661">
        <f>SUM($CB661,$CC661:CW661)-SUM($EC661:EX661)</f>
        <v>2100</v>
      </c>
      <c r="EA661">
        <f>SUM($CB661,$CC661:CX661)-SUM($EC661:EY661)</f>
        <v>2100</v>
      </c>
      <c r="EB661">
        <f>SUM($CB661,$CC661:CY661)-SUM($EC661:EZ661)</f>
        <v>2100</v>
      </c>
      <c r="EC661" cm="1">
        <f t="array" ref="EC661">SUMPRODUCT($K661:$AJ661,TRANSPOSE(EC$4:EC$29))</f>
        <v>0</v>
      </c>
      <c r="ED661" cm="1">
        <f t="array" ref="ED661">SUMPRODUCT($K661:$AJ661,TRANSPOSE(ED$4:ED$29))</f>
        <v>0</v>
      </c>
      <c r="EE661" cm="1">
        <f t="array" ref="EE661">SUMPRODUCT($K661:$AJ661,TRANSPOSE(EE$4:EE$29))</f>
        <v>0</v>
      </c>
      <c r="EF661" cm="1">
        <f t="array" ref="EF661">SUMPRODUCT($K661:$AJ661,TRANSPOSE(EF$4:EF$29))</f>
        <v>0</v>
      </c>
      <c r="EG661" cm="1">
        <f t="array" ref="EG661">SUMPRODUCT($K661:$AJ661,TRANSPOSE(EG$4:EG$29))</f>
        <v>0</v>
      </c>
      <c r="EH661" cm="1">
        <f t="array" ref="EH661">SUMPRODUCT($K661:$AJ661,TRANSPOSE(EH$4:EH$29))</f>
        <v>0</v>
      </c>
      <c r="EI661" cm="1">
        <f t="array" ref="EI661">SUMPRODUCT($K661:$AJ661,TRANSPOSE(EI$4:EI$29))</f>
        <v>0</v>
      </c>
      <c r="EJ661" cm="1">
        <f t="array" ref="EJ661">SUMPRODUCT($K661:$AJ661,TRANSPOSE(EJ$4:EJ$29))</f>
        <v>0</v>
      </c>
      <c r="EK661" cm="1">
        <f t="array" ref="EK661">SUMPRODUCT($K661:$AJ661,TRANSPOSE(EK$4:EK$29))</f>
        <v>40</v>
      </c>
      <c r="EL661" cm="1">
        <f t="array" ref="EL661">SUMPRODUCT($K661:$AJ661,TRANSPOSE(EL$4:EL$29))</f>
        <v>180</v>
      </c>
      <c r="EM661" cm="1">
        <f t="array" ref="EM661">SUMPRODUCT($K661:$AJ661,TRANSPOSE(EM$4:EM$29))</f>
        <v>180</v>
      </c>
      <c r="EN661" cm="1">
        <f t="array" ref="EN661">SUMPRODUCT($K661:$AJ661,TRANSPOSE(EN$4:EN$29))</f>
        <v>0</v>
      </c>
      <c r="EO661" cm="1">
        <f t="array" ref="EO661">SUMPRODUCT($K661:$AJ661,TRANSPOSE(EO$4:EO$29))</f>
        <v>0</v>
      </c>
      <c r="EP661" cm="1">
        <f t="array" ref="EP661">SUMPRODUCT($K661:$AJ661,TRANSPOSE(EP$4:EP$29))</f>
        <v>0</v>
      </c>
      <c r="EQ661" cm="1">
        <f t="array" ref="EQ661">SUMPRODUCT($K661:$AJ661,TRANSPOSE(EQ$4:EQ$29))</f>
        <v>0</v>
      </c>
      <c r="ER661" cm="1">
        <f t="array" ref="ER661">SUMPRODUCT($K661:$AJ661,TRANSPOSE(ER$4:ER$29))</f>
        <v>0</v>
      </c>
      <c r="ES661" cm="1">
        <f t="array" ref="ES661">SUMPRODUCT($K661:$AJ661,TRANSPOSE(ES$4:ES$29))</f>
        <v>0</v>
      </c>
      <c r="ET661" cm="1">
        <f t="array" ref="ET661">SUMPRODUCT($K661:$AJ661,TRANSPOSE(ET$4:ET$29))</f>
        <v>0</v>
      </c>
      <c r="EU661" cm="1">
        <f t="array" ref="EU661">SUMPRODUCT($K661:$AJ661,TRANSPOSE(EU$4:EU$29))</f>
        <v>0</v>
      </c>
      <c r="EV661" cm="1">
        <f t="array" ref="EV661">SUMPRODUCT($K661:$AJ661,TRANSPOSE(EV$4:EV$29))</f>
        <v>0</v>
      </c>
      <c r="EW661" cm="1">
        <f t="array" ref="EW661">SUMPRODUCT($K661:$AJ661,TRANSPOSE(EW$4:EW$29))</f>
        <v>0</v>
      </c>
      <c r="EX661" cm="1">
        <f t="array" ref="EX661">SUMPRODUCT($K661:$AJ661,TRANSPOSE(EX$4:EX$29))</f>
        <v>0</v>
      </c>
      <c r="EY661" cm="1">
        <f t="array" ref="EY661">SUMPRODUCT($K661:$AJ661,TRANSPOSE(EY$4:EY$29))</f>
        <v>0</v>
      </c>
      <c r="EZ661" cm="1">
        <f t="array" ref="EZ661">SUMPRODUCT($K661:$AJ661,TRANSPOSE(EZ$4:EZ$29))</f>
        <v>0</v>
      </c>
      <c r="FA661">
        <f t="shared" si="136"/>
        <v>0</v>
      </c>
      <c r="FB661" t="b">
        <f t="shared" si="137"/>
        <v>0</v>
      </c>
    </row>
    <row r="662" spans="1:158" hidden="1" x14ac:dyDescent="0.2">
      <c r="A662">
        <v>798</v>
      </c>
      <c r="B662" s="7" t="s">
        <v>134</v>
      </c>
      <c r="C662" t="s">
        <v>17</v>
      </c>
      <c r="D662">
        <v>410928732</v>
      </c>
      <c r="E662" t="s">
        <v>133</v>
      </c>
      <c r="G662" t="s">
        <v>6</v>
      </c>
      <c r="H662" s="1">
        <v>2</v>
      </c>
      <c r="I662" s="1">
        <v>1</v>
      </c>
      <c r="J662" s="1">
        <f>VLOOKUP(B662,'[4]AVL F03 05.05.26_לעבוד'!$B$27:$M$694,12,)</f>
        <v>1</v>
      </c>
      <c r="K662" s="1">
        <v>0</v>
      </c>
      <c r="L662" s="1">
        <v>0</v>
      </c>
      <c r="M662" s="1">
        <v>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f t="shared" si="133"/>
        <v>315</v>
      </c>
      <c r="AL662" s="1">
        <f t="shared" si="134"/>
        <v>10000</v>
      </c>
      <c r="AM662" s="1">
        <f>AK662*AY662</f>
        <v>15.75</v>
      </c>
      <c r="AN662" s="1">
        <f>AL662*AY662</f>
        <v>500</v>
      </c>
      <c r="AO662" s="1">
        <f>AN662-AM662</f>
        <v>484.25</v>
      </c>
      <c r="AP662" s="1" t="s">
        <v>26</v>
      </c>
      <c r="AQ662" s="1">
        <f>VLOOKUP($B662,'[2]AVL F03 05.05.26_לעבוד'!$B$29:$H$721,6,)</f>
        <v>0</v>
      </c>
      <c r="AR662" s="1" t="s">
        <v>25</v>
      </c>
      <c r="AS662" s="1" t="s">
        <v>93</v>
      </c>
      <c r="AT662">
        <f t="shared" si="135"/>
        <v>0.05</v>
      </c>
      <c r="AU662" t="str">
        <f>VLOOKUP(B662,'[3]AVL F03 05.05.26_לעבוד'!$B$27:$B$694,1,)</f>
        <v>THT-1-724-10</v>
      </c>
      <c r="AW662" t="s">
        <v>1765</v>
      </c>
      <c r="AX662" t="s">
        <v>126</v>
      </c>
      <c r="AY662">
        <v>0.05</v>
      </c>
      <c r="AZ662" t="s">
        <v>0</v>
      </c>
      <c r="BA662">
        <v>2</v>
      </c>
      <c r="BB662" t="s">
        <v>132</v>
      </c>
      <c r="BC662">
        <v>91</v>
      </c>
      <c r="BD662">
        <v>92</v>
      </c>
      <c r="BE662" t="s">
        <v>131</v>
      </c>
      <c r="BF662">
        <v>6</v>
      </c>
      <c r="BG662">
        <v>750</v>
      </c>
      <c r="BH662">
        <v>20</v>
      </c>
      <c r="BI662" t="s">
        <v>11</v>
      </c>
      <c r="BJ662" t="s">
        <v>130</v>
      </c>
      <c r="BK662" t="s">
        <v>129</v>
      </c>
      <c r="BL662" t="s">
        <v>5</v>
      </c>
      <c r="BM662" t="s">
        <v>128</v>
      </c>
      <c r="BN662">
        <v>750</v>
      </c>
      <c r="BO662" t="s">
        <v>5</v>
      </c>
      <c r="BP662">
        <v>1</v>
      </c>
      <c r="BQ662" t="s">
        <v>5</v>
      </c>
      <c r="BR662" t="s">
        <v>8</v>
      </c>
      <c r="BS662" t="s">
        <v>127</v>
      </c>
      <c r="BT662">
        <v>10000</v>
      </c>
      <c r="BU662" t="s">
        <v>6</v>
      </c>
      <c r="BV662" t="s">
        <v>31</v>
      </c>
      <c r="BW662">
        <v>957</v>
      </c>
      <c r="BX662" t="s">
        <v>3</v>
      </c>
      <c r="BY662" t="s">
        <v>126</v>
      </c>
      <c r="BZ662" t="s">
        <v>1</v>
      </c>
      <c r="CA662" t="s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10000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E662">
        <f>SUM($CB662,CB662:$CC662)-SUM($EC662:EC662)</f>
        <v>0</v>
      </c>
      <c r="DF662">
        <f>SUM($CB662,$CC662:CC662)-SUM($EC662:ED662)</f>
        <v>0</v>
      </c>
      <c r="DG662">
        <f>SUM($CB662,$CC662:CD662)-SUM($EC662:EE662)</f>
        <v>0</v>
      </c>
      <c r="DH662">
        <f>SUM($CB662,$CC662:CE662)-SUM($EC662:EF662)</f>
        <v>0</v>
      </c>
      <c r="DI662">
        <f>SUM($CB662,$CC662:CF662)-SUM($EC662:EG662)</f>
        <v>0</v>
      </c>
      <c r="DJ662">
        <f>SUM($CB662,$CC662:CG662)-SUM($EC662:EH662)</f>
        <v>0</v>
      </c>
      <c r="DK662">
        <f>SUM($CB662,$CC662:CH662)-SUM($EC662:EI662)</f>
        <v>0</v>
      </c>
      <c r="DL662">
        <f>SUM($CB662,$CC662:CI662)-SUM($EC662:EJ662)</f>
        <v>0</v>
      </c>
      <c r="DM662">
        <f>SUM($CB662,$CC662:CJ662)-SUM($EC662:EK662)</f>
        <v>9990</v>
      </c>
      <c r="DN662">
        <f>SUM($CB662,$CC662:CK662)-SUM($EC662:EL662)</f>
        <v>9950</v>
      </c>
      <c r="DO662">
        <f>SUM($CB662,$CC662:CL662)-SUM($EC662:EM662)</f>
        <v>9890</v>
      </c>
      <c r="DP662">
        <f>SUM($CB662,$CC662:CM662)-SUM($EC662:EN662)</f>
        <v>9840</v>
      </c>
      <c r="DQ662">
        <f>SUM($CB662,$CC662:CN662)-SUM($EC662:EO662)</f>
        <v>9800</v>
      </c>
      <c r="DR662">
        <f>SUM($CB662,$CC662:CO662)-SUM($EC662:EP662)</f>
        <v>9800</v>
      </c>
      <c r="DS662">
        <f>SUM($CB662,$CC662:CP662)-SUM($EC662:EQ662)</f>
        <v>9800</v>
      </c>
      <c r="DT662">
        <f>SUM($CB662,$CC662:CQ662)-SUM($EC662:ER662)</f>
        <v>9800</v>
      </c>
      <c r="DU662">
        <f>SUM($CB662,$CC662:CR662)-SUM($EC662:ES662)</f>
        <v>9800</v>
      </c>
      <c r="DV662">
        <f>SUM($CB662,$CC662:CS662)-SUM($EC662:ET662)</f>
        <v>9800</v>
      </c>
      <c r="DW662">
        <f>SUM($CB662,$CC662:CT662)-SUM($EC662:EU662)</f>
        <v>9800</v>
      </c>
      <c r="DX662">
        <f>SUM($CB662,$CC662:CU662)-SUM($EC662:EV662)</f>
        <v>9800</v>
      </c>
      <c r="DY662">
        <f>SUM($CB662,$CC662:CV662)-SUM($EC662:EW662)</f>
        <v>9800</v>
      </c>
      <c r="DZ662">
        <f>SUM($CB662,$CC662:CW662)-SUM($EC662:EX662)</f>
        <v>9800</v>
      </c>
      <c r="EA662">
        <f>SUM($CB662,$CC662:CX662)-SUM($EC662:EY662)</f>
        <v>9800</v>
      </c>
      <c r="EB662">
        <f>SUM($CB662,$CC662:CY662)-SUM($EC662:EZ662)</f>
        <v>9800</v>
      </c>
      <c r="EC662" cm="1">
        <f t="array" ref="EC662">SUMPRODUCT($K662:$AJ662,TRANSPOSE(EC$4:EC$29))</f>
        <v>0</v>
      </c>
      <c r="ED662" cm="1">
        <f t="array" ref="ED662">SUMPRODUCT($K662:$AJ662,TRANSPOSE(ED$4:ED$29))</f>
        <v>0</v>
      </c>
      <c r="EE662" cm="1">
        <f t="array" ref="EE662">SUMPRODUCT($K662:$AJ662,TRANSPOSE(EE$4:EE$29))</f>
        <v>0</v>
      </c>
      <c r="EF662" cm="1">
        <f t="array" ref="EF662">SUMPRODUCT($K662:$AJ662,TRANSPOSE(EF$4:EF$29))</f>
        <v>0</v>
      </c>
      <c r="EG662" cm="1">
        <f t="array" ref="EG662">SUMPRODUCT($K662:$AJ662,TRANSPOSE(EG$4:EG$29))</f>
        <v>0</v>
      </c>
      <c r="EH662" cm="1">
        <f t="array" ref="EH662">SUMPRODUCT($K662:$AJ662,TRANSPOSE(EH$4:EH$29))</f>
        <v>0</v>
      </c>
      <c r="EI662" cm="1">
        <f t="array" ref="EI662">SUMPRODUCT($K662:$AJ662,TRANSPOSE(EI$4:EI$29))</f>
        <v>0</v>
      </c>
      <c r="EJ662" cm="1">
        <f t="array" ref="EJ662">SUMPRODUCT($K662:$AJ662,TRANSPOSE(EJ$4:EJ$29))</f>
        <v>0</v>
      </c>
      <c r="EK662" cm="1">
        <f t="array" ref="EK662">SUMPRODUCT($K662:$AJ662,TRANSPOSE(EK$4:EK$29))</f>
        <v>10</v>
      </c>
      <c r="EL662" cm="1">
        <f t="array" ref="EL662">SUMPRODUCT($K662:$AJ662,TRANSPOSE(EL$4:EL$29))</f>
        <v>40</v>
      </c>
      <c r="EM662" cm="1">
        <f t="array" ref="EM662">SUMPRODUCT($K662:$AJ662,TRANSPOSE(EM$4:EM$29))</f>
        <v>60</v>
      </c>
      <c r="EN662" cm="1">
        <f t="array" ref="EN662">SUMPRODUCT($K662:$AJ662,TRANSPOSE(EN$4:EN$29))</f>
        <v>50</v>
      </c>
      <c r="EO662" cm="1">
        <f t="array" ref="EO662">SUMPRODUCT($K662:$AJ662,TRANSPOSE(EO$4:EO$29))</f>
        <v>40</v>
      </c>
      <c r="EP662" cm="1">
        <f t="array" ref="EP662">SUMPRODUCT($K662:$AJ662,TRANSPOSE(EP$4:EP$29))</f>
        <v>0</v>
      </c>
      <c r="EQ662" cm="1">
        <f t="array" ref="EQ662">SUMPRODUCT($K662:$AJ662,TRANSPOSE(EQ$4:EQ$29))</f>
        <v>0</v>
      </c>
      <c r="ER662" cm="1">
        <f t="array" ref="ER662">SUMPRODUCT($K662:$AJ662,TRANSPOSE(ER$4:ER$29))</f>
        <v>0</v>
      </c>
      <c r="ES662" cm="1">
        <f t="array" ref="ES662">SUMPRODUCT($K662:$AJ662,TRANSPOSE(ES$4:ES$29))</f>
        <v>0</v>
      </c>
      <c r="ET662" cm="1">
        <f t="array" ref="ET662">SUMPRODUCT($K662:$AJ662,TRANSPOSE(ET$4:ET$29))</f>
        <v>0</v>
      </c>
      <c r="EU662" cm="1">
        <f t="array" ref="EU662">SUMPRODUCT($K662:$AJ662,TRANSPOSE(EU$4:EU$29))</f>
        <v>0</v>
      </c>
      <c r="EV662" cm="1">
        <f t="array" ref="EV662">SUMPRODUCT($K662:$AJ662,TRANSPOSE(EV$4:EV$29))</f>
        <v>0</v>
      </c>
      <c r="EW662" cm="1">
        <f t="array" ref="EW662">SUMPRODUCT($K662:$AJ662,TRANSPOSE(EW$4:EW$29))</f>
        <v>0</v>
      </c>
      <c r="EX662" cm="1">
        <f t="array" ref="EX662">SUMPRODUCT($K662:$AJ662,TRANSPOSE(EX$4:EX$29))</f>
        <v>0</v>
      </c>
      <c r="EY662" cm="1">
        <f t="array" ref="EY662">SUMPRODUCT($K662:$AJ662,TRANSPOSE(EY$4:EY$29))</f>
        <v>0</v>
      </c>
      <c r="EZ662" cm="1">
        <f t="array" ref="EZ662">SUMPRODUCT($K662:$AJ662,TRANSPOSE(EZ$4:EZ$29))</f>
        <v>0</v>
      </c>
      <c r="FA662">
        <f t="shared" si="136"/>
        <v>0</v>
      </c>
      <c r="FB662" t="b">
        <f t="shared" si="137"/>
        <v>0</v>
      </c>
    </row>
    <row r="663" spans="1:158" hidden="1" x14ac:dyDescent="0.2">
      <c r="A663">
        <v>799</v>
      </c>
      <c r="B663" s="7" t="s">
        <v>125</v>
      </c>
      <c r="C663" t="s">
        <v>17</v>
      </c>
      <c r="D663">
        <v>584100192</v>
      </c>
      <c r="E663" t="s">
        <v>124</v>
      </c>
      <c r="F663">
        <v>400563162</v>
      </c>
      <c r="G663" t="s">
        <v>6</v>
      </c>
      <c r="H663" s="1">
        <v>2</v>
      </c>
      <c r="I663" s="1">
        <v>4</v>
      </c>
      <c r="J663" s="1">
        <f>VLOOKUP(B663,'[4]AVL F03 05.05.26_לעבוד'!$B$27:$M$694,12,)</f>
        <v>4</v>
      </c>
      <c r="K663" s="1">
        <v>0</v>
      </c>
      <c r="L663" s="1">
        <v>2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2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f t="shared" si="133"/>
        <v>1260</v>
      </c>
      <c r="AL663" s="1">
        <f t="shared" si="134"/>
        <v>2000</v>
      </c>
      <c r="AM663" s="1">
        <f>AK663*AY663</f>
        <v>340.20000000000005</v>
      </c>
      <c r="AN663" s="1">
        <f>AL663*AY663</f>
        <v>540</v>
      </c>
      <c r="AO663" s="1">
        <f>AN663-AM663</f>
        <v>199.79999999999995</v>
      </c>
      <c r="AP663" s="1" t="s">
        <v>26</v>
      </c>
      <c r="AQ663" s="1">
        <f>VLOOKUP($B663,'[2]AVL F03 05.05.26_לעבוד'!$B$29:$H$721,6,)</f>
        <v>0</v>
      </c>
      <c r="AR663" s="1" t="s">
        <v>25</v>
      </c>
      <c r="AS663" s="1" t="s">
        <v>93</v>
      </c>
      <c r="AT663">
        <f t="shared" si="135"/>
        <v>1.08</v>
      </c>
      <c r="AU663" t="str">
        <f>VLOOKUP(B663,'[3]AVL F03 05.05.26_לעבוד'!$B$27:$B$694,1,)</f>
        <v>TM1S4-C</v>
      </c>
      <c r="AW663" t="s">
        <v>1743</v>
      </c>
      <c r="AX663" t="s">
        <v>120</v>
      </c>
      <c r="AY663">
        <v>0.27</v>
      </c>
      <c r="AZ663" t="s">
        <v>0</v>
      </c>
      <c r="BA663">
        <v>2</v>
      </c>
      <c r="BB663" t="s">
        <v>13</v>
      </c>
      <c r="BC663">
        <v>97</v>
      </c>
      <c r="BD663">
        <v>70</v>
      </c>
      <c r="BE663" t="s">
        <v>123</v>
      </c>
      <c r="BF663">
        <v>0</v>
      </c>
      <c r="BG663">
        <v>0.27</v>
      </c>
      <c r="BH663">
        <v>20</v>
      </c>
      <c r="BI663" t="s">
        <v>11</v>
      </c>
      <c r="BJ663" t="s">
        <v>122</v>
      </c>
      <c r="BK663" t="s">
        <v>5</v>
      </c>
      <c r="BL663" t="s">
        <v>5</v>
      </c>
      <c r="BM663" t="s">
        <v>22</v>
      </c>
      <c r="BN663">
        <v>0.27</v>
      </c>
      <c r="BO663" t="s">
        <v>5</v>
      </c>
      <c r="BP663">
        <v>1</v>
      </c>
      <c r="BQ663" t="s">
        <v>5</v>
      </c>
      <c r="BR663" t="s">
        <v>8</v>
      </c>
      <c r="BS663" t="s">
        <v>3</v>
      </c>
      <c r="BT663">
        <v>1000</v>
      </c>
      <c r="BU663" t="s">
        <v>6</v>
      </c>
      <c r="BV663" t="s">
        <v>5</v>
      </c>
      <c r="BW663" t="s">
        <v>121</v>
      </c>
      <c r="BX663" t="s">
        <v>3</v>
      </c>
      <c r="BY663" t="s">
        <v>120</v>
      </c>
      <c r="BZ663" t="s">
        <v>1</v>
      </c>
      <c r="CA663" t="s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1000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E663">
        <f>SUM($CB663,CB663:$CC663)-SUM($EC663:EC663)</f>
        <v>0</v>
      </c>
      <c r="DF663">
        <f>SUM($CB663,$CC663:CC663)-SUM($EC663:ED663)</f>
        <v>0</v>
      </c>
      <c r="DG663">
        <f>SUM($CB663,$CC663:CD663)-SUM($EC663:EE663)</f>
        <v>0</v>
      </c>
      <c r="DH663">
        <f>SUM($CB663,$CC663:CE663)-SUM($EC663:EF663)</f>
        <v>0</v>
      </c>
      <c r="DI663">
        <f>SUM($CB663,$CC663:CF663)-SUM($EC663:EG663)</f>
        <v>0</v>
      </c>
      <c r="DJ663">
        <f>SUM($CB663,$CC663:CG663)-SUM($EC663:EH663)</f>
        <v>0</v>
      </c>
      <c r="DK663">
        <f>SUM($CB663,$CC663:CH663)-SUM($EC663:EI663)</f>
        <v>0</v>
      </c>
      <c r="DL663">
        <f>SUM($CB663,$CC663:CI663)-SUM($EC663:EJ663)</f>
        <v>0</v>
      </c>
      <c r="DM663">
        <f>SUM($CB663,$CC663:CJ663)-SUM($EC663:EK663)</f>
        <v>-30</v>
      </c>
      <c r="DN663">
        <f>SUM($CB663,$CC663:CK663)-SUM($EC663:EL663)</f>
        <v>870</v>
      </c>
      <c r="DO663">
        <f>SUM($CB663,$CC663:CL663)-SUM($EC663:EM663)</f>
        <v>670</v>
      </c>
      <c r="DP663">
        <f>SUM($CB663,$CC663:CM663)-SUM($EC663:EN663)</f>
        <v>460</v>
      </c>
      <c r="DQ663">
        <f>SUM($CB663,$CC663:CN663)-SUM($EC663:EO663)</f>
        <v>270</v>
      </c>
      <c r="DR663">
        <f>SUM($CB663,$CC663:CO663)-SUM($EC663:EP663)</f>
        <v>100</v>
      </c>
      <c r="DS663">
        <f>SUM($CB663,$CC663:CP663)-SUM($EC663:EQ663)</f>
        <v>100</v>
      </c>
      <c r="DT663">
        <f>SUM($CB663,$CC663:CQ663)-SUM($EC663:ER663)</f>
        <v>100</v>
      </c>
      <c r="DU663">
        <f>SUM($CB663,$CC663:CR663)-SUM($EC663:ES663)</f>
        <v>100</v>
      </c>
      <c r="DV663">
        <f>SUM($CB663,$CC663:CS663)-SUM($EC663:ET663)</f>
        <v>100</v>
      </c>
      <c r="DW663">
        <f>SUM($CB663,$CC663:CT663)-SUM($EC663:EU663)</f>
        <v>100</v>
      </c>
      <c r="DX663">
        <f>SUM($CB663,$CC663:CU663)-SUM($EC663:EV663)</f>
        <v>100</v>
      </c>
      <c r="DY663">
        <f>SUM($CB663,$CC663:CV663)-SUM($EC663:EW663)</f>
        <v>100</v>
      </c>
      <c r="DZ663">
        <f>SUM($CB663,$CC663:CW663)-SUM($EC663:EX663)</f>
        <v>100</v>
      </c>
      <c r="EA663">
        <f>SUM($CB663,$CC663:CX663)-SUM($EC663:EY663)</f>
        <v>100</v>
      </c>
      <c r="EB663">
        <f>SUM($CB663,$CC663:CY663)-SUM($EC663:EZ663)</f>
        <v>100</v>
      </c>
      <c r="EC663" cm="1">
        <f t="array" ref="EC663">SUMPRODUCT($K663:$AJ663,TRANSPOSE(EC$4:EC$29))</f>
        <v>0</v>
      </c>
      <c r="ED663" cm="1">
        <f t="array" ref="ED663">SUMPRODUCT($K663:$AJ663,TRANSPOSE(ED$4:ED$29))</f>
        <v>0</v>
      </c>
      <c r="EE663" cm="1">
        <f t="array" ref="EE663">SUMPRODUCT($K663:$AJ663,TRANSPOSE(EE$4:EE$29))</f>
        <v>0</v>
      </c>
      <c r="EF663" cm="1">
        <f t="array" ref="EF663">SUMPRODUCT($K663:$AJ663,TRANSPOSE(EF$4:EF$29))</f>
        <v>0</v>
      </c>
      <c r="EG663" cm="1">
        <f t="array" ref="EG663">SUMPRODUCT($K663:$AJ663,TRANSPOSE(EG$4:EG$29))</f>
        <v>0</v>
      </c>
      <c r="EH663" cm="1">
        <f t="array" ref="EH663">SUMPRODUCT($K663:$AJ663,TRANSPOSE(EH$4:EH$29))</f>
        <v>0</v>
      </c>
      <c r="EI663" cm="1">
        <f t="array" ref="EI663">SUMPRODUCT($K663:$AJ663,TRANSPOSE(EI$4:EI$29))</f>
        <v>0</v>
      </c>
      <c r="EJ663" cm="1">
        <f t="array" ref="EJ663">SUMPRODUCT($K663:$AJ663,TRANSPOSE(EJ$4:EJ$29))</f>
        <v>0</v>
      </c>
      <c r="EK663" cm="1">
        <f t="array" ref="EK663">SUMPRODUCT($K663:$AJ663,TRANSPOSE(EK$4:EK$29))</f>
        <v>30</v>
      </c>
      <c r="EL663" cm="1">
        <f t="array" ref="EL663">SUMPRODUCT($K663:$AJ663,TRANSPOSE(EL$4:EL$29))</f>
        <v>100</v>
      </c>
      <c r="EM663" cm="1">
        <f t="array" ref="EM663">SUMPRODUCT($K663:$AJ663,TRANSPOSE(EM$4:EM$29))</f>
        <v>200</v>
      </c>
      <c r="EN663" cm="1">
        <f t="array" ref="EN663">SUMPRODUCT($K663:$AJ663,TRANSPOSE(EN$4:EN$29))</f>
        <v>210</v>
      </c>
      <c r="EO663" cm="1">
        <f t="array" ref="EO663">SUMPRODUCT($K663:$AJ663,TRANSPOSE(EO$4:EO$29))</f>
        <v>190</v>
      </c>
      <c r="EP663" cm="1">
        <f t="array" ref="EP663">SUMPRODUCT($K663:$AJ663,TRANSPOSE(EP$4:EP$29))</f>
        <v>170</v>
      </c>
      <c r="EQ663" cm="1">
        <f t="array" ref="EQ663">SUMPRODUCT($K663:$AJ663,TRANSPOSE(EQ$4:EQ$29))</f>
        <v>0</v>
      </c>
      <c r="ER663" cm="1">
        <f t="array" ref="ER663">SUMPRODUCT($K663:$AJ663,TRANSPOSE(ER$4:ER$29))</f>
        <v>0</v>
      </c>
      <c r="ES663" cm="1">
        <f t="array" ref="ES663">SUMPRODUCT($K663:$AJ663,TRANSPOSE(ES$4:ES$29))</f>
        <v>0</v>
      </c>
      <c r="ET663" cm="1">
        <f t="array" ref="ET663">SUMPRODUCT($K663:$AJ663,TRANSPOSE(ET$4:ET$29))</f>
        <v>0</v>
      </c>
      <c r="EU663" cm="1">
        <f t="array" ref="EU663">SUMPRODUCT($K663:$AJ663,TRANSPOSE(EU$4:EU$29))</f>
        <v>0</v>
      </c>
      <c r="EV663" cm="1">
        <f t="array" ref="EV663">SUMPRODUCT($K663:$AJ663,TRANSPOSE(EV$4:EV$29))</f>
        <v>0</v>
      </c>
      <c r="EW663" cm="1">
        <f t="array" ref="EW663">SUMPRODUCT($K663:$AJ663,TRANSPOSE(EW$4:EW$29))</f>
        <v>0</v>
      </c>
      <c r="EX663" cm="1">
        <f t="array" ref="EX663">SUMPRODUCT($K663:$AJ663,TRANSPOSE(EX$4:EX$29))</f>
        <v>0</v>
      </c>
      <c r="EY663" cm="1">
        <f t="array" ref="EY663">SUMPRODUCT($K663:$AJ663,TRANSPOSE(EY$4:EY$29))</f>
        <v>0</v>
      </c>
      <c r="EZ663" cm="1">
        <f t="array" ref="EZ663">SUMPRODUCT($K663:$AJ663,TRANSPOSE(EZ$4:EZ$29))</f>
        <v>0</v>
      </c>
      <c r="FA663">
        <f t="shared" si="136"/>
        <v>100</v>
      </c>
      <c r="FB663" t="b">
        <f t="shared" si="137"/>
        <v>1</v>
      </c>
    </row>
    <row r="664" spans="1:158" hidden="1" x14ac:dyDescent="0.2">
      <c r="A664">
        <v>803</v>
      </c>
      <c r="B664" s="7" t="s">
        <v>119</v>
      </c>
      <c r="C664" t="s">
        <v>17</v>
      </c>
      <c r="D664">
        <v>400720190</v>
      </c>
      <c r="E664" t="s">
        <v>118</v>
      </c>
      <c r="G664" t="s">
        <v>6</v>
      </c>
      <c r="H664" s="1">
        <v>1</v>
      </c>
      <c r="I664" s="1">
        <v>4</v>
      </c>
      <c r="J664" s="1">
        <f>VLOOKUP(B664,'[4]AVL F03 05.05.26_לעבוד'!$B$27:$M$694,12,)</f>
        <v>4</v>
      </c>
      <c r="K664" s="1">
        <v>0</v>
      </c>
      <c r="L664" s="1">
        <v>0</v>
      </c>
      <c r="M664" s="1">
        <v>0</v>
      </c>
      <c r="N664" s="1">
        <v>0</v>
      </c>
      <c r="O664" s="1">
        <v>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f t="shared" si="133"/>
        <v>1260</v>
      </c>
      <c r="AL664" s="1">
        <f t="shared" si="134"/>
        <v>1375</v>
      </c>
      <c r="AQ664" s="1">
        <f>VLOOKUP($B664,'[2]AVL F03 05.05.26_לעבוד'!$B$29:$H$721,6,)</f>
        <v>0</v>
      </c>
      <c r="AR664" s="1" t="s">
        <v>25</v>
      </c>
      <c r="AS664" s="1" t="s">
        <v>14</v>
      </c>
      <c r="AT664">
        <f t="shared" si="135"/>
        <v>47.2</v>
      </c>
      <c r="AU664" t="str">
        <f>VLOOKUP(B664,'[3]AVL F03 05.05.26_לעבוד'!$B$27:$B$694,1,)</f>
        <v>TOLC-115-22-S-Q-A-K-TR</v>
      </c>
      <c r="AW664" t="s">
        <v>1755</v>
      </c>
      <c r="AX664" t="s">
        <v>56</v>
      </c>
      <c r="AY664">
        <v>11.8</v>
      </c>
      <c r="AZ664" t="s">
        <v>0</v>
      </c>
      <c r="BA664">
        <v>1</v>
      </c>
      <c r="BB664" t="s">
        <v>13</v>
      </c>
      <c r="BC664">
        <v>322</v>
      </c>
      <c r="BD664">
        <v>147</v>
      </c>
      <c r="BE664" t="s">
        <v>57</v>
      </c>
      <c r="BF664">
        <v>0</v>
      </c>
      <c r="BG664">
        <v>11.8</v>
      </c>
      <c r="BH664">
        <v>20</v>
      </c>
      <c r="BI664" t="s">
        <v>11</v>
      </c>
      <c r="BJ664" t="s">
        <v>117</v>
      </c>
      <c r="BK664" t="s">
        <v>5</v>
      </c>
      <c r="BL664">
        <v>1</v>
      </c>
      <c r="BM664" t="s">
        <v>75</v>
      </c>
      <c r="BN664">
        <v>11.8</v>
      </c>
      <c r="BO664" t="s">
        <v>5</v>
      </c>
      <c r="BP664">
        <v>1</v>
      </c>
      <c r="BQ664" t="s">
        <v>5</v>
      </c>
      <c r="BR664" t="s">
        <v>8</v>
      </c>
      <c r="BS664" t="s">
        <v>116</v>
      </c>
      <c r="BT664">
        <v>125</v>
      </c>
      <c r="BU664" t="s">
        <v>6</v>
      </c>
      <c r="BV664" t="s">
        <v>31</v>
      </c>
      <c r="BW664" t="s">
        <v>4</v>
      </c>
      <c r="BX664" t="s">
        <v>3</v>
      </c>
      <c r="BY664" t="s">
        <v>56</v>
      </c>
      <c r="BZ664" t="s">
        <v>1</v>
      </c>
      <c r="CA664" t="s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820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E664">
        <f>SUM($CB664,CB664:$CC664)-SUM($EC664:EC664)</f>
        <v>0</v>
      </c>
      <c r="DF664">
        <f>SUM($CB664,$CC664:CC664)-SUM($EC664:ED664)</f>
        <v>0</v>
      </c>
      <c r="DG664">
        <f>SUM($CB664,$CC664:CD664)-SUM($EC664:EE664)</f>
        <v>0</v>
      </c>
      <c r="DH664">
        <f>SUM($CB664,$CC664:CE664)-SUM($EC664:EF664)</f>
        <v>0</v>
      </c>
      <c r="DI664">
        <f>SUM($CB664,$CC664:CF664)-SUM($EC664:EG664)</f>
        <v>0</v>
      </c>
      <c r="DJ664">
        <f>SUM($CB664,$CC664:CG664)-SUM($EC664:EH664)</f>
        <v>0</v>
      </c>
      <c r="DK664">
        <f>SUM($CB664,$CC664:CH664)-SUM($EC664:EI664)</f>
        <v>0</v>
      </c>
      <c r="DL664">
        <f>SUM($CB664,$CC664:CI664)-SUM($EC664:EJ664)</f>
        <v>0</v>
      </c>
      <c r="DM664">
        <f>SUM($CB664,$CC664:CJ664)-SUM($EC664:EK664)</f>
        <v>720</v>
      </c>
      <c r="DN664">
        <f>SUM($CB664,$CC664:CK664)-SUM($EC664:EL664)</f>
        <v>608</v>
      </c>
      <c r="DO664">
        <f>SUM($CB664,$CC664:CL664)-SUM($EC664:EM664)</f>
        <v>308</v>
      </c>
      <c r="DP664">
        <f>SUM($CB664,$CC664:CM664)-SUM($EC664:EN664)</f>
        <v>20</v>
      </c>
      <c r="DQ664">
        <f>SUM($CB664,$CC664:CN664)-SUM($EC664:EO664)</f>
        <v>20</v>
      </c>
      <c r="DR664">
        <f>SUM($CB664,$CC664:CO664)-SUM($EC664:EP664)</f>
        <v>20</v>
      </c>
      <c r="DS664">
        <f>SUM($CB664,$CC664:CP664)-SUM($EC664:EQ664)</f>
        <v>20</v>
      </c>
      <c r="DT664">
        <f>SUM($CB664,$CC664:CQ664)-SUM($EC664:ER664)</f>
        <v>20</v>
      </c>
      <c r="DU664">
        <f>SUM($CB664,$CC664:CR664)-SUM($EC664:ES664)</f>
        <v>20</v>
      </c>
      <c r="DV664">
        <f>SUM($CB664,$CC664:CS664)-SUM($EC664:ET664)</f>
        <v>20</v>
      </c>
      <c r="DW664">
        <f>SUM($CB664,$CC664:CT664)-SUM($EC664:EU664)</f>
        <v>20</v>
      </c>
      <c r="DX664">
        <f>SUM($CB664,$CC664:CU664)-SUM($EC664:EV664)</f>
        <v>20</v>
      </c>
      <c r="DY664">
        <f>SUM($CB664,$CC664:CV664)-SUM($EC664:EW664)</f>
        <v>20</v>
      </c>
      <c r="DZ664">
        <f>SUM($CB664,$CC664:CW664)-SUM($EC664:EX664)</f>
        <v>20</v>
      </c>
      <c r="EA664">
        <f>SUM($CB664,$CC664:CX664)-SUM($EC664:EY664)</f>
        <v>20</v>
      </c>
      <c r="EB664">
        <f>SUM($CB664,$CC664:CY664)-SUM($EC664:EZ664)</f>
        <v>20</v>
      </c>
      <c r="EC664" cm="1">
        <f t="array" ref="EC664">SUMPRODUCT($K664:$AJ664,TRANSPOSE(EC$4:EC$29))</f>
        <v>0</v>
      </c>
      <c r="ED664" cm="1">
        <f t="array" ref="ED664">SUMPRODUCT($K664:$AJ664,TRANSPOSE(ED$4:ED$29))</f>
        <v>0</v>
      </c>
      <c r="EE664" cm="1">
        <f t="array" ref="EE664">SUMPRODUCT($K664:$AJ664,TRANSPOSE(EE$4:EE$29))</f>
        <v>0</v>
      </c>
      <c r="EF664" cm="1">
        <f t="array" ref="EF664">SUMPRODUCT($K664:$AJ664,TRANSPOSE(EF$4:EF$29))</f>
        <v>0</v>
      </c>
      <c r="EG664" cm="1">
        <f t="array" ref="EG664">SUMPRODUCT($K664:$AJ664,TRANSPOSE(EG$4:EG$29))</f>
        <v>0</v>
      </c>
      <c r="EH664" cm="1">
        <f t="array" ref="EH664">SUMPRODUCT($K664:$AJ664,TRANSPOSE(EH$4:EH$29))</f>
        <v>0</v>
      </c>
      <c r="EI664" cm="1">
        <f t="array" ref="EI664">SUMPRODUCT($K664:$AJ664,TRANSPOSE(EI$4:EI$29))</f>
        <v>0</v>
      </c>
      <c r="EJ664" cm="1">
        <f t="array" ref="EJ664">SUMPRODUCT($K664:$AJ664,TRANSPOSE(EJ$4:EJ$29))</f>
        <v>0</v>
      </c>
      <c r="EK664" cm="1">
        <f t="array" ref="EK664">SUMPRODUCT($K664:$AJ664,TRANSPOSE(EK$4:EK$29))</f>
        <v>100</v>
      </c>
      <c r="EL664" cm="1">
        <f t="array" ref="EL664">SUMPRODUCT($K664:$AJ664,TRANSPOSE(EL$4:EL$29))</f>
        <v>112</v>
      </c>
      <c r="EM664" cm="1">
        <f t="array" ref="EM664">SUMPRODUCT($K664:$AJ664,TRANSPOSE(EM$4:EM$29))</f>
        <v>300</v>
      </c>
      <c r="EN664" cm="1">
        <f t="array" ref="EN664">SUMPRODUCT($K664:$AJ664,TRANSPOSE(EN$4:EN$29))</f>
        <v>288</v>
      </c>
      <c r="EO664" cm="1">
        <f t="array" ref="EO664">SUMPRODUCT($K664:$AJ664,TRANSPOSE(EO$4:EO$29))</f>
        <v>0</v>
      </c>
      <c r="EP664" cm="1">
        <f t="array" ref="EP664">SUMPRODUCT($K664:$AJ664,TRANSPOSE(EP$4:EP$29))</f>
        <v>0</v>
      </c>
      <c r="EQ664" cm="1">
        <f t="array" ref="EQ664">SUMPRODUCT($K664:$AJ664,TRANSPOSE(EQ$4:EQ$29))</f>
        <v>0</v>
      </c>
      <c r="ER664" cm="1">
        <f t="array" ref="ER664">SUMPRODUCT($K664:$AJ664,TRANSPOSE(ER$4:ER$29))</f>
        <v>0</v>
      </c>
      <c r="ES664" cm="1">
        <f t="array" ref="ES664">SUMPRODUCT($K664:$AJ664,TRANSPOSE(ES$4:ES$29))</f>
        <v>0</v>
      </c>
      <c r="ET664" cm="1">
        <f t="array" ref="ET664">SUMPRODUCT($K664:$AJ664,TRANSPOSE(ET$4:ET$29))</f>
        <v>0</v>
      </c>
      <c r="EU664" cm="1">
        <f t="array" ref="EU664">SUMPRODUCT($K664:$AJ664,TRANSPOSE(EU$4:EU$29))</f>
        <v>0</v>
      </c>
      <c r="EV664" cm="1">
        <f t="array" ref="EV664">SUMPRODUCT($K664:$AJ664,TRANSPOSE(EV$4:EV$29))</f>
        <v>0</v>
      </c>
      <c r="EW664" cm="1">
        <f t="array" ref="EW664">SUMPRODUCT($K664:$AJ664,TRANSPOSE(EW$4:EW$29))</f>
        <v>0</v>
      </c>
      <c r="EX664" cm="1">
        <f t="array" ref="EX664">SUMPRODUCT($K664:$AJ664,TRANSPOSE(EX$4:EX$29))</f>
        <v>0</v>
      </c>
      <c r="EY664" cm="1">
        <f t="array" ref="EY664">SUMPRODUCT($K664:$AJ664,TRANSPOSE(EY$4:EY$29))</f>
        <v>0</v>
      </c>
      <c r="EZ664" cm="1">
        <f t="array" ref="EZ664">SUMPRODUCT($K664:$AJ664,TRANSPOSE(EZ$4:EZ$29))</f>
        <v>0</v>
      </c>
      <c r="FA664">
        <f t="shared" si="136"/>
        <v>0</v>
      </c>
      <c r="FB664" t="b">
        <f t="shared" si="137"/>
        <v>0</v>
      </c>
    </row>
    <row r="665" spans="1:158" hidden="1" x14ac:dyDescent="0.2">
      <c r="A665">
        <v>804</v>
      </c>
      <c r="B665" s="7" t="s">
        <v>115</v>
      </c>
      <c r="C665" t="s">
        <v>17</v>
      </c>
      <c r="D665">
        <v>403971098</v>
      </c>
      <c r="E665" t="s">
        <v>114</v>
      </c>
      <c r="G665" t="s">
        <v>6</v>
      </c>
      <c r="H665" s="1">
        <v>2</v>
      </c>
      <c r="I665" s="1">
        <v>1</v>
      </c>
      <c r="J665" s="1">
        <f>VLOOKUP(B665,'[4]AVL F03 05.05.26_לעבוד'!$B$27:$M$694,12,)</f>
        <v>1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1</v>
      </c>
      <c r="AI665" s="1">
        <v>0</v>
      </c>
      <c r="AJ665" s="1">
        <v>0</v>
      </c>
      <c r="AK665" s="1">
        <f t="shared" si="133"/>
        <v>315</v>
      </c>
      <c r="AL665" s="1">
        <f t="shared" si="134"/>
        <v>500</v>
      </c>
      <c r="AM665" s="1">
        <f t="shared" ref="AM665:AM673" si="141">AK665*AY665</f>
        <v>201.6</v>
      </c>
      <c r="AN665" s="1">
        <f t="shared" ref="AN665:AN673" si="142">AL665*AY665</f>
        <v>320</v>
      </c>
      <c r="AO665" s="1">
        <f t="shared" ref="AO665:AO673" si="143">AN665-AM665</f>
        <v>118.4</v>
      </c>
      <c r="AP665" s="1" t="s">
        <v>26</v>
      </c>
      <c r="AQ665" s="1">
        <f>VLOOKUP($B665,'[2]AVL F03 05.05.26_לעבוד'!$B$29:$H$721,6,)</f>
        <v>0</v>
      </c>
      <c r="AR665" s="1" t="s">
        <v>25</v>
      </c>
      <c r="AS665" s="1" t="s">
        <v>14</v>
      </c>
      <c r="AT665">
        <f t="shared" si="135"/>
        <v>0.64</v>
      </c>
      <c r="AU665" t="str">
        <f>VLOOKUP(B665,'[3]AVL F03 05.05.26_לעבוד'!$B$27:$B$694,1,)</f>
        <v>TPS2002CDRCT</v>
      </c>
      <c r="AW665" t="s">
        <v>1744</v>
      </c>
      <c r="AX665" t="s">
        <v>41</v>
      </c>
      <c r="AY665">
        <v>0.64</v>
      </c>
      <c r="AZ665" t="s">
        <v>0</v>
      </c>
      <c r="BA665">
        <v>2</v>
      </c>
      <c r="BB665" t="s">
        <v>13</v>
      </c>
      <c r="BC665">
        <v>100</v>
      </c>
      <c r="BD665">
        <v>56</v>
      </c>
      <c r="BE665" t="s">
        <v>45</v>
      </c>
      <c r="BF665">
        <v>0</v>
      </c>
      <c r="BG665">
        <v>0.64</v>
      </c>
      <c r="BH665">
        <v>20</v>
      </c>
      <c r="BI665" t="s">
        <v>11</v>
      </c>
      <c r="BJ665" t="s">
        <v>44</v>
      </c>
      <c r="BK665" t="s">
        <v>5</v>
      </c>
      <c r="BL665">
        <v>1</v>
      </c>
      <c r="BM665" t="s">
        <v>22</v>
      </c>
      <c r="BN665">
        <v>0.64</v>
      </c>
      <c r="BO665" t="s">
        <v>5</v>
      </c>
      <c r="BP665">
        <v>1</v>
      </c>
      <c r="BQ665" t="s">
        <v>5</v>
      </c>
      <c r="BR665" t="s">
        <v>8</v>
      </c>
      <c r="BS665" t="s">
        <v>43</v>
      </c>
      <c r="BT665">
        <v>250</v>
      </c>
      <c r="BU665" t="s">
        <v>6</v>
      </c>
      <c r="BV665" t="s">
        <v>31</v>
      </c>
      <c r="BW665" t="s">
        <v>42</v>
      </c>
      <c r="BX665" t="s">
        <v>3</v>
      </c>
      <c r="BY665" t="s">
        <v>41</v>
      </c>
      <c r="BZ665" t="s">
        <v>1</v>
      </c>
      <c r="CA665" t="s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250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E665">
        <f>SUM($CB665,CB665:$CC665)-SUM($EC665:EC665)</f>
        <v>0</v>
      </c>
      <c r="DF665">
        <f>SUM($CB665,$CC665:CC665)-SUM($EC665:ED665)</f>
        <v>0</v>
      </c>
      <c r="DG665">
        <f>SUM($CB665,$CC665:CD665)-SUM($EC665:EE665)</f>
        <v>0</v>
      </c>
      <c r="DH665">
        <f>SUM($CB665,$CC665:CE665)-SUM($EC665:EF665)</f>
        <v>0</v>
      </c>
      <c r="DI665">
        <f>SUM($CB665,$CC665:CF665)-SUM($EC665:EG665)</f>
        <v>0</v>
      </c>
      <c r="DJ665">
        <f>SUM($CB665,$CC665:CG665)-SUM($EC665:EH665)</f>
        <v>0</v>
      </c>
      <c r="DK665">
        <f>SUM($CB665,$CC665:CH665)-SUM($EC665:EI665)</f>
        <v>0</v>
      </c>
      <c r="DL665">
        <f>SUM($CB665,$CC665:CI665)-SUM($EC665:EJ665)</f>
        <v>0</v>
      </c>
      <c r="DM665">
        <f>SUM($CB665,$CC665:CJ665)-SUM($EC665:EK665)</f>
        <v>200</v>
      </c>
      <c r="DN665">
        <f>SUM($CB665,$CC665:CK665)-SUM($EC665:EL665)</f>
        <v>150</v>
      </c>
      <c r="DO665">
        <f>SUM($CB665,$CC665:CL665)-SUM($EC665:EM665)</f>
        <v>100</v>
      </c>
      <c r="DP665">
        <f>SUM($CB665,$CC665:CM665)-SUM($EC665:EN665)</f>
        <v>50</v>
      </c>
      <c r="DQ665">
        <f>SUM($CB665,$CC665:CN665)-SUM($EC665:EO665)</f>
        <v>50</v>
      </c>
      <c r="DR665">
        <f>SUM($CB665,$CC665:CO665)-SUM($EC665:EP665)</f>
        <v>50</v>
      </c>
      <c r="DS665">
        <f>SUM($CB665,$CC665:CP665)-SUM($EC665:EQ665)</f>
        <v>50</v>
      </c>
      <c r="DT665">
        <f>SUM($CB665,$CC665:CQ665)-SUM($EC665:ER665)</f>
        <v>50</v>
      </c>
      <c r="DU665">
        <f>SUM($CB665,$CC665:CR665)-SUM($EC665:ES665)</f>
        <v>50</v>
      </c>
      <c r="DV665">
        <f>SUM($CB665,$CC665:CS665)-SUM($EC665:ET665)</f>
        <v>50</v>
      </c>
      <c r="DW665">
        <f>SUM($CB665,$CC665:CT665)-SUM($EC665:EU665)</f>
        <v>50</v>
      </c>
      <c r="DX665">
        <f>SUM($CB665,$CC665:CU665)-SUM($EC665:EV665)</f>
        <v>50</v>
      </c>
      <c r="DY665">
        <f>SUM($CB665,$CC665:CV665)-SUM($EC665:EW665)</f>
        <v>50</v>
      </c>
      <c r="DZ665">
        <f>SUM($CB665,$CC665:CW665)-SUM($EC665:EX665)</f>
        <v>50</v>
      </c>
      <c r="EA665">
        <f>SUM($CB665,$CC665:CX665)-SUM($EC665:EY665)</f>
        <v>50</v>
      </c>
      <c r="EB665">
        <f>SUM($CB665,$CC665:CY665)-SUM($EC665:EZ665)</f>
        <v>50</v>
      </c>
      <c r="EC665" cm="1">
        <f t="array" ref="EC665">SUMPRODUCT($K665:$AJ665,TRANSPOSE(EC$4:EC$29))</f>
        <v>0</v>
      </c>
      <c r="ED665" cm="1">
        <f t="array" ref="ED665">SUMPRODUCT($K665:$AJ665,TRANSPOSE(ED$4:ED$29))</f>
        <v>0</v>
      </c>
      <c r="EE665" cm="1">
        <f t="array" ref="EE665">SUMPRODUCT($K665:$AJ665,TRANSPOSE(EE$4:EE$29))</f>
        <v>0</v>
      </c>
      <c r="EF665" cm="1">
        <f t="array" ref="EF665">SUMPRODUCT($K665:$AJ665,TRANSPOSE(EF$4:EF$29))</f>
        <v>0</v>
      </c>
      <c r="EG665" cm="1">
        <f t="array" ref="EG665">SUMPRODUCT($K665:$AJ665,TRANSPOSE(EG$4:EG$29))</f>
        <v>0</v>
      </c>
      <c r="EH665" cm="1">
        <f t="array" ref="EH665">SUMPRODUCT($K665:$AJ665,TRANSPOSE(EH$4:EH$29))</f>
        <v>0</v>
      </c>
      <c r="EI665" cm="1">
        <f t="array" ref="EI665">SUMPRODUCT($K665:$AJ665,TRANSPOSE(EI$4:EI$29))</f>
        <v>0</v>
      </c>
      <c r="EJ665" cm="1">
        <f t="array" ref="EJ665">SUMPRODUCT($K665:$AJ665,TRANSPOSE(EJ$4:EJ$29))</f>
        <v>0</v>
      </c>
      <c r="EK665" cm="1">
        <f t="array" ref="EK665">SUMPRODUCT($K665:$AJ665,TRANSPOSE(EK$4:EK$29))</f>
        <v>50</v>
      </c>
      <c r="EL665" cm="1">
        <f t="array" ref="EL665">SUMPRODUCT($K665:$AJ665,TRANSPOSE(EL$4:EL$29))</f>
        <v>50</v>
      </c>
      <c r="EM665" cm="1">
        <f t="array" ref="EM665">SUMPRODUCT($K665:$AJ665,TRANSPOSE(EM$4:EM$29))</f>
        <v>50</v>
      </c>
      <c r="EN665" cm="1">
        <f t="array" ref="EN665">SUMPRODUCT($K665:$AJ665,TRANSPOSE(EN$4:EN$29))</f>
        <v>50</v>
      </c>
      <c r="EO665" cm="1">
        <f t="array" ref="EO665">SUMPRODUCT($K665:$AJ665,TRANSPOSE(EO$4:EO$29))</f>
        <v>0</v>
      </c>
      <c r="EP665" cm="1">
        <f t="array" ref="EP665">SUMPRODUCT($K665:$AJ665,TRANSPOSE(EP$4:EP$29))</f>
        <v>0</v>
      </c>
      <c r="EQ665" cm="1">
        <f t="array" ref="EQ665">SUMPRODUCT($K665:$AJ665,TRANSPOSE(EQ$4:EQ$29))</f>
        <v>0</v>
      </c>
      <c r="ER665" cm="1">
        <f t="array" ref="ER665">SUMPRODUCT($K665:$AJ665,TRANSPOSE(ER$4:ER$29))</f>
        <v>0</v>
      </c>
      <c r="ES665" cm="1">
        <f t="array" ref="ES665">SUMPRODUCT($K665:$AJ665,TRANSPOSE(ES$4:ES$29))</f>
        <v>0</v>
      </c>
      <c r="ET665" cm="1">
        <f t="array" ref="ET665">SUMPRODUCT($K665:$AJ665,TRANSPOSE(ET$4:ET$29))</f>
        <v>0</v>
      </c>
      <c r="EU665" cm="1">
        <f t="array" ref="EU665">SUMPRODUCT($K665:$AJ665,TRANSPOSE(EU$4:EU$29))</f>
        <v>0</v>
      </c>
      <c r="EV665" cm="1">
        <f t="array" ref="EV665">SUMPRODUCT($K665:$AJ665,TRANSPOSE(EV$4:EV$29))</f>
        <v>0</v>
      </c>
      <c r="EW665" cm="1">
        <f t="array" ref="EW665">SUMPRODUCT($K665:$AJ665,TRANSPOSE(EW$4:EW$29))</f>
        <v>0</v>
      </c>
      <c r="EX665" cm="1">
        <f t="array" ref="EX665">SUMPRODUCT($K665:$AJ665,TRANSPOSE(EX$4:EX$29))</f>
        <v>0</v>
      </c>
      <c r="EY665" cm="1">
        <f t="array" ref="EY665">SUMPRODUCT($K665:$AJ665,TRANSPOSE(EY$4:EY$29))</f>
        <v>0</v>
      </c>
      <c r="EZ665" cm="1">
        <f t="array" ref="EZ665">SUMPRODUCT($K665:$AJ665,TRANSPOSE(EZ$4:EZ$29))</f>
        <v>0</v>
      </c>
      <c r="FA665">
        <f t="shared" si="136"/>
        <v>0</v>
      </c>
      <c r="FB665" t="b">
        <f t="shared" si="137"/>
        <v>0</v>
      </c>
    </row>
    <row r="666" spans="1:158" hidden="1" x14ac:dyDescent="0.2">
      <c r="A666">
        <v>805</v>
      </c>
      <c r="B666" s="7" t="s">
        <v>113</v>
      </c>
      <c r="C666" t="s">
        <v>17</v>
      </c>
      <c r="D666">
        <v>416253579</v>
      </c>
      <c r="E666" t="s">
        <v>112</v>
      </c>
      <c r="G666" t="s">
        <v>6</v>
      </c>
      <c r="H666" s="1">
        <v>2</v>
      </c>
      <c r="I666" s="1">
        <v>3</v>
      </c>
      <c r="J666" s="1">
        <f>VLOOKUP(B666,'[4]AVL F03 05.05.26_לעבוד'!$B$27:$M$694,12,)</f>
        <v>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3</v>
      </c>
      <c r="AI666" s="1">
        <v>0</v>
      </c>
      <c r="AJ666" s="1">
        <v>0</v>
      </c>
      <c r="AK666" s="1">
        <f t="shared" si="133"/>
        <v>945</v>
      </c>
      <c r="AL666" s="1">
        <f t="shared" si="134"/>
        <v>1000</v>
      </c>
      <c r="AM666" s="1">
        <f t="shared" si="141"/>
        <v>604.80000000000007</v>
      </c>
      <c r="AN666" s="1">
        <f t="shared" si="142"/>
        <v>640</v>
      </c>
      <c r="AO666" s="1">
        <f t="shared" si="143"/>
        <v>35.199999999999932</v>
      </c>
      <c r="AP666" s="1" t="s">
        <v>26</v>
      </c>
      <c r="AQ666" s="1" t="str">
        <f>VLOOKUP($B666,'[2]AVL F03 05.05.26_לעבוד'!$B$29:$H$721,6,)</f>
        <v xml:space="preserve">תינתן עזרה מאלתא </v>
      </c>
      <c r="AR666" s="1" t="s">
        <v>25</v>
      </c>
      <c r="AS666" s="1" t="s">
        <v>14</v>
      </c>
      <c r="AT666">
        <f t="shared" si="135"/>
        <v>1.92</v>
      </c>
      <c r="AU666" t="str">
        <f>VLOOKUP(B666,'[3]AVL F03 05.05.26_לעבוד'!$B$27:$B$694,1,)</f>
        <v>TPS22810DRVT</v>
      </c>
      <c r="AW666" t="s">
        <v>1788</v>
      </c>
      <c r="AX666" t="s">
        <v>41</v>
      </c>
      <c r="AY666">
        <v>0.64</v>
      </c>
      <c r="AZ666" t="s">
        <v>0</v>
      </c>
      <c r="BA666">
        <v>2</v>
      </c>
      <c r="BB666" t="s">
        <v>13</v>
      </c>
      <c r="BC666">
        <v>100</v>
      </c>
      <c r="BD666">
        <v>35</v>
      </c>
      <c r="BE666" t="s">
        <v>45</v>
      </c>
      <c r="BF666">
        <v>0</v>
      </c>
      <c r="BG666">
        <v>0.64</v>
      </c>
      <c r="BH666">
        <v>20</v>
      </c>
      <c r="BI666" t="s">
        <v>11</v>
      </c>
      <c r="BJ666" t="s">
        <v>44</v>
      </c>
      <c r="BK666" t="s">
        <v>5</v>
      </c>
      <c r="BL666">
        <v>1</v>
      </c>
      <c r="BM666" t="s">
        <v>22</v>
      </c>
      <c r="BN666">
        <v>0.64</v>
      </c>
      <c r="BO666" t="s">
        <v>5</v>
      </c>
      <c r="BP666">
        <v>1</v>
      </c>
      <c r="BQ666" t="s">
        <v>5</v>
      </c>
      <c r="BR666" t="s">
        <v>8</v>
      </c>
      <c r="BS666" t="s">
        <v>43</v>
      </c>
      <c r="BT666">
        <v>250</v>
      </c>
      <c r="BU666" t="s">
        <v>6</v>
      </c>
      <c r="BV666" t="s">
        <v>31</v>
      </c>
      <c r="BW666" t="s">
        <v>42</v>
      </c>
      <c r="BX666" t="s">
        <v>3</v>
      </c>
      <c r="BY666" t="s">
        <v>41</v>
      </c>
      <c r="BZ666" t="s">
        <v>1</v>
      </c>
      <c r="CA666" t="s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150</v>
      </c>
      <c r="CK666">
        <v>0</v>
      </c>
      <c r="CL666">
        <v>750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E666">
        <f>SUM($CB666,CB666:$CC666)-SUM($EC666:EC666)</f>
        <v>0</v>
      </c>
      <c r="DF666">
        <f>SUM($CB666,$CC666:CC666)-SUM($EC666:ED666)</f>
        <v>0</v>
      </c>
      <c r="DG666">
        <f>SUM($CB666,$CC666:CD666)-SUM($EC666:EE666)</f>
        <v>0</v>
      </c>
      <c r="DH666">
        <f>SUM($CB666,$CC666:CE666)-SUM($EC666:EF666)</f>
        <v>0</v>
      </c>
      <c r="DI666">
        <f>SUM($CB666,$CC666:CF666)-SUM($EC666:EG666)</f>
        <v>0</v>
      </c>
      <c r="DJ666">
        <f>SUM($CB666,$CC666:CG666)-SUM($EC666:EH666)</f>
        <v>0</v>
      </c>
      <c r="DK666">
        <f>SUM($CB666,$CC666:CH666)-SUM($EC666:EI666)</f>
        <v>0</v>
      </c>
      <c r="DL666">
        <f>SUM($CB666,$CC666:CI666)-SUM($EC666:EJ666)</f>
        <v>0</v>
      </c>
      <c r="DM666">
        <f>SUM($CB666,$CC666:CJ666)-SUM($EC666:EK666)</f>
        <v>0</v>
      </c>
      <c r="DN666">
        <f>SUM($CB666,$CC666:CK666)-SUM($EC666:EL666)</f>
        <v>-150</v>
      </c>
      <c r="DO666">
        <f>SUM($CB666,$CC666:CL666)-SUM($EC666:EM666)</f>
        <v>450</v>
      </c>
      <c r="DP666">
        <f>SUM($CB666,$CC666:CM666)-SUM($EC666:EN666)</f>
        <v>300</v>
      </c>
      <c r="DQ666">
        <f>SUM($CB666,$CC666:CN666)-SUM($EC666:EO666)</f>
        <v>300</v>
      </c>
      <c r="DR666">
        <f>SUM($CB666,$CC666:CO666)-SUM($EC666:EP666)</f>
        <v>300</v>
      </c>
      <c r="DS666">
        <f>SUM($CB666,$CC666:CP666)-SUM($EC666:EQ666)</f>
        <v>300</v>
      </c>
      <c r="DT666">
        <f>SUM($CB666,$CC666:CQ666)-SUM($EC666:ER666)</f>
        <v>300</v>
      </c>
      <c r="DU666">
        <f>SUM($CB666,$CC666:CR666)-SUM($EC666:ES666)</f>
        <v>300</v>
      </c>
      <c r="DV666">
        <f>SUM($CB666,$CC666:CS666)-SUM($EC666:ET666)</f>
        <v>300</v>
      </c>
      <c r="DW666">
        <f>SUM($CB666,$CC666:CT666)-SUM($EC666:EU666)</f>
        <v>300</v>
      </c>
      <c r="DX666">
        <f>SUM($CB666,$CC666:CU666)-SUM($EC666:EV666)</f>
        <v>300</v>
      </c>
      <c r="DY666">
        <f>SUM($CB666,$CC666:CV666)-SUM($EC666:EW666)</f>
        <v>300</v>
      </c>
      <c r="DZ666">
        <f>SUM($CB666,$CC666:CW666)-SUM($EC666:EX666)</f>
        <v>300</v>
      </c>
      <c r="EA666">
        <f>SUM($CB666,$CC666:CX666)-SUM($EC666:EY666)</f>
        <v>300</v>
      </c>
      <c r="EB666">
        <f>SUM($CB666,$CC666:CY666)-SUM($EC666:EZ666)</f>
        <v>300</v>
      </c>
      <c r="EC666" cm="1">
        <f t="array" ref="EC666">SUMPRODUCT($K666:$AJ666,TRANSPOSE(EC$4:EC$29))</f>
        <v>0</v>
      </c>
      <c r="ED666" cm="1">
        <f t="array" ref="ED666">SUMPRODUCT($K666:$AJ666,TRANSPOSE(ED$4:ED$29))</f>
        <v>0</v>
      </c>
      <c r="EE666" cm="1">
        <f t="array" ref="EE666">SUMPRODUCT($K666:$AJ666,TRANSPOSE(EE$4:EE$29))</f>
        <v>0</v>
      </c>
      <c r="EF666" cm="1">
        <f t="array" ref="EF666">SUMPRODUCT($K666:$AJ666,TRANSPOSE(EF$4:EF$29))</f>
        <v>0</v>
      </c>
      <c r="EG666" cm="1">
        <f t="array" ref="EG666">SUMPRODUCT($K666:$AJ666,TRANSPOSE(EG$4:EG$29))</f>
        <v>0</v>
      </c>
      <c r="EH666" cm="1">
        <f t="array" ref="EH666">SUMPRODUCT($K666:$AJ666,TRANSPOSE(EH$4:EH$29))</f>
        <v>0</v>
      </c>
      <c r="EI666" cm="1">
        <f t="array" ref="EI666">SUMPRODUCT($K666:$AJ666,TRANSPOSE(EI$4:EI$29))</f>
        <v>0</v>
      </c>
      <c r="EJ666" cm="1">
        <f t="array" ref="EJ666">SUMPRODUCT($K666:$AJ666,TRANSPOSE(EJ$4:EJ$29))</f>
        <v>0</v>
      </c>
      <c r="EK666" cm="1">
        <f t="array" ref="EK666">SUMPRODUCT($K666:$AJ666,TRANSPOSE(EK$4:EK$29))</f>
        <v>150</v>
      </c>
      <c r="EL666" cm="1">
        <f t="array" ref="EL666">SUMPRODUCT($K666:$AJ666,TRANSPOSE(EL$4:EL$29))</f>
        <v>150</v>
      </c>
      <c r="EM666" cm="1">
        <f t="array" ref="EM666">SUMPRODUCT($K666:$AJ666,TRANSPOSE(EM$4:EM$29))</f>
        <v>150</v>
      </c>
      <c r="EN666" cm="1">
        <f t="array" ref="EN666">SUMPRODUCT($K666:$AJ666,TRANSPOSE(EN$4:EN$29))</f>
        <v>150</v>
      </c>
      <c r="EO666" cm="1">
        <f t="array" ref="EO666">SUMPRODUCT($K666:$AJ666,TRANSPOSE(EO$4:EO$29))</f>
        <v>0</v>
      </c>
      <c r="EP666" cm="1">
        <f t="array" ref="EP666">SUMPRODUCT($K666:$AJ666,TRANSPOSE(EP$4:EP$29))</f>
        <v>0</v>
      </c>
      <c r="EQ666" cm="1">
        <f t="array" ref="EQ666">SUMPRODUCT($K666:$AJ666,TRANSPOSE(EQ$4:EQ$29))</f>
        <v>0</v>
      </c>
      <c r="ER666" cm="1">
        <f t="array" ref="ER666">SUMPRODUCT($K666:$AJ666,TRANSPOSE(ER$4:ER$29))</f>
        <v>0</v>
      </c>
      <c r="ES666" cm="1">
        <f t="array" ref="ES666">SUMPRODUCT($K666:$AJ666,TRANSPOSE(ES$4:ES$29))</f>
        <v>0</v>
      </c>
      <c r="ET666" cm="1">
        <f t="array" ref="ET666">SUMPRODUCT($K666:$AJ666,TRANSPOSE(ET$4:ET$29))</f>
        <v>0</v>
      </c>
      <c r="EU666" cm="1">
        <f t="array" ref="EU666">SUMPRODUCT($K666:$AJ666,TRANSPOSE(EU$4:EU$29))</f>
        <v>0</v>
      </c>
      <c r="EV666" cm="1">
        <f t="array" ref="EV666">SUMPRODUCT($K666:$AJ666,TRANSPOSE(EV$4:EV$29))</f>
        <v>0</v>
      </c>
      <c r="EW666" cm="1">
        <f t="array" ref="EW666">SUMPRODUCT($K666:$AJ666,TRANSPOSE(EW$4:EW$29))</f>
        <v>0</v>
      </c>
      <c r="EX666" cm="1">
        <f t="array" ref="EX666">SUMPRODUCT($K666:$AJ666,TRANSPOSE(EX$4:EX$29))</f>
        <v>0</v>
      </c>
      <c r="EY666" cm="1">
        <f t="array" ref="EY666">SUMPRODUCT($K666:$AJ666,TRANSPOSE(EY$4:EY$29))</f>
        <v>0</v>
      </c>
      <c r="EZ666" cm="1">
        <f t="array" ref="EZ666">SUMPRODUCT($K666:$AJ666,TRANSPOSE(EZ$4:EZ$29))</f>
        <v>0</v>
      </c>
      <c r="FA666">
        <f t="shared" si="136"/>
        <v>0</v>
      </c>
      <c r="FB666" t="b">
        <f t="shared" si="137"/>
        <v>1</v>
      </c>
    </row>
    <row r="667" spans="1:158" hidden="1" x14ac:dyDescent="0.2">
      <c r="A667">
        <v>806</v>
      </c>
      <c r="B667" s="7" t="s">
        <v>111</v>
      </c>
      <c r="C667" t="s">
        <v>17</v>
      </c>
      <c r="D667">
        <v>404736259</v>
      </c>
      <c r="E667" t="s">
        <v>110</v>
      </c>
      <c r="G667" t="s">
        <v>6</v>
      </c>
      <c r="H667" s="1">
        <v>2</v>
      </c>
      <c r="I667" s="1">
        <v>5</v>
      </c>
      <c r="J667" s="1">
        <f>VLOOKUP(B667,'[4]AVL F03 05.05.26_לעבוד'!$B$27:$M$694,12,)</f>
        <v>5</v>
      </c>
      <c r="K667" s="1">
        <v>0</v>
      </c>
      <c r="L667" s="1">
        <v>0</v>
      </c>
      <c r="M667" s="1">
        <v>0</v>
      </c>
      <c r="N667" s="1">
        <v>0</v>
      </c>
      <c r="O667" s="1">
        <v>4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1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f t="shared" si="133"/>
        <v>1575</v>
      </c>
      <c r="AL667" s="1">
        <f t="shared" si="134"/>
        <v>1750</v>
      </c>
      <c r="AM667" s="1">
        <f t="shared" si="141"/>
        <v>1543.5</v>
      </c>
      <c r="AN667" s="1">
        <f t="shared" si="142"/>
        <v>1715</v>
      </c>
      <c r="AO667" s="1">
        <f t="shared" si="143"/>
        <v>171.5</v>
      </c>
      <c r="AP667" s="1" t="s">
        <v>26</v>
      </c>
      <c r="AQ667" s="1">
        <f>VLOOKUP($B667,'[2]AVL F03 05.05.26_לעבוד'!$B$29:$H$721,6,)</f>
        <v>0</v>
      </c>
      <c r="AR667" s="1" t="s">
        <v>25</v>
      </c>
      <c r="AS667" s="1" t="s">
        <v>14</v>
      </c>
      <c r="AT667">
        <f t="shared" si="135"/>
        <v>4.9000000000000004</v>
      </c>
      <c r="AU667" t="str">
        <f>VLOOKUP(B667,'[3]AVL F03 05.05.26_לעבוד'!$B$27:$B$694,1,)</f>
        <v>TPS3808G01DRVT</v>
      </c>
      <c r="AW667" t="s">
        <v>1744</v>
      </c>
      <c r="AX667">
        <v>1</v>
      </c>
      <c r="AY667">
        <v>0.98</v>
      </c>
      <c r="AZ667" t="s">
        <v>0</v>
      </c>
      <c r="BA667">
        <v>2</v>
      </c>
      <c r="BB667" t="s">
        <v>13</v>
      </c>
      <c r="BC667">
        <v>100</v>
      </c>
      <c r="BD667">
        <v>96</v>
      </c>
      <c r="BE667" t="s">
        <v>45</v>
      </c>
      <c r="BF667">
        <v>0</v>
      </c>
      <c r="BG667">
        <v>0.98</v>
      </c>
      <c r="BH667">
        <v>20</v>
      </c>
      <c r="BI667" t="s">
        <v>11</v>
      </c>
      <c r="BJ667" t="s">
        <v>44</v>
      </c>
      <c r="BK667" t="s">
        <v>5</v>
      </c>
      <c r="BL667">
        <v>1</v>
      </c>
      <c r="BM667" t="s">
        <v>84</v>
      </c>
      <c r="BN667">
        <v>0.98</v>
      </c>
      <c r="BO667" t="s">
        <v>5</v>
      </c>
      <c r="BP667">
        <v>1</v>
      </c>
      <c r="BQ667" t="s">
        <v>5</v>
      </c>
      <c r="BR667" t="s">
        <v>8</v>
      </c>
      <c r="BS667" t="s">
        <v>43</v>
      </c>
      <c r="BT667">
        <v>250</v>
      </c>
      <c r="BU667" t="s">
        <v>6</v>
      </c>
      <c r="BV667" t="s">
        <v>31</v>
      </c>
      <c r="BW667" t="s">
        <v>42</v>
      </c>
      <c r="BX667" t="s">
        <v>3</v>
      </c>
      <c r="BY667">
        <v>1</v>
      </c>
      <c r="BZ667" t="s">
        <v>102</v>
      </c>
      <c r="CA667" t="s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1000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E667">
        <f>SUM($CB667,CB667:$CC667)-SUM($EC667:EC667)</f>
        <v>0</v>
      </c>
      <c r="DF667">
        <f>SUM($CB667,$CC667:CC667)-SUM($EC667:ED667)</f>
        <v>0</v>
      </c>
      <c r="DG667">
        <f>SUM($CB667,$CC667:CD667)-SUM($EC667:EE667)</f>
        <v>0</v>
      </c>
      <c r="DH667">
        <f>SUM($CB667,$CC667:CE667)-SUM($EC667:EF667)</f>
        <v>0</v>
      </c>
      <c r="DI667">
        <f>SUM($CB667,$CC667:CF667)-SUM($EC667:EG667)</f>
        <v>0</v>
      </c>
      <c r="DJ667">
        <f>SUM($CB667,$CC667:CG667)-SUM($EC667:EH667)</f>
        <v>0</v>
      </c>
      <c r="DK667">
        <f>SUM($CB667,$CC667:CH667)-SUM($EC667:EI667)</f>
        <v>0</v>
      </c>
      <c r="DL667">
        <f>SUM($CB667,$CC667:CI667)-SUM($EC667:EJ667)</f>
        <v>0</v>
      </c>
      <c r="DM667">
        <f>SUM($CB667,$CC667:CJ667)-SUM($EC667:EK667)</f>
        <v>850</v>
      </c>
      <c r="DN667">
        <f>SUM($CB667,$CC667:CK667)-SUM($EC667:EL667)</f>
        <v>688</v>
      </c>
      <c r="DO667">
        <f>SUM($CB667,$CC667:CL667)-SUM($EC667:EM667)</f>
        <v>338</v>
      </c>
      <c r="DP667">
        <f>SUM($CB667,$CC667:CM667)-SUM($EC667:EN667)</f>
        <v>0</v>
      </c>
      <c r="DQ667">
        <f>SUM($CB667,$CC667:CN667)-SUM($EC667:EO667)</f>
        <v>0</v>
      </c>
      <c r="DR667">
        <f>SUM($CB667,$CC667:CO667)-SUM($EC667:EP667)</f>
        <v>0</v>
      </c>
      <c r="DS667">
        <f>SUM($CB667,$CC667:CP667)-SUM($EC667:EQ667)</f>
        <v>0</v>
      </c>
      <c r="DT667">
        <f>SUM($CB667,$CC667:CQ667)-SUM($EC667:ER667)</f>
        <v>0</v>
      </c>
      <c r="DU667">
        <f>SUM($CB667,$CC667:CR667)-SUM($EC667:ES667)</f>
        <v>0</v>
      </c>
      <c r="DV667">
        <f>SUM($CB667,$CC667:CS667)-SUM($EC667:ET667)</f>
        <v>0</v>
      </c>
      <c r="DW667">
        <f>SUM($CB667,$CC667:CT667)-SUM($EC667:EU667)</f>
        <v>0</v>
      </c>
      <c r="DX667">
        <f>SUM($CB667,$CC667:CU667)-SUM($EC667:EV667)</f>
        <v>0</v>
      </c>
      <c r="DY667">
        <f>SUM($CB667,$CC667:CV667)-SUM($EC667:EW667)</f>
        <v>0</v>
      </c>
      <c r="DZ667">
        <f>SUM($CB667,$CC667:CW667)-SUM($EC667:EX667)</f>
        <v>0</v>
      </c>
      <c r="EA667">
        <f>SUM($CB667,$CC667:CX667)-SUM($EC667:EY667)</f>
        <v>0</v>
      </c>
      <c r="EB667">
        <f>SUM($CB667,$CC667:CY667)-SUM($EC667:EZ667)</f>
        <v>0</v>
      </c>
      <c r="EC667" cm="1">
        <f t="array" ref="EC667">SUMPRODUCT($K667:$AJ667,TRANSPOSE(EC$4:EC$29))</f>
        <v>0</v>
      </c>
      <c r="ED667" cm="1">
        <f t="array" ref="ED667">SUMPRODUCT($K667:$AJ667,TRANSPOSE(ED$4:ED$29))</f>
        <v>0</v>
      </c>
      <c r="EE667" cm="1">
        <f t="array" ref="EE667">SUMPRODUCT($K667:$AJ667,TRANSPOSE(EE$4:EE$29))</f>
        <v>0</v>
      </c>
      <c r="EF667" cm="1">
        <f t="array" ref="EF667">SUMPRODUCT($K667:$AJ667,TRANSPOSE(EF$4:EF$29))</f>
        <v>0</v>
      </c>
      <c r="EG667" cm="1">
        <f t="array" ref="EG667">SUMPRODUCT($K667:$AJ667,TRANSPOSE(EG$4:EG$29))</f>
        <v>0</v>
      </c>
      <c r="EH667" cm="1">
        <f t="array" ref="EH667">SUMPRODUCT($K667:$AJ667,TRANSPOSE(EH$4:EH$29))</f>
        <v>0</v>
      </c>
      <c r="EI667" cm="1">
        <f t="array" ref="EI667">SUMPRODUCT($K667:$AJ667,TRANSPOSE(EI$4:EI$29))</f>
        <v>0</v>
      </c>
      <c r="EJ667" cm="1">
        <f t="array" ref="EJ667">SUMPRODUCT($K667:$AJ667,TRANSPOSE(EJ$4:EJ$29))</f>
        <v>0</v>
      </c>
      <c r="EK667" cm="1">
        <f t="array" ref="EK667">SUMPRODUCT($K667:$AJ667,TRANSPOSE(EK$4:EK$29))</f>
        <v>150</v>
      </c>
      <c r="EL667" cm="1">
        <f t="array" ref="EL667">SUMPRODUCT($K667:$AJ667,TRANSPOSE(EL$4:EL$29))</f>
        <v>162</v>
      </c>
      <c r="EM667" cm="1">
        <f t="array" ref="EM667">SUMPRODUCT($K667:$AJ667,TRANSPOSE(EM$4:EM$29))</f>
        <v>350</v>
      </c>
      <c r="EN667" cm="1">
        <f t="array" ref="EN667">SUMPRODUCT($K667:$AJ667,TRANSPOSE(EN$4:EN$29))</f>
        <v>338</v>
      </c>
      <c r="EO667" cm="1">
        <f t="array" ref="EO667">SUMPRODUCT($K667:$AJ667,TRANSPOSE(EO$4:EO$29))</f>
        <v>0</v>
      </c>
      <c r="EP667" cm="1">
        <f t="array" ref="EP667">SUMPRODUCT($K667:$AJ667,TRANSPOSE(EP$4:EP$29))</f>
        <v>0</v>
      </c>
      <c r="EQ667" cm="1">
        <f t="array" ref="EQ667">SUMPRODUCT($K667:$AJ667,TRANSPOSE(EQ$4:EQ$29))</f>
        <v>0</v>
      </c>
      <c r="ER667" cm="1">
        <f t="array" ref="ER667">SUMPRODUCT($K667:$AJ667,TRANSPOSE(ER$4:ER$29))</f>
        <v>0</v>
      </c>
      <c r="ES667" cm="1">
        <f t="array" ref="ES667">SUMPRODUCT($K667:$AJ667,TRANSPOSE(ES$4:ES$29))</f>
        <v>0</v>
      </c>
      <c r="ET667" cm="1">
        <f t="array" ref="ET667">SUMPRODUCT($K667:$AJ667,TRANSPOSE(ET$4:ET$29))</f>
        <v>0</v>
      </c>
      <c r="EU667" cm="1">
        <f t="array" ref="EU667">SUMPRODUCT($K667:$AJ667,TRANSPOSE(EU$4:EU$29))</f>
        <v>0</v>
      </c>
      <c r="EV667" cm="1">
        <f t="array" ref="EV667">SUMPRODUCT($K667:$AJ667,TRANSPOSE(EV$4:EV$29))</f>
        <v>0</v>
      </c>
      <c r="EW667" cm="1">
        <f t="array" ref="EW667">SUMPRODUCT($K667:$AJ667,TRANSPOSE(EW$4:EW$29))</f>
        <v>0</v>
      </c>
      <c r="EX667" cm="1">
        <f t="array" ref="EX667">SUMPRODUCT($K667:$AJ667,TRANSPOSE(EX$4:EX$29))</f>
        <v>0</v>
      </c>
      <c r="EY667" cm="1">
        <f t="array" ref="EY667">SUMPRODUCT($K667:$AJ667,TRANSPOSE(EY$4:EY$29))</f>
        <v>0</v>
      </c>
      <c r="EZ667" cm="1">
        <f t="array" ref="EZ667">SUMPRODUCT($K667:$AJ667,TRANSPOSE(EZ$4:EZ$29))</f>
        <v>0</v>
      </c>
      <c r="FA667">
        <f t="shared" si="136"/>
        <v>0</v>
      </c>
      <c r="FB667" t="b">
        <f t="shared" si="137"/>
        <v>0</v>
      </c>
    </row>
    <row r="668" spans="1:158" hidden="1" x14ac:dyDescent="0.2">
      <c r="A668">
        <v>807</v>
      </c>
      <c r="B668" s="7" t="s">
        <v>109</v>
      </c>
      <c r="C668" t="s">
        <v>17</v>
      </c>
      <c r="D668">
        <v>400153153</v>
      </c>
      <c r="E668" t="s">
        <v>108</v>
      </c>
      <c r="F668">
        <v>402466032</v>
      </c>
      <c r="G668" t="s">
        <v>6</v>
      </c>
      <c r="H668" s="1">
        <v>2</v>
      </c>
      <c r="I668" s="1">
        <v>1</v>
      </c>
      <c r="J668" s="1">
        <f>VLOOKUP(B668,'[4]AVL F03 05.05.26_לעבוד'!$B$27:$M$694,12,)</f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1</v>
      </c>
      <c r="AG668" s="1">
        <v>0</v>
      </c>
      <c r="AH668" s="1">
        <v>0</v>
      </c>
      <c r="AI668" s="1">
        <v>0</v>
      </c>
      <c r="AJ668" s="1">
        <v>0</v>
      </c>
      <c r="AK668" s="1">
        <f t="shared" si="133"/>
        <v>315</v>
      </c>
      <c r="AL668" s="1">
        <f t="shared" si="134"/>
        <v>3000</v>
      </c>
      <c r="AM668" s="1">
        <f t="shared" si="141"/>
        <v>648.9</v>
      </c>
      <c r="AN668" s="1">
        <f t="shared" si="142"/>
        <v>6180</v>
      </c>
      <c r="AO668" s="1">
        <f t="shared" si="143"/>
        <v>5531.1</v>
      </c>
      <c r="AP668" s="1" t="s">
        <v>107</v>
      </c>
      <c r="AQ668" s="1" t="str">
        <f>VLOOKUP($B668,'[2]AVL F03 05.05.26_לעבוד'!$B$29:$H$721,6,)</f>
        <v xml:space="preserve">תינתן עזרה מאלתא </v>
      </c>
      <c r="AR668" s="1" t="s">
        <v>25</v>
      </c>
      <c r="AS668" s="1" t="s">
        <v>14</v>
      </c>
      <c r="AT668">
        <f t="shared" si="135"/>
        <v>2.06</v>
      </c>
      <c r="AU668" t="str">
        <f>VLOOKUP(B668,'[3]AVL F03 05.05.26_לעבוד'!$B$27:$B$694,1,)</f>
        <v>TPS72301DBVR</v>
      </c>
      <c r="AW668" t="s">
        <v>1788</v>
      </c>
      <c r="AX668" t="s">
        <v>41</v>
      </c>
      <c r="AY668">
        <v>2.06</v>
      </c>
      <c r="AZ668" t="s">
        <v>0</v>
      </c>
      <c r="BA668">
        <v>2</v>
      </c>
      <c r="BB668" t="s">
        <v>13</v>
      </c>
      <c r="BC668">
        <v>100</v>
      </c>
      <c r="BD668">
        <v>38</v>
      </c>
      <c r="BE668" t="s">
        <v>45</v>
      </c>
      <c r="BF668">
        <v>0</v>
      </c>
      <c r="BG668">
        <v>2.06</v>
      </c>
      <c r="BH668">
        <v>20</v>
      </c>
      <c r="BI668" t="s">
        <v>11</v>
      </c>
      <c r="BJ668" t="s">
        <v>44</v>
      </c>
      <c r="BK668" t="s">
        <v>5</v>
      </c>
      <c r="BL668">
        <v>1</v>
      </c>
      <c r="BM668" t="s">
        <v>9</v>
      </c>
      <c r="BN668">
        <v>2.06</v>
      </c>
      <c r="BO668" t="s">
        <v>5</v>
      </c>
      <c r="BP668">
        <v>1</v>
      </c>
      <c r="BQ668" t="s">
        <v>5</v>
      </c>
      <c r="BR668" t="s">
        <v>8</v>
      </c>
      <c r="BS668" t="s">
        <v>43</v>
      </c>
      <c r="BT668">
        <v>3000</v>
      </c>
      <c r="BU668" t="s">
        <v>6</v>
      </c>
      <c r="BV668" t="s">
        <v>5</v>
      </c>
      <c r="BW668" t="s">
        <v>42</v>
      </c>
      <c r="BX668" t="s">
        <v>3</v>
      </c>
      <c r="BY668" t="s">
        <v>41</v>
      </c>
      <c r="BZ668" t="s">
        <v>1</v>
      </c>
      <c r="CA668" t="s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30</v>
      </c>
      <c r="CK668">
        <v>0</v>
      </c>
      <c r="CL668">
        <v>3000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E668">
        <f>SUM($CB668,CB668:$CC668)-SUM($EC668:EC668)</f>
        <v>0</v>
      </c>
      <c r="DF668">
        <f>SUM($CB668,$CC668:CC668)-SUM($EC668:ED668)</f>
        <v>0</v>
      </c>
      <c r="DG668">
        <f>SUM($CB668,$CC668:CD668)-SUM($EC668:EE668)</f>
        <v>0</v>
      </c>
      <c r="DH668">
        <f>SUM($CB668,$CC668:CE668)-SUM($EC668:EF668)</f>
        <v>0</v>
      </c>
      <c r="DI668">
        <f>SUM($CB668,$CC668:CF668)-SUM($EC668:EG668)</f>
        <v>0</v>
      </c>
      <c r="DJ668">
        <f>SUM($CB668,$CC668:CG668)-SUM($EC668:EH668)</f>
        <v>0</v>
      </c>
      <c r="DK668">
        <f>SUM($CB668,$CC668:CH668)-SUM($EC668:EI668)</f>
        <v>0</v>
      </c>
      <c r="DL668">
        <f>SUM($CB668,$CC668:CI668)-SUM($EC668:EJ668)</f>
        <v>0</v>
      </c>
      <c r="DM668">
        <f>SUM($CB668,$CC668:CJ668)-SUM($EC668:EK668)</f>
        <v>10</v>
      </c>
      <c r="DN668">
        <f>SUM($CB668,$CC668:CK668)-SUM($EC668:EL668)</f>
        <v>-80</v>
      </c>
      <c r="DO668">
        <f>SUM($CB668,$CC668:CL668)-SUM($EC668:EM668)</f>
        <v>2830</v>
      </c>
      <c r="DP668">
        <f>SUM($CB668,$CC668:CM668)-SUM($EC668:EN668)</f>
        <v>2830</v>
      </c>
      <c r="DQ668">
        <f>SUM($CB668,$CC668:CN668)-SUM($EC668:EO668)</f>
        <v>2830</v>
      </c>
      <c r="DR668">
        <f>SUM($CB668,$CC668:CO668)-SUM($EC668:EP668)</f>
        <v>2830</v>
      </c>
      <c r="DS668">
        <f>SUM($CB668,$CC668:CP668)-SUM($EC668:EQ668)</f>
        <v>2830</v>
      </c>
      <c r="DT668">
        <f>SUM($CB668,$CC668:CQ668)-SUM($EC668:ER668)</f>
        <v>2830</v>
      </c>
      <c r="DU668">
        <f>SUM($CB668,$CC668:CR668)-SUM($EC668:ES668)</f>
        <v>2830</v>
      </c>
      <c r="DV668">
        <f>SUM($CB668,$CC668:CS668)-SUM($EC668:ET668)</f>
        <v>2830</v>
      </c>
      <c r="DW668">
        <f>SUM($CB668,$CC668:CT668)-SUM($EC668:EU668)</f>
        <v>2830</v>
      </c>
      <c r="DX668">
        <f>SUM($CB668,$CC668:CU668)-SUM($EC668:EV668)</f>
        <v>2830</v>
      </c>
      <c r="DY668">
        <f>SUM($CB668,$CC668:CV668)-SUM($EC668:EW668)</f>
        <v>2830</v>
      </c>
      <c r="DZ668">
        <f>SUM($CB668,$CC668:CW668)-SUM($EC668:EX668)</f>
        <v>2830</v>
      </c>
      <c r="EA668">
        <f>SUM($CB668,$CC668:CX668)-SUM($EC668:EY668)</f>
        <v>2830</v>
      </c>
      <c r="EB668">
        <f>SUM($CB668,$CC668:CY668)-SUM($EC668:EZ668)</f>
        <v>2830</v>
      </c>
      <c r="EC668" cm="1">
        <f t="array" ref="EC668">SUMPRODUCT($K668:$AJ668,TRANSPOSE(EC$4:EC$29))</f>
        <v>0</v>
      </c>
      <c r="ED668" cm="1">
        <f t="array" ref="ED668">SUMPRODUCT($K668:$AJ668,TRANSPOSE(ED$4:ED$29))</f>
        <v>0</v>
      </c>
      <c r="EE668" cm="1">
        <f t="array" ref="EE668">SUMPRODUCT($K668:$AJ668,TRANSPOSE(EE$4:EE$29))</f>
        <v>0</v>
      </c>
      <c r="EF668" cm="1">
        <f t="array" ref="EF668">SUMPRODUCT($K668:$AJ668,TRANSPOSE(EF$4:EF$29))</f>
        <v>0</v>
      </c>
      <c r="EG668" cm="1">
        <f t="array" ref="EG668">SUMPRODUCT($K668:$AJ668,TRANSPOSE(EG$4:EG$29))</f>
        <v>0</v>
      </c>
      <c r="EH668" cm="1">
        <f t="array" ref="EH668">SUMPRODUCT($K668:$AJ668,TRANSPOSE(EH$4:EH$29))</f>
        <v>0</v>
      </c>
      <c r="EI668" cm="1">
        <f t="array" ref="EI668">SUMPRODUCT($K668:$AJ668,TRANSPOSE(EI$4:EI$29))</f>
        <v>0</v>
      </c>
      <c r="EJ668" cm="1">
        <f t="array" ref="EJ668">SUMPRODUCT($K668:$AJ668,TRANSPOSE(EJ$4:EJ$29))</f>
        <v>0</v>
      </c>
      <c r="EK668" cm="1">
        <f t="array" ref="EK668">SUMPRODUCT($K668:$AJ668,TRANSPOSE(EK$4:EK$29))</f>
        <v>20</v>
      </c>
      <c r="EL668" cm="1">
        <f t="array" ref="EL668">SUMPRODUCT($K668:$AJ668,TRANSPOSE(EL$4:EL$29))</f>
        <v>90</v>
      </c>
      <c r="EM668" cm="1">
        <f t="array" ref="EM668">SUMPRODUCT($K668:$AJ668,TRANSPOSE(EM$4:EM$29))</f>
        <v>90</v>
      </c>
      <c r="EN668" cm="1">
        <f t="array" ref="EN668">SUMPRODUCT($K668:$AJ668,TRANSPOSE(EN$4:EN$29))</f>
        <v>0</v>
      </c>
      <c r="EO668" cm="1">
        <f t="array" ref="EO668">SUMPRODUCT($K668:$AJ668,TRANSPOSE(EO$4:EO$29))</f>
        <v>0</v>
      </c>
      <c r="EP668" cm="1">
        <f t="array" ref="EP668">SUMPRODUCT($K668:$AJ668,TRANSPOSE(EP$4:EP$29))</f>
        <v>0</v>
      </c>
      <c r="EQ668" cm="1">
        <f t="array" ref="EQ668">SUMPRODUCT($K668:$AJ668,TRANSPOSE(EQ$4:EQ$29))</f>
        <v>0</v>
      </c>
      <c r="ER668" cm="1">
        <f t="array" ref="ER668">SUMPRODUCT($K668:$AJ668,TRANSPOSE(ER$4:ER$29))</f>
        <v>0</v>
      </c>
      <c r="ES668" cm="1">
        <f t="array" ref="ES668">SUMPRODUCT($K668:$AJ668,TRANSPOSE(ES$4:ES$29))</f>
        <v>0</v>
      </c>
      <c r="ET668" cm="1">
        <f t="array" ref="ET668">SUMPRODUCT($K668:$AJ668,TRANSPOSE(ET$4:ET$29))</f>
        <v>0</v>
      </c>
      <c r="EU668" cm="1">
        <f t="array" ref="EU668">SUMPRODUCT($K668:$AJ668,TRANSPOSE(EU$4:EU$29))</f>
        <v>0</v>
      </c>
      <c r="EV668" cm="1">
        <f t="array" ref="EV668">SUMPRODUCT($K668:$AJ668,TRANSPOSE(EV$4:EV$29))</f>
        <v>0</v>
      </c>
      <c r="EW668" cm="1">
        <f t="array" ref="EW668">SUMPRODUCT($K668:$AJ668,TRANSPOSE(EW$4:EW$29))</f>
        <v>0</v>
      </c>
      <c r="EX668" cm="1">
        <f t="array" ref="EX668">SUMPRODUCT($K668:$AJ668,TRANSPOSE(EX$4:EX$29))</f>
        <v>0</v>
      </c>
      <c r="EY668" cm="1">
        <f t="array" ref="EY668">SUMPRODUCT($K668:$AJ668,TRANSPOSE(EY$4:EY$29))</f>
        <v>0</v>
      </c>
      <c r="EZ668" cm="1">
        <f t="array" ref="EZ668">SUMPRODUCT($K668:$AJ668,TRANSPOSE(EZ$4:EZ$29))</f>
        <v>0</v>
      </c>
      <c r="FA668">
        <f t="shared" si="136"/>
        <v>0</v>
      </c>
      <c r="FB668" t="b">
        <f t="shared" si="137"/>
        <v>1</v>
      </c>
    </row>
    <row r="669" spans="1:158" hidden="1" x14ac:dyDescent="0.2">
      <c r="A669">
        <v>808</v>
      </c>
      <c r="B669" s="7" t="s">
        <v>106</v>
      </c>
      <c r="C669" t="s">
        <v>17</v>
      </c>
      <c r="D669">
        <v>402770947</v>
      </c>
      <c r="E669" t="s">
        <v>105</v>
      </c>
      <c r="F669">
        <v>406294932</v>
      </c>
      <c r="G669" t="s">
        <v>6</v>
      </c>
      <c r="H669" s="1">
        <v>2</v>
      </c>
      <c r="I669" s="1">
        <v>24</v>
      </c>
      <c r="J669" s="1">
        <f>VLOOKUP(B669,'[4]AVL F03 05.05.26_לעבוד'!$B$27:$M$694,12,)</f>
        <v>24</v>
      </c>
      <c r="K669" s="1">
        <v>0</v>
      </c>
      <c r="L669" s="1">
        <v>0</v>
      </c>
      <c r="M669" s="1">
        <v>0</v>
      </c>
      <c r="N669" s="1">
        <v>1</v>
      </c>
      <c r="O669" s="1">
        <v>8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4</v>
      </c>
      <c r="AC669" s="1">
        <v>0</v>
      </c>
      <c r="AD669" s="1">
        <v>0</v>
      </c>
      <c r="AE669" s="1">
        <v>0</v>
      </c>
      <c r="AF669" s="1">
        <v>5</v>
      </c>
      <c r="AG669" s="1">
        <v>0</v>
      </c>
      <c r="AH669" s="1">
        <v>6</v>
      </c>
      <c r="AI669" s="1">
        <v>0</v>
      </c>
      <c r="AJ669" s="1">
        <v>0</v>
      </c>
      <c r="AK669" s="1">
        <f t="shared" si="133"/>
        <v>7560</v>
      </c>
      <c r="AL669" s="1">
        <f t="shared" si="134"/>
        <v>7750</v>
      </c>
      <c r="AM669" s="1">
        <f t="shared" si="141"/>
        <v>16178.400000000001</v>
      </c>
      <c r="AN669" s="1">
        <f t="shared" si="142"/>
        <v>16585</v>
      </c>
      <c r="AO669" s="1">
        <f t="shared" si="143"/>
        <v>406.59999999999854</v>
      </c>
      <c r="AP669" s="1" t="s">
        <v>26</v>
      </c>
      <c r="AQ669" s="1" t="str">
        <f>VLOOKUP($B669,'[2]AVL F03 05.05.26_לעבוד'!$B$29:$H$721,6,)</f>
        <v xml:space="preserve">תינתן עזרה מאלתא </v>
      </c>
      <c r="AR669" s="1" t="s">
        <v>25</v>
      </c>
      <c r="AS669" s="1" t="s">
        <v>14</v>
      </c>
      <c r="AT669">
        <f t="shared" si="135"/>
        <v>51.36</v>
      </c>
      <c r="AU669" t="str">
        <f>VLOOKUP(B669,'[3]AVL F03 05.05.26_לעבוד'!$B$27:$B$694,1,)</f>
        <v>TPS7A8300RGRT</v>
      </c>
      <c r="AW669" t="s">
        <v>1788</v>
      </c>
      <c r="AX669">
        <v>1</v>
      </c>
      <c r="AY669">
        <v>2.14</v>
      </c>
      <c r="AZ669" t="s">
        <v>0</v>
      </c>
      <c r="BA669">
        <v>2</v>
      </c>
      <c r="BB669" t="s">
        <v>13</v>
      </c>
      <c r="BC669">
        <v>100</v>
      </c>
      <c r="BD669">
        <v>131</v>
      </c>
      <c r="BE669" t="s">
        <v>45</v>
      </c>
      <c r="BF669">
        <v>0</v>
      </c>
      <c r="BG669">
        <v>2.14</v>
      </c>
      <c r="BH669">
        <v>20</v>
      </c>
      <c r="BI669" t="s">
        <v>11</v>
      </c>
      <c r="BJ669" t="s">
        <v>44</v>
      </c>
      <c r="BK669" t="s">
        <v>5</v>
      </c>
      <c r="BL669">
        <v>1</v>
      </c>
      <c r="BM669" t="s">
        <v>22</v>
      </c>
      <c r="BN669">
        <v>2.14</v>
      </c>
      <c r="BO669" t="s">
        <v>5</v>
      </c>
      <c r="BP669">
        <v>1</v>
      </c>
      <c r="BQ669" t="s">
        <v>5</v>
      </c>
      <c r="BR669" t="s">
        <v>8</v>
      </c>
      <c r="BS669" t="s">
        <v>43</v>
      </c>
      <c r="BT669">
        <v>250</v>
      </c>
      <c r="BU669" t="s">
        <v>6</v>
      </c>
      <c r="BV669" t="s">
        <v>31</v>
      </c>
      <c r="BW669" t="s">
        <v>42</v>
      </c>
      <c r="BX669" t="s">
        <v>3</v>
      </c>
      <c r="BY669">
        <v>1</v>
      </c>
      <c r="BZ669" t="s">
        <v>29</v>
      </c>
      <c r="CA669" t="s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820</v>
      </c>
      <c r="CK669">
        <v>500</v>
      </c>
      <c r="CL669">
        <v>1000</v>
      </c>
      <c r="CM669">
        <v>4000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E669">
        <f>SUM($CB669,CB669:$CC669)-SUM($EC669:EC669)</f>
        <v>0</v>
      </c>
      <c r="DF669">
        <f>SUM($CB669,$CC669:CC669)-SUM($EC669:ED669)</f>
        <v>0</v>
      </c>
      <c r="DG669">
        <f>SUM($CB669,$CC669:CD669)-SUM($EC669:EE669)</f>
        <v>0</v>
      </c>
      <c r="DH669">
        <f>SUM($CB669,$CC669:CE669)-SUM($EC669:EF669)</f>
        <v>0</v>
      </c>
      <c r="DI669">
        <f>SUM($CB669,$CC669:CF669)-SUM($EC669:EG669)</f>
        <v>0</v>
      </c>
      <c r="DJ669">
        <f>SUM($CB669,$CC669:CG669)-SUM($EC669:EH669)</f>
        <v>0</v>
      </c>
      <c r="DK669">
        <f>SUM($CB669,$CC669:CH669)-SUM($EC669:EI669)</f>
        <v>0</v>
      </c>
      <c r="DL669">
        <f>SUM($CB669,$CC669:CI669)-SUM($EC669:EJ669)</f>
        <v>0</v>
      </c>
      <c r="DM669">
        <f>SUM($CB669,$CC669:CJ669)-SUM($EC669:EK669)</f>
        <v>0</v>
      </c>
      <c r="DN669">
        <f>SUM($CB669,$CC669:CK669)-SUM($EC669:EL669)</f>
        <v>-764</v>
      </c>
      <c r="DO669">
        <f>SUM($CB669,$CC669:CL669)-SUM($EC669:EM669)</f>
        <v>-1314</v>
      </c>
      <c r="DP669">
        <f>SUM($CB669,$CC669:CM669)-SUM($EC669:EN669)</f>
        <v>1520</v>
      </c>
      <c r="DQ669">
        <f>SUM($CB669,$CC669:CN669)-SUM($EC669:EO669)</f>
        <v>1520</v>
      </c>
      <c r="DR669">
        <f>SUM($CB669,$CC669:CO669)-SUM($EC669:EP669)</f>
        <v>1520</v>
      </c>
      <c r="DS669">
        <f>SUM($CB669,$CC669:CP669)-SUM($EC669:EQ669)</f>
        <v>1520</v>
      </c>
      <c r="DT669">
        <f>SUM($CB669,$CC669:CQ669)-SUM($EC669:ER669)</f>
        <v>1520</v>
      </c>
      <c r="DU669">
        <f>SUM($CB669,$CC669:CR669)-SUM($EC669:ES669)</f>
        <v>1520</v>
      </c>
      <c r="DV669">
        <f>SUM($CB669,$CC669:CS669)-SUM($EC669:ET669)</f>
        <v>1520</v>
      </c>
      <c r="DW669">
        <f>SUM($CB669,$CC669:CT669)-SUM($EC669:EU669)</f>
        <v>1520</v>
      </c>
      <c r="DX669">
        <f>SUM($CB669,$CC669:CU669)-SUM($EC669:EV669)</f>
        <v>1520</v>
      </c>
      <c r="DY669">
        <f>SUM($CB669,$CC669:CV669)-SUM($EC669:EW669)</f>
        <v>1520</v>
      </c>
      <c r="DZ669">
        <f>SUM($CB669,$CC669:CW669)-SUM($EC669:EX669)</f>
        <v>1520</v>
      </c>
      <c r="EA669">
        <f>SUM($CB669,$CC669:CX669)-SUM($EC669:EY669)</f>
        <v>1520</v>
      </c>
      <c r="EB669">
        <f>SUM($CB669,$CC669:CY669)-SUM($EC669:EZ669)</f>
        <v>1520</v>
      </c>
      <c r="EC669" cm="1">
        <f t="array" ref="EC669">SUMPRODUCT($K669:$AJ669,TRANSPOSE(EC$4:EC$29))</f>
        <v>0</v>
      </c>
      <c r="ED669" cm="1">
        <f t="array" ref="ED669">SUMPRODUCT($K669:$AJ669,TRANSPOSE(ED$4:ED$29))</f>
        <v>0</v>
      </c>
      <c r="EE669" cm="1">
        <f t="array" ref="EE669">SUMPRODUCT($K669:$AJ669,TRANSPOSE(EE$4:EE$29))</f>
        <v>0</v>
      </c>
      <c r="EF669" cm="1">
        <f t="array" ref="EF669">SUMPRODUCT($K669:$AJ669,TRANSPOSE(EF$4:EF$29))</f>
        <v>0</v>
      </c>
      <c r="EG669" cm="1">
        <f t="array" ref="EG669">SUMPRODUCT($K669:$AJ669,TRANSPOSE(EG$4:EG$29))</f>
        <v>0</v>
      </c>
      <c r="EH669" cm="1">
        <f t="array" ref="EH669">SUMPRODUCT($K669:$AJ669,TRANSPOSE(EH$4:EH$29))</f>
        <v>0</v>
      </c>
      <c r="EI669" cm="1">
        <f t="array" ref="EI669">SUMPRODUCT($K669:$AJ669,TRANSPOSE(EI$4:EI$29))</f>
        <v>0</v>
      </c>
      <c r="EJ669" cm="1">
        <f t="array" ref="EJ669">SUMPRODUCT($K669:$AJ669,TRANSPOSE(EJ$4:EJ$29))</f>
        <v>0</v>
      </c>
      <c r="EK669" cm="1">
        <f t="array" ref="EK669">SUMPRODUCT($K669:$AJ669,TRANSPOSE(EK$4:EK$29))</f>
        <v>820</v>
      </c>
      <c r="EL669" cm="1">
        <f t="array" ref="EL669">SUMPRODUCT($K669:$AJ669,TRANSPOSE(EL$4:EL$29))</f>
        <v>1264</v>
      </c>
      <c r="EM669" cm="1">
        <f t="array" ref="EM669">SUMPRODUCT($K669:$AJ669,TRANSPOSE(EM$4:EM$29))</f>
        <v>1550</v>
      </c>
      <c r="EN669" cm="1">
        <f t="array" ref="EN669">SUMPRODUCT($K669:$AJ669,TRANSPOSE(EN$4:EN$29))</f>
        <v>1166</v>
      </c>
      <c r="EO669" cm="1">
        <f t="array" ref="EO669">SUMPRODUCT($K669:$AJ669,TRANSPOSE(EO$4:EO$29))</f>
        <v>0</v>
      </c>
      <c r="EP669" cm="1">
        <f t="array" ref="EP669">SUMPRODUCT($K669:$AJ669,TRANSPOSE(EP$4:EP$29))</f>
        <v>0</v>
      </c>
      <c r="EQ669" cm="1">
        <f t="array" ref="EQ669">SUMPRODUCT($K669:$AJ669,TRANSPOSE(EQ$4:EQ$29))</f>
        <v>0</v>
      </c>
      <c r="ER669" cm="1">
        <f t="array" ref="ER669">SUMPRODUCT($K669:$AJ669,TRANSPOSE(ER$4:ER$29))</f>
        <v>0</v>
      </c>
      <c r="ES669" cm="1">
        <f t="array" ref="ES669">SUMPRODUCT($K669:$AJ669,TRANSPOSE(ES$4:ES$29))</f>
        <v>0</v>
      </c>
      <c r="ET669" cm="1">
        <f t="array" ref="ET669">SUMPRODUCT($K669:$AJ669,TRANSPOSE(ET$4:ET$29))</f>
        <v>0</v>
      </c>
      <c r="EU669" cm="1">
        <f t="array" ref="EU669">SUMPRODUCT($K669:$AJ669,TRANSPOSE(EU$4:EU$29))</f>
        <v>0</v>
      </c>
      <c r="EV669" cm="1">
        <f t="array" ref="EV669">SUMPRODUCT($K669:$AJ669,TRANSPOSE(EV$4:EV$29))</f>
        <v>0</v>
      </c>
      <c r="EW669" cm="1">
        <f t="array" ref="EW669">SUMPRODUCT($K669:$AJ669,TRANSPOSE(EW$4:EW$29))</f>
        <v>0</v>
      </c>
      <c r="EX669" cm="1">
        <f t="array" ref="EX669">SUMPRODUCT($K669:$AJ669,TRANSPOSE(EX$4:EX$29))</f>
        <v>0</v>
      </c>
      <c r="EY669" cm="1">
        <f t="array" ref="EY669">SUMPRODUCT($K669:$AJ669,TRANSPOSE(EY$4:EY$29))</f>
        <v>0</v>
      </c>
      <c r="EZ669" cm="1">
        <f t="array" ref="EZ669">SUMPRODUCT($K669:$AJ669,TRANSPOSE(EZ$4:EZ$29))</f>
        <v>0</v>
      </c>
      <c r="FA669">
        <f t="shared" si="136"/>
        <v>0</v>
      </c>
      <c r="FB669" t="b">
        <f t="shared" si="137"/>
        <v>1</v>
      </c>
    </row>
    <row r="670" spans="1:158" hidden="1" x14ac:dyDescent="0.2">
      <c r="A670">
        <v>809</v>
      </c>
      <c r="B670" s="7" t="s">
        <v>104</v>
      </c>
      <c r="C670" t="s">
        <v>17</v>
      </c>
      <c r="D670">
        <v>405162211</v>
      </c>
      <c r="E670" t="s">
        <v>103</v>
      </c>
      <c r="G670" t="s">
        <v>6</v>
      </c>
      <c r="H670" s="1">
        <v>2</v>
      </c>
      <c r="I670" s="1">
        <v>3</v>
      </c>
      <c r="J670" s="1">
        <f>VLOOKUP(B670,'[4]AVL F03 05.05.26_לעבוד'!$B$27:$M$694,12,)</f>
        <v>3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1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2</v>
      </c>
      <c r="AI670" s="1">
        <v>0</v>
      </c>
      <c r="AJ670" s="1">
        <v>0</v>
      </c>
      <c r="AK670" s="1">
        <f t="shared" si="133"/>
        <v>945</v>
      </c>
      <c r="AL670" s="1">
        <f t="shared" si="134"/>
        <v>1000</v>
      </c>
      <c r="AM670" s="1">
        <f t="shared" si="141"/>
        <v>3647.7</v>
      </c>
      <c r="AN670" s="1">
        <f t="shared" si="142"/>
        <v>3860</v>
      </c>
      <c r="AO670" s="1">
        <f t="shared" si="143"/>
        <v>212.30000000000018</v>
      </c>
      <c r="AP670" s="1" t="s">
        <v>26</v>
      </c>
      <c r="AQ670" s="1" t="str">
        <f>VLOOKUP($B670,'[2]AVL F03 05.05.26_לעבוד'!$B$29:$H$721,6,)</f>
        <v xml:space="preserve"> </v>
      </c>
      <c r="AR670" s="1" t="s">
        <v>25</v>
      </c>
      <c r="AS670" s="1" t="s">
        <v>14</v>
      </c>
      <c r="AT670">
        <f t="shared" si="135"/>
        <v>11.58</v>
      </c>
      <c r="AU670" t="str">
        <f>VLOOKUP(B670,'[3]AVL F03 05.05.26_לעבוד'!$B$27:$B$694,1,)</f>
        <v>TPS82085SILT</v>
      </c>
      <c r="AW670" t="s">
        <v>1744</v>
      </c>
      <c r="AX670">
        <v>1</v>
      </c>
      <c r="AY670">
        <v>3.86</v>
      </c>
      <c r="AZ670" t="s">
        <v>0</v>
      </c>
      <c r="BA670">
        <v>2</v>
      </c>
      <c r="BB670" t="s">
        <v>13</v>
      </c>
      <c r="BC670">
        <v>100</v>
      </c>
      <c r="BD670">
        <v>31</v>
      </c>
      <c r="BE670" t="s">
        <v>45</v>
      </c>
      <c r="BF670">
        <v>0</v>
      </c>
      <c r="BG670">
        <v>3.86</v>
      </c>
      <c r="BH670">
        <v>20</v>
      </c>
      <c r="BI670" t="s">
        <v>11</v>
      </c>
      <c r="BJ670" t="s">
        <v>44</v>
      </c>
      <c r="BK670" t="s">
        <v>5</v>
      </c>
      <c r="BL670">
        <v>1</v>
      </c>
      <c r="BM670" t="s">
        <v>22</v>
      </c>
      <c r="BN670">
        <v>3.86</v>
      </c>
      <c r="BO670" t="s">
        <v>5</v>
      </c>
      <c r="BP670">
        <v>1</v>
      </c>
      <c r="BQ670" t="s">
        <v>5</v>
      </c>
      <c r="BR670" t="s">
        <v>8</v>
      </c>
      <c r="BS670" t="s">
        <v>43</v>
      </c>
      <c r="BT670">
        <v>250</v>
      </c>
      <c r="BU670" t="s">
        <v>6</v>
      </c>
      <c r="BV670" t="s">
        <v>31</v>
      </c>
      <c r="BW670" t="s">
        <v>42</v>
      </c>
      <c r="BX670" t="s">
        <v>3</v>
      </c>
      <c r="BY670">
        <v>1</v>
      </c>
      <c r="BZ670" t="s">
        <v>102</v>
      </c>
      <c r="CA670" t="s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750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E670">
        <f>SUM($CB670,CB670:$CC670)-SUM($EC670:EC670)</f>
        <v>0</v>
      </c>
      <c r="DF670">
        <f>SUM($CB670,$CC670:CC670)-SUM($EC670:ED670)</f>
        <v>0</v>
      </c>
      <c r="DG670">
        <f>SUM($CB670,$CC670:CD670)-SUM($EC670:EE670)</f>
        <v>0</v>
      </c>
      <c r="DH670">
        <f>SUM($CB670,$CC670:CE670)-SUM($EC670:EF670)</f>
        <v>0</v>
      </c>
      <c r="DI670">
        <f>SUM($CB670,$CC670:CF670)-SUM($EC670:EG670)</f>
        <v>0</v>
      </c>
      <c r="DJ670">
        <f>SUM($CB670,$CC670:CG670)-SUM($EC670:EH670)</f>
        <v>0</v>
      </c>
      <c r="DK670">
        <f>SUM($CB670,$CC670:CH670)-SUM($EC670:EI670)</f>
        <v>0</v>
      </c>
      <c r="DL670">
        <f>SUM($CB670,$CC670:CI670)-SUM($EC670:EJ670)</f>
        <v>0</v>
      </c>
      <c r="DM670">
        <f>SUM($CB670,$CC670:CJ670)-SUM($EC670:EK670)</f>
        <v>630</v>
      </c>
      <c r="DN670">
        <f>SUM($CB670,$CC670:CK670)-SUM($EC670:EL670)</f>
        <v>450</v>
      </c>
      <c r="DO670">
        <f>SUM($CB670,$CC670:CL670)-SUM($EC670:EM670)</f>
        <v>250</v>
      </c>
      <c r="DP670">
        <f>SUM($CB670,$CC670:CM670)-SUM($EC670:EN670)</f>
        <v>150</v>
      </c>
      <c r="DQ670">
        <f>SUM($CB670,$CC670:CN670)-SUM($EC670:EO670)</f>
        <v>150</v>
      </c>
      <c r="DR670">
        <f>SUM($CB670,$CC670:CO670)-SUM($EC670:EP670)</f>
        <v>150</v>
      </c>
      <c r="DS670">
        <f>SUM($CB670,$CC670:CP670)-SUM($EC670:EQ670)</f>
        <v>150</v>
      </c>
      <c r="DT670">
        <f>SUM($CB670,$CC670:CQ670)-SUM($EC670:ER670)</f>
        <v>150</v>
      </c>
      <c r="DU670">
        <f>SUM($CB670,$CC670:CR670)-SUM($EC670:ES670)</f>
        <v>150</v>
      </c>
      <c r="DV670">
        <f>SUM($CB670,$CC670:CS670)-SUM($EC670:ET670)</f>
        <v>150</v>
      </c>
      <c r="DW670">
        <f>SUM($CB670,$CC670:CT670)-SUM($EC670:EU670)</f>
        <v>150</v>
      </c>
      <c r="DX670">
        <f>SUM($CB670,$CC670:CU670)-SUM($EC670:EV670)</f>
        <v>150</v>
      </c>
      <c r="DY670">
        <f>SUM($CB670,$CC670:CV670)-SUM($EC670:EW670)</f>
        <v>150</v>
      </c>
      <c r="DZ670">
        <f>SUM($CB670,$CC670:CW670)-SUM($EC670:EX670)</f>
        <v>150</v>
      </c>
      <c r="EA670">
        <f>SUM($CB670,$CC670:CX670)-SUM($EC670:EY670)</f>
        <v>150</v>
      </c>
      <c r="EB670">
        <f>SUM($CB670,$CC670:CY670)-SUM($EC670:EZ670)</f>
        <v>150</v>
      </c>
      <c r="EC670" cm="1">
        <f t="array" ref="EC670">SUMPRODUCT($K670:$AJ670,TRANSPOSE(EC$4:EC$29))</f>
        <v>0</v>
      </c>
      <c r="ED670" cm="1">
        <f t="array" ref="ED670">SUMPRODUCT($K670:$AJ670,TRANSPOSE(ED$4:ED$29))</f>
        <v>0</v>
      </c>
      <c r="EE670" cm="1">
        <f t="array" ref="EE670">SUMPRODUCT($K670:$AJ670,TRANSPOSE(EE$4:EE$29))</f>
        <v>0</v>
      </c>
      <c r="EF670" cm="1">
        <f t="array" ref="EF670">SUMPRODUCT($K670:$AJ670,TRANSPOSE(EF$4:EF$29))</f>
        <v>0</v>
      </c>
      <c r="EG670" cm="1">
        <f t="array" ref="EG670">SUMPRODUCT($K670:$AJ670,TRANSPOSE(EG$4:EG$29))</f>
        <v>0</v>
      </c>
      <c r="EH670" cm="1">
        <f t="array" ref="EH670">SUMPRODUCT($K670:$AJ670,TRANSPOSE(EH$4:EH$29))</f>
        <v>0</v>
      </c>
      <c r="EI670" cm="1">
        <f t="array" ref="EI670">SUMPRODUCT($K670:$AJ670,TRANSPOSE(EI$4:EI$29))</f>
        <v>0</v>
      </c>
      <c r="EJ670" cm="1">
        <f t="array" ref="EJ670">SUMPRODUCT($K670:$AJ670,TRANSPOSE(EJ$4:EJ$29))</f>
        <v>0</v>
      </c>
      <c r="EK670" cm="1">
        <f t="array" ref="EK670">SUMPRODUCT($K670:$AJ670,TRANSPOSE(EK$4:EK$29))</f>
        <v>120</v>
      </c>
      <c r="EL670" cm="1">
        <f t="array" ref="EL670">SUMPRODUCT($K670:$AJ670,TRANSPOSE(EL$4:EL$29))</f>
        <v>180</v>
      </c>
      <c r="EM670" cm="1">
        <f t="array" ref="EM670">SUMPRODUCT($K670:$AJ670,TRANSPOSE(EM$4:EM$29))</f>
        <v>200</v>
      </c>
      <c r="EN670" cm="1">
        <f t="array" ref="EN670">SUMPRODUCT($K670:$AJ670,TRANSPOSE(EN$4:EN$29))</f>
        <v>100</v>
      </c>
      <c r="EO670" cm="1">
        <f t="array" ref="EO670">SUMPRODUCT($K670:$AJ670,TRANSPOSE(EO$4:EO$29))</f>
        <v>0</v>
      </c>
      <c r="EP670" cm="1">
        <f t="array" ref="EP670">SUMPRODUCT($K670:$AJ670,TRANSPOSE(EP$4:EP$29))</f>
        <v>0</v>
      </c>
      <c r="EQ670" cm="1">
        <f t="array" ref="EQ670">SUMPRODUCT($K670:$AJ670,TRANSPOSE(EQ$4:EQ$29))</f>
        <v>0</v>
      </c>
      <c r="ER670" cm="1">
        <f t="array" ref="ER670">SUMPRODUCT($K670:$AJ670,TRANSPOSE(ER$4:ER$29))</f>
        <v>0</v>
      </c>
      <c r="ES670" cm="1">
        <f t="array" ref="ES670">SUMPRODUCT($K670:$AJ670,TRANSPOSE(ES$4:ES$29))</f>
        <v>0</v>
      </c>
      <c r="ET670" cm="1">
        <f t="array" ref="ET670">SUMPRODUCT($K670:$AJ670,TRANSPOSE(ET$4:ET$29))</f>
        <v>0</v>
      </c>
      <c r="EU670" cm="1">
        <f t="array" ref="EU670">SUMPRODUCT($K670:$AJ670,TRANSPOSE(EU$4:EU$29))</f>
        <v>0</v>
      </c>
      <c r="EV670" cm="1">
        <f t="array" ref="EV670">SUMPRODUCT($K670:$AJ670,TRANSPOSE(EV$4:EV$29))</f>
        <v>0</v>
      </c>
      <c r="EW670" cm="1">
        <f t="array" ref="EW670">SUMPRODUCT($K670:$AJ670,TRANSPOSE(EW$4:EW$29))</f>
        <v>0</v>
      </c>
      <c r="EX670" cm="1">
        <f t="array" ref="EX670">SUMPRODUCT($K670:$AJ670,TRANSPOSE(EX$4:EX$29))</f>
        <v>0</v>
      </c>
      <c r="EY670" cm="1">
        <f t="array" ref="EY670">SUMPRODUCT($K670:$AJ670,TRANSPOSE(EY$4:EY$29))</f>
        <v>0</v>
      </c>
      <c r="EZ670" cm="1">
        <f t="array" ref="EZ670">SUMPRODUCT($K670:$AJ670,TRANSPOSE(EZ$4:EZ$29))</f>
        <v>0</v>
      </c>
      <c r="FA670">
        <f t="shared" si="136"/>
        <v>0</v>
      </c>
      <c r="FB670" t="b">
        <f t="shared" si="137"/>
        <v>0</v>
      </c>
    </row>
    <row r="671" spans="1:158" hidden="1" x14ac:dyDescent="0.2">
      <c r="A671">
        <v>810</v>
      </c>
      <c r="B671" s="7" t="s">
        <v>101</v>
      </c>
      <c r="C671" t="s">
        <v>17</v>
      </c>
      <c r="D671">
        <v>417983173</v>
      </c>
      <c r="E671" t="s">
        <v>100</v>
      </c>
      <c r="F671">
        <v>418062765</v>
      </c>
      <c r="G671" t="s">
        <v>6</v>
      </c>
      <c r="H671" s="1">
        <v>2</v>
      </c>
      <c r="I671" s="1">
        <v>8</v>
      </c>
      <c r="J671" s="1">
        <f>VLOOKUP(B671,'[4]AVL F03 05.05.26_לעבוד'!$B$27:$M$694,12,)</f>
        <v>8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8</v>
      </c>
      <c r="AI671" s="1">
        <v>0</v>
      </c>
      <c r="AJ671" s="1">
        <v>0</v>
      </c>
      <c r="AK671" s="1">
        <f t="shared" ref="AK671:AK687" si="144">SUM(K671:AJ671)*300*1.05</f>
        <v>2520</v>
      </c>
      <c r="AL671" s="1">
        <f t="shared" ref="AL671:AL687" si="145">CEILING(AK671,BT671)</f>
        <v>3000</v>
      </c>
      <c r="AM671" s="1">
        <f t="shared" si="141"/>
        <v>453.59999999999997</v>
      </c>
      <c r="AN671" s="1">
        <f t="shared" si="142"/>
        <v>540</v>
      </c>
      <c r="AO671" s="1">
        <f t="shared" si="143"/>
        <v>86.400000000000034</v>
      </c>
      <c r="AP671" s="1" t="s">
        <v>26</v>
      </c>
      <c r="AQ671" s="1">
        <f>VLOOKUP($B671,'[2]AVL F03 05.05.26_לעבוד'!$B$29:$H$721,6,)</f>
        <v>0</v>
      </c>
      <c r="AR671" s="1" t="s">
        <v>25</v>
      </c>
      <c r="AS671" s="1" t="s">
        <v>14</v>
      </c>
      <c r="AT671">
        <f t="shared" ref="AT671:AT687" si="146">SUM(K671:AJ671)*AY671</f>
        <v>1.44</v>
      </c>
      <c r="AU671" t="str">
        <f>VLOOKUP(B671,'[3]AVL F03 05.05.26_לעבוד'!$B$27:$B$694,1,)</f>
        <v>TR3C107K010C0100</v>
      </c>
      <c r="AW671" t="s">
        <v>1747</v>
      </c>
      <c r="AX671" t="s">
        <v>99</v>
      </c>
      <c r="AY671">
        <v>0.18</v>
      </c>
      <c r="AZ671" t="s">
        <v>0</v>
      </c>
      <c r="BA671">
        <v>2</v>
      </c>
      <c r="BB671" t="s">
        <v>13</v>
      </c>
      <c r="BC671">
        <v>96</v>
      </c>
      <c r="BD671">
        <v>169</v>
      </c>
      <c r="BE671" t="s">
        <v>24</v>
      </c>
      <c r="BF671">
        <v>0</v>
      </c>
      <c r="BG671">
        <v>0.18</v>
      </c>
      <c r="BH671">
        <v>20</v>
      </c>
      <c r="BI671" t="s">
        <v>11</v>
      </c>
      <c r="BJ671" t="s">
        <v>23</v>
      </c>
      <c r="BK671" t="s">
        <v>5</v>
      </c>
      <c r="BL671">
        <v>1</v>
      </c>
      <c r="BM671" t="s">
        <v>22</v>
      </c>
      <c r="BN671">
        <v>0.18</v>
      </c>
      <c r="BO671" t="s">
        <v>5</v>
      </c>
      <c r="BP671">
        <v>1</v>
      </c>
      <c r="BQ671" t="s">
        <v>5</v>
      </c>
      <c r="BR671" t="s">
        <v>8</v>
      </c>
      <c r="BS671" t="s">
        <v>21</v>
      </c>
      <c r="BT671">
        <v>500</v>
      </c>
      <c r="BU671" t="s">
        <v>6</v>
      </c>
      <c r="BV671" t="s">
        <v>31</v>
      </c>
      <c r="BW671" t="s">
        <v>20</v>
      </c>
      <c r="BX671" t="s">
        <v>3</v>
      </c>
      <c r="BY671" t="s">
        <v>99</v>
      </c>
      <c r="BZ671" t="s">
        <v>1</v>
      </c>
      <c r="CA671" t="s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2000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E671">
        <f>SUM($CB671,CB671:$CC671)-SUM($EC671:EC671)</f>
        <v>0</v>
      </c>
      <c r="DF671">
        <f>SUM($CB671,$CC671:CC671)-SUM($EC671:ED671)</f>
        <v>0</v>
      </c>
      <c r="DG671">
        <f>SUM($CB671,$CC671:CD671)-SUM($EC671:EE671)</f>
        <v>0</v>
      </c>
      <c r="DH671">
        <f>SUM($CB671,$CC671:CE671)-SUM($EC671:EF671)</f>
        <v>0</v>
      </c>
      <c r="DI671">
        <f>SUM($CB671,$CC671:CF671)-SUM($EC671:EG671)</f>
        <v>0</v>
      </c>
      <c r="DJ671">
        <f>SUM($CB671,$CC671:CG671)-SUM($EC671:EH671)</f>
        <v>0</v>
      </c>
      <c r="DK671">
        <f>SUM($CB671,$CC671:CH671)-SUM($EC671:EI671)</f>
        <v>0</v>
      </c>
      <c r="DL671">
        <f>SUM($CB671,$CC671:CI671)-SUM($EC671:EJ671)</f>
        <v>0</v>
      </c>
      <c r="DM671">
        <f>SUM($CB671,$CC671:CJ671)-SUM($EC671:EK671)</f>
        <v>1600</v>
      </c>
      <c r="DN671">
        <f>SUM($CB671,$CC671:CK671)-SUM($EC671:EL671)</f>
        <v>1200</v>
      </c>
      <c r="DO671">
        <f>SUM($CB671,$CC671:CL671)-SUM($EC671:EM671)</f>
        <v>800</v>
      </c>
      <c r="DP671">
        <f>SUM($CB671,$CC671:CM671)-SUM($EC671:EN671)</f>
        <v>400</v>
      </c>
      <c r="DQ671">
        <f>SUM($CB671,$CC671:CN671)-SUM($EC671:EO671)</f>
        <v>400</v>
      </c>
      <c r="DR671">
        <f>SUM($CB671,$CC671:CO671)-SUM($EC671:EP671)</f>
        <v>400</v>
      </c>
      <c r="DS671">
        <f>SUM($CB671,$CC671:CP671)-SUM($EC671:EQ671)</f>
        <v>400</v>
      </c>
      <c r="DT671">
        <f>SUM($CB671,$CC671:CQ671)-SUM($EC671:ER671)</f>
        <v>400</v>
      </c>
      <c r="DU671">
        <f>SUM($CB671,$CC671:CR671)-SUM($EC671:ES671)</f>
        <v>400</v>
      </c>
      <c r="DV671">
        <f>SUM($CB671,$CC671:CS671)-SUM($EC671:ET671)</f>
        <v>400</v>
      </c>
      <c r="DW671">
        <f>SUM($CB671,$CC671:CT671)-SUM($EC671:EU671)</f>
        <v>400</v>
      </c>
      <c r="DX671">
        <f>SUM($CB671,$CC671:CU671)-SUM($EC671:EV671)</f>
        <v>400</v>
      </c>
      <c r="DY671">
        <f>SUM($CB671,$CC671:CV671)-SUM($EC671:EW671)</f>
        <v>400</v>
      </c>
      <c r="DZ671">
        <f>SUM($CB671,$CC671:CW671)-SUM($EC671:EX671)</f>
        <v>400</v>
      </c>
      <c r="EA671">
        <f>SUM($CB671,$CC671:CX671)-SUM($EC671:EY671)</f>
        <v>400</v>
      </c>
      <c r="EB671">
        <f>SUM($CB671,$CC671:CY671)-SUM($EC671:EZ671)</f>
        <v>400</v>
      </c>
      <c r="EC671" cm="1">
        <f t="array" ref="EC671">SUMPRODUCT($K671:$AJ671,TRANSPOSE(EC$4:EC$29))</f>
        <v>0</v>
      </c>
      <c r="ED671" cm="1">
        <f t="array" ref="ED671">SUMPRODUCT($K671:$AJ671,TRANSPOSE(ED$4:ED$29))</f>
        <v>0</v>
      </c>
      <c r="EE671" cm="1">
        <f t="array" ref="EE671">SUMPRODUCT($K671:$AJ671,TRANSPOSE(EE$4:EE$29))</f>
        <v>0</v>
      </c>
      <c r="EF671" cm="1">
        <f t="array" ref="EF671">SUMPRODUCT($K671:$AJ671,TRANSPOSE(EF$4:EF$29))</f>
        <v>0</v>
      </c>
      <c r="EG671" cm="1">
        <f t="array" ref="EG671">SUMPRODUCT($K671:$AJ671,TRANSPOSE(EG$4:EG$29))</f>
        <v>0</v>
      </c>
      <c r="EH671" cm="1">
        <f t="array" ref="EH671">SUMPRODUCT($K671:$AJ671,TRANSPOSE(EH$4:EH$29))</f>
        <v>0</v>
      </c>
      <c r="EI671" cm="1">
        <f t="array" ref="EI671">SUMPRODUCT($K671:$AJ671,TRANSPOSE(EI$4:EI$29))</f>
        <v>0</v>
      </c>
      <c r="EJ671" cm="1">
        <f t="array" ref="EJ671">SUMPRODUCT($K671:$AJ671,TRANSPOSE(EJ$4:EJ$29))</f>
        <v>0</v>
      </c>
      <c r="EK671" cm="1">
        <f t="array" ref="EK671">SUMPRODUCT($K671:$AJ671,TRANSPOSE(EK$4:EK$29))</f>
        <v>400</v>
      </c>
      <c r="EL671" cm="1">
        <f t="array" ref="EL671">SUMPRODUCT($K671:$AJ671,TRANSPOSE(EL$4:EL$29))</f>
        <v>400</v>
      </c>
      <c r="EM671" cm="1">
        <f t="array" ref="EM671">SUMPRODUCT($K671:$AJ671,TRANSPOSE(EM$4:EM$29))</f>
        <v>400</v>
      </c>
      <c r="EN671" cm="1">
        <f t="array" ref="EN671">SUMPRODUCT($K671:$AJ671,TRANSPOSE(EN$4:EN$29))</f>
        <v>400</v>
      </c>
      <c r="EO671" cm="1">
        <f t="array" ref="EO671">SUMPRODUCT($K671:$AJ671,TRANSPOSE(EO$4:EO$29))</f>
        <v>0</v>
      </c>
      <c r="EP671" cm="1">
        <f t="array" ref="EP671">SUMPRODUCT($K671:$AJ671,TRANSPOSE(EP$4:EP$29))</f>
        <v>0</v>
      </c>
      <c r="EQ671" cm="1">
        <f t="array" ref="EQ671">SUMPRODUCT($K671:$AJ671,TRANSPOSE(EQ$4:EQ$29))</f>
        <v>0</v>
      </c>
      <c r="ER671" cm="1">
        <f t="array" ref="ER671">SUMPRODUCT($K671:$AJ671,TRANSPOSE(ER$4:ER$29))</f>
        <v>0</v>
      </c>
      <c r="ES671" cm="1">
        <f t="array" ref="ES671">SUMPRODUCT($K671:$AJ671,TRANSPOSE(ES$4:ES$29))</f>
        <v>0</v>
      </c>
      <c r="ET671" cm="1">
        <f t="array" ref="ET671">SUMPRODUCT($K671:$AJ671,TRANSPOSE(ET$4:ET$29))</f>
        <v>0</v>
      </c>
      <c r="EU671" cm="1">
        <f t="array" ref="EU671">SUMPRODUCT($K671:$AJ671,TRANSPOSE(EU$4:EU$29))</f>
        <v>0</v>
      </c>
      <c r="EV671" cm="1">
        <f t="array" ref="EV671">SUMPRODUCT($K671:$AJ671,TRANSPOSE(EV$4:EV$29))</f>
        <v>0</v>
      </c>
      <c r="EW671" cm="1">
        <f t="array" ref="EW671">SUMPRODUCT($K671:$AJ671,TRANSPOSE(EW$4:EW$29))</f>
        <v>0</v>
      </c>
      <c r="EX671" cm="1">
        <f t="array" ref="EX671">SUMPRODUCT($K671:$AJ671,TRANSPOSE(EX$4:EX$29))</f>
        <v>0</v>
      </c>
      <c r="EY671" cm="1">
        <f t="array" ref="EY671">SUMPRODUCT($K671:$AJ671,TRANSPOSE(EY$4:EY$29))</f>
        <v>0</v>
      </c>
      <c r="EZ671" cm="1">
        <f t="array" ref="EZ671">SUMPRODUCT($K671:$AJ671,TRANSPOSE(EZ$4:EZ$29))</f>
        <v>0</v>
      </c>
      <c r="FA671">
        <f t="shared" ref="FA671:FA687" si="147">SUM(EC671:EZ671)-200*SUM(K671:AJ671)</f>
        <v>0</v>
      </c>
      <c r="FB671" t="b">
        <f t="shared" si="137"/>
        <v>0</v>
      </c>
    </row>
    <row r="672" spans="1:158" hidden="1" x14ac:dyDescent="0.2">
      <c r="A672">
        <v>811</v>
      </c>
      <c r="B672" s="7" t="s">
        <v>98</v>
      </c>
      <c r="C672" t="s">
        <v>17</v>
      </c>
      <c r="D672">
        <v>421041458</v>
      </c>
      <c r="E672" t="s">
        <v>97</v>
      </c>
      <c r="G672" t="s">
        <v>6</v>
      </c>
      <c r="H672" s="1">
        <v>2</v>
      </c>
      <c r="I672" s="1">
        <v>1</v>
      </c>
      <c r="J672" s="1">
        <f>VLOOKUP(B672,'[4]AVL F03 05.05.26_לעבוד'!$B$27:$M$694,12,)</f>
        <v>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1</v>
      </c>
      <c r="AG672" s="1">
        <v>0</v>
      </c>
      <c r="AH672" s="1">
        <v>0</v>
      </c>
      <c r="AI672" s="1">
        <v>0</v>
      </c>
      <c r="AJ672" s="1">
        <v>0</v>
      </c>
      <c r="AK672" s="1">
        <f t="shared" si="144"/>
        <v>315</v>
      </c>
      <c r="AL672" s="1">
        <f t="shared" si="145"/>
        <v>500</v>
      </c>
      <c r="AM672" s="1">
        <f t="shared" si="141"/>
        <v>163.80000000000001</v>
      </c>
      <c r="AN672" s="1">
        <f t="shared" si="142"/>
        <v>260</v>
      </c>
      <c r="AO672" s="1">
        <f t="shared" si="143"/>
        <v>96.199999999999989</v>
      </c>
      <c r="AP672" s="1" t="s">
        <v>26</v>
      </c>
      <c r="AQ672" s="1" t="str">
        <f>VLOOKUP($B672,'[2]AVL F03 05.05.26_לעבוד'!$B$29:$H$721,6,)</f>
        <v xml:space="preserve">תינתן עזרה מאלתא </v>
      </c>
      <c r="AR672" s="1" t="s">
        <v>25</v>
      </c>
      <c r="AS672" s="1" t="s">
        <v>14</v>
      </c>
      <c r="AT672">
        <f t="shared" si="146"/>
        <v>0.52</v>
      </c>
      <c r="AU672" t="str">
        <f>VLOOKUP(B672,'[3]AVL F03 05.05.26_לעבוד'!$B$27:$B$694,1,)</f>
        <v>TRF37A73IDSGT</v>
      </c>
      <c r="AW672" t="s">
        <v>1788</v>
      </c>
      <c r="AX672" t="s">
        <v>41</v>
      </c>
      <c r="AY672">
        <v>0.52</v>
      </c>
      <c r="AZ672" t="s">
        <v>0</v>
      </c>
      <c r="BA672">
        <v>2</v>
      </c>
      <c r="BB672" t="s">
        <v>13</v>
      </c>
      <c r="BC672">
        <v>100</v>
      </c>
      <c r="BD672">
        <v>89</v>
      </c>
      <c r="BE672" t="s">
        <v>45</v>
      </c>
      <c r="BF672">
        <v>0</v>
      </c>
      <c r="BG672">
        <v>0.52</v>
      </c>
      <c r="BH672">
        <v>20</v>
      </c>
      <c r="BI672" t="s">
        <v>11</v>
      </c>
      <c r="BJ672" t="s">
        <v>44</v>
      </c>
      <c r="BK672" t="s">
        <v>5</v>
      </c>
      <c r="BL672">
        <v>1</v>
      </c>
      <c r="BM672" t="s">
        <v>22</v>
      </c>
      <c r="BN672">
        <v>0.52</v>
      </c>
      <c r="BO672" t="s">
        <v>5</v>
      </c>
      <c r="BP672">
        <v>1</v>
      </c>
      <c r="BQ672" t="s">
        <v>5</v>
      </c>
      <c r="BR672" t="s">
        <v>8</v>
      </c>
      <c r="BS672" t="s">
        <v>43</v>
      </c>
      <c r="BT672">
        <v>250</v>
      </c>
      <c r="BU672" t="s">
        <v>6</v>
      </c>
      <c r="BV672" t="s">
        <v>31</v>
      </c>
      <c r="BW672" t="s">
        <v>42</v>
      </c>
      <c r="BX672" t="s">
        <v>3</v>
      </c>
      <c r="BY672" t="s">
        <v>41</v>
      </c>
      <c r="BZ672" t="s">
        <v>1</v>
      </c>
      <c r="CA672" t="s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70</v>
      </c>
      <c r="CK672" t="s">
        <v>5</v>
      </c>
      <c r="CL672">
        <v>0</v>
      </c>
      <c r="CM672">
        <v>250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E672">
        <f>SUM($CB672,CB672:$CC672)-SUM($EC672:EC672)</f>
        <v>0</v>
      </c>
      <c r="DF672">
        <f>SUM($CB672,$CC672:CC672)-SUM($EC672:ED672)</f>
        <v>0</v>
      </c>
      <c r="DG672">
        <f>SUM($CB672,$CC672:CD672)-SUM($EC672:EE672)</f>
        <v>0</v>
      </c>
      <c r="DH672">
        <f>SUM($CB672,$CC672:CE672)-SUM($EC672:EF672)</f>
        <v>0</v>
      </c>
      <c r="DI672">
        <f>SUM($CB672,$CC672:CF672)-SUM($EC672:EG672)</f>
        <v>0</v>
      </c>
      <c r="DJ672">
        <f>SUM($CB672,$CC672:CG672)-SUM($EC672:EH672)</f>
        <v>0</v>
      </c>
      <c r="DK672">
        <f>SUM($CB672,$CC672:CH672)-SUM($EC672:EI672)</f>
        <v>0</v>
      </c>
      <c r="DL672">
        <f>SUM($CB672,$CC672:CI672)-SUM($EC672:EJ672)</f>
        <v>0</v>
      </c>
      <c r="DM672">
        <f>SUM($CB672,$CC672:CJ672)-SUM($EC672:EK672)</f>
        <v>50</v>
      </c>
      <c r="DN672">
        <f>SUM($CB672,$CC672:CK672)-SUM($EC672:EL672)</f>
        <v>-40</v>
      </c>
      <c r="DO672">
        <f>SUM($CB672,$CC672:CL672)-SUM($EC672:EM672)</f>
        <v>-130</v>
      </c>
      <c r="DP672">
        <f>SUM($CB672,$CC672:CM672)-SUM($EC672:EN672)</f>
        <v>120</v>
      </c>
      <c r="DQ672">
        <f>SUM($CB672,$CC672:CN672)-SUM($EC672:EO672)</f>
        <v>120</v>
      </c>
      <c r="DR672">
        <f>SUM($CB672,$CC672:CO672)-SUM($EC672:EP672)</f>
        <v>120</v>
      </c>
      <c r="DS672">
        <f>SUM($CB672,$CC672:CP672)-SUM($EC672:EQ672)</f>
        <v>120</v>
      </c>
      <c r="DT672">
        <f>SUM($CB672,$CC672:CQ672)-SUM($EC672:ER672)</f>
        <v>120</v>
      </c>
      <c r="DU672">
        <f>SUM($CB672,$CC672:CR672)-SUM($EC672:ES672)</f>
        <v>120</v>
      </c>
      <c r="DV672">
        <f>SUM($CB672,$CC672:CS672)-SUM($EC672:ET672)</f>
        <v>120</v>
      </c>
      <c r="DW672">
        <f>SUM($CB672,$CC672:CT672)-SUM($EC672:EU672)</f>
        <v>120</v>
      </c>
      <c r="DX672">
        <f>SUM($CB672,$CC672:CU672)-SUM($EC672:EV672)</f>
        <v>120</v>
      </c>
      <c r="DY672">
        <f>SUM($CB672,$CC672:CV672)-SUM($EC672:EW672)</f>
        <v>120</v>
      </c>
      <c r="DZ672">
        <f>SUM($CB672,$CC672:CW672)-SUM($EC672:EX672)</f>
        <v>120</v>
      </c>
      <c r="EA672">
        <f>SUM($CB672,$CC672:CX672)-SUM($EC672:EY672)</f>
        <v>120</v>
      </c>
      <c r="EB672">
        <f>SUM($CB672,$CC672:CY672)-SUM($EC672:EZ672)</f>
        <v>120</v>
      </c>
      <c r="EC672" cm="1">
        <f t="array" ref="EC672">SUMPRODUCT($K672:$AJ672,TRANSPOSE(EC$4:EC$29))</f>
        <v>0</v>
      </c>
      <c r="ED672" cm="1">
        <f t="array" ref="ED672">SUMPRODUCT($K672:$AJ672,TRANSPOSE(ED$4:ED$29))</f>
        <v>0</v>
      </c>
      <c r="EE672" cm="1">
        <f t="array" ref="EE672">SUMPRODUCT($K672:$AJ672,TRANSPOSE(EE$4:EE$29))</f>
        <v>0</v>
      </c>
      <c r="EF672" cm="1">
        <f t="array" ref="EF672">SUMPRODUCT($K672:$AJ672,TRANSPOSE(EF$4:EF$29))</f>
        <v>0</v>
      </c>
      <c r="EG672" cm="1">
        <f t="array" ref="EG672">SUMPRODUCT($K672:$AJ672,TRANSPOSE(EG$4:EG$29))</f>
        <v>0</v>
      </c>
      <c r="EH672" cm="1">
        <f t="array" ref="EH672">SUMPRODUCT($K672:$AJ672,TRANSPOSE(EH$4:EH$29))</f>
        <v>0</v>
      </c>
      <c r="EI672" cm="1">
        <f t="array" ref="EI672">SUMPRODUCT($K672:$AJ672,TRANSPOSE(EI$4:EI$29))</f>
        <v>0</v>
      </c>
      <c r="EJ672" cm="1">
        <f t="array" ref="EJ672">SUMPRODUCT($K672:$AJ672,TRANSPOSE(EJ$4:EJ$29))</f>
        <v>0</v>
      </c>
      <c r="EK672" cm="1">
        <f t="array" ref="EK672">SUMPRODUCT($K672:$AJ672,TRANSPOSE(EK$4:EK$29))</f>
        <v>20</v>
      </c>
      <c r="EL672" cm="1">
        <f t="array" ref="EL672">SUMPRODUCT($K672:$AJ672,TRANSPOSE(EL$4:EL$29))</f>
        <v>90</v>
      </c>
      <c r="EM672" cm="1">
        <f t="array" ref="EM672">SUMPRODUCT($K672:$AJ672,TRANSPOSE(EM$4:EM$29))</f>
        <v>90</v>
      </c>
      <c r="EN672" cm="1">
        <f t="array" ref="EN672">SUMPRODUCT($K672:$AJ672,TRANSPOSE(EN$4:EN$29))</f>
        <v>0</v>
      </c>
      <c r="EO672" cm="1">
        <f t="array" ref="EO672">SUMPRODUCT($K672:$AJ672,TRANSPOSE(EO$4:EO$29))</f>
        <v>0</v>
      </c>
      <c r="EP672" cm="1">
        <f t="array" ref="EP672">SUMPRODUCT($K672:$AJ672,TRANSPOSE(EP$4:EP$29))</f>
        <v>0</v>
      </c>
      <c r="EQ672" cm="1">
        <f t="array" ref="EQ672">SUMPRODUCT($K672:$AJ672,TRANSPOSE(EQ$4:EQ$29))</f>
        <v>0</v>
      </c>
      <c r="ER672" cm="1">
        <f t="array" ref="ER672">SUMPRODUCT($K672:$AJ672,TRANSPOSE(ER$4:ER$29))</f>
        <v>0</v>
      </c>
      <c r="ES672" cm="1">
        <f t="array" ref="ES672">SUMPRODUCT($K672:$AJ672,TRANSPOSE(ES$4:ES$29))</f>
        <v>0</v>
      </c>
      <c r="ET672" cm="1">
        <f t="array" ref="ET672">SUMPRODUCT($K672:$AJ672,TRANSPOSE(ET$4:ET$29))</f>
        <v>0</v>
      </c>
      <c r="EU672" cm="1">
        <f t="array" ref="EU672">SUMPRODUCT($K672:$AJ672,TRANSPOSE(EU$4:EU$29))</f>
        <v>0</v>
      </c>
      <c r="EV672" cm="1">
        <f t="array" ref="EV672">SUMPRODUCT($K672:$AJ672,TRANSPOSE(EV$4:EV$29))</f>
        <v>0</v>
      </c>
      <c r="EW672" cm="1">
        <f t="array" ref="EW672">SUMPRODUCT($K672:$AJ672,TRANSPOSE(EW$4:EW$29))</f>
        <v>0</v>
      </c>
      <c r="EX672" cm="1">
        <f t="array" ref="EX672">SUMPRODUCT($K672:$AJ672,TRANSPOSE(EX$4:EX$29))</f>
        <v>0</v>
      </c>
      <c r="EY672" cm="1">
        <f t="array" ref="EY672">SUMPRODUCT($K672:$AJ672,TRANSPOSE(EY$4:EY$29))</f>
        <v>0</v>
      </c>
      <c r="EZ672" cm="1">
        <f t="array" ref="EZ672">SUMPRODUCT($K672:$AJ672,TRANSPOSE(EZ$4:EZ$29))</f>
        <v>0</v>
      </c>
      <c r="FA672">
        <f t="shared" si="147"/>
        <v>0</v>
      </c>
      <c r="FB672" t="b">
        <f t="shared" ref="FB672:FB688" si="148">OR(DM672&lt;0,DN672&lt;0)</f>
        <v>1</v>
      </c>
    </row>
    <row r="673" spans="1:158" hidden="1" x14ac:dyDescent="0.2">
      <c r="A673">
        <v>812</v>
      </c>
      <c r="B673" s="7" t="s">
        <v>96</v>
      </c>
      <c r="C673" t="s">
        <v>36</v>
      </c>
      <c r="D673" t="s">
        <v>95</v>
      </c>
      <c r="E673" t="s">
        <v>94</v>
      </c>
      <c r="G673" t="s">
        <v>6</v>
      </c>
      <c r="H673" s="1">
        <v>2</v>
      </c>
      <c r="I673" s="1">
        <v>1</v>
      </c>
      <c r="J673" s="1">
        <f>VLOOKUP(B673,'[4]AVL F03 05.05.26_לעבוד'!$B$27:$M$694,12,)</f>
        <v>1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f t="shared" si="144"/>
        <v>315</v>
      </c>
      <c r="AL673" s="1">
        <f t="shared" si="145"/>
        <v>315</v>
      </c>
      <c r="AM673" s="1">
        <f t="shared" si="141"/>
        <v>37485</v>
      </c>
      <c r="AN673" s="1">
        <f t="shared" si="142"/>
        <v>37485</v>
      </c>
      <c r="AO673" s="1">
        <f t="shared" si="143"/>
        <v>0</v>
      </c>
      <c r="AP673" s="1" t="s">
        <v>85</v>
      </c>
      <c r="AQ673" s="1">
        <f>VLOOKUP($B673,'[2]AVL F03 05.05.26_לעבוד'!$B$29:$H$721,6,)</f>
        <v>0</v>
      </c>
      <c r="AR673" s="1" t="s">
        <v>25</v>
      </c>
      <c r="AS673" s="1" t="s">
        <v>93</v>
      </c>
      <c r="AT673">
        <f t="shared" si="146"/>
        <v>119</v>
      </c>
      <c r="AU673" t="str">
        <f>VLOOKUP(B673,'[3]AVL F03 05.05.26_לעבוד'!$B$27:$B$694,1,)</f>
        <v>TRM-2090-MC-SMA-02</v>
      </c>
      <c r="AW673" t="s">
        <v>1774</v>
      </c>
      <c r="AX673" t="s">
        <v>88</v>
      </c>
      <c r="AY673">
        <v>119</v>
      </c>
      <c r="AZ673" t="s">
        <v>0</v>
      </c>
      <c r="BA673">
        <v>2</v>
      </c>
      <c r="BB673" t="s">
        <v>13</v>
      </c>
      <c r="BC673">
        <v>102</v>
      </c>
      <c r="BD673">
        <v>192</v>
      </c>
      <c r="BE673" t="s">
        <v>92</v>
      </c>
      <c r="BF673">
        <v>0</v>
      </c>
      <c r="BG673">
        <v>119</v>
      </c>
      <c r="BH673">
        <v>20</v>
      </c>
      <c r="BI673" t="s">
        <v>11</v>
      </c>
      <c r="BJ673" t="s">
        <v>91</v>
      </c>
      <c r="BK673" t="s">
        <v>5</v>
      </c>
      <c r="BL673" t="s">
        <v>5</v>
      </c>
      <c r="BM673" t="s">
        <v>22</v>
      </c>
      <c r="BN673">
        <v>119</v>
      </c>
      <c r="BO673" t="s">
        <v>5</v>
      </c>
      <c r="BP673">
        <v>1</v>
      </c>
      <c r="BQ673" t="s">
        <v>5</v>
      </c>
      <c r="BR673" t="s">
        <v>8</v>
      </c>
      <c r="BS673" t="s">
        <v>90</v>
      </c>
      <c r="BT673">
        <v>1</v>
      </c>
      <c r="BU673" t="s">
        <v>6</v>
      </c>
      <c r="BV673" t="s">
        <v>5</v>
      </c>
      <c r="BW673" t="s">
        <v>89</v>
      </c>
      <c r="BX673" t="s">
        <v>3</v>
      </c>
      <c r="BY673" t="s">
        <v>88</v>
      </c>
      <c r="BZ673" t="s">
        <v>1</v>
      </c>
      <c r="CA673" t="s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100</v>
      </c>
      <c r="CK673">
        <v>0</v>
      </c>
      <c r="CL673">
        <v>100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E673">
        <f>SUM($CB673,CB673:$CC673)-SUM($EC673:EC673)</f>
        <v>0</v>
      </c>
      <c r="DF673">
        <f>SUM($CB673,$CC673:CC673)-SUM($EC673:ED673)</f>
        <v>0</v>
      </c>
      <c r="DG673">
        <f>SUM($CB673,$CC673:CD673)-SUM($EC673:EE673)</f>
        <v>0</v>
      </c>
      <c r="DH673">
        <f>SUM($CB673,$CC673:CE673)-SUM($EC673:EF673)</f>
        <v>0</v>
      </c>
      <c r="DI673">
        <f>SUM($CB673,$CC673:CF673)-SUM($EC673:EG673)</f>
        <v>0</v>
      </c>
      <c r="DJ673">
        <f>SUM($CB673,$CC673:CG673)-SUM($EC673:EH673)</f>
        <v>0</v>
      </c>
      <c r="DK673">
        <f>SUM($CB673,$CC673:CH673)-SUM($EC673:EI673)</f>
        <v>0</v>
      </c>
      <c r="DL673">
        <f>SUM($CB673,$CC673:CI673)-SUM($EC673:EJ673)</f>
        <v>0</v>
      </c>
      <c r="DM673">
        <f>SUM($CB673,$CC673:CJ673)-SUM($EC673:EK673)</f>
        <v>95</v>
      </c>
      <c r="DN673">
        <f>SUM($CB673,$CC673:CK673)-SUM($EC673:EL673)</f>
        <v>85</v>
      </c>
      <c r="DO673">
        <f>SUM($CB673,$CC673:CL673)-SUM($EC673:EM673)</f>
        <v>145</v>
      </c>
      <c r="DP673">
        <f>SUM($CB673,$CC673:CM673)-SUM($EC673:EN673)</f>
        <v>90</v>
      </c>
      <c r="DQ673">
        <f>SUM($CB673,$CC673:CN673)-SUM($EC673:EO673)</f>
        <v>35</v>
      </c>
      <c r="DR673">
        <f>SUM($CB673,$CC673:CO673)-SUM($EC673:EP673)</f>
        <v>0</v>
      </c>
      <c r="DS673">
        <f>SUM($CB673,$CC673:CP673)-SUM($EC673:EQ673)</f>
        <v>0</v>
      </c>
      <c r="DT673">
        <f>SUM($CB673,$CC673:CQ673)-SUM($EC673:ER673)</f>
        <v>0</v>
      </c>
      <c r="DU673">
        <f>SUM($CB673,$CC673:CR673)-SUM($EC673:ES673)</f>
        <v>0</v>
      </c>
      <c r="DV673">
        <f>SUM($CB673,$CC673:CS673)-SUM($EC673:ET673)</f>
        <v>0</v>
      </c>
      <c r="DW673">
        <f>SUM($CB673,$CC673:CT673)-SUM($EC673:EU673)</f>
        <v>0</v>
      </c>
      <c r="DX673">
        <f>SUM($CB673,$CC673:CU673)-SUM($EC673:EV673)</f>
        <v>0</v>
      </c>
      <c r="DY673">
        <f>SUM($CB673,$CC673:CV673)-SUM($EC673:EW673)</f>
        <v>0</v>
      </c>
      <c r="DZ673">
        <f>SUM($CB673,$CC673:CW673)-SUM($EC673:EX673)</f>
        <v>0</v>
      </c>
      <c r="EA673">
        <f>SUM($CB673,$CC673:CX673)-SUM($EC673:EY673)</f>
        <v>0</v>
      </c>
      <c r="EB673">
        <f>SUM($CB673,$CC673:CY673)-SUM($EC673:EZ673)</f>
        <v>0</v>
      </c>
      <c r="EC673" cm="1">
        <f t="array" ref="EC673">SUMPRODUCT($K673:$AJ673,TRANSPOSE(EC$4:EC$29))</f>
        <v>0</v>
      </c>
      <c r="ED673" cm="1">
        <f t="array" ref="ED673">SUMPRODUCT($K673:$AJ673,TRANSPOSE(ED$4:ED$29))</f>
        <v>0</v>
      </c>
      <c r="EE673" cm="1">
        <f t="array" ref="EE673">SUMPRODUCT($K673:$AJ673,TRANSPOSE(EE$4:EE$29))</f>
        <v>0</v>
      </c>
      <c r="EF673" cm="1">
        <f t="array" ref="EF673">SUMPRODUCT($K673:$AJ673,TRANSPOSE(EF$4:EF$29))</f>
        <v>0</v>
      </c>
      <c r="EG673" cm="1">
        <f t="array" ref="EG673">SUMPRODUCT($K673:$AJ673,TRANSPOSE(EG$4:EG$29))</f>
        <v>0</v>
      </c>
      <c r="EH673" cm="1">
        <f t="array" ref="EH673">SUMPRODUCT($K673:$AJ673,TRANSPOSE(EH$4:EH$29))</f>
        <v>0</v>
      </c>
      <c r="EI673" cm="1">
        <f t="array" ref="EI673">SUMPRODUCT($K673:$AJ673,TRANSPOSE(EI$4:EI$29))</f>
        <v>0</v>
      </c>
      <c r="EJ673" cm="1">
        <f t="array" ref="EJ673">SUMPRODUCT($K673:$AJ673,TRANSPOSE(EJ$4:EJ$29))</f>
        <v>0</v>
      </c>
      <c r="EK673" cm="1">
        <f t="array" ref="EK673">SUMPRODUCT($K673:$AJ673,TRANSPOSE(EK$4:EK$29))</f>
        <v>5</v>
      </c>
      <c r="EL673" cm="1">
        <f t="array" ref="EL673">SUMPRODUCT($K673:$AJ673,TRANSPOSE(EL$4:EL$29))</f>
        <v>10</v>
      </c>
      <c r="EM673" cm="1">
        <f t="array" ref="EM673">SUMPRODUCT($K673:$AJ673,TRANSPOSE(EM$4:EM$29))</f>
        <v>40</v>
      </c>
      <c r="EN673" cm="1">
        <f t="array" ref="EN673">SUMPRODUCT($K673:$AJ673,TRANSPOSE(EN$4:EN$29))</f>
        <v>55</v>
      </c>
      <c r="EO673" cm="1">
        <f t="array" ref="EO673">SUMPRODUCT($K673:$AJ673,TRANSPOSE(EO$4:EO$29))</f>
        <v>55</v>
      </c>
      <c r="EP673" cm="1">
        <f t="array" ref="EP673">SUMPRODUCT($K673:$AJ673,TRANSPOSE(EP$4:EP$29))</f>
        <v>35</v>
      </c>
      <c r="EQ673" cm="1">
        <f t="array" ref="EQ673">SUMPRODUCT($K673:$AJ673,TRANSPOSE(EQ$4:EQ$29))</f>
        <v>0</v>
      </c>
      <c r="ER673" cm="1">
        <f t="array" ref="ER673">SUMPRODUCT($K673:$AJ673,TRANSPOSE(ER$4:ER$29))</f>
        <v>0</v>
      </c>
      <c r="ES673" cm="1">
        <f t="array" ref="ES673">SUMPRODUCT($K673:$AJ673,TRANSPOSE(ES$4:ES$29))</f>
        <v>0</v>
      </c>
      <c r="ET673" cm="1">
        <f t="array" ref="ET673">SUMPRODUCT($K673:$AJ673,TRANSPOSE(ET$4:ET$29))</f>
        <v>0</v>
      </c>
      <c r="EU673" cm="1">
        <f t="array" ref="EU673">SUMPRODUCT($K673:$AJ673,TRANSPOSE(EU$4:EU$29))</f>
        <v>0</v>
      </c>
      <c r="EV673" cm="1">
        <f t="array" ref="EV673">SUMPRODUCT($K673:$AJ673,TRANSPOSE(EV$4:EV$29))</f>
        <v>0</v>
      </c>
      <c r="EW673" cm="1">
        <f t="array" ref="EW673">SUMPRODUCT($K673:$AJ673,TRANSPOSE(EW$4:EW$29))</f>
        <v>0</v>
      </c>
      <c r="EX673" cm="1">
        <f t="array" ref="EX673">SUMPRODUCT($K673:$AJ673,TRANSPOSE(EX$4:EX$29))</f>
        <v>0</v>
      </c>
      <c r="EY673" cm="1">
        <f t="array" ref="EY673">SUMPRODUCT($K673:$AJ673,TRANSPOSE(EY$4:EY$29))</f>
        <v>0</v>
      </c>
      <c r="EZ673" cm="1">
        <f t="array" ref="EZ673">SUMPRODUCT($K673:$AJ673,TRANSPOSE(EZ$4:EZ$29))</f>
        <v>0</v>
      </c>
      <c r="FA673">
        <f t="shared" si="147"/>
        <v>0</v>
      </c>
      <c r="FB673" t="b">
        <f t="shared" si="148"/>
        <v>0</v>
      </c>
    </row>
    <row r="674" spans="1:158" hidden="1" x14ac:dyDescent="0.2">
      <c r="A674">
        <v>813</v>
      </c>
      <c r="B674" s="7" t="s">
        <v>87</v>
      </c>
      <c r="C674" t="s">
        <v>17</v>
      </c>
      <c r="D674">
        <v>400653150</v>
      </c>
      <c r="E674" t="s">
        <v>86</v>
      </c>
      <c r="G674" t="s">
        <v>6</v>
      </c>
      <c r="H674" s="1">
        <v>1</v>
      </c>
      <c r="I674" s="1">
        <v>3</v>
      </c>
      <c r="J674" s="1">
        <f>VLOOKUP(B674,'[4]AVL F03 05.05.26_לעבוד'!$B$27:$M$694,12,)</f>
        <v>3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3</v>
      </c>
      <c r="AG674" s="1">
        <v>0</v>
      </c>
      <c r="AH674" s="1">
        <v>0</v>
      </c>
      <c r="AI674" s="1">
        <v>0</v>
      </c>
      <c r="AJ674" s="1">
        <v>0</v>
      </c>
      <c r="AK674" s="1">
        <f t="shared" si="144"/>
        <v>945</v>
      </c>
      <c r="AL674" s="1">
        <f t="shared" si="145"/>
        <v>945</v>
      </c>
      <c r="AP674" s="1" t="s">
        <v>85</v>
      </c>
      <c r="AQ674" s="1">
        <f>VLOOKUP($B674,'[2]AVL F03 05.05.26_לעבוד'!$B$29:$H$721,6,)</f>
        <v>0</v>
      </c>
      <c r="AR674" s="1" t="s">
        <v>78</v>
      </c>
      <c r="AS674" s="1" t="s">
        <v>14</v>
      </c>
      <c r="AT674">
        <f t="shared" si="146"/>
        <v>11.49</v>
      </c>
      <c r="AU674" t="str">
        <f>VLOOKUP(B674,'[3]AVL F03 05.05.26_לעבוד'!$B$27:$B$694,1,)</f>
        <v>TS0500S</v>
      </c>
      <c r="AW674" t="s">
        <v>1785</v>
      </c>
      <c r="AX674" t="s">
        <v>73</v>
      </c>
      <c r="AY674">
        <v>3.83</v>
      </c>
      <c r="AZ674" t="s">
        <v>77</v>
      </c>
      <c r="BA674">
        <v>1</v>
      </c>
      <c r="BB674" t="s">
        <v>13</v>
      </c>
      <c r="BC674">
        <v>317</v>
      </c>
      <c r="BD674">
        <v>147</v>
      </c>
      <c r="BE674" t="s">
        <v>76</v>
      </c>
      <c r="BF674">
        <v>0</v>
      </c>
      <c r="BG674">
        <v>3.83</v>
      </c>
      <c r="BH674">
        <v>20</v>
      </c>
      <c r="BI674" t="s">
        <v>11</v>
      </c>
      <c r="BJ674" t="s">
        <v>33</v>
      </c>
      <c r="BK674" t="s">
        <v>5</v>
      </c>
      <c r="BL674">
        <v>1</v>
      </c>
      <c r="BM674" t="s">
        <v>84</v>
      </c>
      <c r="BN674">
        <v>3.83</v>
      </c>
      <c r="BO674" t="s">
        <v>5</v>
      </c>
      <c r="BP674">
        <v>1</v>
      </c>
      <c r="BQ674" t="s">
        <v>5</v>
      </c>
      <c r="BR674" t="s">
        <v>8</v>
      </c>
      <c r="BS674" t="s">
        <v>32</v>
      </c>
      <c r="BT674">
        <v>1</v>
      </c>
      <c r="BU674" t="s">
        <v>6</v>
      </c>
      <c r="BV674" t="s">
        <v>5</v>
      </c>
      <c r="BW674" t="s">
        <v>30</v>
      </c>
      <c r="BX674" t="s">
        <v>74</v>
      </c>
      <c r="BY674" t="s">
        <v>73</v>
      </c>
      <c r="BZ674" t="s">
        <v>1</v>
      </c>
      <c r="CA674" t="s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200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E674">
        <f>SUM($CB674,CB674:$CC674)-SUM($EC674:EC674)</f>
        <v>0</v>
      </c>
      <c r="DF674">
        <f>SUM($CB674,$CC674:CC674)-SUM($EC674:ED674)</f>
        <v>0</v>
      </c>
      <c r="DG674">
        <f>SUM($CB674,$CC674:CD674)-SUM($EC674:EE674)</f>
        <v>0</v>
      </c>
      <c r="DH674">
        <f>SUM($CB674,$CC674:CE674)-SUM($EC674:EF674)</f>
        <v>0</v>
      </c>
      <c r="DI674">
        <f>SUM($CB674,$CC674:CF674)-SUM($EC674:EG674)</f>
        <v>0</v>
      </c>
      <c r="DJ674">
        <f>SUM($CB674,$CC674:CG674)-SUM($EC674:EH674)</f>
        <v>0</v>
      </c>
      <c r="DK674">
        <f>SUM($CB674,$CC674:CH674)-SUM($EC674:EI674)</f>
        <v>0</v>
      </c>
      <c r="DL674">
        <f>SUM($CB674,$CC674:CI674)-SUM($EC674:EJ674)</f>
        <v>200</v>
      </c>
      <c r="DM674">
        <f>SUM($CB674,$CC674:CJ674)-SUM($EC674:EK674)</f>
        <v>140</v>
      </c>
      <c r="DN674">
        <f>SUM($CB674,$CC674:CK674)-SUM($EC674:EL674)</f>
        <v>-130</v>
      </c>
      <c r="DO674">
        <f>SUM($CB674,$CC674:CL674)-SUM($EC674:EM674)</f>
        <v>-400</v>
      </c>
      <c r="DP674">
        <f>SUM($CB674,$CC674:CM674)-SUM($EC674:EN674)</f>
        <v>-400</v>
      </c>
      <c r="DQ674">
        <f>SUM($CB674,$CC674:CN674)-SUM($EC674:EO674)</f>
        <v>-400</v>
      </c>
      <c r="DR674">
        <f>SUM($CB674,$CC674:CO674)-SUM($EC674:EP674)</f>
        <v>-400</v>
      </c>
      <c r="DS674">
        <f>SUM($CB674,$CC674:CP674)-SUM($EC674:EQ674)</f>
        <v>-400</v>
      </c>
      <c r="DT674">
        <f>SUM($CB674,$CC674:CQ674)-SUM($EC674:ER674)</f>
        <v>-400</v>
      </c>
      <c r="DU674">
        <f>SUM($CB674,$CC674:CR674)-SUM($EC674:ES674)</f>
        <v>-400</v>
      </c>
      <c r="DV674">
        <f>SUM($CB674,$CC674:CS674)-SUM($EC674:ET674)</f>
        <v>-400</v>
      </c>
      <c r="DW674">
        <f>SUM($CB674,$CC674:CT674)-SUM($EC674:EU674)</f>
        <v>-400</v>
      </c>
      <c r="DX674">
        <f>SUM($CB674,$CC674:CU674)-SUM($EC674:EV674)</f>
        <v>-400</v>
      </c>
      <c r="DY674">
        <f>SUM($CB674,$CC674:CV674)-SUM($EC674:EW674)</f>
        <v>-400</v>
      </c>
      <c r="DZ674">
        <f>SUM($CB674,$CC674:CW674)-SUM($EC674:EX674)</f>
        <v>-400</v>
      </c>
      <c r="EA674">
        <f>SUM($CB674,$CC674:CX674)-SUM($EC674:EY674)</f>
        <v>-400</v>
      </c>
      <c r="EB674">
        <f>SUM($CB674,$CC674:CY674)-SUM($EC674:EZ674)</f>
        <v>-400</v>
      </c>
      <c r="EC674" cm="1">
        <f t="array" ref="EC674">SUMPRODUCT($K674:$AJ674,TRANSPOSE(EC$4:EC$29))</f>
        <v>0</v>
      </c>
      <c r="ED674" cm="1">
        <f t="array" ref="ED674">SUMPRODUCT($K674:$AJ674,TRANSPOSE(ED$4:ED$29))</f>
        <v>0</v>
      </c>
      <c r="EE674" cm="1">
        <f t="array" ref="EE674">SUMPRODUCT($K674:$AJ674,TRANSPOSE(EE$4:EE$29))</f>
        <v>0</v>
      </c>
      <c r="EF674" cm="1">
        <f t="array" ref="EF674">SUMPRODUCT($K674:$AJ674,TRANSPOSE(EF$4:EF$29))</f>
        <v>0</v>
      </c>
      <c r="EG674" cm="1">
        <f t="array" ref="EG674">SUMPRODUCT($K674:$AJ674,TRANSPOSE(EG$4:EG$29))</f>
        <v>0</v>
      </c>
      <c r="EH674" cm="1">
        <f t="array" ref="EH674">SUMPRODUCT($K674:$AJ674,TRANSPOSE(EH$4:EH$29))</f>
        <v>0</v>
      </c>
      <c r="EI674" cm="1">
        <f t="array" ref="EI674">SUMPRODUCT($K674:$AJ674,TRANSPOSE(EI$4:EI$29))</f>
        <v>0</v>
      </c>
      <c r="EJ674" cm="1">
        <f t="array" ref="EJ674">SUMPRODUCT($K674:$AJ674,TRANSPOSE(EJ$4:EJ$29))</f>
        <v>0</v>
      </c>
      <c r="EK674" cm="1">
        <f t="array" ref="EK674">SUMPRODUCT($K674:$AJ674,TRANSPOSE(EK$4:EK$29))</f>
        <v>60</v>
      </c>
      <c r="EL674" cm="1">
        <f t="array" ref="EL674">SUMPRODUCT($K674:$AJ674,TRANSPOSE(EL$4:EL$29))</f>
        <v>270</v>
      </c>
      <c r="EM674" cm="1">
        <f t="array" ref="EM674">SUMPRODUCT($K674:$AJ674,TRANSPOSE(EM$4:EM$29))</f>
        <v>270</v>
      </c>
      <c r="EN674" cm="1">
        <f t="array" ref="EN674">SUMPRODUCT($K674:$AJ674,TRANSPOSE(EN$4:EN$29))</f>
        <v>0</v>
      </c>
      <c r="EO674" cm="1">
        <f t="array" ref="EO674">SUMPRODUCT($K674:$AJ674,TRANSPOSE(EO$4:EO$29))</f>
        <v>0</v>
      </c>
      <c r="EP674" cm="1">
        <f t="array" ref="EP674">SUMPRODUCT($K674:$AJ674,TRANSPOSE(EP$4:EP$29))</f>
        <v>0</v>
      </c>
      <c r="EQ674" cm="1">
        <f t="array" ref="EQ674">SUMPRODUCT($K674:$AJ674,TRANSPOSE(EQ$4:EQ$29))</f>
        <v>0</v>
      </c>
      <c r="ER674" cm="1">
        <f t="array" ref="ER674">SUMPRODUCT($K674:$AJ674,TRANSPOSE(ER$4:ER$29))</f>
        <v>0</v>
      </c>
      <c r="ES674" cm="1">
        <f t="array" ref="ES674">SUMPRODUCT($K674:$AJ674,TRANSPOSE(ES$4:ES$29))</f>
        <v>0</v>
      </c>
      <c r="ET674" cm="1">
        <f t="array" ref="ET674">SUMPRODUCT($K674:$AJ674,TRANSPOSE(ET$4:ET$29))</f>
        <v>0</v>
      </c>
      <c r="EU674" cm="1">
        <f t="array" ref="EU674">SUMPRODUCT($K674:$AJ674,TRANSPOSE(EU$4:EU$29))</f>
        <v>0</v>
      </c>
      <c r="EV674" cm="1">
        <f t="array" ref="EV674">SUMPRODUCT($K674:$AJ674,TRANSPOSE(EV$4:EV$29))</f>
        <v>0</v>
      </c>
      <c r="EW674" cm="1">
        <f t="array" ref="EW674">SUMPRODUCT($K674:$AJ674,TRANSPOSE(EW$4:EW$29))</f>
        <v>0</v>
      </c>
      <c r="EX674" cm="1">
        <f t="array" ref="EX674">SUMPRODUCT($K674:$AJ674,TRANSPOSE(EX$4:EX$29))</f>
        <v>0</v>
      </c>
      <c r="EY674" cm="1">
        <f t="array" ref="EY674">SUMPRODUCT($K674:$AJ674,TRANSPOSE(EY$4:EY$29))</f>
        <v>0</v>
      </c>
      <c r="EZ674" cm="1">
        <f t="array" ref="EZ674">SUMPRODUCT($K674:$AJ674,TRANSPOSE(EZ$4:EZ$29))</f>
        <v>0</v>
      </c>
      <c r="FA674">
        <f t="shared" si="147"/>
        <v>0</v>
      </c>
      <c r="FB674" t="b">
        <f t="shared" si="148"/>
        <v>1</v>
      </c>
    </row>
    <row r="675" spans="1:158" hidden="1" x14ac:dyDescent="0.2">
      <c r="A675">
        <v>814</v>
      </c>
      <c r="B675" s="7" t="s">
        <v>83</v>
      </c>
      <c r="C675" t="s">
        <v>17</v>
      </c>
      <c r="D675">
        <v>400048227</v>
      </c>
      <c r="E675" t="s">
        <v>82</v>
      </c>
      <c r="F675">
        <v>400508538</v>
      </c>
      <c r="G675" t="s">
        <v>6</v>
      </c>
      <c r="H675" s="1">
        <v>1</v>
      </c>
      <c r="I675" s="1">
        <v>1</v>
      </c>
      <c r="J675" s="1">
        <f>VLOOKUP(B675,'[4]AVL F03 05.05.26_לעבוד'!$B$27:$M$694,12,)</f>
        <v>1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0</v>
      </c>
      <c r="AH675" s="1">
        <v>0</v>
      </c>
      <c r="AI675" s="1">
        <v>0</v>
      </c>
      <c r="AJ675" s="1">
        <v>0</v>
      </c>
      <c r="AK675" s="1">
        <f t="shared" si="144"/>
        <v>315</v>
      </c>
      <c r="AL675" s="1">
        <f t="shared" si="145"/>
        <v>1000</v>
      </c>
      <c r="AQ675" s="1">
        <f>VLOOKUP($B675,'[2]AVL F03 05.05.26_לעבוד'!$B$29:$H$721,6,)</f>
        <v>0</v>
      </c>
      <c r="AR675" s="1" t="s">
        <v>78</v>
      </c>
      <c r="AS675" s="1" t="s">
        <v>14</v>
      </c>
      <c r="AT675">
        <f t="shared" si="146"/>
        <v>2.7199999999999998</v>
      </c>
      <c r="AU675" t="str">
        <f>VLOOKUP(B675,'[3]AVL F03 05.05.26_לעבוד'!$B$27:$B$694,1,)</f>
        <v>TS0501W3S/TR</v>
      </c>
      <c r="AW675" t="s">
        <v>1785</v>
      </c>
      <c r="AX675" t="s">
        <v>73</v>
      </c>
      <c r="AY675">
        <v>2.7199999999999998</v>
      </c>
      <c r="AZ675" t="s">
        <v>77</v>
      </c>
      <c r="BA675">
        <v>1</v>
      </c>
      <c r="BB675" t="s">
        <v>13</v>
      </c>
      <c r="BC675">
        <v>317</v>
      </c>
      <c r="BD675">
        <v>208</v>
      </c>
      <c r="BE675" t="s">
        <v>76</v>
      </c>
      <c r="BF675">
        <v>0</v>
      </c>
      <c r="BG675">
        <v>2.7199999999999998</v>
      </c>
      <c r="BH675">
        <v>20</v>
      </c>
      <c r="BI675" t="s">
        <v>11</v>
      </c>
      <c r="BJ675" t="s">
        <v>33</v>
      </c>
      <c r="BK675" t="s">
        <v>5</v>
      </c>
      <c r="BL675">
        <v>1</v>
      </c>
      <c r="BM675" t="s">
        <v>22</v>
      </c>
      <c r="BN675">
        <v>2.7199999999999998</v>
      </c>
      <c r="BO675" t="s">
        <v>5</v>
      </c>
      <c r="BP675">
        <v>1</v>
      </c>
      <c r="BQ675" t="s">
        <v>5</v>
      </c>
      <c r="BR675" t="s">
        <v>8</v>
      </c>
      <c r="BS675" t="s">
        <v>21</v>
      </c>
      <c r="BT675">
        <v>1000</v>
      </c>
      <c r="BU675" t="s">
        <v>6</v>
      </c>
      <c r="BV675" t="s">
        <v>31</v>
      </c>
      <c r="BW675" t="s">
        <v>81</v>
      </c>
      <c r="BX675" t="s">
        <v>74</v>
      </c>
      <c r="BY675" t="s">
        <v>73</v>
      </c>
      <c r="BZ675" t="s">
        <v>1</v>
      </c>
      <c r="CA675" t="s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200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E675">
        <f>SUM($CB675,CB675:$CC675)-SUM($EC675:EC675)</f>
        <v>0</v>
      </c>
      <c r="DF675">
        <f>SUM($CB675,$CC675:CC675)-SUM($EC675:ED675)</f>
        <v>0</v>
      </c>
      <c r="DG675">
        <f>SUM($CB675,$CC675:CD675)-SUM($EC675:EE675)</f>
        <v>0</v>
      </c>
      <c r="DH675">
        <f>SUM($CB675,$CC675:CE675)-SUM($EC675:EF675)</f>
        <v>0</v>
      </c>
      <c r="DI675">
        <f>SUM($CB675,$CC675:CF675)-SUM($EC675:EG675)</f>
        <v>0</v>
      </c>
      <c r="DJ675">
        <f>SUM($CB675,$CC675:CG675)-SUM($EC675:EH675)</f>
        <v>0</v>
      </c>
      <c r="DK675">
        <f>SUM($CB675,$CC675:CH675)-SUM($EC675:EI675)</f>
        <v>0</v>
      </c>
      <c r="DL675">
        <f>SUM($CB675,$CC675:CI675)-SUM($EC675:EJ675)</f>
        <v>200</v>
      </c>
      <c r="DM675">
        <f>SUM($CB675,$CC675:CJ675)-SUM($EC675:EK675)</f>
        <v>180</v>
      </c>
      <c r="DN675">
        <f>SUM($CB675,$CC675:CK675)-SUM($EC675:EL675)</f>
        <v>90</v>
      </c>
      <c r="DO675">
        <f>SUM($CB675,$CC675:CL675)-SUM($EC675:EM675)</f>
        <v>0</v>
      </c>
      <c r="DP675">
        <f>SUM($CB675,$CC675:CM675)-SUM($EC675:EN675)</f>
        <v>0</v>
      </c>
      <c r="DQ675">
        <f>SUM($CB675,$CC675:CN675)-SUM($EC675:EO675)</f>
        <v>0</v>
      </c>
      <c r="DR675">
        <f>SUM($CB675,$CC675:CO675)-SUM($EC675:EP675)</f>
        <v>0</v>
      </c>
      <c r="DS675">
        <f>SUM($CB675,$CC675:CP675)-SUM($EC675:EQ675)</f>
        <v>0</v>
      </c>
      <c r="DT675">
        <f>SUM($CB675,$CC675:CQ675)-SUM($EC675:ER675)</f>
        <v>0</v>
      </c>
      <c r="DU675">
        <f>SUM($CB675,$CC675:CR675)-SUM($EC675:ES675)</f>
        <v>0</v>
      </c>
      <c r="DV675">
        <f>SUM($CB675,$CC675:CS675)-SUM($EC675:ET675)</f>
        <v>0</v>
      </c>
      <c r="DW675">
        <f>SUM($CB675,$CC675:CT675)-SUM($EC675:EU675)</f>
        <v>0</v>
      </c>
      <c r="DX675">
        <f>SUM($CB675,$CC675:CU675)-SUM($EC675:EV675)</f>
        <v>0</v>
      </c>
      <c r="DY675">
        <f>SUM($CB675,$CC675:CV675)-SUM($EC675:EW675)</f>
        <v>0</v>
      </c>
      <c r="DZ675">
        <f>SUM($CB675,$CC675:CW675)-SUM($EC675:EX675)</f>
        <v>0</v>
      </c>
      <c r="EA675">
        <f>SUM($CB675,$CC675:CX675)-SUM($EC675:EY675)</f>
        <v>0</v>
      </c>
      <c r="EB675">
        <f>SUM($CB675,$CC675:CY675)-SUM($EC675:EZ675)</f>
        <v>0</v>
      </c>
      <c r="EC675" cm="1">
        <f t="array" ref="EC675">SUMPRODUCT($K675:$AJ675,TRANSPOSE(EC$4:EC$29))</f>
        <v>0</v>
      </c>
      <c r="ED675" cm="1">
        <f t="array" ref="ED675">SUMPRODUCT($K675:$AJ675,TRANSPOSE(ED$4:ED$29))</f>
        <v>0</v>
      </c>
      <c r="EE675" cm="1">
        <f t="array" ref="EE675">SUMPRODUCT($K675:$AJ675,TRANSPOSE(EE$4:EE$29))</f>
        <v>0</v>
      </c>
      <c r="EF675" cm="1">
        <f t="array" ref="EF675">SUMPRODUCT($K675:$AJ675,TRANSPOSE(EF$4:EF$29))</f>
        <v>0</v>
      </c>
      <c r="EG675" cm="1">
        <f t="array" ref="EG675">SUMPRODUCT($K675:$AJ675,TRANSPOSE(EG$4:EG$29))</f>
        <v>0</v>
      </c>
      <c r="EH675" cm="1">
        <f t="array" ref="EH675">SUMPRODUCT($K675:$AJ675,TRANSPOSE(EH$4:EH$29))</f>
        <v>0</v>
      </c>
      <c r="EI675" cm="1">
        <f t="array" ref="EI675">SUMPRODUCT($K675:$AJ675,TRANSPOSE(EI$4:EI$29))</f>
        <v>0</v>
      </c>
      <c r="EJ675" cm="1">
        <f t="array" ref="EJ675">SUMPRODUCT($K675:$AJ675,TRANSPOSE(EJ$4:EJ$29))</f>
        <v>0</v>
      </c>
      <c r="EK675" cm="1">
        <f t="array" ref="EK675">SUMPRODUCT($K675:$AJ675,TRANSPOSE(EK$4:EK$29))</f>
        <v>20</v>
      </c>
      <c r="EL675" cm="1">
        <f t="array" ref="EL675">SUMPRODUCT($K675:$AJ675,TRANSPOSE(EL$4:EL$29))</f>
        <v>90</v>
      </c>
      <c r="EM675" cm="1">
        <f t="array" ref="EM675">SUMPRODUCT($K675:$AJ675,TRANSPOSE(EM$4:EM$29))</f>
        <v>90</v>
      </c>
      <c r="EN675" cm="1">
        <f t="array" ref="EN675">SUMPRODUCT($K675:$AJ675,TRANSPOSE(EN$4:EN$29))</f>
        <v>0</v>
      </c>
      <c r="EO675" cm="1">
        <f t="array" ref="EO675">SUMPRODUCT($K675:$AJ675,TRANSPOSE(EO$4:EO$29))</f>
        <v>0</v>
      </c>
      <c r="EP675" cm="1">
        <f t="array" ref="EP675">SUMPRODUCT($K675:$AJ675,TRANSPOSE(EP$4:EP$29))</f>
        <v>0</v>
      </c>
      <c r="EQ675" cm="1">
        <f t="array" ref="EQ675">SUMPRODUCT($K675:$AJ675,TRANSPOSE(EQ$4:EQ$29))</f>
        <v>0</v>
      </c>
      <c r="ER675" cm="1">
        <f t="array" ref="ER675">SUMPRODUCT($K675:$AJ675,TRANSPOSE(ER$4:ER$29))</f>
        <v>0</v>
      </c>
      <c r="ES675" cm="1">
        <f t="array" ref="ES675">SUMPRODUCT($K675:$AJ675,TRANSPOSE(ES$4:ES$29))</f>
        <v>0</v>
      </c>
      <c r="ET675" cm="1">
        <f t="array" ref="ET675">SUMPRODUCT($K675:$AJ675,TRANSPOSE(ET$4:ET$29))</f>
        <v>0</v>
      </c>
      <c r="EU675" cm="1">
        <f t="array" ref="EU675">SUMPRODUCT($K675:$AJ675,TRANSPOSE(EU$4:EU$29))</f>
        <v>0</v>
      </c>
      <c r="EV675" cm="1">
        <f t="array" ref="EV675">SUMPRODUCT($K675:$AJ675,TRANSPOSE(EV$4:EV$29))</f>
        <v>0</v>
      </c>
      <c r="EW675" cm="1">
        <f t="array" ref="EW675">SUMPRODUCT($K675:$AJ675,TRANSPOSE(EW$4:EW$29))</f>
        <v>0</v>
      </c>
      <c r="EX675" cm="1">
        <f t="array" ref="EX675">SUMPRODUCT($K675:$AJ675,TRANSPOSE(EX$4:EX$29))</f>
        <v>0</v>
      </c>
      <c r="EY675" cm="1">
        <f t="array" ref="EY675">SUMPRODUCT($K675:$AJ675,TRANSPOSE(EY$4:EY$29))</f>
        <v>0</v>
      </c>
      <c r="EZ675" cm="1">
        <f t="array" ref="EZ675">SUMPRODUCT($K675:$AJ675,TRANSPOSE(EZ$4:EZ$29))</f>
        <v>0</v>
      </c>
      <c r="FA675">
        <f t="shared" si="147"/>
        <v>0</v>
      </c>
      <c r="FB675" t="b">
        <f t="shared" si="148"/>
        <v>0</v>
      </c>
    </row>
    <row r="676" spans="1:158" hidden="1" x14ac:dyDescent="0.2">
      <c r="A676">
        <v>815</v>
      </c>
      <c r="B676" s="7" t="s">
        <v>80</v>
      </c>
      <c r="C676" t="s">
        <v>17</v>
      </c>
      <c r="D676">
        <v>400653140</v>
      </c>
      <c r="E676" t="s">
        <v>79</v>
      </c>
      <c r="G676" t="s">
        <v>6</v>
      </c>
      <c r="H676" s="1">
        <v>1</v>
      </c>
      <c r="I676" s="1">
        <v>2</v>
      </c>
      <c r="J676" s="1">
        <f>VLOOKUP(B676,'[4]AVL F03 05.05.26_לעבוד'!$B$27:$M$694,12,)</f>
        <v>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2</v>
      </c>
      <c r="AG676" s="1">
        <v>0</v>
      </c>
      <c r="AH676" s="1">
        <v>0</v>
      </c>
      <c r="AI676" s="1">
        <v>0</v>
      </c>
      <c r="AJ676" s="1">
        <v>0</v>
      </c>
      <c r="AK676" s="1">
        <f t="shared" si="144"/>
        <v>630</v>
      </c>
      <c r="AL676" s="1">
        <f t="shared" si="145"/>
        <v>750</v>
      </c>
      <c r="AQ676" s="1">
        <f>VLOOKUP($B676,'[2]AVL F03 05.05.26_לעבוד'!$B$29:$H$721,6,)</f>
        <v>0</v>
      </c>
      <c r="AR676" s="1" t="s">
        <v>78</v>
      </c>
      <c r="AS676" s="1" t="s">
        <v>14</v>
      </c>
      <c r="AT676">
        <f t="shared" si="146"/>
        <v>7.82</v>
      </c>
      <c r="AU676" t="str">
        <f>VLOOKUP(B676,'[3]AVL F03 05.05.26_לעבוד'!$B$27:$B$694,1,)</f>
        <v>TS0505S</v>
      </c>
      <c r="AW676" t="s">
        <v>1785</v>
      </c>
      <c r="AX676" t="s">
        <v>73</v>
      </c>
      <c r="AY676">
        <v>3.91</v>
      </c>
      <c r="AZ676" t="s">
        <v>77</v>
      </c>
      <c r="BA676">
        <v>1</v>
      </c>
      <c r="BB676" t="s">
        <v>13</v>
      </c>
      <c r="BC676">
        <v>356</v>
      </c>
      <c r="BD676">
        <v>137</v>
      </c>
      <c r="BE676" t="s">
        <v>76</v>
      </c>
      <c r="BF676">
        <v>0</v>
      </c>
      <c r="BG676">
        <v>3.91</v>
      </c>
      <c r="BH676">
        <v>20</v>
      </c>
      <c r="BI676" t="s">
        <v>11</v>
      </c>
      <c r="BJ676" t="s">
        <v>33</v>
      </c>
      <c r="BK676" t="s">
        <v>5</v>
      </c>
      <c r="BL676">
        <v>1</v>
      </c>
      <c r="BM676" t="s">
        <v>75</v>
      </c>
      <c r="BN676">
        <v>3.91</v>
      </c>
      <c r="BO676" t="s">
        <v>5</v>
      </c>
      <c r="BP676">
        <v>1</v>
      </c>
      <c r="BQ676" t="s">
        <v>5</v>
      </c>
      <c r="BR676" t="s">
        <v>8</v>
      </c>
      <c r="BS676" t="s">
        <v>32</v>
      </c>
      <c r="BT676">
        <v>250</v>
      </c>
      <c r="BU676" t="s">
        <v>6</v>
      </c>
      <c r="BV676" t="s">
        <v>31</v>
      </c>
      <c r="BW676" t="s">
        <v>30</v>
      </c>
      <c r="BX676" t="s">
        <v>74</v>
      </c>
      <c r="BY676" t="s">
        <v>73</v>
      </c>
      <c r="BZ676" t="s">
        <v>1</v>
      </c>
      <c r="CA676" t="s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400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E676">
        <f>SUM($CB676,CB676:$CC676)-SUM($EC676:EC676)</f>
        <v>0</v>
      </c>
      <c r="DF676">
        <f>SUM($CB676,$CC676:CC676)-SUM($EC676:ED676)</f>
        <v>0</v>
      </c>
      <c r="DG676">
        <f>SUM($CB676,$CC676:CD676)-SUM($EC676:EE676)</f>
        <v>0</v>
      </c>
      <c r="DH676">
        <f>SUM($CB676,$CC676:CE676)-SUM($EC676:EF676)</f>
        <v>0</v>
      </c>
      <c r="DI676">
        <f>SUM($CB676,$CC676:CF676)-SUM($EC676:EG676)</f>
        <v>0</v>
      </c>
      <c r="DJ676">
        <f>SUM($CB676,$CC676:CG676)-SUM($EC676:EH676)</f>
        <v>0</v>
      </c>
      <c r="DK676">
        <f>SUM($CB676,$CC676:CH676)-SUM($EC676:EI676)</f>
        <v>0</v>
      </c>
      <c r="DL676">
        <f>SUM($CB676,$CC676:CI676)-SUM($EC676:EJ676)</f>
        <v>400</v>
      </c>
      <c r="DM676">
        <f>SUM($CB676,$CC676:CJ676)-SUM($EC676:EK676)</f>
        <v>360</v>
      </c>
      <c r="DN676">
        <f>SUM($CB676,$CC676:CK676)-SUM($EC676:EL676)</f>
        <v>180</v>
      </c>
      <c r="DO676">
        <f>SUM($CB676,$CC676:CL676)-SUM($EC676:EM676)</f>
        <v>0</v>
      </c>
      <c r="DP676">
        <f>SUM($CB676,$CC676:CM676)-SUM($EC676:EN676)</f>
        <v>0</v>
      </c>
      <c r="DQ676">
        <f>SUM($CB676,$CC676:CN676)-SUM($EC676:EO676)</f>
        <v>0</v>
      </c>
      <c r="DR676">
        <f>SUM($CB676,$CC676:CO676)-SUM($EC676:EP676)</f>
        <v>0</v>
      </c>
      <c r="DS676">
        <f>SUM($CB676,$CC676:CP676)-SUM($EC676:EQ676)</f>
        <v>0</v>
      </c>
      <c r="DT676">
        <f>SUM($CB676,$CC676:CQ676)-SUM($EC676:ER676)</f>
        <v>0</v>
      </c>
      <c r="DU676">
        <f>SUM($CB676,$CC676:CR676)-SUM($EC676:ES676)</f>
        <v>0</v>
      </c>
      <c r="DV676">
        <f>SUM($CB676,$CC676:CS676)-SUM($EC676:ET676)</f>
        <v>0</v>
      </c>
      <c r="DW676">
        <f>SUM($CB676,$CC676:CT676)-SUM($EC676:EU676)</f>
        <v>0</v>
      </c>
      <c r="DX676">
        <f>SUM($CB676,$CC676:CU676)-SUM($EC676:EV676)</f>
        <v>0</v>
      </c>
      <c r="DY676">
        <f>SUM($CB676,$CC676:CV676)-SUM($EC676:EW676)</f>
        <v>0</v>
      </c>
      <c r="DZ676">
        <f>SUM($CB676,$CC676:CW676)-SUM($EC676:EX676)</f>
        <v>0</v>
      </c>
      <c r="EA676">
        <f>SUM($CB676,$CC676:CX676)-SUM($EC676:EY676)</f>
        <v>0</v>
      </c>
      <c r="EB676">
        <f>SUM($CB676,$CC676:CY676)-SUM($EC676:EZ676)</f>
        <v>0</v>
      </c>
      <c r="EC676" cm="1">
        <f t="array" ref="EC676">SUMPRODUCT($K676:$AJ676,TRANSPOSE(EC$4:EC$29))</f>
        <v>0</v>
      </c>
      <c r="ED676" cm="1">
        <f t="array" ref="ED676">SUMPRODUCT($K676:$AJ676,TRANSPOSE(ED$4:ED$29))</f>
        <v>0</v>
      </c>
      <c r="EE676" cm="1">
        <f t="array" ref="EE676">SUMPRODUCT($K676:$AJ676,TRANSPOSE(EE$4:EE$29))</f>
        <v>0</v>
      </c>
      <c r="EF676" cm="1">
        <f t="array" ref="EF676">SUMPRODUCT($K676:$AJ676,TRANSPOSE(EF$4:EF$29))</f>
        <v>0</v>
      </c>
      <c r="EG676" cm="1">
        <f t="array" ref="EG676">SUMPRODUCT($K676:$AJ676,TRANSPOSE(EG$4:EG$29))</f>
        <v>0</v>
      </c>
      <c r="EH676" cm="1">
        <f t="array" ref="EH676">SUMPRODUCT($K676:$AJ676,TRANSPOSE(EH$4:EH$29))</f>
        <v>0</v>
      </c>
      <c r="EI676" cm="1">
        <f t="array" ref="EI676">SUMPRODUCT($K676:$AJ676,TRANSPOSE(EI$4:EI$29))</f>
        <v>0</v>
      </c>
      <c r="EJ676" cm="1">
        <f t="array" ref="EJ676">SUMPRODUCT($K676:$AJ676,TRANSPOSE(EJ$4:EJ$29))</f>
        <v>0</v>
      </c>
      <c r="EK676" cm="1">
        <f t="array" ref="EK676">SUMPRODUCT($K676:$AJ676,TRANSPOSE(EK$4:EK$29))</f>
        <v>40</v>
      </c>
      <c r="EL676" cm="1">
        <f t="array" ref="EL676">SUMPRODUCT($K676:$AJ676,TRANSPOSE(EL$4:EL$29))</f>
        <v>180</v>
      </c>
      <c r="EM676" cm="1">
        <f t="array" ref="EM676">SUMPRODUCT($K676:$AJ676,TRANSPOSE(EM$4:EM$29))</f>
        <v>180</v>
      </c>
      <c r="EN676" cm="1">
        <f t="array" ref="EN676">SUMPRODUCT($K676:$AJ676,TRANSPOSE(EN$4:EN$29))</f>
        <v>0</v>
      </c>
      <c r="EO676" cm="1">
        <f t="array" ref="EO676">SUMPRODUCT($K676:$AJ676,TRANSPOSE(EO$4:EO$29))</f>
        <v>0</v>
      </c>
      <c r="EP676" cm="1">
        <f t="array" ref="EP676">SUMPRODUCT($K676:$AJ676,TRANSPOSE(EP$4:EP$29))</f>
        <v>0</v>
      </c>
      <c r="EQ676" cm="1">
        <f t="array" ref="EQ676">SUMPRODUCT($K676:$AJ676,TRANSPOSE(EQ$4:EQ$29))</f>
        <v>0</v>
      </c>
      <c r="ER676" cm="1">
        <f t="array" ref="ER676">SUMPRODUCT($K676:$AJ676,TRANSPOSE(ER$4:ER$29))</f>
        <v>0</v>
      </c>
      <c r="ES676" cm="1">
        <f t="array" ref="ES676">SUMPRODUCT($K676:$AJ676,TRANSPOSE(ES$4:ES$29))</f>
        <v>0</v>
      </c>
      <c r="ET676" cm="1">
        <f t="array" ref="ET676">SUMPRODUCT($K676:$AJ676,TRANSPOSE(ET$4:ET$29))</f>
        <v>0</v>
      </c>
      <c r="EU676" cm="1">
        <f t="array" ref="EU676">SUMPRODUCT($K676:$AJ676,TRANSPOSE(EU$4:EU$29))</f>
        <v>0</v>
      </c>
      <c r="EV676" cm="1">
        <f t="array" ref="EV676">SUMPRODUCT($K676:$AJ676,TRANSPOSE(EV$4:EV$29))</f>
        <v>0</v>
      </c>
      <c r="EW676" cm="1">
        <f t="array" ref="EW676">SUMPRODUCT($K676:$AJ676,TRANSPOSE(EW$4:EW$29))</f>
        <v>0</v>
      </c>
      <c r="EX676" cm="1">
        <f t="array" ref="EX676">SUMPRODUCT($K676:$AJ676,TRANSPOSE(EX$4:EX$29))</f>
        <v>0</v>
      </c>
      <c r="EY676" cm="1">
        <f t="array" ref="EY676">SUMPRODUCT($K676:$AJ676,TRANSPOSE(EY$4:EY$29))</f>
        <v>0</v>
      </c>
      <c r="EZ676" cm="1">
        <f t="array" ref="EZ676">SUMPRODUCT($K676:$AJ676,TRANSPOSE(EZ$4:EZ$29))</f>
        <v>0</v>
      </c>
      <c r="FA676">
        <f t="shared" si="147"/>
        <v>0</v>
      </c>
      <c r="FB676" t="b">
        <f t="shared" si="148"/>
        <v>0</v>
      </c>
    </row>
    <row r="677" spans="1:158" hidden="1" x14ac:dyDescent="0.2">
      <c r="A677">
        <v>816</v>
      </c>
      <c r="B677" s="7" t="s">
        <v>72</v>
      </c>
      <c r="C677" t="s">
        <v>17</v>
      </c>
      <c r="D677">
        <v>401539904</v>
      </c>
      <c r="E677" t="s">
        <v>71</v>
      </c>
      <c r="G677" t="s">
        <v>6</v>
      </c>
      <c r="H677" s="1">
        <v>2</v>
      </c>
      <c r="I677" s="1">
        <v>1</v>
      </c>
      <c r="J677" s="1">
        <f>VLOOKUP(B677,'[4]AVL F03 05.05.26_לעבוד'!$B$27:$M$694,12,)</f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f t="shared" si="144"/>
        <v>315</v>
      </c>
      <c r="AL677" s="1">
        <f t="shared" si="145"/>
        <v>500</v>
      </c>
      <c r="AM677" s="1">
        <f>AK677*AY677</f>
        <v>910.35</v>
      </c>
      <c r="AN677" s="1">
        <f>AL677*AY677</f>
        <v>1445</v>
      </c>
      <c r="AO677" s="1">
        <f>AN677-AM677</f>
        <v>534.65</v>
      </c>
      <c r="AP677" s="1" t="s">
        <v>26</v>
      </c>
      <c r="AQ677" s="1" t="str">
        <f>VLOOKUP($B677,'[2]AVL F03 05.05.26_לעבוד'!$B$29:$H$721,6,)</f>
        <v xml:space="preserve">תינתן עזרה מאלתא </v>
      </c>
      <c r="AR677" s="1" t="s">
        <v>25</v>
      </c>
      <c r="AS677" s="1" t="s">
        <v>14</v>
      </c>
      <c r="AT677">
        <f t="shared" si="146"/>
        <v>2.89</v>
      </c>
      <c r="AU677" t="str">
        <f>VLOOKUP(B677,'[3]AVL F03 05.05.26_לעבוד'!$B$27:$B$694,1,)</f>
        <v>TUSB2046BIRHBT</v>
      </c>
      <c r="AW677" t="s">
        <v>1788</v>
      </c>
      <c r="AX677" t="s">
        <v>41</v>
      </c>
      <c r="AY677">
        <v>2.89</v>
      </c>
      <c r="AZ677" t="s">
        <v>0</v>
      </c>
      <c r="BA677">
        <v>2</v>
      </c>
      <c r="BB677" t="s">
        <v>13</v>
      </c>
      <c r="BC677">
        <v>99</v>
      </c>
      <c r="BD677">
        <v>24</v>
      </c>
      <c r="BE677" t="s">
        <v>45</v>
      </c>
      <c r="BF677">
        <v>0</v>
      </c>
      <c r="BG677">
        <v>2.89</v>
      </c>
      <c r="BH677">
        <v>20</v>
      </c>
      <c r="BI677" t="s">
        <v>11</v>
      </c>
      <c r="BJ677" t="s">
        <v>44</v>
      </c>
      <c r="BK677" t="s">
        <v>5</v>
      </c>
      <c r="BL677">
        <v>1</v>
      </c>
      <c r="BM677" t="s">
        <v>38</v>
      </c>
      <c r="BN677">
        <v>2.89</v>
      </c>
      <c r="BO677" t="s">
        <v>5</v>
      </c>
      <c r="BP677">
        <v>1</v>
      </c>
      <c r="BQ677" t="s">
        <v>5</v>
      </c>
      <c r="BR677" t="s">
        <v>8</v>
      </c>
      <c r="BS677" t="s">
        <v>43</v>
      </c>
      <c r="BT677">
        <v>250</v>
      </c>
      <c r="BU677" t="s">
        <v>6</v>
      </c>
      <c r="BV677" t="s">
        <v>31</v>
      </c>
      <c r="BW677" t="s">
        <v>42</v>
      </c>
      <c r="BX677" t="s">
        <v>3</v>
      </c>
      <c r="BY677" t="s">
        <v>41</v>
      </c>
      <c r="BZ677" t="s">
        <v>1</v>
      </c>
      <c r="CA677" t="s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70</v>
      </c>
      <c r="CK677">
        <v>0</v>
      </c>
      <c r="CL677">
        <v>0</v>
      </c>
      <c r="CM677">
        <v>250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E677">
        <f>SUM($CB677,CB677:$CC677)-SUM($EC677:EC677)</f>
        <v>0</v>
      </c>
      <c r="DF677">
        <f>SUM($CB677,$CC677:CC677)-SUM($EC677:ED677)</f>
        <v>0</v>
      </c>
      <c r="DG677">
        <f>SUM($CB677,$CC677:CD677)-SUM($EC677:EE677)</f>
        <v>0</v>
      </c>
      <c r="DH677">
        <f>SUM($CB677,$CC677:CE677)-SUM($EC677:EF677)</f>
        <v>0</v>
      </c>
      <c r="DI677">
        <f>SUM($CB677,$CC677:CF677)-SUM($EC677:EG677)</f>
        <v>0</v>
      </c>
      <c r="DJ677">
        <f>SUM($CB677,$CC677:CG677)-SUM($EC677:EH677)</f>
        <v>0</v>
      </c>
      <c r="DK677">
        <f>SUM($CB677,$CC677:CH677)-SUM($EC677:EI677)</f>
        <v>0</v>
      </c>
      <c r="DL677">
        <f>SUM($CB677,$CC677:CI677)-SUM($EC677:EJ677)</f>
        <v>0</v>
      </c>
      <c r="DM677">
        <f>SUM($CB677,$CC677:CJ677)-SUM($EC677:EK677)</f>
        <v>20</v>
      </c>
      <c r="DN677">
        <f>SUM($CB677,$CC677:CK677)-SUM($EC677:EL677)</f>
        <v>-30</v>
      </c>
      <c r="DO677">
        <f>SUM($CB677,$CC677:CL677)-SUM($EC677:EM677)</f>
        <v>-80</v>
      </c>
      <c r="DP677">
        <f>SUM($CB677,$CC677:CM677)-SUM($EC677:EN677)</f>
        <v>120</v>
      </c>
      <c r="DQ677">
        <f>SUM($CB677,$CC677:CN677)-SUM($EC677:EO677)</f>
        <v>120</v>
      </c>
      <c r="DR677">
        <f>SUM($CB677,$CC677:CO677)-SUM($EC677:EP677)</f>
        <v>120</v>
      </c>
      <c r="DS677">
        <f>SUM($CB677,$CC677:CP677)-SUM($EC677:EQ677)</f>
        <v>120</v>
      </c>
      <c r="DT677">
        <f>SUM($CB677,$CC677:CQ677)-SUM($EC677:ER677)</f>
        <v>120</v>
      </c>
      <c r="DU677">
        <f>SUM($CB677,$CC677:CR677)-SUM($EC677:ES677)</f>
        <v>120</v>
      </c>
      <c r="DV677">
        <f>SUM($CB677,$CC677:CS677)-SUM($EC677:ET677)</f>
        <v>120</v>
      </c>
      <c r="DW677">
        <f>SUM($CB677,$CC677:CT677)-SUM($EC677:EU677)</f>
        <v>120</v>
      </c>
      <c r="DX677">
        <f>SUM($CB677,$CC677:CU677)-SUM($EC677:EV677)</f>
        <v>120</v>
      </c>
      <c r="DY677">
        <f>SUM($CB677,$CC677:CV677)-SUM($EC677:EW677)</f>
        <v>120</v>
      </c>
      <c r="DZ677">
        <f>SUM($CB677,$CC677:CW677)-SUM($EC677:EX677)</f>
        <v>120</v>
      </c>
      <c r="EA677">
        <f>SUM($CB677,$CC677:CX677)-SUM($EC677:EY677)</f>
        <v>120</v>
      </c>
      <c r="EB677">
        <f>SUM($CB677,$CC677:CY677)-SUM($EC677:EZ677)</f>
        <v>120</v>
      </c>
      <c r="EC677" cm="1">
        <f t="array" ref="EC677">SUMPRODUCT($K677:$AJ677,TRANSPOSE(EC$4:EC$29))</f>
        <v>0</v>
      </c>
      <c r="ED677" cm="1">
        <f t="array" ref="ED677">SUMPRODUCT($K677:$AJ677,TRANSPOSE(ED$4:ED$29))</f>
        <v>0</v>
      </c>
      <c r="EE677" cm="1">
        <f t="array" ref="EE677">SUMPRODUCT($K677:$AJ677,TRANSPOSE(EE$4:EE$29))</f>
        <v>0</v>
      </c>
      <c r="EF677" cm="1">
        <f t="array" ref="EF677">SUMPRODUCT($K677:$AJ677,TRANSPOSE(EF$4:EF$29))</f>
        <v>0</v>
      </c>
      <c r="EG677" cm="1">
        <f t="array" ref="EG677">SUMPRODUCT($K677:$AJ677,TRANSPOSE(EG$4:EG$29))</f>
        <v>0</v>
      </c>
      <c r="EH677" cm="1">
        <f t="array" ref="EH677">SUMPRODUCT($K677:$AJ677,TRANSPOSE(EH$4:EH$29))</f>
        <v>0</v>
      </c>
      <c r="EI677" cm="1">
        <f t="array" ref="EI677">SUMPRODUCT($K677:$AJ677,TRANSPOSE(EI$4:EI$29))</f>
        <v>0</v>
      </c>
      <c r="EJ677" cm="1">
        <f t="array" ref="EJ677">SUMPRODUCT($K677:$AJ677,TRANSPOSE(EJ$4:EJ$29))</f>
        <v>0</v>
      </c>
      <c r="EK677" cm="1">
        <f t="array" ref="EK677">SUMPRODUCT($K677:$AJ677,TRANSPOSE(EK$4:EK$29))</f>
        <v>50</v>
      </c>
      <c r="EL677" cm="1">
        <f t="array" ref="EL677">SUMPRODUCT($K677:$AJ677,TRANSPOSE(EL$4:EL$29))</f>
        <v>50</v>
      </c>
      <c r="EM677" cm="1">
        <f t="array" ref="EM677">SUMPRODUCT($K677:$AJ677,TRANSPOSE(EM$4:EM$29))</f>
        <v>50</v>
      </c>
      <c r="EN677" cm="1">
        <f t="array" ref="EN677">SUMPRODUCT($K677:$AJ677,TRANSPOSE(EN$4:EN$29))</f>
        <v>50</v>
      </c>
      <c r="EO677" cm="1">
        <f t="array" ref="EO677">SUMPRODUCT($K677:$AJ677,TRANSPOSE(EO$4:EO$29))</f>
        <v>0</v>
      </c>
      <c r="EP677" cm="1">
        <f t="array" ref="EP677">SUMPRODUCT($K677:$AJ677,TRANSPOSE(EP$4:EP$29))</f>
        <v>0</v>
      </c>
      <c r="EQ677" cm="1">
        <f t="array" ref="EQ677">SUMPRODUCT($K677:$AJ677,TRANSPOSE(EQ$4:EQ$29))</f>
        <v>0</v>
      </c>
      <c r="ER677" cm="1">
        <f t="array" ref="ER677">SUMPRODUCT($K677:$AJ677,TRANSPOSE(ER$4:ER$29))</f>
        <v>0</v>
      </c>
      <c r="ES677" cm="1">
        <f t="array" ref="ES677">SUMPRODUCT($K677:$AJ677,TRANSPOSE(ES$4:ES$29))</f>
        <v>0</v>
      </c>
      <c r="ET677" cm="1">
        <f t="array" ref="ET677">SUMPRODUCT($K677:$AJ677,TRANSPOSE(ET$4:ET$29))</f>
        <v>0</v>
      </c>
      <c r="EU677" cm="1">
        <f t="array" ref="EU677">SUMPRODUCT($K677:$AJ677,TRANSPOSE(EU$4:EU$29))</f>
        <v>0</v>
      </c>
      <c r="EV677" cm="1">
        <f t="array" ref="EV677">SUMPRODUCT($K677:$AJ677,TRANSPOSE(EV$4:EV$29))</f>
        <v>0</v>
      </c>
      <c r="EW677" cm="1">
        <f t="array" ref="EW677">SUMPRODUCT($K677:$AJ677,TRANSPOSE(EW$4:EW$29))</f>
        <v>0</v>
      </c>
      <c r="EX677" cm="1">
        <f t="array" ref="EX677">SUMPRODUCT($K677:$AJ677,TRANSPOSE(EX$4:EX$29))</f>
        <v>0</v>
      </c>
      <c r="EY677" cm="1">
        <f t="array" ref="EY677">SUMPRODUCT($K677:$AJ677,TRANSPOSE(EY$4:EY$29))</f>
        <v>0</v>
      </c>
      <c r="EZ677" cm="1">
        <f t="array" ref="EZ677">SUMPRODUCT($K677:$AJ677,TRANSPOSE(EZ$4:EZ$29))</f>
        <v>0</v>
      </c>
      <c r="FA677">
        <f t="shared" si="147"/>
        <v>0</v>
      </c>
      <c r="FB677" t="b">
        <f t="shared" si="148"/>
        <v>1</v>
      </c>
    </row>
    <row r="678" spans="1:158" hidden="1" x14ac:dyDescent="0.2">
      <c r="A678">
        <v>817</v>
      </c>
      <c r="B678" s="7" t="s">
        <v>70</v>
      </c>
      <c r="C678" t="s">
        <v>17</v>
      </c>
      <c r="D678">
        <v>404492135</v>
      </c>
      <c r="E678" t="s">
        <v>69</v>
      </c>
      <c r="G678" t="s">
        <v>6</v>
      </c>
      <c r="H678" s="1">
        <v>1</v>
      </c>
      <c r="I678" s="1">
        <v>1</v>
      </c>
      <c r="J678" s="1">
        <f>VLOOKUP(B678,'[4]AVL F03 05.05.26_לעבוד'!$B$27:$M$694,12,)</f>
        <v>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f t="shared" si="144"/>
        <v>315</v>
      </c>
      <c r="AL678" s="1">
        <f t="shared" si="145"/>
        <v>400</v>
      </c>
      <c r="AQ678" s="1" t="str">
        <f>VLOOKUP($B678,'[2]AVL F03 05.05.26_לעבוד'!$B$29:$H$721,6,)</f>
        <v xml:space="preserve">נדרש לקדם 15 יחד לתחילת אוגוסט </v>
      </c>
      <c r="AR678" s="1" t="s">
        <v>68</v>
      </c>
      <c r="AS678" s="1" t="s">
        <v>14</v>
      </c>
      <c r="AT678">
        <f t="shared" si="146"/>
        <v>405.72</v>
      </c>
      <c r="AU678" t="str">
        <f>VLOOKUP(B678,'[3]AVL F03 05.05.26_לעבוד'!$B$27:$B$694,1,)</f>
        <v>TV07RW17-73S(S25AD)</v>
      </c>
      <c r="AW678" t="s">
        <v>1785</v>
      </c>
      <c r="AX678">
        <v>1</v>
      </c>
      <c r="AY678">
        <v>405.72</v>
      </c>
      <c r="AZ678" t="s">
        <v>0</v>
      </c>
      <c r="BA678">
        <v>1</v>
      </c>
      <c r="BB678" t="s">
        <v>13</v>
      </c>
      <c r="BC678">
        <v>317</v>
      </c>
      <c r="BD678">
        <v>217</v>
      </c>
      <c r="BE678" t="s">
        <v>67</v>
      </c>
      <c r="BF678">
        <v>0</v>
      </c>
      <c r="BG678">
        <v>405.72</v>
      </c>
      <c r="BH678">
        <v>20</v>
      </c>
      <c r="BI678" t="s">
        <v>11</v>
      </c>
      <c r="BJ678" t="s">
        <v>66</v>
      </c>
      <c r="BK678" t="s">
        <v>5</v>
      </c>
      <c r="BL678" t="s">
        <v>5</v>
      </c>
      <c r="BM678" t="s">
        <v>9</v>
      </c>
      <c r="BN678">
        <v>405.72</v>
      </c>
      <c r="BO678" t="s">
        <v>5</v>
      </c>
      <c r="BP678">
        <v>1</v>
      </c>
      <c r="BQ678" t="s">
        <v>5</v>
      </c>
      <c r="BR678" t="s">
        <v>8</v>
      </c>
      <c r="BS678" t="s">
        <v>65</v>
      </c>
      <c r="BT678">
        <v>100</v>
      </c>
      <c r="BU678" t="s">
        <v>6</v>
      </c>
      <c r="BV678" t="s">
        <v>5</v>
      </c>
      <c r="BW678" t="s">
        <v>4</v>
      </c>
      <c r="BX678" t="s">
        <v>3</v>
      </c>
      <c r="BY678">
        <v>1</v>
      </c>
      <c r="BZ678" t="s">
        <v>64</v>
      </c>
      <c r="CA678" t="s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20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E678">
        <f>SUM($CB678,CB678:$CC678)-SUM($EC678:EC678)</f>
        <v>0</v>
      </c>
      <c r="DF678">
        <f>SUM($CB678,$CC678:CC678)-SUM($EC678:ED678)</f>
        <v>0</v>
      </c>
      <c r="DG678">
        <f>SUM($CB678,$CC678:CD678)-SUM($EC678:EE678)</f>
        <v>0</v>
      </c>
      <c r="DH678">
        <f>SUM($CB678,$CC678:CE678)-SUM($EC678:EF678)</f>
        <v>0</v>
      </c>
      <c r="DI678">
        <f>SUM($CB678,$CC678:CF678)-SUM($EC678:EG678)</f>
        <v>0</v>
      </c>
      <c r="DJ678">
        <f>SUM($CB678,$CC678:CG678)-SUM($EC678:EH678)</f>
        <v>0</v>
      </c>
      <c r="DK678">
        <f>SUM($CB678,$CC678:CH678)-SUM($EC678:EI678)</f>
        <v>0</v>
      </c>
      <c r="DL678">
        <f>SUM($CB678,$CC678:CI678)-SUM($EC678:EJ678)</f>
        <v>0</v>
      </c>
      <c r="DM678">
        <f>SUM($CB678,$CC678:CJ678)-SUM($EC678:EK678)</f>
        <v>0</v>
      </c>
      <c r="DN678">
        <f>SUM($CB678,$CC678:CK678)-SUM($EC678:EL678)</f>
        <v>-80</v>
      </c>
      <c r="DO678">
        <f>SUM($CB678,$CC678:CL678)-SUM($EC678:EM678)</f>
        <v>-180</v>
      </c>
      <c r="DP678">
        <f>SUM($CB678,$CC678:CM678)-SUM($EC678:EN678)</f>
        <v>-180</v>
      </c>
      <c r="DQ678">
        <f>SUM($CB678,$CC678:CN678)-SUM($EC678:EO678)</f>
        <v>-180</v>
      </c>
      <c r="DR678">
        <f>SUM($CB678,$CC678:CO678)-SUM($EC678:EP678)</f>
        <v>-180</v>
      </c>
      <c r="DS678">
        <f>SUM($CB678,$CC678:CP678)-SUM($EC678:EQ678)</f>
        <v>-180</v>
      </c>
      <c r="DT678">
        <f>SUM($CB678,$CC678:CQ678)-SUM($EC678:ER678)</f>
        <v>-180</v>
      </c>
      <c r="DU678">
        <f>SUM($CB678,$CC678:CR678)-SUM($EC678:ES678)</f>
        <v>-180</v>
      </c>
      <c r="DV678">
        <f>SUM($CB678,$CC678:CS678)-SUM($EC678:ET678)</f>
        <v>-180</v>
      </c>
      <c r="DW678">
        <f>SUM($CB678,$CC678:CT678)-SUM($EC678:EU678)</f>
        <v>-180</v>
      </c>
      <c r="DX678">
        <f>SUM($CB678,$CC678:CU678)-SUM($EC678:EV678)</f>
        <v>-180</v>
      </c>
      <c r="DY678">
        <f>SUM($CB678,$CC678:CV678)-SUM($EC678:EW678)</f>
        <v>-180</v>
      </c>
      <c r="DZ678">
        <f>SUM($CB678,$CC678:CW678)-SUM($EC678:EX678)</f>
        <v>-180</v>
      </c>
      <c r="EA678">
        <f>SUM($CB678,$CC678:CX678)-SUM($EC678:EY678)</f>
        <v>-180</v>
      </c>
      <c r="EB678">
        <f>SUM($CB678,$CC678:CY678)-SUM($EC678:EZ678)</f>
        <v>-180</v>
      </c>
      <c r="EC678" cm="1">
        <f t="array" ref="EC678">SUMPRODUCT($K678:$AJ678,TRANSPOSE(EC$4:EC$29))</f>
        <v>0</v>
      </c>
      <c r="ED678" cm="1">
        <f t="array" ref="ED678">SUMPRODUCT($K678:$AJ678,TRANSPOSE(ED$4:ED$29))</f>
        <v>0</v>
      </c>
      <c r="EE678" cm="1">
        <f t="array" ref="EE678">SUMPRODUCT($K678:$AJ678,TRANSPOSE(EE$4:EE$29))</f>
        <v>0</v>
      </c>
      <c r="EF678" cm="1">
        <f t="array" ref="EF678">SUMPRODUCT($K678:$AJ678,TRANSPOSE(EF$4:EF$29))</f>
        <v>0</v>
      </c>
      <c r="EG678" cm="1">
        <f t="array" ref="EG678">SUMPRODUCT($K678:$AJ678,TRANSPOSE(EG$4:EG$29))</f>
        <v>0</v>
      </c>
      <c r="EH678" cm="1">
        <f t="array" ref="EH678">SUMPRODUCT($K678:$AJ678,TRANSPOSE(EH$4:EH$29))</f>
        <v>0</v>
      </c>
      <c r="EI678" cm="1">
        <f t="array" ref="EI678">SUMPRODUCT($K678:$AJ678,TRANSPOSE(EI$4:EI$29))</f>
        <v>0</v>
      </c>
      <c r="EJ678" cm="1">
        <f t="array" ref="EJ678">SUMPRODUCT($K678:$AJ678,TRANSPOSE(EJ$4:EJ$29))</f>
        <v>0</v>
      </c>
      <c r="EK678" cm="1">
        <f t="array" ref="EK678">SUMPRODUCT($K678:$AJ678,TRANSPOSE(EK$4:EK$29))</f>
        <v>20</v>
      </c>
      <c r="EL678" cm="1">
        <f t="array" ref="EL678">SUMPRODUCT($K678:$AJ678,TRANSPOSE(EL$4:EL$29))</f>
        <v>80</v>
      </c>
      <c r="EM678" cm="1">
        <f t="array" ref="EM678">SUMPRODUCT($K678:$AJ678,TRANSPOSE(EM$4:EM$29))</f>
        <v>100</v>
      </c>
      <c r="EN678" cm="1">
        <f t="array" ref="EN678">SUMPRODUCT($K678:$AJ678,TRANSPOSE(EN$4:EN$29))</f>
        <v>0</v>
      </c>
      <c r="EO678" cm="1">
        <f t="array" ref="EO678">SUMPRODUCT($K678:$AJ678,TRANSPOSE(EO$4:EO$29))</f>
        <v>0</v>
      </c>
      <c r="EP678" cm="1">
        <f t="array" ref="EP678">SUMPRODUCT($K678:$AJ678,TRANSPOSE(EP$4:EP$29))</f>
        <v>0</v>
      </c>
      <c r="EQ678" cm="1">
        <f t="array" ref="EQ678">SUMPRODUCT($K678:$AJ678,TRANSPOSE(EQ$4:EQ$29))</f>
        <v>0</v>
      </c>
      <c r="ER678" cm="1">
        <f t="array" ref="ER678">SUMPRODUCT($K678:$AJ678,TRANSPOSE(ER$4:ER$29))</f>
        <v>0</v>
      </c>
      <c r="ES678" cm="1">
        <f t="array" ref="ES678">SUMPRODUCT($K678:$AJ678,TRANSPOSE(ES$4:ES$29))</f>
        <v>0</v>
      </c>
      <c r="ET678" cm="1">
        <f t="array" ref="ET678">SUMPRODUCT($K678:$AJ678,TRANSPOSE(ET$4:ET$29))</f>
        <v>0</v>
      </c>
      <c r="EU678" cm="1">
        <f t="array" ref="EU678">SUMPRODUCT($K678:$AJ678,TRANSPOSE(EU$4:EU$29))</f>
        <v>0</v>
      </c>
      <c r="EV678" cm="1">
        <f t="array" ref="EV678">SUMPRODUCT($K678:$AJ678,TRANSPOSE(EV$4:EV$29))</f>
        <v>0</v>
      </c>
      <c r="EW678" cm="1">
        <f t="array" ref="EW678">SUMPRODUCT($K678:$AJ678,TRANSPOSE(EW$4:EW$29))</f>
        <v>0</v>
      </c>
      <c r="EX678" cm="1">
        <f t="array" ref="EX678">SUMPRODUCT($K678:$AJ678,TRANSPOSE(EX$4:EX$29))</f>
        <v>0</v>
      </c>
      <c r="EY678" cm="1">
        <f t="array" ref="EY678">SUMPRODUCT($K678:$AJ678,TRANSPOSE(EY$4:EY$29))</f>
        <v>0</v>
      </c>
      <c r="EZ678" cm="1">
        <f t="array" ref="EZ678">SUMPRODUCT($K678:$AJ678,TRANSPOSE(EZ$4:EZ$29))</f>
        <v>0</v>
      </c>
      <c r="FA678">
        <f t="shared" si="147"/>
        <v>0</v>
      </c>
      <c r="FB678" t="b">
        <f t="shared" si="148"/>
        <v>1</v>
      </c>
    </row>
    <row r="679" spans="1:158" hidden="1" x14ac:dyDescent="0.2">
      <c r="A679">
        <v>818</v>
      </c>
      <c r="B679" s="7" t="s">
        <v>62</v>
      </c>
      <c r="C679" t="s">
        <v>17</v>
      </c>
      <c r="D679">
        <v>401379139</v>
      </c>
      <c r="E679" t="s">
        <v>61</v>
      </c>
      <c r="G679" t="s">
        <v>6</v>
      </c>
      <c r="H679" s="1">
        <v>1</v>
      </c>
      <c r="I679" s="1">
        <v>5</v>
      </c>
      <c r="J679" s="1">
        <f>VLOOKUP(B679,'[4]AVL F03 05.05.26_לעבוד'!$B$27:$M$694,12,)</f>
        <v>5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5</v>
      </c>
      <c r="AI679" s="1">
        <v>0</v>
      </c>
      <c r="AJ679" s="1">
        <v>0</v>
      </c>
      <c r="AK679" s="1">
        <f t="shared" si="144"/>
        <v>1575</v>
      </c>
      <c r="AL679" s="1">
        <f t="shared" si="145"/>
        <v>3000</v>
      </c>
      <c r="AQ679" s="1" t="str">
        <f>VLOOKUP($B679,'[2]AVL F03 05.05.26_לעבוד'!$B$29:$H$721,6,)</f>
        <v xml:space="preserve">תינתן עזרה מאלתא </v>
      </c>
      <c r="AR679" s="1" t="s">
        <v>25</v>
      </c>
      <c r="AS679" s="1" t="s">
        <v>14</v>
      </c>
      <c r="AT679">
        <f t="shared" si="146"/>
        <v>2.75</v>
      </c>
      <c r="AU679" t="str">
        <f>VLOOKUP(B679,'[3]AVL F03 05.05.26_לעבוד'!$B$27:$B$694,1,)</f>
        <v>TXB0304RUTR</v>
      </c>
      <c r="AW679" t="s">
        <v>1788</v>
      </c>
      <c r="AX679" t="s">
        <v>41</v>
      </c>
      <c r="AY679">
        <v>0.55000000000000004</v>
      </c>
      <c r="AZ679" t="s">
        <v>0</v>
      </c>
      <c r="BA679">
        <v>1</v>
      </c>
      <c r="BB679" t="s">
        <v>13</v>
      </c>
      <c r="BC679">
        <v>317</v>
      </c>
      <c r="BD679">
        <v>120</v>
      </c>
      <c r="BE679" t="s">
        <v>45</v>
      </c>
      <c r="BF679">
        <v>0</v>
      </c>
      <c r="BG679">
        <v>0.55000000000000004</v>
      </c>
      <c r="BH679">
        <v>20</v>
      </c>
      <c r="BI679" t="s">
        <v>11</v>
      </c>
      <c r="BJ679" t="s">
        <v>44</v>
      </c>
      <c r="BK679" t="s">
        <v>5</v>
      </c>
      <c r="BL679">
        <v>1</v>
      </c>
      <c r="BM679" t="s">
        <v>38</v>
      </c>
      <c r="BN679">
        <v>0.55000000000000004</v>
      </c>
      <c r="BO679" t="s">
        <v>5</v>
      </c>
      <c r="BP679">
        <v>1</v>
      </c>
      <c r="BQ679" t="s">
        <v>5</v>
      </c>
      <c r="BR679" t="s">
        <v>8</v>
      </c>
      <c r="BS679" t="s">
        <v>43</v>
      </c>
      <c r="BT679">
        <v>3000</v>
      </c>
      <c r="BU679" t="s">
        <v>6</v>
      </c>
      <c r="BV679" t="s">
        <v>31</v>
      </c>
      <c r="BW679" t="s">
        <v>42</v>
      </c>
      <c r="BX679" t="s">
        <v>3</v>
      </c>
      <c r="BY679" t="s">
        <v>41</v>
      </c>
      <c r="BZ679" t="s">
        <v>1</v>
      </c>
      <c r="CA679" t="s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1000</v>
      </c>
      <c r="CK679">
        <v>0</v>
      </c>
      <c r="CL679">
        <v>0</v>
      </c>
      <c r="CM679">
        <v>0</v>
      </c>
      <c r="CN679">
        <v>0</v>
      </c>
      <c r="CO679">
        <v>3000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E679">
        <f>SUM($CB679,CB679:$CC679)-SUM($EC679:EC679)</f>
        <v>0</v>
      </c>
      <c r="DF679">
        <f>SUM($CB679,$CC679:CC679)-SUM($EC679:ED679)</f>
        <v>0</v>
      </c>
      <c r="DG679">
        <f>SUM($CB679,$CC679:CD679)-SUM($EC679:EE679)</f>
        <v>0</v>
      </c>
      <c r="DH679">
        <f>SUM($CB679,$CC679:CE679)-SUM($EC679:EF679)</f>
        <v>0</v>
      </c>
      <c r="DI679">
        <f>SUM($CB679,$CC679:CF679)-SUM($EC679:EG679)</f>
        <v>0</v>
      </c>
      <c r="DJ679">
        <f>SUM($CB679,$CC679:CG679)-SUM($EC679:EH679)</f>
        <v>0</v>
      </c>
      <c r="DK679">
        <f>SUM($CB679,$CC679:CH679)-SUM($EC679:EI679)</f>
        <v>0</v>
      </c>
      <c r="DL679">
        <f>SUM($CB679,$CC679:CI679)-SUM($EC679:EJ679)</f>
        <v>0</v>
      </c>
      <c r="DM679">
        <f>SUM($CB679,$CC679:CJ679)-SUM($EC679:EK679)</f>
        <v>750</v>
      </c>
      <c r="DN679">
        <f>SUM($CB679,$CC679:CK679)-SUM($EC679:EL679)</f>
        <v>500</v>
      </c>
      <c r="DO679">
        <f>SUM($CB679,$CC679:CL679)-SUM($EC679:EM679)</f>
        <v>250</v>
      </c>
      <c r="DP679">
        <f>SUM($CB679,$CC679:CM679)-SUM($EC679:EN679)</f>
        <v>0</v>
      </c>
      <c r="DQ679">
        <f>SUM($CB679,$CC679:CN679)-SUM($EC679:EO679)</f>
        <v>0</v>
      </c>
      <c r="DR679">
        <f>SUM($CB679,$CC679:CO679)-SUM($EC679:EP679)</f>
        <v>3000</v>
      </c>
      <c r="DS679">
        <f>SUM($CB679,$CC679:CP679)-SUM($EC679:EQ679)</f>
        <v>3000</v>
      </c>
      <c r="DT679">
        <f>SUM($CB679,$CC679:CQ679)-SUM($EC679:ER679)</f>
        <v>3000</v>
      </c>
      <c r="DU679">
        <f>SUM($CB679,$CC679:CR679)-SUM($EC679:ES679)</f>
        <v>3000</v>
      </c>
      <c r="DV679">
        <f>SUM($CB679,$CC679:CS679)-SUM($EC679:ET679)</f>
        <v>3000</v>
      </c>
      <c r="DW679">
        <f>SUM($CB679,$CC679:CT679)-SUM($EC679:EU679)</f>
        <v>3000</v>
      </c>
      <c r="DX679">
        <f>SUM($CB679,$CC679:CU679)-SUM($EC679:EV679)</f>
        <v>3000</v>
      </c>
      <c r="DY679">
        <f>SUM($CB679,$CC679:CV679)-SUM($EC679:EW679)</f>
        <v>3000</v>
      </c>
      <c r="DZ679">
        <f>SUM($CB679,$CC679:CW679)-SUM($EC679:EX679)</f>
        <v>3000</v>
      </c>
      <c r="EA679">
        <f>SUM($CB679,$CC679:CX679)-SUM($EC679:EY679)</f>
        <v>3000</v>
      </c>
      <c r="EB679">
        <f>SUM($CB679,$CC679:CY679)-SUM($EC679:EZ679)</f>
        <v>3000</v>
      </c>
      <c r="EC679" cm="1">
        <f t="array" ref="EC679">SUMPRODUCT($K679:$AJ679,TRANSPOSE(EC$4:EC$29))</f>
        <v>0</v>
      </c>
      <c r="ED679" cm="1">
        <f t="array" ref="ED679">SUMPRODUCT($K679:$AJ679,TRANSPOSE(ED$4:ED$29))</f>
        <v>0</v>
      </c>
      <c r="EE679" cm="1">
        <f t="array" ref="EE679">SUMPRODUCT($K679:$AJ679,TRANSPOSE(EE$4:EE$29))</f>
        <v>0</v>
      </c>
      <c r="EF679" cm="1">
        <f t="array" ref="EF679">SUMPRODUCT($K679:$AJ679,TRANSPOSE(EF$4:EF$29))</f>
        <v>0</v>
      </c>
      <c r="EG679" cm="1">
        <f t="array" ref="EG679">SUMPRODUCT($K679:$AJ679,TRANSPOSE(EG$4:EG$29))</f>
        <v>0</v>
      </c>
      <c r="EH679" cm="1">
        <f t="array" ref="EH679">SUMPRODUCT($K679:$AJ679,TRANSPOSE(EH$4:EH$29))</f>
        <v>0</v>
      </c>
      <c r="EI679" cm="1">
        <f t="array" ref="EI679">SUMPRODUCT($K679:$AJ679,TRANSPOSE(EI$4:EI$29))</f>
        <v>0</v>
      </c>
      <c r="EJ679" cm="1">
        <f t="array" ref="EJ679">SUMPRODUCT($K679:$AJ679,TRANSPOSE(EJ$4:EJ$29))</f>
        <v>0</v>
      </c>
      <c r="EK679" cm="1">
        <f t="array" ref="EK679">SUMPRODUCT($K679:$AJ679,TRANSPOSE(EK$4:EK$29))</f>
        <v>250</v>
      </c>
      <c r="EL679" cm="1">
        <f t="array" ref="EL679">SUMPRODUCT($K679:$AJ679,TRANSPOSE(EL$4:EL$29))</f>
        <v>250</v>
      </c>
      <c r="EM679" cm="1">
        <f t="array" ref="EM679">SUMPRODUCT($K679:$AJ679,TRANSPOSE(EM$4:EM$29))</f>
        <v>250</v>
      </c>
      <c r="EN679" cm="1">
        <f t="array" ref="EN679">SUMPRODUCT($K679:$AJ679,TRANSPOSE(EN$4:EN$29))</f>
        <v>250</v>
      </c>
      <c r="EO679" cm="1">
        <f t="array" ref="EO679">SUMPRODUCT($K679:$AJ679,TRANSPOSE(EO$4:EO$29))</f>
        <v>0</v>
      </c>
      <c r="EP679" cm="1">
        <f t="array" ref="EP679">SUMPRODUCT($K679:$AJ679,TRANSPOSE(EP$4:EP$29))</f>
        <v>0</v>
      </c>
      <c r="EQ679" cm="1">
        <f t="array" ref="EQ679">SUMPRODUCT($K679:$AJ679,TRANSPOSE(EQ$4:EQ$29))</f>
        <v>0</v>
      </c>
      <c r="ER679" cm="1">
        <f t="array" ref="ER679">SUMPRODUCT($K679:$AJ679,TRANSPOSE(ER$4:ER$29))</f>
        <v>0</v>
      </c>
      <c r="ES679" cm="1">
        <f t="array" ref="ES679">SUMPRODUCT($K679:$AJ679,TRANSPOSE(ES$4:ES$29))</f>
        <v>0</v>
      </c>
      <c r="ET679" cm="1">
        <f t="array" ref="ET679">SUMPRODUCT($K679:$AJ679,TRANSPOSE(ET$4:ET$29))</f>
        <v>0</v>
      </c>
      <c r="EU679" cm="1">
        <f t="array" ref="EU679">SUMPRODUCT($K679:$AJ679,TRANSPOSE(EU$4:EU$29))</f>
        <v>0</v>
      </c>
      <c r="EV679" cm="1">
        <f t="array" ref="EV679">SUMPRODUCT($K679:$AJ679,TRANSPOSE(EV$4:EV$29))</f>
        <v>0</v>
      </c>
      <c r="EW679" cm="1">
        <f t="array" ref="EW679">SUMPRODUCT($K679:$AJ679,TRANSPOSE(EW$4:EW$29))</f>
        <v>0</v>
      </c>
      <c r="EX679" cm="1">
        <f t="array" ref="EX679">SUMPRODUCT($K679:$AJ679,TRANSPOSE(EX$4:EX$29))</f>
        <v>0</v>
      </c>
      <c r="EY679" cm="1">
        <f t="array" ref="EY679">SUMPRODUCT($K679:$AJ679,TRANSPOSE(EY$4:EY$29))</f>
        <v>0</v>
      </c>
      <c r="EZ679" cm="1">
        <f t="array" ref="EZ679">SUMPRODUCT($K679:$AJ679,TRANSPOSE(EZ$4:EZ$29))</f>
        <v>0</v>
      </c>
      <c r="FA679">
        <f t="shared" si="147"/>
        <v>0</v>
      </c>
      <c r="FB679" t="b">
        <f t="shared" si="148"/>
        <v>0</v>
      </c>
    </row>
    <row r="680" spans="1:158" hidden="1" x14ac:dyDescent="0.2">
      <c r="A680">
        <v>819</v>
      </c>
      <c r="B680" s="7" t="s">
        <v>60</v>
      </c>
      <c r="C680" t="s">
        <v>17</v>
      </c>
      <c r="D680">
        <v>424026917</v>
      </c>
      <c r="E680" t="s">
        <v>58</v>
      </c>
      <c r="G680" t="s">
        <v>6</v>
      </c>
      <c r="H680" s="1">
        <v>1</v>
      </c>
      <c r="I680" s="1">
        <v>4</v>
      </c>
      <c r="J680" s="1">
        <f>VLOOKUP(B680,'[4]AVL F03 05.05.26_לעבוד'!$B$27:$M$694,12,)</f>
        <v>4</v>
      </c>
      <c r="K680" s="1">
        <v>0</v>
      </c>
      <c r="L680" s="1">
        <v>0</v>
      </c>
      <c r="M680" s="1">
        <v>0</v>
      </c>
      <c r="N680" s="1">
        <v>4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f t="shared" si="144"/>
        <v>1260</v>
      </c>
      <c r="AL680" s="1">
        <f t="shared" si="145"/>
        <v>1273</v>
      </c>
      <c r="AQ680" s="1">
        <f>VLOOKUP($B680,'[2]AVL F03 05.05.26_לעבוד'!$B$29:$H$721,6,)</f>
        <v>0</v>
      </c>
      <c r="AR680" s="1" t="s">
        <v>25</v>
      </c>
      <c r="AS680" s="1" t="s">
        <v>14</v>
      </c>
      <c r="AT680">
        <f t="shared" si="146"/>
        <v>18.240000000000002</v>
      </c>
      <c r="AU680" t="str">
        <f>VLOOKUP(B680,'[3]AVL F03 05.05.26_לעבוד'!$B$27:$B$694,1,)</f>
        <v>UPS-06-07.0-03-L-PV</v>
      </c>
      <c r="AW680" t="s">
        <v>1755</v>
      </c>
      <c r="AX680" t="s">
        <v>56</v>
      </c>
      <c r="AY680">
        <v>4.5600000000000005</v>
      </c>
      <c r="AZ680" t="s">
        <v>0</v>
      </c>
      <c r="BA680">
        <v>1</v>
      </c>
      <c r="BB680" t="s">
        <v>13</v>
      </c>
      <c r="BC680">
        <v>317</v>
      </c>
      <c r="BD680">
        <v>156</v>
      </c>
      <c r="BE680" t="s">
        <v>57</v>
      </c>
      <c r="BF680">
        <v>0</v>
      </c>
      <c r="BG680">
        <v>4.5600000000000005</v>
      </c>
      <c r="BH680">
        <v>20</v>
      </c>
      <c r="BI680" t="s">
        <v>11</v>
      </c>
      <c r="BJ680" t="s">
        <v>10</v>
      </c>
      <c r="BK680" t="s">
        <v>5</v>
      </c>
      <c r="BL680" t="s">
        <v>5</v>
      </c>
      <c r="BM680" t="s">
        <v>9</v>
      </c>
      <c r="BN680">
        <v>4.5600000000000005</v>
      </c>
      <c r="BO680" t="s">
        <v>5</v>
      </c>
      <c r="BP680">
        <v>1</v>
      </c>
      <c r="BQ680" t="s">
        <v>5</v>
      </c>
      <c r="BR680" t="s">
        <v>8</v>
      </c>
      <c r="BS680" t="s">
        <v>7</v>
      </c>
      <c r="BT680">
        <v>19</v>
      </c>
      <c r="BU680" t="s">
        <v>6</v>
      </c>
      <c r="BV680" t="s">
        <v>5</v>
      </c>
      <c r="BW680" t="s">
        <v>4</v>
      </c>
      <c r="BX680" t="s">
        <v>3</v>
      </c>
      <c r="BY680" t="s">
        <v>56</v>
      </c>
      <c r="BZ680" t="s">
        <v>1</v>
      </c>
      <c r="CA680" t="s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820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E680">
        <f>SUM($CB680,CB680:$CC680)-SUM($EC680:EC680)</f>
        <v>0</v>
      </c>
      <c r="DF680">
        <f>SUM($CB680,$CC680:CC680)-SUM($EC680:ED680)</f>
        <v>0</v>
      </c>
      <c r="DG680">
        <f>SUM($CB680,$CC680:CD680)-SUM($EC680:EE680)</f>
        <v>0</v>
      </c>
      <c r="DH680">
        <f>SUM($CB680,$CC680:CE680)-SUM($EC680:EF680)</f>
        <v>0</v>
      </c>
      <c r="DI680">
        <f>SUM($CB680,$CC680:CF680)-SUM($EC680:EG680)</f>
        <v>0</v>
      </c>
      <c r="DJ680">
        <f>SUM($CB680,$CC680:CG680)-SUM($EC680:EH680)</f>
        <v>0</v>
      </c>
      <c r="DK680">
        <f>SUM($CB680,$CC680:CH680)-SUM($EC680:EI680)</f>
        <v>0</v>
      </c>
      <c r="DL680">
        <f>SUM($CB680,$CC680:CI680)-SUM($EC680:EJ680)</f>
        <v>0</v>
      </c>
      <c r="DM680">
        <f>SUM($CB680,$CC680:CJ680)-SUM($EC680:EK680)</f>
        <v>740</v>
      </c>
      <c r="DN680">
        <f>SUM($CB680,$CC680:CK680)-SUM($EC680:EL680)</f>
        <v>380</v>
      </c>
      <c r="DO680">
        <f>SUM($CB680,$CC680:CL680)-SUM($EC680:EM680)</f>
        <v>380</v>
      </c>
      <c r="DP680">
        <f>SUM($CB680,$CC680:CM680)-SUM($EC680:EN680)</f>
        <v>20</v>
      </c>
      <c r="DQ680">
        <f>SUM($CB680,$CC680:CN680)-SUM($EC680:EO680)</f>
        <v>20</v>
      </c>
      <c r="DR680">
        <f>SUM($CB680,$CC680:CO680)-SUM($EC680:EP680)</f>
        <v>20</v>
      </c>
      <c r="DS680">
        <f>SUM($CB680,$CC680:CP680)-SUM($EC680:EQ680)</f>
        <v>20</v>
      </c>
      <c r="DT680">
        <f>SUM($CB680,$CC680:CQ680)-SUM($EC680:ER680)</f>
        <v>20</v>
      </c>
      <c r="DU680">
        <f>SUM($CB680,$CC680:CR680)-SUM($EC680:ES680)</f>
        <v>20</v>
      </c>
      <c r="DV680">
        <f>SUM($CB680,$CC680:CS680)-SUM($EC680:ET680)</f>
        <v>20</v>
      </c>
      <c r="DW680">
        <f>SUM($CB680,$CC680:CT680)-SUM($EC680:EU680)</f>
        <v>20</v>
      </c>
      <c r="DX680">
        <f>SUM($CB680,$CC680:CU680)-SUM($EC680:EV680)</f>
        <v>20</v>
      </c>
      <c r="DY680">
        <f>SUM($CB680,$CC680:CV680)-SUM($EC680:EW680)</f>
        <v>20</v>
      </c>
      <c r="DZ680">
        <f>SUM($CB680,$CC680:CW680)-SUM($EC680:EX680)</f>
        <v>20</v>
      </c>
      <c r="EA680">
        <f>SUM($CB680,$CC680:CX680)-SUM($EC680:EY680)</f>
        <v>20</v>
      </c>
      <c r="EB680">
        <f>SUM($CB680,$CC680:CY680)-SUM($EC680:EZ680)</f>
        <v>20</v>
      </c>
      <c r="EC680" cm="1">
        <f t="array" ref="EC680">SUMPRODUCT($K680:$AJ680,TRANSPOSE(EC$4:EC$29))</f>
        <v>0</v>
      </c>
      <c r="ED680" cm="1">
        <f t="array" ref="ED680">SUMPRODUCT($K680:$AJ680,TRANSPOSE(ED$4:ED$29))</f>
        <v>0</v>
      </c>
      <c r="EE680" cm="1">
        <f t="array" ref="EE680">SUMPRODUCT($K680:$AJ680,TRANSPOSE(EE$4:EE$29))</f>
        <v>0</v>
      </c>
      <c r="EF680" cm="1">
        <f t="array" ref="EF680">SUMPRODUCT($K680:$AJ680,TRANSPOSE(EF$4:EF$29))</f>
        <v>0</v>
      </c>
      <c r="EG680" cm="1">
        <f t="array" ref="EG680">SUMPRODUCT($K680:$AJ680,TRANSPOSE(EG$4:EG$29))</f>
        <v>0</v>
      </c>
      <c r="EH680" cm="1">
        <f t="array" ref="EH680">SUMPRODUCT($K680:$AJ680,TRANSPOSE(EH$4:EH$29))</f>
        <v>0</v>
      </c>
      <c r="EI680" cm="1">
        <f t="array" ref="EI680">SUMPRODUCT($K680:$AJ680,TRANSPOSE(EI$4:EI$29))</f>
        <v>0</v>
      </c>
      <c r="EJ680" cm="1">
        <f t="array" ref="EJ680">SUMPRODUCT($K680:$AJ680,TRANSPOSE(EJ$4:EJ$29))</f>
        <v>0</v>
      </c>
      <c r="EK680" cm="1">
        <f t="array" ref="EK680">SUMPRODUCT($K680:$AJ680,TRANSPOSE(EK$4:EK$29))</f>
        <v>80</v>
      </c>
      <c r="EL680" cm="1">
        <f t="array" ref="EL680">SUMPRODUCT($K680:$AJ680,TRANSPOSE(EL$4:EL$29))</f>
        <v>360</v>
      </c>
      <c r="EM680" cm="1">
        <f t="array" ref="EM680">SUMPRODUCT($K680:$AJ680,TRANSPOSE(EM$4:EM$29))</f>
        <v>0</v>
      </c>
      <c r="EN680" cm="1">
        <f t="array" ref="EN680">SUMPRODUCT($K680:$AJ680,TRANSPOSE(EN$4:EN$29))</f>
        <v>360</v>
      </c>
      <c r="EO680" cm="1">
        <f t="array" ref="EO680">SUMPRODUCT($K680:$AJ680,TRANSPOSE(EO$4:EO$29))</f>
        <v>0</v>
      </c>
      <c r="EP680" cm="1">
        <f t="array" ref="EP680">SUMPRODUCT($K680:$AJ680,TRANSPOSE(EP$4:EP$29))</f>
        <v>0</v>
      </c>
      <c r="EQ680" cm="1">
        <f t="array" ref="EQ680">SUMPRODUCT($K680:$AJ680,TRANSPOSE(EQ$4:EQ$29))</f>
        <v>0</v>
      </c>
      <c r="ER680" cm="1">
        <f t="array" ref="ER680">SUMPRODUCT($K680:$AJ680,TRANSPOSE(ER$4:ER$29))</f>
        <v>0</v>
      </c>
      <c r="ES680" cm="1">
        <f t="array" ref="ES680">SUMPRODUCT($K680:$AJ680,TRANSPOSE(ES$4:ES$29))</f>
        <v>0</v>
      </c>
      <c r="ET680" cm="1">
        <f t="array" ref="ET680">SUMPRODUCT($K680:$AJ680,TRANSPOSE(ET$4:ET$29))</f>
        <v>0</v>
      </c>
      <c r="EU680" cm="1">
        <f t="array" ref="EU680">SUMPRODUCT($K680:$AJ680,TRANSPOSE(EU$4:EU$29))</f>
        <v>0</v>
      </c>
      <c r="EV680" cm="1">
        <f t="array" ref="EV680">SUMPRODUCT($K680:$AJ680,TRANSPOSE(EV$4:EV$29))</f>
        <v>0</v>
      </c>
      <c r="EW680" cm="1">
        <f t="array" ref="EW680">SUMPRODUCT($K680:$AJ680,TRANSPOSE(EW$4:EW$29))</f>
        <v>0</v>
      </c>
      <c r="EX680" cm="1">
        <f t="array" ref="EX680">SUMPRODUCT($K680:$AJ680,TRANSPOSE(EX$4:EX$29))</f>
        <v>0</v>
      </c>
      <c r="EY680" cm="1">
        <f t="array" ref="EY680">SUMPRODUCT($K680:$AJ680,TRANSPOSE(EY$4:EY$29))</f>
        <v>0</v>
      </c>
      <c r="EZ680" cm="1">
        <f t="array" ref="EZ680">SUMPRODUCT($K680:$AJ680,TRANSPOSE(EZ$4:EZ$29))</f>
        <v>0</v>
      </c>
      <c r="FA680">
        <f t="shared" si="147"/>
        <v>0</v>
      </c>
      <c r="FB680" t="b">
        <f t="shared" si="148"/>
        <v>0</v>
      </c>
    </row>
    <row r="681" spans="1:158" hidden="1" x14ac:dyDescent="0.2">
      <c r="A681">
        <v>820</v>
      </c>
      <c r="B681" s="7" t="s">
        <v>59</v>
      </c>
      <c r="C681" t="s">
        <v>17</v>
      </c>
      <c r="D681">
        <v>424035117</v>
      </c>
      <c r="E681" t="s">
        <v>58</v>
      </c>
      <c r="G681" t="s">
        <v>6</v>
      </c>
      <c r="H681" s="1">
        <v>1</v>
      </c>
      <c r="I681" s="1">
        <v>4</v>
      </c>
      <c r="J681" s="1">
        <f>VLOOKUP(B681,'[4]AVL F03 05.05.26_לעבוד'!$B$27:$M$694,12,)</f>
        <v>4</v>
      </c>
      <c r="K681" s="1">
        <v>0</v>
      </c>
      <c r="L681" s="1">
        <v>0</v>
      </c>
      <c r="M681" s="1">
        <v>0</v>
      </c>
      <c r="N681" s="1">
        <v>0</v>
      </c>
      <c r="O681" s="1">
        <v>4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f t="shared" si="144"/>
        <v>1260</v>
      </c>
      <c r="AL681" s="1">
        <f t="shared" si="145"/>
        <v>1264</v>
      </c>
      <c r="AQ681" s="1">
        <f>VLOOKUP($B681,'[2]AVL F03 05.05.26_לעבוד'!$B$29:$H$721,6,)</f>
        <v>0</v>
      </c>
      <c r="AR681" s="1" t="s">
        <v>25</v>
      </c>
      <c r="AS681" s="1" t="s">
        <v>14</v>
      </c>
      <c r="AT681">
        <f t="shared" si="146"/>
        <v>18.920000000000002</v>
      </c>
      <c r="AU681" t="str">
        <f>VLOOKUP(B681,'[3]AVL F03 05.05.26_לעבוד'!$B$27:$B$694,1,)</f>
        <v>UPT-06-03.0-03-L-PV</v>
      </c>
      <c r="AW681" t="s">
        <v>1755</v>
      </c>
      <c r="AX681" t="s">
        <v>56</v>
      </c>
      <c r="AY681">
        <v>4.7300000000000004</v>
      </c>
      <c r="AZ681" t="s">
        <v>0</v>
      </c>
      <c r="BA681">
        <v>1</v>
      </c>
      <c r="BB681" t="s">
        <v>13</v>
      </c>
      <c r="BC681">
        <v>357</v>
      </c>
      <c r="BD681">
        <v>76</v>
      </c>
      <c r="BE681" t="s">
        <v>57</v>
      </c>
      <c r="BF681">
        <v>0</v>
      </c>
      <c r="BG681">
        <v>4.7300000000000004</v>
      </c>
      <c r="BH681">
        <v>20</v>
      </c>
      <c r="BI681" t="s">
        <v>11</v>
      </c>
      <c r="BJ681" t="s">
        <v>10</v>
      </c>
      <c r="BK681" t="s">
        <v>5</v>
      </c>
      <c r="BL681" t="s">
        <v>5</v>
      </c>
      <c r="BM681" t="s">
        <v>9</v>
      </c>
      <c r="BN681">
        <v>4.7300000000000004</v>
      </c>
      <c r="BO681" t="s">
        <v>5</v>
      </c>
      <c r="BP681">
        <v>1</v>
      </c>
      <c r="BQ681" t="s">
        <v>5</v>
      </c>
      <c r="BR681" t="s">
        <v>8</v>
      </c>
      <c r="BS681" t="s">
        <v>7</v>
      </c>
      <c r="BT681">
        <v>16</v>
      </c>
      <c r="BU681" t="s">
        <v>6</v>
      </c>
      <c r="BV681" t="s">
        <v>5</v>
      </c>
      <c r="BW681" t="s">
        <v>4</v>
      </c>
      <c r="BX681" t="s">
        <v>3</v>
      </c>
      <c r="BY681" t="s">
        <v>56</v>
      </c>
      <c r="BZ681" t="s">
        <v>1</v>
      </c>
      <c r="CA681" t="s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820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E681">
        <f>SUM($CB681,CB681:$CC681)-SUM($EC681:EC681)</f>
        <v>0</v>
      </c>
      <c r="DF681">
        <f>SUM($CB681,$CC681:CC681)-SUM($EC681:ED681)</f>
        <v>0</v>
      </c>
      <c r="DG681">
        <f>SUM($CB681,$CC681:CD681)-SUM($EC681:EE681)</f>
        <v>0</v>
      </c>
      <c r="DH681">
        <f>SUM($CB681,$CC681:CE681)-SUM($EC681:EF681)</f>
        <v>0</v>
      </c>
      <c r="DI681">
        <f>SUM($CB681,$CC681:CF681)-SUM($EC681:EG681)</f>
        <v>0</v>
      </c>
      <c r="DJ681">
        <f>SUM($CB681,$CC681:CG681)-SUM($EC681:EH681)</f>
        <v>0</v>
      </c>
      <c r="DK681">
        <f>SUM($CB681,$CC681:CH681)-SUM($EC681:EI681)</f>
        <v>0</v>
      </c>
      <c r="DL681">
        <f>SUM($CB681,$CC681:CI681)-SUM($EC681:EJ681)</f>
        <v>0</v>
      </c>
      <c r="DM681">
        <f>SUM($CB681,$CC681:CJ681)-SUM($EC681:EK681)</f>
        <v>720</v>
      </c>
      <c r="DN681">
        <f>SUM($CB681,$CC681:CK681)-SUM($EC681:EL681)</f>
        <v>608</v>
      </c>
      <c r="DO681">
        <f>SUM($CB681,$CC681:CL681)-SUM($EC681:EM681)</f>
        <v>308</v>
      </c>
      <c r="DP681">
        <f>SUM($CB681,$CC681:CM681)-SUM($EC681:EN681)</f>
        <v>20</v>
      </c>
      <c r="DQ681">
        <f>SUM($CB681,$CC681:CN681)-SUM($EC681:EO681)</f>
        <v>20</v>
      </c>
      <c r="DR681">
        <f>SUM($CB681,$CC681:CO681)-SUM($EC681:EP681)</f>
        <v>20</v>
      </c>
      <c r="DS681">
        <f>SUM($CB681,$CC681:CP681)-SUM($EC681:EQ681)</f>
        <v>20</v>
      </c>
      <c r="DT681">
        <f>SUM($CB681,$CC681:CQ681)-SUM($EC681:ER681)</f>
        <v>20</v>
      </c>
      <c r="DU681">
        <f>SUM($CB681,$CC681:CR681)-SUM($EC681:ES681)</f>
        <v>20</v>
      </c>
      <c r="DV681">
        <f>SUM($CB681,$CC681:CS681)-SUM($EC681:ET681)</f>
        <v>20</v>
      </c>
      <c r="DW681">
        <f>SUM($CB681,$CC681:CT681)-SUM($EC681:EU681)</f>
        <v>20</v>
      </c>
      <c r="DX681">
        <f>SUM($CB681,$CC681:CU681)-SUM($EC681:EV681)</f>
        <v>20</v>
      </c>
      <c r="DY681">
        <f>SUM($CB681,$CC681:CV681)-SUM($EC681:EW681)</f>
        <v>20</v>
      </c>
      <c r="DZ681">
        <f>SUM($CB681,$CC681:CW681)-SUM($EC681:EX681)</f>
        <v>20</v>
      </c>
      <c r="EA681">
        <f>SUM($CB681,$CC681:CX681)-SUM($EC681:EY681)</f>
        <v>20</v>
      </c>
      <c r="EB681">
        <f>SUM($CB681,$CC681:CY681)-SUM($EC681:EZ681)</f>
        <v>20</v>
      </c>
      <c r="EC681" cm="1">
        <f t="array" ref="EC681">SUMPRODUCT($K681:$AJ681,TRANSPOSE(EC$4:EC$29))</f>
        <v>0</v>
      </c>
      <c r="ED681" cm="1">
        <f t="array" ref="ED681">SUMPRODUCT($K681:$AJ681,TRANSPOSE(ED$4:ED$29))</f>
        <v>0</v>
      </c>
      <c r="EE681" cm="1">
        <f t="array" ref="EE681">SUMPRODUCT($K681:$AJ681,TRANSPOSE(EE$4:EE$29))</f>
        <v>0</v>
      </c>
      <c r="EF681" cm="1">
        <f t="array" ref="EF681">SUMPRODUCT($K681:$AJ681,TRANSPOSE(EF$4:EF$29))</f>
        <v>0</v>
      </c>
      <c r="EG681" cm="1">
        <f t="array" ref="EG681">SUMPRODUCT($K681:$AJ681,TRANSPOSE(EG$4:EG$29))</f>
        <v>0</v>
      </c>
      <c r="EH681" cm="1">
        <f t="array" ref="EH681">SUMPRODUCT($K681:$AJ681,TRANSPOSE(EH$4:EH$29))</f>
        <v>0</v>
      </c>
      <c r="EI681" cm="1">
        <f t="array" ref="EI681">SUMPRODUCT($K681:$AJ681,TRANSPOSE(EI$4:EI$29))</f>
        <v>0</v>
      </c>
      <c r="EJ681" cm="1">
        <f t="array" ref="EJ681">SUMPRODUCT($K681:$AJ681,TRANSPOSE(EJ$4:EJ$29))</f>
        <v>0</v>
      </c>
      <c r="EK681" cm="1">
        <f t="array" ref="EK681">SUMPRODUCT($K681:$AJ681,TRANSPOSE(EK$4:EK$29))</f>
        <v>100</v>
      </c>
      <c r="EL681" cm="1">
        <f t="array" ref="EL681">SUMPRODUCT($K681:$AJ681,TRANSPOSE(EL$4:EL$29))</f>
        <v>112</v>
      </c>
      <c r="EM681" cm="1">
        <f t="array" ref="EM681">SUMPRODUCT($K681:$AJ681,TRANSPOSE(EM$4:EM$29))</f>
        <v>300</v>
      </c>
      <c r="EN681" cm="1">
        <f t="array" ref="EN681">SUMPRODUCT($K681:$AJ681,TRANSPOSE(EN$4:EN$29))</f>
        <v>288</v>
      </c>
      <c r="EO681" cm="1">
        <f t="array" ref="EO681">SUMPRODUCT($K681:$AJ681,TRANSPOSE(EO$4:EO$29))</f>
        <v>0</v>
      </c>
      <c r="EP681" cm="1">
        <f t="array" ref="EP681">SUMPRODUCT($K681:$AJ681,TRANSPOSE(EP$4:EP$29))</f>
        <v>0</v>
      </c>
      <c r="EQ681" cm="1">
        <f t="array" ref="EQ681">SUMPRODUCT($K681:$AJ681,TRANSPOSE(EQ$4:EQ$29))</f>
        <v>0</v>
      </c>
      <c r="ER681" cm="1">
        <f t="array" ref="ER681">SUMPRODUCT($K681:$AJ681,TRANSPOSE(ER$4:ER$29))</f>
        <v>0</v>
      </c>
      <c r="ES681" cm="1">
        <f t="array" ref="ES681">SUMPRODUCT($K681:$AJ681,TRANSPOSE(ES$4:ES$29))</f>
        <v>0</v>
      </c>
      <c r="ET681" cm="1">
        <f t="array" ref="ET681">SUMPRODUCT($K681:$AJ681,TRANSPOSE(ET$4:ET$29))</f>
        <v>0</v>
      </c>
      <c r="EU681" cm="1">
        <f t="array" ref="EU681">SUMPRODUCT($K681:$AJ681,TRANSPOSE(EU$4:EU$29))</f>
        <v>0</v>
      </c>
      <c r="EV681" cm="1">
        <f t="array" ref="EV681">SUMPRODUCT($K681:$AJ681,TRANSPOSE(EV$4:EV$29))</f>
        <v>0</v>
      </c>
      <c r="EW681" cm="1">
        <f t="array" ref="EW681">SUMPRODUCT($K681:$AJ681,TRANSPOSE(EW$4:EW$29))</f>
        <v>0</v>
      </c>
      <c r="EX681" cm="1">
        <f t="array" ref="EX681">SUMPRODUCT($K681:$AJ681,TRANSPOSE(EX$4:EX$29))</f>
        <v>0</v>
      </c>
      <c r="EY681" cm="1">
        <f t="array" ref="EY681">SUMPRODUCT($K681:$AJ681,TRANSPOSE(EY$4:EY$29))</f>
        <v>0</v>
      </c>
      <c r="EZ681" cm="1">
        <f t="array" ref="EZ681">SUMPRODUCT($K681:$AJ681,TRANSPOSE(EZ$4:EZ$29))</f>
        <v>0</v>
      </c>
      <c r="FA681">
        <f t="shared" si="147"/>
        <v>0</v>
      </c>
      <c r="FB681" t="b">
        <f t="shared" si="148"/>
        <v>0</v>
      </c>
    </row>
    <row r="682" spans="1:158" hidden="1" x14ac:dyDescent="0.2">
      <c r="A682">
        <v>822</v>
      </c>
      <c r="B682" s="7" t="s">
        <v>55</v>
      </c>
      <c r="C682" t="s">
        <v>17</v>
      </c>
      <c r="D682">
        <v>402078525</v>
      </c>
      <c r="E682" t="s">
        <v>54</v>
      </c>
      <c r="F682">
        <v>407824365</v>
      </c>
      <c r="G682" t="s">
        <v>6</v>
      </c>
      <c r="H682" s="1">
        <v>1</v>
      </c>
      <c r="I682" s="1">
        <v>1</v>
      </c>
      <c r="J682" s="1">
        <f>VLOOKUP(B682,'[4]AVL F03 05.05.26_לעבוד'!$B$27:$M$694,12,)</f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1</v>
      </c>
      <c r="AI682" s="1">
        <v>0</v>
      </c>
      <c r="AJ682" s="1">
        <v>0</v>
      </c>
      <c r="AK682" s="1">
        <f t="shared" si="144"/>
        <v>315</v>
      </c>
      <c r="AL682" s="1">
        <f t="shared" si="145"/>
        <v>1000</v>
      </c>
      <c r="AQ682" s="1">
        <f>VLOOKUP($B682,'[2]AVL F03 05.05.26_לעבוד'!$B$29:$H$721,6,)</f>
        <v>0</v>
      </c>
      <c r="AR682" s="1" t="s">
        <v>15</v>
      </c>
      <c r="AS682" s="1" t="s">
        <v>14</v>
      </c>
      <c r="AT682">
        <f t="shared" si="146"/>
        <v>51.25</v>
      </c>
      <c r="AU682" t="str">
        <f>VLOOKUP(B682,'[3]AVL F03 05.05.26_לעבוד'!$B$27:$B$694,1,)</f>
        <v>VFXO321-DGED-125MHZ</v>
      </c>
      <c r="AW682" t="s">
        <v>1753</v>
      </c>
      <c r="AX682" t="s">
        <v>49</v>
      </c>
      <c r="AY682">
        <v>51.25</v>
      </c>
      <c r="AZ682" t="s">
        <v>0</v>
      </c>
      <c r="BA682">
        <v>1</v>
      </c>
      <c r="BB682" t="s">
        <v>13</v>
      </c>
      <c r="BC682">
        <v>105</v>
      </c>
      <c r="BD682">
        <v>168</v>
      </c>
      <c r="BE682" t="s">
        <v>53</v>
      </c>
      <c r="BF682">
        <v>0</v>
      </c>
      <c r="BG682">
        <v>51.25</v>
      </c>
      <c r="BH682">
        <v>60</v>
      </c>
      <c r="BI682" t="s">
        <v>11</v>
      </c>
      <c r="BJ682" t="s">
        <v>52</v>
      </c>
      <c r="BK682" t="s">
        <v>5</v>
      </c>
      <c r="BL682" t="s">
        <v>5</v>
      </c>
      <c r="BM682" t="s">
        <v>38</v>
      </c>
      <c r="BN682">
        <v>51.25</v>
      </c>
      <c r="BO682" t="s">
        <v>5</v>
      </c>
      <c r="BP682">
        <v>1</v>
      </c>
      <c r="BQ682" t="s">
        <v>5</v>
      </c>
      <c r="BR682" t="s">
        <v>8</v>
      </c>
      <c r="BS682" t="s">
        <v>51</v>
      </c>
      <c r="BT682">
        <v>1000</v>
      </c>
      <c r="BU682" t="s">
        <v>6</v>
      </c>
      <c r="BV682" t="s">
        <v>5</v>
      </c>
      <c r="BW682" t="s">
        <v>50</v>
      </c>
      <c r="BX682" t="s">
        <v>3</v>
      </c>
      <c r="BY682" t="s">
        <v>49</v>
      </c>
      <c r="BZ682" t="s">
        <v>1</v>
      </c>
      <c r="CA682" t="s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 t="s">
        <v>5</v>
      </c>
      <c r="CK682">
        <v>1000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E682">
        <f>SUM($CB682,CB682:$CC682)-SUM($EC682:EC682)</f>
        <v>0</v>
      </c>
      <c r="DF682">
        <f>SUM($CB682,$CC682:CC682)-SUM($EC682:ED682)</f>
        <v>0</v>
      </c>
      <c r="DG682">
        <f>SUM($CB682,$CC682:CD682)-SUM($EC682:EE682)</f>
        <v>0</v>
      </c>
      <c r="DH682">
        <f>SUM($CB682,$CC682:CE682)-SUM($EC682:EF682)</f>
        <v>0</v>
      </c>
      <c r="DI682">
        <f>SUM($CB682,$CC682:CF682)-SUM($EC682:EG682)</f>
        <v>0</v>
      </c>
      <c r="DJ682">
        <f>SUM($CB682,$CC682:CG682)-SUM($EC682:EH682)</f>
        <v>0</v>
      </c>
      <c r="DK682">
        <f>SUM($CB682,$CC682:CH682)-SUM($EC682:EI682)</f>
        <v>0</v>
      </c>
      <c r="DL682">
        <f>SUM($CB682,$CC682:CI682)-SUM($EC682:EJ682)</f>
        <v>0</v>
      </c>
      <c r="DM682">
        <f>SUM($CB682,$CC682:CJ682)-SUM($EC682:EK682)</f>
        <v>-50</v>
      </c>
      <c r="DN682">
        <f>SUM($CB682,$CC682:CK682)-SUM($EC682:EL682)</f>
        <v>900</v>
      </c>
      <c r="DO682">
        <f>SUM($CB682,$CC682:CL682)-SUM($EC682:EM682)</f>
        <v>850</v>
      </c>
      <c r="DP682">
        <f>SUM($CB682,$CC682:CM682)-SUM($EC682:EN682)</f>
        <v>800</v>
      </c>
      <c r="DQ682">
        <f>SUM($CB682,$CC682:CN682)-SUM($EC682:EO682)</f>
        <v>800</v>
      </c>
      <c r="DR682">
        <f>SUM($CB682,$CC682:CO682)-SUM($EC682:EP682)</f>
        <v>800</v>
      </c>
      <c r="DS682">
        <f>SUM($CB682,$CC682:CP682)-SUM($EC682:EQ682)</f>
        <v>800</v>
      </c>
      <c r="DT682">
        <f>SUM($CB682,$CC682:CQ682)-SUM($EC682:ER682)</f>
        <v>800</v>
      </c>
      <c r="DU682">
        <f>SUM($CB682,$CC682:CR682)-SUM($EC682:ES682)</f>
        <v>800</v>
      </c>
      <c r="DV682">
        <f>SUM($CB682,$CC682:CS682)-SUM($EC682:ET682)</f>
        <v>800</v>
      </c>
      <c r="DW682">
        <f>SUM($CB682,$CC682:CT682)-SUM($EC682:EU682)</f>
        <v>800</v>
      </c>
      <c r="DX682">
        <f>SUM($CB682,$CC682:CU682)-SUM($EC682:EV682)</f>
        <v>800</v>
      </c>
      <c r="DY682">
        <f>SUM($CB682,$CC682:CV682)-SUM($EC682:EW682)</f>
        <v>800</v>
      </c>
      <c r="DZ682">
        <f>SUM($CB682,$CC682:CW682)-SUM($EC682:EX682)</f>
        <v>800</v>
      </c>
      <c r="EA682">
        <f>SUM($CB682,$CC682:CX682)-SUM($EC682:EY682)</f>
        <v>800</v>
      </c>
      <c r="EB682">
        <f>SUM($CB682,$CC682:CY682)-SUM($EC682:EZ682)</f>
        <v>800</v>
      </c>
      <c r="EC682" cm="1">
        <f t="array" ref="EC682">SUMPRODUCT($K682:$AJ682,TRANSPOSE(EC$4:EC$29))</f>
        <v>0</v>
      </c>
      <c r="ED682" cm="1">
        <f t="array" ref="ED682">SUMPRODUCT($K682:$AJ682,TRANSPOSE(ED$4:ED$29))</f>
        <v>0</v>
      </c>
      <c r="EE682" cm="1">
        <f t="array" ref="EE682">SUMPRODUCT($K682:$AJ682,TRANSPOSE(EE$4:EE$29))</f>
        <v>0</v>
      </c>
      <c r="EF682" cm="1">
        <f t="array" ref="EF682">SUMPRODUCT($K682:$AJ682,TRANSPOSE(EF$4:EF$29))</f>
        <v>0</v>
      </c>
      <c r="EG682" cm="1">
        <f t="array" ref="EG682">SUMPRODUCT($K682:$AJ682,TRANSPOSE(EG$4:EG$29))</f>
        <v>0</v>
      </c>
      <c r="EH682" cm="1">
        <f t="array" ref="EH682">SUMPRODUCT($K682:$AJ682,TRANSPOSE(EH$4:EH$29))</f>
        <v>0</v>
      </c>
      <c r="EI682" cm="1">
        <f t="array" ref="EI682">SUMPRODUCT($K682:$AJ682,TRANSPOSE(EI$4:EI$29))</f>
        <v>0</v>
      </c>
      <c r="EJ682" cm="1">
        <f t="array" ref="EJ682">SUMPRODUCT($K682:$AJ682,TRANSPOSE(EJ$4:EJ$29))</f>
        <v>0</v>
      </c>
      <c r="EK682" cm="1">
        <f t="array" ref="EK682">SUMPRODUCT($K682:$AJ682,TRANSPOSE(EK$4:EK$29))</f>
        <v>50</v>
      </c>
      <c r="EL682" cm="1">
        <f t="array" ref="EL682">SUMPRODUCT($K682:$AJ682,TRANSPOSE(EL$4:EL$29))</f>
        <v>50</v>
      </c>
      <c r="EM682" cm="1">
        <f t="array" ref="EM682">SUMPRODUCT($K682:$AJ682,TRANSPOSE(EM$4:EM$29))</f>
        <v>50</v>
      </c>
      <c r="EN682" cm="1">
        <f t="array" ref="EN682">SUMPRODUCT($K682:$AJ682,TRANSPOSE(EN$4:EN$29))</f>
        <v>50</v>
      </c>
      <c r="EO682" cm="1">
        <f t="array" ref="EO682">SUMPRODUCT($K682:$AJ682,TRANSPOSE(EO$4:EO$29))</f>
        <v>0</v>
      </c>
      <c r="EP682" cm="1">
        <f t="array" ref="EP682">SUMPRODUCT($K682:$AJ682,TRANSPOSE(EP$4:EP$29))</f>
        <v>0</v>
      </c>
      <c r="EQ682" cm="1">
        <f t="array" ref="EQ682">SUMPRODUCT($K682:$AJ682,TRANSPOSE(EQ$4:EQ$29))</f>
        <v>0</v>
      </c>
      <c r="ER682" cm="1">
        <f t="array" ref="ER682">SUMPRODUCT($K682:$AJ682,TRANSPOSE(ER$4:ER$29))</f>
        <v>0</v>
      </c>
      <c r="ES682" cm="1">
        <f t="array" ref="ES682">SUMPRODUCT($K682:$AJ682,TRANSPOSE(ES$4:ES$29))</f>
        <v>0</v>
      </c>
      <c r="ET682" cm="1">
        <f t="array" ref="ET682">SUMPRODUCT($K682:$AJ682,TRANSPOSE(ET$4:ET$29))</f>
        <v>0</v>
      </c>
      <c r="EU682" cm="1">
        <f t="array" ref="EU682">SUMPRODUCT($K682:$AJ682,TRANSPOSE(EU$4:EU$29))</f>
        <v>0</v>
      </c>
      <c r="EV682" cm="1">
        <f t="array" ref="EV682">SUMPRODUCT($K682:$AJ682,TRANSPOSE(EV$4:EV$29))</f>
        <v>0</v>
      </c>
      <c r="EW682" cm="1">
        <f t="array" ref="EW682">SUMPRODUCT($K682:$AJ682,TRANSPOSE(EW$4:EW$29))</f>
        <v>0</v>
      </c>
      <c r="EX682" cm="1">
        <f t="array" ref="EX682">SUMPRODUCT($K682:$AJ682,TRANSPOSE(EX$4:EX$29))</f>
        <v>0</v>
      </c>
      <c r="EY682" cm="1">
        <f t="array" ref="EY682">SUMPRODUCT($K682:$AJ682,TRANSPOSE(EY$4:EY$29))</f>
        <v>0</v>
      </c>
      <c r="EZ682" cm="1">
        <f t="array" ref="EZ682">SUMPRODUCT($K682:$AJ682,TRANSPOSE(EZ$4:EZ$29))</f>
        <v>0</v>
      </c>
      <c r="FA682">
        <f t="shared" si="147"/>
        <v>0</v>
      </c>
      <c r="FB682" t="b">
        <f t="shared" si="148"/>
        <v>1</v>
      </c>
    </row>
    <row r="683" spans="1:158" hidden="1" x14ac:dyDescent="0.2">
      <c r="A683">
        <v>823</v>
      </c>
      <c r="B683" s="7" t="s">
        <v>48</v>
      </c>
      <c r="C683" t="s">
        <v>36</v>
      </c>
      <c r="D683">
        <v>417062996</v>
      </c>
      <c r="E683" t="s">
        <v>47</v>
      </c>
      <c r="G683" t="s">
        <v>6</v>
      </c>
      <c r="H683" s="1">
        <v>1</v>
      </c>
      <c r="I683" s="1">
        <v>1</v>
      </c>
      <c r="J683" s="1">
        <f>VLOOKUP(B683,'[4]AVL F03 05.05.26_לעבוד'!$B$27:$M$694,12,)</f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0</v>
      </c>
      <c r="AK683" s="1">
        <f t="shared" si="144"/>
        <v>315</v>
      </c>
      <c r="AL683" s="1">
        <f t="shared" si="145"/>
        <v>2000</v>
      </c>
      <c r="AQ683" s="1">
        <f>VLOOKUP($B683,'[2]AVL F03 05.05.26_לעבוד'!$B$29:$H$721,6,)</f>
        <v>0</v>
      </c>
      <c r="AR683" s="1" t="s">
        <v>46</v>
      </c>
      <c r="AS683" s="1" t="s">
        <v>14</v>
      </c>
      <c r="AT683">
        <f t="shared" si="146"/>
        <v>1.3</v>
      </c>
      <c r="AU683" t="str">
        <f>VLOOKUP(B683,'[3]AVL F03 05.05.26_לעבוד'!$B$27:$B$694,1,)</f>
        <v>W25Q128JVSIQ</v>
      </c>
      <c r="AW683" t="s">
        <v>1722</v>
      </c>
      <c r="AX683" t="s">
        <v>41</v>
      </c>
      <c r="AY683">
        <v>1.3</v>
      </c>
      <c r="AZ683" t="s">
        <v>0</v>
      </c>
      <c r="BA683">
        <v>1</v>
      </c>
      <c r="BB683" t="s">
        <v>13</v>
      </c>
      <c r="BC683">
        <v>317</v>
      </c>
      <c r="BD683">
        <v>109</v>
      </c>
      <c r="BE683" t="s">
        <v>45</v>
      </c>
      <c r="BF683">
        <v>0</v>
      </c>
      <c r="BG683">
        <v>1.3</v>
      </c>
      <c r="BH683">
        <v>20</v>
      </c>
      <c r="BI683" t="s">
        <v>11</v>
      </c>
      <c r="BJ683" t="s">
        <v>44</v>
      </c>
      <c r="BK683" t="s">
        <v>5</v>
      </c>
      <c r="BL683">
        <v>1</v>
      </c>
      <c r="BM683" t="s">
        <v>9</v>
      </c>
      <c r="BN683">
        <v>1.3</v>
      </c>
      <c r="BO683" t="s">
        <v>5</v>
      </c>
      <c r="BP683">
        <v>1</v>
      </c>
      <c r="BQ683" t="s">
        <v>5</v>
      </c>
      <c r="BR683" t="s">
        <v>8</v>
      </c>
      <c r="BS683" t="s">
        <v>43</v>
      </c>
      <c r="BT683">
        <v>2000</v>
      </c>
      <c r="BU683" t="s">
        <v>6</v>
      </c>
      <c r="BV683" t="s">
        <v>5</v>
      </c>
      <c r="BW683" t="s">
        <v>42</v>
      </c>
      <c r="BX683" t="s">
        <v>3</v>
      </c>
      <c r="BY683" t="s">
        <v>41</v>
      </c>
      <c r="BZ683" t="s">
        <v>1</v>
      </c>
      <c r="CA683" t="s">
        <v>0</v>
      </c>
      <c r="CB683">
        <v>220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E683">
        <f>SUM($CB683,CB683:$CC683)-SUM($EC683:EC683)</f>
        <v>440</v>
      </c>
      <c r="DF683">
        <f>SUM($CB683,$CC683:CC683)-SUM($EC683:ED683)</f>
        <v>220</v>
      </c>
      <c r="DG683">
        <f>SUM($CB683,$CC683:CD683)-SUM($EC683:EE683)</f>
        <v>220</v>
      </c>
      <c r="DH683">
        <f>SUM($CB683,$CC683:CE683)-SUM($EC683:EF683)</f>
        <v>220</v>
      </c>
      <c r="DI683">
        <f>SUM($CB683,$CC683:CF683)-SUM($EC683:EG683)</f>
        <v>220</v>
      </c>
      <c r="DJ683">
        <f>SUM($CB683,$CC683:CG683)-SUM($EC683:EH683)</f>
        <v>220</v>
      </c>
      <c r="DK683">
        <f>SUM($CB683,$CC683:CH683)-SUM($EC683:EI683)</f>
        <v>220</v>
      </c>
      <c r="DL683">
        <f>SUM($CB683,$CC683:CI683)-SUM($EC683:EJ683)</f>
        <v>220</v>
      </c>
      <c r="DM683">
        <f>SUM($CB683,$CC683:CJ683)-SUM($EC683:EK683)</f>
        <v>170</v>
      </c>
      <c r="DN683">
        <f>SUM($CB683,$CC683:CK683)-SUM($EC683:EL683)</f>
        <v>120</v>
      </c>
      <c r="DO683">
        <f>SUM($CB683,$CC683:CL683)-SUM($EC683:EM683)</f>
        <v>70</v>
      </c>
      <c r="DP683">
        <f>SUM($CB683,$CC683:CM683)-SUM($EC683:EN683)</f>
        <v>20</v>
      </c>
      <c r="DQ683">
        <f>SUM($CB683,$CC683:CN683)-SUM($EC683:EO683)</f>
        <v>20</v>
      </c>
      <c r="DR683">
        <f>SUM($CB683,$CC683:CO683)-SUM($EC683:EP683)</f>
        <v>20</v>
      </c>
      <c r="DS683">
        <f>SUM($CB683,$CC683:CP683)-SUM($EC683:EQ683)</f>
        <v>20</v>
      </c>
      <c r="DT683">
        <f>SUM($CB683,$CC683:CQ683)-SUM($EC683:ER683)</f>
        <v>20</v>
      </c>
      <c r="DU683">
        <f>SUM($CB683,$CC683:CR683)-SUM($EC683:ES683)</f>
        <v>20</v>
      </c>
      <c r="DV683">
        <f>SUM($CB683,$CC683:CS683)-SUM($EC683:ET683)</f>
        <v>20</v>
      </c>
      <c r="DW683">
        <f>SUM($CB683,$CC683:CT683)-SUM($EC683:EU683)</f>
        <v>20</v>
      </c>
      <c r="DX683">
        <f>SUM($CB683,$CC683:CU683)-SUM($EC683:EV683)</f>
        <v>20</v>
      </c>
      <c r="DY683">
        <f>SUM($CB683,$CC683:CV683)-SUM($EC683:EW683)</f>
        <v>20</v>
      </c>
      <c r="DZ683">
        <f>SUM($CB683,$CC683:CW683)-SUM($EC683:EX683)</f>
        <v>20</v>
      </c>
      <c r="EA683">
        <f>SUM($CB683,$CC683:CX683)-SUM($EC683:EY683)</f>
        <v>20</v>
      </c>
      <c r="EB683">
        <f>SUM($CB683,$CC683:CY683)-SUM($EC683:EZ683)</f>
        <v>20</v>
      </c>
      <c r="EC683" cm="1">
        <f t="array" ref="EC683">SUMPRODUCT($K683:$AJ683,TRANSPOSE(EC$4:EC$29))</f>
        <v>0</v>
      </c>
      <c r="ED683" cm="1">
        <f t="array" ref="ED683">SUMPRODUCT($K683:$AJ683,TRANSPOSE(ED$4:ED$29))</f>
        <v>0</v>
      </c>
      <c r="EE683" cm="1">
        <f t="array" ref="EE683">SUMPRODUCT($K683:$AJ683,TRANSPOSE(EE$4:EE$29))</f>
        <v>0</v>
      </c>
      <c r="EF683" cm="1">
        <f t="array" ref="EF683">SUMPRODUCT($K683:$AJ683,TRANSPOSE(EF$4:EF$29))</f>
        <v>0</v>
      </c>
      <c r="EG683" cm="1">
        <f t="array" ref="EG683">SUMPRODUCT($K683:$AJ683,TRANSPOSE(EG$4:EG$29))</f>
        <v>0</v>
      </c>
      <c r="EH683" cm="1">
        <f t="array" ref="EH683">SUMPRODUCT($K683:$AJ683,TRANSPOSE(EH$4:EH$29))</f>
        <v>0</v>
      </c>
      <c r="EI683" cm="1">
        <f t="array" ref="EI683">SUMPRODUCT($K683:$AJ683,TRANSPOSE(EI$4:EI$29))</f>
        <v>0</v>
      </c>
      <c r="EJ683" cm="1">
        <f t="array" ref="EJ683">SUMPRODUCT($K683:$AJ683,TRANSPOSE(EJ$4:EJ$29))</f>
        <v>0</v>
      </c>
      <c r="EK683" cm="1">
        <f t="array" ref="EK683">SUMPRODUCT($K683:$AJ683,TRANSPOSE(EK$4:EK$29))</f>
        <v>50</v>
      </c>
      <c r="EL683" cm="1">
        <f t="array" ref="EL683">SUMPRODUCT($K683:$AJ683,TRANSPOSE(EL$4:EL$29))</f>
        <v>50</v>
      </c>
      <c r="EM683" cm="1">
        <f t="array" ref="EM683">SUMPRODUCT($K683:$AJ683,TRANSPOSE(EM$4:EM$29))</f>
        <v>50</v>
      </c>
      <c r="EN683" cm="1">
        <f t="array" ref="EN683">SUMPRODUCT($K683:$AJ683,TRANSPOSE(EN$4:EN$29))</f>
        <v>50</v>
      </c>
      <c r="EO683" cm="1">
        <f t="array" ref="EO683">SUMPRODUCT($K683:$AJ683,TRANSPOSE(EO$4:EO$29))</f>
        <v>0</v>
      </c>
      <c r="EP683" cm="1">
        <f t="array" ref="EP683">SUMPRODUCT($K683:$AJ683,TRANSPOSE(EP$4:EP$29))</f>
        <v>0</v>
      </c>
      <c r="EQ683" cm="1">
        <f t="array" ref="EQ683">SUMPRODUCT($K683:$AJ683,TRANSPOSE(EQ$4:EQ$29))</f>
        <v>0</v>
      </c>
      <c r="ER683" cm="1">
        <f t="array" ref="ER683">SUMPRODUCT($K683:$AJ683,TRANSPOSE(ER$4:ER$29))</f>
        <v>0</v>
      </c>
      <c r="ES683" cm="1">
        <f t="array" ref="ES683">SUMPRODUCT($K683:$AJ683,TRANSPOSE(ES$4:ES$29))</f>
        <v>0</v>
      </c>
      <c r="ET683" cm="1">
        <f t="array" ref="ET683">SUMPRODUCT($K683:$AJ683,TRANSPOSE(ET$4:ET$29))</f>
        <v>0</v>
      </c>
      <c r="EU683" cm="1">
        <f t="array" ref="EU683">SUMPRODUCT($K683:$AJ683,TRANSPOSE(EU$4:EU$29))</f>
        <v>0</v>
      </c>
      <c r="EV683" cm="1">
        <f t="array" ref="EV683">SUMPRODUCT($K683:$AJ683,TRANSPOSE(EV$4:EV$29))</f>
        <v>0</v>
      </c>
      <c r="EW683" cm="1">
        <f t="array" ref="EW683">SUMPRODUCT($K683:$AJ683,TRANSPOSE(EW$4:EW$29))</f>
        <v>0</v>
      </c>
      <c r="EX683" cm="1">
        <f t="array" ref="EX683">SUMPRODUCT($K683:$AJ683,TRANSPOSE(EX$4:EX$29))</f>
        <v>0</v>
      </c>
      <c r="EY683" cm="1">
        <f t="array" ref="EY683">SUMPRODUCT($K683:$AJ683,TRANSPOSE(EY$4:EY$29))</f>
        <v>0</v>
      </c>
      <c r="EZ683" cm="1">
        <f t="array" ref="EZ683">SUMPRODUCT($K683:$AJ683,TRANSPOSE(EZ$4:EZ$29))</f>
        <v>0</v>
      </c>
      <c r="FA683">
        <f t="shared" si="147"/>
        <v>0</v>
      </c>
      <c r="FB683" t="b">
        <f t="shared" si="148"/>
        <v>0</v>
      </c>
    </row>
    <row r="684" spans="1:158" hidden="1" x14ac:dyDescent="0.2">
      <c r="A684">
        <v>824</v>
      </c>
      <c r="B684" s="7" t="s">
        <v>40</v>
      </c>
      <c r="C684" t="s">
        <v>36</v>
      </c>
      <c r="D684">
        <v>400306242</v>
      </c>
      <c r="E684" t="s">
        <v>39</v>
      </c>
      <c r="G684" t="s">
        <v>6</v>
      </c>
      <c r="H684" s="1">
        <v>2</v>
      </c>
      <c r="I684" s="1">
        <v>1</v>
      </c>
      <c r="J684" s="1">
        <f>VLOOKUP(B684,'[4]AVL F03 05.05.26_לעבוד'!$B$27:$M$694,12,)</f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0</v>
      </c>
      <c r="AK684" s="1">
        <f t="shared" si="144"/>
        <v>315</v>
      </c>
      <c r="AL684" s="1">
        <f t="shared" si="145"/>
        <v>320</v>
      </c>
      <c r="AM684" s="1">
        <f>AK684*AY684</f>
        <v>437.85</v>
      </c>
      <c r="AN684" s="1">
        <f>AL684*AY684</f>
        <v>444.80000000000007</v>
      </c>
      <c r="AO684" s="1">
        <f>AN684-AM684</f>
        <v>6.9500000000000455</v>
      </c>
      <c r="AP684" s="1" t="s">
        <v>26</v>
      </c>
      <c r="AQ684" s="1">
        <f>VLOOKUP($B684,'[2]AVL F03 05.05.26_לעבוד'!$B$29:$H$721,6,)</f>
        <v>0</v>
      </c>
      <c r="AR684" s="1" t="s">
        <v>25</v>
      </c>
      <c r="AS684" s="1" t="s">
        <v>14</v>
      </c>
      <c r="AT684">
        <f t="shared" si="146"/>
        <v>1.3900000000000001</v>
      </c>
      <c r="AU684" t="str">
        <f>VLOOKUP(B684,'[3]AVL F03 05.05.26_לעבוד'!$B$27:$B$694,1,)</f>
        <v>WP4P+</v>
      </c>
      <c r="AW684" t="s">
        <v>1761</v>
      </c>
      <c r="AX684">
        <v>1</v>
      </c>
      <c r="AY684">
        <v>1.3900000000000001</v>
      </c>
      <c r="AZ684" t="s">
        <v>0</v>
      </c>
      <c r="BA684">
        <v>2</v>
      </c>
      <c r="BB684" t="s">
        <v>13</v>
      </c>
      <c r="BC684">
        <v>100</v>
      </c>
      <c r="BD684">
        <v>147</v>
      </c>
      <c r="BE684" t="s">
        <v>34</v>
      </c>
      <c r="BF684">
        <v>0</v>
      </c>
      <c r="BG684">
        <v>1.3900000000000001</v>
      </c>
      <c r="BH684">
        <v>20</v>
      </c>
      <c r="BI684" t="s">
        <v>11</v>
      </c>
      <c r="BJ684" t="s">
        <v>33</v>
      </c>
      <c r="BK684" t="s">
        <v>5</v>
      </c>
      <c r="BL684">
        <v>1</v>
      </c>
      <c r="BM684" t="s">
        <v>38</v>
      </c>
      <c r="BN684">
        <v>1.3900000000000001</v>
      </c>
      <c r="BO684" t="s">
        <v>5</v>
      </c>
      <c r="BP684">
        <v>1</v>
      </c>
      <c r="BQ684" t="s">
        <v>5</v>
      </c>
      <c r="BR684" t="s">
        <v>8</v>
      </c>
      <c r="BS684" t="s">
        <v>32</v>
      </c>
      <c r="BT684">
        <v>20</v>
      </c>
      <c r="BU684" t="s">
        <v>6</v>
      </c>
      <c r="BV684" t="s">
        <v>5</v>
      </c>
      <c r="BW684" t="s">
        <v>30</v>
      </c>
      <c r="BX684" t="s">
        <v>3</v>
      </c>
      <c r="BY684">
        <v>1</v>
      </c>
      <c r="BZ684" t="s">
        <v>29</v>
      </c>
      <c r="CA684" t="s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220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E684">
        <f>SUM($CB684,CB684:$CC684)-SUM($EC684:EC684)</f>
        <v>0</v>
      </c>
      <c r="DF684">
        <f>SUM($CB684,$CC684:CC684)-SUM($EC684:ED684)</f>
        <v>0</v>
      </c>
      <c r="DG684">
        <f>SUM($CB684,$CC684:CD684)-SUM($EC684:EE684)</f>
        <v>0</v>
      </c>
      <c r="DH684">
        <f>SUM($CB684,$CC684:CE684)-SUM($EC684:EF684)</f>
        <v>0</v>
      </c>
      <c r="DI684">
        <f>SUM($CB684,$CC684:CF684)-SUM($EC684:EG684)</f>
        <v>0</v>
      </c>
      <c r="DJ684">
        <f>SUM($CB684,$CC684:CG684)-SUM($EC684:EH684)</f>
        <v>0</v>
      </c>
      <c r="DK684">
        <f>SUM($CB684,$CC684:CH684)-SUM($EC684:EI684)</f>
        <v>0</v>
      </c>
      <c r="DL684">
        <f>SUM($CB684,$CC684:CI684)-SUM($EC684:EJ684)</f>
        <v>0</v>
      </c>
      <c r="DM684">
        <f>SUM($CB684,$CC684:CJ684)-SUM($EC684:EK684)</f>
        <v>200</v>
      </c>
      <c r="DN684">
        <f>SUM($CB684,$CC684:CK684)-SUM($EC684:EL684)</f>
        <v>110</v>
      </c>
      <c r="DO684">
        <f>SUM($CB684,$CC684:CL684)-SUM($EC684:EM684)</f>
        <v>20</v>
      </c>
      <c r="DP684">
        <f>SUM($CB684,$CC684:CM684)-SUM($EC684:EN684)</f>
        <v>20</v>
      </c>
      <c r="DQ684">
        <f>SUM($CB684,$CC684:CN684)-SUM($EC684:EO684)</f>
        <v>20</v>
      </c>
      <c r="DR684">
        <f>SUM($CB684,$CC684:CO684)-SUM($EC684:EP684)</f>
        <v>20</v>
      </c>
      <c r="DS684">
        <f>SUM($CB684,$CC684:CP684)-SUM($EC684:EQ684)</f>
        <v>20</v>
      </c>
      <c r="DT684">
        <f>SUM($CB684,$CC684:CQ684)-SUM($EC684:ER684)</f>
        <v>20</v>
      </c>
      <c r="DU684">
        <f>SUM($CB684,$CC684:CR684)-SUM($EC684:ES684)</f>
        <v>20</v>
      </c>
      <c r="DV684">
        <f>SUM($CB684,$CC684:CS684)-SUM($EC684:ET684)</f>
        <v>20</v>
      </c>
      <c r="DW684">
        <f>SUM($CB684,$CC684:CT684)-SUM($EC684:EU684)</f>
        <v>20</v>
      </c>
      <c r="DX684">
        <f>SUM($CB684,$CC684:CU684)-SUM($EC684:EV684)</f>
        <v>20</v>
      </c>
      <c r="DY684">
        <f>SUM($CB684,$CC684:CV684)-SUM($EC684:EW684)</f>
        <v>20</v>
      </c>
      <c r="DZ684">
        <f>SUM($CB684,$CC684:CW684)-SUM($EC684:EX684)</f>
        <v>20</v>
      </c>
      <c r="EA684">
        <f>SUM($CB684,$CC684:CX684)-SUM($EC684:EY684)</f>
        <v>20</v>
      </c>
      <c r="EB684">
        <f>SUM($CB684,$CC684:CY684)-SUM($EC684:EZ684)</f>
        <v>20</v>
      </c>
      <c r="EC684" cm="1">
        <f t="array" ref="EC684">SUMPRODUCT($K684:$AJ684,TRANSPOSE(EC$4:EC$29))</f>
        <v>0</v>
      </c>
      <c r="ED684" cm="1">
        <f t="array" ref="ED684">SUMPRODUCT($K684:$AJ684,TRANSPOSE(ED$4:ED$29))</f>
        <v>0</v>
      </c>
      <c r="EE684" cm="1">
        <f t="array" ref="EE684">SUMPRODUCT($K684:$AJ684,TRANSPOSE(EE$4:EE$29))</f>
        <v>0</v>
      </c>
      <c r="EF684" cm="1">
        <f t="array" ref="EF684">SUMPRODUCT($K684:$AJ684,TRANSPOSE(EF$4:EF$29))</f>
        <v>0</v>
      </c>
      <c r="EG684" cm="1">
        <f t="array" ref="EG684">SUMPRODUCT($K684:$AJ684,TRANSPOSE(EG$4:EG$29))</f>
        <v>0</v>
      </c>
      <c r="EH684" cm="1">
        <f t="array" ref="EH684">SUMPRODUCT($K684:$AJ684,TRANSPOSE(EH$4:EH$29))</f>
        <v>0</v>
      </c>
      <c r="EI684" cm="1">
        <f t="array" ref="EI684">SUMPRODUCT($K684:$AJ684,TRANSPOSE(EI$4:EI$29))</f>
        <v>0</v>
      </c>
      <c r="EJ684" cm="1">
        <f t="array" ref="EJ684">SUMPRODUCT($K684:$AJ684,TRANSPOSE(EJ$4:EJ$29))</f>
        <v>0</v>
      </c>
      <c r="EK684" cm="1">
        <f t="array" ref="EK684">SUMPRODUCT($K684:$AJ684,TRANSPOSE(EK$4:EK$29))</f>
        <v>20</v>
      </c>
      <c r="EL684" cm="1">
        <f t="array" ref="EL684">SUMPRODUCT($K684:$AJ684,TRANSPOSE(EL$4:EL$29))</f>
        <v>90</v>
      </c>
      <c r="EM684" cm="1">
        <f t="array" ref="EM684">SUMPRODUCT($K684:$AJ684,TRANSPOSE(EM$4:EM$29))</f>
        <v>90</v>
      </c>
      <c r="EN684" cm="1">
        <f t="array" ref="EN684">SUMPRODUCT($K684:$AJ684,TRANSPOSE(EN$4:EN$29))</f>
        <v>0</v>
      </c>
      <c r="EO684" cm="1">
        <f t="array" ref="EO684">SUMPRODUCT($K684:$AJ684,TRANSPOSE(EO$4:EO$29))</f>
        <v>0</v>
      </c>
      <c r="EP684" cm="1">
        <f t="array" ref="EP684">SUMPRODUCT($K684:$AJ684,TRANSPOSE(EP$4:EP$29))</f>
        <v>0</v>
      </c>
      <c r="EQ684" cm="1">
        <f t="array" ref="EQ684">SUMPRODUCT($K684:$AJ684,TRANSPOSE(EQ$4:EQ$29))</f>
        <v>0</v>
      </c>
      <c r="ER684" cm="1">
        <f t="array" ref="ER684">SUMPRODUCT($K684:$AJ684,TRANSPOSE(ER$4:ER$29))</f>
        <v>0</v>
      </c>
      <c r="ES684" cm="1">
        <f t="array" ref="ES684">SUMPRODUCT($K684:$AJ684,TRANSPOSE(ES$4:ES$29))</f>
        <v>0</v>
      </c>
      <c r="ET684" cm="1">
        <f t="array" ref="ET684">SUMPRODUCT($K684:$AJ684,TRANSPOSE(ET$4:ET$29))</f>
        <v>0</v>
      </c>
      <c r="EU684" cm="1">
        <f t="array" ref="EU684">SUMPRODUCT($K684:$AJ684,TRANSPOSE(EU$4:EU$29))</f>
        <v>0</v>
      </c>
      <c r="EV684" cm="1">
        <f t="array" ref="EV684">SUMPRODUCT($K684:$AJ684,TRANSPOSE(EV$4:EV$29))</f>
        <v>0</v>
      </c>
      <c r="EW684" cm="1">
        <f t="array" ref="EW684">SUMPRODUCT($K684:$AJ684,TRANSPOSE(EW$4:EW$29))</f>
        <v>0</v>
      </c>
      <c r="EX684" cm="1">
        <f t="array" ref="EX684">SUMPRODUCT($K684:$AJ684,TRANSPOSE(EX$4:EX$29))</f>
        <v>0</v>
      </c>
      <c r="EY684" cm="1">
        <f t="array" ref="EY684">SUMPRODUCT($K684:$AJ684,TRANSPOSE(EY$4:EY$29))</f>
        <v>0</v>
      </c>
      <c r="EZ684" cm="1">
        <f t="array" ref="EZ684">SUMPRODUCT($K684:$AJ684,TRANSPOSE(EZ$4:EZ$29))</f>
        <v>0</v>
      </c>
      <c r="FA684">
        <f t="shared" si="147"/>
        <v>0</v>
      </c>
      <c r="FB684" t="b">
        <f t="shared" si="148"/>
        <v>0</v>
      </c>
    </row>
    <row r="685" spans="1:158" hidden="1" x14ac:dyDescent="0.2">
      <c r="A685">
        <v>825</v>
      </c>
      <c r="B685" s="7" t="s">
        <v>37</v>
      </c>
      <c r="C685" t="s">
        <v>36</v>
      </c>
      <c r="D685">
        <v>401031685</v>
      </c>
      <c r="E685" t="s">
        <v>35</v>
      </c>
      <c r="G685" t="s">
        <v>6</v>
      </c>
      <c r="H685" s="1">
        <v>2</v>
      </c>
      <c r="I685" s="1">
        <v>2</v>
      </c>
      <c r="J685" s="1">
        <f>VLOOKUP(B685,'[4]AVL F03 05.05.26_לעבוד'!$B$27:$M$694,12,)</f>
        <v>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</v>
      </c>
      <c r="AC685" s="1">
        <v>0</v>
      </c>
      <c r="AD685" s="1">
        <v>0</v>
      </c>
      <c r="AE685" s="1">
        <v>0</v>
      </c>
      <c r="AF685" s="1">
        <v>1</v>
      </c>
      <c r="AG685" s="1">
        <v>0</v>
      </c>
      <c r="AH685" s="1">
        <v>0</v>
      </c>
      <c r="AI685" s="1">
        <v>0</v>
      </c>
      <c r="AJ685" s="1">
        <v>0</v>
      </c>
      <c r="AK685" s="1">
        <f t="shared" si="144"/>
        <v>630</v>
      </c>
      <c r="AL685" s="1">
        <f t="shared" si="145"/>
        <v>650</v>
      </c>
      <c r="AM685" s="1">
        <f>AK685*AY685</f>
        <v>970.2</v>
      </c>
      <c r="AN685" s="1">
        <f>AL685*AY685</f>
        <v>1001</v>
      </c>
      <c r="AO685" s="1">
        <f>AN685-AM685</f>
        <v>30.799999999999955</v>
      </c>
      <c r="AP685" s="1" t="s">
        <v>26</v>
      </c>
      <c r="AQ685" s="1">
        <f>VLOOKUP($B685,'[2]AVL F03 05.05.26_לעבוד'!$B$29:$H$721,6,)</f>
        <v>0</v>
      </c>
      <c r="AR685" s="1" t="s">
        <v>25</v>
      </c>
      <c r="AS685" s="1" t="s">
        <v>14</v>
      </c>
      <c r="AT685">
        <f t="shared" si="146"/>
        <v>3.08</v>
      </c>
      <c r="AU685" t="str">
        <f>VLOOKUP(B685,'[3]AVL F03 05.05.26_לעבוד'!$B$27:$B$694,1,)</f>
        <v>WP4S+</v>
      </c>
      <c r="AW685" t="s">
        <v>1761</v>
      </c>
      <c r="AX685">
        <v>1</v>
      </c>
      <c r="AY685">
        <v>1.54</v>
      </c>
      <c r="AZ685" t="s">
        <v>0</v>
      </c>
      <c r="BA685">
        <v>2</v>
      </c>
      <c r="BB685" t="s">
        <v>13</v>
      </c>
      <c r="BC685">
        <v>100</v>
      </c>
      <c r="BD685">
        <v>48</v>
      </c>
      <c r="BE685" t="s">
        <v>34</v>
      </c>
      <c r="BF685">
        <v>0</v>
      </c>
      <c r="BG685">
        <v>1.54</v>
      </c>
      <c r="BH685">
        <v>20</v>
      </c>
      <c r="BI685" t="s">
        <v>11</v>
      </c>
      <c r="BJ685" t="s">
        <v>33</v>
      </c>
      <c r="BK685" t="s">
        <v>5</v>
      </c>
      <c r="BL685">
        <v>1</v>
      </c>
      <c r="BM685" t="s">
        <v>22</v>
      </c>
      <c r="BN685">
        <v>1.54</v>
      </c>
      <c r="BO685" t="s">
        <v>5</v>
      </c>
      <c r="BP685">
        <v>1</v>
      </c>
      <c r="BQ685" t="s">
        <v>5</v>
      </c>
      <c r="BR685" t="s">
        <v>8</v>
      </c>
      <c r="BS685" t="s">
        <v>32</v>
      </c>
      <c r="BT685">
        <v>50</v>
      </c>
      <c r="BU685" t="s">
        <v>6</v>
      </c>
      <c r="BV685" t="s">
        <v>31</v>
      </c>
      <c r="BW685" t="s">
        <v>30</v>
      </c>
      <c r="BX685" t="s">
        <v>3</v>
      </c>
      <c r="BY685">
        <v>1</v>
      </c>
      <c r="BZ685" t="s">
        <v>29</v>
      </c>
      <c r="CA685" t="s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420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E685">
        <f>SUM($CB685,CB685:$CC685)-SUM($EC685:EC685)</f>
        <v>0</v>
      </c>
      <c r="DF685">
        <f>SUM($CB685,$CC685:CC685)-SUM($EC685:ED685)</f>
        <v>0</v>
      </c>
      <c r="DG685">
        <f>SUM($CB685,$CC685:CD685)-SUM($EC685:EE685)</f>
        <v>0</v>
      </c>
      <c r="DH685">
        <f>SUM($CB685,$CC685:CE685)-SUM($EC685:EF685)</f>
        <v>0</v>
      </c>
      <c r="DI685">
        <f>SUM($CB685,$CC685:CF685)-SUM($EC685:EG685)</f>
        <v>0</v>
      </c>
      <c r="DJ685">
        <f>SUM($CB685,$CC685:CG685)-SUM($EC685:EH685)</f>
        <v>0</v>
      </c>
      <c r="DK685">
        <f>SUM($CB685,$CC685:CH685)-SUM($EC685:EI685)</f>
        <v>0</v>
      </c>
      <c r="DL685">
        <f>SUM($CB685,$CC685:CI685)-SUM($EC685:EJ685)</f>
        <v>0</v>
      </c>
      <c r="DM685">
        <f>SUM($CB685,$CC685:CJ685)-SUM($EC685:EK685)</f>
        <v>350</v>
      </c>
      <c r="DN685">
        <f>SUM($CB685,$CC685:CK685)-SUM($EC685:EL685)</f>
        <v>210</v>
      </c>
      <c r="DO685">
        <f>SUM($CB685,$CC685:CL685)-SUM($EC685:EM685)</f>
        <v>70</v>
      </c>
      <c r="DP685">
        <f>SUM($CB685,$CC685:CM685)-SUM($EC685:EN685)</f>
        <v>20</v>
      </c>
      <c r="DQ685">
        <f>SUM($CB685,$CC685:CN685)-SUM($EC685:EO685)</f>
        <v>20</v>
      </c>
      <c r="DR685">
        <f>SUM($CB685,$CC685:CO685)-SUM($EC685:EP685)</f>
        <v>20</v>
      </c>
      <c r="DS685">
        <f>SUM($CB685,$CC685:CP685)-SUM($EC685:EQ685)</f>
        <v>20</v>
      </c>
      <c r="DT685">
        <f>SUM($CB685,$CC685:CQ685)-SUM($EC685:ER685)</f>
        <v>20</v>
      </c>
      <c r="DU685">
        <f>SUM($CB685,$CC685:CR685)-SUM($EC685:ES685)</f>
        <v>20</v>
      </c>
      <c r="DV685">
        <f>SUM($CB685,$CC685:CS685)-SUM($EC685:ET685)</f>
        <v>20</v>
      </c>
      <c r="DW685">
        <f>SUM($CB685,$CC685:CT685)-SUM($EC685:EU685)</f>
        <v>20</v>
      </c>
      <c r="DX685">
        <f>SUM($CB685,$CC685:CU685)-SUM($EC685:EV685)</f>
        <v>20</v>
      </c>
      <c r="DY685">
        <f>SUM($CB685,$CC685:CV685)-SUM($EC685:EW685)</f>
        <v>20</v>
      </c>
      <c r="DZ685">
        <f>SUM($CB685,$CC685:CW685)-SUM($EC685:EX685)</f>
        <v>20</v>
      </c>
      <c r="EA685">
        <f>SUM($CB685,$CC685:CX685)-SUM($EC685:EY685)</f>
        <v>20</v>
      </c>
      <c r="EB685">
        <f>SUM($CB685,$CC685:CY685)-SUM($EC685:EZ685)</f>
        <v>20</v>
      </c>
      <c r="EC685" cm="1">
        <f t="array" ref="EC685">SUMPRODUCT($K685:$AJ685,TRANSPOSE(EC$4:EC$29))</f>
        <v>0</v>
      </c>
      <c r="ED685" cm="1">
        <f t="array" ref="ED685">SUMPRODUCT($K685:$AJ685,TRANSPOSE(ED$4:ED$29))</f>
        <v>0</v>
      </c>
      <c r="EE685" cm="1">
        <f t="array" ref="EE685">SUMPRODUCT($K685:$AJ685,TRANSPOSE(EE$4:EE$29))</f>
        <v>0</v>
      </c>
      <c r="EF685" cm="1">
        <f t="array" ref="EF685">SUMPRODUCT($K685:$AJ685,TRANSPOSE(EF$4:EF$29))</f>
        <v>0</v>
      </c>
      <c r="EG685" cm="1">
        <f t="array" ref="EG685">SUMPRODUCT($K685:$AJ685,TRANSPOSE(EG$4:EG$29))</f>
        <v>0</v>
      </c>
      <c r="EH685" cm="1">
        <f t="array" ref="EH685">SUMPRODUCT($K685:$AJ685,TRANSPOSE(EH$4:EH$29))</f>
        <v>0</v>
      </c>
      <c r="EI685" cm="1">
        <f t="array" ref="EI685">SUMPRODUCT($K685:$AJ685,TRANSPOSE(EI$4:EI$29))</f>
        <v>0</v>
      </c>
      <c r="EJ685" cm="1">
        <f t="array" ref="EJ685">SUMPRODUCT($K685:$AJ685,TRANSPOSE(EJ$4:EJ$29))</f>
        <v>0</v>
      </c>
      <c r="EK685" cm="1">
        <f t="array" ref="EK685">SUMPRODUCT($K685:$AJ685,TRANSPOSE(EK$4:EK$29))</f>
        <v>70</v>
      </c>
      <c r="EL685" cm="1">
        <f t="array" ref="EL685">SUMPRODUCT($K685:$AJ685,TRANSPOSE(EL$4:EL$29))</f>
        <v>140</v>
      </c>
      <c r="EM685" cm="1">
        <f t="array" ref="EM685">SUMPRODUCT($K685:$AJ685,TRANSPOSE(EM$4:EM$29))</f>
        <v>140</v>
      </c>
      <c r="EN685" cm="1">
        <f t="array" ref="EN685">SUMPRODUCT($K685:$AJ685,TRANSPOSE(EN$4:EN$29))</f>
        <v>50</v>
      </c>
      <c r="EO685" cm="1">
        <f t="array" ref="EO685">SUMPRODUCT($K685:$AJ685,TRANSPOSE(EO$4:EO$29))</f>
        <v>0</v>
      </c>
      <c r="EP685" cm="1">
        <f t="array" ref="EP685">SUMPRODUCT($K685:$AJ685,TRANSPOSE(EP$4:EP$29))</f>
        <v>0</v>
      </c>
      <c r="EQ685" cm="1">
        <f t="array" ref="EQ685">SUMPRODUCT($K685:$AJ685,TRANSPOSE(EQ$4:EQ$29))</f>
        <v>0</v>
      </c>
      <c r="ER685" cm="1">
        <f t="array" ref="ER685">SUMPRODUCT($K685:$AJ685,TRANSPOSE(ER$4:ER$29))</f>
        <v>0</v>
      </c>
      <c r="ES685" cm="1">
        <f t="array" ref="ES685">SUMPRODUCT($K685:$AJ685,TRANSPOSE(ES$4:ES$29))</f>
        <v>0</v>
      </c>
      <c r="ET685" cm="1">
        <f t="array" ref="ET685">SUMPRODUCT($K685:$AJ685,TRANSPOSE(ET$4:ET$29))</f>
        <v>0</v>
      </c>
      <c r="EU685" cm="1">
        <f t="array" ref="EU685">SUMPRODUCT($K685:$AJ685,TRANSPOSE(EU$4:EU$29))</f>
        <v>0</v>
      </c>
      <c r="EV685" cm="1">
        <f t="array" ref="EV685">SUMPRODUCT($K685:$AJ685,TRANSPOSE(EV$4:EV$29))</f>
        <v>0</v>
      </c>
      <c r="EW685" cm="1">
        <f t="array" ref="EW685">SUMPRODUCT($K685:$AJ685,TRANSPOSE(EW$4:EW$29))</f>
        <v>0</v>
      </c>
      <c r="EX685" cm="1">
        <f t="array" ref="EX685">SUMPRODUCT($K685:$AJ685,TRANSPOSE(EX$4:EX$29))</f>
        <v>0</v>
      </c>
      <c r="EY685" cm="1">
        <f t="array" ref="EY685">SUMPRODUCT($K685:$AJ685,TRANSPOSE(EY$4:EY$29))</f>
        <v>0</v>
      </c>
      <c r="EZ685" cm="1">
        <f t="array" ref="EZ685">SUMPRODUCT($K685:$AJ685,TRANSPOSE(EZ$4:EZ$29))</f>
        <v>0</v>
      </c>
      <c r="FA685">
        <f t="shared" si="147"/>
        <v>0</v>
      </c>
      <c r="FB685" t="b">
        <f t="shared" si="148"/>
        <v>0</v>
      </c>
    </row>
    <row r="686" spans="1:158" hidden="1" x14ac:dyDescent="0.2">
      <c r="A686">
        <v>826</v>
      </c>
      <c r="B686" s="7" t="s">
        <v>28</v>
      </c>
      <c r="C686" t="s">
        <v>17</v>
      </c>
      <c r="D686">
        <v>401053365</v>
      </c>
      <c r="E686" t="s">
        <v>27</v>
      </c>
      <c r="F686">
        <v>400563293</v>
      </c>
      <c r="G686" t="s">
        <v>6</v>
      </c>
      <c r="H686" s="1">
        <v>2</v>
      </c>
      <c r="I686" s="1">
        <v>80</v>
      </c>
      <c r="J686" s="1">
        <f>VLOOKUP(B686,'[4]AVL F03 05.05.26_לעבוד'!$B$27:$M$694,12,)</f>
        <v>80</v>
      </c>
      <c r="K686" s="1">
        <v>0</v>
      </c>
      <c r="L686" s="1">
        <v>0</v>
      </c>
      <c r="M686" s="1">
        <v>0</v>
      </c>
      <c r="N686" s="1">
        <v>0</v>
      </c>
      <c r="O686" s="1">
        <v>80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f t="shared" si="144"/>
        <v>25200</v>
      </c>
      <c r="AL686" s="1">
        <f t="shared" si="145"/>
        <v>26000</v>
      </c>
      <c r="AM686" s="1">
        <f>AK686*AY686</f>
        <v>8820</v>
      </c>
      <c r="AN686" s="1">
        <f>AL686*AY686</f>
        <v>9100</v>
      </c>
      <c r="AO686" s="1">
        <f>AN686-AM686</f>
        <v>280</v>
      </c>
      <c r="AP686" s="1" t="s">
        <v>26</v>
      </c>
      <c r="AQ686" s="1">
        <f>VLOOKUP($B686,'[2]AVL F03 05.05.26_לעבוד'!$B$29:$H$721,6,)</f>
        <v>0</v>
      </c>
      <c r="AR686" s="1" t="s">
        <v>25</v>
      </c>
      <c r="AS686" s="1" t="s">
        <v>14</v>
      </c>
      <c r="AT686">
        <f t="shared" si="146"/>
        <v>28</v>
      </c>
      <c r="AU686" t="str">
        <f>VLOOKUP(B686,'[3]AVL F03 05.05.26_לעבוד'!$B$27:$B$694,1,)</f>
        <v>WSL25121L000FEA</v>
      </c>
      <c r="AW686" t="s">
        <v>1722</v>
      </c>
      <c r="AX686" t="s">
        <v>19</v>
      </c>
      <c r="AY686">
        <v>0.35</v>
      </c>
      <c r="AZ686" t="s">
        <v>0</v>
      </c>
      <c r="BA686">
        <v>2</v>
      </c>
      <c r="BB686" t="s">
        <v>13</v>
      </c>
      <c r="BC686">
        <v>96</v>
      </c>
      <c r="BD686">
        <v>77</v>
      </c>
      <c r="BE686" t="s">
        <v>24</v>
      </c>
      <c r="BF686">
        <v>0</v>
      </c>
      <c r="BG686">
        <v>0.35</v>
      </c>
      <c r="BH686">
        <v>20</v>
      </c>
      <c r="BI686" t="s">
        <v>11</v>
      </c>
      <c r="BJ686" t="s">
        <v>23</v>
      </c>
      <c r="BK686" t="s">
        <v>5</v>
      </c>
      <c r="BL686">
        <v>1</v>
      </c>
      <c r="BM686" t="s">
        <v>22</v>
      </c>
      <c r="BN686">
        <v>0.35</v>
      </c>
      <c r="BO686" t="s">
        <v>5</v>
      </c>
      <c r="BP686">
        <v>1</v>
      </c>
      <c r="BQ686" t="s">
        <v>5</v>
      </c>
      <c r="BR686" t="s">
        <v>8</v>
      </c>
      <c r="BS686" t="s">
        <v>21</v>
      </c>
      <c r="BT686">
        <v>2000</v>
      </c>
      <c r="BU686" t="s">
        <v>6</v>
      </c>
      <c r="BV686" t="s">
        <v>5</v>
      </c>
      <c r="BW686" t="s">
        <v>20</v>
      </c>
      <c r="BX686" t="s">
        <v>3</v>
      </c>
      <c r="BY686" t="s">
        <v>19</v>
      </c>
      <c r="BZ686" t="s">
        <v>1</v>
      </c>
      <c r="CA686" t="s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18000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E686">
        <f>SUM($CB686,CB686:$CC686)-SUM($EC686:EC686)</f>
        <v>0</v>
      </c>
      <c r="DF686">
        <f>SUM($CB686,$CC686:CC686)-SUM($EC686:ED686)</f>
        <v>0</v>
      </c>
      <c r="DG686">
        <f>SUM($CB686,$CC686:CD686)-SUM($EC686:EE686)</f>
        <v>0</v>
      </c>
      <c r="DH686">
        <f>SUM($CB686,$CC686:CE686)-SUM($EC686:EF686)</f>
        <v>0</v>
      </c>
      <c r="DI686">
        <f>SUM($CB686,$CC686:CF686)-SUM($EC686:EG686)</f>
        <v>0</v>
      </c>
      <c r="DJ686">
        <f>SUM($CB686,$CC686:CG686)-SUM($EC686:EH686)</f>
        <v>0</v>
      </c>
      <c r="DK686">
        <f>SUM($CB686,$CC686:CH686)-SUM($EC686:EI686)</f>
        <v>0</v>
      </c>
      <c r="DL686">
        <f>SUM($CB686,$CC686:CI686)-SUM($EC686:EJ686)</f>
        <v>0</v>
      </c>
      <c r="DM686">
        <f>SUM($CB686,$CC686:CJ686)-SUM($EC686:EK686)</f>
        <v>16000</v>
      </c>
      <c r="DN686">
        <f>SUM($CB686,$CC686:CK686)-SUM($EC686:EL686)</f>
        <v>13760</v>
      </c>
      <c r="DO686">
        <f>SUM($CB686,$CC686:CL686)-SUM($EC686:EM686)</f>
        <v>7760</v>
      </c>
      <c r="DP686">
        <f>SUM($CB686,$CC686:CM686)-SUM($EC686:EN686)</f>
        <v>2000</v>
      </c>
      <c r="DQ686">
        <f>SUM($CB686,$CC686:CN686)-SUM($EC686:EO686)</f>
        <v>2000</v>
      </c>
      <c r="DR686">
        <f>SUM($CB686,$CC686:CO686)-SUM($EC686:EP686)</f>
        <v>2000</v>
      </c>
      <c r="DS686">
        <f>SUM($CB686,$CC686:CP686)-SUM($EC686:EQ686)</f>
        <v>2000</v>
      </c>
      <c r="DT686">
        <f>SUM($CB686,$CC686:CQ686)-SUM($EC686:ER686)</f>
        <v>2000</v>
      </c>
      <c r="DU686">
        <f>SUM($CB686,$CC686:CR686)-SUM($EC686:ES686)</f>
        <v>2000</v>
      </c>
      <c r="DV686">
        <f>SUM($CB686,$CC686:CS686)-SUM($EC686:ET686)</f>
        <v>2000</v>
      </c>
      <c r="DW686">
        <f>SUM($CB686,$CC686:CT686)-SUM($EC686:EU686)</f>
        <v>2000</v>
      </c>
      <c r="DX686">
        <f>SUM($CB686,$CC686:CU686)-SUM($EC686:EV686)</f>
        <v>2000</v>
      </c>
      <c r="DY686">
        <f>SUM($CB686,$CC686:CV686)-SUM($EC686:EW686)</f>
        <v>2000</v>
      </c>
      <c r="DZ686">
        <f>SUM($CB686,$CC686:CW686)-SUM($EC686:EX686)</f>
        <v>2000</v>
      </c>
      <c r="EA686">
        <f>SUM($CB686,$CC686:CX686)-SUM($EC686:EY686)</f>
        <v>2000</v>
      </c>
      <c r="EB686">
        <f>SUM($CB686,$CC686:CY686)-SUM($EC686:EZ686)</f>
        <v>2000</v>
      </c>
      <c r="EC686" cm="1">
        <f t="array" ref="EC686">SUMPRODUCT($K686:$AJ686,TRANSPOSE(EC$4:EC$29))</f>
        <v>0</v>
      </c>
      <c r="ED686" cm="1">
        <f t="array" ref="ED686">SUMPRODUCT($K686:$AJ686,TRANSPOSE(ED$4:ED$29))</f>
        <v>0</v>
      </c>
      <c r="EE686" cm="1">
        <f t="array" ref="EE686">SUMPRODUCT($K686:$AJ686,TRANSPOSE(EE$4:EE$29))</f>
        <v>0</v>
      </c>
      <c r="EF686" cm="1">
        <f t="array" ref="EF686">SUMPRODUCT($K686:$AJ686,TRANSPOSE(EF$4:EF$29))</f>
        <v>0</v>
      </c>
      <c r="EG686" cm="1">
        <f t="array" ref="EG686">SUMPRODUCT($K686:$AJ686,TRANSPOSE(EG$4:EG$29))</f>
        <v>0</v>
      </c>
      <c r="EH686" cm="1">
        <f t="array" ref="EH686">SUMPRODUCT($K686:$AJ686,TRANSPOSE(EH$4:EH$29))</f>
        <v>0</v>
      </c>
      <c r="EI686" cm="1">
        <f t="array" ref="EI686">SUMPRODUCT($K686:$AJ686,TRANSPOSE(EI$4:EI$29))</f>
        <v>0</v>
      </c>
      <c r="EJ686" cm="1">
        <f t="array" ref="EJ686">SUMPRODUCT($K686:$AJ686,TRANSPOSE(EJ$4:EJ$29))</f>
        <v>0</v>
      </c>
      <c r="EK686" cm="1">
        <f t="array" ref="EK686">SUMPRODUCT($K686:$AJ686,TRANSPOSE(EK$4:EK$29))</f>
        <v>2000</v>
      </c>
      <c r="EL686" cm="1">
        <f t="array" ref="EL686">SUMPRODUCT($K686:$AJ686,TRANSPOSE(EL$4:EL$29))</f>
        <v>2240</v>
      </c>
      <c r="EM686" cm="1">
        <f t="array" ref="EM686">SUMPRODUCT($K686:$AJ686,TRANSPOSE(EM$4:EM$29))</f>
        <v>6000</v>
      </c>
      <c r="EN686" cm="1">
        <f t="array" ref="EN686">SUMPRODUCT($K686:$AJ686,TRANSPOSE(EN$4:EN$29))</f>
        <v>5760</v>
      </c>
      <c r="EO686" cm="1">
        <f t="array" ref="EO686">SUMPRODUCT($K686:$AJ686,TRANSPOSE(EO$4:EO$29))</f>
        <v>0</v>
      </c>
      <c r="EP686" cm="1">
        <f t="array" ref="EP686">SUMPRODUCT($K686:$AJ686,TRANSPOSE(EP$4:EP$29))</f>
        <v>0</v>
      </c>
      <c r="EQ686" cm="1">
        <f t="array" ref="EQ686">SUMPRODUCT($K686:$AJ686,TRANSPOSE(EQ$4:EQ$29))</f>
        <v>0</v>
      </c>
      <c r="ER686" cm="1">
        <f t="array" ref="ER686">SUMPRODUCT($K686:$AJ686,TRANSPOSE(ER$4:ER$29))</f>
        <v>0</v>
      </c>
      <c r="ES686" cm="1">
        <f t="array" ref="ES686">SUMPRODUCT($K686:$AJ686,TRANSPOSE(ES$4:ES$29))</f>
        <v>0</v>
      </c>
      <c r="ET686" cm="1">
        <f t="array" ref="ET686">SUMPRODUCT($K686:$AJ686,TRANSPOSE(ET$4:ET$29))</f>
        <v>0</v>
      </c>
      <c r="EU686" cm="1">
        <f t="array" ref="EU686">SUMPRODUCT($K686:$AJ686,TRANSPOSE(EU$4:EU$29))</f>
        <v>0</v>
      </c>
      <c r="EV686" cm="1">
        <f t="array" ref="EV686">SUMPRODUCT($K686:$AJ686,TRANSPOSE(EV$4:EV$29))</f>
        <v>0</v>
      </c>
      <c r="EW686" cm="1">
        <f t="array" ref="EW686">SUMPRODUCT($K686:$AJ686,TRANSPOSE(EW$4:EW$29))</f>
        <v>0</v>
      </c>
      <c r="EX686" cm="1">
        <f t="array" ref="EX686">SUMPRODUCT($K686:$AJ686,TRANSPOSE(EX$4:EX$29))</f>
        <v>0</v>
      </c>
      <c r="EY686" cm="1">
        <f t="array" ref="EY686">SUMPRODUCT($K686:$AJ686,TRANSPOSE(EY$4:EY$29))</f>
        <v>0</v>
      </c>
      <c r="EZ686" cm="1">
        <f t="array" ref="EZ686">SUMPRODUCT($K686:$AJ686,TRANSPOSE(EZ$4:EZ$29))</f>
        <v>0</v>
      </c>
      <c r="FA686">
        <f t="shared" si="147"/>
        <v>0</v>
      </c>
      <c r="FB686" t="b">
        <f t="shared" si="148"/>
        <v>0</v>
      </c>
    </row>
    <row r="687" spans="1:158" hidden="1" x14ac:dyDescent="0.2">
      <c r="A687">
        <v>827</v>
      </c>
      <c r="B687" s="7" t="s">
        <v>18</v>
      </c>
      <c r="C687" t="s">
        <v>17</v>
      </c>
      <c r="D687">
        <v>408006050</v>
      </c>
      <c r="E687" t="s">
        <v>16</v>
      </c>
      <c r="G687" t="s">
        <v>6</v>
      </c>
      <c r="H687" s="1">
        <v>1</v>
      </c>
      <c r="I687" s="1">
        <v>4</v>
      </c>
      <c r="J687" s="1">
        <f>VLOOKUP(B687,'[4]AVL F03 05.05.26_לעבוד'!$B$27:$M$694,12,)</f>
        <v>4</v>
      </c>
      <c r="K687" s="1">
        <v>0</v>
      </c>
      <c r="L687" s="1">
        <v>0</v>
      </c>
      <c r="M687" s="1">
        <v>0</v>
      </c>
      <c r="N687" s="1">
        <v>2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2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f t="shared" si="144"/>
        <v>1260</v>
      </c>
      <c r="AL687" s="1">
        <f t="shared" si="145"/>
        <v>1600</v>
      </c>
      <c r="AQ687" s="1" t="str">
        <f>VLOOKUP($B687,'[2]AVL F03 05.05.26_לעבוד'!$B$29:$H$721,6,)</f>
        <v>נדרשת עזרה אלתא</v>
      </c>
      <c r="AR687" s="1" t="s">
        <v>15</v>
      </c>
      <c r="AS687" s="1" t="s">
        <v>14</v>
      </c>
      <c r="AT687">
        <f t="shared" si="146"/>
        <v>110.48</v>
      </c>
      <c r="AU687" t="str">
        <f>VLOOKUP(B687,'[3]AVL F03 05.05.26_לעבוד'!$B$27:$B$694,1,)</f>
        <v>WTBV36PD11SY</v>
      </c>
      <c r="AW687" t="s">
        <v>1788</v>
      </c>
      <c r="AX687" t="s">
        <v>2</v>
      </c>
      <c r="AY687">
        <v>27.62</v>
      </c>
      <c r="AZ687" t="s">
        <v>0</v>
      </c>
      <c r="BA687">
        <v>1</v>
      </c>
      <c r="BB687" t="s">
        <v>13</v>
      </c>
      <c r="BC687">
        <v>356</v>
      </c>
      <c r="BD687">
        <v>97</v>
      </c>
      <c r="BE687" t="s">
        <v>12</v>
      </c>
      <c r="BF687">
        <v>0</v>
      </c>
      <c r="BG687">
        <v>27.62</v>
      </c>
      <c r="BH687">
        <v>20</v>
      </c>
      <c r="BI687" t="s">
        <v>11</v>
      </c>
      <c r="BJ687" t="s">
        <v>10</v>
      </c>
      <c r="BK687" t="s">
        <v>5</v>
      </c>
      <c r="BL687" t="s">
        <v>5</v>
      </c>
      <c r="BM687" t="s">
        <v>9</v>
      </c>
      <c r="BN687">
        <v>27.62</v>
      </c>
      <c r="BO687" t="s">
        <v>5</v>
      </c>
      <c r="BP687">
        <v>1</v>
      </c>
      <c r="BQ687" t="s">
        <v>5</v>
      </c>
      <c r="BR687" t="s">
        <v>8</v>
      </c>
      <c r="BS687" t="s">
        <v>7</v>
      </c>
      <c r="BT687">
        <v>800</v>
      </c>
      <c r="BU687" t="s">
        <v>6</v>
      </c>
      <c r="BV687" t="s">
        <v>5</v>
      </c>
      <c r="BW687" t="s">
        <v>4</v>
      </c>
      <c r="BX687" t="s">
        <v>3</v>
      </c>
      <c r="BY687" t="s">
        <v>2</v>
      </c>
      <c r="BZ687" t="s">
        <v>1</v>
      </c>
      <c r="CA687" t="s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80</v>
      </c>
      <c r="CK687">
        <v>793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E687">
        <f>SUM($CB687,CB687:$CC687)-SUM($EC687:EC687)</f>
        <v>0</v>
      </c>
      <c r="DF687">
        <f>SUM($CB687,$CC687:CC687)-SUM($EC687:ED687)</f>
        <v>0</v>
      </c>
      <c r="DG687">
        <f>SUM($CB687,$CC687:CD687)-SUM($EC687:EE687)</f>
        <v>0</v>
      </c>
      <c r="DH687">
        <f>SUM($CB687,$CC687:CE687)-SUM($EC687:EF687)</f>
        <v>0</v>
      </c>
      <c r="DI687">
        <f>SUM($CB687,$CC687:CF687)-SUM($EC687:EG687)</f>
        <v>0</v>
      </c>
      <c r="DJ687">
        <f>SUM($CB687,$CC687:CG687)-SUM($EC687:EH687)</f>
        <v>0</v>
      </c>
      <c r="DK687">
        <f>SUM($CB687,$CC687:CH687)-SUM($EC687:EI687)</f>
        <v>0</v>
      </c>
      <c r="DL687">
        <f>SUM($CB687,$CC687:CI687)-SUM($EC687:EJ687)</f>
        <v>0</v>
      </c>
      <c r="DM687">
        <f>SUM($CB687,$CC687:CJ687)-SUM($EC687:EK687)</f>
        <v>0</v>
      </c>
      <c r="DN687">
        <f>SUM($CB687,$CC687:CK687)-SUM($EC687:EL687)</f>
        <v>453</v>
      </c>
      <c r="DO687">
        <f>SUM($CB687,$CC687:CL687)-SUM($EC687:EM687)</f>
        <v>253</v>
      </c>
      <c r="DP687">
        <f>SUM($CB687,$CC687:CM687)-SUM($EC687:EN687)</f>
        <v>73</v>
      </c>
      <c r="DQ687">
        <f>SUM($CB687,$CC687:CN687)-SUM($EC687:EO687)</f>
        <v>73</v>
      </c>
      <c r="DR687">
        <f>SUM($CB687,$CC687:CO687)-SUM($EC687:EP687)</f>
        <v>73</v>
      </c>
      <c r="DS687">
        <f>SUM($CB687,$CC687:CP687)-SUM($EC687:EQ687)</f>
        <v>73</v>
      </c>
      <c r="DT687">
        <f>SUM($CB687,$CC687:CQ687)-SUM($EC687:ER687)</f>
        <v>73</v>
      </c>
      <c r="DU687">
        <f>SUM($CB687,$CC687:CR687)-SUM($EC687:ES687)</f>
        <v>73</v>
      </c>
      <c r="DV687">
        <f>SUM($CB687,$CC687:CS687)-SUM($EC687:ET687)</f>
        <v>73</v>
      </c>
      <c r="DW687">
        <f>SUM($CB687,$CC687:CT687)-SUM($EC687:EU687)</f>
        <v>73</v>
      </c>
      <c r="DX687">
        <f>SUM($CB687,$CC687:CU687)-SUM($EC687:EV687)</f>
        <v>73</v>
      </c>
      <c r="DY687">
        <f>SUM($CB687,$CC687:CV687)-SUM($EC687:EW687)</f>
        <v>73</v>
      </c>
      <c r="DZ687">
        <f>SUM($CB687,$CC687:CW687)-SUM($EC687:EX687)</f>
        <v>73</v>
      </c>
      <c r="EA687">
        <f>SUM($CB687,$CC687:CX687)-SUM($EC687:EY687)</f>
        <v>73</v>
      </c>
      <c r="EB687">
        <f>SUM($CB687,$CC687:CY687)-SUM($EC687:EZ687)</f>
        <v>73</v>
      </c>
      <c r="EC687" cm="1">
        <f t="array" ref="EC687">SUMPRODUCT($K687:$AJ687,TRANSPOSE(EC$4:EC$29))</f>
        <v>0</v>
      </c>
      <c r="ED687" cm="1">
        <f t="array" ref="ED687">SUMPRODUCT($K687:$AJ687,TRANSPOSE(ED$4:ED$29))</f>
        <v>0</v>
      </c>
      <c r="EE687" cm="1">
        <f t="array" ref="EE687">SUMPRODUCT($K687:$AJ687,TRANSPOSE(EE$4:EE$29))</f>
        <v>0</v>
      </c>
      <c r="EF687" cm="1">
        <f t="array" ref="EF687">SUMPRODUCT($K687:$AJ687,TRANSPOSE(EF$4:EF$29))</f>
        <v>0</v>
      </c>
      <c r="EG687" cm="1">
        <f t="array" ref="EG687">SUMPRODUCT($K687:$AJ687,TRANSPOSE(EG$4:EG$29))</f>
        <v>0</v>
      </c>
      <c r="EH687" cm="1">
        <f t="array" ref="EH687">SUMPRODUCT($K687:$AJ687,TRANSPOSE(EH$4:EH$29))</f>
        <v>0</v>
      </c>
      <c r="EI687" cm="1">
        <f t="array" ref="EI687">SUMPRODUCT($K687:$AJ687,TRANSPOSE(EI$4:EI$29))</f>
        <v>0</v>
      </c>
      <c r="EJ687" cm="1">
        <f t="array" ref="EJ687">SUMPRODUCT($K687:$AJ687,TRANSPOSE(EJ$4:EJ$29))</f>
        <v>0</v>
      </c>
      <c r="EK687" cm="1">
        <f t="array" ref="EK687">SUMPRODUCT($K687:$AJ687,TRANSPOSE(EK$4:EK$29))</f>
        <v>80</v>
      </c>
      <c r="EL687" cm="1">
        <f t="array" ref="EL687">SUMPRODUCT($K687:$AJ687,TRANSPOSE(EL$4:EL$29))</f>
        <v>340</v>
      </c>
      <c r="EM687" cm="1">
        <f t="array" ref="EM687">SUMPRODUCT($K687:$AJ687,TRANSPOSE(EM$4:EM$29))</f>
        <v>200</v>
      </c>
      <c r="EN687" cm="1">
        <f t="array" ref="EN687">SUMPRODUCT($K687:$AJ687,TRANSPOSE(EN$4:EN$29))</f>
        <v>180</v>
      </c>
      <c r="EO687" cm="1">
        <f t="array" ref="EO687">SUMPRODUCT($K687:$AJ687,TRANSPOSE(EO$4:EO$29))</f>
        <v>0</v>
      </c>
      <c r="EP687" cm="1">
        <f t="array" ref="EP687">SUMPRODUCT($K687:$AJ687,TRANSPOSE(EP$4:EP$29))</f>
        <v>0</v>
      </c>
      <c r="EQ687" cm="1">
        <f t="array" ref="EQ687">SUMPRODUCT($K687:$AJ687,TRANSPOSE(EQ$4:EQ$29))</f>
        <v>0</v>
      </c>
      <c r="ER687" cm="1">
        <f t="array" ref="ER687">SUMPRODUCT($K687:$AJ687,TRANSPOSE(ER$4:ER$29))</f>
        <v>0</v>
      </c>
      <c r="ES687" cm="1">
        <f t="array" ref="ES687">SUMPRODUCT($K687:$AJ687,TRANSPOSE(ES$4:ES$29))</f>
        <v>0</v>
      </c>
      <c r="ET687" cm="1">
        <f t="array" ref="ET687">SUMPRODUCT($K687:$AJ687,TRANSPOSE(ET$4:ET$29))</f>
        <v>0</v>
      </c>
      <c r="EU687" cm="1">
        <f t="array" ref="EU687">SUMPRODUCT($K687:$AJ687,TRANSPOSE(EU$4:EU$29))</f>
        <v>0</v>
      </c>
      <c r="EV687" cm="1">
        <f t="array" ref="EV687">SUMPRODUCT($K687:$AJ687,TRANSPOSE(EV$4:EV$29))</f>
        <v>0</v>
      </c>
      <c r="EW687" cm="1">
        <f t="array" ref="EW687">SUMPRODUCT($K687:$AJ687,TRANSPOSE(EW$4:EW$29))</f>
        <v>0</v>
      </c>
      <c r="EX687" cm="1">
        <f t="array" ref="EX687">SUMPRODUCT($K687:$AJ687,TRANSPOSE(EX$4:EX$29))</f>
        <v>0</v>
      </c>
      <c r="EY687" cm="1">
        <f t="array" ref="EY687">SUMPRODUCT($K687:$AJ687,TRANSPOSE(EY$4:EY$29))</f>
        <v>0</v>
      </c>
      <c r="EZ687" cm="1">
        <f t="array" ref="EZ687">SUMPRODUCT($K687:$AJ687,TRANSPOSE(EZ$4:EZ$29))</f>
        <v>0</v>
      </c>
      <c r="FA687">
        <f t="shared" si="147"/>
        <v>0</v>
      </c>
      <c r="FB687" t="b">
        <f t="shared" si="148"/>
        <v>0</v>
      </c>
    </row>
    <row r="688" spans="1:158" hidden="1" x14ac:dyDescent="0.2">
      <c r="AG688" s="1"/>
      <c r="FB688" t="b">
        <f t="shared" si="148"/>
        <v>0</v>
      </c>
    </row>
    <row r="689" spans="11:116" ht="24" thickBot="1" x14ac:dyDescent="0.4"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5"/>
      <c r="AU689" s="5"/>
      <c r="AV689" s="5"/>
    </row>
    <row r="690" spans="11:116" ht="24" thickBot="1" x14ac:dyDescent="0.4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2"/>
      <c r="AH690" s="3"/>
      <c r="AI690" s="3"/>
      <c r="AJ690" s="3"/>
      <c r="AK690" s="2"/>
      <c r="AL690" s="2"/>
      <c r="AM690" s="2"/>
      <c r="AN690" s="2"/>
      <c r="AO690" s="2"/>
      <c r="AP690" s="2"/>
      <c r="AQ690" s="2"/>
      <c r="AR690" s="2"/>
      <c r="AS690" s="2"/>
      <c r="AT690" s="4"/>
      <c r="AU690" s="4"/>
      <c r="AV690" s="4"/>
    </row>
    <row r="691" spans="11:116" ht="13.5" thickBot="1" x14ac:dyDescent="0.2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2"/>
      <c r="AH691" s="3"/>
      <c r="AI691" s="3"/>
      <c r="AJ691" s="3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1:116" ht="13.5" thickBot="1" x14ac:dyDescent="0.2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2"/>
      <c r="AH692" s="3"/>
      <c r="AI692" s="3"/>
      <c r="AJ692" s="3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1:116" x14ac:dyDescent="0.2">
      <c r="DL693">
        <f>53*4</f>
        <v>212</v>
      </c>
    </row>
    <row r="696" spans="11:116" x14ac:dyDescent="0.2">
      <c r="S696" s="1">
        <f>1600*75</f>
        <v>120000</v>
      </c>
    </row>
    <row r="707" spans="17:17" x14ac:dyDescent="0.2">
      <c r="Q707" s="1">
        <f>1600*75</f>
        <v>120000</v>
      </c>
    </row>
  </sheetData>
  <autoFilter ref="A30:GG688" xr:uid="{0EB7F5F3-FE11-4A0F-93D1-D3B300D4F16E}">
    <filterColumn colId="1">
      <filters>
        <filter val="1096B650-003"/>
      </filters>
    </filterColumn>
  </autoFilter>
  <mergeCells count="3">
    <mergeCell ref="CC27:CZ29"/>
    <mergeCell ref="DE2:EB2"/>
    <mergeCell ref="EC2:EZ2"/>
  </mergeCells>
  <conditionalFormatting sqref="K31:AJ687">
    <cfRule type="expression" dxfId="4" priority="5" stopIfTrue="1">
      <formula>"and(K31&gt;0,or($DK31&lt;0,$Dl31&lt;0,$Dm31&lt;0,$Dn31&lt;0,$Do31&lt;0,$Dp31&lt;0,$Dq31&lt;0,$Dr31&lt;0,$Ds31&lt;0,$Dt31&lt;0))"</formula>
    </cfRule>
  </conditionalFormatting>
  <conditionalFormatting sqref="K38:AJ673">
    <cfRule type="cellIs" dxfId="3" priority="1" operator="greaterThan">
      <formula>0</formula>
    </cfRule>
  </conditionalFormatting>
  <conditionalFormatting sqref="P8:P12">
    <cfRule type="expression" dxfId="2" priority="2" stopIfTrue="1">
      <formula>"and(K31&gt;0,or($DK31&lt;0,$Dl31&lt;0,$Dm31&lt;0,$Dn31&lt;0,$Do31&lt;0,$Dp31&lt;0,$Dq31&lt;0,$Dr31&lt;0,$Ds31&lt;0,$Dt31&lt;0))"</formula>
    </cfRule>
  </conditionalFormatting>
  <conditionalFormatting sqref="DE31:EB206 DC207:EB572 DE573:EB687">
    <cfRule type="cellIs" dxfId="1" priority="3" stopIfTrue="1" operator="lessThan">
      <formula>0</formula>
    </cfRule>
    <cfRule type="cellIs" dxfId="0" priority="4" stopIfTrue="1" operator="greaterThanOrEqual">
      <formula>0</formula>
    </cfRule>
  </conditionalFormatting>
  <hyperlinks>
    <hyperlink ref="B31" r:id="rId1" display="http://eltweb04.elta.iai/pls/iman_Production/link_to_iman?item_id=6932T100-001" xr:uid="{30EFFA21-8380-4F29-85DA-4133B8486925}"/>
    <hyperlink ref="B32" r:id="rId2" display="http://eltweb04.elta.iai/pls/iman_Production/link_to_iman?item_id=02015J1R0PBSTR" xr:uid="{6DFDF2BF-F2BE-481D-8BF9-9BDFA163B3CC}"/>
    <hyperlink ref="B33" r:id="rId3" display="http://eltweb04.elta.iai/pls/iman_Production/link_to_iman?item_id=0402CS-1N0XJLW" xr:uid="{92B64834-A9D1-42A8-A193-21C4FD1AABB5}"/>
    <hyperlink ref="B34" r:id="rId4" display="http://eltweb04.elta.iai/pls/iman_Production/link_to_iman?item_id=0402CS-2N7XJSW" xr:uid="{DF6D857D-94BF-43E5-A26C-114FC5CEC628}"/>
    <hyperlink ref="B35" r:id="rId5" display="http://eltweb04.elta.iai/pls/iman_Production/link_to_iman?item_id=0402X105K160SNT" xr:uid="{96B1B4B1-3347-4655-99B9-0A01BC76A33B}"/>
    <hyperlink ref="B36" r:id="rId6" display="http://eltweb04.elta.iai/pls/iman_Production/link_to_iman?item_id=0603LS-122XGRC" xr:uid="{292BF100-D3EF-4CE8-8122-AA79B640F3A5}"/>
    <hyperlink ref="B37" r:id="rId7" display="http://eltweb04.elta.iai/pls/iman_Production/link_to_iman?item_id=0603LS-821XJRC" xr:uid="{7C226A95-1D62-485B-AD27-2D4EBFD0C418}"/>
    <hyperlink ref="B38" r:id="rId8" display="http://eltweb04.elta.iai/pls/iman_Production/link_to_iman?item_id=080-1200" xr:uid="{13B8115B-F286-4EBB-BFF9-ABCDC9C2E397}"/>
    <hyperlink ref="B39" r:id="rId9" display="http://eltweb04.elta.iai/pls/iman_Production/link_to_iman?item_id=08055C105KAT2A" xr:uid="{5B9D911F-88E3-4EE7-A4F8-8AE2C75B264F}"/>
    <hyperlink ref="B40" r:id="rId10" display="http://eltweb04.elta.iai/pls/iman_Production/link_to_iman?item_id=0805ZC106KAT2A" xr:uid="{BF91005C-6390-4753-AAAA-97318CA0A006}"/>
    <hyperlink ref="B41" r:id="rId11" display="http://eltweb04.elta.iai/pls/iman_Production/link_to_iman?item_id=096-0002-0009" xr:uid="{1572574C-E406-4A6D-9AEA-51244B11DF9E}"/>
    <hyperlink ref="B42" r:id="rId12" display="http://eltweb04.elta.iai/pls/iman_Production/link_to_iman?item_id=10-646402-192N" xr:uid="{232860BA-C2EC-4E38-9A6A-8FC45BB712A4}"/>
    <hyperlink ref="B43" r:id="rId13" display="http://eltweb04.elta.iai/pls/iman_Production/link_to_iman?item_id=1000B-5001FX" xr:uid="{B20FD3EB-EA2A-4078-97AA-E957E664C33C}"/>
    <hyperlink ref="B44" r:id="rId14" display="http://eltweb04.elta.iai/pls/iman_Production/link_to_iman?item_id=1022Y326-001" xr:uid="{3C7BAEBB-6C28-404C-A828-0E842BF438A4}"/>
    <hyperlink ref="B45" r:id="rId15" display="http://eltweb04.elta.iai/pls/iman_Production/link_to_iman?item_id=1037U443-001" xr:uid="{278068E5-9234-44FE-8C06-0BB6E0D3EFE3}"/>
    <hyperlink ref="B46" r:id="rId16" display="http://eltweb04.elta.iai/pls/iman_Production/link_to_iman?item_id=1045672-1" xr:uid="{9A5666E0-3EFD-43C3-892D-CF49342F6580}"/>
    <hyperlink ref="B47" r:id="rId17" display="http://eltweb04.elta.iai/pls/iman_Production/link_to_iman?item_id=1093L092-001" xr:uid="{5B766D8D-2496-423F-A811-5259BA4F6C44}"/>
    <hyperlink ref="B48" r:id="rId18" display="http://eltweb04.elta.iai/pls/iman_Production/link_to_iman?item_id=1093L211-001" xr:uid="{0961A1C2-4986-406E-B1D3-B22FA1FC1350}"/>
    <hyperlink ref="B49" r:id="rId19" display="http://eltweb04.elta.iai/pls/iman_Production/link_to_iman?item_id=1093L395-002" xr:uid="{6F04354E-644E-4D09-AB81-765954075D67}"/>
    <hyperlink ref="B50" r:id="rId20" display="http://eltweb04.elta.iai/pls/iman_Production/link_to_iman?item_id=1093L396-002" xr:uid="{BD71329C-8893-4DB6-A521-DBED9572B613}"/>
    <hyperlink ref="B51" r:id="rId21" display="http://eltweb04.elta.iai/pls/iman_Production/link_to_iman?item_id=1093L944-001" xr:uid="{013B2672-D824-441A-83B8-CF882B7DD2BF}"/>
    <hyperlink ref="B52" r:id="rId22" display="http://eltweb04.elta.iai/pls/iman_Production/link_to_iman?item_id=1093M635-003" xr:uid="{3E4A4B15-5EBE-4018-8B0C-4CBF8A5B12FC}"/>
    <hyperlink ref="B53" r:id="rId23" display="http://eltweb04.elta.iai/pls/iman_Production/link_to_iman?item_id=1093N696-001" xr:uid="{2F238104-D237-4239-94BB-01F4668954E6}"/>
    <hyperlink ref="B54" r:id="rId24" display="http://eltweb04.elta.iai/pls/iman_Production/link_to_iman?item_id=1093N705-001" xr:uid="{A368E93D-5CCF-45C3-9875-CF73B4A66F05}"/>
    <hyperlink ref="B55" r:id="rId25" display="http://eltweb04.elta.iai/pls/iman_Production/link_to_iman?item_id=1093R379-001" xr:uid="{A06D76AB-01A6-4975-905F-5621C622AA50}"/>
    <hyperlink ref="B56" r:id="rId26" display="http://eltweb04.elta.iai/pls/iman_Production/link_to_iman?item_id=1093U332-001" xr:uid="{9B86CBE2-BEE7-481D-B44A-5CE01861F349}"/>
    <hyperlink ref="B57" r:id="rId27" display="http://eltweb04.elta.iai/pls/iman_Production/link_to_iman?item_id=1093U335-001" xr:uid="{B91E41D6-D04E-464F-8C6D-24AB58E5746E}"/>
    <hyperlink ref="B58" r:id="rId28" display="http://eltweb04.elta.iai/pls/iman_Production/link_to_iman?item_id=1093U336-001" xr:uid="{2C142D05-A6B7-4E29-8A0B-E9A113F514DF}"/>
    <hyperlink ref="B59" r:id="rId29" display="http://eltweb04.elta.iai/pls/iman_Production/link_to_iman?item_id=1093U337-001" xr:uid="{48F87CA0-2B17-412C-A3ED-1A8AA8DD80E2}"/>
    <hyperlink ref="B60" r:id="rId30" display="http://eltweb04.elta.iai/pls/iman_Production/link_to_iman?item_id=1093U338-001" xr:uid="{BC66CCF3-03AC-40D2-A0F8-5FF57A57289C}"/>
    <hyperlink ref="B61" r:id="rId31" display="http://eltweb04.elta.iai/pls/iman_Production/link_to_iman?item_id=1093U339-001" xr:uid="{0CCD1B67-3565-4671-8CA3-FD5777969593}"/>
    <hyperlink ref="B62" r:id="rId32" display="http://eltweb04.elta.iai/pls/iman_Production/link_to_iman?item_id=1093U347-001" xr:uid="{38241DB1-EB78-4E83-AB8D-29616E45A650}"/>
    <hyperlink ref="B63" r:id="rId33" display="http://eltweb04.elta.iai/pls/iman_Production/link_to_iman?item_id=1093U348-001" xr:uid="{7575C71E-791E-4D16-8D01-F2BFA9F116AC}"/>
    <hyperlink ref="B64" r:id="rId34" display="http://eltweb04.elta.iai/pls/iman_Production/link_to_iman?item_id=1093U442-001" xr:uid="{9B9F760C-AF16-4E99-9893-2C2AA1656A44}"/>
    <hyperlink ref="B65" r:id="rId35" display="http://eltweb04.elta.iai/pls/iman_Production/link_to_iman?item_id=1093U447-001" xr:uid="{2B4B7A4C-AE62-463A-A022-BAE77F1D7AD5}"/>
    <hyperlink ref="B66" r:id="rId36" display="http://eltweb04.elta.iai/pls/iman_Production/link_to_iman?item_id=1093W210-001" xr:uid="{DB501AAA-0020-4797-9B7F-817249165332}"/>
    <hyperlink ref="B67" r:id="rId37" display="http://eltweb04.elta.iai/pls/iman_Production/link_to_iman?item_id=1093W211-001" xr:uid="{420A961D-F814-47F9-AAFD-EC7C01C06F45}"/>
    <hyperlink ref="B68" r:id="rId38" display="http://eltweb04.elta.iai/pls/iman_Production/link_to_iman?item_id=1093W212-001" xr:uid="{6048326A-E8E2-4FCE-9660-E2C28C6FA23F}"/>
    <hyperlink ref="B69" r:id="rId39" display="http://eltweb04.elta.iai/pls/iman_Production/link_to_iman?item_id=1093W213-001" xr:uid="{EF10ED21-01E8-4E96-B01B-30EFABBB5CBB}"/>
    <hyperlink ref="B70" r:id="rId40" display="http://eltweb04.elta.iai/pls/iman_Production/link_to_iman?item_id=1094B009-001" xr:uid="{21B3273A-C4B6-42DE-9122-CE281BE1EDFE}"/>
    <hyperlink ref="B71" r:id="rId41" display="http://eltweb04.elta.iai/pls/iman_Production/link_to_iman?item_id=1094G851-001" xr:uid="{D97EA6B9-82EA-43FB-8DF5-4EB8E014DF81}"/>
    <hyperlink ref="B72" r:id="rId42" display="http://eltweb04.elta.iai/pls/iman_Production/link_to_iman?item_id=1094U399-001" xr:uid="{00BC667B-0137-4F70-B94F-AD59ACF41285}"/>
    <hyperlink ref="B73" r:id="rId43" display="http://eltweb04.elta.iai/pls/iman_Production/link_to_iman?item_id=1094U750-001" xr:uid="{310D35EE-43E3-4CC6-BAC2-1D788E4537BD}"/>
    <hyperlink ref="B74" r:id="rId44" display="http://eltweb04.elta.iai/pls/iman_Production/link_to_iman?item_id=1096A410-001" xr:uid="{79A16AB0-F738-4DF4-95B2-BD8E1D5518EE}"/>
    <hyperlink ref="B75" r:id="rId45" display="http://eltweb04.elta.iai/pls/iman_Production/link_to_iman?item_id=1096B634-001" xr:uid="{C0B50121-F03A-4941-9C6B-CD6938DADE95}"/>
    <hyperlink ref="B76" r:id="rId46" display="http://eltweb04.elta.iai/pls/iman_Production/link_to_iman?item_id=1096B650-003" xr:uid="{D73D18CF-13DB-4E0C-B0C4-9EF15C33E692}"/>
    <hyperlink ref="B77" r:id="rId47" display="http://eltweb04.elta.iai/pls/iman_Production/link_to_iman?item_id=1096B652-003" xr:uid="{36FCA0C4-2271-4EF0-96C5-592E75F7B9F5}"/>
    <hyperlink ref="B78" r:id="rId48" display="http://eltweb04.elta.iai/pls/iman_Production/link_to_iman?item_id=1096C850-003" xr:uid="{577EBF17-805D-4E14-86FA-57E5F06749BC}"/>
    <hyperlink ref="B79" r:id="rId49" display="http://eltweb04.elta.iai/pls/iman_Production/link_to_iman?item_id=1096C852-002" xr:uid="{1945B3A1-A39D-4A18-91C6-9257266F4385}"/>
    <hyperlink ref="B80" r:id="rId50" display="http://eltweb04.elta.iai/pls/iman_Production/link_to_iman?item_id=1096D240-003" xr:uid="{9BD90E5F-D392-4D84-93D8-0F3C14996775}"/>
    <hyperlink ref="B81" r:id="rId51" display="http://eltweb04.elta.iai/pls/iman_Production/link_to_iman?item_id=1096D242-002" xr:uid="{8D7DB27E-63DC-4937-928E-A7452B26DF57}"/>
    <hyperlink ref="B82" r:id="rId52" display="http://eltweb04.elta.iai/pls/iman_Production/link_to_iman?item_id=1096D244-001" xr:uid="{BAC6EF74-EDE2-447C-B853-6AF159469D04}"/>
    <hyperlink ref="B83" r:id="rId53" display="http://eltweb04.elta.iai/pls/iman_Production/link_to_iman?item_id=1096F000-003" xr:uid="{54B23E84-8725-42C3-B95E-9E3E8E809150}"/>
    <hyperlink ref="B84" r:id="rId54" display="http://eltweb04.elta.iai/pls/iman_Production/link_to_iman?item_id=1096F009-003" xr:uid="{6836C4B3-9423-4369-B669-5676568177B8}"/>
    <hyperlink ref="B85" r:id="rId55" display="http://eltweb04.elta.iai/pls/iman_Production/link_to_iman?item_id=1096F010-002" xr:uid="{BDFEEB81-A3D6-448A-82CE-93AC2DB27362}"/>
    <hyperlink ref="B86" r:id="rId56" display="http://eltweb04.elta.iai/pls/iman_Production/link_to_iman?item_id=1096F011-002" xr:uid="{9043974B-00E8-4048-AA74-44428319C8B1}"/>
    <hyperlink ref="B87" r:id="rId57" display="http://eltweb04.elta.iai/pls/iman_Production/link_to_iman?item_id=1096F529-001" xr:uid="{BA7D2800-D072-45A3-89DC-53BAC7057135}"/>
    <hyperlink ref="B88" r:id="rId58" display="http://eltweb04.elta.iai/pls/iman_Production/link_to_iman?item_id=1096F588-001" xr:uid="{F7872FD4-9A62-4B79-ADD5-73A4AE7486A7}"/>
    <hyperlink ref="B89" r:id="rId59" display="http://eltweb04.elta.iai/pls/iman_Production/link_to_iman?item_id=1096F598-002" xr:uid="{990F4616-9D6F-485E-9F6D-ECB372057DF7}"/>
    <hyperlink ref="B90" r:id="rId60" display="http://eltweb04.elta.iai/pls/iman_Production/link_to_iman?item_id=1096F602-001" xr:uid="{626EC1A4-8DB0-41B3-9B30-5E208A392BD7}"/>
    <hyperlink ref="B91" r:id="rId61" display="http://eltweb04.elta.iai/pls/iman_Production/link_to_iman?item_id=1096G860-002" xr:uid="{D4C23A67-30AE-40B2-BFC9-7CE1CDC0CFF1}"/>
    <hyperlink ref="B92" r:id="rId62" display="http://eltweb04.elta.iai/pls/iman_Production/link_to_iman?item_id=1096G862-002" xr:uid="{EDA4B6DA-9665-4806-83F2-A51C74966751}"/>
    <hyperlink ref="B93" r:id="rId63" display="http://eltweb04.elta.iai/pls/iman_Production/link_to_iman?item_id=1096G880-003" xr:uid="{1891476E-A84B-4DDD-9642-6D74E8CAD375}"/>
    <hyperlink ref="B94" r:id="rId64" display="http://eltweb04.elta.iai/pls/iman_Production/link_to_iman?item_id=1096G882-002" xr:uid="{BAB898AB-5CE7-4E63-9EE3-F57A0EDD7DE2}"/>
    <hyperlink ref="B95" r:id="rId65" display="http://eltweb04.elta.iai/pls/iman_Production/link_to_iman?item_id=1096J793-002" xr:uid="{03D5863F-ED47-4A61-BF5E-E2951F3239CD}"/>
    <hyperlink ref="B96" r:id="rId66" display="http://eltweb04.elta.iai/pls/iman_Production/link_to_iman?item_id=1096J794-002" xr:uid="{990AEA72-60B6-45A0-871B-D75F7FB1D47E}"/>
    <hyperlink ref="B97" r:id="rId67" display="http://eltweb04.elta.iai/pls/iman_Production/link_to_iman?item_id=1096J797-001" xr:uid="{00D6E3E3-CA8B-4221-A6A5-E49273D5781B}"/>
    <hyperlink ref="B98" r:id="rId68" display="http://eltweb04.elta.iai/pls/iman_Production/link_to_iman?item_id=1096J798-001" xr:uid="{8565BEA6-6F91-44C2-ABC7-F473185232E7}"/>
    <hyperlink ref="B99" r:id="rId69" display="http://eltweb04.elta.iai/pls/iman_Production/link_to_iman?item_id=1096J800-001" xr:uid="{117ED00C-CAAD-4C81-B939-1C5282646262}"/>
    <hyperlink ref="B100" r:id="rId70" display="http://eltweb04.elta.iai/pls/iman_Production/link_to_iman?item_id=1096J801-001" xr:uid="{90711D0E-9451-41A9-92C0-54C562A4190A}"/>
    <hyperlink ref="B101" r:id="rId71" display="http://eltweb04.elta.iai/pls/iman_Production/link_to_iman?item_id=1096J802-001" xr:uid="{1263E014-5369-47BD-A2FF-7E059A3D63C1}"/>
    <hyperlink ref="B102" r:id="rId72" display="http://eltweb04.elta.iai/pls/iman_Production/link_to_iman?item_id=1096J805-001" xr:uid="{93A3D21B-A867-4F04-8DA8-E7D1D400D8B3}"/>
    <hyperlink ref="B103" r:id="rId73" display="http://eltweb04.elta.iai/pls/iman_Production/link_to_iman?item_id=1096J810-001" xr:uid="{350DC630-6303-4284-A9D7-0D734FE9108C}"/>
    <hyperlink ref="B104" r:id="rId74" display="http://eltweb04.elta.iai/pls/iman_Production/link_to_iman?item_id=1096J811-001" xr:uid="{D45AB759-C1E1-41ED-BFD1-90A5F5A9BA71}"/>
    <hyperlink ref="B105" r:id="rId75" display="http://eltweb04.elta.iai/pls/iman_Production/link_to_iman?item_id=1096J812-001" xr:uid="{F2A34106-B3F3-4B51-A411-D974BC15A8EA}"/>
    <hyperlink ref="B106" r:id="rId76" display="http://eltweb04.elta.iai/pls/iman_Production/link_to_iman?item_id=1096J814-001" xr:uid="{FA858D14-40D4-42A7-B87E-E6412E0723FF}"/>
    <hyperlink ref="B107" r:id="rId77" display="http://eltweb04.elta.iai/pls/iman_Production/link_to_iman?item_id=1096M790-001" xr:uid="{98EB8C77-C2BF-45B3-BB71-05BA3136DF19}"/>
    <hyperlink ref="B108" r:id="rId78" display="http://eltweb04.elta.iai/pls/iman_Production/link_to_iman?item_id=1096U730-001" xr:uid="{34CB1B13-8D31-4FB0-8F75-38AFBCC4BC1D}"/>
    <hyperlink ref="B109" r:id="rId79" display="http://eltweb04.elta.iai/pls/iman_Production/link_to_iman?item_id=1097A328-002" xr:uid="{637ABB8B-8D30-43C0-A411-30D5FCCF379C}"/>
    <hyperlink ref="B110" r:id="rId80" display="http://eltweb04.elta.iai/pls/iman_Production/link_to_iman?item_id=1097A531-001" xr:uid="{0F1EBDCF-0CDC-418E-A4DF-89C9EAB5CBFA}"/>
    <hyperlink ref="B111" r:id="rId81" display="http://eltweb04.elta.iai/pls/iman_Production/link_to_iman?item_id=1097L001-002" xr:uid="{49F44C37-D0CF-4295-87C7-2A4CC50BD9F7}"/>
    <hyperlink ref="B112" r:id="rId82" display="http://eltweb04.elta.iai/pls/iman_Production/link_to_iman?item_id=1110-2885-6200" xr:uid="{329E1FF8-3ABD-4CCE-B343-0266F56A570D}"/>
    <hyperlink ref="B113" r:id="rId83" display="http://eltweb04.elta.iai/pls/iman_Production/link_to_iman?item_id=145-AA1J/118" xr:uid="{373AAEC7-D599-4D0F-BFA4-596784ABF42B}"/>
    <hyperlink ref="B114" r:id="rId84" display="http://eltweb04.elta.iai/pls/iman_Production/link_to_iman?item_id=145-AA1R/111" xr:uid="{71D9000D-8A9B-4115-B54B-696E9697D8A5}"/>
    <hyperlink ref="B115" r:id="rId85" display="http://eltweb04.elta.iai/pls/iman_Production/link_to_iman?item_id=1857657-2" xr:uid="{FCA91C2C-4DB2-4899-9F96-6CBB535A05C7}"/>
    <hyperlink ref="B116" r:id="rId86" display="http://eltweb04.elta.iai/pls/iman_Production/link_to_iman?item_id=18K118-K17L5" xr:uid="{8ABACDF1-04D5-4F32-A6E1-05EAB68C0263}"/>
    <hyperlink ref="B117" r:id="rId87" display="http://eltweb04.elta.iai/pls/iman_Production/link_to_iman?item_id=18S10T-40ML5" xr:uid="{C7AA4FD3-AAE2-4251-8242-D24C97862D95}"/>
    <hyperlink ref="B118" r:id="rId88" display="http://eltweb04.elta.iai/pls/iman_Production/link_to_iman?item_id=18S141-40ML5" xr:uid="{0C151E64-0261-4D33-8A6D-65777BCAD7A3}"/>
    <hyperlink ref="B119" r:id="rId89" display="http://eltweb04.elta.iai/pls/iman_Production/link_to_iman?item_id=1982257-5" xr:uid="{DDC9CF8A-62B8-4BFA-8561-D1CB8397AE01}"/>
    <hyperlink ref="B120" r:id="rId90" display="http://eltweb04.elta.iai/pls/iman_Production/link_to_iman?item_id=1982260-5" xr:uid="{D8128EB7-B529-4BF2-AD6A-C8E98A79D33B}"/>
    <hyperlink ref="B121" r:id="rId91" display="http://eltweb04.elta.iai/pls/iman_Production/link_to_iman?item_id=19K101-K00L5" xr:uid="{1C612CC5-4188-4C86-A2C4-FD098682A171}"/>
    <hyperlink ref="B122" r:id="rId92" display="http://eltweb04.elta.iai/pls/iman_Production/link_to_iman?item_id=19K119-K25D3" xr:uid="{08C0341A-32A7-419B-A1D3-E07F83D1A26B}"/>
    <hyperlink ref="B123" r:id="rId93" display="http://eltweb04.elta.iai/pls/iman_Production/link_to_iman?item_id=19S14J-400L5" xr:uid="{B8F1878F-CFA9-4D38-A27C-35C1B41E2CB1}"/>
    <hyperlink ref="B124" r:id="rId94" display="http://eltweb04.elta.iai/pls/iman_Production/link_to_iman?item_id=19S14T-40ML5" xr:uid="{E77D57FF-FD26-4B3D-8414-FEADB086C44A}"/>
    <hyperlink ref="B125" r:id="rId95" display="http://eltweb04.elta.iai/pls/iman_Production/link_to_iman?item_id=19S16D-400L5" xr:uid="{D935D225-FB06-4599-BD63-A9A2A03DC66B}"/>
    <hyperlink ref="B126" r:id="rId96" display="http://eltweb04.elta.iai/pls/iman_Production/link_to_iman?item_id=19S16G-400L5" xr:uid="{C8340533-2365-4469-8F35-9DC71A6FE497}"/>
    <hyperlink ref="B127" r:id="rId97" display="http://eltweb04.elta.iai/pls/iman_Production/link_to_iman?item_id=19S241-S01L5" xr:uid="{0A3E1224-974E-485A-9A09-40F4824DB97F}"/>
    <hyperlink ref="B128" r:id="rId98" display="http://eltweb04.elta.iai/pls/iman_Production/link_to_iman?item_id=20-41111" xr:uid="{5E699680-92CC-4E8D-BE33-5D8653B128A8}"/>
    <hyperlink ref="B129" r:id="rId99" display="http://eltweb04.elta.iai/pls/iman_Production/link_to_iman?item_id=2015D989-001" xr:uid="{C42036B3-D7CE-412C-9864-82F8636D8201}"/>
    <hyperlink ref="B130" r:id="rId100" display="http://eltweb04.elta.iai/pls/iman_Production/link_to_iman?item_id=2042088-1" xr:uid="{684B6494-415D-435F-B10D-1EA43311B84C}"/>
    <hyperlink ref="B131" r:id="rId101" display="http://eltweb04.elta.iai/pls/iman_Production/link_to_iman?item_id=2201E366-001" xr:uid="{078B4076-0C5C-459F-B384-926FEF79C26E}"/>
    <hyperlink ref="B132" r:id="rId102" display="http://eltweb04.elta.iai/pls/iman_Production/link_to_iman?item_id=2201E369-001" xr:uid="{F29592EA-412E-4536-9852-AE326C2EF015}"/>
    <hyperlink ref="B133" r:id="rId103" display="http://eltweb04.elta.iai/pls/iman_Production/link_to_iman?item_id=2201E370-001" xr:uid="{4C5F8C12-46A1-4332-8959-C9939C168BF0}"/>
    <hyperlink ref="B134" r:id="rId104" display="http://eltweb04.elta.iai/pls/iman_Production/link_to_iman?item_id=2201E374-001" xr:uid="{A7E949DB-5D6B-4F8C-8A47-F646E976D739}"/>
    <hyperlink ref="B135" r:id="rId105" display="http://eltweb04.elta.iai/pls/iman_Production/link_to_iman?item_id=2201E375-001" xr:uid="{87D5EA82-1200-4D37-B584-1FF85DAC6816}"/>
    <hyperlink ref="B136" r:id="rId106" display="http://eltweb04.elta.iai/pls/iman_Production/link_to_iman?item_id=2201E377-001" xr:uid="{FD933FE6-C4F9-498A-A5DF-0E0A4413AF64}"/>
    <hyperlink ref="B137" r:id="rId107" display="http://eltweb04.elta.iai/pls/iman_Production/link_to_iman?item_id=2201E381-001" xr:uid="{B0C8CDE3-E223-4C29-A7A8-0201854C0A59}"/>
    <hyperlink ref="B138" r:id="rId108" display="http://eltweb04.elta.iai/pls/iman_Production/link_to_iman?item_id=2201E389-001" xr:uid="{D41D6706-9E03-4ABA-90AC-DF5353441963}"/>
    <hyperlink ref="B139" r:id="rId109" display="http://eltweb04.elta.iai/pls/iman_Production/link_to_iman?item_id=2201E402-003" xr:uid="{EA40BC4B-2B3B-471C-B06D-D1BB913716C9}"/>
    <hyperlink ref="B140" r:id="rId110" display="http://eltweb04.elta.iai/pls/iman_Production/link_to_iman?item_id=2201E410-005" xr:uid="{FF085BCD-FFBF-4DB2-8B51-0E2DDE31EE4D}"/>
    <hyperlink ref="B141" r:id="rId111" display="http://eltweb04.elta.iai/pls/iman_Production/link_to_iman?item_id=2201E412-002" xr:uid="{2BD3C8AF-D3B0-49AE-8A9D-C11685D458FB}"/>
    <hyperlink ref="B142" r:id="rId112" display="http://eltweb04.elta.iai/pls/iman_Production/link_to_iman?item_id=2201E414-001" xr:uid="{5FA0C033-5194-4939-ABA5-8AD5669C422E}"/>
    <hyperlink ref="B143" r:id="rId113" display="http://eltweb04.elta.iai/pls/iman_Production/link_to_iman?item_id=2201E427-001" xr:uid="{BE047DCE-6A00-40BE-B38F-5DBD034DA6B4}"/>
    <hyperlink ref="B144" r:id="rId114" display="http://eltweb04.elta.iai/pls/iman_Production/link_to_iman?item_id=2201E440-001" xr:uid="{AE0B799E-5F46-49C1-A921-40568B69877E}"/>
    <hyperlink ref="B145" r:id="rId115" display="http://eltweb04.elta.iai/pls/iman_Production/link_to_iman?item_id=2201E701-002" xr:uid="{F4C035F3-00E8-46F8-90D8-D8D6BC248E83}"/>
    <hyperlink ref="B146" r:id="rId116" display="http://eltweb04.elta.iai/pls/iman_Production/link_to_iman?item_id=2201E702-002" xr:uid="{6657095A-4D94-4E09-8A77-42A1CA504193}"/>
    <hyperlink ref="B147" r:id="rId117" display="http://eltweb04.elta.iai/pls/iman_Production/link_to_iman?item_id=242 50CC" xr:uid="{6E760DBB-F4A4-40C9-989F-C25636E3DBF8}"/>
    <hyperlink ref="B148" r:id="rId118" display="http://eltweb04.elta.iai/pls/iman_Production/link_to_iman?item_id=262-50CC" xr:uid="{56B89F93-6EC6-4B6D-A222-F927153E1C1C}"/>
    <hyperlink ref="B149" r:id="rId119" display="http://eltweb04.elta.iai/pls/iman_Production/link_to_iman?item_id=2N7002LT1G" xr:uid="{6047FB66-CE41-47B0-AED5-75DA858F08DE}"/>
    <hyperlink ref="B150" r:id="rId120" display="http://eltweb04.elta.iai/pls/iman_Production/link_to_iman?item_id=3-5353652-6" xr:uid="{E1BC76DF-8D27-4899-81FA-EF8B96ABE587}"/>
    <hyperlink ref="B151" r:id="rId121" display="http://eltweb04.elta.iai/pls/iman_Production/link_to_iman?item_id=3-907EM163-80" xr:uid="{57135619-5540-443B-B80D-517BE04636F0}"/>
    <hyperlink ref="B152" r:id="rId122" display="http://eltweb04.elta.iai/pls/iman_Production/link_to_iman?item_id=30-03-2071-1285" xr:uid="{DF78F101-2173-4B16-AFA5-137241D3DFF9}"/>
    <hyperlink ref="B153" r:id="rId123" display="http://eltweb04.elta.iai/pls/iman_Production/link_to_iman?item_id=30-03-2072-1285" xr:uid="{B10494C0-DF3B-4F34-80B8-32E8669D63DB}"/>
    <hyperlink ref="B154" r:id="rId124" display="http://eltweb04.elta.iai/pls/iman_Production/link_to_iman?item_id=3769000G001-001" xr:uid="{4E6D9C4F-68F5-4644-B45F-BCB145DD9CE6}"/>
    <hyperlink ref="B155" r:id="rId125" display="http://eltweb04.elta.iai/pls/iman_Production/link_to_iman?item_id=3SF162-0008-AX" xr:uid="{9F83F74A-431C-4DB6-A634-9FAD5CFAD779}"/>
    <hyperlink ref="B156" r:id="rId126" display="http://eltweb04.elta.iai/pls/iman_Production/link_to_iman?item_id=4HP5ON-SS" xr:uid="{40C5804E-76B2-4480-ACF8-87ED706242FC}"/>
    <hyperlink ref="B157" r:id="rId127" display="http://eltweb04.elta.iai/pls/iman_Production/link_to_iman?item_id=5206F264-001" xr:uid="{59873E76-F397-4D03-8A40-E1A4BD46B700}"/>
    <hyperlink ref="B158" r:id="rId128" display="http://eltweb04.elta.iai/pls/iman_Production/link_to_iman?item_id=5AGXBA5D4F27I5G" xr:uid="{ACA5243A-309C-40AF-8F17-7973D2418B7E}"/>
    <hyperlink ref="B159" r:id="rId129" display="http://eltweb04.elta.iai/pls/iman_Production/link_to_iman?item_id=5AGXFB1H4F35I3G" xr:uid="{8943757A-F793-4F02-B7F1-FA21C0FAB928}"/>
    <hyperlink ref="B160" r:id="rId130" display="http://eltweb04.elta.iai/pls/iman_Production/link_to_iman?item_id=6930N012-001" xr:uid="{1D5B992A-E9C9-4BA8-8A87-1D033F61DB2F}"/>
    <hyperlink ref="B161" r:id="rId131" display="http://eltweb04.elta.iai/pls/iman_Production/link_to_iman?item_id=6930N013-001" xr:uid="{3E44A3C5-DD66-454A-8675-F3F3B6498596}"/>
    <hyperlink ref="B162" r:id="rId132" display="http://eltweb04.elta.iai/pls/iman_Production/link_to_iman?item_id=6930N014-001" xr:uid="{372B5075-BE42-4EA0-B22A-8C8133153078}"/>
    <hyperlink ref="B163" r:id="rId133" display="http://eltweb04.elta.iai/pls/iman_Production/link_to_iman?item_id=6930N015-001" xr:uid="{6ECE8EFF-8198-450F-BE5C-8672D4DD48AF}"/>
    <hyperlink ref="B164" r:id="rId134" display="http://eltweb04.elta.iai/pls/iman_Production/link_to_iman?item_id=6930N016-001" xr:uid="{7899E98F-982F-45C0-B6EC-351CB43DD634}"/>
    <hyperlink ref="B165" r:id="rId135" display="http://eltweb04.elta.iai/pls/iman_Production/link_to_iman?item_id=6930N127-001" xr:uid="{FAECA71B-CCB6-487C-84C4-3D8954D09BA5}"/>
    <hyperlink ref="B166" r:id="rId136" display="http://eltweb04.elta.iai/pls/iman_Production/link_to_iman?item_id=6930N128-001" xr:uid="{D4E2836C-0D8B-4E3E-AC69-06E0262A5B2A}"/>
    <hyperlink ref="B167" r:id="rId137" display="http://eltweb04.elta.iai/pls/iman_Production/link_to_iman?item_id=6930N141-001" xr:uid="{0222FF74-01D8-44AA-835D-C61374FF2C16}"/>
    <hyperlink ref="B168" r:id="rId138" display="http://eltweb04.elta.iai/pls/iman_Production/link_to_iman?item_id=6930N142-001" xr:uid="{5B858713-0C34-49B7-B441-45492E705648}"/>
    <hyperlink ref="B169" r:id="rId139" display="http://eltweb04.elta.iai/pls/iman_Production/link_to_iman?item_id=6930N150-002" xr:uid="{B3FF085C-2FF9-4C5C-B05F-D9D56A125222}"/>
    <hyperlink ref="B170" r:id="rId140" display="http://eltweb04.elta.iai/pls/iman_Production/link_to_iman?item_id=6930N195-001" xr:uid="{3A3C2FA3-BAF4-4A00-830D-B22361FB84C4}"/>
    <hyperlink ref="B171" r:id="rId141" display="http://eltweb04.elta.iai/pls/iman_Production/link_to_iman?item_id=6930N202-001" xr:uid="{D9693303-EFB5-4EED-BA84-0FE361CBA197}"/>
    <hyperlink ref="B172" r:id="rId142" display="http://eltweb04.elta.iai/pls/iman_Production/link_to_iman?item_id=6930N203-001" xr:uid="{8188BF5D-FFF4-4BBE-8AC6-154BCBC14126}"/>
    <hyperlink ref="B173" r:id="rId143" display="http://eltweb04.elta.iai/pls/iman_Production/link_to_iman?item_id=6930N206-001" xr:uid="{789E6C49-A0DB-4E9A-AE6A-C3949ACDEAD9}"/>
    <hyperlink ref="B174" r:id="rId144" display="http://eltweb04.elta.iai/pls/iman_Production/link_to_iman?item_id=6930N207-001" xr:uid="{55FE52A7-AF7E-4C43-B68C-C38221AE05AC}"/>
    <hyperlink ref="B175" r:id="rId145" display="http://eltweb04.elta.iai/pls/iman_Production/link_to_iman?item_id=6930N216-001" xr:uid="{30A92A1A-22D0-4EFC-9337-B62604D5F30C}"/>
    <hyperlink ref="B176" r:id="rId146" display="http://eltweb04.elta.iai/pls/iman_Production/link_to_iman?item_id=6930N217-001" xr:uid="{BB80B65B-92A1-43BC-A9B1-3866A44DBB61}"/>
    <hyperlink ref="B177" r:id="rId147" display="http://eltweb04.elta.iai/pls/iman_Production/link_to_iman?item_id=6930N218-001" xr:uid="{40608C2E-AE29-4ECE-8F86-94258DDC88F0}"/>
    <hyperlink ref="B178" r:id="rId148" display="http://eltweb04.elta.iai/pls/iman_Production/link_to_iman?item_id=6930N220-002" xr:uid="{2F26A031-D9A4-4996-AD88-206CC4F08C45}"/>
    <hyperlink ref="B179" r:id="rId149" display="http://eltweb04.elta.iai/pls/iman_Production/link_to_iman?item_id=6930N230-002" xr:uid="{DED212CF-366D-437D-BC79-B1B0F9E267DC}"/>
    <hyperlink ref="B180" r:id="rId150" display="http://eltweb04.elta.iai/pls/iman_Production/link_to_iman?item_id=6930N232-001" xr:uid="{A7D74C34-4D10-404A-B887-63728E962895}"/>
    <hyperlink ref="B181" r:id="rId151" display="http://eltweb04.elta.iai/pls/iman_Production/link_to_iman?item_id=6930N233-001" xr:uid="{2DE77C84-3740-446B-B6BE-4D89D16179CF}"/>
    <hyperlink ref="B182" r:id="rId152" display="http://eltweb04.elta.iai/pls/iman_Production/link_to_iman?item_id=6930N234-001" xr:uid="{53A5A5EB-96A3-4129-9B63-2ED5F8BA18CF}"/>
    <hyperlink ref="B183" r:id="rId153" display="http://eltweb04.elta.iai/pls/iman_Production/link_to_iman?item_id=6930N235-001" xr:uid="{DA68701A-DD70-4E17-A836-4C35BBBB2968}"/>
    <hyperlink ref="B184" r:id="rId154" display="http://eltweb04.elta.iai/pls/iman_Production/link_to_iman?item_id=6930N237-001" xr:uid="{71A60ADA-7301-4CF9-8840-70AB56E07377}"/>
    <hyperlink ref="B185" r:id="rId155" display="http://eltweb04.elta.iai/pls/iman_Production/link_to_iman?item_id=6930N239-001" xr:uid="{A6DFF048-0888-4592-ABAC-283BD6574D34}"/>
    <hyperlink ref="B186" r:id="rId156" display="http://eltweb04.elta.iai/pls/iman_Production/link_to_iman?item_id=6930N240-001" xr:uid="{6393265C-F174-4798-9A18-BD4B0197BBD9}"/>
    <hyperlink ref="B187" r:id="rId157" display="http://eltweb04.elta.iai/pls/iman_Production/link_to_iman?item_id=6930N242-001" xr:uid="{183A0333-C4C5-4E8B-AD87-FDC9FC90C047}"/>
    <hyperlink ref="B188" r:id="rId158" display="http://eltweb04.elta.iai/pls/iman_Production/link_to_iman?item_id=6930N243-001" xr:uid="{2B09F1DB-AD48-46EC-9D68-E2C92635593B}"/>
    <hyperlink ref="B189" r:id="rId159" display="http://eltweb04.elta.iai/pls/iman_Production/link_to_iman?item_id=6930N307-001" xr:uid="{8D1CC78B-7B3D-4D85-A043-0417B7C9252E}"/>
    <hyperlink ref="B190" r:id="rId160" display="http://eltweb04.elta.iai/pls/iman_Production/link_to_iman?item_id=6930N308-001" xr:uid="{4976118E-02D1-44FF-9F0D-B661B99E3386}"/>
    <hyperlink ref="B191" r:id="rId161" display="http://eltweb04.elta.iai/pls/iman_Production/link_to_iman?item_id=6930N328-001" xr:uid="{5F63DAEF-F052-4D4B-8DC5-5B2EBDDF5041}"/>
    <hyperlink ref="B192" r:id="rId162" display="http://eltweb04.elta.iai/pls/iman_Production/link_to_iman?item_id=6930N329-001" xr:uid="{8ADA7D5B-421F-4C1F-9C31-8AAB0F4BA824}"/>
    <hyperlink ref="B193" r:id="rId163" display="http://eltweb04.elta.iai/pls/iman_Production/link_to_iman?item_id=6930N348-001" xr:uid="{9FC0A5D3-44D4-4D09-BB21-73FE7C344DAD}"/>
    <hyperlink ref="B194" r:id="rId164" display="http://eltweb04.elta.iai/pls/iman_Production/link_to_iman?item_id=6930N357-001" xr:uid="{7257BA34-D8DE-49D3-A960-22E5D4D658A0}"/>
    <hyperlink ref="B195" r:id="rId165" display="http://eltweb04.elta.iai/pls/iman_Production/link_to_iman?item_id=6930N375-001" xr:uid="{DBF3FB90-AA8E-4C3E-A973-4FA740BBD04A}"/>
    <hyperlink ref="B196" r:id="rId166" display="http://eltweb04.elta.iai/pls/iman_Production/link_to_iman?item_id=6932T111-001" xr:uid="{FBFC062C-F29C-4CCD-8FC6-92D4D43489A8}"/>
    <hyperlink ref="B197" r:id="rId167" display="http://eltweb04.elta.iai/pls/iman_Production/link_to_iman?item_id=6932T120-001" xr:uid="{22AFBF57-9CC7-48A0-8F40-95F774E58BB0}"/>
    <hyperlink ref="B198" r:id="rId168" display="http://eltweb04.elta.iai/pls/iman_Production/link_to_iman?item_id=6932T122-001" xr:uid="{B3C6D7D3-E5CF-4FBD-B156-E50E591A1865}"/>
    <hyperlink ref="B199" r:id="rId169" display="http://eltweb04.elta.iai/pls/iman_Production/link_to_iman?item_id=6932T130-001" xr:uid="{AA64AF61-0BE9-4451-8CCA-AE95D0F943F1}"/>
    <hyperlink ref="B200" r:id="rId170" display="http://eltweb04.elta.iai/pls/iman_Production/link_to_iman?item_id=6932T200-001" xr:uid="{F6FF5AC8-D9BA-4730-B20E-C63617F0DE4A}"/>
    <hyperlink ref="B201" r:id="rId171" display="http://eltweb04.elta.iai/pls/iman_Production/link_to_iman?item_id=6932T201-001" xr:uid="{6F0CF757-49E6-4B26-8129-CD0871CE58F0}"/>
    <hyperlink ref="B202" r:id="rId172" display="http://eltweb04.elta.iai/pls/iman_Production/link_to_iman?item_id=6932T205-001" xr:uid="{7B2B62B3-49D4-47CF-BB2E-D192E001CADE}"/>
    <hyperlink ref="B203" r:id="rId173" display="http://eltweb04.elta.iai/pls/iman_Production/link_to_iman?item_id=6932T300-001" xr:uid="{8543198F-083A-4FC9-973E-C8541E17E7E8}"/>
    <hyperlink ref="B204" r:id="rId174" display="http://eltweb04.elta.iai/pls/iman_Production/link_to_iman?item_id=6932T311-001" xr:uid="{DD5A7401-1AB3-4F66-85A3-66A52E802840}"/>
    <hyperlink ref="B205" r:id="rId175" display="http://eltweb04.elta.iai/pls/iman_Production/link_to_iman?item_id=6932T335-001" xr:uid="{45A46E18-31C0-42C2-8DFD-E9BE2972D271}"/>
    <hyperlink ref="B206" r:id="rId176" display="http://eltweb04.elta.iai/pls/iman_Production/link_to_iman?item_id=6932T346-001" xr:uid="{C512C31B-485C-46E1-8EDB-815770AFFCFA}"/>
    <hyperlink ref="B207" r:id="rId177" display="http://eltweb04.elta.iai/pls/iman_Production/link_to_iman?item_id=6932T356-001" xr:uid="{6EF95F15-C1DF-4B24-8E65-3FFE2B47864B}"/>
    <hyperlink ref="B208" r:id="rId178" display="http://eltweb04.elta.iai/pls/iman_Production/link_to_iman?item_id=6932T450-001" xr:uid="{DAB74FC9-3EA0-406E-9A69-B51203A86115}"/>
    <hyperlink ref="B209" r:id="rId179" display="http://eltweb04.elta.iai/pls/iman_Production/link_to_iman?item_id=74AHC1G125DCKTG4" xr:uid="{9D8883B0-559D-47BE-A613-A376B78621FA}"/>
    <hyperlink ref="B210" r:id="rId180" display="http://eltweb04.elta.iai/pls/iman_Production/link_to_iman?item_id=74LCX244MTCX" xr:uid="{3A133229-F63D-4641-BBA9-2A1999BA027D}"/>
    <hyperlink ref="B211" r:id="rId181" display="http://eltweb04.elta.iai/pls/iman_Production/link_to_iman?item_id=8P34S1204NLGI8" xr:uid="{D2EE2E84-70E5-41B6-822E-F20E8AE7115A}"/>
    <hyperlink ref="B212" r:id="rId182" display="http://eltweb04.elta.iai/pls/iman_Production/link_to_iman?item_id=8P34S1208NBGI" xr:uid="{C2FDA9D6-7612-43D2-989A-9BCC053B00A4}"/>
    <hyperlink ref="B213" r:id="rId183" display="http://eltweb04.elta.iai/pls/iman_Production/link_to_iman?item_id=A-A-52080-B-3 BLACK" xr:uid="{EA952279-5D25-4EFF-9AB9-8806138156E5}"/>
    <hyperlink ref="B214" r:id="rId184" display="http://eltweb04.elta.iai/pls/iman_Production/link_to_iman?item_id=A-A-52080-E-3 BLACK" xr:uid="{ED5B2374-FEAC-4ECE-B307-6E8686A86A06}"/>
    <hyperlink ref="B215" r:id="rId185" display="http://eltweb04.elta.iai/pls/iman_Production/link_to_iman?item_id=A82.A15GHC.00225" xr:uid="{8E81DF67-DC83-47F4-9F9E-BB95834DC6BD}"/>
    <hyperlink ref="B216" r:id="rId186" display="http://eltweb04.elta.iai/pls/iman_Production/link_to_iman?item_id=ABMM-AT-D" xr:uid="{4FF9F809-957A-4133-8DBC-67C2BEE282D2}"/>
    <hyperlink ref="B217" r:id="rId187" display="http://eltweb04.elta.iai/pls/iman_Production/link_to_iman?item_id=AD5144BCPZ100-RL7" xr:uid="{A4BD3A3F-47CF-44F4-8262-FF6CF8DE3B2B}"/>
    <hyperlink ref="B218" r:id="rId188" display="http://eltweb04.elta.iai/pls/iman_Production/link_to_iman?item_id=AD780BRZ-REEL7" xr:uid="{2759D25F-B2E7-4FD6-9345-3269F478CD09}"/>
    <hyperlink ref="B219" r:id="rId189" display="http://eltweb04.elta.iai/pls/iman_Production/link_to_iman?item_id=AD7928BRUZ-REEL7" xr:uid="{973B95E0-C7DF-4E54-9D69-DB52C84888C1}"/>
    <hyperlink ref="B220" r:id="rId190" display="http://eltweb04.elta.iai/pls/iman_Production/link_to_iman?item_id=AD9253BCPZ-80" xr:uid="{248CA403-C269-49F0-92C9-FC845E04E0DE}"/>
    <hyperlink ref="B221" r:id="rId191" display="http://eltweb04.elta.iai/pls/iman_Production/link_to_iman?item_id=AD9508BCPZ" xr:uid="{AF500599-C41C-46B5-9FDD-8CDFAEE9511C}"/>
    <hyperlink ref="B222" r:id="rId192" display="http://eltweb04.elta.iai/pls/iman_Production/link_to_iman?item_id=ADA4932-2YCPZ-R2" xr:uid="{60E3080D-1439-4BDB-A33F-8CC663B577A7}"/>
    <hyperlink ref="B223" r:id="rId193" display="http://eltweb04.elta.iai/pls/iman_Production/link_to_iman?item_id=ADCLK907BCPZ-R2" xr:uid="{EF313E27-8152-4C4C-9696-88B51970273E}"/>
    <hyperlink ref="B224" r:id="rId194" display="http://eltweb04.elta.iai/pls/iman_Production/link_to_iman?item_id=ADCLK925BCPZ-R2" xr:uid="{AF502906-0847-4899-9081-0704E61A60B4}"/>
    <hyperlink ref="B225" r:id="rId195" display="http://eltweb04.elta.iai/pls/iman_Production/link_to_iman?item_id=ADG1634BCPZ-REEL7" xr:uid="{129C603F-0F21-43CB-823C-230191D728AE}"/>
    <hyperlink ref="B226" r:id="rId196" display="http://eltweb04.elta.iai/pls/iman_Production/link_to_iman?item_id=ADG4612BRUZ" xr:uid="{5C3A3D4C-4ED1-49FF-B8CF-C5A9295CC20D}"/>
    <hyperlink ref="B227" r:id="rId197" display="http://eltweb04.elta.iai/pls/iman_Production/link_to_iman?item_id=ADRF6780ACPZN" xr:uid="{85CCFB75-548C-4817-B898-AD2E1ACB7AD0}"/>
    <hyperlink ref="B228" r:id="rId198" display="http://eltweb04.elta.iai/pls/iman_Production/link_to_iman?item_id=ADXL375BCCZ" xr:uid="{63441774-1E76-41AB-BA48-5229B80DC9F8}"/>
    <hyperlink ref="B229" r:id="rId199" display="http://eltweb04.elta.iai/pls/iman_Production/link_to_iman?item_id=AF0201JR-0733RL" xr:uid="{8860DDF3-50E9-4FC6-A8E3-0294AF06BEC7}"/>
    <hyperlink ref="B230" r:id="rId200" display="http://eltweb04.elta.iai/pls/iman_Production/link_to_iman?item_id=AKF-1938" xr:uid="{CA2E78B9-016A-4232-BE2B-7A7D091A76D8}"/>
    <hyperlink ref="B231" r:id="rId201" display="http://eltweb04.elta.iai/pls/iman_Production/link_to_iman?item_id=AM26LV31EIPWR" xr:uid="{867EFA97-4261-4C79-ABAF-82DEF9AB99F2}"/>
    <hyperlink ref="B232" r:id="rId202" display="http://eltweb04.elta.iai/pls/iman_Production/link_to_iman?item_id=AM26LV31ESDREP" xr:uid="{73E83A53-1DEE-4915-9226-CEEDD726D2F1}"/>
    <hyperlink ref="B233" r:id="rId203" display="http://eltweb04.elta.iai/pls/iman_Production/link_to_iman?item_id=AM26LV32EIPWR" xr:uid="{A65965F1-6038-434C-8AA8-87243EC5B181}"/>
    <hyperlink ref="B234" r:id="rId204" display="http://eltweb04.elta.iai/pls/iman_Production/link_to_iman?item_id=AS0B226-S68Q-7H" xr:uid="{F6EDD583-2521-49B4-8E29-F054AD88DBCD}"/>
    <hyperlink ref="B235" r:id="rId205" display="http://eltweb04.elta.iai/pls/iman_Production/link_to_iman?item_id=ASMT-RF45-AN002" xr:uid="{FF507ACA-E04A-43D9-869F-ABDDBE4DF529}"/>
    <hyperlink ref="B236" r:id="rId206" display="http://eltweb04.elta.iai/pls/iman_Production/link_to_iman?item_id=ASMT-RR45-AQ902" xr:uid="{A466F2A1-6FA4-493E-89DF-EC9114B35BD4}"/>
    <hyperlink ref="B237" r:id="rId207" display="http://eltweb04.elta.iai/pls/iman_Production/link_to_iman?item_id=AT24CM01-XHM-B" xr:uid="{A49E3359-483B-4971-A66B-34C1C2FC7EA1}"/>
    <hyperlink ref="B238" r:id="rId208" display="http://eltweb04.elta.iai/pls/iman_Production/link_to_iman?item_id=AT24CM02-SSHD-B" xr:uid="{6F06E776-E631-42C4-A203-7C4FD63A53E8}"/>
    <hyperlink ref="B239" r:id="rId209" display="http://eltweb04.elta.iai/pls/iman_Production/link_to_iman?item_id=AT24MAC402-SSHM-T" xr:uid="{2EB3B72F-C042-4FF2-9AD7-172AC90070C6}"/>
    <hyperlink ref="B240" r:id="rId210" display="http://eltweb04.elta.iai/pls/iman_Production/link_to_iman?item_id=B0540WS-7" xr:uid="{EF7CCD13-48CB-421A-A713-ADF2BDE6066A}"/>
    <hyperlink ref="B241" r:id="rId211" display="http://eltweb04.elta.iai/pls/iman_Production/link_to_iman?item_id=B096QC2S-T" xr:uid="{01D9B4F8-A040-4E9F-A8E4-B5CC90316FA0}"/>
    <hyperlink ref="B242" r:id="rId212" display="http://eltweb04.elta.iai/pls/iman_Production/link_to_iman?item_id=BAT54WS" xr:uid="{5DB530C5-B1B1-41BE-A993-B3E89426AA3C}"/>
    <hyperlink ref="B243" r:id="rId213" display="http://eltweb04.elta.iai/pls/iman_Production/link_to_iman?item_id=BAT54WS-E3-08" xr:uid="{73A26E45-D2A4-48A3-BF31-A3EEBA255B10}"/>
    <hyperlink ref="B244" r:id="rId214" display="http://eltweb04.elta.iai/pls/iman_Production/link_to_iman?item_id=BD60120N50100AHF" xr:uid="{6E809A61-998E-4ADF-9095-5A685B77D9B3}"/>
    <hyperlink ref="B245" r:id="rId215" display="http://eltweb04.elta.iai/pls/iman_Production/link_to_iman?item_id=BLM15AX121SN1D" xr:uid="{8F44E1B1-7236-4D35-BCCC-32BAAA9056B0}"/>
    <hyperlink ref="B246" r:id="rId216" display="http://eltweb04.elta.iai/pls/iman_Production/link_to_iman?item_id=BLM15EG121SN1D" xr:uid="{0AABFBE4-C8DE-4787-8387-1672D1402F44}"/>
    <hyperlink ref="B247" r:id="rId217" display="http://eltweb04.elta.iai/pls/iman_Production/link_to_iman?item_id=BLM15EG221SN1D" xr:uid="{1B1FDF40-C8B3-4C7D-812B-057B65CE6AE6}"/>
    <hyperlink ref="B248" r:id="rId218" display="http://eltweb04.elta.iai/pls/iman_Production/link_to_iman?item_id=BLM15HD182SN1D" xr:uid="{DEB55781-2B65-4DB5-B811-121E801FB166}"/>
    <hyperlink ref="B249" r:id="rId219" display="http://eltweb04.elta.iai/pls/iman_Production/link_to_iman?item_id=BLM15HD601SN1D" xr:uid="{FE3E3C4B-E75E-418A-8105-9EC31B599C97}"/>
    <hyperlink ref="B250" r:id="rId220" display="http://eltweb04.elta.iai/pls/iman_Production/link_to_iman?item_id=BLM18EG221SN1D" xr:uid="{4050EA71-4A43-47FC-8A82-E9CF36C722C9}"/>
    <hyperlink ref="B251" r:id="rId221" display="http://eltweb04.elta.iai/pls/iman_Production/link_to_iman?item_id=BLM18SG260TN1D" xr:uid="{1C104C96-0CB3-4049-9237-D89D3DE55BBD}"/>
    <hyperlink ref="B252" r:id="rId222" display="http://eltweb04.elta.iai/pls/iman_Production/link_to_iman?item_id=BLM21PG221SN1D" xr:uid="{49ED16ED-0897-49C9-B36C-0DC7A125D262}"/>
    <hyperlink ref="B253" r:id="rId223" display="http://eltweb04.elta.iai/pls/iman_Production/link_to_iman?item_id=BLM21PG600SN1D" xr:uid="{BC5EB04E-6790-4F04-A9C7-D0EEF0325A14}"/>
    <hyperlink ref="B254" r:id="rId224" display="http://eltweb04.elta.iai/pls/iman_Production/link_to_iman?item_id=BLM31PG330SN1L" xr:uid="{1E8C4C8D-5EE8-46E4-8D9E-94A05591B515}"/>
    <hyperlink ref="B255" r:id="rId225" display="http://eltweb04.elta.iai/pls/iman_Production/link_to_iman?item_id=BLM31PG601SN1L" xr:uid="{885F7DD7-483E-459E-9FCD-E2DA3B36A8D4}"/>
    <hyperlink ref="B256" r:id="rId226" display="http://eltweb04.elta.iai/pls/iman_Production/link_to_iman?item_id=BP0805A7250ASTR" xr:uid="{DCB3F417-0F31-433F-B4EE-67AA75D3AFFE}"/>
    <hyperlink ref="B257" r:id="rId227" display="http://eltweb04.elta.iai/pls/iman_Production/link_to_iman?item_id=C0024090" xr:uid="{F03E0037-A665-4B20-80BC-C8A3781D943C}"/>
    <hyperlink ref="B258" r:id="rId228" display="http://eltweb04.elta.iai/pls/iman_Production/link_to_iman?item_id=C0201C101K3GACTU" xr:uid="{47BDB30B-E70E-47AB-A1EE-4EE1D875BC8C}"/>
    <hyperlink ref="B259" r:id="rId229" display="http://eltweb04.elta.iai/pls/iman_Production/link_to_iman?item_id=C0402C100C5GAC7867" xr:uid="{01FA78A1-41CA-49C3-87BD-8D8D501054CA}"/>
    <hyperlink ref="B260" r:id="rId230" display="http://eltweb04.elta.iai/pls/iman_Production/link_to_iman?item_id=C0402C101J3GACTU" xr:uid="{1523FB4D-48AB-4C6E-B18C-F56A28BAE0A1}"/>
    <hyperlink ref="B261" r:id="rId231" display="http://eltweb04.elta.iai/pls/iman_Production/link_to_iman?item_id=C0402C101K5GAC7867" xr:uid="{1E7DC656-0059-4A6F-925E-E2194B9F9E46}"/>
    <hyperlink ref="B262" r:id="rId232" display="http://eltweb04.elta.iai/pls/iman_Production/link_to_iman?item_id=C0402C102K5RAC7867" xr:uid="{504AA4AD-285C-4B4D-B26F-2B2BB8729ECF}"/>
    <hyperlink ref="B263" r:id="rId233" display="http://eltweb04.elta.iai/pls/iman_Production/link_to_iman?item_id=C0402C103K3RAC7867" xr:uid="{951FE981-12D0-4B64-B23E-6809ADC74C69}"/>
    <hyperlink ref="B264" r:id="rId234" display="http://eltweb04.elta.iai/pls/iman_Production/link_to_iman?item_id=C0402C103K3RACTU" xr:uid="{D3D795F0-BB34-44BA-9E2F-F756E65A2F56}"/>
    <hyperlink ref="B265" r:id="rId235" display="http://eltweb04.elta.iai/pls/iman_Production/link_to_iman?item_id=C0402C103K5RACTU" xr:uid="{61ABBCD7-0D6B-4C3C-A9F5-E61B6BF9F33E}"/>
    <hyperlink ref="B266" r:id="rId236" display="http://eltweb04.elta.iai/pls/iman_Production/link_to_iman?item_id=C0402C103K5RALTU" xr:uid="{B3C019C6-3B2A-4CC9-900C-E3A8D165CF83}"/>
    <hyperlink ref="B267" r:id="rId237" display="http://eltweb04.elta.iai/pls/iman_Production/link_to_iman?item_id=C0402C151K5RACTU" xr:uid="{3BE8B9C9-ADCD-4905-9329-FF4C5DFA5042}"/>
    <hyperlink ref="B268" r:id="rId238" display="http://eltweb04.elta.iai/pls/iman_Production/link_to_iman?item_id=C0402C220K5GAC7867" xr:uid="{DC6F6F71-08F7-4AC1-B985-4B2817635DE4}"/>
    <hyperlink ref="B269" r:id="rId239" display="http://eltweb04.elta.iai/pls/iman_Production/link_to_iman?item_id=C0402C222K5RACTU" xr:uid="{40F57472-6783-4307-894F-19F76B230359}"/>
    <hyperlink ref="B270" r:id="rId240" display="http://eltweb04.elta.iai/pls/iman_Production/link_to_iman?item_id=C0402C392K5RACTU" xr:uid="{F438C2B6-95E4-4FE0-94DC-73B61449CD16}"/>
    <hyperlink ref="B271" r:id="rId241" display="http://eltweb04.elta.iai/pls/iman_Production/link_to_iman?item_id=C0402C508C5GACTU" xr:uid="{A5E97B3D-7FAB-436D-883C-8374DC9041E9}"/>
    <hyperlink ref="B272" r:id="rId242" display="http://eltweb04.elta.iai/pls/iman_Production/link_to_iman?item_id=C0603C103K2RAL7867" xr:uid="{A8AC439F-0466-478B-8C8B-289406BD5F14}"/>
    <hyperlink ref="B273" r:id="rId243" display="http://eltweb04.elta.iai/pls/iman_Production/link_to_iman?item_id=C0603C103K5RAC7867" xr:uid="{7AFCDD09-7F7C-4998-B6BF-9375692645FA}"/>
    <hyperlink ref="B274" r:id="rId244" display="http://eltweb04.elta.iai/pls/iman_Production/link_to_iman?item_id=C0603C104K4RACTU" xr:uid="{FCD012EE-0029-4D98-8FD1-21091870B2C3}"/>
    <hyperlink ref="B275" r:id="rId245" display="http://eltweb04.elta.iai/pls/iman_Production/link_to_iman?item_id=C0603C104K5RAC7867" xr:uid="{CA1A6674-19A2-4F10-989B-2BE580D80A9E}"/>
    <hyperlink ref="B276" r:id="rId246" display="http://eltweb04.elta.iai/pls/iman_Production/link_to_iman?item_id=C0603C105K3RACTU" xr:uid="{F029519C-72FD-47C6-BF7C-FA7595F324D2}"/>
    <hyperlink ref="B277" r:id="rId247" display="http://eltweb04.elta.iai/pls/iman_Production/link_to_iman?item_id=C0603C106M9PAC7867" xr:uid="{C9E82379-E49B-4127-950D-F57182C700B5}"/>
    <hyperlink ref="B278" r:id="rId248" display="http://eltweb04.elta.iai/pls/iman_Production/link_to_iman?item_id=C0603C472G5GACTU" xr:uid="{6C00B46A-D13A-4D1C-96AD-703F6B4F21D5}"/>
    <hyperlink ref="B279" r:id="rId249" display="http://eltweb04.elta.iai/pls/iman_Production/link_to_iman?item_id=C0603C473K3RALTU" xr:uid="{5E330DC4-D6A8-4ABB-98B8-3BBCC4DF2E6F}"/>
    <hyperlink ref="B280" r:id="rId250" display="http://eltweb04.elta.iai/pls/iman_Production/link_to_iman?item_id=C0603C474K4RAL7867" xr:uid="{D02E6EBE-77DB-4DD8-A3E9-E132B9A75FF6}"/>
    <hyperlink ref="B281" r:id="rId251" display="http://eltweb04.elta.iai/pls/iman_Production/link_to_iman?item_id=C0805C106K8RAC7800" xr:uid="{3D7FAF5A-B336-4A0A-8AF2-EEF67A80804A}"/>
    <hyperlink ref="B282" r:id="rId252" display="http://eltweb04.elta.iai/pls/iman_Production/link_to_iman?item_id=C0805C225K4RAC7800" xr:uid="{ED7A0199-73A3-4450-BA46-D5059D4DE151}"/>
    <hyperlink ref="B283" r:id="rId253" display="http://eltweb04.elta.iai/pls/iman_Production/link_to_iman?item_id=C0805C475K4RAC7025" xr:uid="{61E2DC04-D8BB-4CEB-9C09-AEFEFBE277F6}"/>
    <hyperlink ref="B284" r:id="rId254" display="http://eltweb04.elta.iai/pls/iman_Production/link_to_iman?item_id=C0805C476M9PAC7800" xr:uid="{70A1D1DD-A606-47D6-83D3-3E3A9D93B858}"/>
    <hyperlink ref="B285" r:id="rId255" display="http://eltweb04.elta.iai/pls/iman_Production/link_to_iman?item_id=C10-218" xr:uid="{721FFD53-2F32-497B-9B16-E0E11ADE806F}"/>
    <hyperlink ref="B286" r:id="rId256" display="http://eltweb04.elta.iai/pls/iman_Production/link_to_iman?item_id=C1005X7S1A105K050BC" xr:uid="{EDC78187-85D3-4D72-AD34-B906C5D812C2}"/>
    <hyperlink ref="B287" r:id="rId257" display="http://eltweb04.elta.iai/pls/iman_Production/link_to_iman?item_id=C1206C106K3RACTU" xr:uid="{18966225-623A-4CD2-BEB5-419B2E8F7495}"/>
    <hyperlink ref="B288" r:id="rId258" display="http://eltweb04.elta.iai/pls/iman_Production/link_to_iman?item_id=C1210C106K5RACTU" xr:uid="{95DE66AC-CC98-4F32-9B29-82D88F3553E4}"/>
    <hyperlink ref="B289" r:id="rId259" display="http://eltweb04.elta.iai/pls/iman_Production/link_to_iman?item_id=C1210C226M3RACTU" xr:uid="{EA28C57B-D1D3-43BE-8CFD-30D550339925}"/>
    <hyperlink ref="B290" r:id="rId260" display="http://eltweb04.elta.iai/pls/iman_Production/link_to_iman?item_id=C1210C476M8RACTU" xr:uid="{93E5488C-C82F-4B12-8FF0-0683AE76FB38}"/>
    <hyperlink ref="B291" r:id="rId261" display="http://eltweb04.elta.iai/pls/iman_Production/link_to_iman?item_id=C2012X7R1E475K125AB" xr:uid="{8145CD1B-C246-49AB-8515-2206D27741B9}"/>
    <hyperlink ref="B292" r:id="rId262" display="http://eltweb04.elta.iai/pls/iman_Production/link_to_iman?item_id=CA70P3123HLT" xr:uid="{769F6FDB-3178-4FBD-A8B6-D367A52146E4}"/>
    <hyperlink ref="B293" r:id="rId263" display="http://eltweb04.elta.iai/pls/iman_Production/link_to_iman?item_id=CC1210KKX7R0BB334" xr:uid="{017F412B-34C9-4B67-8831-BC287A77A628}"/>
    <hyperlink ref="B294" r:id="rId264" display="http://eltweb04.elta.iai/pls/iman_Production/link_to_iman?item_id=CHT7010088" xr:uid="{A26C0BFB-19D5-43A7-AE1A-D17F6ED4C489}"/>
    <hyperlink ref="B295" r:id="rId265" display="http://eltweb04.elta.iai/pls/iman_Production/link_to_iman?item_id=CL03B102KO3NNNC" xr:uid="{632C29E3-0C50-4B64-9196-E673334127B7}"/>
    <hyperlink ref="B296" r:id="rId266" display="http://eltweb04.elta.iai/pls/iman_Production/link_to_iman?item_id=CL03B103KP3NNNC" xr:uid="{D1C112EF-18E9-45A3-A1D6-DBDF8C686591}"/>
    <hyperlink ref="B297" r:id="rId267" display="http://eltweb04.elta.iai/pls/iman_Production/link_to_iman?item_id=CL05B104KP5NNNC" xr:uid="{BA2989FF-7D7D-4D97-AA72-DDD9327EF612}"/>
    <hyperlink ref="B298" r:id="rId268" display="http://eltweb04.elta.iai/pls/iman_Production/link_to_iman?item_id=CL05C010BB5NNNC" xr:uid="{01681FFE-DD70-45C7-AC3F-72FB93F64B0A}"/>
    <hyperlink ref="B299" r:id="rId269" display="http://eltweb04.elta.iai/pls/iman_Production/link_to_iman?item_id=CL10B104KA8NNNC" xr:uid="{12797C62-0BE5-435B-B2CD-3E5DFC60A14C}"/>
    <hyperlink ref="B300" r:id="rId270" display="http://eltweb04.elta.iai/pls/iman_Production/link_to_iman?item_id=CL10B105KO8NNNC" xr:uid="{DA1A8C72-460A-4651-88F1-4F24CFB11AAA}"/>
    <hyperlink ref="B301" r:id="rId271" display="http://eltweb04.elta.iai/pls/iman_Production/link_to_iman?item_id=CL10C470GB8NNNC" xr:uid="{8BE0D42B-CD2B-4B0F-A4DC-9906EFCC2750}"/>
    <hyperlink ref="B302" r:id="rId272" display="http://eltweb04.elta.iai/pls/iman_Production/link_to_iman?item_id=CL10C470JB8NNNC" xr:uid="{E302EF44-81C6-41EA-A7D8-7BB73A12308B}"/>
    <hyperlink ref="B303" r:id="rId273" display="http://eltweb04.elta.iai/pls/iman_Production/link_to_iman?item_id=CL31A107MQHNNNE" xr:uid="{F1B5EE56-EED9-4CEE-A208-2ED93D392A4C}"/>
    <hyperlink ref="B304" r:id="rId274" display="http://eltweb04.elta.iai/pls/iman_Production/link_to_iman?item_id=CL32B106KBJNNWE" xr:uid="{BD985F75-026C-4344-A9D1-45D6A57FA936}"/>
    <hyperlink ref="B305" r:id="rId275" display="http://eltweb04.elta.iai/pls/iman_Production/link_to_iman?item_id=CLH-105-L-D-DV-TR" xr:uid="{5B4A9DF6-5D43-4D18-9CDF-B1C4FB21A469}"/>
    <hyperlink ref="B306" r:id="rId276" display="http://eltweb04.elta.iai/pls/iman_Production/link_to_iman?item_id=CRCW02010000Z0ED" xr:uid="{9D2EE13D-1AB4-4209-8D93-63084436ABC0}"/>
    <hyperlink ref="B307" r:id="rId277" display="http://eltweb04.elta.iai/pls/iman_Production/link_to_iman?item_id=CRCW0201100KFKED" xr:uid="{F3BEFE1B-2C86-4BAA-93C6-248C9B2BFF37}"/>
    <hyperlink ref="B308" r:id="rId278" display="http://eltweb04.elta.iai/pls/iman_Production/link_to_iman?item_id=CRCW020110K0FKED" xr:uid="{8545A38F-FDD2-490D-9E38-E0711C28820F}"/>
    <hyperlink ref="B309" r:id="rId279" display="http://eltweb04.elta.iai/pls/iman_Production/link_to_iman?item_id=CRCW02011K00FKED" xr:uid="{70C4DB0D-6ACA-4A18-8D3D-0C593EE7B6D4}"/>
    <hyperlink ref="B310" r:id="rId280" display="http://eltweb04.elta.iai/pls/iman_Production/link_to_iman?item_id=CRCW0201200RFKED" xr:uid="{AC0423F6-EAAA-4152-94A7-6D3C1F1B9633}"/>
    <hyperlink ref="B311" r:id="rId281" display="http://eltweb04.elta.iai/pls/iman_Production/link_to_iman?item_id=CRCW0201274RFKED" xr:uid="{A217A5D1-79AE-46E2-BF32-C4B1A2FA3F1A}"/>
    <hyperlink ref="B312" r:id="rId282" display="http://eltweb04.elta.iai/pls/iman_Production/link_to_iman?item_id=CRCW0201300RFKED" xr:uid="{C6AC939E-1AB5-4CDC-9CE9-154B5CECB80E}"/>
    <hyperlink ref="B313" r:id="rId283" display="http://eltweb04.elta.iai/pls/iman_Production/link_to_iman?item_id=CRCW020149R9FKED" xr:uid="{22250687-350A-490C-88C2-BC48ABF1CED0}"/>
    <hyperlink ref="B314" r:id="rId284" display="http://eltweb04.elta.iai/pls/iman_Production/link_to_iman?item_id=CRCW0201887RFKED" xr:uid="{20BCBF20-A64C-4396-B810-764958695089}"/>
    <hyperlink ref="B315" r:id="rId285" display="http://eltweb04.elta.iai/pls/iman_Production/link_to_iman?item_id=CRCW04020000Z0ED" xr:uid="{F4E395D6-E42C-4779-A280-C50EC24A526F}"/>
    <hyperlink ref="B316" r:id="rId286" display="http://eltweb04.elta.iai/pls/iman_Production/link_to_iman?item_id=CRCW04020000ZSED" xr:uid="{85C0E909-06BB-4B12-8DAF-FBDE27A5554B}"/>
    <hyperlink ref="B317" r:id="rId287" display="http://eltweb04.elta.iai/pls/iman_Production/link_to_iman?item_id=CRCW0402100KFKED" xr:uid="{AC36762B-20C8-4800-A737-2B9EFF4A1DF6}"/>
    <hyperlink ref="B318" r:id="rId288" display="http://eltweb04.elta.iai/pls/iman_Production/link_to_iman?item_id=CRCW0402100RFKED" xr:uid="{A68BB099-29EB-47C5-9C0A-1758EE1668E3}"/>
    <hyperlink ref="B319" r:id="rId289" display="http://eltweb04.elta.iai/pls/iman_Production/link_to_iman?item_id=CRCW040210K0FKED" xr:uid="{557049FE-98A8-4AD8-AC31-1D1240DC7682}"/>
    <hyperlink ref="B320" r:id="rId290" display="http://eltweb04.elta.iai/pls/iman_Production/link_to_iman?item_id=CRCW040211K0FKED" xr:uid="{5D927569-BF15-49D4-B893-FA885A746D2C}"/>
    <hyperlink ref="B321" r:id="rId291" display="http://eltweb04.elta.iai/pls/iman_Production/link_to_iman?item_id=CRCW040211R5FKED" xr:uid="{4D71CAA4-CEC9-49FF-8258-DA002F582427}"/>
    <hyperlink ref="B322" r:id="rId292" display="http://eltweb04.elta.iai/pls/iman_Production/link_to_iman?item_id=CRCW0402121KFKED" xr:uid="{655CAD87-D1D8-47E6-89CA-333613C04C36}"/>
    <hyperlink ref="B323" r:id="rId293" display="http://eltweb04.elta.iai/pls/iman_Production/link_to_iman?item_id=CRCW0402121RFKED" xr:uid="{43E66833-EDD4-4CD7-8C6E-FFFF2C38B37C}"/>
    <hyperlink ref="B324" r:id="rId294" display="http://eltweb04.elta.iai/pls/iman_Production/link_to_iman?item_id=CRCW040212K1FKED" xr:uid="{43C076B1-35DF-4EF9-9E02-BCFCA9A21CDD}"/>
    <hyperlink ref="B325" r:id="rId295" display="http://eltweb04.elta.iai/pls/iman_Production/link_to_iman?item_id=CRCW040212R1FKED" xr:uid="{3ABCC9FE-2389-4EBF-8661-10F1E694E52E}"/>
    <hyperlink ref="B326" r:id="rId296" display="http://eltweb04.elta.iai/pls/iman_Production/link_to_iman?item_id=CRCW0402133RFKED" xr:uid="{067360E5-F61C-472E-8D8C-3A4E837821FB}"/>
    <hyperlink ref="B327" r:id="rId297" display="http://eltweb04.elta.iai/pls/iman_Production/link_to_iman?item_id=CRCW040213K3FKED" xr:uid="{348A077F-C761-4102-8325-0F790756865F}"/>
    <hyperlink ref="B328" r:id="rId298" display="http://eltweb04.elta.iai/pls/iman_Production/link_to_iman?item_id=CRCW0402140KFKED" xr:uid="{36793B73-336B-46A9-86F1-9671F9BC5B49}"/>
    <hyperlink ref="B329" r:id="rId299" display="http://eltweb04.elta.iai/pls/iman_Production/link_to_iman?item_id=CRCW040214K7FKED" xr:uid="{838D6D0F-4531-43AE-A465-7C3B3DEC7BE5}"/>
    <hyperlink ref="B330" r:id="rId300" display="http://eltweb04.elta.iai/pls/iman_Production/link_to_iman?item_id=CRCW0402150RFKED" xr:uid="{AD856073-1D70-4804-8CBB-40A2AEFE0DDE}"/>
    <hyperlink ref="B331" r:id="rId301" display="http://eltweb04.elta.iai/pls/iman_Production/link_to_iman?item_id=CRCW040215K0FKED" xr:uid="{D5A4C7AF-599B-45D2-B41A-2C9A5E050115}"/>
    <hyperlink ref="B332" r:id="rId302" display="http://eltweb04.elta.iai/pls/iman_Production/link_to_iman?item_id=CRCW0402178RFKED" xr:uid="{37B306F6-0D4A-4151-A3EC-DE92FB944FDB}"/>
    <hyperlink ref="B333" r:id="rId303" display="http://eltweb04.elta.iai/pls/iman_Production/link_to_iman?item_id=CRCW040218K2FKED" xr:uid="{2E6423D8-7596-43D8-A3DB-EA0CCCF5101E}"/>
    <hyperlink ref="B334" r:id="rId304" display="http://eltweb04.elta.iai/pls/iman_Production/link_to_iman?item_id=CRCW040219K1FKED" xr:uid="{D103A504-12C1-460B-A935-6CE6BF558019}"/>
    <hyperlink ref="B335" r:id="rId305" display="http://eltweb04.elta.iai/pls/iman_Production/link_to_iman?item_id=CRCW04021K00FKED" xr:uid="{ADEB00B5-2E2E-4CA8-8A1E-53C6ABFC80D1}"/>
    <hyperlink ref="B336" r:id="rId306" display="http://eltweb04.elta.iai/pls/iman_Production/link_to_iman?item_id=CRCW04021K21FKED" xr:uid="{111F9B5E-5FB5-4C94-89BC-0C18BC61671B}"/>
    <hyperlink ref="B337" r:id="rId307" display="http://eltweb04.elta.iai/pls/iman_Production/link_to_iman?item_id=CRCW04021K47FKED" xr:uid="{FF3F7519-0A03-4D66-B668-3285341FD574}"/>
    <hyperlink ref="B338" r:id="rId308" display="http://eltweb04.elta.iai/pls/iman_Production/link_to_iman?item_id=CRCW04021K50FKED" xr:uid="{1E46FA84-962B-4BB0-B48B-62BDF63ABE75}"/>
    <hyperlink ref="B339" r:id="rId309" display="http://eltweb04.elta.iai/pls/iman_Production/link_to_iman?item_id=CRCW04021K82FKTD" xr:uid="{59327BAC-37DC-4DAE-A13C-89E2FDCE4B3F}"/>
    <hyperlink ref="B340" r:id="rId310" display="http://eltweb04.elta.iai/pls/iman_Production/link_to_iman?item_id=CRCW04021K91FKTD" xr:uid="{26A93088-1555-49E2-8BFD-3FF2C016B6C8}"/>
    <hyperlink ref="B341" r:id="rId311" display="http://eltweb04.elta.iai/pls/iman_Production/link_to_iman?item_id=CRCW0402200RFKED" xr:uid="{3FA6C2BE-B6C3-4E9A-AE91-5438D098307A}"/>
    <hyperlink ref="B342" r:id="rId312" display="http://eltweb04.elta.iai/pls/iman_Production/link_to_iman?item_id=CRCW040220K0FKED" xr:uid="{A6E04A42-9300-4A78-AB61-69EE28834E93}"/>
    <hyperlink ref="B343" r:id="rId313" display="http://eltweb04.elta.iai/pls/iman_Production/link_to_iman?item_id=CRCW040220K5FKED" xr:uid="{28AFB6D3-ACFE-4C59-8F02-6D8F9063F535}"/>
    <hyperlink ref="B344" r:id="rId314" display="http://eltweb04.elta.iai/pls/iman_Production/link_to_iman?item_id=CRCW0402221RFKED" xr:uid="{A17D96B8-ED91-4192-8572-B87E62CCFF1A}"/>
    <hyperlink ref="B345" r:id="rId315" display="http://eltweb04.elta.iai/pls/iman_Production/link_to_iman?item_id=CRCW040222R1FKED" xr:uid="{7C166B86-DCBB-41AA-8B37-4F0FE2927049}"/>
    <hyperlink ref="B346" r:id="rId316" display="http://eltweb04.elta.iai/pls/iman_Production/link_to_iman?item_id=CRCW0402249RFKED" xr:uid="{20931885-5E74-4F6C-9B2B-4D93F12ECA3E}"/>
    <hyperlink ref="B347" r:id="rId317" display="http://eltweb04.elta.iai/pls/iman_Production/link_to_iman?item_id=CRCW040224R3FKED" xr:uid="{D72466A5-4628-4410-B954-A9C38C75882C}"/>
    <hyperlink ref="B348" r:id="rId318" display="http://eltweb04.elta.iai/pls/iman_Production/link_to_iman?item_id=CRCW040225K5FKED" xr:uid="{E355BECA-7697-4605-A4F1-094CD43FF5B9}"/>
    <hyperlink ref="B349" r:id="rId319" display="http://eltweb04.elta.iai/pls/iman_Production/link_to_iman?item_id=CRCW0402261RFKED" xr:uid="{EFD1593E-9E08-47C9-8486-E2E56A46A193}"/>
    <hyperlink ref="B350" r:id="rId320" display="http://eltweb04.elta.iai/pls/iman_Production/link_to_iman?item_id=CRCW0402274RFKED" xr:uid="{E9432F98-2D52-4214-BA08-D82515DDFA29}"/>
    <hyperlink ref="B351" r:id="rId321" display="http://eltweb04.elta.iai/pls/iman_Production/link_to_iman?item_id=CRCW04022K00FKED" xr:uid="{DD9D443D-C5D9-46D7-A37D-D04FAE6F2C50}"/>
    <hyperlink ref="B352" r:id="rId322" display="http://eltweb04.elta.iai/pls/iman_Production/link_to_iman?item_id=CRCW04022K21FKED" xr:uid="{B64164E0-6BF5-489B-B9FE-7F0407A4CBAE}"/>
    <hyperlink ref="B353" r:id="rId323" display="http://eltweb04.elta.iai/pls/iman_Production/link_to_iman?item_id=CRCW04022K26FKED" xr:uid="{198BE446-1CCD-4510-8F93-4CF2D1045E32}"/>
    <hyperlink ref="B354" r:id="rId324" display="http://eltweb04.elta.iai/pls/iman_Production/link_to_iman?item_id=CRCW04022K37FKED" xr:uid="{2535B0E1-1A1E-477B-A228-C1B110AA8DB8}"/>
    <hyperlink ref="B355" r:id="rId325" display="http://eltweb04.elta.iai/pls/iman_Production/link_to_iman?item_id=CRCW04022K80FKED" xr:uid="{4D186B51-DC9A-4981-AB69-9D510B7F1405}"/>
    <hyperlink ref="B356" r:id="rId326" display="http://eltweb04.elta.iai/pls/iman_Production/link_to_iman?item_id=CRCW04022R74FKED" xr:uid="{C1A59291-7998-4C7F-A2E3-9F9A2327B49D}"/>
    <hyperlink ref="B357" r:id="rId327" display="http://eltweb04.elta.iai/pls/iman_Production/link_to_iman?item_id=CRCW040230K1FKED" xr:uid="{FB55F02D-44ED-4AF4-BDCC-C60129A759BD}"/>
    <hyperlink ref="B358" r:id="rId328" display="http://eltweb04.elta.iai/pls/iman_Production/link_to_iman?item_id=CRCW040230K9FKED" xr:uid="{99F3B713-B756-41FF-819E-D4BCE5133D89}"/>
    <hyperlink ref="B359" r:id="rId329" display="http://eltweb04.elta.iai/pls/iman_Production/link_to_iman?item_id=CRCW040230K9FKTD" xr:uid="{AE40592C-8C2B-4CA3-812A-EBBA32245072}"/>
    <hyperlink ref="B360" r:id="rId330" display="http://eltweb04.elta.iai/pls/iman_Production/link_to_iman?item_id=CRCW040230R1FKED" xr:uid="{7D5AA6D8-0DAE-4581-895F-BF9F1EBE5C5F}"/>
    <hyperlink ref="B361" r:id="rId331" display="http://eltweb04.elta.iai/pls/iman_Production/link_to_iman?item_id=CRCW0402332KFKED" xr:uid="{F2BC85C8-9B78-4E2C-9415-064147D93D92}"/>
    <hyperlink ref="B362" r:id="rId332" display="http://eltweb04.elta.iai/pls/iman_Production/link_to_iman?item_id=CRCW040233K2FKED" xr:uid="{9456A707-14CA-4885-ABA0-1FAC37527366}"/>
    <hyperlink ref="B363" r:id="rId333" display="http://eltweb04.elta.iai/pls/iman_Production/link_to_iman?item_id=CRCW040233R2FKED" xr:uid="{069C0C03-01C1-4EBA-877E-C118E8A3986D}"/>
    <hyperlink ref="B364" r:id="rId334" display="http://eltweb04.elta.iai/pls/iman_Production/link_to_iman?item_id=CRCW04023K01FKED" xr:uid="{A869E08D-535F-4C60-8CD9-B86DCC6642F9}"/>
    <hyperlink ref="B365" r:id="rId335" display="http://eltweb04.elta.iai/pls/iman_Production/link_to_iman?item_id=CRCW04023K32FKED" xr:uid="{290FDBA8-438D-445C-8B6A-99175F560181}"/>
    <hyperlink ref="B366" r:id="rId336" display="http://eltweb04.elta.iai/pls/iman_Production/link_to_iman?item_id=CRCW04023K83FKED" xr:uid="{90D2C996-B401-464C-982B-F3C12D83E2B6}"/>
    <hyperlink ref="B367" r:id="rId337" display="http://eltweb04.elta.iai/pls/iman_Production/link_to_iman?item_id=CRCW04023K92FKED" xr:uid="{458C65E4-1B15-4D58-AB93-DD0ACAD7F793}"/>
    <hyperlink ref="B368" r:id="rId338" display="http://eltweb04.elta.iai/pls/iman_Production/link_to_iman?item_id=CRCW040242K2FKED" xr:uid="{4DA776B4-C32E-48CA-A041-FF7336A2A5D4}"/>
    <hyperlink ref="B369" r:id="rId339" display="http://eltweb04.elta.iai/pls/iman_Production/link_to_iman?item_id=CRCW0402432RFKED" xr:uid="{DC047F6E-09B3-4350-864E-5CE638C20417}"/>
    <hyperlink ref="B370" r:id="rId340" display="http://eltweb04.elta.iai/pls/iman_Production/link_to_iman?item_id=CRCW040247R5FKED" xr:uid="{1BF7A08D-C7A4-4C07-86DF-A5498961F2F3}"/>
    <hyperlink ref="B371" r:id="rId341" display="http://eltweb04.elta.iai/pls/iman_Production/link_to_iman?item_id=CRCW040249R9FKED" xr:uid="{F11B52A7-424E-4A74-A4EE-33A27CB9E1A9}"/>
    <hyperlink ref="B372" r:id="rId342" display="http://eltweb04.elta.iai/pls/iman_Production/link_to_iman?item_id=CRCW04024K02FKED" xr:uid="{4B551320-C171-4F78-9835-14D3C2597E9C}"/>
    <hyperlink ref="B373" r:id="rId343" display="http://eltweb04.elta.iai/pls/iman_Production/link_to_iman?item_id=CRCW04024K22FKED" xr:uid="{75F48F90-F41A-4543-BC19-D1F7DE327E1D}"/>
    <hyperlink ref="B374" r:id="rId344" display="http://eltweb04.elta.iai/pls/iman_Production/link_to_iman?item_id=CRCW04024K70FKED" xr:uid="{182900E5-F3EB-4B98-9178-72C5A56A12F6}"/>
    <hyperlink ref="B375" r:id="rId345" display="http://eltweb04.elta.iai/pls/iman_Production/link_to_iman?item_id=CRCW0402511RFKED" xr:uid="{3F3FC432-BED8-4FF7-8D45-48B88A4EE425}"/>
    <hyperlink ref="B376" r:id="rId346" display="http://eltweb04.elta.iai/pls/iman_Production/link_to_iman?item_id=CRCW040251K1FKED" xr:uid="{27BEB8D3-488E-4206-9186-037934D69F90}"/>
    <hyperlink ref="B377" r:id="rId347" display="http://eltweb04.elta.iai/pls/iman_Production/link_to_iman?item_id=CRCW040251R1FKED" xr:uid="{DA8ED452-C4B7-4B1B-8276-A29196A6DEED}"/>
    <hyperlink ref="B378" r:id="rId348" display="http://eltweb04.elta.iai/pls/iman_Production/link_to_iman?item_id=CRCW040252K3FKED" xr:uid="{53CBDFBB-8E12-48C9-8AAE-F5C3519BF181}"/>
    <hyperlink ref="B379" r:id="rId349" display="http://eltweb04.elta.iai/pls/iman_Production/link_to_iman?item_id=CRCW040256K2FKED" xr:uid="{6170266C-C577-4635-9FD0-93D47260840D}"/>
    <hyperlink ref="B380" r:id="rId350" display="http://eltweb04.elta.iai/pls/iman_Production/link_to_iman?item_id=CRCW04025K11FKED" xr:uid="{B39E70AD-8674-4585-9328-78FC78E4E8BD}"/>
    <hyperlink ref="B381" r:id="rId351" display="http://eltweb04.elta.iai/pls/iman_Production/link_to_iman?item_id=CRCW04025K49FKED" xr:uid="{CE3FEB64-4A7D-4556-BF0F-68A743F4A220}"/>
    <hyperlink ref="B382" r:id="rId352" display="http://eltweb04.elta.iai/pls/iman_Production/link_to_iman?item_id=CRCW04025K49FKTD" xr:uid="{E4EEDF1B-34C2-445F-981C-54E9DE62BA7D}"/>
    <hyperlink ref="B383" r:id="rId353" display="http://eltweb04.elta.iai/pls/iman_Production/link_to_iman?item_id=CRCW04025K62FKED" xr:uid="{B18D7458-71BB-4078-92C2-D036692B3729}"/>
    <hyperlink ref="B384" r:id="rId354" display="http://eltweb04.elta.iai/pls/iman_Production/link_to_iman?item_id=CRCW04025R62FKED" xr:uid="{28FD2276-956C-4608-A78B-22FEF486D518}"/>
    <hyperlink ref="B385" r:id="rId355" display="http://eltweb04.elta.iai/pls/iman_Production/link_to_iman?item_id=CRCW040261K9FKTD" xr:uid="{2BAE1E35-1CE3-4D3F-89F5-8E961DBC5227}"/>
    <hyperlink ref="B386" r:id="rId356" display="http://eltweb04.elta.iai/pls/iman_Production/link_to_iman?item_id=CRCW040268R1FKED" xr:uid="{40B0F1EB-8777-4D1A-BF9B-114FAC3E0E08}"/>
    <hyperlink ref="B387" r:id="rId357" display="http://eltweb04.elta.iai/pls/iman_Production/link_to_iman?item_id=CRCW04026K65FKED" xr:uid="{1BF0F1F2-001A-48B5-9094-A9CF0BA235D8}"/>
    <hyperlink ref="B388" r:id="rId358" display="http://eltweb04.elta.iai/pls/iman_Production/link_to_iman?item_id=CRCW040271R5FKED" xr:uid="{0B346A7A-E3B4-40C9-B9A7-AA29371F81FB}"/>
    <hyperlink ref="B389" r:id="rId359" display="http://eltweb04.elta.iai/pls/iman_Production/link_to_iman?item_id=CRCW040275R0FKED" xr:uid="{D673E2BB-F0A4-4C5E-8000-B886F2A0B1CB}"/>
    <hyperlink ref="B390" r:id="rId360" display="http://eltweb04.elta.iai/pls/iman_Production/link_to_iman?item_id=CRCW04027K32FKED" xr:uid="{C4A90391-B921-4D5D-8D66-65A7F2AF30AB}"/>
    <hyperlink ref="B391" r:id="rId361" display="http://eltweb04.elta.iai/pls/iman_Production/link_to_iman?item_id=CRCW04027K50FKED" xr:uid="{2D0D728E-483F-4C1D-BBE6-B59F9A01E03E}"/>
    <hyperlink ref="B392" r:id="rId362" display="http://eltweb04.elta.iai/pls/iman_Production/link_to_iman?item_id=CRCW0402825RFKED" xr:uid="{D626AA1D-5CD7-4262-8F01-8483E3642F3A}"/>
    <hyperlink ref="B393" r:id="rId363" display="http://eltweb04.elta.iai/pls/iman_Production/link_to_iman?item_id=CRCW040282R5FKED" xr:uid="{C4C939B5-6280-4E20-9581-1DF73DC1EDB8}"/>
    <hyperlink ref="B394" r:id="rId364" display="http://eltweb04.elta.iai/pls/iman_Production/link_to_iman?item_id=CRCW04028K25FKED" xr:uid="{D73F9071-E847-4F6E-8FE0-1B05BC17562B}"/>
    <hyperlink ref="B395" r:id="rId365" display="http://eltweb04.elta.iai/pls/iman_Production/link_to_iman?item_id=CRCW04028K87FKED" xr:uid="{FDB7172B-E76A-4B0A-9A9C-9D971BE57B32}"/>
    <hyperlink ref="B396" r:id="rId366" display="http://eltweb04.elta.iai/pls/iman_Production/link_to_iman?item_id=CRCW06030000Z0EA" xr:uid="{E5D33A54-A121-4012-83FB-5E358BE03205}"/>
    <hyperlink ref="B397" r:id="rId367" display="http://eltweb04.elta.iai/pls/iman_Production/link_to_iman?item_id=CRCW0603100KFKEA" xr:uid="{452CC2DA-0C59-4FDE-ACAC-AE3EB0BA0511}"/>
    <hyperlink ref="B398" r:id="rId368" display="http://eltweb04.elta.iai/pls/iman_Production/link_to_iman?item_id=CRCW0603100RFKEA" xr:uid="{5E861A0E-B399-483D-895C-D73BBCA3CEB6}"/>
    <hyperlink ref="B399" r:id="rId369" display="http://eltweb04.elta.iai/pls/iman_Production/link_to_iman?item_id=CRCW060310K0FKEA" xr:uid="{3D93647B-6A02-4BDB-9BDB-7472A4CC836E}"/>
    <hyperlink ref="B400" r:id="rId370" display="http://eltweb04.elta.iai/pls/iman_Production/link_to_iman?item_id=CRCW060310R0FKEA" xr:uid="{1F7A077A-E7C2-46F6-B537-7005F4BECBA0}"/>
    <hyperlink ref="B401" r:id="rId371" display="http://eltweb04.elta.iai/pls/iman_Production/link_to_iman?item_id=CRCW060311K5FKEA" xr:uid="{3F849E0F-5D77-463F-B701-432D936BF3D5}"/>
    <hyperlink ref="B402" r:id="rId372" display="http://eltweb04.elta.iai/pls/iman_Production/link_to_iman?item_id=CRCW0603121KFKTA" xr:uid="{937B9B07-1410-49FA-A464-3A8624DBDEBD}"/>
    <hyperlink ref="B403" r:id="rId373" display="http://eltweb04.elta.iai/pls/iman_Production/link_to_iman?item_id=CRCW060319K1FKEA" xr:uid="{90F26A1B-ED18-4BC3-821B-48FC33106F2A}"/>
    <hyperlink ref="B404" r:id="rId374" display="http://eltweb04.elta.iai/pls/iman_Production/link_to_iman?item_id=CRCW06031K00FKEA" xr:uid="{7EFB105C-F5F9-4723-9F00-A38DC9E5D386}"/>
    <hyperlink ref="B405" r:id="rId375" display="http://eltweb04.elta.iai/pls/iman_Production/link_to_iman?item_id=CRCW06031K00FKTA" xr:uid="{9E342F48-BF78-41C6-90EC-55D691404CC0}"/>
    <hyperlink ref="B406" r:id="rId376" display="http://eltweb04.elta.iai/pls/iman_Production/link_to_iman?item_id=CRCW06031M00FKEA" xr:uid="{315265E6-CBF8-4C6E-BB71-636F9AE4DC1E}"/>
    <hyperlink ref="B407" r:id="rId377" display="http://eltweb04.elta.iai/pls/iman_Production/link_to_iman?item_id=CRCW06031M21FKEA" xr:uid="{ED1E749B-3957-49AF-B020-17D487AC8A9C}"/>
    <hyperlink ref="B408" r:id="rId378" display="http://eltweb04.elta.iai/pls/iman_Production/link_to_iman?item_id=CRCW06031R00FKEA" xr:uid="{1407E684-74E8-4126-A5F3-9D4CF0BCDD2E}"/>
    <hyperlink ref="B409" r:id="rId379" display="http://eltweb04.elta.iai/pls/iman_Production/link_to_iman?item_id=CRCW0603221RFKTA" xr:uid="{DDEAF6C9-259A-4FCE-979D-4EC51D3382D8}"/>
    <hyperlink ref="B410" r:id="rId380" display="http://eltweb04.elta.iai/pls/iman_Production/link_to_iman?item_id=CRCW06032K00FKEA" xr:uid="{D333C9BD-B13E-4555-B912-65E803F08186}"/>
    <hyperlink ref="B411" r:id="rId381" display="http://eltweb04.elta.iai/pls/iman_Production/link_to_iman?item_id=CRCW06032R00FKEA" xr:uid="{A0521279-6826-4DBE-BCE7-D828EEA4CD05}"/>
    <hyperlink ref="B412" r:id="rId382" display="http://eltweb04.elta.iai/pls/iman_Production/link_to_iman?item_id=CRCW060331K6FKTA" xr:uid="{92FC93B0-3653-4293-A140-F5E9B4E5C237}"/>
    <hyperlink ref="B413" r:id="rId383" display="http://eltweb04.elta.iai/pls/iman_Production/link_to_iman?item_id=CRCW060333K2FKTA" xr:uid="{83B94CE7-9786-465B-ACAE-90FB2DA7E23F}"/>
    <hyperlink ref="B414" r:id="rId384" display="http://eltweb04.elta.iai/pls/iman_Production/link_to_iman?item_id=CRCW060348K7FKEA" xr:uid="{5B06AFDC-4501-45C7-B7D3-C8981D5C09BD}"/>
    <hyperlink ref="B415" r:id="rId385" display="http://eltweb04.elta.iai/pls/iman_Production/link_to_iman?item_id=CRCW060351K1FKEA" xr:uid="{9FF849D5-1462-4FC1-BD26-AD1EDE894744}"/>
    <hyperlink ref="B416" r:id="rId386" display="http://eltweb04.elta.iai/pls/iman_Production/link_to_iman?item_id=CRCW06035K23FKEA" xr:uid="{C2A07B20-5D6D-4F63-AFDC-BFBB79B8A013}"/>
    <hyperlink ref="B417" r:id="rId387" display="http://eltweb04.elta.iai/pls/iman_Production/link_to_iman?item_id=CRCW06035K62FKEA" xr:uid="{ADF19DB4-EAFD-41A9-8B66-7022D72074F1}"/>
    <hyperlink ref="B418" r:id="rId388" display="http://eltweb04.elta.iai/pls/iman_Production/link_to_iman?item_id=CRCW060386K6FKEA" xr:uid="{A2FC5EB3-CFC0-4A7F-AAB5-1F17A786A16B}"/>
    <hyperlink ref="B419" r:id="rId389" display="http://eltweb04.elta.iai/pls/iman_Production/link_to_iman?item_id=CRCW12060000Z0EA" xr:uid="{03E21585-CE03-411E-A6EF-1BD95E079A74}"/>
    <hyperlink ref="B420" r:id="rId390" display="http://eltweb04.elta.iai/pls/iman_Production/link_to_iman?item_id=CRCW12060000ZSEA" xr:uid="{D632A415-7846-4843-ACB9-EE7BF415D5CE}"/>
    <hyperlink ref="B421" r:id="rId391" display="http://eltweb04.elta.iai/pls/iman_Production/link_to_iman?item_id=CY8C5868AXI-LP035" xr:uid="{55C02D4E-29E6-4905-94C1-0337D57A732B}"/>
    <hyperlink ref="B422" r:id="rId392" display="http://eltweb04.elta.iai/pls/iman_Production/link_to_iman?item_id=D38999/24WF35SN" xr:uid="{02CB6F48-D112-46F8-8A61-CBDA26ED11F4}"/>
    <hyperlink ref="B423" r:id="rId393" display="http://eltweb04.elta.iai/pls/iman_Production/link_to_iman?item_id=D38999/33W11N" xr:uid="{67222BB4-2158-4F4B-8CF3-51E55F5992DF}"/>
    <hyperlink ref="B424" r:id="rId394" display="http://eltweb04.elta.iai/pls/iman_Production/link_to_iman?item_id=D38999/33W13N" xr:uid="{79D8A0C0-8C1E-4F5B-B837-DFE5B20E98B9}"/>
    <hyperlink ref="B425" r:id="rId395" display="http://eltweb04.elta.iai/pls/iman_Production/link_to_iman?item_id=D38999/33W17N" xr:uid="{A10072FD-9CFF-4699-969B-8E3464514F9A}"/>
    <hyperlink ref="B426" r:id="rId396" display="http://eltweb04.elta.iai/pls/iman_Production/link_to_iman?item_id=D38999/33W19N" xr:uid="{D2DE7115-D40A-471D-8E38-C634AC3F0D43}"/>
    <hyperlink ref="B427" r:id="rId397" display="http://eltweb04.elta.iai/pls/iman_Production/link_to_iman?item_id=DAC3484IRKDT" xr:uid="{2800840A-DEA1-45F0-81C4-80E3A7AA0586}"/>
    <hyperlink ref="B428" r:id="rId398" display="http://eltweb04.elta.iai/pls/iman_Production/link_to_iman?item_id=DEA205375BT-2054A1" xr:uid="{02F06F8D-09B1-4217-82BC-25536049D739}"/>
    <hyperlink ref="B429" r:id="rId399" display="http://eltweb04.elta.iai/pls/iman_Production/link_to_iman?item_id=DF3216-WR20KNET/LF" xr:uid="{8C16B00F-B955-4AC5-941A-D5756B1ACA99}"/>
    <hyperlink ref="B430" r:id="rId400" display="http://eltweb04.elta.iai/pls/iman_Production/link_to_iman?item_id=DFDO4125606" xr:uid="{F40583BF-D429-44A9-9471-C5C8FA8F5892}"/>
    <hyperlink ref="B431" r:id="rId401" display="http://eltweb04.elta.iai/pls/iman_Production/link_to_iman?item_id=DFDO4125611" xr:uid="{5628551A-F0BB-45B4-A72D-B3394C6613DB}"/>
    <hyperlink ref="B432" r:id="rId402" display="http://eltweb04.elta.iai/pls/iman_Production/link_to_iman?item_id=DFDO4125613" xr:uid="{A2C64E1A-0E00-48DC-B7CC-696D99B492CC}"/>
    <hyperlink ref="B433" r:id="rId403" display="http://eltweb04.elta.iai/pls/iman_Production/link_to_iman?item_id=DLW21SN900SQ2L" xr:uid="{FF1232EB-344F-492A-B171-A2C34E108BBC}"/>
    <hyperlink ref="B434" r:id="rId404" display="http://eltweb04.elta.iai/pls/iman_Production/link_to_iman?item_id=DP-190 GRAY 48.5ML" xr:uid="{DBCB3588-4A26-45AA-B2BD-BDB662016643}"/>
    <hyperlink ref="B435" r:id="rId405" display="http://eltweb04.elta.iai/pls/iman_Production/link_to_iman?item_id=DS125BR401ANJYT" xr:uid="{25165524-0B52-41A2-A999-566CE362F453}"/>
    <hyperlink ref="B436" r:id="rId406" display="http://eltweb04.elta.iai/pls/iman_Production/link_to_iman?item_id=DS1682S+" xr:uid="{C13B1B54-430C-4065-BBFC-81B2C430AB98}"/>
    <hyperlink ref="B437" r:id="rId407" display="http://eltweb04.elta.iai/pls/iman_Production/link_to_iman?item_id=DS620U+TR" xr:uid="{542CAA31-35CE-4F9E-BD49-0DB2CE27E4CE}"/>
    <hyperlink ref="B438" r:id="rId408" display="http://eltweb04.elta.iai/pls/iman_Production/link_to_iman?item_id=DS90LV017ATM/NOPB" xr:uid="{4B4D8E5C-BA6B-4D1F-AAE6-8B3DC84FB171}"/>
    <hyperlink ref="B439" r:id="rId409" display="http://eltweb04.elta.iai/pls/iman_Production/link_to_iman?item_id=DS90LV031ATMTC/NOPB" xr:uid="{6151A65B-26A9-4BDF-8775-8E28FF4D4063}"/>
    <hyperlink ref="B440" r:id="rId410" display="http://eltweb04.elta.iai/pls/iman_Production/link_to_iman?item_id=DS90LV032ATMTCX/NOPB" xr:uid="{900395FC-572C-4E46-B6E5-6FF3E7B11AFA}"/>
    <hyperlink ref="B441" r:id="rId411" display="http://eltweb04.elta.iai/pls/iman_Production/link_to_iman?item_id=DS90LV032ATMX/NOPB" xr:uid="{F440C4CD-63F1-4383-8336-F433C46D9D4D}"/>
    <hyperlink ref="B442" r:id="rId412" display="http://eltweb04.elta.iai/pls/iman_Production/link_to_iman?item_id=DS91M040TSQE/NOPB" xr:uid="{43492C72-CC7F-4B29-A8F0-532CB698A036}"/>
    <hyperlink ref="B443" r:id="rId413" display="http://eltweb04.elta.iai/pls/iman_Production/link_to_iman?item_id=DSC612PA3A-01EQT" xr:uid="{CB0347E5-D0A9-4763-8FBC-EF061AEF0648}"/>
    <hyperlink ref="B444" r:id="rId414" display="http://eltweb04.elta.iai/pls/iman_Production/link_to_iman?item_id=EC2216A/B GRAY KT2OZ" xr:uid="{2E842F12-CD8D-4E96-933D-9C5E6482D10D}"/>
    <hyperlink ref="B445" r:id="rId415" display="http://eltweb04.elta.iai/pls/iman_Production/link_to_iman?item_id=EI0095-109" xr:uid="{C9FD750A-C573-41AB-A8DA-E60EC88EE05E}"/>
    <hyperlink ref="B446" r:id="rId416" display="http://eltweb04.elta.iai/pls/iman_Production/link_to_iman?item_id=ERF8-011-07.0-S-DV-K-TR" xr:uid="{B88E4A07-6EA9-48AA-9FDF-FE49E8A546C2}"/>
    <hyperlink ref="B447" r:id="rId417" display="http://eltweb04.elta.iai/pls/iman_Production/link_to_iman?item_id=ERF8-020-05.0-S-DV-K-TR" xr:uid="{9DCFBC27-152D-4BF5-916E-FC6196070C53}"/>
    <hyperlink ref="B448" r:id="rId418" display="http://eltweb04.elta.iai/pls/iman_Production/link_to_iman?item_id=ERM8-011-08.0-S-DV-K-TR" xr:uid="{91C4BC08-7A8C-4961-93E2-4AA9A6A6B2D9}"/>
    <hyperlink ref="B449" r:id="rId419" display="http://eltweb04.elta.iai/pls/iman_Production/link_to_iman?item_id=ERM8-020-02.0-S-DV-K-TR" xr:uid="{6B12C4FD-46FB-493D-8307-3099E6356CDC}"/>
    <hyperlink ref="B450" r:id="rId420" display="http://eltweb04.elta.iai/pls/iman_Production/link_to_iman?item_id=FDN339AN" xr:uid="{C85AB0A0-8A7A-415E-97BB-D404D67CC1DD}"/>
    <hyperlink ref="B451" r:id="rId421" display="http://eltweb04.elta.iai/pls/iman_Production/link_to_iman?item_id=FM24V10-G" xr:uid="{64F53AD9-6D96-4DC4-ACF6-5ECD4E0FB796}"/>
    <hyperlink ref="B452" r:id="rId422" display="http://eltweb04.elta.iai/pls/iman_Production/link_to_iman?item_id=FT245RL" xr:uid="{650B0149-9091-4281-9561-5C7335896F6D}"/>
    <hyperlink ref="B453" r:id="rId423" display="http://eltweb04.elta.iai/pls/iman_Production/link_to_iman?item_id=FTSH-105-01-L-DV-K-P-TR" xr:uid="{0082F1F8-921E-46BC-B01E-0276119E4986}"/>
    <hyperlink ref="B454" r:id="rId424" display="http://eltweb04.elta.iai/pls/iman_Production/link_to_iman?item_id=GBLC03-LF-T7" xr:uid="{31C2EBA8-F909-4DD8-957F-8178F48752D7}"/>
    <hyperlink ref="B455" r:id="rId425" display="http://eltweb04.elta.iai/pls/iman_Production/link_to_iman?item_id=GBLC05C-LF-T7" xr:uid="{586AD796-3939-44F3-A437-A010DAAA2815}"/>
    <hyperlink ref="B456" r:id="rId426" display="http://eltweb04.elta.iai/pls/iman_Production/link_to_iman?item_id=GRM0335C1H1R8WA01D" xr:uid="{4B9EC3CE-F72D-4586-B0B2-CDF8EFD0D190}"/>
    <hyperlink ref="B457" r:id="rId427" display="http://eltweb04.elta.iai/pls/iman_Production/link_to_iman?item_id=GRM0335C1H1R9WA01D" xr:uid="{B9980506-9B7B-4CC3-908C-86725F989A43}"/>
    <hyperlink ref="B458" r:id="rId428" display="http://eltweb04.elta.iai/pls/iman_Production/link_to_iman?item_id=GRM0335C1H2R2WA01D" xr:uid="{449F180A-6C1F-4FC2-B124-0017845FA5B4}"/>
    <hyperlink ref="B459" r:id="rId429" display="http://eltweb04.elta.iai/pls/iman_Production/link_to_iman?item_id=GRM0335C1H330FA01D" xr:uid="{4C799362-DBAE-4024-84D4-CE761A9AF01C}"/>
    <hyperlink ref="B460" r:id="rId430" display="http://eltweb04.elta.iai/pls/iman_Production/link_to_iman?item_id=GRM0335C1H3R3WA01D" xr:uid="{950C1EA6-DDD7-41FB-9B17-EAAFC2F11A98}"/>
    <hyperlink ref="B461" r:id="rId431" display="http://eltweb04.elta.iai/pls/iman_Production/link_to_iman?item_id=GRM0335C1HR20WA01D" xr:uid="{83B3848F-44E5-4945-9BA9-8845612EC46B}"/>
    <hyperlink ref="B462" r:id="rId432" display="http://eltweb04.elta.iai/pls/iman_Production/link_to_iman?item_id=GRM0335C1HR80WA01D" xr:uid="{32FB98D0-2B7D-47F3-8149-548D52950685}"/>
    <hyperlink ref="B463" r:id="rId433" display="http://eltweb04.elta.iai/pls/iman_Production/link_to_iman?item_id=GRM0335C2A3R0WA01D" xr:uid="{8F2B878D-1D55-4CDD-B0FA-750AA6FE56D3}"/>
    <hyperlink ref="B464" r:id="rId434" display="http://eltweb04.elta.iai/pls/iman_Production/link_to_iman?item_id=GRM0335C2AR70WA01D" xr:uid="{DC6F549F-974F-43B2-AFFF-CF8FF5865E6B}"/>
    <hyperlink ref="B465" r:id="rId435" display="http://eltweb04.elta.iai/pls/iman_Production/link_to_iman?item_id=GRM033R71E472KE14D" xr:uid="{9BD7E878-1F66-4663-93DB-0F458A7F2FEA}"/>
    <hyperlink ref="B466" r:id="rId436" display="http://eltweb04.elta.iai/pls/iman_Production/link_to_iman?item_id=GRM033Z71C104KE14D" xr:uid="{2E2980B1-1F2F-47BD-A99C-93E70ECE92F6}"/>
    <hyperlink ref="B467" r:id="rId437" display="http://eltweb04.elta.iai/pls/iman_Production/link_to_iman?item_id=GRM1555C1H102GA01D" xr:uid="{4E304D8B-630A-409A-96E8-976AF68773F4}"/>
    <hyperlink ref="B468" r:id="rId438" display="http://eltweb04.elta.iai/pls/iman_Production/link_to_iman?item_id=GRM1555C1H220GA01D" xr:uid="{076B3911-9A3F-45E8-908F-5C8EAA3158CD}"/>
    <hyperlink ref="B469" r:id="rId439" display="http://eltweb04.elta.iai/pls/iman_Production/link_to_iman?item_id=GRM1555C1H221GA01D" xr:uid="{ECA87CE3-FC96-44B6-BAA0-B6AF03F42252}"/>
    <hyperlink ref="B470" r:id="rId440" display="http://eltweb04.elta.iai/pls/iman_Production/link_to_iman?item_id=GRM1555C1H3R3WA01D" xr:uid="{96EDD3E0-270F-4F09-96C2-14D8E70BC4A6}"/>
    <hyperlink ref="B471" r:id="rId441" display="http://eltweb04.elta.iai/pls/iman_Production/link_to_iman?item_id=GRM1555C1H680GA01D" xr:uid="{952856B8-0505-4935-9EFF-6CC4AEF08427}"/>
    <hyperlink ref="B472" r:id="rId442" display="http://eltweb04.elta.iai/pls/iman_Production/link_to_iman?item_id=GRM1555C1H7R5WA01D" xr:uid="{87A54B98-7318-4364-BB23-B68455AA256B}"/>
    <hyperlink ref="B473" r:id="rId443" display="http://eltweb04.elta.iai/pls/iman_Production/link_to_iman?item_id=GRM1555C1H9R1WA01D" xr:uid="{07CC35B2-E632-48BC-86DE-903C48E1A8DA}"/>
    <hyperlink ref="B474" r:id="rId444" display="http://eltweb04.elta.iai/pls/iman_Production/link_to_iman?item_id=GRM155C80J106ME11D" xr:uid="{7F375B2B-935A-4555-BF14-1573EE7818C9}"/>
    <hyperlink ref="B475" r:id="rId445" display="http://eltweb04.elta.iai/pls/iman_Production/link_to_iman?item_id=GRM155R70J105KA12D" xr:uid="{853D2456-DCC5-4B55-ABE4-86B23CFC8E4C}"/>
    <hyperlink ref="B476" r:id="rId446" display="http://eltweb04.elta.iai/pls/iman_Production/link_to_iman?item_id=GRM155R71C104KA88D" xr:uid="{7084A1CC-B674-4413-977F-14CAF3299DE9}"/>
    <hyperlink ref="B477" r:id="rId447" display="http://eltweb04.elta.iai/pls/iman_Production/link_to_iman?item_id=GRM155R71H331KA01D" xr:uid="{B3991269-2C99-402B-ACBC-CF1FD8688BF1}"/>
    <hyperlink ref="B478" r:id="rId448" display="http://eltweb04.elta.iai/pls/iman_Production/link_to_iman?item_id=GRM155R71H681KA01D" xr:uid="{BEC8D937-369E-4FA1-A304-9323782EB9A5}"/>
    <hyperlink ref="B479" r:id="rId449" display="http://eltweb04.elta.iai/pls/iman_Production/link_to_iman?item_id=GRM188Z71A106KA73D" xr:uid="{7559A56B-606A-4DBC-9044-2DBF321FEF48}"/>
    <hyperlink ref="B480" r:id="rId450" display="http://eltweb04.elta.iai/pls/iman_Production/link_to_iman?item_id=GRM21BC71H475KE11L" xr:uid="{74A85EF9-6FB7-4EA6-9932-4312B02FE0FB}"/>
    <hyperlink ref="B481" r:id="rId451" display="http://eltweb04.elta.iai/pls/iman_Production/link_to_iman?item_id=GRM32EC70J107ME15L" xr:uid="{30EF502F-7AE4-41C0-8B0D-FB22B6C667B2}"/>
    <hyperlink ref="B482" r:id="rId452" display="http://eltweb04.elta.iai/pls/iman_Production/link_to_iman?item_id=GRM32ER71E226KE15L" xr:uid="{3BDAC441-67B9-489A-9D9F-F4592ED2623E}"/>
    <hyperlink ref="B483" r:id="rId453" display="http://eltweb04.elta.iai/pls/iman_Production/link_to_iman?item_id=GXO-U108L/BI-48.00MHZ" xr:uid="{D61FA27E-E4DE-4FC2-854B-1C6223E3B9E8}"/>
    <hyperlink ref="B484" r:id="rId454" display="http://eltweb04.elta.iai/pls/iman_Production/link_to_iman?item_id=HCPL-063L-500E" xr:uid="{6F464E2F-58BD-4642-B7B1-102A83C20D9B}"/>
    <hyperlink ref="B485" r:id="rId455" display="http://eltweb04.elta.iai/pls/iman_Production/link_to_iman?item_id=HFCW-7500+" xr:uid="{5D7606A7-35C6-4741-9415-965EEF1846F9}"/>
    <hyperlink ref="B486" r:id="rId456" display="http://eltweb04.elta.iai/pls/iman_Production/link_to_iman?item_id=HMC1055LP2CETR" xr:uid="{89216288-61B4-495E-AEAB-90266C9E460C}"/>
    <hyperlink ref="B487" r:id="rId457" display="http://eltweb04.elta.iai/pls/iman_Production/link_to_iman?item_id=HMC1096LP3E" xr:uid="{344A3D41-2A1E-4CBE-A7ED-1D6832AD4D6B}"/>
    <hyperlink ref="B488" r:id="rId458" display="http://eltweb04.elta.iai/pls/iman_Production/link_to_iman?item_id=HMC424ALP3ETR" xr:uid="{3A87942B-B8F5-4258-AE2E-2000CB87ACC6}"/>
    <hyperlink ref="B489" r:id="rId459" display="http://eltweb04.elta.iai/pls/iman_Production/link_to_iman?item_id=HMC441LC3BTR" xr:uid="{AF874AD3-9FE2-4B25-9E58-DB3F7D593145}"/>
    <hyperlink ref="B490" r:id="rId460" display="http://eltweb04.elta.iai/pls/iman_Production/link_to_iman?item_id=HMC441LP3ETR" xr:uid="{D4D40601-9980-4894-9659-5F9E94D06DF5}"/>
    <hyperlink ref="B491" r:id="rId461" display="http://eltweb04.elta.iai/pls/iman_Production/link_to_iman?item_id=HMC451LP3E" xr:uid="{6F4724CF-C804-47B3-B3D9-C682209FA234}"/>
    <hyperlink ref="B492" r:id="rId462" display="http://eltweb04.elta.iai/pls/iman_Production/link_to_iman?item_id=HMC547ALP3E" xr:uid="{959647CC-A465-496B-90F5-49768E5D79AF}"/>
    <hyperlink ref="B493" r:id="rId463" display="http://eltweb04.elta.iai/pls/iman_Production/link_to_iman?item_id=HMC564LC4TR" xr:uid="{B03FEDD5-F378-454A-8DB8-E2BA9420231D}"/>
    <hyperlink ref="B494" r:id="rId464" display="http://eltweb04.elta.iai/pls/iman_Production/link_to_iman?item_id=HMC903LP3E" xr:uid="{A83A53D0-9F6A-498A-94CE-0A6CC40829DD}"/>
    <hyperlink ref="B495" r:id="rId465" display="http://eltweb04.elta.iai/pls/iman_Production/link_to_iman?item_id=HSMC-C120" xr:uid="{DE651D72-8A54-42EC-8098-14E60FE1C239}"/>
    <hyperlink ref="B496" r:id="rId466" location="300" display="http://eltweb04.elta.iai/pls/iman_Production/link_to_iman?item_id=HSSR-7110#300" xr:uid="{7ADD53D4-4BB4-4F34-B60B-5CFED9682992}"/>
    <hyperlink ref="B497" r:id="rId467" display="http://eltweb04.elta.iai/pls/iman_Production/link_to_iman?item_id=HTST-105-01-L-DV" xr:uid="{5EC4C29D-505A-4F3E-A733-E36E3C816DE2}"/>
    <hyperlink ref="B498" r:id="rId468" display="http://eltweb04.elta.iai/pls/iman_Production/link_to_iman?item_id=IAC-2512WA15D0" xr:uid="{9C5BE67D-61F2-411D-BB41-497B0338B052}"/>
    <hyperlink ref="B499" r:id="rId469" display="http://eltweb04.elta.iai/pls/iman_Production/link_to_iman?item_id=IHLP2525CZERR33M01" xr:uid="{59C3C34B-E78C-4FCD-8F34-95F9EFE65B64}"/>
    <hyperlink ref="B500" r:id="rId470" display="http://eltweb04.elta.iai/pls/iman_Production/link_to_iman?item_id=INA260AIPWR" xr:uid="{648578A1-9990-4CA8-8294-C477D39553E2}"/>
    <hyperlink ref="B501" r:id="rId471" display="http://eltweb04.elta.iai/pls/iman_Production/link_to_iman?item_id=IPD034N06N3G" xr:uid="{EECA0AFE-B9CD-414F-A0D0-C5B61B848639}"/>
    <hyperlink ref="B502" r:id="rId472" display="http://eltweb04.elta.iai/pls/iman_Production/link_to_iman?item_id=IRF7317TRPBF" xr:uid="{0DF5E2D6-DFC6-417A-B3FA-8F0CC136CEE9}"/>
    <hyperlink ref="B503" r:id="rId473" display="http://eltweb04.elta.iai/pls/iman_Production/link_to_iman?item_id=JCM8700T10K5XM1-P-ELT" xr:uid="{860731E8-B172-4568-B42F-C048E917ADC6}"/>
    <hyperlink ref="B504" r:id="rId474" display="http://eltweb04.elta.iai/pls/iman_Production/link_to_iman?item_id=JCM8700T10K6XM1-P-ELT" xr:uid="{15BC34FC-E254-4607-8B36-E85DB7127EE2}"/>
    <hyperlink ref="B505" r:id="rId475" display="http://eltweb04.elta.iai/pls/iman_Production/link_to_iman?item_id=JMK105BC6475MV-F" xr:uid="{E0943A15-4B8C-4738-8C2C-160119D81219}"/>
    <hyperlink ref="B506" r:id="rId476" display="http://eltweb04.elta.iai/pls/iman_Production/link_to_iman?item_id=LMK00105SQE/NOPB" xr:uid="{02752B5E-4D51-4BF5-9A1C-930EE981298D}"/>
    <hyperlink ref="B507" r:id="rId477" display="http://eltweb04.elta.iai/pls/iman_Production/link_to_iman?item_id=LMX2592RHAT" xr:uid="{2AE9CAA5-63C6-4A37-B8AB-9FAC7BCF0846}"/>
    <hyperlink ref="B508" r:id="rId478" display="http://eltweb04.elta.iai/pls/iman_Production/link_to_iman?item_id=LOCTITE 222-50CC" xr:uid="{7826C4CF-CB2E-46EE-9266-FC1E561CB000}"/>
    <hyperlink ref="B509" r:id="rId479" display="http://eltweb04.elta.iai/pls/iman_Production/link_to_iman?item_id=LOCTITE 263-50CC" xr:uid="{E487405B-4027-48C6-81B0-23331709A2E1}"/>
    <hyperlink ref="B510" r:id="rId480" display="http://eltweb04.elta.iai/pls/iman_Production/link_to_iman?item_id=LQW03AW10NJ00D" xr:uid="{0F842BEB-060D-4BC9-83ED-4F701482CDE1}"/>
    <hyperlink ref="B511" r:id="rId481" display="http://eltweb04.elta.iai/pls/iman_Production/link_to_iman?item_id=LQW03AW5N8J00D" xr:uid="{31C8B9B0-76BC-442F-846C-92138AC9FC6F}"/>
    <hyperlink ref="B512" r:id="rId482" display="http://eltweb04.elta.iai/pls/iman_Production/link_to_iman?item_id=LQW03AW6N8J00D" xr:uid="{F23ED97A-0961-4D94-989B-46D7F71805F4}"/>
    <hyperlink ref="B513" r:id="rId483" display="http://eltweb04.elta.iai/pls/iman_Production/link_to_iman?item_id=LQW15AN15NG80D" xr:uid="{892EE7B5-6E6E-46AE-809E-52A9171BD271}"/>
    <hyperlink ref="B514" r:id="rId484" display="http://eltweb04.elta.iai/pls/iman_Production/link_to_iman?item_id=LQW18AN33NJ00D" xr:uid="{59DB67E2-7EA9-464B-A76D-A82582940F5A}"/>
    <hyperlink ref="B515" r:id="rId485" display="http://eltweb04.elta.iai/pls/iman_Production/link_to_iman?item_id=LQW18AN82NG00D" xr:uid="{1D45ADAE-C627-4C3F-A16F-F73CC5F25607}"/>
    <hyperlink ref="B516" r:id="rId486" location="PBF" display="http://eltweb04.elta.iai/pls/iman_Production/link_to_iman?item_id=LT1965EDD#PBF" xr:uid="{FCED2B3A-CA84-42CB-B0D2-CE9B9A3AE619}"/>
    <hyperlink ref="B517" r:id="rId487" location="PBF" display="http://eltweb04.elta.iai/pls/iman_Production/link_to_iman?item_id=LTC2877HMSE#PBF" xr:uid="{2172638B-AC82-4AE8-B559-8F41C22ED2CB}"/>
    <hyperlink ref="B518" r:id="rId488" display="http://eltweb04.elta.iai/pls/iman_Production/link_to_iman?item_id=LTH-010-01-G-D-A-K-TR" xr:uid="{63B5BFEC-9B73-49F4-B909-CB6982B5A247}"/>
    <hyperlink ref="B519" r:id="rId489" location="PBF" display="http://eltweb04.elta.iai/pls/iman_Production/link_to_iman?item_id=LTM4608AIV#PBF" xr:uid="{10A0BFDD-C38E-4B91-9CF0-247310BD7024}"/>
    <hyperlink ref="B520" r:id="rId490" location="PBF" display="http://eltweb04.elta.iai/pls/iman_Production/link_to_iman?item_id=LTM4618IV#PBF" xr:uid="{1C1DAD0F-6BF0-41F5-B23E-73B92C653898}"/>
    <hyperlink ref="B521" r:id="rId491" location="PBF" display="http://eltweb04.elta.iai/pls/iman_Production/link_to_iman?item_id=LTM4622IY#PBF" xr:uid="{C8112DB7-036E-4176-BCCC-4F2FE17FA539}"/>
    <hyperlink ref="B522" r:id="rId492" display="http://eltweb04.elta.iai/pls/iman_Production/link_to_iman?item_id=LTM4634IY" xr:uid="{089B9673-6712-4939-9439-782C5CE857E6}"/>
    <hyperlink ref="B523" r:id="rId493" location="PBF" display="http://eltweb04.elta.iai/pls/iman_Production/link_to_iman?item_id=LTM4643MPV#PBF" xr:uid="{83B32E04-02BC-474B-9E81-786242B94B87}"/>
    <hyperlink ref="B524" r:id="rId494" location="PBF" display="http://eltweb04.elta.iai/pls/iman_Production/link_to_iman?item_id=LTM4644IY#PBF" xr:uid="{60BD35A2-9B8A-40B3-BBD4-A9CA3FF0E80A}"/>
    <hyperlink ref="B525" r:id="rId495" display="http://eltweb04.elta.iai/pls/iman_Production/link_to_iman?item_id=LTM8003HY" xr:uid="{F681AE6B-1775-492C-87DB-31CBB1516BFE}"/>
    <hyperlink ref="B526" r:id="rId496" location="PBF" display="http://eltweb04.elta.iai/pls/iman_Production/link_to_iman?item_id=LTM8003HY#PBF" xr:uid="{558E482C-32C8-44C0-B851-0C9483EC987A}"/>
    <hyperlink ref="B527" r:id="rId497" location="PBF" display="http://eltweb04.elta.iai/pls/iman_Production/link_to_iman?item_id=LTM8026IV#PBF" xr:uid="{A21638C5-83D1-47C4-9006-C49335236195}"/>
    <hyperlink ref="B528" r:id="rId498" display="http://eltweb04.elta.iai/pls/iman_Production/link_to_iman?item_id=M39012/25-0020" xr:uid="{1EFCFC8A-0AB2-4997-AC5B-22393A2D854F}"/>
    <hyperlink ref="B529" r:id="rId499" display="http://eltweb04.elta.iai/pls/iman_Production/link_to_iman?item_id=M6-10-724" xr:uid="{5285F4B8-155C-48F1-887B-432498E991EE}"/>
    <hyperlink ref="B530" r:id="rId500" display="http://eltweb04.elta.iai/pls/iman_Production/link_to_iman?item_id=M6-6-724" xr:uid="{E2F2712C-B2DC-4DF5-B1F1-1DEA630523D3}"/>
    <hyperlink ref="B531" r:id="rId501" display="http://eltweb04.elta.iai/pls/iman_Production/link_to_iman?item_id=M80-331" xr:uid="{B8FCB0C2-099A-4E74-BF51-A0A521E9386C}"/>
    <hyperlink ref="B532" r:id="rId502" display="http://eltweb04.elta.iai/pls/iman_Production/link_to_iman?item_id=M83528/002B024" xr:uid="{9155F988-E127-4122-B850-C9D0A42C80A2}"/>
    <hyperlink ref="B533" r:id="rId503" display="http://eltweb04.elta.iai/pls/iman_Production/link_to_iman?item_id=MAX14595ETA+T" xr:uid="{64402938-7524-428A-81A9-98C748A99EB9}"/>
    <hyperlink ref="B534" r:id="rId504" display="http://eltweb04.elta.iai/pls/iman_Production/link_to_iman?item_id=MAX3232EETE+" xr:uid="{B9AD7846-296B-41A4-A018-F5F7D04B03D1}"/>
    <hyperlink ref="B535" r:id="rId505" display="http://eltweb04.elta.iai/pls/iman_Production/link_to_iman?item_id=MC74ACT04DR2G" xr:uid="{FE5E0F0B-C335-492E-A93F-D3AFFE3C8D86}"/>
    <hyperlink ref="B536" r:id="rId506" display="http://eltweb04.elta.iai/pls/iman_Production/link_to_iman?item_id=MI0603J601R-10" xr:uid="{7B54B1D8-A50F-48C0-ADF1-A03A9A2D961A}"/>
    <hyperlink ref="B537" r:id="rId507" display="http://eltweb04.elta.iai/pls/iman_Production/link_to_iman?item_id=MIC2587-1YM-TR" xr:uid="{EA27ABCF-C33F-421C-B410-2AF5617A4F4F}"/>
    <hyperlink ref="B538" r:id="rId508" display="http://eltweb04.elta.iai/pls/iman_Production/link_to_iman?item_id=MK-3C3-051-223-2400-EMI" xr:uid="{887A0FD8-F47D-4D0C-8132-4732EBDA269D}"/>
    <hyperlink ref="B539" r:id="rId509" display="http://eltweb04.elta.iai/pls/iman_Production/link_to_iman?item_id=MM3Z3V3T1G" xr:uid="{8503D1FC-82A9-44C2-B4B4-8197D3C3E4DE}"/>
    <hyperlink ref="B540" r:id="rId510" display="http://eltweb04.elta.iai/pls/iman_Production/link_to_iman?item_id=MM3Z3V9T1G" xr:uid="{CD6343B1-644F-4356-9CA0-6D054024D753}"/>
    <hyperlink ref="B541" r:id="rId511" display="http://eltweb04.elta.iai/pls/iman_Production/link_to_iman?item_id=MM3Z5V1T1G" xr:uid="{FB474807-8FC7-41BB-A7B7-D939E345253E}"/>
    <hyperlink ref="B542" r:id="rId512" display="http://eltweb04.elta.iai/pls/iman_Production/link_to_iman?item_id=MM8430-2610RA1" xr:uid="{D90818E1-774F-4C9D-889D-DFBE4D33A46D}"/>
    <hyperlink ref="B543" r:id="rId513" display="http://eltweb04.elta.iai/pls/iman_Production/link_to_iman?item_id=MMBD4148-7-F" xr:uid="{5DBD8002-CD5B-4C28-80F8-78299688DF24}"/>
    <hyperlink ref="B544" r:id="rId514" display="http://eltweb04.elta.iai/pls/iman_Production/link_to_iman?item_id=MMSZ5245BT1G" xr:uid="{132B879B-211F-4E5A-ADBA-EAAD1392C707}"/>
    <hyperlink ref="B545" r:id="rId515" display="http://eltweb04.elta.iai/pls/iman_Production/link_to_iman?item_id=MS15795-801" xr:uid="{DC508798-B39B-4195-BF93-5B8466F69146}"/>
    <hyperlink ref="B546" r:id="rId516" display="http://eltweb04.elta.iai/pls/iman_Production/link_to_iman?item_id=MS15795-802" xr:uid="{F2228E1D-B384-4675-96D5-95B2CDEED552}"/>
    <hyperlink ref="B547" r:id="rId517" display="http://eltweb04.elta.iai/pls/iman_Production/link_to_iman?item_id=MS16995-18" xr:uid="{963CA6B3-1CFD-4B80-A6F0-ADEF8C7289C6}"/>
    <hyperlink ref="B548" r:id="rId518" display="http://eltweb04.elta.iai/pls/iman_Production/link_to_iman?item_id=MS16995-2" xr:uid="{BEC5F2AC-B161-4615-ABDD-71DAD5649E13}"/>
    <hyperlink ref="B549" r:id="rId519" display="http://eltweb04.elta.iai/pls/iman_Production/link_to_iman?item_id=MS16995-25" xr:uid="{FE13FE8C-6681-4ECD-861D-C81453DD7D3E}"/>
    <hyperlink ref="B550" r:id="rId520" display="http://eltweb04.elta.iai/pls/iman_Production/link_to_iman?item_id=MS24693-C2" xr:uid="{748F279C-A6CE-48CC-9E3A-EDD77F986D59}"/>
    <hyperlink ref="B551" r:id="rId521" display="http://eltweb04.elta.iai/pls/iman_Production/link_to_iman?item_id=MS24693-C270" xr:uid="{5103B1CF-21FC-45E7-AD48-7EF191099F4E}"/>
    <hyperlink ref="B552" r:id="rId522" display="http://eltweb04.elta.iai/pls/iman_Production/link_to_iman?item_id=MS24693-C273" xr:uid="{AD0009B1-2690-435A-AFAE-A00A29AEDDA1}"/>
    <hyperlink ref="B553" r:id="rId523" display="http://eltweb04.elta.iai/pls/iman_Production/link_to_iman?item_id=MS24693-C3" xr:uid="{7B625185-B1E2-4047-A485-5A4A4768A65C}"/>
    <hyperlink ref="B554" r:id="rId524" display="http://eltweb04.elta.iai/pls/iman_Production/link_to_iman?item_id=MS3367-1-9" xr:uid="{C261F56C-FD20-4588-95F5-A8480EB685BA}"/>
    <hyperlink ref="B555" r:id="rId525" display="http://eltweb04.elta.iai/pls/iman_Production/link_to_iman?item_id=MS35338-134" xr:uid="{DCCCD002-AB11-4C28-B2CC-9F4F7C40A137}"/>
    <hyperlink ref="B556" r:id="rId526" display="http://eltweb04.elta.iai/pls/iman_Production/link_to_iman?item_id=MS35338-135" xr:uid="{933F9012-E663-46B2-87BA-9357247CDC66}"/>
    <hyperlink ref="B557" r:id="rId527" display="http://eltweb04.elta.iai/pls/iman_Production/link_to_iman?item_id=MS35338-136" xr:uid="{59B58DAC-D01F-4295-9185-1A9894A16584}"/>
    <hyperlink ref="B558" r:id="rId528" display="http://eltweb04.elta.iai/pls/iman_Production/link_to_iman?item_id=MS35338-137" xr:uid="{559C9117-C91A-42B0-B84A-9B0EA6891798}"/>
    <hyperlink ref="B559" r:id="rId529" display="http://eltweb04.elta.iai/pls/iman_Production/link_to_iman?item_id=MS35338-139" xr:uid="{DB8A6AB9-C668-454B-ABF9-EB47298EC421}"/>
    <hyperlink ref="B560" r:id="rId530" display="http://eltweb04.elta.iai/pls/iman_Production/link_to_iman?item_id=MS35649-224" xr:uid="{CC9FFFF4-AC96-4FD9-B905-722E461E1702}"/>
    <hyperlink ref="B561" r:id="rId531" display="http://eltweb04.elta.iai/pls/iman_Production/link_to_iman?item_id=MS35649-244" xr:uid="{9019C642-58BC-45C0-A0A4-E58C20CA32C1}"/>
    <hyperlink ref="B562" r:id="rId532" display="http://eltweb04.elta.iai/pls/iman_Production/link_to_iman?item_id=MS51957-14" xr:uid="{DBC3EB15-16B1-4D75-8A58-459A06240178}"/>
    <hyperlink ref="B563" r:id="rId533" display="http://eltweb04.elta.iai/pls/iman_Production/link_to_iman?item_id=MS51957-15" xr:uid="{A33DA799-BE21-42E2-95A8-BA296BC195D1}"/>
    <hyperlink ref="B564" r:id="rId534" display="http://eltweb04.elta.iai/pls/iman_Production/link_to_iman?item_id=MS51957-19" xr:uid="{4740FAC7-96CA-4870-81EF-03293CC5B188}"/>
    <hyperlink ref="B565" r:id="rId535" display="http://eltweb04.elta.iai/pls/iman_Production/link_to_iman?item_id=MS51957-2" xr:uid="{FC54610C-B6CB-4051-B9A8-0D311B5636D6}"/>
    <hyperlink ref="B566" r:id="rId536" display="http://eltweb04.elta.iai/pls/iman_Production/link_to_iman?item_id=MS51957-29" xr:uid="{2E263B21-D446-4687-B8E5-EB9BB7A16434}"/>
    <hyperlink ref="B567" r:id="rId537" display="http://eltweb04.elta.iai/pls/iman_Production/link_to_iman?item_id=MS51957-3" xr:uid="{1A3F2460-567F-46B4-A974-0ED43E0A73E6}"/>
    <hyperlink ref="B568" r:id="rId538" display="http://eltweb04.elta.iai/pls/iman_Production/link_to_iman?item_id=MS51957-30" xr:uid="{B70D364A-EE56-4BAE-8AC6-503629C999B5}"/>
    <hyperlink ref="B569" r:id="rId539" display="http://eltweb04.elta.iai/pls/iman_Production/link_to_iman?item_id=MS51957-32" xr:uid="{2230673A-74F2-4580-8CCB-AF8750DE334A}"/>
    <hyperlink ref="B570" r:id="rId540" display="http://eltweb04.elta.iai/pls/iman_Production/link_to_iman?item_id=MS51957-34" xr:uid="{84127F1B-B0BD-48C8-AD4C-31DC8BBB2994}"/>
    <hyperlink ref="B571" r:id="rId541" display="http://eltweb04.elta.iai/pls/iman_Production/link_to_iman?item_id=MS51957-53" xr:uid="{044E850E-ED68-4D6D-97E1-ACFB2BF38610}"/>
    <hyperlink ref="B572" r:id="rId542" display="http://eltweb04.elta.iai/pls/iman_Production/link_to_iman?item_id=MS51957-54" xr:uid="{2D786CB8-D266-45CC-8018-0452D4431A6A}"/>
    <hyperlink ref="B573" r:id="rId543" display="http://eltweb04.elta.iai/pls/iman_Production/link_to_iman?item_id=MS51957-8" xr:uid="{1E16D109-7144-447F-80A4-45E84DA2FD70}"/>
    <hyperlink ref="B574" r:id="rId544" display="http://eltweb04.elta.iai/pls/iman_Production/link_to_iman?item_id=MT25QL01GBBB8ESF-0AAT" xr:uid="{417B1A01-A7BC-45BE-A0AC-E8F311AFDDBD}"/>
    <hyperlink ref="B575" r:id="rId545" display="http://eltweb04.elta.iai/pls/iman_Production/link_to_iman?item_id=MT25QL512ABB1EW9-0SIT" xr:uid="{EAD97FF7-E7ED-4836-826B-E9EE87981893}"/>
    <hyperlink ref="B576" r:id="rId546" display="http://eltweb04.elta.iai/pls/iman_Production/link_to_iman?item_id=MT25QL512ABB8ESF-0AATTR" xr:uid="{F2F7F40E-A8BC-445C-BBEC-D7078E98EEDD}"/>
    <hyperlink ref="B577" r:id="rId547" display="http://eltweb04.elta.iai/pls/iman_Production/link_to_iman?item_id=MTVA-0300N04W3S" xr:uid="{EDB48B57-80A3-4B59-9161-30DB6026B843}"/>
    <hyperlink ref="B578" r:id="rId548" display="http://eltweb04.elta.iai/pls/iman_Production/link_to_iman?item_id=MTVA-0500N05S" xr:uid="{43335656-93AE-492D-8771-F66E3F570B59}"/>
    <hyperlink ref="B579" r:id="rId549" display="http://eltweb04.elta.iai/pls/iman_Production/link_to_iman?item_id=MTVA0400N05W3S" xr:uid="{7A0924E0-E7C7-4A4C-8B43-0D086E5FF3E7}"/>
    <hyperlink ref="B580" r:id="rId550" display="http://eltweb04.elta.iai/pls/iman_Production/link_to_iman?item_id=NAS1149C0432R" xr:uid="{B9FFF6F6-B429-440A-9E65-3CF2A65C7EC2}"/>
    <hyperlink ref="B581" r:id="rId551" display="http://eltweb04.elta.iai/pls/iman_Production/link_to_iman?item_id=NAS1291C08M" xr:uid="{96D38052-8B0E-4431-9450-B960F9DF0C46}"/>
    <hyperlink ref="B582" r:id="rId552" display="http://eltweb04.elta.iai/pls/iman_Production/link_to_iman?item_id=NAS1291C3M" xr:uid="{99A331AD-9C6F-40D7-9C3F-8C4944E8FC3F}"/>
    <hyperlink ref="B583" r:id="rId553" display="http://eltweb04.elta.iai/pls/iman_Production/link_to_iman?item_id=NAS1351N4-10" xr:uid="{1269CDBE-758D-4A87-A0F7-E43831DFBE87}"/>
    <hyperlink ref="B584" r:id="rId554" display="http://eltweb04.elta.iai/pls/iman_Production/link_to_iman?item_id=NAS1635-00-4" xr:uid="{E3360017-ACC5-416E-94C1-B32E607204A3}"/>
    <hyperlink ref="B585" r:id="rId555" display="http://eltweb04.elta.iai/pls/iman_Production/link_to_iman?item_id=NAS1640-0" xr:uid="{985CCF68-33CC-4F78-A24A-5E05626A9EE9}"/>
    <hyperlink ref="B586" r:id="rId556" display="http://eltweb04.elta.iai/pls/iman_Production/link_to_iman?item_id=NAS620-0" xr:uid="{3B995184-A5B9-4770-9126-9188037DFD74}"/>
    <hyperlink ref="B587" r:id="rId557" display="http://eltweb04.elta.iai/pls/iman_Production/link_to_iman?item_id=NAS620C10" xr:uid="{D181E872-CE39-4B08-9A0B-F2B6384F19B8}"/>
    <hyperlink ref="B588" r:id="rId558" display="http://eltweb04.elta.iai/pls/iman_Production/link_to_iman?item_id=NAS620C2" xr:uid="{7115ED4A-BE92-47B7-88DB-25A936526A57}"/>
    <hyperlink ref="B589" r:id="rId559" display="http://eltweb04.elta.iai/pls/iman_Production/link_to_iman?item_id=NAS620C4" xr:uid="{66CCECA4-7E99-4D7F-97A8-A9CA63B48C4D}"/>
    <hyperlink ref="B590" r:id="rId560" display="http://eltweb04.elta.iai/pls/iman_Production/link_to_iman?item_id=NAS620C6" xr:uid="{CD305E40-EAF4-4F57-B0A0-98BB98E9F819}"/>
    <hyperlink ref="B591" r:id="rId561" display="http://eltweb04.elta.iai/pls/iman_Production/link_to_iman?item_id=NAS620C6L" xr:uid="{92FAA91C-B454-4C2A-BF0C-32FE115C9CB2}"/>
    <hyperlink ref="B592" r:id="rId562" display="http://eltweb04.elta.iai/pls/iman_Production/link_to_iman?item_id=NAS620C8" xr:uid="{825B9BA9-53D5-48E9-BC46-D7F042AFABEE}"/>
    <hyperlink ref="B593" r:id="rId563" display="http://eltweb04.elta.iai/pls/iman_Production/link_to_iman?item_id=NAS662C2R12" xr:uid="{5168B233-EA9A-44E2-952A-93707786F148}"/>
    <hyperlink ref="B594" r:id="rId564" display="http://eltweb04.elta.iai/pls/iman_Production/link_to_iman?item_id=NAS662C2R4" xr:uid="{E75D82DD-0DB7-4927-8E7E-A9A9E00F0708}"/>
    <hyperlink ref="B595" r:id="rId565" display="http://eltweb04.elta.iai/pls/iman_Production/link_to_iman?item_id=NAS662C2R5" xr:uid="{BB0E3EF0-9284-4480-AA73-8CF71D7FE3BD}"/>
    <hyperlink ref="B596" r:id="rId566" display="http://eltweb04.elta.iai/pls/iman_Production/link_to_iman?item_id=NB6L239MNG" xr:uid="{7567817F-B062-4FE0-A75E-76B2DDE4FCE5}"/>
    <hyperlink ref="B597" r:id="rId567" display="http://eltweb04.elta.iai/pls/iman_Production/link_to_iman?item_id=NC7ST04P5X" xr:uid="{80EDAD40-C714-4673-BE1E-D1AB3B29B43C}"/>
    <hyperlink ref="B598" r:id="rId568" display="http://eltweb04.elta.iai/pls/iman_Production/link_to_iman?item_id=NC7SZ08P5X" xr:uid="{59DA9167-9194-4A32-8207-01C4F963A07A}"/>
    <hyperlink ref="B599" r:id="rId569" display="http://eltweb04.elta.iai/pls/iman_Production/link_to_iman?item_id=NC7SZ125P5X" xr:uid="{23BD46C7-1046-4F19-87C2-6694C8F0FFC4}"/>
    <hyperlink ref="B600" r:id="rId570" display="http://eltweb04.elta.iai/pls/iman_Production/link_to_iman?item_id=NFM18PS105R0J3D" xr:uid="{4C80E7A1-6612-4E1C-8068-A5E5406A2AAA}"/>
    <hyperlink ref="B601" r:id="rId571" display="http://eltweb04.elta.iai/pls/iman_Production/link_to_iman?item_id=NL27WZ125USG-F22190" xr:uid="{324DE3A0-3856-4DCD-9CBB-A63DBBF622CA}"/>
    <hyperlink ref="B602" r:id="rId572" display="http://eltweb04.elta.iai/pls/iman_Production/link_to_iman?item_id=NUP4114UPXV6T1G" xr:uid="{BAAC1E4C-4134-46A2-81E6-3FC812A1D3F7}"/>
    <hyperlink ref="B603" r:id="rId573" display="http://eltweb04.elta.iai/pls/iman_Production/link_to_iman?item_id=NV24C512MUW3VTBG" xr:uid="{90FD414C-55A3-410C-84BD-11B1FF92BCF0}"/>
    <hyperlink ref="B604" r:id="rId574" display="http://eltweb04.elta.iai/pls/iman_Production/link_to_iman?item_id=PCA9517ADP.118" xr:uid="{47A48A5E-ECAE-4A54-BC8C-F34B33EBA09D}"/>
    <hyperlink ref="B605" r:id="rId575" display="http://eltweb04.elta.iai/pls/iman_Production/link_to_iman?item_id=PDW06089" xr:uid="{5477E324-883C-4EF2-88D0-5CF60CB5E9E2}"/>
    <hyperlink ref="B606" r:id="rId576" display="http://eltweb04.elta.iai/pls/iman_Production/link_to_iman?item_id=PLT1.5M" xr:uid="{692C6159-D563-4B70-AC84-16F429FFD5DE}"/>
    <hyperlink ref="B607" r:id="rId577" display="http://eltweb04.elta.iai/pls/iman_Production/link_to_iman?item_id=PSR05-LF-T7" xr:uid="{A0BEDC56-A804-49EF-8F7B-0F2292BCB2E9}"/>
    <hyperlink ref="B608" r:id="rId578" display="http://eltweb04.elta.iai/pls/iman_Production/link_to_iman?item_id=PTL-10-724" xr:uid="{7B97FA65-57FF-4475-94BB-63D89D6BACC6}"/>
    <hyperlink ref="B609" r:id="rId579" display="http://eltweb04.elta.iai/pls/iman_Production/link_to_iman?item_id=PTL-9-724" xr:uid="{173F7977-EE4D-4F82-BCBF-DE77AC26DE54}"/>
    <hyperlink ref="B610" r:id="rId580" display="http://eltweb04.elta.iai/pls/iman_Production/link_to_iman?item_id=PTN3365BSMP" xr:uid="{0B72D5DA-7AA7-4F9E-99F6-DA540D6DE57D}"/>
    <hyperlink ref="B611" r:id="rId581" display="http://eltweb04.elta.iai/pls/iman_Production/link_to_iman?item_id=PX-501-0059-1920M0" xr:uid="{96E7E151-615D-4936-9800-11FD8EE580DA}"/>
    <hyperlink ref="B612" r:id="rId582" display="http://eltweb04.elta.iai/pls/iman_Production/link_to_iman?item_id=REF192ESZ-REEL7" xr:uid="{3A2D14C9-FB63-4BFC-8E7F-0A5060A37093}"/>
    <hyperlink ref="B613" r:id="rId583" display="http://eltweb04.elta.iai/pls/iman_Production/link_to_iman?item_id=SALDAVEX F 0.12MM" xr:uid="{8CC5EADF-A2FF-477E-BA6B-59B193B8E755}"/>
    <hyperlink ref="B614" r:id="rId584" display="http://eltweb04.elta.iai/pls/iman_Production/link_to_iman?item_id=SALDAVEX F 0.20MM" xr:uid="{9E9FF7CD-3BC8-4D7B-9D32-47CFAC03C275}"/>
    <hyperlink ref="B615" r:id="rId585" display="http://eltweb04.elta.iai/pls/iman_Production/link_to_iman?item_id=SBB-5089Z" xr:uid="{E93BB144-DFA1-4457-B0B6-9F8FCD342CB4}"/>
    <hyperlink ref="B616" r:id="rId586" display="http://eltweb04.elta.iai/pls/iman_Production/link_to_iman?item_id=SEAF-20-06.0-S-06-1-AKTR" xr:uid="{039BF7A6-81F1-42DA-BA0D-EBD3B706B118}"/>
    <hyperlink ref="B617" r:id="rId587" display="http://eltweb04.elta.iai/pls/iman_Production/link_to_iman?item_id=SEAF-30-06-S-06-1-A-K-TR" xr:uid="{B74D060A-B808-4D8A-A53C-2C73CBA7B5B0}"/>
    <hyperlink ref="B618" r:id="rId588" display="http://eltweb04.elta.iai/pls/iman_Production/link_to_iman?item_id=SEAF8-10-05.0-STL-04-1" xr:uid="{A2BCA4BB-2E4F-4D40-BA3E-052601E786D9}"/>
    <hyperlink ref="B619" r:id="rId589" display="http://eltweb04.elta.iai/pls/iman_Production/link_to_iman?item_id=SEAF8-20-05.0-S-10-3" xr:uid="{8E29687C-CD0B-49AF-8265-E19987C9AEB8}"/>
    <hyperlink ref="B620" r:id="rId590" display="http://eltweb04.elta.iai/pls/iman_Production/link_to_iman?item_id=SEAM-20-09.0-S-06-2-AKTR" xr:uid="{E8F70329-45A8-4E0D-A05F-954220181796}"/>
    <hyperlink ref="B621" r:id="rId591" display="http://eltweb04.elta.iai/pls/iman_Production/link_to_iman?item_id=SEAM-30-03-S-06-1-A-K-TR" xr:uid="{B1E3A7B5-332C-4AEB-8C0E-7E092F505098}"/>
    <hyperlink ref="B622" r:id="rId592" display="http://eltweb04.elta.iai/pls/iman_Production/link_to_iman?item_id=SEAM8-10-S02.0-STL-04-1" xr:uid="{68E49A36-267D-49E2-88CE-2FD3441E1BC6}"/>
    <hyperlink ref="B623" r:id="rId593" display="http://eltweb04.elta.iai/pls/iman_Production/link_to_iman?item_id=SEAM8-20-S02.0-S-10-3" xr:uid="{321042A4-A2C7-4886-B601-25FF7B018B19}"/>
    <hyperlink ref="B624" r:id="rId594" display="http://eltweb04.elta.iai/pls/iman_Production/link_to_iman?item_id=SFM-125-02-S-D-A-K-TR" xr:uid="{8D4FBB28-6C9F-4E34-9207-31C5962AD817}"/>
    <hyperlink ref="B625" r:id="rId595" display="http://eltweb04.elta.iai/pls/iman_Production/link_to_iman?item_id=SI5513CDC-T1-GE3" xr:uid="{42F3F348-4C58-4340-990A-49328691571A}"/>
    <hyperlink ref="B626" r:id="rId596" display="http://eltweb04.elta.iai/pls/iman_Production/link_to_iman?item_id=SIA517DJ-T1-GE3" xr:uid="{79A92E2C-2C5C-4AC7-BE91-27F68D97AE98}"/>
    <hyperlink ref="B627" r:id="rId597" display="http://eltweb04.elta.iai/pls/iman_Production/link_to_iman?item_id=SMBJ12A/TR" xr:uid="{67F7DFED-8B4B-498A-9040-3DDE9DFA3695}"/>
    <hyperlink ref="B628" r:id="rId598" display="http://eltweb04.elta.iai/pls/iman_Production/link_to_iman?item_id=SMBJ36A-E3/52" xr:uid="{03B4FBAC-8777-46C3-8950-00B03BCAEDDF}"/>
    <hyperlink ref="B630" r:id="rId599" display="http://eltweb04.elta.iai/pls/iman_Production/link_to_iman?item_id=SMDA05LCC-LF" xr:uid="{C0107610-CB48-4CEC-8E97-0F4C4148FA34}"/>
    <hyperlink ref="B631" r:id="rId600" display="http://eltweb04.elta.iai/pls/iman_Production/link_to_iman?item_id=SMMBT2222ALT1G" xr:uid="{49F44E6C-1692-47DF-B438-EABD99C912A2}"/>
    <hyperlink ref="B632" r:id="rId601" display="http://eltweb04.elta.iai/pls/iman_Production/link_to_iman?item_id=SMMBT2907ALT1G" xr:uid="{B87CAFF7-DD94-480B-9F9D-37E44F932232}"/>
    <hyperlink ref="B633" r:id="rId602" display="http://eltweb04.elta.iai/pls/iman_Production/link_to_iman?item_id=SN65LVDT390PWG4" xr:uid="{4E533849-E0C7-494A-8E70-3B604CB353E5}"/>
    <hyperlink ref="B634" r:id="rId603" display="http://eltweb04.elta.iai/pls/iman_Production/link_to_iman?item_id=SN74LVC1G07DCKT" xr:uid="{346DAE8C-BC5F-4DA5-8DB3-2DB3B309A4C2}"/>
    <hyperlink ref="B635" r:id="rId604" display="http://eltweb04.elta.iai/pls/iman_Production/link_to_iman?item_id=SN74LVC1G3157DRLR" xr:uid="{D4BE4BEF-A1EA-4AF8-BD19-EC1278246CF4}"/>
    <hyperlink ref="B636" r:id="rId605" display="http://eltweb04.elta.iai/pls/iman_Production/link_to_iman?item_id=SN74LVC244APWT" xr:uid="{C676EAD8-0838-43BB-BC2A-2F58E1F2DD7D}"/>
    <hyperlink ref="B637" r:id="rId606" display="http://eltweb04.elta.iai/pls/iman_Production/link_to_iman?item_id=SN74LVC541APWR" xr:uid="{401ADBB5-715F-45CE-BB31-AD1DE66B631F}"/>
    <hyperlink ref="B638" r:id="rId607" display="http://eltweb04.elta.iai/pls/iman_Production/link_to_iman?item_id=SN74LVCH244APW" xr:uid="{DFF862B8-7A3E-4298-94DD-35CBB731D009}"/>
    <hyperlink ref="B639" r:id="rId608" display="http://eltweb04.elta.iai/pls/iman_Production/link_to_iman?item_id=SN74LVCH8T245RHLR" xr:uid="{0544C3F2-D855-49D5-9D07-0F686C4C9871}"/>
    <hyperlink ref="B640" r:id="rId609" display="http://eltweb04.elta.iai/pls/iman_Production/link_to_iman?item_id=SN74LVT8996PW" xr:uid="{1E7160FD-11A8-42E0-84C1-590E16480B8F}"/>
    <hyperlink ref="B641" r:id="rId610" display="http://eltweb04.elta.iai/pls/iman_Production/link_to_iman?item_id=SOLC-115-02-L-Q-A-K-TR" xr:uid="{A8787934-8FC0-4801-9BCD-5995E3F10524}"/>
    <hyperlink ref="B642" r:id="rId611" display="http://eltweb04.elta.iai/pls/iman_Production/link_to_iman?item_id=SST1-5M" xr:uid="{436DEEA7-58B0-4AEE-97A3-EDBBD2FB69E1}"/>
    <hyperlink ref="B643" r:id="rId612" display="http://eltweb04.elta.iai/pls/iman_Production/link_to_iman?item_id=SY89833LMG" xr:uid="{8CB5876A-A5FE-4135-9AD9-F59B5EFEA983}"/>
    <hyperlink ref="B644" r:id="rId613" display="http://eltweb04.elta.iai/pls/iman_Production/link_to_iman?item_id=SY89833LMGTR" xr:uid="{9B77CBC6-4924-4778-86DF-A082B9E7BFAA}"/>
    <hyperlink ref="B645" r:id="rId614" display="http://eltweb04.elta.iai/pls/iman_Production/link_to_iman?item_id=T491B225K020AH" xr:uid="{ADCC6194-7812-4FA7-9237-F96D09D0134A}"/>
    <hyperlink ref="B646" r:id="rId615" display="http://eltweb04.elta.iai/pls/iman_Production/link_to_iman?item_id=T491D157K016AH" xr:uid="{9D30F235-1E7C-4859-BE5B-60144FF9A089}"/>
    <hyperlink ref="B647" r:id="rId616" display="http://eltweb04.elta.iai/pls/iman_Production/link_to_iman?item_id=T491X107K020AH" xr:uid="{FCDFD95C-042A-47A1-8453-1647E0BEEB0E}"/>
    <hyperlink ref="B648" r:id="rId617" display="http://eltweb04.elta.iai/pls/iman_Production/link_to_iman?item_id=T495D107K010AHE100" xr:uid="{59A1A6BD-F01A-4168-B462-8C68E6F6F0C3}"/>
    <hyperlink ref="B649" r:id="rId618" display="http://eltweb04.elta.iai/pls/iman_Production/link_to_iman?item_id=T510X227K016ATE025" xr:uid="{D5E94DED-1DC3-473F-BC38-17DD2BD5F95D}"/>
    <hyperlink ref="B650" r:id="rId619" display="http://eltweb04.elta.iai/pls/iman_Production/link_to_iman?item_id=T521D107M016ATE050" xr:uid="{3C80DF96-5F53-4847-82F4-DA39F2BCF8C8}"/>
    <hyperlink ref="B651" r:id="rId620" display="http://eltweb04.elta.iai/pls/iman_Production/link_to_iman?item_id=T521X107M025ATE060" xr:uid="{2E749F50-9200-4E13-8E2A-16EA96B37F06}"/>
    <hyperlink ref="B652" r:id="rId621" display="http://eltweb04.elta.iai/pls/iman_Production/link_to_iman?item_id=T521X337M016ATE025" xr:uid="{FC300AE2-EC02-42F3-A518-868C695D1566}"/>
    <hyperlink ref="B653" r:id="rId622" display="http://eltweb04.elta.iai/pls/iman_Production/link_to_iman?item_id=T521X476M035ATE030" xr:uid="{22E128EE-A75F-487E-B0C5-EABE7DE4D9BF}"/>
    <hyperlink ref="B654" r:id="rId623" display="http://eltweb04.elta.iai/pls/iman_Production/link_to_iman?item_id=T528Z477M2R5ATE005" xr:uid="{6A9F8264-5245-452A-A2EF-D4216A270383}"/>
    <hyperlink ref="B655" r:id="rId624" display="http://eltweb04.elta.iai/pls/iman_Production/link_to_iman?item_id=T543O686M040ATE035" xr:uid="{DB3CB192-948F-4FA5-9737-32B772E59586}"/>
    <hyperlink ref="B656" r:id="rId625" display="http://eltweb04.elta.iai/pls/iman_Production/link_to_iman?item_id=T55B107M6R3C0040" xr:uid="{D92138DD-2586-4AC2-831F-8E1DADD5EAF6}"/>
    <hyperlink ref="B657" r:id="rId626" display="http://eltweb04.elta.iai/pls/iman_Production/link_to_iman?item_id=TAJD476K020RNJ" xr:uid="{314B6B0B-136B-437B-8D56-6F3CE93E8E54}"/>
    <hyperlink ref="B658" r:id="rId627" display="http://eltweb04.elta.iai/pls/iman_Production/link_to_iman?item_id=TBMDB345-51N-Y2.5-05" xr:uid="{CFE3BCDF-120B-4875-98ED-2CE174A7CA70}"/>
    <hyperlink ref="B659" r:id="rId628" display="http://eltweb04.elta.iai/pls/iman_Production/link_to_iman?item_id=TFM-125-02-S-D-A-K-TR" xr:uid="{25A5B3BD-D066-4070-99FA-629085495565}"/>
    <hyperlink ref="B660" r:id="rId629" display="http://eltweb04.elta.iai/pls/iman_Production/link_to_iman?item_id=TFS1950F" xr:uid="{BDC88906-880D-45AC-BCA0-0B0195742FC0}"/>
    <hyperlink ref="B661" r:id="rId630" display="http://eltweb04.elta.iai/pls/iman_Production/link_to_iman?item_id=THS4031IDGNR" xr:uid="{35839D9C-BA1A-422A-BF20-F69FB8561C67}"/>
    <hyperlink ref="B662" r:id="rId631" display="http://eltweb04.elta.iai/pls/iman_Production/link_to_iman?item_id=THT-1-724-10" xr:uid="{C5DE7403-5276-4C5A-B1B3-25BBED0BF8CB}"/>
    <hyperlink ref="B663" r:id="rId632" display="http://eltweb04.elta.iai/pls/iman_Production/link_to_iman?item_id=TM1S4-C" xr:uid="{018EE53F-A1E2-4C30-B0EA-93D1BA9AE8E7}"/>
    <hyperlink ref="B664" r:id="rId633" display="http://eltweb04.elta.iai/pls/iman_Production/link_to_iman?item_id=TOLC-115-22-S-Q-A-K-TR" xr:uid="{F178A549-E818-4C08-BB98-A3FFC4E1EC3D}"/>
    <hyperlink ref="B665" r:id="rId634" display="http://eltweb04.elta.iai/pls/iman_Production/link_to_iman?item_id=TPS2002CDRCT" xr:uid="{829B9FC6-FDCD-4175-B12F-899AFEAB3C04}"/>
    <hyperlink ref="B666" r:id="rId635" display="http://eltweb04.elta.iai/pls/iman_Production/link_to_iman?item_id=TPS22810DRVT" xr:uid="{ED033ACC-7EE8-44E5-BBFD-1F9AA6D532F6}"/>
    <hyperlink ref="B667" r:id="rId636" display="http://eltweb04.elta.iai/pls/iman_Production/link_to_iman?item_id=TPS3808G01DRVT" xr:uid="{1BABCBEE-2302-4023-A5E5-882EB9097856}"/>
    <hyperlink ref="B668" r:id="rId637" display="http://eltweb04.elta.iai/pls/iman_Production/link_to_iman?item_id=TPS72301DBVR" xr:uid="{406B4ED2-51F6-46A6-A9A7-2F33C269BCB2}"/>
    <hyperlink ref="B669" r:id="rId638" display="http://eltweb04.elta.iai/pls/iman_Production/link_to_iman?item_id=TPS7A8300RGRT" xr:uid="{C2376B87-6C7C-44CF-B610-E597E23200E9}"/>
    <hyperlink ref="B670" r:id="rId639" display="http://eltweb04.elta.iai/pls/iman_Production/link_to_iman?item_id=TPS82085SILT" xr:uid="{002034F2-32AF-46A6-B42A-40DE88B779CA}"/>
    <hyperlink ref="B671" r:id="rId640" display="http://eltweb04.elta.iai/pls/iman_Production/link_to_iman?item_id=TR3C107K010C0100" xr:uid="{EB515225-285E-492F-837B-7D5AD393EEE9}"/>
    <hyperlink ref="B672" r:id="rId641" display="http://eltweb04.elta.iai/pls/iman_Production/link_to_iman?item_id=TRF37A73IDSGT" xr:uid="{E94830BD-3818-4FF2-8FDB-4491DB887905}"/>
    <hyperlink ref="B673" r:id="rId642" display="http://eltweb04.elta.iai/pls/iman_Production/link_to_iman?item_id=TRM-2090-MC-SMA-02" xr:uid="{FAE72412-1EE4-44CD-A744-ABBD68115C4C}"/>
    <hyperlink ref="B674" r:id="rId643" display="http://eltweb04.elta.iai/pls/iman_Production/link_to_iman?item_id=TS0500S" xr:uid="{0B322D00-CB8B-42DD-AD95-FFCE3AA464C1}"/>
    <hyperlink ref="B675" r:id="rId644" display="http://eltweb04.elta.iai/pls/iman_Production/link_to_iman?item_id=TS0501W3S/TR" xr:uid="{A1E54B7A-0AF8-400F-AEE1-44A9D0323F7D}"/>
    <hyperlink ref="B676" r:id="rId645" display="http://eltweb04.elta.iai/pls/iman_Production/link_to_iman?item_id=TS0505S" xr:uid="{0A6E88C3-81AD-4AF0-8D56-4177C9516A5E}"/>
    <hyperlink ref="B677" r:id="rId646" display="http://eltweb04.elta.iai/pls/iman_Production/link_to_iman?item_id=TUSB2046BIRHBT" xr:uid="{F69F707A-3B20-462D-8587-5582AEFC13B2}"/>
    <hyperlink ref="B678" r:id="rId647" display="http://eltweb04.elta.iai/pls/iman_Production/link_to_iman?item_id=TV07RW17-73S(S25AD)" xr:uid="{DB4418F0-5024-462A-ABB7-09926377FEB8}"/>
    <hyperlink ref="B679" r:id="rId648" display="http://eltweb04.elta.iai/pls/iman_Production/link_to_iman?item_id=TXB0304RUTR" xr:uid="{9FFD878D-87BB-4164-B53E-55644867ACC0}"/>
    <hyperlink ref="B680" r:id="rId649" display="http://eltweb04.elta.iai/pls/iman_Production/link_to_iman?item_id=UPS-06-07.0-03-L-PV" xr:uid="{D2C9F705-B480-45B2-A9FA-C6444BAE3E14}"/>
    <hyperlink ref="B681" r:id="rId650" display="http://eltweb04.elta.iai/pls/iman_Production/link_to_iman?item_id=UPT-06-03.0-03-L-PV" xr:uid="{33555446-0158-4946-A320-DB58D585A067}"/>
    <hyperlink ref="B682" r:id="rId651" display="http://eltweb04.elta.iai/pls/iman_Production/link_to_iman?item_id=VFXO321-DGED-125MHZ" xr:uid="{C2DA77B0-546F-4663-B08A-A81723370DB0}"/>
    <hyperlink ref="B683" r:id="rId652" display="http://eltweb04.elta.iai/pls/iman_Production/link_to_iman?item_id=W25Q128JVSIQ" xr:uid="{5DC1D13C-78ED-4528-AC98-D6E1CF9351E5}"/>
    <hyperlink ref="B684" r:id="rId653" display="http://eltweb04.elta.iai/pls/iman_Production/link_to_iman?item_id=WP4P+" xr:uid="{318106D9-D0BD-481C-B0A2-238327691313}"/>
    <hyperlink ref="B685" r:id="rId654" display="http://eltweb04.elta.iai/pls/iman_Production/link_to_iman?item_id=WP4S+" xr:uid="{CF08A812-7B5D-44ED-9056-E4C4A0016B1D}"/>
    <hyperlink ref="B686" r:id="rId655" display="http://eltweb04.elta.iai/pls/iman_Production/link_to_iman?item_id=WSL25121L000FEA" xr:uid="{56918308-7EA4-4AB2-B37F-BE328A5CA26A}"/>
    <hyperlink ref="B687" r:id="rId656" display="http://eltweb04.elta.iai/pls/iman_Production/link_to_iman?item_id=WTBV36PD11SY" xr:uid="{2FF482A6-EEEE-4A84-BF9F-26D43F2D4089}"/>
  </hyperlink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material balance (3)</vt:lpstr>
      <vt:lpstr>'material balance (3)'!Criteria</vt:lpstr>
    </vt:vector>
  </TitlesOfParts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Amram Oren</dc:creator>
  <cp:lastModifiedBy>IMOE001</cp:lastModifiedBy>
  <dcterms:created xsi:type="dcterms:W3CDTF">2026-08-02T05:19:50Z</dcterms:created>
  <dcterms:modified xsi:type="dcterms:W3CDTF">2026-08-06T10:23:20Z</dcterms:modified>
</cp:coreProperties>
</file>